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31.xml" ContentType="application/vnd.openxmlformats-officedocument.spreadsheetml.comments+xml"/>
  <Override PartName="/xl/drawings/drawing32.xml" ContentType="application/vnd.openxmlformats-officedocument.drawing+xml"/>
  <Override PartName="/xl/ctrlProps/ctrlProp32.xml" ContentType="application/vnd.ms-excel.controlproperties+xml"/>
  <Override PartName="/xl/comments32.xml" ContentType="application/vnd.openxmlformats-officedocument.spreadsheetml.comments+xml"/>
  <Override PartName="/xl/drawings/drawing33.xml" ContentType="application/vnd.openxmlformats-officedocument.drawing+xml"/>
  <Override PartName="/xl/ctrlProps/ctrlProp33.xml" ContentType="application/vnd.ms-excel.controlproperties+xml"/>
  <Override PartName="/xl/comments33.xml" ContentType="application/vnd.openxmlformats-officedocument.spreadsheetml.comments+xml"/>
  <Override PartName="/xl/drawings/drawing34.xml" ContentType="application/vnd.openxmlformats-officedocument.drawing+xml"/>
  <Override PartName="/xl/ctrlProps/ctrlProp34.xml" ContentType="application/vnd.ms-excel.controlproperties+xml"/>
  <Override PartName="/xl/comments34.xml" ContentType="application/vnd.openxmlformats-officedocument.spreadsheetml.comments+xml"/>
  <Override PartName="/xl/drawings/drawing35.xml" ContentType="application/vnd.openxmlformats-officedocument.drawing+xml"/>
  <Override PartName="/xl/ctrlProps/ctrlProp35.xml" ContentType="application/vnd.ms-excel.controlproperties+xml"/>
  <Override PartName="/xl/comments35.xml" ContentType="application/vnd.openxmlformats-officedocument.spreadsheetml.comments+xml"/>
  <Override PartName="/xl/drawings/drawing36.xml" ContentType="application/vnd.openxmlformats-officedocument.drawing+xml"/>
  <Override PartName="/xl/ctrlProps/ctrlProp36.xml" ContentType="application/vnd.ms-excel.controlproperties+xml"/>
  <Override PartName="/xl/comments36.xml" ContentType="application/vnd.openxmlformats-officedocument.spreadsheetml.comments+xml"/>
  <Override PartName="/xl/drawings/drawing37.xml" ContentType="application/vnd.openxmlformats-officedocument.drawing+xml"/>
  <Override PartName="/xl/ctrlProps/ctrlProp37.xml" ContentType="application/vnd.ms-excel.controlproperties+xml"/>
  <Override PartName="/xl/comments37.xml" ContentType="application/vnd.openxmlformats-officedocument.spreadsheetml.comments+xml"/>
  <Override PartName="/xl/drawings/drawing38.xml" ContentType="application/vnd.openxmlformats-officedocument.drawing+xml"/>
  <Override PartName="/xl/ctrlProps/ctrlProp38.xml" ContentType="application/vnd.ms-excel.controlproperties+xml"/>
  <Override PartName="/xl/comments38.xml" ContentType="application/vnd.openxmlformats-officedocument.spreadsheetml.comments+xml"/>
  <Override PartName="/xl/drawings/drawing39.xml" ContentType="application/vnd.openxmlformats-officedocument.drawing+xml"/>
  <Override PartName="/xl/ctrlProps/ctrlProp39.xml" ContentType="application/vnd.ms-excel.controlproperties+xml"/>
  <Override PartName="/xl/comments39.xml" ContentType="application/vnd.openxmlformats-officedocument.spreadsheetml.comments+xml"/>
  <Override PartName="/xl/drawings/drawing40.xml" ContentType="application/vnd.openxmlformats-officedocument.drawing+xml"/>
  <Override PartName="/xl/ctrlProps/ctrlProp40.xml" ContentType="application/vnd.ms-excel.controlproperties+xml"/>
  <Override PartName="/xl/comments40.xml" ContentType="application/vnd.openxmlformats-officedocument.spreadsheetml.comments+xml"/>
  <Override PartName="/xl/drawings/drawing41.xml" ContentType="application/vnd.openxmlformats-officedocument.drawing+xml"/>
  <Override PartName="/xl/ctrlProps/ctrlProp41.xml" ContentType="application/vnd.ms-excel.controlproperties+xml"/>
  <Override PartName="/xl/comments41.xml" ContentType="application/vnd.openxmlformats-officedocument.spreadsheetml.comments+xml"/>
  <Override PartName="/xl/drawings/drawing42.xml" ContentType="application/vnd.openxmlformats-officedocument.drawing+xml"/>
  <Override PartName="/xl/ctrlProps/ctrlProp42.xml" ContentType="application/vnd.ms-excel.controlproperties+xml"/>
  <Override PartName="/xl/comments42.xml" ContentType="application/vnd.openxmlformats-officedocument.spreadsheetml.comments+xml"/>
  <Override PartName="/xl/drawings/drawing43.xml" ContentType="application/vnd.openxmlformats-officedocument.drawing+xml"/>
  <Override PartName="/xl/ctrlProps/ctrlProp43.xml" ContentType="application/vnd.ms-excel.controlproperties+xml"/>
  <Override PartName="/xl/comments43.xml" ContentType="application/vnd.openxmlformats-officedocument.spreadsheetml.comments+xml"/>
  <Override PartName="/xl/drawings/drawing44.xml" ContentType="application/vnd.openxmlformats-officedocument.drawing+xml"/>
  <Override PartName="/xl/ctrlProps/ctrlProp44.xml" ContentType="application/vnd.ms-excel.controlproperties+xml"/>
  <Override PartName="/xl/comments44.xml" ContentType="application/vnd.openxmlformats-officedocument.spreadsheetml.comments+xml"/>
  <Override PartName="/xl/drawings/drawing45.xml" ContentType="application/vnd.openxmlformats-officedocument.drawing+xml"/>
  <Override PartName="/xl/ctrlProps/ctrlProp45.xml" ContentType="application/vnd.ms-excel.controlproperties+xml"/>
  <Override PartName="/xl/comments45.xml" ContentType="application/vnd.openxmlformats-officedocument.spreadsheetml.comments+xml"/>
  <Override PartName="/xl/drawings/drawing46.xml" ContentType="application/vnd.openxmlformats-officedocument.drawing+xml"/>
  <Override PartName="/xl/ctrlProps/ctrlProp46.xml" ContentType="application/vnd.ms-excel.controlproperties+xml"/>
  <Override PartName="/xl/comments46.xml" ContentType="application/vnd.openxmlformats-officedocument.spreadsheetml.comments+xml"/>
  <Override PartName="/xl/drawings/drawing47.xml" ContentType="application/vnd.openxmlformats-officedocument.drawing+xml"/>
  <Override PartName="/xl/ctrlProps/ctrlProp47.xml" ContentType="application/vnd.ms-excel.controlproperties+xml"/>
  <Override PartName="/xl/comments47.xml" ContentType="application/vnd.openxmlformats-officedocument.spreadsheetml.comments+xml"/>
  <Override PartName="/xl/drawings/drawing48.xml" ContentType="application/vnd.openxmlformats-officedocument.drawing+xml"/>
  <Override PartName="/xl/ctrlProps/ctrlProp48.xml" ContentType="application/vnd.ms-excel.controlproperties+xml"/>
  <Override PartName="/xl/comments48.xml" ContentType="application/vnd.openxmlformats-officedocument.spreadsheetml.comments+xml"/>
  <Override PartName="/xl/drawings/drawing49.xml" ContentType="application/vnd.openxmlformats-officedocument.drawing+xml"/>
  <Override PartName="/xl/ctrlProps/ctrlProp49.xml" ContentType="application/vnd.ms-excel.controlproperties+xml"/>
  <Override PartName="/xl/comments49.xml" ContentType="application/vnd.openxmlformats-officedocument.spreadsheetml.comments+xml"/>
  <Override PartName="/xl/drawings/drawing50.xml" ContentType="application/vnd.openxmlformats-officedocument.drawing+xml"/>
  <Override PartName="/xl/ctrlProps/ctrlProp50.xml" ContentType="application/vnd.ms-excel.controlproperties+xml"/>
  <Override PartName="/xl/comments50.xml" ContentType="application/vnd.openxmlformats-officedocument.spreadsheetml.comments+xml"/>
  <Override PartName="/xl/drawings/drawing51.xml" ContentType="application/vnd.openxmlformats-officedocument.drawing+xml"/>
  <Override PartName="/xl/ctrlProps/ctrlProp51.xml" ContentType="application/vnd.ms-excel.controlproperties+xml"/>
  <Override PartName="/xl/comments51.xml" ContentType="application/vnd.openxmlformats-officedocument.spreadsheetml.comments+xml"/>
  <Override PartName="/xl/drawings/drawing52.xml" ContentType="application/vnd.openxmlformats-officedocument.drawing+xml"/>
  <Override PartName="/xl/ctrlProps/ctrlProp52.xml" ContentType="application/vnd.ms-excel.controlproperties+xml"/>
  <Override PartName="/xl/comments52.xml" ContentType="application/vnd.openxmlformats-officedocument.spreadsheetml.comments+xml"/>
  <Override PartName="/xl/drawings/drawing53.xml" ContentType="application/vnd.openxmlformats-officedocument.drawing+xml"/>
  <Override PartName="/xl/comments53.xml" ContentType="application/vnd.openxmlformats-officedocument.spreadsheetml.comments+xml"/>
  <Override PartName="/xl/drawings/drawing5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always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lokaleradmin\Desktop\"/>
    </mc:Choice>
  </mc:AlternateContent>
  <xr:revisionPtr revIDLastSave="0" documentId="13_ncr:1_{6A18B058-E95B-4B1B-BC60-37325142ED29}" xr6:coauthVersionLast="45" xr6:coauthVersionMax="45" xr10:uidLastSave="{00000000-0000-0000-0000-000000000000}"/>
  <bookViews>
    <workbookView xWindow="-108" yWindow="-108" windowWidth="23256" windowHeight="12576" tabRatio="798" xr2:uid="{00000000-000D-0000-FFFF-FFFF00000000}"/>
  </bookViews>
  <sheets>
    <sheet name="KW_52" sheetId="393" r:id="rId1"/>
    <sheet name="KW_51" sheetId="392" r:id="rId2"/>
    <sheet name="KW_50" sheetId="391" r:id="rId3"/>
    <sheet name="KW_49" sheetId="390" r:id="rId4"/>
    <sheet name="KW_48" sheetId="389" r:id="rId5"/>
    <sheet name="KW_47" sheetId="388" r:id="rId6"/>
    <sheet name="KW_46" sheetId="387" r:id="rId7"/>
    <sheet name="KW_45" sheetId="386" r:id="rId8"/>
    <sheet name="KW_44" sheetId="385" r:id="rId9"/>
    <sheet name="KW_43" sheetId="384" r:id="rId10"/>
    <sheet name="KW_42" sheetId="383" r:id="rId11"/>
    <sheet name="KW_41" sheetId="382" r:id="rId12"/>
    <sheet name="KW_40" sheetId="381" r:id="rId13"/>
    <sheet name="KW_39" sheetId="380" r:id="rId14"/>
    <sheet name="KW_38" sheetId="379" r:id="rId15"/>
    <sheet name="KW_37" sheetId="378" r:id="rId16"/>
    <sheet name="KW_36" sheetId="377" r:id="rId17"/>
    <sheet name="KW_35" sheetId="376" r:id="rId18"/>
    <sheet name="KW_34" sheetId="375" r:id="rId19"/>
    <sheet name="KW_33" sheetId="374" r:id="rId20"/>
    <sheet name="KW_32" sheetId="373" r:id="rId21"/>
    <sheet name="KW_31" sheetId="372" r:id="rId22"/>
    <sheet name="KW_30" sheetId="371" r:id="rId23"/>
    <sheet name="KW_29" sheetId="370" r:id="rId24"/>
    <sheet name="KW_28" sheetId="369" r:id="rId25"/>
    <sheet name="KW_27" sheetId="368" r:id="rId26"/>
    <sheet name="KW_26" sheetId="367" r:id="rId27"/>
    <sheet name="KW_25" sheetId="366" r:id="rId28"/>
    <sheet name="KW_24" sheetId="365" r:id="rId29"/>
    <sheet name="KW_23" sheetId="364" r:id="rId30"/>
    <sheet name="KW_22" sheetId="363" r:id="rId31"/>
    <sheet name="KW_21" sheetId="362" r:id="rId32"/>
    <sheet name="KW_20" sheetId="361" r:id="rId33"/>
    <sheet name="KW_19" sheetId="360" r:id="rId34"/>
    <sheet name="KW_18" sheetId="359" r:id="rId35"/>
    <sheet name="KW_17" sheetId="358" r:id="rId36"/>
    <sheet name="KW_16" sheetId="357" r:id="rId37"/>
    <sheet name="KW_15" sheetId="356" r:id="rId38"/>
    <sheet name="KW_14" sheetId="355" r:id="rId39"/>
    <sheet name="KW_13" sheetId="354" r:id="rId40"/>
    <sheet name="KW_12" sheetId="353" r:id="rId41"/>
    <sheet name="KW_11" sheetId="352" r:id="rId42"/>
    <sheet name="KW_10" sheetId="351" r:id="rId43"/>
    <sheet name="KW_9" sheetId="350" r:id="rId44"/>
    <sheet name="KW_8" sheetId="349" r:id="rId45"/>
    <sheet name="KW_7" sheetId="348" r:id="rId46"/>
    <sheet name="KW_6" sheetId="347" r:id="rId47"/>
    <sheet name="KW_5" sheetId="346" r:id="rId48"/>
    <sheet name="KW_4" sheetId="345" r:id="rId49"/>
    <sheet name="KW_3" sheetId="344" r:id="rId50"/>
    <sheet name="KW_2" sheetId="343" r:id="rId51"/>
    <sheet name="KW_1" sheetId="342" r:id="rId52"/>
    <sheet name="Tabelle2" sheetId="280" state="hidden" r:id="rId53"/>
    <sheet name="Dozenten" sheetId="3" r:id="rId54"/>
    <sheet name="Auswertung Gesamt" sheetId="244" state="hidden" r:id="rId55"/>
  </sheets>
  <functionGroups builtInGroupCount="19"/>
  <externalReferences>
    <externalReference r:id="rId56"/>
    <externalReference r:id="rId57"/>
  </externalReferences>
  <definedNames>
    <definedName name="Alles" localSheetId="51">KW_1!$A$5:$AP$61</definedName>
    <definedName name="Alles" localSheetId="42">KW_10!$A$5:$AP$61</definedName>
    <definedName name="Alles" localSheetId="41">KW_11!$A$5:$AP$61</definedName>
    <definedName name="Alles" localSheetId="40">KW_12!$A$5:$AP$61</definedName>
    <definedName name="Alles" localSheetId="39">KW_13!$A$5:$AP$61</definedName>
    <definedName name="Alles" localSheetId="38">KW_14!$A$5:$AP$61</definedName>
    <definedName name="Alles" localSheetId="37">KW_15!$A$5:$AP$61</definedName>
    <definedName name="Alles" localSheetId="36">KW_16!$A$5:$AP$61</definedName>
    <definedName name="Alles" localSheetId="35">KW_17!$A$5:$AP$61</definedName>
    <definedName name="Alles" localSheetId="34">KW_18!$A$5:$AP$61</definedName>
    <definedName name="Alles" localSheetId="33">KW_19!$A$5:$AP$61</definedName>
    <definedName name="Alles" localSheetId="50">KW_2!$A$5:$AP$61</definedName>
    <definedName name="Alles" localSheetId="32">KW_20!$A$5:$AP$61</definedName>
    <definedName name="Alles" localSheetId="31">KW_21!$A$5:$AP$61</definedName>
    <definedName name="Alles" localSheetId="30">KW_22!$A$5:$AP$61</definedName>
    <definedName name="Alles" localSheetId="29">KW_23!$A$5:$AP$61</definedName>
    <definedName name="Alles" localSheetId="28">KW_24!$A$5:$AP$61</definedName>
    <definedName name="Alles" localSheetId="27">KW_25!$A$5:$AP$61</definedName>
    <definedName name="Alles" localSheetId="26">KW_26!$A$5:$AP$61</definedName>
    <definedName name="Alles" localSheetId="25">KW_27!$A$5:$AP$61</definedName>
    <definedName name="Alles" localSheetId="24">KW_28!$A$5:$AP$61</definedName>
    <definedName name="Alles" localSheetId="23">KW_29!$A$5:$AP$61</definedName>
    <definedName name="Alles" localSheetId="49">KW_3!$A$5:$AP$61</definedName>
    <definedName name="Alles" localSheetId="22">KW_30!$A$5:$AP$61</definedName>
    <definedName name="Alles" localSheetId="21">KW_31!$A$5:$AP$61</definedName>
    <definedName name="Alles" localSheetId="20">KW_32!$A$5:$AP$61</definedName>
    <definedName name="Alles" localSheetId="19">KW_33!$A$5:$AP$61</definedName>
    <definedName name="Alles" localSheetId="18">KW_34!$A$5:$AP$61</definedName>
    <definedName name="Alles" localSheetId="17">KW_35!$A$5:$AP$61</definedName>
    <definedName name="Alles" localSheetId="16">KW_36!$A$5:$AP$61</definedName>
    <definedName name="Alles" localSheetId="15">KW_37!$A$5:$AP$61</definedName>
    <definedName name="Alles" localSheetId="14">KW_38!$A$5:$AP$61</definedName>
    <definedName name="Alles" localSheetId="13">KW_39!$A$5:$AP$61</definedName>
    <definedName name="Alles" localSheetId="48">KW_4!$A$5:$AP$61</definedName>
    <definedName name="Alles" localSheetId="12">KW_40!$A$5:$AP$61</definedName>
    <definedName name="Alles" localSheetId="11">KW_41!$A$5:$AP$61</definedName>
    <definedName name="Alles" localSheetId="10">KW_42!$A$5:$AP$61</definedName>
    <definedName name="Alles" localSheetId="9">KW_43!$A$5:$AP$61</definedName>
    <definedName name="Alles" localSheetId="8">KW_44!$A$5:$AP$61</definedName>
    <definedName name="Alles" localSheetId="7">KW_45!$A$5:$AP$61</definedName>
    <definedName name="Alles" localSheetId="6">KW_46!$A$5:$AP$61</definedName>
    <definedName name="Alles" localSheetId="5">KW_47!$A$5:$AP$61</definedName>
    <definedName name="Alles" localSheetId="4">KW_48!$A$5:$AP$61</definedName>
    <definedName name="Alles" localSheetId="3">KW_49!$A$5:$AP$61</definedName>
    <definedName name="Alles" localSheetId="47">KW_5!$A$5:$AP$61</definedName>
    <definedName name="Alles" localSheetId="2">KW_50!$A$5:$AP$61</definedName>
    <definedName name="Alles" localSheetId="1">KW_51!$A$5:$AP$61</definedName>
    <definedName name="Alles" localSheetId="0">KW_52!$A$5:$AP$61</definedName>
    <definedName name="Alles" localSheetId="46">KW_6!$A$5:$AP$61</definedName>
    <definedName name="Alles" localSheetId="45">KW_7!$A$5:$AP$61</definedName>
    <definedName name="Alles" localSheetId="44">KW_8!$A$5:$AP$61</definedName>
    <definedName name="Alles" localSheetId="43">KW_9!$A$5:$AP$61</definedName>
    <definedName name="Dozalle">[1]Stundenplan!$A$237:$A$429</definedName>
    <definedName name="_xlnm.Print_Area" localSheetId="51">KW_1!$A$1:$BT$84</definedName>
    <definedName name="_xlnm.Print_Area" localSheetId="42">KW_10!$A$1:$BT$84</definedName>
    <definedName name="_xlnm.Print_Area" localSheetId="41">KW_11!$A$1:$BT$84</definedName>
    <definedName name="_xlnm.Print_Area" localSheetId="40">KW_12!$A$1:$BT$84</definedName>
    <definedName name="_xlnm.Print_Area" localSheetId="39">KW_13!$A$1:$BT$84</definedName>
    <definedName name="_xlnm.Print_Area" localSheetId="38">KW_14!$A$1:$BT$84</definedName>
    <definedName name="_xlnm.Print_Area" localSheetId="37">KW_15!$A$1:$BT$84</definedName>
    <definedName name="_xlnm.Print_Area" localSheetId="36">KW_16!$A$1:$BT$84</definedName>
    <definedName name="_xlnm.Print_Area" localSheetId="35">KW_17!$A$1:$BT$84</definedName>
    <definedName name="_xlnm.Print_Area" localSheetId="34">KW_18!$A$1:$BT$84</definedName>
    <definedName name="_xlnm.Print_Area" localSheetId="33">KW_19!$A$1:$BT$84</definedName>
    <definedName name="_xlnm.Print_Area" localSheetId="50">KW_2!$A$1:$BT$84</definedName>
    <definedName name="_xlnm.Print_Area" localSheetId="32">KW_20!$A$1:$BT$84</definedName>
    <definedName name="_xlnm.Print_Area" localSheetId="31">KW_21!$A$1:$BT$84</definedName>
    <definedName name="_xlnm.Print_Area" localSheetId="30">KW_22!$A$1:$BT$84</definedName>
    <definedName name="_xlnm.Print_Area" localSheetId="29">KW_23!$A$1:$BT$84</definedName>
    <definedName name="_xlnm.Print_Area" localSheetId="28">KW_24!$A$1:$BT$84</definedName>
    <definedName name="_xlnm.Print_Area" localSheetId="27">KW_25!$A$1:$BT$84</definedName>
    <definedName name="_xlnm.Print_Area" localSheetId="26">KW_26!$A$1:$BT$84</definedName>
    <definedName name="_xlnm.Print_Area" localSheetId="25">KW_27!$A$1:$BT$84</definedName>
    <definedName name="_xlnm.Print_Area" localSheetId="24">KW_28!$A$1:$BT$84</definedName>
    <definedName name="_xlnm.Print_Area" localSheetId="23">KW_29!$A$1:$BT$84</definedName>
    <definedName name="_xlnm.Print_Area" localSheetId="49">KW_3!$A$1:$BT$84</definedName>
    <definedName name="_xlnm.Print_Area" localSheetId="22">KW_30!$A$1:$BT$84</definedName>
    <definedName name="_xlnm.Print_Area" localSheetId="21">KW_31!$A$1:$BT$84</definedName>
    <definedName name="_xlnm.Print_Area" localSheetId="20">KW_32!$A$1:$BT$84</definedName>
    <definedName name="_xlnm.Print_Area" localSheetId="19">KW_33!$A$1:$BT$84</definedName>
    <definedName name="_xlnm.Print_Area" localSheetId="18">KW_34!$A$1:$BT$84</definedName>
    <definedName name="_xlnm.Print_Area" localSheetId="17">KW_35!$A$1:$BT$84</definedName>
    <definedName name="_xlnm.Print_Area" localSheetId="16">KW_36!$A$1:$BT$84</definedName>
    <definedName name="_xlnm.Print_Area" localSheetId="15">KW_37!$A$1:$BT$84</definedName>
    <definedName name="_xlnm.Print_Area" localSheetId="14">KW_38!$A$1:$BT$84</definedName>
    <definedName name="_xlnm.Print_Area" localSheetId="13">KW_39!$A$1:$BT$84</definedName>
    <definedName name="_xlnm.Print_Area" localSheetId="48">KW_4!$A$1:$BT$84</definedName>
    <definedName name="_xlnm.Print_Area" localSheetId="12">KW_40!$A$1:$BT$84</definedName>
    <definedName name="_xlnm.Print_Area" localSheetId="11">KW_41!$A$1:$BT$84</definedName>
    <definedName name="_xlnm.Print_Area" localSheetId="10">KW_42!$A$1:$BT$84</definedName>
    <definedName name="_xlnm.Print_Area" localSheetId="9">KW_43!$A$1:$BT$84</definedName>
    <definedName name="_xlnm.Print_Area" localSheetId="8">KW_44!$A$1:$BT$84</definedName>
    <definedName name="_xlnm.Print_Area" localSheetId="7">KW_45!$A$1:$BT$84</definedName>
    <definedName name="_xlnm.Print_Area" localSheetId="6">KW_46!$A$1:$BT$84</definedName>
    <definedName name="_xlnm.Print_Area" localSheetId="5">KW_47!$A$1:$BT$84</definedName>
    <definedName name="_xlnm.Print_Area" localSheetId="4">KW_48!$A$1:$BT$84</definedName>
    <definedName name="_xlnm.Print_Area" localSheetId="3">KW_49!$A$1:$BT$84</definedName>
    <definedName name="_xlnm.Print_Area" localSheetId="47">KW_5!$A$1:$BT$84</definedName>
    <definedName name="_xlnm.Print_Area" localSheetId="2">KW_50!$A$1:$BT$84</definedName>
    <definedName name="_xlnm.Print_Area" localSheetId="1">KW_51!$A$1:$BT$84</definedName>
    <definedName name="_xlnm.Print_Area" localSheetId="0">KW_52!$A$1:$BT$84</definedName>
    <definedName name="_xlnm.Print_Area" localSheetId="46">KW_6!$A$1:$BT$84</definedName>
    <definedName name="_xlnm.Print_Area" localSheetId="45">KW_7!$A$1:$BT$84</definedName>
    <definedName name="_xlnm.Print_Area" localSheetId="44">KW_8!$A$1:$BT$84</definedName>
    <definedName name="_xlnm.Print_Area" localSheetId="43">KW_9!$A$1:$BT$84</definedName>
    <definedName name="Firmenausplan" localSheetId="51">KW_1!$AR$4:$AX$62</definedName>
    <definedName name="Firmenausplan" localSheetId="42">KW_10!$AR$4:$AX$62</definedName>
    <definedName name="Firmenausplan" localSheetId="41">KW_11!$AR$4:$AX$62</definedName>
    <definedName name="Firmenausplan" localSheetId="40">KW_12!$AR$4:$AX$62</definedName>
    <definedName name="Firmenausplan" localSheetId="39">KW_13!$AR$4:$AX$62</definedName>
    <definedName name="Firmenausplan" localSheetId="38">KW_14!$AR$4:$AX$62</definedName>
    <definedName name="Firmenausplan" localSheetId="37">KW_15!$AR$4:$AX$62</definedName>
    <definedName name="Firmenausplan" localSheetId="36">KW_16!$AR$4:$AX$62</definedName>
    <definedName name="Firmenausplan" localSheetId="35">KW_17!$AR$4:$AX$62</definedName>
    <definedName name="Firmenausplan" localSheetId="34">KW_18!$AR$4:$AX$62</definedName>
    <definedName name="Firmenausplan" localSheetId="33">KW_19!$AR$4:$AX$62</definedName>
    <definedName name="Firmenausplan" localSheetId="50">KW_2!$AR$4:$AX$62</definedName>
    <definedName name="Firmenausplan" localSheetId="32">KW_20!$AR$4:$AX$62</definedName>
    <definedName name="Firmenausplan" localSheetId="31">KW_21!$AR$4:$AX$62</definedName>
    <definedName name="Firmenausplan" localSheetId="30">KW_22!$AR$4:$AX$62</definedName>
    <definedName name="Firmenausplan" localSheetId="29">KW_23!$AR$4:$AX$62</definedName>
    <definedName name="Firmenausplan" localSheetId="28">KW_24!$AR$4:$AX$62</definedName>
    <definedName name="Firmenausplan" localSheetId="27">KW_25!$AR$4:$AX$62</definedName>
    <definedName name="Firmenausplan" localSheetId="26">KW_26!$AR$4:$AX$62</definedName>
    <definedName name="Firmenausplan" localSheetId="25">KW_27!$AR$4:$AX$62</definedName>
    <definedName name="Firmenausplan" localSheetId="24">KW_28!$AR$4:$AX$62</definedName>
    <definedName name="Firmenausplan" localSheetId="23">KW_29!$AR$4:$AX$62</definedName>
    <definedName name="Firmenausplan" localSheetId="49">KW_3!$AR$4:$AX$62</definedName>
    <definedName name="Firmenausplan" localSheetId="22">KW_30!$AR$4:$AX$62</definedName>
    <definedName name="Firmenausplan" localSheetId="21">KW_31!$AR$4:$AX$62</definedName>
    <definedName name="Firmenausplan" localSheetId="20">KW_32!$AR$4:$AX$62</definedName>
    <definedName name="Firmenausplan" localSheetId="19">KW_33!$AR$4:$AX$62</definedName>
    <definedName name="Firmenausplan" localSheetId="18">KW_34!$AR$4:$AX$62</definedName>
    <definedName name="Firmenausplan" localSheetId="17">KW_35!$AR$4:$AX$62</definedName>
    <definedName name="Firmenausplan" localSheetId="16">KW_36!$AR$4:$AX$62</definedName>
    <definedName name="Firmenausplan" localSheetId="15">KW_37!$AR$4:$AX$62</definedName>
    <definedName name="Firmenausplan" localSheetId="14">KW_38!$AR$4:$AX$62</definedName>
    <definedName name="Firmenausplan" localSheetId="13">KW_39!$AR$4:$AX$62</definedName>
    <definedName name="Firmenausplan" localSheetId="48">KW_4!$AR$4:$AX$62</definedName>
    <definedName name="Firmenausplan" localSheetId="12">KW_40!$AR$4:$AX$62</definedName>
    <definedName name="Firmenausplan" localSheetId="11">KW_41!$AR$4:$AX$62</definedName>
    <definedName name="Firmenausplan" localSheetId="10">KW_42!$AR$4:$AX$62</definedName>
    <definedName name="Firmenausplan" localSheetId="9">KW_43!$AR$4:$AX$62</definedName>
    <definedName name="Firmenausplan" localSheetId="8">KW_44!$AR$4:$AX$62</definedName>
    <definedName name="Firmenausplan" localSheetId="7">KW_45!$AR$4:$AX$62</definedName>
    <definedName name="Firmenausplan" localSheetId="6">KW_46!$AR$4:$AX$62</definedName>
    <definedName name="Firmenausplan" localSheetId="5">KW_47!$AR$4:$AX$62</definedName>
    <definedName name="Firmenausplan" localSheetId="4">KW_48!$AR$4:$AX$62</definedName>
    <definedName name="Firmenausplan" localSheetId="3">KW_49!$AR$4:$AX$62</definedName>
    <definedName name="Firmenausplan" localSheetId="47">KW_5!$AR$4:$AX$62</definedName>
    <definedName name="Firmenausplan" localSheetId="2">KW_50!$AR$4:$AX$62</definedName>
    <definedName name="Firmenausplan" localSheetId="1">KW_51!$AR$4:$AX$62</definedName>
    <definedName name="Firmenausplan" localSheetId="0">KW_52!$AR$4:$AX$62</definedName>
    <definedName name="Firmenausplan" localSheetId="46">KW_6!$AR$4:$AX$62</definedName>
    <definedName name="Firmenausplan" localSheetId="45">KW_7!$AR$4:$AX$62</definedName>
    <definedName name="Firmenausplan" localSheetId="44">KW_8!$AR$4:$AX$62</definedName>
    <definedName name="Firmenausplan" localSheetId="43">KW_9!$AR$4:$AX$62</definedName>
    <definedName name="Firmenstart" localSheetId="51">KW_1!$AJ$4</definedName>
    <definedName name="Firmenstart" localSheetId="42">KW_10!$AJ$4</definedName>
    <definedName name="Firmenstart" localSheetId="41">KW_11!$AJ$4</definedName>
    <definedName name="Firmenstart" localSheetId="40">KW_12!$AJ$4</definedName>
    <definedName name="Firmenstart" localSheetId="39">KW_13!$AJ$4</definedName>
    <definedName name="Firmenstart" localSheetId="38">KW_14!$AJ$4</definedName>
    <definedName name="Firmenstart" localSheetId="37">KW_15!$AJ$4</definedName>
    <definedName name="Firmenstart" localSheetId="36">KW_16!$AJ$4</definedName>
    <definedName name="Firmenstart" localSheetId="35">KW_17!$AJ$4</definedName>
    <definedName name="Firmenstart" localSheetId="34">KW_18!$AJ$4</definedName>
    <definedName name="Firmenstart" localSheetId="33">KW_19!$AJ$4</definedName>
    <definedName name="Firmenstart" localSheetId="50">KW_2!$AJ$4</definedName>
    <definedName name="Firmenstart" localSheetId="32">KW_20!$AJ$4</definedName>
    <definedName name="Firmenstart" localSheetId="31">KW_21!$AJ$4</definedName>
    <definedName name="Firmenstart" localSheetId="30">KW_22!$AJ$4</definedName>
    <definedName name="Firmenstart" localSheetId="29">KW_23!$AJ$4</definedName>
    <definedName name="Firmenstart" localSheetId="28">KW_24!$AJ$4</definedName>
    <definedName name="Firmenstart" localSheetId="27">KW_25!$AJ$4</definedName>
    <definedName name="Firmenstart" localSheetId="26">KW_26!$AJ$4</definedName>
    <definedName name="Firmenstart" localSheetId="25">KW_27!$AJ$4</definedName>
    <definedName name="Firmenstart" localSheetId="24">KW_28!$AJ$4</definedName>
    <definedName name="Firmenstart" localSheetId="23">KW_29!$AJ$4</definedName>
    <definedName name="Firmenstart" localSheetId="49">KW_3!$AJ$4</definedName>
    <definedName name="Firmenstart" localSheetId="22">KW_30!$AJ$4</definedName>
    <definedName name="Firmenstart" localSheetId="21">KW_31!$AJ$4</definedName>
    <definedName name="Firmenstart" localSheetId="20">KW_32!$AJ$4</definedName>
    <definedName name="Firmenstart" localSheetId="19">KW_33!$AJ$4</definedName>
    <definedName name="Firmenstart" localSheetId="18">KW_34!$AJ$4</definedName>
    <definedName name="Firmenstart" localSheetId="17">KW_35!$AJ$4</definedName>
    <definedName name="Firmenstart" localSheetId="16">KW_36!$AJ$4</definedName>
    <definedName name="Firmenstart" localSheetId="15">KW_37!$AJ$4</definedName>
    <definedName name="Firmenstart" localSheetId="14">KW_38!$AJ$4</definedName>
    <definedName name="Firmenstart" localSheetId="13">KW_39!$AJ$4</definedName>
    <definedName name="Firmenstart" localSheetId="48">KW_4!$AJ$4</definedName>
    <definedName name="Firmenstart" localSheetId="12">KW_40!$AJ$4</definedName>
    <definedName name="Firmenstart" localSheetId="11">KW_41!$AJ$4</definedName>
    <definedName name="Firmenstart" localSheetId="10">KW_42!$AJ$4</definedName>
    <definedName name="Firmenstart" localSheetId="9">KW_43!$AJ$4</definedName>
    <definedName name="Firmenstart" localSheetId="8">KW_44!$AJ$4</definedName>
    <definedName name="Firmenstart" localSheetId="7">KW_45!$AK$4</definedName>
    <definedName name="Firmenstart" localSheetId="6">KW_46!$AK$4</definedName>
    <definedName name="Firmenstart" localSheetId="5">KW_47!$AK$4</definedName>
    <definedName name="Firmenstart" localSheetId="4">KW_48!$AK$4</definedName>
    <definedName name="Firmenstart" localSheetId="3">KW_49!$AK$4</definedName>
    <definedName name="Firmenstart" localSheetId="47">KW_5!$AJ$4</definedName>
    <definedName name="Firmenstart" localSheetId="2">KW_50!$AK$4</definedName>
    <definedName name="Firmenstart" localSheetId="1">KW_51!$AK$4</definedName>
    <definedName name="Firmenstart" localSheetId="0">KW_52!$AK$4</definedName>
    <definedName name="Firmenstart" localSheetId="46">KW_6!$AJ$4</definedName>
    <definedName name="Firmenstart" localSheetId="45">KW_7!$AJ$4</definedName>
    <definedName name="Firmenstart" localSheetId="44">KW_8!$AJ$4</definedName>
    <definedName name="Firmenstart" localSheetId="43">KW_9!$AJ$4</definedName>
    <definedName name="FSend" localSheetId="51">KW_1!$AJ$4:$AP$62</definedName>
    <definedName name="FSend" localSheetId="42">KW_10!$AJ$4:$AP$62</definedName>
    <definedName name="FSend" localSheetId="41">KW_11!$AJ$4:$AP$62</definedName>
    <definedName name="FSend" localSheetId="40">KW_12!$AJ$4:$AP$62</definedName>
    <definedName name="FSend" localSheetId="39">KW_13!$AJ$4:$AP$62</definedName>
    <definedName name="FSend" localSheetId="38">KW_14!$AJ$4:$AP$62</definedName>
    <definedName name="FSend" localSheetId="37">KW_15!$AJ$4:$AP$62</definedName>
    <definedName name="FSend" localSheetId="36">KW_16!$AJ$4:$AP$62</definedName>
    <definedName name="FSend" localSheetId="35">KW_17!$AJ$4:$AP$62</definedName>
    <definedName name="FSend" localSheetId="34">KW_18!$AJ$4:$AP$62</definedName>
    <definedName name="FSend" localSheetId="33">KW_19!$AJ$4:$AP$62</definedName>
    <definedName name="FSend" localSheetId="50">KW_2!$AJ$4:$AP$62</definedName>
    <definedName name="FSend" localSheetId="32">KW_20!$AJ$4:$AP$62</definedName>
    <definedName name="FSend" localSheetId="31">KW_21!$AJ$4:$AP$62</definedName>
    <definedName name="FSend" localSheetId="30">KW_22!$AJ$4:$AP$62</definedName>
    <definedName name="FSend" localSheetId="29">KW_23!$AJ$4:$AP$62</definedName>
    <definedName name="FSend" localSheetId="28">KW_24!$AJ$4:$AP$62</definedName>
    <definedName name="FSend" localSheetId="27">KW_25!$AJ$4:$AP$62</definedName>
    <definedName name="FSend" localSheetId="26">KW_26!$AJ$4:$AP$62</definedName>
    <definedName name="FSend" localSheetId="25">KW_27!$AJ$4:$AP$62</definedName>
    <definedName name="FSend" localSheetId="24">KW_28!$AJ$4:$AP$62</definedName>
    <definedName name="FSend" localSheetId="23">KW_29!$AJ$4:$AP$62</definedName>
    <definedName name="FSend" localSheetId="49">KW_3!$AJ$4:$AP$62</definedName>
    <definedName name="FSend" localSheetId="22">KW_30!$AJ$4:$AP$62</definedName>
    <definedName name="FSend" localSheetId="21">KW_31!$AJ$4:$AP$62</definedName>
    <definedName name="FSend" localSheetId="20">KW_32!$AJ$4:$AP$62</definedName>
    <definedName name="FSend" localSheetId="19">KW_33!$AJ$4:$AP$62</definedName>
    <definedName name="FSend" localSheetId="18">KW_34!$AJ$4:$AP$62</definedName>
    <definedName name="FSend" localSheetId="17">KW_35!$AJ$4:$AP$62</definedName>
    <definedName name="FSend" localSheetId="16">KW_36!$AJ$4:$AP$62</definedName>
    <definedName name="FSend" localSheetId="15">KW_37!$AJ$4:$AP$62</definedName>
    <definedName name="FSend" localSheetId="14">KW_38!$AJ$4:$AP$62</definedName>
    <definedName name="FSend" localSheetId="13">KW_39!$AJ$4:$AP$62</definedName>
    <definedName name="FSend" localSheetId="48">KW_4!$AJ$4:$AP$62</definedName>
    <definedName name="FSend" localSheetId="12">KW_40!$AJ$4:$AP$62</definedName>
    <definedName name="FSend" localSheetId="11">KW_41!$AJ$4:$AP$62</definedName>
    <definedName name="FSend" localSheetId="10">KW_42!$AJ$4:$AP$62</definedName>
    <definedName name="FSend" localSheetId="9">KW_43!$AJ$4:$AP$62</definedName>
    <definedName name="FSend" localSheetId="8">KW_44!$AJ$4:$AP$62</definedName>
    <definedName name="FSend" localSheetId="7">KW_45!$AJ$4:$AP$62</definedName>
    <definedName name="FSend" localSheetId="6">KW_46!$AJ$4:$AP$62</definedName>
    <definedName name="FSend" localSheetId="5">KW_47!$AJ$4:$AP$62</definedName>
    <definedName name="FSend" localSheetId="4">KW_48!$AJ$4:$AP$62</definedName>
    <definedName name="FSend" localSheetId="3">KW_49!$AJ$4:$AP$62</definedName>
    <definedName name="FSend" localSheetId="47">KW_5!$AJ$4:$AP$62</definedName>
    <definedName name="FSend" localSheetId="2">KW_50!$AJ$4:$AP$62</definedName>
    <definedName name="FSend" localSheetId="1">KW_51!$AJ$4:$AP$62</definedName>
    <definedName name="FSend" localSheetId="0">KW_52!$AJ$4:$AP$62</definedName>
    <definedName name="FSend" localSheetId="46">KW_6!$AJ$4:$AP$62</definedName>
    <definedName name="FSend" localSheetId="45">KW_7!$AJ$4:$AP$62</definedName>
    <definedName name="FSend" localSheetId="44">KW_8!$AJ$4:$AP$62</definedName>
    <definedName name="FSend" localSheetId="43">KW_9!$AJ$4:$AP$62</definedName>
    <definedName name="Klassen" localSheetId="51">KW_1!$B$3:$AP$3</definedName>
    <definedName name="Klassen" localSheetId="42">KW_10!$B$3:$AP$3</definedName>
    <definedName name="Klassen" localSheetId="41">KW_11!$B$3:$AP$3</definedName>
    <definedName name="Klassen" localSheetId="40">KW_12!$B$3:$AP$3</definedName>
    <definedName name="Klassen" localSheetId="39">KW_13!$B$3:$AP$3</definedName>
    <definedName name="Klassen" localSheetId="38">KW_14!$B$3:$AP$3</definedName>
    <definedName name="Klassen" localSheetId="37">KW_15!$B$3:$AP$3</definedName>
    <definedName name="Klassen" localSheetId="36">KW_16!$B$3:$AP$3</definedName>
    <definedName name="Klassen" localSheetId="35">KW_17!$B$3:$AP$3</definedName>
    <definedName name="Klassen" localSheetId="34">KW_18!$B$3:$AP$3</definedName>
    <definedName name="Klassen" localSheetId="33">KW_19!$B$3:$AP$3</definedName>
    <definedName name="Klassen" localSheetId="50">KW_2!$B$3:$AP$3</definedName>
    <definedName name="Klassen" localSheetId="32">KW_20!$B$3:$AP$3</definedName>
    <definedName name="Klassen" localSheetId="31">KW_21!$B$3:$AP$3</definedName>
    <definedName name="Klassen" localSheetId="30">KW_22!$B$3:$AP$3</definedName>
    <definedName name="Klassen" localSheetId="29">KW_23!$B$3:$AP$3</definedName>
    <definedName name="Klassen" localSheetId="28">KW_24!$B$3:$AP$3</definedName>
    <definedName name="Klassen" localSheetId="27">KW_25!$B$3:$AP$3</definedName>
    <definedName name="Klassen" localSheetId="26">KW_26!$B$3:$AP$3</definedName>
    <definedName name="Klassen" localSheetId="25">KW_27!$B$3:$AP$3</definedName>
    <definedName name="Klassen" localSheetId="24">KW_28!$B$3:$AP$3</definedName>
    <definedName name="Klassen" localSheetId="23">KW_29!$B$3:$AP$3</definedName>
    <definedName name="Klassen" localSheetId="49">KW_3!$B$3:$AP$3</definedName>
    <definedName name="Klassen" localSheetId="22">KW_30!$B$3:$AP$3</definedName>
    <definedName name="Klassen" localSheetId="21">KW_31!$B$3:$AP$3</definedName>
    <definedName name="Klassen" localSheetId="20">KW_32!$B$3:$AP$3</definedName>
    <definedName name="Klassen" localSheetId="19">KW_33!$B$3:$AP$3</definedName>
    <definedName name="Klassen" localSheetId="18">KW_34!$B$3:$AP$3</definedName>
    <definedName name="Klassen" localSheetId="17">KW_35!$B$3:$AP$3</definedName>
    <definedName name="Klassen" localSheetId="16">KW_36!$B$3:$AP$3</definedName>
    <definedName name="Klassen" localSheetId="15">KW_37!$B$3:$AP$3</definedName>
    <definedName name="Klassen" localSheetId="14">KW_38!$B$3:$AP$3</definedName>
    <definedName name="Klassen" localSheetId="13">KW_39!$B$3:$AP$3</definedName>
    <definedName name="Klassen" localSheetId="48">KW_4!$B$3:$AP$3</definedName>
    <definedName name="Klassen" localSheetId="12">KW_40!$B$3:$AP$3</definedName>
    <definedName name="Klassen" localSheetId="11">KW_41!$B$3:$AP$3</definedName>
    <definedName name="Klassen" localSheetId="10">KW_42!$B$3:$AP$3</definedName>
    <definedName name="Klassen" localSheetId="9">KW_43!$B$3:$AP$3</definedName>
    <definedName name="Klassen" localSheetId="8">KW_44!$B$3:$AP$3</definedName>
    <definedName name="Klassen" localSheetId="7">KW_45!$B$3:$AQ$3</definedName>
    <definedName name="Klassen" localSheetId="6">KW_46!$B$3:$AQ$3</definedName>
    <definedName name="Klassen" localSheetId="5">KW_47!$B$3:$AQ$3</definedName>
    <definedName name="Klassen" localSheetId="4">KW_48!$B$3:$AQ$3</definedName>
    <definedName name="Klassen" localSheetId="3">KW_49!$B$3:$AQ$3</definedName>
    <definedName name="Klassen" localSheetId="47">KW_5!$B$3:$AP$3</definedName>
    <definedName name="Klassen" localSheetId="2">KW_50!$B$3:$AQ$3</definedName>
    <definedName name="Klassen" localSheetId="1">KW_51!$B$3:$AQ$3</definedName>
    <definedName name="Klassen" localSheetId="0">KW_52!$B$3:$AQ$3</definedName>
    <definedName name="Klassen" localSheetId="46">KW_6!$B$3:$AP$3</definedName>
    <definedName name="Klassen" localSheetId="45">KW_7!$B$3:$AP$3</definedName>
    <definedName name="Klassen" localSheetId="44">KW_8!$B$3:$AP$3</definedName>
    <definedName name="Klassen" localSheetId="43">KW_9!$B$3:$AP$3</definedName>
    <definedName name="KW">[2]Auswertung!$G$1:$G$53</definedName>
  </definedNames>
  <calcPr calcId="18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3" i="393" l="1"/>
  <c r="B84" i="393" s="1"/>
  <c r="C84" i="393" s="1"/>
  <c r="D84" i="393" s="1"/>
  <c r="E84" i="393" s="1"/>
  <c r="C82" i="393"/>
  <c r="C81" i="393" s="1"/>
  <c r="B81" i="393"/>
  <c r="AS72" i="393"/>
  <c r="AT72" i="393" s="1"/>
  <c r="AU72" i="393" s="1"/>
  <c r="AV72" i="393" s="1"/>
  <c r="AW72" i="393" s="1"/>
  <c r="AX72" i="393" s="1"/>
  <c r="AS71" i="393"/>
  <c r="AT71" i="393" s="1"/>
  <c r="AU71" i="393" s="1"/>
  <c r="AV71" i="393" s="1"/>
  <c r="AW71" i="393" s="1"/>
  <c r="AX71" i="393" s="1"/>
  <c r="AS70" i="393"/>
  <c r="AT70" i="393" s="1"/>
  <c r="AU70" i="393" s="1"/>
  <c r="AS69" i="393"/>
  <c r="AT69" i="393" s="1"/>
  <c r="AU69" i="393" s="1"/>
  <c r="AV69" i="393" s="1"/>
  <c r="AW69" i="393" s="1"/>
  <c r="AX69" i="393" s="1"/>
  <c r="AS68" i="393"/>
  <c r="AT68" i="393" s="1"/>
  <c r="AU68" i="393" s="1"/>
  <c r="AV68" i="393" s="1"/>
  <c r="AW68" i="393" s="1"/>
  <c r="AX68" i="393" s="1"/>
  <c r="AS67" i="393"/>
  <c r="AT67" i="393" s="1"/>
  <c r="AU67" i="393" s="1"/>
  <c r="AV67" i="393" s="1"/>
  <c r="AW67" i="393" s="1"/>
  <c r="AX67" i="393" s="1"/>
  <c r="AS66" i="393"/>
  <c r="AT66" i="393" s="1"/>
  <c r="AU66" i="393" s="1"/>
  <c r="AV66" i="393" s="1"/>
  <c r="AW66" i="393" s="1"/>
  <c r="AX66" i="393" s="1"/>
  <c r="BS62" i="393"/>
  <c r="BR62" i="393"/>
  <c r="BQ62" i="393"/>
  <c r="BP62" i="393"/>
  <c r="BO62" i="393"/>
  <c r="BN62" i="393"/>
  <c r="BM62" i="393"/>
  <c r="BL62" i="393"/>
  <c r="BK62" i="393"/>
  <c r="BJ62" i="393"/>
  <c r="BI62" i="393"/>
  <c r="BH62" i="393"/>
  <c r="BG62" i="393"/>
  <c r="BF62" i="393"/>
  <c r="BE62" i="393"/>
  <c r="BD62" i="393"/>
  <c r="BC62" i="393"/>
  <c r="BB62" i="393"/>
  <c r="BA62" i="393"/>
  <c r="BS61" i="393"/>
  <c r="BR61" i="393"/>
  <c r="BQ61" i="393"/>
  <c r="BP61" i="393"/>
  <c r="BO61" i="393"/>
  <c r="BN61" i="393"/>
  <c r="BM61" i="393"/>
  <c r="BL61" i="393"/>
  <c r="BK61" i="393"/>
  <c r="BJ61" i="393"/>
  <c r="BI61" i="393"/>
  <c r="BH61" i="393"/>
  <c r="BG61" i="393"/>
  <c r="BF61" i="393"/>
  <c r="BE61" i="393"/>
  <c r="BD61" i="393"/>
  <c r="BC61" i="393"/>
  <c r="BB61" i="393"/>
  <c r="BA61" i="393"/>
  <c r="BS59" i="393"/>
  <c r="BR59" i="393"/>
  <c r="BQ59" i="393"/>
  <c r="BP59" i="393"/>
  <c r="BO59" i="393"/>
  <c r="BN59" i="393"/>
  <c r="BM59" i="393"/>
  <c r="BL59" i="393"/>
  <c r="BK59" i="393"/>
  <c r="BJ59" i="393"/>
  <c r="BI59" i="393"/>
  <c r="BH59" i="393"/>
  <c r="BG59" i="393"/>
  <c r="BF59" i="393"/>
  <c r="BE59" i="393"/>
  <c r="BD59" i="393"/>
  <c r="BC59" i="393"/>
  <c r="BB59" i="393"/>
  <c r="BA59" i="393"/>
  <c r="AW59" i="393"/>
  <c r="AV59" i="393"/>
  <c r="AU59" i="393"/>
  <c r="AT59" i="393"/>
  <c r="AS59" i="393"/>
  <c r="A59" i="393" a="1"/>
  <c r="A59" i="393" s="1"/>
  <c r="BS58" i="393"/>
  <c r="BR58" i="393"/>
  <c r="BQ58" i="393"/>
  <c r="BP58" i="393"/>
  <c r="BO58" i="393"/>
  <c r="BN58" i="393"/>
  <c r="BM58" i="393"/>
  <c r="BL58" i="393"/>
  <c r="BK58" i="393"/>
  <c r="BJ58" i="393"/>
  <c r="BI58" i="393"/>
  <c r="BH58" i="393"/>
  <c r="BG58" i="393"/>
  <c r="BF58" i="393"/>
  <c r="BE58" i="393"/>
  <c r="BD58" i="393"/>
  <c r="BC58" i="393"/>
  <c r="BB58" i="393"/>
  <c r="BA58" i="393"/>
  <c r="AW58" i="393"/>
  <c r="AV58" i="393"/>
  <c r="AU58" i="393"/>
  <c r="AT58" i="393"/>
  <c r="AS58" i="393"/>
  <c r="A58" i="393" a="1"/>
  <c r="A58" i="393" s="1"/>
  <c r="AW57" i="393"/>
  <c r="AV57" i="393"/>
  <c r="AU57" i="393"/>
  <c r="AT57" i="393"/>
  <c r="AS57" i="393"/>
  <c r="BS56" i="393"/>
  <c r="BR56" i="393"/>
  <c r="BQ56" i="393"/>
  <c r="BP56" i="393"/>
  <c r="BO56" i="393"/>
  <c r="BN56" i="393"/>
  <c r="BM56" i="393"/>
  <c r="BL56" i="393"/>
  <c r="BK56" i="393"/>
  <c r="BJ56" i="393"/>
  <c r="BI56" i="393"/>
  <c r="BH56" i="393"/>
  <c r="BG56" i="393"/>
  <c r="BF56" i="393"/>
  <c r="BE56" i="393"/>
  <c r="BD56" i="393"/>
  <c r="BC56" i="393"/>
  <c r="BB56" i="393"/>
  <c r="BA56" i="393"/>
  <c r="AW56" i="393"/>
  <c r="AV56" i="393"/>
  <c r="AU56" i="393"/>
  <c r="AT56" i="393"/>
  <c r="AS56" i="393"/>
  <c r="A56" i="393" a="1"/>
  <c r="A56" i="393" s="1"/>
  <c r="BS55" i="393"/>
  <c r="BR55" i="393"/>
  <c r="BQ55" i="393"/>
  <c r="BP55" i="393"/>
  <c r="BO55" i="393"/>
  <c r="BN55" i="393"/>
  <c r="BM55" i="393"/>
  <c r="BL55" i="393"/>
  <c r="BK55" i="393"/>
  <c r="BJ55" i="393"/>
  <c r="BI55" i="393"/>
  <c r="BH55" i="393"/>
  <c r="BG55" i="393"/>
  <c r="BF55" i="393"/>
  <c r="BE55" i="393"/>
  <c r="BD55" i="393"/>
  <c r="BC55" i="393"/>
  <c r="BB55" i="393"/>
  <c r="BA55" i="393"/>
  <c r="AW55" i="393"/>
  <c r="AV55" i="393"/>
  <c r="AU55" i="393"/>
  <c r="AT55" i="393"/>
  <c r="AS55" i="393"/>
  <c r="A55" i="393" a="1"/>
  <c r="A55" i="393" s="1"/>
  <c r="AW54" i="393"/>
  <c r="AV54" i="393"/>
  <c r="AU54" i="393"/>
  <c r="AT54" i="393"/>
  <c r="AS54" i="393"/>
  <c r="BS52" i="393"/>
  <c r="BR52" i="393"/>
  <c r="BQ52" i="393"/>
  <c r="BP52" i="393"/>
  <c r="BO52" i="393"/>
  <c r="BN52" i="393"/>
  <c r="BM52" i="393"/>
  <c r="BL52" i="393"/>
  <c r="BK52" i="393"/>
  <c r="BJ52" i="393"/>
  <c r="BI52" i="393"/>
  <c r="BH52" i="393"/>
  <c r="BG52" i="393"/>
  <c r="BF52" i="393"/>
  <c r="BE52" i="393"/>
  <c r="BD52" i="393"/>
  <c r="BC52" i="393"/>
  <c r="BB52" i="393"/>
  <c r="BA52" i="393"/>
  <c r="BS51" i="393"/>
  <c r="BR51" i="393"/>
  <c r="BQ51" i="393"/>
  <c r="BP51" i="393"/>
  <c r="BO51" i="393"/>
  <c r="BN51" i="393"/>
  <c r="BM51" i="393"/>
  <c r="BL51" i="393"/>
  <c r="BK51" i="393"/>
  <c r="BJ51" i="393"/>
  <c r="BI51" i="393"/>
  <c r="BH51" i="393"/>
  <c r="BG51" i="393"/>
  <c r="BF51" i="393"/>
  <c r="BE51" i="393"/>
  <c r="BD51" i="393"/>
  <c r="BC51" i="393"/>
  <c r="BB51" i="393"/>
  <c r="BA51" i="393"/>
  <c r="BS49" i="393"/>
  <c r="BR49" i="393"/>
  <c r="BQ49" i="393"/>
  <c r="BP49" i="393"/>
  <c r="BO49" i="393"/>
  <c r="BN49" i="393"/>
  <c r="BM49" i="393"/>
  <c r="BL49" i="393"/>
  <c r="BK49" i="393"/>
  <c r="BJ49" i="393"/>
  <c r="BI49" i="393"/>
  <c r="BH49" i="393"/>
  <c r="BG49" i="393"/>
  <c r="BF49" i="393"/>
  <c r="BE49" i="393"/>
  <c r="BD49" i="393"/>
  <c r="BC49" i="393"/>
  <c r="BB49" i="393"/>
  <c r="BA49" i="393"/>
  <c r="AU49" i="393"/>
  <c r="AT49" i="393"/>
  <c r="AS49" i="393"/>
  <c r="A49" i="393" a="1"/>
  <c r="A49" i="393" s="1"/>
  <c r="BS48" i="393"/>
  <c r="BR48" i="393"/>
  <c r="BQ48" i="393"/>
  <c r="BP48" i="393"/>
  <c r="BO48" i="393"/>
  <c r="BN48" i="393"/>
  <c r="BM48" i="393"/>
  <c r="BL48" i="393"/>
  <c r="BK48" i="393"/>
  <c r="BJ48" i="393"/>
  <c r="BI48" i="393"/>
  <c r="BH48" i="393"/>
  <c r="BG48" i="393"/>
  <c r="BF48" i="393"/>
  <c r="BE48" i="393"/>
  <c r="BD48" i="393"/>
  <c r="BC48" i="393"/>
  <c r="BB48" i="393"/>
  <c r="BA48" i="393"/>
  <c r="A48" i="393" a="1"/>
  <c r="A48" i="393" s="1"/>
  <c r="AU47" i="393"/>
  <c r="AT47" i="393"/>
  <c r="AS47" i="393"/>
  <c r="BS46" i="393"/>
  <c r="BR46" i="393"/>
  <c r="BQ46" i="393"/>
  <c r="BP46" i="393"/>
  <c r="BO46" i="393"/>
  <c r="BN46" i="393"/>
  <c r="BM46" i="393"/>
  <c r="BL46" i="393"/>
  <c r="BK46" i="393"/>
  <c r="BJ46" i="393"/>
  <c r="BI46" i="393"/>
  <c r="BH46" i="393"/>
  <c r="BG46" i="393"/>
  <c r="BF46" i="393"/>
  <c r="BE46" i="393"/>
  <c r="BD46" i="393"/>
  <c r="BC46" i="393"/>
  <c r="BB46" i="393"/>
  <c r="BA46" i="393"/>
  <c r="AU46" i="393"/>
  <c r="AT46" i="393"/>
  <c r="AS46" i="393"/>
  <c r="A46" i="393" a="1"/>
  <c r="A46" i="393" s="1"/>
  <c r="BS45" i="393"/>
  <c r="BR45" i="393"/>
  <c r="BQ45" i="393"/>
  <c r="BP45" i="393"/>
  <c r="BO45" i="393"/>
  <c r="BN45" i="393"/>
  <c r="BM45" i="393"/>
  <c r="BL45" i="393"/>
  <c r="BK45" i="393"/>
  <c r="BJ45" i="393"/>
  <c r="BI45" i="393"/>
  <c r="BH45" i="393"/>
  <c r="BG45" i="393"/>
  <c r="BF45" i="393"/>
  <c r="BE45" i="393"/>
  <c r="BD45" i="393"/>
  <c r="BC45" i="393"/>
  <c r="BB45" i="393"/>
  <c r="BA45" i="393"/>
  <c r="A45" i="393" a="1"/>
  <c r="A45" i="393" s="1"/>
  <c r="AV44" i="393"/>
  <c r="AU44" i="393"/>
  <c r="AT44" i="393"/>
  <c r="AS44" i="393"/>
  <c r="BS42" i="393"/>
  <c r="BR42" i="393"/>
  <c r="BQ42" i="393"/>
  <c r="BP42" i="393"/>
  <c r="BO42" i="393"/>
  <c r="BN42" i="393"/>
  <c r="BM42" i="393"/>
  <c r="BL42" i="393"/>
  <c r="BK42" i="393"/>
  <c r="BJ42" i="393"/>
  <c r="BI42" i="393"/>
  <c r="BH42" i="393"/>
  <c r="BG42" i="393"/>
  <c r="BF42" i="393"/>
  <c r="BE42" i="393"/>
  <c r="BD42" i="393"/>
  <c r="BC42" i="393"/>
  <c r="BB42" i="393"/>
  <c r="BA42" i="393"/>
  <c r="BS41" i="393"/>
  <c r="BR41" i="393"/>
  <c r="BQ41" i="393"/>
  <c r="BP41" i="393"/>
  <c r="BO41" i="393"/>
  <c r="BN41" i="393"/>
  <c r="BM41" i="393"/>
  <c r="BL41" i="393"/>
  <c r="BK41" i="393"/>
  <c r="BJ41" i="393"/>
  <c r="BI41" i="393"/>
  <c r="BH41" i="393"/>
  <c r="BG41" i="393"/>
  <c r="BF41" i="393"/>
  <c r="BE41" i="393"/>
  <c r="BD41" i="393"/>
  <c r="BC41" i="393"/>
  <c r="BB41" i="393"/>
  <c r="BA41" i="393"/>
  <c r="BS39" i="393"/>
  <c r="BR39" i="393"/>
  <c r="BQ39" i="393"/>
  <c r="BP39" i="393"/>
  <c r="BO39" i="393"/>
  <c r="BN39" i="393"/>
  <c r="BM39" i="393"/>
  <c r="BL39" i="393"/>
  <c r="BK39" i="393"/>
  <c r="BJ39" i="393"/>
  <c r="BI39" i="393"/>
  <c r="BH39" i="393"/>
  <c r="BG39" i="393"/>
  <c r="BF39" i="393"/>
  <c r="BE39" i="393"/>
  <c r="BD39" i="393"/>
  <c r="BC39" i="393"/>
  <c r="BB39" i="393"/>
  <c r="BA39" i="393"/>
  <c r="AV39" i="393"/>
  <c r="AU39" i="393"/>
  <c r="AT39" i="393"/>
  <c r="AS39" i="393"/>
  <c r="A39" i="393" a="1"/>
  <c r="A39" i="393" s="1"/>
  <c r="BS38" i="393"/>
  <c r="BR38" i="393"/>
  <c r="BQ38" i="393"/>
  <c r="BP38" i="393"/>
  <c r="BO38" i="393"/>
  <c r="BN38" i="393"/>
  <c r="BM38" i="393"/>
  <c r="BL38" i="393"/>
  <c r="BK38" i="393"/>
  <c r="BJ38" i="393"/>
  <c r="BI38" i="393"/>
  <c r="BH38" i="393"/>
  <c r="BG38" i="393"/>
  <c r="BF38" i="393"/>
  <c r="BE38" i="393"/>
  <c r="BD38" i="393"/>
  <c r="BC38" i="393"/>
  <c r="BB38" i="393"/>
  <c r="BA38" i="393"/>
  <c r="A38" i="393" a="1"/>
  <c r="A38" i="393" s="1"/>
  <c r="AV37" i="393"/>
  <c r="AU37" i="393"/>
  <c r="AT37" i="393"/>
  <c r="AS37" i="393"/>
  <c r="BS36" i="393"/>
  <c r="BR36" i="393"/>
  <c r="BQ36" i="393"/>
  <c r="BP36" i="393"/>
  <c r="BO36" i="393"/>
  <c r="BN36" i="393"/>
  <c r="BM36" i="393"/>
  <c r="BL36" i="393"/>
  <c r="BK36" i="393"/>
  <c r="BJ36" i="393"/>
  <c r="BI36" i="393"/>
  <c r="BH36" i="393"/>
  <c r="BG36" i="393"/>
  <c r="BF36" i="393"/>
  <c r="BE36" i="393"/>
  <c r="BD36" i="393"/>
  <c r="BC36" i="393"/>
  <c r="BB36" i="393"/>
  <c r="BA36" i="393"/>
  <c r="AV36" i="393"/>
  <c r="AU36" i="393"/>
  <c r="AT36" i="393"/>
  <c r="AS36" i="393"/>
  <c r="A36" i="393" a="1"/>
  <c r="A36" i="393" s="1"/>
  <c r="BS35" i="393"/>
  <c r="BR35" i="393"/>
  <c r="BQ35" i="393"/>
  <c r="BP35" i="393"/>
  <c r="BO35" i="393"/>
  <c r="BN35" i="393"/>
  <c r="BM35" i="393"/>
  <c r="BL35" i="393"/>
  <c r="BK35" i="393"/>
  <c r="BJ35" i="393"/>
  <c r="BI35" i="393"/>
  <c r="BH35" i="393"/>
  <c r="BG35" i="393"/>
  <c r="BF35" i="393"/>
  <c r="BE35" i="393"/>
  <c r="BD35" i="393"/>
  <c r="BC35" i="393"/>
  <c r="BB35" i="393"/>
  <c r="BA35" i="393"/>
  <c r="A35" i="393"/>
  <c r="A35" i="393" a="1"/>
  <c r="AV34" i="393"/>
  <c r="AU34" i="393"/>
  <c r="AT34" i="393"/>
  <c r="AS34" i="393"/>
  <c r="BS32" i="393"/>
  <c r="BR32" i="393"/>
  <c r="BQ32" i="393"/>
  <c r="BP32" i="393"/>
  <c r="BO32" i="393"/>
  <c r="BN32" i="393"/>
  <c r="BM32" i="393"/>
  <c r="BL32" i="393"/>
  <c r="BK32" i="393"/>
  <c r="BJ32" i="393"/>
  <c r="BI32" i="393"/>
  <c r="BH32" i="393"/>
  <c r="BG32" i="393"/>
  <c r="BF32" i="393"/>
  <c r="BE32" i="393"/>
  <c r="BD32" i="393"/>
  <c r="BC32" i="393"/>
  <c r="BB32" i="393"/>
  <c r="BA32" i="393"/>
  <c r="BS31" i="393"/>
  <c r="BR31" i="393"/>
  <c r="BQ31" i="393"/>
  <c r="BP31" i="393"/>
  <c r="BO31" i="393"/>
  <c r="BN31" i="393"/>
  <c r="BM31" i="393"/>
  <c r="BL31" i="393"/>
  <c r="BK31" i="393"/>
  <c r="BJ31" i="393"/>
  <c r="BI31" i="393"/>
  <c r="BH31" i="393"/>
  <c r="BG31" i="393"/>
  <c r="BF31" i="393"/>
  <c r="BE31" i="393"/>
  <c r="BD31" i="393"/>
  <c r="BC31" i="393"/>
  <c r="BB31" i="393"/>
  <c r="BA31" i="393"/>
  <c r="BS29" i="393"/>
  <c r="BR29" i="393"/>
  <c r="BQ29" i="393"/>
  <c r="BP29" i="393"/>
  <c r="BO29" i="393"/>
  <c r="BN29" i="393"/>
  <c r="BM29" i="393"/>
  <c r="BL29" i="393"/>
  <c r="BK29" i="393"/>
  <c r="BJ29" i="393"/>
  <c r="BI29" i="393"/>
  <c r="BH29" i="393"/>
  <c r="BG29" i="393"/>
  <c r="BF29" i="393"/>
  <c r="BE29" i="393"/>
  <c r="BD29" i="393"/>
  <c r="BC29" i="393"/>
  <c r="BB29" i="393"/>
  <c r="BA29" i="393"/>
  <c r="AX29" i="393"/>
  <c r="AW29" i="393"/>
  <c r="AV29" i="393"/>
  <c r="AU29" i="393"/>
  <c r="AT29" i="393"/>
  <c r="AS29" i="393"/>
  <c r="A29" i="393" a="1"/>
  <c r="A29" i="393" s="1"/>
  <c r="BS28" i="393"/>
  <c r="BR28" i="393"/>
  <c r="BQ28" i="393"/>
  <c r="BP28" i="393"/>
  <c r="BO28" i="393"/>
  <c r="BN28" i="393"/>
  <c r="BM28" i="393"/>
  <c r="BL28" i="393"/>
  <c r="BK28" i="393"/>
  <c r="BJ28" i="393"/>
  <c r="BI28" i="393"/>
  <c r="BH28" i="393"/>
  <c r="BG28" i="393"/>
  <c r="BF28" i="393"/>
  <c r="BE28" i="393"/>
  <c r="BD28" i="393"/>
  <c r="BC28" i="393"/>
  <c r="BB28" i="393"/>
  <c r="BA28" i="393"/>
  <c r="AX28" i="393"/>
  <c r="A28" i="393" a="1"/>
  <c r="A28" i="393" s="1"/>
  <c r="AX27" i="393"/>
  <c r="AW27" i="393"/>
  <c r="AV27" i="393"/>
  <c r="AU27" i="393"/>
  <c r="AT27" i="393"/>
  <c r="AS27" i="393"/>
  <c r="BS26" i="393"/>
  <c r="BR26" i="393"/>
  <c r="BQ26" i="393"/>
  <c r="BP26" i="393"/>
  <c r="BO26" i="393"/>
  <c r="BN26" i="393"/>
  <c r="BM26" i="393"/>
  <c r="BL26" i="393"/>
  <c r="BK26" i="393"/>
  <c r="BJ26" i="393"/>
  <c r="BI26" i="393"/>
  <c r="BH26" i="393"/>
  <c r="BG26" i="393"/>
  <c r="BF26" i="393"/>
  <c r="BE26" i="393"/>
  <c r="BD26" i="393"/>
  <c r="BC26" i="393"/>
  <c r="BB26" i="393"/>
  <c r="BA26" i="393"/>
  <c r="AX26" i="393"/>
  <c r="AW26" i="393"/>
  <c r="AV26" i="393"/>
  <c r="AU26" i="393"/>
  <c r="AT26" i="393"/>
  <c r="AS26" i="393"/>
  <c r="A26" i="393" a="1"/>
  <c r="A26" i="393" s="1"/>
  <c r="BS25" i="393"/>
  <c r="BR25" i="393"/>
  <c r="BQ25" i="393"/>
  <c r="BP25" i="393"/>
  <c r="BO25" i="393"/>
  <c r="BN25" i="393"/>
  <c r="BM25" i="393"/>
  <c r="BL25" i="393"/>
  <c r="BK25" i="393"/>
  <c r="BJ25" i="393"/>
  <c r="BI25" i="393"/>
  <c r="BH25" i="393"/>
  <c r="BG25" i="393"/>
  <c r="BF25" i="393"/>
  <c r="BE25" i="393"/>
  <c r="BD25" i="393"/>
  <c r="BC25" i="393"/>
  <c r="BB25" i="393"/>
  <c r="BA25" i="393"/>
  <c r="AX25" i="393"/>
  <c r="A25" i="393" a="1"/>
  <c r="A25" i="393" s="1"/>
  <c r="AX24" i="393"/>
  <c r="AW24" i="393"/>
  <c r="AV24" i="393"/>
  <c r="AU24" i="393"/>
  <c r="AT24" i="393"/>
  <c r="AS24" i="393"/>
  <c r="BS22" i="393"/>
  <c r="BR22" i="393"/>
  <c r="BQ22" i="393"/>
  <c r="BP22" i="393"/>
  <c r="BO22" i="393"/>
  <c r="BN22" i="393"/>
  <c r="BM22" i="393"/>
  <c r="BL22" i="393"/>
  <c r="BK22" i="393"/>
  <c r="BJ22" i="393"/>
  <c r="BI22" i="393"/>
  <c r="BH22" i="393"/>
  <c r="BG22" i="393"/>
  <c r="BF22" i="393"/>
  <c r="BE22" i="393"/>
  <c r="BD22" i="393"/>
  <c r="BC22" i="393"/>
  <c r="BB22" i="393"/>
  <c r="BA22" i="393"/>
  <c r="BS21" i="393"/>
  <c r="BR21" i="393"/>
  <c r="BQ21" i="393"/>
  <c r="BP21" i="393"/>
  <c r="BO21" i="393"/>
  <c r="BN21" i="393"/>
  <c r="BM21" i="393"/>
  <c r="BL21" i="393"/>
  <c r="BK21" i="393"/>
  <c r="BJ21" i="393"/>
  <c r="BI21" i="393"/>
  <c r="BH21" i="393"/>
  <c r="BG21" i="393"/>
  <c r="BF21" i="393"/>
  <c r="BE21" i="393"/>
  <c r="BD21" i="393"/>
  <c r="BC21" i="393"/>
  <c r="BB21" i="393"/>
  <c r="BA21" i="393"/>
  <c r="BS19" i="393"/>
  <c r="BR19" i="393"/>
  <c r="BQ19" i="393"/>
  <c r="BP19" i="393"/>
  <c r="BO19" i="393"/>
  <c r="BN19" i="393"/>
  <c r="BM19" i="393"/>
  <c r="BL19" i="393"/>
  <c r="BK19" i="393"/>
  <c r="BJ19" i="393"/>
  <c r="BI19" i="393"/>
  <c r="BH19" i="393"/>
  <c r="BG19" i="393"/>
  <c r="BF19" i="393"/>
  <c r="BE19" i="393"/>
  <c r="BD19" i="393"/>
  <c r="BC19" i="393"/>
  <c r="BB19" i="393"/>
  <c r="BA19" i="393"/>
  <c r="AX19" i="393"/>
  <c r="AW19" i="393"/>
  <c r="AV19" i="393"/>
  <c r="AU19" i="393"/>
  <c r="AT19" i="393"/>
  <c r="AS19" i="393"/>
  <c r="A19" i="393" a="1"/>
  <c r="A19" i="393" s="1"/>
  <c r="BS18" i="393"/>
  <c r="BR18" i="393"/>
  <c r="BQ18" i="393"/>
  <c r="BP18" i="393"/>
  <c r="BO18" i="393"/>
  <c r="BN18" i="393"/>
  <c r="BM18" i="393"/>
  <c r="BL18" i="393"/>
  <c r="BK18" i="393"/>
  <c r="BJ18" i="393"/>
  <c r="BI18" i="393"/>
  <c r="BH18" i="393"/>
  <c r="BG18" i="393"/>
  <c r="BF18" i="393"/>
  <c r="BE18" i="393"/>
  <c r="BD18" i="393"/>
  <c r="BC18" i="393"/>
  <c r="BB18" i="393"/>
  <c r="BA18" i="393"/>
  <c r="AX18" i="393"/>
  <c r="AW18" i="393"/>
  <c r="AU18" i="393"/>
  <c r="A18" i="393" a="1"/>
  <c r="A18" i="393" s="1"/>
  <c r="AX17" i="393"/>
  <c r="AW17" i="393"/>
  <c r="AV17" i="393"/>
  <c r="AU17" i="393"/>
  <c r="AT17" i="393"/>
  <c r="AS17" i="393"/>
  <c r="BS16" i="393"/>
  <c r="BR16" i="393"/>
  <c r="BQ16" i="393"/>
  <c r="BP16" i="393"/>
  <c r="BO16" i="393"/>
  <c r="BN16" i="393"/>
  <c r="BM16" i="393"/>
  <c r="BL16" i="393"/>
  <c r="BK16" i="393"/>
  <c r="BJ16" i="393"/>
  <c r="BI16" i="393"/>
  <c r="BH16" i="393"/>
  <c r="BG16" i="393"/>
  <c r="BF16" i="393"/>
  <c r="BE16" i="393"/>
  <c r="BD16" i="393"/>
  <c r="BC16" i="393"/>
  <c r="BB16" i="393"/>
  <c r="BA16" i="393"/>
  <c r="AX16" i="393"/>
  <c r="AW16" i="393"/>
  <c r="AV16" i="393"/>
  <c r="AU16" i="393"/>
  <c r="AT16" i="393"/>
  <c r="AS16" i="393"/>
  <c r="A16" i="393" a="1"/>
  <c r="A16" i="393" s="1"/>
  <c r="BS15" i="393"/>
  <c r="BR15" i="393"/>
  <c r="BQ15" i="393"/>
  <c r="BP15" i="393"/>
  <c r="BO15" i="393"/>
  <c r="BN15" i="393"/>
  <c r="BM15" i="393"/>
  <c r="BL15" i="393"/>
  <c r="BK15" i="393"/>
  <c r="BJ15" i="393"/>
  <c r="BI15" i="393"/>
  <c r="BH15" i="393"/>
  <c r="BG15" i="393"/>
  <c r="BF15" i="393"/>
  <c r="BE15" i="393"/>
  <c r="BD15" i="393"/>
  <c r="BC15" i="393"/>
  <c r="BB15" i="393"/>
  <c r="BA15" i="393"/>
  <c r="AX15" i="393"/>
  <c r="AW15" i="393"/>
  <c r="AU15" i="393"/>
  <c r="A15" i="393" a="1"/>
  <c r="A15" i="393" s="1"/>
  <c r="AX14" i="393"/>
  <c r="AW14" i="393"/>
  <c r="AV14" i="393"/>
  <c r="AU14" i="393"/>
  <c r="AT14" i="393"/>
  <c r="AS14" i="393"/>
  <c r="BS12" i="393"/>
  <c r="BR12" i="393"/>
  <c r="BQ12" i="393"/>
  <c r="BP12" i="393"/>
  <c r="BO12" i="393"/>
  <c r="BN12" i="393"/>
  <c r="BM12" i="393"/>
  <c r="BL12" i="393"/>
  <c r="BK12" i="393"/>
  <c r="BJ12" i="393"/>
  <c r="BI12" i="393"/>
  <c r="BH12" i="393"/>
  <c r="BG12" i="393"/>
  <c r="BF12" i="393"/>
  <c r="BE12" i="393"/>
  <c r="BD12" i="393"/>
  <c r="BC12" i="393"/>
  <c r="BB12" i="393"/>
  <c r="BA12" i="393"/>
  <c r="BS11" i="393"/>
  <c r="BR11" i="393"/>
  <c r="BQ11" i="393"/>
  <c r="BP11" i="393"/>
  <c r="BO11" i="393"/>
  <c r="BN11" i="393"/>
  <c r="BM11" i="393"/>
  <c r="BL11" i="393"/>
  <c r="BK11" i="393"/>
  <c r="BJ11" i="393"/>
  <c r="BI11" i="393"/>
  <c r="BH11" i="393"/>
  <c r="BG11" i="393"/>
  <c r="BF11" i="393"/>
  <c r="BE11" i="393"/>
  <c r="BD11" i="393"/>
  <c r="BC11" i="393"/>
  <c r="BB11" i="393"/>
  <c r="BA11" i="393"/>
  <c r="BS9" i="393"/>
  <c r="BR9" i="393"/>
  <c r="BQ9" i="393"/>
  <c r="BP9" i="393"/>
  <c r="BO9" i="393"/>
  <c r="BN9" i="393"/>
  <c r="BM9" i="393"/>
  <c r="BL9" i="393"/>
  <c r="BK9" i="393"/>
  <c r="BJ9" i="393"/>
  <c r="BI9" i="393"/>
  <c r="BH9" i="393"/>
  <c r="BG9" i="393"/>
  <c r="BF9" i="393"/>
  <c r="BE9" i="393"/>
  <c r="BD9" i="393"/>
  <c r="BC9" i="393"/>
  <c r="BB9" i="393"/>
  <c r="BA9" i="393"/>
  <c r="AX9" i="393"/>
  <c r="AW9" i="393"/>
  <c r="AV9" i="393"/>
  <c r="AU9" i="393"/>
  <c r="AT9" i="393"/>
  <c r="AS9" i="393"/>
  <c r="A9" i="393" a="1"/>
  <c r="A9" i="393" s="1"/>
  <c r="BS8" i="393"/>
  <c r="BR8" i="393"/>
  <c r="BQ8" i="393"/>
  <c r="BP8" i="393"/>
  <c r="BO8" i="393"/>
  <c r="BN8" i="393"/>
  <c r="BM8" i="393"/>
  <c r="BL8" i="393"/>
  <c r="BK8" i="393"/>
  <c r="BJ8" i="393"/>
  <c r="BI8" i="393"/>
  <c r="BH8" i="393"/>
  <c r="BG8" i="393"/>
  <c r="BF8" i="393"/>
  <c r="BE8" i="393"/>
  <c r="BD8" i="393"/>
  <c r="BC8" i="393"/>
  <c r="BB8" i="393"/>
  <c r="BA8" i="393"/>
  <c r="AX8" i="393"/>
  <c r="AW8" i="393"/>
  <c r="AU8" i="393"/>
  <c r="A8" i="393" a="1"/>
  <c r="A8" i="393" s="1"/>
  <c r="AX7" i="393"/>
  <c r="AW7" i="393"/>
  <c r="AV7" i="393"/>
  <c r="AU7" i="393"/>
  <c r="AT7" i="393"/>
  <c r="AS7" i="393"/>
  <c r="BS6" i="393"/>
  <c r="BR6" i="393"/>
  <c r="BQ6" i="393"/>
  <c r="BP6" i="393"/>
  <c r="BO6" i="393"/>
  <c r="BN6" i="393"/>
  <c r="BM6" i="393"/>
  <c r="BL6" i="393"/>
  <c r="BK6" i="393"/>
  <c r="BJ6" i="393"/>
  <c r="BI6" i="393"/>
  <c r="BH6" i="393"/>
  <c r="BG6" i="393"/>
  <c r="BF6" i="393"/>
  <c r="BE6" i="393"/>
  <c r="BD6" i="393"/>
  <c r="BC6" i="393"/>
  <c r="BB6" i="393"/>
  <c r="BA6" i="393"/>
  <c r="AX6" i="393"/>
  <c r="AW6" i="393"/>
  <c r="AV6" i="393"/>
  <c r="AU6" i="393"/>
  <c r="AT6" i="393"/>
  <c r="AS6" i="393"/>
  <c r="A6" i="393" a="1"/>
  <c r="A6" i="393" s="1"/>
  <c r="BS5" i="393"/>
  <c r="BR5" i="393"/>
  <c r="BQ5" i="393"/>
  <c r="BP5" i="393"/>
  <c r="BO5" i="393"/>
  <c r="BN5" i="393"/>
  <c r="BM5" i="393"/>
  <c r="BL5" i="393"/>
  <c r="BK5" i="393"/>
  <c r="BJ5" i="393"/>
  <c r="BI5" i="393"/>
  <c r="BH5" i="393"/>
  <c r="BG5" i="393"/>
  <c r="BF5" i="393"/>
  <c r="BE5" i="393"/>
  <c r="BD5" i="393"/>
  <c r="BC5" i="393"/>
  <c r="BB5" i="393"/>
  <c r="BA5" i="393"/>
  <c r="AX5" i="393"/>
  <c r="AW5" i="393"/>
  <c r="AU5" i="393"/>
  <c r="A5" i="393" a="1"/>
  <c r="A5" i="393" s="1"/>
  <c r="AX4" i="393"/>
  <c r="AW4" i="393"/>
  <c r="AV4" i="393"/>
  <c r="AU4" i="393"/>
  <c r="AT4" i="393"/>
  <c r="AS4" i="393"/>
  <c r="E1" i="393"/>
  <c r="B1" i="393"/>
  <c r="D1" i="393" s="1"/>
  <c r="H80" i="393"/>
  <c r="E75" i="393"/>
  <c r="B80" i="393"/>
  <c r="C75" i="393"/>
  <c r="D78" i="393"/>
  <c r="E74" i="393"/>
  <c r="H79" i="393"/>
  <c r="B78" i="393"/>
  <c r="G78" i="393"/>
  <c r="B74" i="393"/>
  <c r="C71" i="393"/>
  <c r="B65" i="393"/>
  <c r="C72" i="393"/>
  <c r="B67" i="393"/>
  <c r="B71" i="393"/>
  <c r="E78" i="393"/>
  <c r="D71" i="393"/>
  <c r="E76" i="393"/>
  <c r="D65" i="393"/>
  <c r="E71" i="393"/>
  <c r="D70" i="393"/>
  <c r="B79" i="393"/>
  <c r="F74" i="393"/>
  <c r="H65" i="393"/>
  <c r="F76" i="393"/>
  <c r="B76" i="393"/>
  <c r="C78" i="393"/>
  <c r="F79" i="393"/>
  <c r="C80" i="393"/>
  <c r="D79" i="393"/>
  <c r="E65" i="393"/>
  <c r="B72" i="393"/>
  <c r="B66" i="393"/>
  <c r="C74" i="393"/>
  <c r="C65" i="393"/>
  <c r="E70" i="393"/>
  <c r="B75" i="393"/>
  <c r="E79" i="393"/>
  <c r="D72" i="393"/>
  <c r="H78" i="393"/>
  <c r="D75" i="393"/>
  <c r="C76" i="393"/>
  <c r="G80" i="393"/>
  <c r="G65" i="393"/>
  <c r="E80" i="393"/>
  <c r="C68" i="393"/>
  <c r="F75" i="393"/>
  <c r="C66" i="393"/>
  <c r="B70" i="393"/>
  <c r="E72" i="393"/>
  <c r="F80" i="393"/>
  <c r="D80" i="393"/>
  <c r="B68" i="393"/>
  <c r="F78" i="393"/>
  <c r="D74" i="393"/>
  <c r="C79" i="393"/>
  <c r="G79" i="393"/>
  <c r="D76" i="393"/>
  <c r="C70" i="393"/>
  <c r="D68" i="393"/>
  <c r="D82" i="393" l="1"/>
  <c r="C83" i="393"/>
  <c r="BR2" i="393"/>
  <c r="BF2" i="393"/>
  <c r="BN2" i="393"/>
  <c r="BB2" i="393"/>
  <c r="BJ2" i="393"/>
  <c r="BC2" i="393"/>
  <c r="BK2" i="393"/>
  <c r="BO2" i="393"/>
  <c r="BG2" i="393"/>
  <c r="AZ2" i="393"/>
  <c r="BD2" i="393"/>
  <c r="BH2" i="393"/>
  <c r="BL2" i="393"/>
  <c r="BP2" i="393"/>
  <c r="BA2" i="393"/>
  <c r="BE2" i="393"/>
  <c r="BI2" i="393"/>
  <c r="BM2" i="393"/>
  <c r="BQ2" i="393"/>
  <c r="AW34" i="393"/>
  <c r="AW36" i="393"/>
  <c r="AW37" i="393"/>
  <c r="AW39" i="393"/>
  <c r="AV70" i="393"/>
  <c r="AV49" i="393"/>
  <c r="AV47" i="393"/>
  <c r="AV46" i="393"/>
  <c r="F84" i="393"/>
  <c r="B83" i="392"/>
  <c r="C82" i="392"/>
  <c r="D82" i="392" s="1"/>
  <c r="B81" i="392"/>
  <c r="AS72" i="392"/>
  <c r="AT72" i="392" s="1"/>
  <c r="AU72" i="392" s="1"/>
  <c r="AV72" i="392" s="1"/>
  <c r="AW72" i="392" s="1"/>
  <c r="AX72" i="392" s="1"/>
  <c r="AS71" i="392"/>
  <c r="AT71" i="392" s="1"/>
  <c r="AS70" i="392"/>
  <c r="AT70" i="392" s="1"/>
  <c r="AS69" i="392"/>
  <c r="AT69" i="392" s="1"/>
  <c r="AS68" i="392"/>
  <c r="AT68" i="392" s="1"/>
  <c r="AS67" i="392"/>
  <c r="AT67" i="392" s="1"/>
  <c r="AS66" i="392"/>
  <c r="AT66" i="392" s="1"/>
  <c r="BS62" i="392"/>
  <c r="BR62" i="392"/>
  <c r="BQ62" i="392"/>
  <c r="BP62" i="392"/>
  <c r="BO62" i="392"/>
  <c r="BN62" i="392"/>
  <c r="BM62" i="392"/>
  <c r="BL62" i="392"/>
  <c r="BK62" i="392"/>
  <c r="BJ62" i="392"/>
  <c r="BI62" i="392"/>
  <c r="BH62" i="392"/>
  <c r="BG62" i="392"/>
  <c r="BF62" i="392"/>
  <c r="BE62" i="392"/>
  <c r="BD62" i="392"/>
  <c r="BC62" i="392"/>
  <c r="BB62" i="392"/>
  <c r="BA62" i="392"/>
  <c r="BS61" i="392"/>
  <c r="BR61" i="392"/>
  <c r="BQ61" i="392"/>
  <c r="BP61" i="392"/>
  <c r="BO61" i="392"/>
  <c r="BN61" i="392"/>
  <c r="BM61" i="392"/>
  <c r="BL61" i="392"/>
  <c r="BK61" i="392"/>
  <c r="BJ61" i="392"/>
  <c r="BI61" i="392"/>
  <c r="BH61" i="392"/>
  <c r="BG61" i="392"/>
  <c r="BF61" i="392"/>
  <c r="BE61" i="392"/>
  <c r="BD61" i="392"/>
  <c r="BC61" i="392"/>
  <c r="BB61" i="392"/>
  <c r="BA61" i="392"/>
  <c r="BS59" i="392"/>
  <c r="BR59" i="392"/>
  <c r="BQ59" i="392"/>
  <c r="BP59" i="392"/>
  <c r="BO59" i="392"/>
  <c r="BN59" i="392"/>
  <c r="BM59" i="392"/>
  <c r="BL59" i="392"/>
  <c r="BK59" i="392"/>
  <c r="BJ59" i="392"/>
  <c r="BI59" i="392"/>
  <c r="BH59" i="392"/>
  <c r="BG59" i="392"/>
  <c r="BF59" i="392"/>
  <c r="BE59" i="392"/>
  <c r="BD59" i="392"/>
  <c r="BC59" i="392"/>
  <c r="BB59" i="392"/>
  <c r="BA59" i="392"/>
  <c r="AT59" i="392"/>
  <c r="AS59" i="392"/>
  <c r="A59" i="392" a="1"/>
  <c r="A59" i="392" s="1"/>
  <c r="BS58" i="392"/>
  <c r="BR58" i="392"/>
  <c r="BQ58" i="392"/>
  <c r="BP58" i="392"/>
  <c r="BO58" i="392"/>
  <c r="BN58" i="392"/>
  <c r="BM58" i="392"/>
  <c r="BL58" i="392"/>
  <c r="BK58" i="392"/>
  <c r="BJ58" i="392"/>
  <c r="BI58" i="392"/>
  <c r="BH58" i="392"/>
  <c r="BG58" i="392"/>
  <c r="BF58" i="392"/>
  <c r="BE58" i="392"/>
  <c r="BD58" i="392"/>
  <c r="BC58" i="392"/>
  <c r="BB58" i="392"/>
  <c r="BA58" i="392"/>
  <c r="AT58" i="392"/>
  <c r="AS58" i="392"/>
  <c r="A58" i="392" a="1"/>
  <c r="A58" i="392" s="1"/>
  <c r="AT57" i="392"/>
  <c r="AS57" i="392"/>
  <c r="BS56" i="392"/>
  <c r="BR56" i="392"/>
  <c r="BQ56" i="392"/>
  <c r="BP56" i="392"/>
  <c r="BO56" i="392"/>
  <c r="BN56" i="392"/>
  <c r="BM56" i="392"/>
  <c r="BL56" i="392"/>
  <c r="BK56" i="392"/>
  <c r="BJ56" i="392"/>
  <c r="BI56" i="392"/>
  <c r="BH56" i="392"/>
  <c r="BG56" i="392"/>
  <c r="BF56" i="392"/>
  <c r="BE56" i="392"/>
  <c r="BD56" i="392"/>
  <c r="BC56" i="392"/>
  <c r="BB56" i="392"/>
  <c r="BA56" i="392"/>
  <c r="AT56" i="392"/>
  <c r="AS56" i="392"/>
  <c r="A56" i="392" a="1"/>
  <c r="A56" i="392" s="1"/>
  <c r="BS55" i="392"/>
  <c r="BR55" i="392"/>
  <c r="BQ55" i="392"/>
  <c r="BP55" i="392"/>
  <c r="BO55" i="392"/>
  <c r="BN55" i="392"/>
  <c r="BM55" i="392"/>
  <c r="BL55" i="392"/>
  <c r="BK55" i="392"/>
  <c r="BJ55" i="392"/>
  <c r="BI55" i="392"/>
  <c r="BH55" i="392"/>
  <c r="BG55" i="392"/>
  <c r="BF55" i="392"/>
  <c r="BE55" i="392"/>
  <c r="BD55" i="392"/>
  <c r="BC55" i="392"/>
  <c r="BB55" i="392"/>
  <c r="BA55" i="392"/>
  <c r="AT55" i="392"/>
  <c r="AS55" i="392"/>
  <c r="A55" i="392" a="1"/>
  <c r="A55" i="392" s="1"/>
  <c r="AT54" i="392"/>
  <c r="AS54" i="392"/>
  <c r="BS52" i="392"/>
  <c r="BR52" i="392"/>
  <c r="BQ52" i="392"/>
  <c r="BP52" i="392"/>
  <c r="BO52" i="392"/>
  <c r="BN52" i="392"/>
  <c r="BM52" i="392"/>
  <c r="BL52" i="392"/>
  <c r="BK52" i="392"/>
  <c r="BJ52" i="392"/>
  <c r="BI52" i="392"/>
  <c r="BH52" i="392"/>
  <c r="BG52" i="392"/>
  <c r="BF52" i="392"/>
  <c r="BE52" i="392"/>
  <c r="BD52" i="392"/>
  <c r="BC52" i="392"/>
  <c r="BB52" i="392"/>
  <c r="BA52" i="392"/>
  <c r="BS51" i="392"/>
  <c r="BR51" i="392"/>
  <c r="BQ51" i="392"/>
  <c r="BP51" i="392"/>
  <c r="BO51" i="392"/>
  <c r="BN51" i="392"/>
  <c r="BM51" i="392"/>
  <c r="BL51" i="392"/>
  <c r="BK51" i="392"/>
  <c r="BJ51" i="392"/>
  <c r="BI51" i="392"/>
  <c r="BH51" i="392"/>
  <c r="BG51" i="392"/>
  <c r="BF51" i="392"/>
  <c r="BE51" i="392"/>
  <c r="BD51" i="392"/>
  <c r="BC51" i="392"/>
  <c r="BB51" i="392"/>
  <c r="BA51" i="392"/>
  <c r="BS49" i="392"/>
  <c r="BR49" i="392"/>
  <c r="BQ49" i="392"/>
  <c r="BP49" i="392"/>
  <c r="BO49" i="392"/>
  <c r="BN49" i="392"/>
  <c r="BM49" i="392"/>
  <c r="BL49" i="392"/>
  <c r="BK49" i="392"/>
  <c r="BJ49" i="392"/>
  <c r="BI49" i="392"/>
  <c r="BH49" i="392"/>
  <c r="BG49" i="392"/>
  <c r="BF49" i="392"/>
  <c r="BE49" i="392"/>
  <c r="BD49" i="392"/>
  <c r="BC49" i="392"/>
  <c r="BB49" i="392"/>
  <c r="BA49" i="392"/>
  <c r="AT49" i="392"/>
  <c r="AS49" i="392"/>
  <c r="A49" i="392" a="1"/>
  <c r="A49" i="392" s="1"/>
  <c r="BS48" i="392"/>
  <c r="BR48" i="392"/>
  <c r="BQ48" i="392"/>
  <c r="BP48" i="392"/>
  <c r="BO48" i="392"/>
  <c r="BN48" i="392"/>
  <c r="BM48" i="392"/>
  <c r="BL48" i="392"/>
  <c r="BK48" i="392"/>
  <c r="BJ48" i="392"/>
  <c r="BI48" i="392"/>
  <c r="BH48" i="392"/>
  <c r="BG48" i="392"/>
  <c r="BF48" i="392"/>
  <c r="BE48" i="392"/>
  <c r="BD48" i="392"/>
  <c r="BC48" i="392"/>
  <c r="BB48" i="392"/>
  <c r="BA48" i="392"/>
  <c r="A48" i="392"/>
  <c r="A48" i="392" a="1"/>
  <c r="AT47" i="392"/>
  <c r="AS47" i="392"/>
  <c r="BS46" i="392"/>
  <c r="BR46" i="392"/>
  <c r="BQ46" i="392"/>
  <c r="BP46" i="392"/>
  <c r="BO46" i="392"/>
  <c r="BN46" i="392"/>
  <c r="BM46" i="392"/>
  <c r="BL46" i="392"/>
  <c r="BK46" i="392"/>
  <c r="BJ46" i="392"/>
  <c r="BI46" i="392"/>
  <c r="BH46" i="392"/>
  <c r="BG46" i="392"/>
  <c r="BF46" i="392"/>
  <c r="BE46" i="392"/>
  <c r="BD46" i="392"/>
  <c r="BC46" i="392"/>
  <c r="BB46" i="392"/>
  <c r="BA46" i="392"/>
  <c r="AT46" i="392"/>
  <c r="AS46" i="392"/>
  <c r="A46" i="392" a="1"/>
  <c r="A46" i="392" s="1"/>
  <c r="BS45" i="392"/>
  <c r="BR45" i="392"/>
  <c r="BQ45" i="392"/>
  <c r="BP45" i="392"/>
  <c r="BO45" i="392"/>
  <c r="BN45" i="392"/>
  <c r="BM45" i="392"/>
  <c r="BL45" i="392"/>
  <c r="BK45" i="392"/>
  <c r="BJ45" i="392"/>
  <c r="BI45" i="392"/>
  <c r="BH45" i="392"/>
  <c r="BG45" i="392"/>
  <c r="BF45" i="392"/>
  <c r="BE45" i="392"/>
  <c r="BD45" i="392"/>
  <c r="BC45" i="392"/>
  <c r="BB45" i="392"/>
  <c r="BA45" i="392"/>
  <c r="A45" i="392" a="1"/>
  <c r="A45" i="392" s="1"/>
  <c r="AT44" i="392"/>
  <c r="AS44" i="392"/>
  <c r="BS42" i="392"/>
  <c r="BR42" i="392"/>
  <c r="BQ42" i="392"/>
  <c r="BP42" i="392"/>
  <c r="BO42" i="392"/>
  <c r="BN42" i="392"/>
  <c r="BM42" i="392"/>
  <c r="BL42" i="392"/>
  <c r="BK42" i="392"/>
  <c r="BJ42" i="392"/>
  <c r="BI42" i="392"/>
  <c r="BH42" i="392"/>
  <c r="BG42" i="392"/>
  <c r="BF42" i="392"/>
  <c r="BE42" i="392"/>
  <c r="BD42" i="392"/>
  <c r="BC42" i="392"/>
  <c r="BB42" i="392"/>
  <c r="BA42" i="392"/>
  <c r="BS41" i="392"/>
  <c r="BR41" i="392"/>
  <c r="BQ41" i="392"/>
  <c r="BP41" i="392"/>
  <c r="BO41" i="392"/>
  <c r="BN41" i="392"/>
  <c r="BM41" i="392"/>
  <c r="BL41" i="392"/>
  <c r="BK41" i="392"/>
  <c r="BJ41" i="392"/>
  <c r="BI41" i="392"/>
  <c r="BH41" i="392"/>
  <c r="BG41" i="392"/>
  <c r="BF41" i="392"/>
  <c r="BE41" i="392"/>
  <c r="BD41" i="392"/>
  <c r="BC41" i="392"/>
  <c r="BB41" i="392"/>
  <c r="BA41" i="392"/>
  <c r="BS39" i="392"/>
  <c r="BR39" i="392"/>
  <c r="BQ39" i="392"/>
  <c r="BP39" i="392"/>
  <c r="BO39" i="392"/>
  <c r="BN39" i="392"/>
  <c r="BM39" i="392"/>
  <c r="BL39" i="392"/>
  <c r="BK39" i="392"/>
  <c r="BJ39" i="392"/>
  <c r="BI39" i="392"/>
  <c r="BH39" i="392"/>
  <c r="BG39" i="392"/>
  <c r="BF39" i="392"/>
  <c r="BE39" i="392"/>
  <c r="BD39" i="392"/>
  <c r="BC39" i="392"/>
  <c r="BB39" i="392"/>
  <c r="BA39" i="392"/>
  <c r="AT39" i="392"/>
  <c r="AS39" i="392"/>
  <c r="A39" i="392" a="1"/>
  <c r="A39" i="392" s="1"/>
  <c r="BS38" i="392"/>
  <c r="BR38" i="392"/>
  <c r="BQ38" i="392"/>
  <c r="BP38" i="392"/>
  <c r="BO38" i="392"/>
  <c r="BN38" i="392"/>
  <c r="BM38" i="392"/>
  <c r="BL38" i="392"/>
  <c r="BK38" i="392"/>
  <c r="BJ38" i="392"/>
  <c r="BI38" i="392"/>
  <c r="BH38" i="392"/>
  <c r="BG38" i="392"/>
  <c r="BF38" i="392"/>
  <c r="BE38" i="392"/>
  <c r="BD38" i="392"/>
  <c r="BC38" i="392"/>
  <c r="BB38" i="392"/>
  <c r="BA38" i="392"/>
  <c r="A38" i="392"/>
  <c r="A38" i="392" a="1"/>
  <c r="AT37" i="392"/>
  <c r="AS37" i="392"/>
  <c r="BS36" i="392"/>
  <c r="BR36" i="392"/>
  <c r="BQ36" i="392"/>
  <c r="BP36" i="392"/>
  <c r="BO36" i="392"/>
  <c r="BN36" i="392"/>
  <c r="BM36" i="392"/>
  <c r="BL36" i="392"/>
  <c r="BK36" i="392"/>
  <c r="BJ36" i="392"/>
  <c r="BI36" i="392"/>
  <c r="BH36" i="392"/>
  <c r="BG36" i="392"/>
  <c r="BF36" i="392"/>
  <c r="BE36" i="392"/>
  <c r="BD36" i="392"/>
  <c r="BC36" i="392"/>
  <c r="BB36" i="392"/>
  <c r="BA36" i="392"/>
  <c r="AT36" i="392"/>
  <c r="AS36" i="392"/>
  <c r="A36" i="392" a="1"/>
  <c r="A36" i="392" s="1"/>
  <c r="BS35" i="392"/>
  <c r="BR35" i="392"/>
  <c r="BQ35" i="392"/>
  <c r="BP35" i="392"/>
  <c r="BO35" i="392"/>
  <c r="BN35" i="392"/>
  <c r="BM35" i="392"/>
  <c r="BL35" i="392"/>
  <c r="BK35" i="392"/>
  <c r="BJ35" i="392"/>
  <c r="BI35" i="392"/>
  <c r="BH35" i="392"/>
  <c r="BG35" i="392"/>
  <c r="BF35" i="392"/>
  <c r="BE35" i="392"/>
  <c r="BD35" i="392"/>
  <c r="BC35" i="392"/>
  <c r="BB35" i="392"/>
  <c r="BA35" i="392"/>
  <c r="A35" i="392" a="1"/>
  <c r="A35" i="392" s="1"/>
  <c r="AT34" i="392"/>
  <c r="AS34" i="392"/>
  <c r="BS32" i="392"/>
  <c r="BR32" i="392"/>
  <c r="BQ32" i="392"/>
  <c r="BP32" i="392"/>
  <c r="BO32" i="392"/>
  <c r="BN32" i="392"/>
  <c r="BM32" i="392"/>
  <c r="BL32" i="392"/>
  <c r="BK32" i="392"/>
  <c r="BJ32" i="392"/>
  <c r="BI32" i="392"/>
  <c r="BH32" i="392"/>
  <c r="BG32" i="392"/>
  <c r="BF32" i="392"/>
  <c r="BE32" i="392"/>
  <c r="BD32" i="392"/>
  <c r="BC32" i="392"/>
  <c r="BB32" i="392"/>
  <c r="BA32" i="392"/>
  <c r="BS31" i="392"/>
  <c r="BR31" i="392"/>
  <c r="BQ31" i="392"/>
  <c r="BP31" i="392"/>
  <c r="BO31" i="392"/>
  <c r="BN31" i="392"/>
  <c r="BM31" i="392"/>
  <c r="BL31" i="392"/>
  <c r="BK31" i="392"/>
  <c r="BJ31" i="392"/>
  <c r="BI31" i="392"/>
  <c r="BH31" i="392"/>
  <c r="BG31" i="392"/>
  <c r="BF31" i="392"/>
  <c r="BE31" i="392"/>
  <c r="BD31" i="392"/>
  <c r="BC31" i="392"/>
  <c r="BB31" i="392"/>
  <c r="BA31" i="392"/>
  <c r="BS29" i="392"/>
  <c r="BR29" i="392"/>
  <c r="BQ29" i="392"/>
  <c r="BP29" i="392"/>
  <c r="BO29" i="392"/>
  <c r="BN29" i="392"/>
  <c r="BM29" i="392"/>
  <c r="BL29" i="392"/>
  <c r="BK29" i="392"/>
  <c r="BJ29" i="392"/>
  <c r="BI29" i="392"/>
  <c r="BH29" i="392"/>
  <c r="BG29" i="392"/>
  <c r="BF29" i="392"/>
  <c r="BE29" i="392"/>
  <c r="BD29" i="392"/>
  <c r="BC29" i="392"/>
  <c r="BB29" i="392"/>
  <c r="BA29" i="392"/>
  <c r="AT29" i="392"/>
  <c r="AS29" i="392"/>
  <c r="A29" i="392"/>
  <c r="A29" i="392" a="1"/>
  <c r="BS28" i="392"/>
  <c r="BR28" i="392"/>
  <c r="BQ28" i="392"/>
  <c r="BP28" i="392"/>
  <c r="BO28" i="392"/>
  <c r="BN28" i="392"/>
  <c r="BM28" i="392"/>
  <c r="BL28" i="392"/>
  <c r="BK28" i="392"/>
  <c r="BJ28" i="392"/>
  <c r="BI28" i="392"/>
  <c r="BH28" i="392"/>
  <c r="BG28" i="392"/>
  <c r="BF28" i="392"/>
  <c r="BE28" i="392"/>
  <c r="BD28" i="392"/>
  <c r="BC28" i="392"/>
  <c r="BB28" i="392"/>
  <c r="BA28" i="392"/>
  <c r="A28" i="392" a="1"/>
  <c r="A28" i="392" s="1"/>
  <c r="AT27" i="392"/>
  <c r="AS27" i="392"/>
  <c r="BS26" i="392"/>
  <c r="BR26" i="392"/>
  <c r="BQ26" i="392"/>
  <c r="BP26" i="392"/>
  <c r="BO26" i="392"/>
  <c r="BN26" i="392"/>
  <c r="BM26" i="392"/>
  <c r="BL26" i="392"/>
  <c r="BK26" i="392"/>
  <c r="BJ26" i="392"/>
  <c r="BI26" i="392"/>
  <c r="BH26" i="392"/>
  <c r="BG26" i="392"/>
  <c r="BF26" i="392"/>
  <c r="BE26" i="392"/>
  <c r="BD26" i="392"/>
  <c r="BC26" i="392"/>
  <c r="BB26" i="392"/>
  <c r="BA26" i="392"/>
  <c r="AT26" i="392"/>
  <c r="AS26" i="392"/>
  <c r="A26" i="392" a="1"/>
  <c r="A26" i="392" s="1"/>
  <c r="BS25" i="392"/>
  <c r="BR25" i="392"/>
  <c r="BQ25" i="392"/>
  <c r="BP25" i="392"/>
  <c r="BO25" i="392"/>
  <c r="BN25" i="392"/>
  <c r="BM25" i="392"/>
  <c r="BL25" i="392"/>
  <c r="BK25" i="392"/>
  <c r="BJ25" i="392"/>
  <c r="BI25" i="392"/>
  <c r="BH25" i="392"/>
  <c r="BG25" i="392"/>
  <c r="BF25" i="392"/>
  <c r="BE25" i="392"/>
  <c r="BD25" i="392"/>
  <c r="BC25" i="392"/>
  <c r="BB25" i="392"/>
  <c r="BA25" i="392"/>
  <c r="A25" i="392" a="1"/>
  <c r="A25" i="392" s="1"/>
  <c r="AT24" i="392"/>
  <c r="AS24" i="392"/>
  <c r="BS22" i="392"/>
  <c r="BR22" i="392"/>
  <c r="BQ22" i="392"/>
  <c r="BP22" i="392"/>
  <c r="BO22" i="392"/>
  <c r="BN22" i="392"/>
  <c r="BM22" i="392"/>
  <c r="BL22" i="392"/>
  <c r="BK22" i="392"/>
  <c r="BJ22" i="392"/>
  <c r="BI22" i="392"/>
  <c r="BH22" i="392"/>
  <c r="BG22" i="392"/>
  <c r="BF22" i="392"/>
  <c r="BE22" i="392"/>
  <c r="BD22" i="392"/>
  <c r="BC22" i="392"/>
  <c r="BB22" i="392"/>
  <c r="BA22" i="392"/>
  <c r="BS21" i="392"/>
  <c r="BR21" i="392"/>
  <c r="BQ21" i="392"/>
  <c r="BP21" i="392"/>
  <c r="BO21" i="392"/>
  <c r="BN21" i="392"/>
  <c r="BM21" i="392"/>
  <c r="BL21" i="392"/>
  <c r="BK21" i="392"/>
  <c r="BJ21" i="392"/>
  <c r="BI21" i="392"/>
  <c r="BH21" i="392"/>
  <c r="BG21" i="392"/>
  <c r="BF21" i="392"/>
  <c r="BE21" i="392"/>
  <c r="BD21" i="392"/>
  <c r="BC21" i="392"/>
  <c r="BB21" i="392"/>
  <c r="BA21" i="392"/>
  <c r="BS19" i="392"/>
  <c r="BR19" i="392"/>
  <c r="BQ19" i="392"/>
  <c r="BP19" i="392"/>
  <c r="BO19" i="392"/>
  <c r="BN19" i="392"/>
  <c r="BM19" i="392"/>
  <c r="BL19" i="392"/>
  <c r="BK19" i="392"/>
  <c r="BJ19" i="392"/>
  <c r="BI19" i="392"/>
  <c r="BH19" i="392"/>
  <c r="BG19" i="392"/>
  <c r="BF19" i="392"/>
  <c r="BE19" i="392"/>
  <c r="BD19" i="392"/>
  <c r="BC19" i="392"/>
  <c r="BB19" i="392"/>
  <c r="BA19" i="392"/>
  <c r="AT19" i="392"/>
  <c r="AS19" i="392"/>
  <c r="A19" i="392" a="1"/>
  <c r="A19" i="392" s="1"/>
  <c r="BS18" i="392"/>
  <c r="BR18" i="392"/>
  <c r="BQ18" i="392"/>
  <c r="BP18" i="392"/>
  <c r="BO18" i="392"/>
  <c r="BN18" i="392"/>
  <c r="BM18" i="392"/>
  <c r="BL18" i="392"/>
  <c r="BK18" i="392"/>
  <c r="BJ18" i="392"/>
  <c r="BI18" i="392"/>
  <c r="BH18" i="392"/>
  <c r="BG18" i="392"/>
  <c r="BF18" i="392"/>
  <c r="BE18" i="392"/>
  <c r="BD18" i="392"/>
  <c r="BC18" i="392"/>
  <c r="BB18" i="392"/>
  <c r="BA18" i="392"/>
  <c r="A18" i="392" a="1"/>
  <c r="A18" i="392" s="1"/>
  <c r="AT17" i="392"/>
  <c r="AS17" i="392"/>
  <c r="BS16" i="392"/>
  <c r="BR16" i="392"/>
  <c r="BQ16" i="392"/>
  <c r="BP16" i="392"/>
  <c r="BO16" i="392"/>
  <c r="BN16" i="392"/>
  <c r="BM16" i="392"/>
  <c r="BL16" i="392"/>
  <c r="BK16" i="392"/>
  <c r="BJ16" i="392"/>
  <c r="BI16" i="392"/>
  <c r="BH16" i="392"/>
  <c r="BG16" i="392"/>
  <c r="BF16" i="392"/>
  <c r="BE16" i="392"/>
  <c r="BD16" i="392"/>
  <c r="BC16" i="392"/>
  <c r="BB16" i="392"/>
  <c r="BA16" i="392"/>
  <c r="AT16" i="392"/>
  <c r="AS16" i="392"/>
  <c r="A16" i="392" a="1"/>
  <c r="A16" i="392" s="1"/>
  <c r="BS15" i="392"/>
  <c r="BR15" i="392"/>
  <c r="BQ15" i="392"/>
  <c r="BP15" i="392"/>
  <c r="BO15" i="392"/>
  <c r="BN15" i="392"/>
  <c r="BM15" i="392"/>
  <c r="BL15" i="392"/>
  <c r="BK15" i="392"/>
  <c r="BJ15" i="392"/>
  <c r="BI15" i="392"/>
  <c r="BH15" i="392"/>
  <c r="BG15" i="392"/>
  <c r="BF15" i="392"/>
  <c r="BE15" i="392"/>
  <c r="BD15" i="392"/>
  <c r="BC15" i="392"/>
  <c r="BB15" i="392"/>
  <c r="BA15" i="392"/>
  <c r="A15" i="392" a="1"/>
  <c r="A15" i="392" s="1"/>
  <c r="AT14" i="392"/>
  <c r="AS14" i="392"/>
  <c r="BS12" i="392"/>
  <c r="BR12" i="392"/>
  <c r="BQ12" i="392"/>
  <c r="BP12" i="392"/>
  <c r="BO12" i="392"/>
  <c r="BN12" i="392"/>
  <c r="BM12" i="392"/>
  <c r="BL12" i="392"/>
  <c r="BK12" i="392"/>
  <c r="BJ12" i="392"/>
  <c r="BI12" i="392"/>
  <c r="BH12" i="392"/>
  <c r="BG12" i="392"/>
  <c r="BF12" i="392"/>
  <c r="BE12" i="392"/>
  <c r="BD12" i="392"/>
  <c r="BC12" i="392"/>
  <c r="BB12" i="392"/>
  <c r="BA12" i="392"/>
  <c r="BS11" i="392"/>
  <c r="BR11" i="392"/>
  <c r="BQ11" i="392"/>
  <c r="BP11" i="392"/>
  <c r="BO11" i="392"/>
  <c r="BN11" i="392"/>
  <c r="BM11" i="392"/>
  <c r="BL11" i="392"/>
  <c r="BK11" i="392"/>
  <c r="BJ11" i="392"/>
  <c r="BI11" i="392"/>
  <c r="BH11" i="392"/>
  <c r="BG11" i="392"/>
  <c r="BF11" i="392"/>
  <c r="BE11" i="392"/>
  <c r="BD11" i="392"/>
  <c r="BC11" i="392"/>
  <c r="BB11" i="392"/>
  <c r="BA11" i="392"/>
  <c r="BS9" i="392"/>
  <c r="BR9" i="392"/>
  <c r="BQ9" i="392"/>
  <c r="BP9" i="392"/>
  <c r="BO9" i="392"/>
  <c r="BN9" i="392"/>
  <c r="BM9" i="392"/>
  <c r="BL9" i="392"/>
  <c r="BK9" i="392"/>
  <c r="BJ9" i="392"/>
  <c r="BI9" i="392"/>
  <c r="BH9" i="392"/>
  <c r="BG9" i="392"/>
  <c r="BF9" i="392"/>
  <c r="BE9" i="392"/>
  <c r="BD9" i="392"/>
  <c r="BC9" i="392"/>
  <c r="BB9" i="392"/>
  <c r="BA9" i="392"/>
  <c r="AT9" i="392"/>
  <c r="AS9" i="392"/>
  <c r="A9" i="392" a="1"/>
  <c r="A9" i="392" s="1"/>
  <c r="BS8" i="392"/>
  <c r="BR8" i="392"/>
  <c r="BQ8" i="392"/>
  <c r="BP8" i="392"/>
  <c r="BO8" i="392"/>
  <c r="BN8" i="392"/>
  <c r="BM8" i="392"/>
  <c r="BL8" i="392"/>
  <c r="BK8" i="392"/>
  <c r="BJ8" i="392"/>
  <c r="BI8" i="392"/>
  <c r="BH8" i="392"/>
  <c r="BG8" i="392"/>
  <c r="BF8" i="392"/>
  <c r="BE8" i="392"/>
  <c r="BD8" i="392"/>
  <c r="BC8" i="392"/>
  <c r="BB8" i="392"/>
  <c r="BA8" i="392"/>
  <c r="A8" i="392" a="1"/>
  <c r="A8" i="392" s="1"/>
  <c r="AT7" i="392"/>
  <c r="AS7" i="392"/>
  <c r="BS6" i="392"/>
  <c r="BR6" i="392"/>
  <c r="BQ6" i="392"/>
  <c r="BP6" i="392"/>
  <c r="BO6" i="392"/>
  <c r="BN6" i="392"/>
  <c r="BM6" i="392"/>
  <c r="BL6" i="392"/>
  <c r="BK6" i="392"/>
  <c r="BJ6" i="392"/>
  <c r="BI6" i="392"/>
  <c r="BH6" i="392"/>
  <c r="BG6" i="392"/>
  <c r="BF6" i="392"/>
  <c r="BE6" i="392"/>
  <c r="BD6" i="392"/>
  <c r="BC6" i="392"/>
  <c r="BB6" i="392"/>
  <c r="BA6" i="392"/>
  <c r="AT6" i="392"/>
  <c r="AS6" i="392"/>
  <c r="A6" i="392" a="1"/>
  <c r="A6" i="392" s="1"/>
  <c r="BS5" i="392"/>
  <c r="BR5" i="392"/>
  <c r="BQ5" i="392"/>
  <c r="BP5" i="392"/>
  <c r="BO5" i="392"/>
  <c r="BN5" i="392"/>
  <c r="BM5" i="392"/>
  <c r="BL5" i="392"/>
  <c r="BK5" i="392"/>
  <c r="BJ5" i="392"/>
  <c r="BI5" i="392"/>
  <c r="BH5" i="392"/>
  <c r="BG5" i="392"/>
  <c r="BF5" i="392"/>
  <c r="BE5" i="392"/>
  <c r="BD5" i="392"/>
  <c r="BC5" i="392"/>
  <c r="BB5" i="392"/>
  <c r="BA5" i="392"/>
  <c r="A5" i="392" a="1"/>
  <c r="A5" i="392" s="1"/>
  <c r="AT4" i="392"/>
  <c r="AS4" i="392"/>
  <c r="E1" i="392"/>
  <c r="B1" i="392"/>
  <c r="D1" i="392" s="1"/>
  <c r="D66" i="393"/>
  <c r="B74" i="392"/>
  <c r="B76" i="392"/>
  <c r="G75" i="393"/>
  <c r="B65" i="392"/>
  <c r="B78" i="392"/>
  <c r="F72" i="393"/>
  <c r="B79" i="392"/>
  <c r="G74" i="393"/>
  <c r="G76" i="393"/>
  <c r="F71" i="393"/>
  <c r="F65" i="393"/>
  <c r="I79" i="393"/>
  <c r="C66" i="392"/>
  <c r="C78" i="392"/>
  <c r="D79" i="392"/>
  <c r="C67" i="393"/>
  <c r="C65" i="392"/>
  <c r="I80" i="393"/>
  <c r="B67" i="392"/>
  <c r="B80" i="392"/>
  <c r="B66" i="392"/>
  <c r="C79" i="392"/>
  <c r="I78" i="393"/>
  <c r="D78" i="392"/>
  <c r="B75" i="392"/>
  <c r="F70" i="393"/>
  <c r="D66" i="392"/>
  <c r="C80" i="392"/>
  <c r="E68" i="393"/>
  <c r="D80" i="392"/>
  <c r="C81" i="392" l="1"/>
  <c r="D83" i="393"/>
  <c r="D81" i="393"/>
  <c r="E82" i="393"/>
  <c r="AU68" i="392"/>
  <c r="AU29" i="392"/>
  <c r="AU26" i="392"/>
  <c r="AU24" i="392"/>
  <c r="AU27" i="392"/>
  <c r="AU71" i="392"/>
  <c r="AU54" i="392"/>
  <c r="AU59" i="392"/>
  <c r="AU58" i="392"/>
  <c r="AU56" i="392"/>
  <c r="AU57" i="392"/>
  <c r="AU55" i="392"/>
  <c r="AU67" i="392"/>
  <c r="AV14" i="392" s="1"/>
  <c r="AU19" i="392"/>
  <c r="AU18" i="392"/>
  <c r="AU16" i="392"/>
  <c r="AU17" i="392"/>
  <c r="AU14" i="392"/>
  <c r="AU15" i="392"/>
  <c r="AU66" i="392"/>
  <c r="AU9" i="392"/>
  <c r="AU6" i="392"/>
  <c r="AU5" i="392"/>
  <c r="AU4" i="392"/>
  <c r="AU8" i="392"/>
  <c r="AU7" i="392"/>
  <c r="BZ5" i="393"/>
  <c r="BZ6" i="393" s="1"/>
  <c r="BZ7" i="393" s="1"/>
  <c r="BZ8" i="393" s="1"/>
  <c r="BZ9" i="393" s="1"/>
  <c r="G84" i="393"/>
  <c r="AW70" i="393"/>
  <c r="AX70" i="393" s="1"/>
  <c r="AW49" i="393"/>
  <c r="AW47" i="393"/>
  <c r="AW46" i="393"/>
  <c r="AW44" i="393"/>
  <c r="BK2" i="392"/>
  <c r="BJ2" i="392"/>
  <c r="BN2" i="392"/>
  <c r="BR2" i="392"/>
  <c r="BC2" i="392"/>
  <c r="BG2" i="392"/>
  <c r="BO2" i="392"/>
  <c r="BE2" i="392"/>
  <c r="BB2" i="392"/>
  <c r="BA2" i="392"/>
  <c r="BI2" i="392"/>
  <c r="BM2" i="392"/>
  <c r="BQ2" i="392"/>
  <c r="BF2" i="392"/>
  <c r="AZ2" i="392"/>
  <c r="BD2" i="392"/>
  <c r="BH2" i="392"/>
  <c r="BL2" i="392"/>
  <c r="BP2" i="392"/>
  <c r="AV68" i="392"/>
  <c r="AV24" i="392"/>
  <c r="AV27" i="392"/>
  <c r="AV26" i="392"/>
  <c r="AV29" i="392"/>
  <c r="AU39" i="392"/>
  <c r="AU37" i="392"/>
  <c r="AU36" i="392"/>
  <c r="AU34" i="392"/>
  <c r="AU69" i="392"/>
  <c r="AV67" i="392"/>
  <c r="AV16" i="392"/>
  <c r="AV19" i="392"/>
  <c r="AV17" i="392"/>
  <c r="AU70" i="392"/>
  <c r="AU49" i="392"/>
  <c r="AU47" i="392"/>
  <c r="AU46" i="392"/>
  <c r="AU44" i="392"/>
  <c r="D81" i="392"/>
  <c r="E82" i="392"/>
  <c r="B84" i="392"/>
  <c r="C83" i="392"/>
  <c r="B83" i="391"/>
  <c r="C82" i="391"/>
  <c r="D82" i="391" s="1"/>
  <c r="C81" i="391"/>
  <c r="B81" i="391"/>
  <c r="AS72" i="391"/>
  <c r="AT72" i="391" s="1"/>
  <c r="AU72" i="391" s="1"/>
  <c r="AV72" i="391" s="1"/>
  <c r="AW72" i="391" s="1"/>
  <c r="AX72" i="391" s="1"/>
  <c r="AS71" i="391"/>
  <c r="AT71" i="391" s="1"/>
  <c r="AS70" i="391"/>
  <c r="AT70" i="391" s="1"/>
  <c r="AS69" i="391"/>
  <c r="AT69" i="391" s="1"/>
  <c r="AS68" i="391"/>
  <c r="AT68" i="391" s="1"/>
  <c r="AS67" i="391"/>
  <c r="AT67" i="391" s="1"/>
  <c r="AS66" i="391"/>
  <c r="AT66" i="391" s="1"/>
  <c r="AU66" i="391" s="1"/>
  <c r="BS62" i="391"/>
  <c r="BR62" i="391"/>
  <c r="BQ62" i="391"/>
  <c r="BP62" i="391"/>
  <c r="BO62" i="391"/>
  <c r="BN62" i="391"/>
  <c r="BM62" i="391"/>
  <c r="BL62" i="391"/>
  <c r="BK62" i="391"/>
  <c r="BJ62" i="391"/>
  <c r="BI62" i="391"/>
  <c r="BH62" i="391"/>
  <c r="BG62" i="391"/>
  <c r="BF62" i="391"/>
  <c r="BE62" i="391"/>
  <c r="BD62" i="391"/>
  <c r="BC62" i="391"/>
  <c r="BB62" i="391"/>
  <c r="BA62" i="391"/>
  <c r="BS61" i="391"/>
  <c r="BR61" i="391"/>
  <c r="BQ61" i="391"/>
  <c r="BP61" i="391"/>
  <c r="BO61" i="391"/>
  <c r="BN61" i="391"/>
  <c r="BM61" i="391"/>
  <c r="BL61" i="391"/>
  <c r="BK61" i="391"/>
  <c r="BJ61" i="391"/>
  <c r="BI61" i="391"/>
  <c r="BH61" i="391"/>
  <c r="BG61" i="391"/>
  <c r="BF61" i="391"/>
  <c r="BE61" i="391"/>
  <c r="BD61" i="391"/>
  <c r="BC61" i="391"/>
  <c r="BB61" i="391"/>
  <c r="BA61" i="391"/>
  <c r="BS59" i="391"/>
  <c r="BR59" i="391"/>
  <c r="BQ59" i="391"/>
  <c r="BP59" i="391"/>
  <c r="BO59" i="391"/>
  <c r="BN59" i="391"/>
  <c r="BM59" i="391"/>
  <c r="BL59" i="391"/>
  <c r="BK59" i="391"/>
  <c r="BJ59" i="391"/>
  <c r="BI59" i="391"/>
  <c r="BH59" i="391"/>
  <c r="BG59" i="391"/>
  <c r="BF59" i="391"/>
  <c r="BE59" i="391"/>
  <c r="BD59" i="391"/>
  <c r="BC59" i="391"/>
  <c r="BB59" i="391"/>
  <c r="BA59" i="391"/>
  <c r="AT59" i="391"/>
  <c r="AS59" i="391"/>
  <c r="A59" i="391" a="1"/>
  <c r="A59" i="391" s="1"/>
  <c r="BS58" i="391"/>
  <c r="BR58" i="391"/>
  <c r="BQ58" i="391"/>
  <c r="BP58" i="391"/>
  <c r="BO58" i="391"/>
  <c r="BN58" i="391"/>
  <c r="BM58" i="391"/>
  <c r="BL58" i="391"/>
  <c r="BK58" i="391"/>
  <c r="BJ58" i="391"/>
  <c r="BI58" i="391"/>
  <c r="BH58" i="391"/>
  <c r="BG58" i="391"/>
  <c r="BF58" i="391"/>
  <c r="BE58" i="391"/>
  <c r="BD58" i="391"/>
  <c r="BC58" i="391"/>
  <c r="BB58" i="391"/>
  <c r="BA58" i="391"/>
  <c r="AT58" i="391"/>
  <c r="AS58" i="391"/>
  <c r="A58" i="391" a="1"/>
  <c r="A58" i="391" s="1"/>
  <c r="AT57" i="391"/>
  <c r="AS57" i="391"/>
  <c r="BS56" i="391"/>
  <c r="BR56" i="391"/>
  <c r="BQ56" i="391"/>
  <c r="BP56" i="391"/>
  <c r="BO56" i="391"/>
  <c r="BN56" i="391"/>
  <c r="BM56" i="391"/>
  <c r="BL56" i="391"/>
  <c r="BK56" i="391"/>
  <c r="BJ56" i="391"/>
  <c r="BI56" i="391"/>
  <c r="BH56" i="391"/>
  <c r="BG56" i="391"/>
  <c r="BF56" i="391"/>
  <c r="BE56" i="391"/>
  <c r="BD56" i="391"/>
  <c r="BC56" i="391"/>
  <c r="BB56" i="391"/>
  <c r="BA56" i="391"/>
  <c r="AT56" i="391"/>
  <c r="AS56" i="391"/>
  <c r="A56" i="391"/>
  <c r="A56" i="391" a="1"/>
  <c r="BS55" i="391"/>
  <c r="BR55" i="391"/>
  <c r="BQ55" i="391"/>
  <c r="BP55" i="391"/>
  <c r="BO55" i="391"/>
  <c r="BN55" i="391"/>
  <c r="BM55" i="391"/>
  <c r="BL55" i="391"/>
  <c r="BK55" i="391"/>
  <c r="BJ55" i="391"/>
  <c r="BI55" i="391"/>
  <c r="BH55" i="391"/>
  <c r="BG55" i="391"/>
  <c r="BF55" i="391"/>
  <c r="BE55" i="391"/>
  <c r="BD55" i="391"/>
  <c r="BC55" i="391"/>
  <c r="BB55" i="391"/>
  <c r="BA55" i="391"/>
  <c r="AT55" i="391"/>
  <c r="AS55" i="391"/>
  <c r="A55" i="391" a="1"/>
  <c r="A55" i="391" s="1"/>
  <c r="AT54" i="391"/>
  <c r="AS54" i="391"/>
  <c r="BS52" i="391"/>
  <c r="BR52" i="391"/>
  <c r="BQ52" i="391"/>
  <c r="BP52" i="391"/>
  <c r="BO52" i="391"/>
  <c r="BN52" i="391"/>
  <c r="BM52" i="391"/>
  <c r="BL52" i="391"/>
  <c r="BK52" i="391"/>
  <c r="BJ52" i="391"/>
  <c r="BI52" i="391"/>
  <c r="BH52" i="391"/>
  <c r="BG52" i="391"/>
  <c r="BF52" i="391"/>
  <c r="BE52" i="391"/>
  <c r="BD52" i="391"/>
  <c r="BC52" i="391"/>
  <c r="BB52" i="391"/>
  <c r="BA52" i="391"/>
  <c r="BS51" i="391"/>
  <c r="BR51" i="391"/>
  <c r="BQ51" i="391"/>
  <c r="BP51" i="391"/>
  <c r="BO51" i="391"/>
  <c r="BN51" i="391"/>
  <c r="BM51" i="391"/>
  <c r="BL51" i="391"/>
  <c r="BK51" i="391"/>
  <c r="BJ51" i="391"/>
  <c r="BI51" i="391"/>
  <c r="BH51" i="391"/>
  <c r="BG51" i="391"/>
  <c r="BF51" i="391"/>
  <c r="BE51" i="391"/>
  <c r="BD51" i="391"/>
  <c r="BC51" i="391"/>
  <c r="BB51" i="391"/>
  <c r="BA51" i="391"/>
  <c r="BS49" i="391"/>
  <c r="BR49" i="391"/>
  <c r="BQ49" i="391"/>
  <c r="BP49" i="391"/>
  <c r="BO49" i="391"/>
  <c r="BN49" i="391"/>
  <c r="BM49" i="391"/>
  <c r="BL49" i="391"/>
  <c r="BK49" i="391"/>
  <c r="BJ49" i="391"/>
  <c r="BI49" i="391"/>
  <c r="BH49" i="391"/>
  <c r="BG49" i="391"/>
  <c r="BF49" i="391"/>
  <c r="BE49" i="391"/>
  <c r="BD49" i="391"/>
  <c r="BC49" i="391"/>
  <c r="BB49" i="391"/>
  <c r="BA49" i="391"/>
  <c r="AT49" i="391"/>
  <c r="AS49" i="391"/>
  <c r="A49" i="391" a="1"/>
  <c r="A49" i="391" s="1"/>
  <c r="BS48" i="391"/>
  <c r="BR48" i="391"/>
  <c r="BQ48" i="391"/>
  <c r="BP48" i="391"/>
  <c r="BO48" i="391"/>
  <c r="BN48" i="391"/>
  <c r="BM48" i="391"/>
  <c r="BL48" i="391"/>
  <c r="BK48" i="391"/>
  <c r="BJ48" i="391"/>
  <c r="BI48" i="391"/>
  <c r="BH48" i="391"/>
  <c r="BG48" i="391"/>
  <c r="BF48" i="391"/>
  <c r="BE48" i="391"/>
  <c r="BD48" i="391"/>
  <c r="BC48" i="391"/>
  <c r="BB48" i="391"/>
  <c r="BA48" i="391"/>
  <c r="A48" i="391" a="1"/>
  <c r="A48" i="391" s="1"/>
  <c r="AT47" i="391"/>
  <c r="AS47" i="391"/>
  <c r="BS46" i="391"/>
  <c r="BR46" i="391"/>
  <c r="BQ46" i="391"/>
  <c r="BP46" i="391"/>
  <c r="BO46" i="391"/>
  <c r="BN46" i="391"/>
  <c r="BM46" i="391"/>
  <c r="BL46" i="391"/>
  <c r="BK46" i="391"/>
  <c r="BJ46" i="391"/>
  <c r="BI46" i="391"/>
  <c r="BH46" i="391"/>
  <c r="BG46" i="391"/>
  <c r="BF46" i="391"/>
  <c r="BE46" i="391"/>
  <c r="BD46" i="391"/>
  <c r="BC46" i="391"/>
  <c r="BB46" i="391"/>
  <c r="BA46" i="391"/>
  <c r="AT46" i="391"/>
  <c r="AS46" i="391"/>
  <c r="A46" i="391" a="1"/>
  <c r="A46" i="391" s="1"/>
  <c r="BS45" i="391"/>
  <c r="BR45" i="391"/>
  <c r="BQ45" i="391"/>
  <c r="BP45" i="391"/>
  <c r="BO45" i="391"/>
  <c r="BN45" i="391"/>
  <c r="BM45" i="391"/>
  <c r="BL45" i="391"/>
  <c r="BK45" i="391"/>
  <c r="BJ45" i="391"/>
  <c r="BI45" i="391"/>
  <c r="BH45" i="391"/>
  <c r="BG45" i="391"/>
  <c r="BF45" i="391"/>
  <c r="BE45" i="391"/>
  <c r="BD45" i="391"/>
  <c r="BC45" i="391"/>
  <c r="BB45" i="391"/>
  <c r="BA45" i="391"/>
  <c r="A45" i="391" a="1"/>
  <c r="A45" i="391" s="1"/>
  <c r="AT44" i="391"/>
  <c r="AS44" i="391"/>
  <c r="BS42" i="391"/>
  <c r="BR42" i="391"/>
  <c r="BQ42" i="391"/>
  <c r="BP42" i="391"/>
  <c r="BO42" i="391"/>
  <c r="BN42" i="391"/>
  <c r="BM42" i="391"/>
  <c r="BL42" i="391"/>
  <c r="BK42" i="391"/>
  <c r="BJ42" i="391"/>
  <c r="BI42" i="391"/>
  <c r="BH42" i="391"/>
  <c r="BG42" i="391"/>
  <c r="BF42" i="391"/>
  <c r="BE42" i="391"/>
  <c r="BD42" i="391"/>
  <c r="BC42" i="391"/>
  <c r="BB42" i="391"/>
  <c r="BA42" i="391"/>
  <c r="BS41" i="391"/>
  <c r="BR41" i="391"/>
  <c r="BQ41" i="391"/>
  <c r="BP41" i="391"/>
  <c r="BO41" i="391"/>
  <c r="BN41" i="391"/>
  <c r="BM41" i="391"/>
  <c r="BL41" i="391"/>
  <c r="BK41" i="391"/>
  <c r="BJ41" i="391"/>
  <c r="BI41" i="391"/>
  <c r="BH41" i="391"/>
  <c r="BG41" i="391"/>
  <c r="BF41" i="391"/>
  <c r="BE41" i="391"/>
  <c r="BD41" i="391"/>
  <c r="BC41" i="391"/>
  <c r="BB41" i="391"/>
  <c r="BA41" i="391"/>
  <c r="BS39" i="391"/>
  <c r="BR39" i="391"/>
  <c r="BQ39" i="391"/>
  <c r="BP39" i="391"/>
  <c r="BO39" i="391"/>
  <c r="BN39" i="391"/>
  <c r="BM39" i="391"/>
  <c r="BL39" i="391"/>
  <c r="BK39" i="391"/>
  <c r="BJ39" i="391"/>
  <c r="BI39" i="391"/>
  <c r="BH39" i="391"/>
  <c r="BG39" i="391"/>
  <c r="BF39" i="391"/>
  <c r="BE39" i="391"/>
  <c r="BD39" i="391"/>
  <c r="BC39" i="391"/>
  <c r="BB39" i="391"/>
  <c r="BA39" i="391"/>
  <c r="AT39" i="391"/>
  <c r="AS39" i="391"/>
  <c r="A39" i="391" a="1"/>
  <c r="A39" i="391" s="1"/>
  <c r="BS38" i="391"/>
  <c r="BR38" i="391"/>
  <c r="BQ38" i="391"/>
  <c r="BP38" i="391"/>
  <c r="BO38" i="391"/>
  <c r="BN38" i="391"/>
  <c r="BM38" i="391"/>
  <c r="BL38" i="391"/>
  <c r="BK38" i="391"/>
  <c r="BJ38" i="391"/>
  <c r="BI38" i="391"/>
  <c r="BH38" i="391"/>
  <c r="BG38" i="391"/>
  <c r="BF38" i="391"/>
  <c r="BE38" i="391"/>
  <c r="BD38" i="391"/>
  <c r="BC38" i="391"/>
  <c r="BB38" i="391"/>
  <c r="BA38" i="391"/>
  <c r="A38" i="391" a="1"/>
  <c r="A38" i="391" s="1"/>
  <c r="AT37" i="391"/>
  <c r="AS37" i="391"/>
  <c r="BS36" i="391"/>
  <c r="BR36" i="391"/>
  <c r="BQ36" i="391"/>
  <c r="BP36" i="391"/>
  <c r="BO36" i="391"/>
  <c r="BN36" i="391"/>
  <c r="BM36" i="391"/>
  <c r="BL36" i="391"/>
  <c r="BK36" i="391"/>
  <c r="BJ36" i="391"/>
  <c r="BI36" i="391"/>
  <c r="BH36" i="391"/>
  <c r="BG36" i="391"/>
  <c r="BF36" i="391"/>
  <c r="BE36" i="391"/>
  <c r="BD36" i="391"/>
  <c r="BC36" i="391"/>
  <c r="BB36" i="391"/>
  <c r="BA36" i="391"/>
  <c r="AT36" i="391"/>
  <c r="AS36" i="391"/>
  <c r="A36" i="391" a="1"/>
  <c r="A36" i="391" s="1"/>
  <c r="BS35" i="391"/>
  <c r="BR35" i="391"/>
  <c r="BQ35" i="391"/>
  <c r="BP35" i="391"/>
  <c r="BO35" i="391"/>
  <c r="BN35" i="391"/>
  <c r="BM35" i="391"/>
  <c r="BL35" i="391"/>
  <c r="BK35" i="391"/>
  <c r="BJ35" i="391"/>
  <c r="BI35" i="391"/>
  <c r="BH35" i="391"/>
  <c r="BG35" i="391"/>
  <c r="BF35" i="391"/>
  <c r="BE35" i="391"/>
  <c r="BD35" i="391"/>
  <c r="BC35" i="391"/>
  <c r="BB35" i="391"/>
  <c r="BA35" i="391"/>
  <c r="A35" i="391"/>
  <c r="A35" i="391" a="1"/>
  <c r="AT34" i="391"/>
  <c r="AS34" i="391"/>
  <c r="BS32" i="391"/>
  <c r="BR32" i="391"/>
  <c r="BQ32" i="391"/>
  <c r="BP32" i="391"/>
  <c r="BO32" i="391"/>
  <c r="BN32" i="391"/>
  <c r="BM32" i="391"/>
  <c r="BL32" i="391"/>
  <c r="BK32" i="391"/>
  <c r="BJ32" i="391"/>
  <c r="BI32" i="391"/>
  <c r="BH32" i="391"/>
  <c r="BG32" i="391"/>
  <c r="BF32" i="391"/>
  <c r="BE32" i="391"/>
  <c r="BD32" i="391"/>
  <c r="BC32" i="391"/>
  <c r="BB32" i="391"/>
  <c r="BA32" i="391"/>
  <c r="BS31" i="391"/>
  <c r="BR31" i="391"/>
  <c r="BQ31" i="391"/>
  <c r="BP31" i="391"/>
  <c r="BO31" i="391"/>
  <c r="BN31" i="391"/>
  <c r="BM31" i="391"/>
  <c r="BL31" i="391"/>
  <c r="BK31" i="391"/>
  <c r="BJ31" i="391"/>
  <c r="BI31" i="391"/>
  <c r="BH31" i="391"/>
  <c r="BG31" i="391"/>
  <c r="BF31" i="391"/>
  <c r="BE31" i="391"/>
  <c r="BD31" i="391"/>
  <c r="BC31" i="391"/>
  <c r="BB31" i="391"/>
  <c r="BA31" i="391"/>
  <c r="BS29" i="391"/>
  <c r="BR29" i="391"/>
  <c r="BQ29" i="391"/>
  <c r="BP29" i="391"/>
  <c r="BO29" i="391"/>
  <c r="BN29" i="391"/>
  <c r="BM29" i="391"/>
  <c r="BL29" i="391"/>
  <c r="BK29" i="391"/>
  <c r="BJ29" i="391"/>
  <c r="BI29" i="391"/>
  <c r="BH29" i="391"/>
  <c r="BG29" i="391"/>
  <c r="BF29" i="391"/>
  <c r="BE29" i="391"/>
  <c r="BD29" i="391"/>
  <c r="BC29" i="391"/>
  <c r="BB29" i="391"/>
  <c r="BA29" i="391"/>
  <c r="AT29" i="391"/>
  <c r="AS29" i="391"/>
  <c r="A29" i="391" a="1"/>
  <c r="A29" i="391" s="1"/>
  <c r="BS28" i="391"/>
  <c r="BR28" i="391"/>
  <c r="BQ28" i="391"/>
  <c r="BP28" i="391"/>
  <c r="BO28" i="391"/>
  <c r="BN28" i="391"/>
  <c r="BM28" i="391"/>
  <c r="BL28" i="391"/>
  <c r="BK28" i="391"/>
  <c r="BJ28" i="391"/>
  <c r="BI28" i="391"/>
  <c r="BH28" i="391"/>
  <c r="BG28" i="391"/>
  <c r="BF28" i="391"/>
  <c r="BE28" i="391"/>
  <c r="BD28" i="391"/>
  <c r="BC28" i="391"/>
  <c r="BB28" i="391"/>
  <c r="BA28" i="391"/>
  <c r="A28" i="391"/>
  <c r="A28" i="391" a="1"/>
  <c r="AT27" i="391"/>
  <c r="AS27" i="391"/>
  <c r="BS26" i="391"/>
  <c r="BR26" i="391"/>
  <c r="BQ26" i="391"/>
  <c r="BP26" i="391"/>
  <c r="BO26" i="391"/>
  <c r="BN26" i="391"/>
  <c r="BM26" i="391"/>
  <c r="BL26" i="391"/>
  <c r="BK26" i="391"/>
  <c r="BJ26" i="391"/>
  <c r="BI26" i="391"/>
  <c r="BH26" i="391"/>
  <c r="BG26" i="391"/>
  <c r="BF26" i="391"/>
  <c r="BE26" i="391"/>
  <c r="BD26" i="391"/>
  <c r="BC26" i="391"/>
  <c r="BB26" i="391"/>
  <c r="BA26" i="391"/>
  <c r="AT26" i="391"/>
  <c r="AS26" i="391"/>
  <c r="A26" i="391" a="1"/>
  <c r="A26" i="391" s="1"/>
  <c r="BS25" i="391"/>
  <c r="BR25" i="391"/>
  <c r="BQ25" i="391"/>
  <c r="BP25" i="391"/>
  <c r="BO25" i="391"/>
  <c r="BN25" i="391"/>
  <c r="BM25" i="391"/>
  <c r="BL25" i="391"/>
  <c r="BK25" i="391"/>
  <c r="BJ25" i="391"/>
  <c r="BI25" i="391"/>
  <c r="BH25" i="391"/>
  <c r="BG25" i="391"/>
  <c r="BF25" i="391"/>
  <c r="BE25" i="391"/>
  <c r="BD25" i="391"/>
  <c r="BC25" i="391"/>
  <c r="BB25" i="391"/>
  <c r="BA25" i="391"/>
  <c r="A25" i="391" a="1"/>
  <c r="A25" i="391" s="1"/>
  <c r="AT24" i="391"/>
  <c r="AS24" i="391"/>
  <c r="BS22" i="391"/>
  <c r="BR22" i="391"/>
  <c r="BQ22" i="391"/>
  <c r="BP22" i="391"/>
  <c r="BO22" i="391"/>
  <c r="BN22" i="391"/>
  <c r="BM22" i="391"/>
  <c r="BL22" i="391"/>
  <c r="BK22" i="391"/>
  <c r="BJ22" i="391"/>
  <c r="BI22" i="391"/>
  <c r="BH22" i="391"/>
  <c r="BG22" i="391"/>
  <c r="BF22" i="391"/>
  <c r="BE22" i="391"/>
  <c r="BD22" i="391"/>
  <c r="BC22" i="391"/>
  <c r="BB22" i="391"/>
  <c r="BA22" i="391"/>
  <c r="BS21" i="391"/>
  <c r="BR21" i="391"/>
  <c r="BQ21" i="391"/>
  <c r="BP21" i="391"/>
  <c r="BO21" i="391"/>
  <c r="BN21" i="391"/>
  <c r="BM21" i="391"/>
  <c r="BL21" i="391"/>
  <c r="BK21" i="391"/>
  <c r="BJ21" i="391"/>
  <c r="BI21" i="391"/>
  <c r="BH21" i="391"/>
  <c r="BG21" i="391"/>
  <c r="BF21" i="391"/>
  <c r="BE21" i="391"/>
  <c r="BD21" i="391"/>
  <c r="BC21" i="391"/>
  <c r="BB21" i="391"/>
  <c r="BA21" i="391"/>
  <c r="BS19" i="391"/>
  <c r="BR19" i="391"/>
  <c r="BQ19" i="391"/>
  <c r="BP19" i="391"/>
  <c r="BO19" i="391"/>
  <c r="BN19" i="391"/>
  <c r="BM19" i="391"/>
  <c r="BL19" i="391"/>
  <c r="BK19" i="391"/>
  <c r="BJ19" i="391"/>
  <c r="BI19" i="391"/>
  <c r="BH19" i="391"/>
  <c r="BG19" i="391"/>
  <c r="BF19" i="391"/>
  <c r="BE19" i="391"/>
  <c r="BD19" i="391"/>
  <c r="BC19" i="391"/>
  <c r="BB19" i="391"/>
  <c r="BA19" i="391"/>
  <c r="AT19" i="391"/>
  <c r="AS19" i="391"/>
  <c r="A19" i="391" a="1"/>
  <c r="A19" i="391" s="1"/>
  <c r="BS18" i="391"/>
  <c r="BR18" i="391"/>
  <c r="BQ18" i="391"/>
  <c r="BP18" i="391"/>
  <c r="BO18" i="391"/>
  <c r="BN18" i="391"/>
  <c r="BM18" i="391"/>
  <c r="BL18" i="391"/>
  <c r="BK18" i="391"/>
  <c r="BJ18" i="391"/>
  <c r="BI18" i="391"/>
  <c r="BH18" i="391"/>
  <c r="BG18" i="391"/>
  <c r="BF18" i="391"/>
  <c r="BE18" i="391"/>
  <c r="BD18" i="391"/>
  <c r="BC18" i="391"/>
  <c r="BB18" i="391"/>
  <c r="BA18" i="391"/>
  <c r="A18" i="391"/>
  <c r="A18" i="391" a="1"/>
  <c r="AT17" i="391"/>
  <c r="AS17" i="391"/>
  <c r="BS16" i="391"/>
  <c r="BR16" i="391"/>
  <c r="BQ16" i="391"/>
  <c r="BP16" i="391"/>
  <c r="BO16" i="391"/>
  <c r="BN16" i="391"/>
  <c r="BM16" i="391"/>
  <c r="BL16" i="391"/>
  <c r="BK16" i="391"/>
  <c r="BJ16" i="391"/>
  <c r="BI16" i="391"/>
  <c r="BH16" i="391"/>
  <c r="BG16" i="391"/>
  <c r="BF16" i="391"/>
  <c r="BE16" i="391"/>
  <c r="BD16" i="391"/>
  <c r="BC16" i="391"/>
  <c r="BB16" i="391"/>
  <c r="BA16" i="391"/>
  <c r="AT16" i="391"/>
  <c r="AS16" i="391"/>
  <c r="A16" i="391" a="1"/>
  <c r="A16" i="391" s="1"/>
  <c r="BS15" i="391"/>
  <c r="BR15" i="391"/>
  <c r="BQ15" i="391"/>
  <c r="BP15" i="391"/>
  <c r="BO15" i="391"/>
  <c r="BN15" i="391"/>
  <c r="BM15" i="391"/>
  <c r="BL15" i="391"/>
  <c r="BK15" i="391"/>
  <c r="BJ15" i="391"/>
  <c r="BI15" i="391"/>
  <c r="BH15" i="391"/>
  <c r="BG15" i="391"/>
  <c r="BF15" i="391"/>
  <c r="BE15" i="391"/>
  <c r="BD15" i="391"/>
  <c r="BC15" i="391"/>
  <c r="BB15" i="391"/>
  <c r="BA15" i="391"/>
  <c r="AU15" i="391"/>
  <c r="A15" i="391" a="1"/>
  <c r="A15" i="391" s="1"/>
  <c r="AU14" i="391"/>
  <c r="AT14" i="391"/>
  <c r="AS14" i="391"/>
  <c r="BS12" i="391"/>
  <c r="BR12" i="391"/>
  <c r="BQ12" i="391"/>
  <c r="BP12" i="391"/>
  <c r="BO12" i="391"/>
  <c r="BN12" i="391"/>
  <c r="BM12" i="391"/>
  <c r="BL12" i="391"/>
  <c r="BK12" i="391"/>
  <c r="BJ12" i="391"/>
  <c r="BI12" i="391"/>
  <c r="BH12" i="391"/>
  <c r="BG12" i="391"/>
  <c r="BF12" i="391"/>
  <c r="BE12" i="391"/>
  <c r="BD12" i="391"/>
  <c r="BC12" i="391"/>
  <c r="BB12" i="391"/>
  <c r="BA12" i="391"/>
  <c r="BS11" i="391"/>
  <c r="BR11" i="391"/>
  <c r="BQ11" i="391"/>
  <c r="BP11" i="391"/>
  <c r="BO11" i="391"/>
  <c r="BN11" i="391"/>
  <c r="BM11" i="391"/>
  <c r="BL11" i="391"/>
  <c r="BK11" i="391"/>
  <c r="BJ11" i="391"/>
  <c r="BI11" i="391"/>
  <c r="BH11" i="391"/>
  <c r="BG11" i="391"/>
  <c r="BF11" i="391"/>
  <c r="BE11" i="391"/>
  <c r="BD11" i="391"/>
  <c r="BC11" i="391"/>
  <c r="BB11" i="391"/>
  <c r="BA11" i="391"/>
  <c r="BS9" i="391"/>
  <c r="BR9" i="391"/>
  <c r="BQ9" i="391"/>
  <c r="BP9" i="391"/>
  <c r="BO9" i="391"/>
  <c r="BN9" i="391"/>
  <c r="BM9" i="391"/>
  <c r="BL9" i="391"/>
  <c r="BK9" i="391"/>
  <c r="BJ9" i="391"/>
  <c r="BI9" i="391"/>
  <c r="BH9" i="391"/>
  <c r="BG9" i="391"/>
  <c r="BF9" i="391"/>
  <c r="BE9" i="391"/>
  <c r="BD9" i="391"/>
  <c r="BC9" i="391"/>
  <c r="BB9" i="391"/>
  <c r="BA9" i="391"/>
  <c r="AU9" i="391"/>
  <c r="AT9" i="391"/>
  <c r="AS9" i="391"/>
  <c r="A9" i="391" a="1"/>
  <c r="A9" i="391" s="1"/>
  <c r="BS8" i="391"/>
  <c r="BR8" i="391"/>
  <c r="BQ8" i="391"/>
  <c r="BP8" i="391"/>
  <c r="BO8" i="391"/>
  <c r="BN8" i="391"/>
  <c r="BM8" i="391"/>
  <c r="BL8" i="391"/>
  <c r="BK8" i="391"/>
  <c r="BJ8" i="391"/>
  <c r="BI8" i="391"/>
  <c r="BH8" i="391"/>
  <c r="BG8" i="391"/>
  <c r="BF8" i="391"/>
  <c r="BE8" i="391"/>
  <c r="BD8" i="391"/>
  <c r="BC8" i="391"/>
  <c r="BB8" i="391"/>
  <c r="BA8" i="391"/>
  <c r="AU8" i="391"/>
  <c r="A8" i="391" a="1"/>
  <c r="A8" i="391" s="1"/>
  <c r="AU7" i="391"/>
  <c r="AT7" i="391"/>
  <c r="AS7" i="391"/>
  <c r="BS6" i="391"/>
  <c r="BR6" i="391"/>
  <c r="BQ6" i="391"/>
  <c r="BP6" i="391"/>
  <c r="BO6" i="391"/>
  <c r="BN6" i="391"/>
  <c r="BM6" i="391"/>
  <c r="BL6" i="391"/>
  <c r="BK6" i="391"/>
  <c r="BJ6" i="391"/>
  <c r="BI6" i="391"/>
  <c r="BH6" i="391"/>
  <c r="BG6" i="391"/>
  <c r="BF6" i="391"/>
  <c r="BE6" i="391"/>
  <c r="BD6" i="391"/>
  <c r="BC6" i="391"/>
  <c r="BB6" i="391"/>
  <c r="BA6" i="391"/>
  <c r="AV6" i="391"/>
  <c r="AU6" i="391"/>
  <c r="AT6" i="391"/>
  <c r="AS6" i="391"/>
  <c r="A6" i="391" a="1"/>
  <c r="A6" i="391" s="1"/>
  <c r="BS5" i="391"/>
  <c r="BR5" i="391"/>
  <c r="BQ5" i="391"/>
  <c r="BP5" i="391"/>
  <c r="BO5" i="391"/>
  <c r="BN5" i="391"/>
  <c r="BM5" i="391"/>
  <c r="BL5" i="391"/>
  <c r="BK5" i="391"/>
  <c r="BJ5" i="391"/>
  <c r="BI5" i="391"/>
  <c r="BH5" i="391"/>
  <c r="BG5" i="391"/>
  <c r="BF5" i="391"/>
  <c r="BE5" i="391"/>
  <c r="BD5" i="391"/>
  <c r="BC5" i="391"/>
  <c r="BB5" i="391"/>
  <c r="BA5" i="391"/>
  <c r="AU5" i="391"/>
  <c r="A5" i="391" a="1"/>
  <c r="A5" i="391" s="1"/>
  <c r="AV4" i="391"/>
  <c r="AU4" i="391"/>
  <c r="AT4" i="391"/>
  <c r="AS4" i="391"/>
  <c r="E1" i="391"/>
  <c r="B1" i="391"/>
  <c r="D1" i="391" s="1"/>
  <c r="E66" i="393"/>
  <c r="C78" i="391"/>
  <c r="B79" i="391"/>
  <c r="H75" i="393"/>
  <c r="D79" i="391"/>
  <c r="D66" i="391"/>
  <c r="B80" i="391"/>
  <c r="B70" i="392"/>
  <c r="E78" i="392"/>
  <c r="C75" i="392"/>
  <c r="C76" i="392"/>
  <c r="C80" i="391"/>
  <c r="D65" i="392"/>
  <c r="C74" i="392"/>
  <c r="D80" i="391"/>
  <c r="B71" i="392"/>
  <c r="H76" i="393"/>
  <c r="B78" i="391"/>
  <c r="B67" i="391"/>
  <c r="B72" i="392"/>
  <c r="D67" i="393"/>
  <c r="H74" i="393"/>
  <c r="G71" i="393"/>
  <c r="F68" i="393"/>
  <c r="G72" i="393"/>
  <c r="J79" i="393"/>
  <c r="J78" i="393"/>
  <c r="B75" i="391"/>
  <c r="E79" i="392"/>
  <c r="B65" i="391"/>
  <c r="J80" i="393"/>
  <c r="C66" i="391"/>
  <c r="I65" i="393"/>
  <c r="D78" i="391"/>
  <c r="C79" i="391"/>
  <c r="C65" i="391"/>
  <c r="E80" i="392"/>
  <c r="G70" i="393"/>
  <c r="B74" i="391"/>
  <c r="B66" i="391"/>
  <c r="B76" i="391"/>
  <c r="AU71" i="391" l="1"/>
  <c r="AU58" i="391"/>
  <c r="AU56" i="391"/>
  <c r="AU55" i="391"/>
  <c r="AU54" i="391"/>
  <c r="F82" i="393"/>
  <c r="E81" i="393"/>
  <c r="E83" i="393"/>
  <c r="AV66" i="392"/>
  <c r="AV4" i="392"/>
  <c r="AV7" i="392"/>
  <c r="AV9" i="392"/>
  <c r="AV6" i="392"/>
  <c r="AV71" i="392"/>
  <c r="AV59" i="392"/>
  <c r="AV58" i="392"/>
  <c r="AV56" i="392"/>
  <c r="AV57" i="392"/>
  <c r="AV55" i="392"/>
  <c r="AV54" i="392"/>
  <c r="H84" i="393"/>
  <c r="BZ5" i="392"/>
  <c r="BZ6" i="392" s="1"/>
  <c r="BZ7" i="392" s="1"/>
  <c r="BZ8" i="392" s="1"/>
  <c r="BZ9" i="392" s="1"/>
  <c r="D83" i="392"/>
  <c r="AV49" i="392"/>
  <c r="AV47" i="392"/>
  <c r="AV46" i="392"/>
  <c r="AV44" i="392"/>
  <c r="AV70" i="392"/>
  <c r="AW18" i="392"/>
  <c r="AW19" i="392"/>
  <c r="AW17" i="392"/>
  <c r="AW15" i="392"/>
  <c r="AW67" i="392"/>
  <c r="AW16" i="392"/>
  <c r="AW14" i="392"/>
  <c r="C84" i="392"/>
  <c r="AV39" i="392"/>
  <c r="AV37" i="392"/>
  <c r="AV36" i="392"/>
  <c r="AV34" i="392"/>
  <c r="AV69" i="392"/>
  <c r="AW27" i="392"/>
  <c r="AW26" i="392"/>
  <c r="AW29" i="392"/>
  <c r="AW68" i="392"/>
  <c r="AW24" i="392"/>
  <c r="F82" i="392"/>
  <c r="E81" i="392"/>
  <c r="AU70" i="391"/>
  <c r="AU49" i="391"/>
  <c r="AU44" i="391"/>
  <c r="AU47" i="391"/>
  <c r="AU46" i="391"/>
  <c r="BR2" i="391"/>
  <c r="BD2" i="391"/>
  <c r="BH2" i="391"/>
  <c r="BP2" i="391"/>
  <c r="BL2" i="391"/>
  <c r="AZ2" i="391"/>
  <c r="BF2" i="391"/>
  <c r="BJ2" i="391"/>
  <c r="BN2" i="391"/>
  <c r="BC2" i="391"/>
  <c r="BG2" i="391"/>
  <c r="BK2" i="391"/>
  <c r="BO2" i="391"/>
  <c r="BB2" i="391"/>
  <c r="BA2" i="391"/>
  <c r="BE2" i="391"/>
  <c r="BI2" i="391"/>
  <c r="BM2" i="391"/>
  <c r="BQ2" i="391"/>
  <c r="AV7" i="391"/>
  <c r="AV66" i="391"/>
  <c r="AV9" i="391"/>
  <c r="AU18" i="391"/>
  <c r="AU19" i="391"/>
  <c r="AU17" i="391"/>
  <c r="AU67" i="391"/>
  <c r="AU16" i="391"/>
  <c r="AU27" i="391"/>
  <c r="AU26" i="391"/>
  <c r="AU29" i="391"/>
  <c r="AU68" i="391"/>
  <c r="AU24" i="391"/>
  <c r="AU69" i="391"/>
  <c r="AU39" i="391"/>
  <c r="AU37" i="391"/>
  <c r="AU36" i="391"/>
  <c r="AU34" i="391"/>
  <c r="AU57" i="391"/>
  <c r="AV58" i="391"/>
  <c r="AU59" i="391"/>
  <c r="AV59" i="391"/>
  <c r="D81" i="391"/>
  <c r="E82" i="391"/>
  <c r="B84" i="391"/>
  <c r="C83" i="391"/>
  <c r="B83" i="390"/>
  <c r="D82" i="390"/>
  <c r="C82" i="390"/>
  <c r="C81" i="390" s="1"/>
  <c r="B81" i="390"/>
  <c r="AS72" i="390"/>
  <c r="AT72" i="390" s="1"/>
  <c r="AU72" i="390" s="1"/>
  <c r="AV72" i="390" s="1"/>
  <c r="AW72" i="390" s="1"/>
  <c r="AX72" i="390" s="1"/>
  <c r="AS71" i="390"/>
  <c r="AT71" i="390" s="1"/>
  <c r="AS70" i="390"/>
  <c r="AT70" i="390" s="1"/>
  <c r="AS69" i="390"/>
  <c r="AT69" i="390" s="1"/>
  <c r="AS68" i="390"/>
  <c r="AT68" i="390" s="1"/>
  <c r="AS67" i="390"/>
  <c r="AT67" i="390" s="1"/>
  <c r="AU67" i="390" s="1"/>
  <c r="AV67" i="390" s="1"/>
  <c r="AW67" i="390" s="1"/>
  <c r="AX67" i="390" s="1"/>
  <c r="AS66" i="390"/>
  <c r="AT66" i="390" s="1"/>
  <c r="AU66" i="390" s="1"/>
  <c r="AV66" i="390" s="1"/>
  <c r="AW66" i="390" s="1"/>
  <c r="AX66" i="390" s="1"/>
  <c r="BS62" i="390"/>
  <c r="BR62" i="390"/>
  <c r="BQ62" i="390"/>
  <c r="BP62" i="390"/>
  <c r="BO62" i="390"/>
  <c r="BN62" i="390"/>
  <c r="BM62" i="390"/>
  <c r="BL62" i="390"/>
  <c r="BK62" i="390"/>
  <c r="BJ62" i="390"/>
  <c r="BI62" i="390"/>
  <c r="BH62" i="390"/>
  <c r="BG62" i="390"/>
  <c r="BF62" i="390"/>
  <c r="BE62" i="390"/>
  <c r="BD62" i="390"/>
  <c r="BC62" i="390"/>
  <c r="BB62" i="390"/>
  <c r="BA62" i="390"/>
  <c r="BS61" i="390"/>
  <c r="BR61" i="390"/>
  <c r="BQ61" i="390"/>
  <c r="BP61" i="390"/>
  <c r="BO61" i="390"/>
  <c r="BN61" i="390"/>
  <c r="BM61" i="390"/>
  <c r="BL61" i="390"/>
  <c r="BK61" i="390"/>
  <c r="BJ61" i="390"/>
  <c r="BI61" i="390"/>
  <c r="BH61" i="390"/>
  <c r="BG61" i="390"/>
  <c r="BF61" i="390"/>
  <c r="BE61" i="390"/>
  <c r="BD61" i="390"/>
  <c r="BC61" i="390"/>
  <c r="BB61" i="390"/>
  <c r="BA61" i="390"/>
  <c r="BS59" i="390"/>
  <c r="BR59" i="390"/>
  <c r="BQ59" i="390"/>
  <c r="BP59" i="390"/>
  <c r="BO59" i="390"/>
  <c r="BN59" i="390"/>
  <c r="BM59" i="390"/>
  <c r="BL59" i="390"/>
  <c r="BK59" i="390"/>
  <c r="BJ59" i="390"/>
  <c r="BI59" i="390"/>
  <c r="BH59" i="390"/>
  <c r="BG59" i="390"/>
  <c r="BF59" i="390"/>
  <c r="BE59" i="390"/>
  <c r="BD59" i="390"/>
  <c r="BC59" i="390"/>
  <c r="BB59" i="390"/>
  <c r="BA59" i="390"/>
  <c r="AT59" i="390"/>
  <c r="AS59" i="390"/>
  <c r="A59" i="390" a="1"/>
  <c r="A59" i="390" s="1"/>
  <c r="BS58" i="390"/>
  <c r="BR58" i="390"/>
  <c r="BQ58" i="390"/>
  <c r="BP58" i="390"/>
  <c r="BO58" i="390"/>
  <c r="BN58" i="390"/>
  <c r="BM58" i="390"/>
  <c r="BL58" i="390"/>
  <c r="BK58" i="390"/>
  <c r="BJ58" i="390"/>
  <c r="BI58" i="390"/>
  <c r="BH58" i="390"/>
  <c r="BG58" i="390"/>
  <c r="BF58" i="390"/>
  <c r="BE58" i="390"/>
  <c r="BD58" i="390"/>
  <c r="BC58" i="390"/>
  <c r="BB58" i="390"/>
  <c r="BA58" i="390"/>
  <c r="AT58" i="390"/>
  <c r="AS58" i="390"/>
  <c r="A58" i="390" a="1"/>
  <c r="A58" i="390" s="1"/>
  <c r="AT57" i="390"/>
  <c r="AS57" i="390"/>
  <c r="BS56" i="390"/>
  <c r="BR56" i="390"/>
  <c r="BQ56" i="390"/>
  <c r="BP56" i="390"/>
  <c r="BO56" i="390"/>
  <c r="BN56" i="390"/>
  <c r="BM56" i="390"/>
  <c r="BL56" i="390"/>
  <c r="BK56" i="390"/>
  <c r="BJ56" i="390"/>
  <c r="BI56" i="390"/>
  <c r="BH56" i="390"/>
  <c r="BG56" i="390"/>
  <c r="BF56" i="390"/>
  <c r="BE56" i="390"/>
  <c r="BD56" i="390"/>
  <c r="BC56" i="390"/>
  <c r="BB56" i="390"/>
  <c r="BA56" i="390"/>
  <c r="AT56" i="390"/>
  <c r="AS56" i="390"/>
  <c r="A56" i="390" a="1"/>
  <c r="A56" i="390" s="1"/>
  <c r="BS55" i="390"/>
  <c r="BR55" i="390"/>
  <c r="BQ55" i="390"/>
  <c r="BP55" i="390"/>
  <c r="BO55" i="390"/>
  <c r="BN55" i="390"/>
  <c r="BM55" i="390"/>
  <c r="BL55" i="390"/>
  <c r="BK55" i="390"/>
  <c r="BJ55" i="390"/>
  <c r="BI55" i="390"/>
  <c r="BH55" i="390"/>
  <c r="BG55" i="390"/>
  <c r="BF55" i="390"/>
  <c r="BE55" i="390"/>
  <c r="BD55" i="390"/>
  <c r="BC55" i="390"/>
  <c r="BB55" i="390"/>
  <c r="BA55" i="390"/>
  <c r="AT55" i="390"/>
  <c r="AS55" i="390"/>
  <c r="A55" i="390" a="1"/>
  <c r="A55" i="390" s="1"/>
  <c r="AT54" i="390"/>
  <c r="AS54" i="390"/>
  <c r="BS52" i="390"/>
  <c r="BR52" i="390"/>
  <c r="BQ52" i="390"/>
  <c r="BP52" i="390"/>
  <c r="BO52" i="390"/>
  <c r="BN52" i="390"/>
  <c r="BM52" i="390"/>
  <c r="BL52" i="390"/>
  <c r="BK52" i="390"/>
  <c r="BJ52" i="390"/>
  <c r="BI52" i="390"/>
  <c r="BH52" i="390"/>
  <c r="BG52" i="390"/>
  <c r="BF52" i="390"/>
  <c r="BE52" i="390"/>
  <c r="BD52" i="390"/>
  <c r="BC52" i="390"/>
  <c r="BB52" i="390"/>
  <c r="BA52" i="390"/>
  <c r="BS51" i="390"/>
  <c r="BR51" i="390"/>
  <c r="BQ51" i="390"/>
  <c r="BP51" i="390"/>
  <c r="BO51" i="390"/>
  <c r="BN51" i="390"/>
  <c r="BM51" i="390"/>
  <c r="BL51" i="390"/>
  <c r="BK51" i="390"/>
  <c r="BJ51" i="390"/>
  <c r="BI51" i="390"/>
  <c r="BH51" i="390"/>
  <c r="BG51" i="390"/>
  <c r="BF51" i="390"/>
  <c r="BE51" i="390"/>
  <c r="BD51" i="390"/>
  <c r="BC51" i="390"/>
  <c r="BB51" i="390"/>
  <c r="BA51" i="390"/>
  <c r="BS49" i="390"/>
  <c r="BR49" i="390"/>
  <c r="BQ49" i="390"/>
  <c r="BP49" i="390"/>
  <c r="BO49" i="390"/>
  <c r="BN49" i="390"/>
  <c r="BM49" i="390"/>
  <c r="BL49" i="390"/>
  <c r="BK49" i="390"/>
  <c r="BJ49" i="390"/>
  <c r="BI49" i="390"/>
  <c r="BH49" i="390"/>
  <c r="BG49" i="390"/>
  <c r="BF49" i="390"/>
  <c r="BE49" i="390"/>
  <c r="BD49" i="390"/>
  <c r="BC49" i="390"/>
  <c r="BB49" i="390"/>
  <c r="BA49" i="390"/>
  <c r="AT49" i="390"/>
  <c r="AS49" i="390"/>
  <c r="A49" i="390" a="1"/>
  <c r="A49" i="390" s="1"/>
  <c r="BS48" i="390"/>
  <c r="BR48" i="390"/>
  <c r="BQ48" i="390"/>
  <c r="BP48" i="390"/>
  <c r="BO48" i="390"/>
  <c r="BN48" i="390"/>
  <c r="BM48" i="390"/>
  <c r="BL48" i="390"/>
  <c r="BK48" i="390"/>
  <c r="BJ48" i="390"/>
  <c r="BI48" i="390"/>
  <c r="BH48" i="390"/>
  <c r="BG48" i="390"/>
  <c r="BF48" i="390"/>
  <c r="BE48" i="390"/>
  <c r="BD48" i="390"/>
  <c r="BC48" i="390"/>
  <c r="BB48" i="390"/>
  <c r="BA48" i="390"/>
  <c r="A48" i="390" a="1"/>
  <c r="A48" i="390" s="1"/>
  <c r="AT47" i="390"/>
  <c r="AS47" i="390"/>
  <c r="BS46" i="390"/>
  <c r="BR46" i="390"/>
  <c r="BQ46" i="390"/>
  <c r="BP46" i="390"/>
  <c r="BO46" i="390"/>
  <c r="BN46" i="390"/>
  <c r="BM46" i="390"/>
  <c r="BL46" i="390"/>
  <c r="BK46" i="390"/>
  <c r="BJ46" i="390"/>
  <c r="BI46" i="390"/>
  <c r="BH46" i="390"/>
  <c r="BG46" i="390"/>
  <c r="BF46" i="390"/>
  <c r="BE46" i="390"/>
  <c r="BD46" i="390"/>
  <c r="BC46" i="390"/>
  <c r="BB46" i="390"/>
  <c r="BA46" i="390"/>
  <c r="AT46" i="390"/>
  <c r="AS46" i="390"/>
  <c r="A46" i="390" a="1"/>
  <c r="A46" i="390" s="1"/>
  <c r="BS45" i="390"/>
  <c r="BR45" i="390"/>
  <c r="BQ45" i="390"/>
  <c r="BP45" i="390"/>
  <c r="BO45" i="390"/>
  <c r="BN45" i="390"/>
  <c r="BM45" i="390"/>
  <c r="BL45" i="390"/>
  <c r="BK45" i="390"/>
  <c r="BJ45" i="390"/>
  <c r="BI45" i="390"/>
  <c r="BH45" i="390"/>
  <c r="BG45" i="390"/>
  <c r="BF45" i="390"/>
  <c r="BE45" i="390"/>
  <c r="BD45" i="390"/>
  <c r="BC45" i="390"/>
  <c r="BB45" i="390"/>
  <c r="BA45" i="390"/>
  <c r="A45" i="390" a="1"/>
  <c r="A45" i="390" s="1"/>
  <c r="AT44" i="390"/>
  <c r="AS44" i="390"/>
  <c r="BS42" i="390"/>
  <c r="BR42" i="390"/>
  <c r="BQ42" i="390"/>
  <c r="BP42" i="390"/>
  <c r="BO42" i="390"/>
  <c r="BN42" i="390"/>
  <c r="BM42" i="390"/>
  <c r="BL42" i="390"/>
  <c r="BK42" i="390"/>
  <c r="BJ42" i="390"/>
  <c r="BI42" i="390"/>
  <c r="BH42" i="390"/>
  <c r="BG42" i="390"/>
  <c r="BF42" i="390"/>
  <c r="BE42" i="390"/>
  <c r="BD42" i="390"/>
  <c r="BC42" i="390"/>
  <c r="BB42" i="390"/>
  <c r="BA42" i="390"/>
  <c r="BS41" i="390"/>
  <c r="BR41" i="390"/>
  <c r="BQ41" i="390"/>
  <c r="BP41" i="390"/>
  <c r="BO41" i="390"/>
  <c r="BN41" i="390"/>
  <c r="BM41" i="390"/>
  <c r="BL41" i="390"/>
  <c r="BK41" i="390"/>
  <c r="BJ41" i="390"/>
  <c r="BI41" i="390"/>
  <c r="BH41" i="390"/>
  <c r="BG41" i="390"/>
  <c r="BF41" i="390"/>
  <c r="BE41" i="390"/>
  <c r="BD41" i="390"/>
  <c r="BC41" i="390"/>
  <c r="BB41" i="390"/>
  <c r="BA41" i="390"/>
  <c r="BS39" i="390"/>
  <c r="BR39" i="390"/>
  <c r="BQ39" i="390"/>
  <c r="BP39" i="390"/>
  <c r="BO39" i="390"/>
  <c r="BN39" i="390"/>
  <c r="BM39" i="390"/>
  <c r="BL39" i="390"/>
  <c r="BK39" i="390"/>
  <c r="BJ39" i="390"/>
  <c r="BI39" i="390"/>
  <c r="BH39" i="390"/>
  <c r="BG39" i="390"/>
  <c r="BF39" i="390"/>
  <c r="BE39" i="390"/>
  <c r="BD39" i="390"/>
  <c r="BC39" i="390"/>
  <c r="BB39" i="390"/>
  <c r="BA39" i="390"/>
  <c r="AT39" i="390"/>
  <c r="AS39" i="390"/>
  <c r="A39" i="390" a="1"/>
  <c r="A39" i="390" s="1"/>
  <c r="BS38" i="390"/>
  <c r="BR38" i="390"/>
  <c r="BQ38" i="390"/>
  <c r="BP38" i="390"/>
  <c r="BO38" i="390"/>
  <c r="BN38" i="390"/>
  <c r="BM38" i="390"/>
  <c r="BL38" i="390"/>
  <c r="BK38" i="390"/>
  <c r="BJ38" i="390"/>
  <c r="BI38" i="390"/>
  <c r="BH38" i="390"/>
  <c r="BG38" i="390"/>
  <c r="BF38" i="390"/>
  <c r="BE38" i="390"/>
  <c r="BD38" i="390"/>
  <c r="BC38" i="390"/>
  <c r="BB38" i="390"/>
  <c r="BA38" i="390"/>
  <c r="A38" i="390" a="1"/>
  <c r="A38" i="390" s="1"/>
  <c r="AT37" i="390"/>
  <c r="AS37" i="390"/>
  <c r="BS36" i="390"/>
  <c r="BR36" i="390"/>
  <c r="BQ36" i="390"/>
  <c r="BP36" i="390"/>
  <c r="BO36" i="390"/>
  <c r="BN36" i="390"/>
  <c r="BM36" i="390"/>
  <c r="BL36" i="390"/>
  <c r="BK36" i="390"/>
  <c r="BJ36" i="390"/>
  <c r="BI36" i="390"/>
  <c r="BH36" i="390"/>
  <c r="BG36" i="390"/>
  <c r="BF36" i="390"/>
  <c r="BE36" i="390"/>
  <c r="BD36" i="390"/>
  <c r="BC36" i="390"/>
  <c r="BB36" i="390"/>
  <c r="BA36" i="390"/>
  <c r="AT36" i="390"/>
  <c r="AS36" i="390"/>
  <c r="A36" i="390" a="1"/>
  <c r="A36" i="390" s="1"/>
  <c r="BS35" i="390"/>
  <c r="BR35" i="390"/>
  <c r="BQ35" i="390"/>
  <c r="BP35" i="390"/>
  <c r="BO35" i="390"/>
  <c r="BN35" i="390"/>
  <c r="BM35" i="390"/>
  <c r="BL35" i="390"/>
  <c r="BK35" i="390"/>
  <c r="BJ35" i="390"/>
  <c r="BI35" i="390"/>
  <c r="BH35" i="390"/>
  <c r="BG35" i="390"/>
  <c r="BF35" i="390"/>
  <c r="BE35" i="390"/>
  <c r="BD35" i="390"/>
  <c r="BC35" i="390"/>
  <c r="BB35" i="390"/>
  <c r="BA35" i="390"/>
  <c r="A35" i="390"/>
  <c r="A35" i="390" a="1"/>
  <c r="AT34" i="390"/>
  <c r="AS34" i="390"/>
  <c r="BS32" i="390"/>
  <c r="BR32" i="390"/>
  <c r="BQ32" i="390"/>
  <c r="BP32" i="390"/>
  <c r="BO32" i="390"/>
  <c r="BN32" i="390"/>
  <c r="BM32" i="390"/>
  <c r="BL32" i="390"/>
  <c r="BK32" i="390"/>
  <c r="BJ32" i="390"/>
  <c r="BI32" i="390"/>
  <c r="BH32" i="390"/>
  <c r="BG32" i="390"/>
  <c r="BF32" i="390"/>
  <c r="BE32" i="390"/>
  <c r="BD32" i="390"/>
  <c r="BC32" i="390"/>
  <c r="BB32" i="390"/>
  <c r="BA32" i="390"/>
  <c r="BS31" i="390"/>
  <c r="BR31" i="390"/>
  <c r="BQ31" i="390"/>
  <c r="BP31" i="390"/>
  <c r="BO31" i="390"/>
  <c r="BN31" i="390"/>
  <c r="BM31" i="390"/>
  <c r="BL31" i="390"/>
  <c r="BK31" i="390"/>
  <c r="BJ31" i="390"/>
  <c r="BI31" i="390"/>
  <c r="BH31" i="390"/>
  <c r="BG31" i="390"/>
  <c r="BF31" i="390"/>
  <c r="BE31" i="390"/>
  <c r="BD31" i="390"/>
  <c r="BC31" i="390"/>
  <c r="BB31" i="390"/>
  <c r="BA31" i="390"/>
  <c r="BS29" i="390"/>
  <c r="BR29" i="390"/>
  <c r="BQ29" i="390"/>
  <c r="BP29" i="390"/>
  <c r="BO29" i="390"/>
  <c r="BN29" i="390"/>
  <c r="BM29" i="390"/>
  <c r="BL29" i="390"/>
  <c r="BK29" i="390"/>
  <c r="BJ29" i="390"/>
  <c r="BI29" i="390"/>
  <c r="BH29" i="390"/>
  <c r="BG29" i="390"/>
  <c r="BF29" i="390"/>
  <c r="BE29" i="390"/>
  <c r="BD29" i="390"/>
  <c r="BC29" i="390"/>
  <c r="BB29" i="390"/>
  <c r="BA29" i="390"/>
  <c r="AT29" i="390"/>
  <c r="AS29" i="390"/>
  <c r="A29" i="390" a="1"/>
  <c r="A29" i="390" s="1"/>
  <c r="BS28" i="390"/>
  <c r="BR28" i="390"/>
  <c r="BQ28" i="390"/>
  <c r="BP28" i="390"/>
  <c r="BO28" i="390"/>
  <c r="BN28" i="390"/>
  <c r="BM28" i="390"/>
  <c r="BL28" i="390"/>
  <c r="BK28" i="390"/>
  <c r="BJ28" i="390"/>
  <c r="BI28" i="390"/>
  <c r="BH28" i="390"/>
  <c r="BG28" i="390"/>
  <c r="BF28" i="390"/>
  <c r="BE28" i="390"/>
  <c r="BD28" i="390"/>
  <c r="BC28" i="390"/>
  <c r="BB28" i="390"/>
  <c r="BA28" i="390"/>
  <c r="A28" i="390" a="1"/>
  <c r="A28" i="390" s="1"/>
  <c r="AU27" i="390"/>
  <c r="AT27" i="390"/>
  <c r="AS27" i="390"/>
  <c r="BS26" i="390"/>
  <c r="BR26" i="390"/>
  <c r="BQ26" i="390"/>
  <c r="BP26" i="390"/>
  <c r="BO26" i="390"/>
  <c r="BN26" i="390"/>
  <c r="BM26" i="390"/>
  <c r="BL26" i="390"/>
  <c r="BK26" i="390"/>
  <c r="BJ26" i="390"/>
  <c r="BI26" i="390"/>
  <c r="BH26" i="390"/>
  <c r="BG26" i="390"/>
  <c r="BF26" i="390"/>
  <c r="BE26" i="390"/>
  <c r="BD26" i="390"/>
  <c r="BC26" i="390"/>
  <c r="BB26" i="390"/>
  <c r="BA26" i="390"/>
  <c r="AU26" i="390"/>
  <c r="AT26" i="390"/>
  <c r="AS26" i="390"/>
  <c r="A26" i="390" a="1"/>
  <c r="A26" i="390" s="1"/>
  <c r="BS25" i="390"/>
  <c r="BR25" i="390"/>
  <c r="BQ25" i="390"/>
  <c r="BP25" i="390"/>
  <c r="BO25" i="390"/>
  <c r="BN25" i="390"/>
  <c r="BM25" i="390"/>
  <c r="BL25" i="390"/>
  <c r="BK25" i="390"/>
  <c r="BJ25" i="390"/>
  <c r="BI25" i="390"/>
  <c r="BH25" i="390"/>
  <c r="BG25" i="390"/>
  <c r="BF25" i="390"/>
  <c r="BE25" i="390"/>
  <c r="BD25" i="390"/>
  <c r="BC25" i="390"/>
  <c r="BB25" i="390"/>
  <c r="BA25" i="390"/>
  <c r="A25" i="390" a="1"/>
  <c r="A25" i="390" s="1"/>
  <c r="AU24" i="390"/>
  <c r="AT24" i="390"/>
  <c r="AS24" i="390"/>
  <c r="BS22" i="390"/>
  <c r="BR22" i="390"/>
  <c r="BQ22" i="390"/>
  <c r="BP22" i="390"/>
  <c r="BO22" i="390"/>
  <c r="BN22" i="390"/>
  <c r="BM22" i="390"/>
  <c r="BL22" i="390"/>
  <c r="BK22" i="390"/>
  <c r="BJ22" i="390"/>
  <c r="BI22" i="390"/>
  <c r="BH22" i="390"/>
  <c r="BG22" i="390"/>
  <c r="BF22" i="390"/>
  <c r="BE22" i="390"/>
  <c r="BD22" i="390"/>
  <c r="BC22" i="390"/>
  <c r="BB22" i="390"/>
  <c r="BA22" i="390"/>
  <c r="BS21" i="390"/>
  <c r="BR21" i="390"/>
  <c r="BQ21" i="390"/>
  <c r="BP21" i="390"/>
  <c r="BO21" i="390"/>
  <c r="BN21" i="390"/>
  <c r="BM21" i="390"/>
  <c r="BL21" i="390"/>
  <c r="BK21" i="390"/>
  <c r="BJ21" i="390"/>
  <c r="BI21" i="390"/>
  <c r="BH21" i="390"/>
  <c r="BG21" i="390"/>
  <c r="BF21" i="390"/>
  <c r="BE21" i="390"/>
  <c r="BD21" i="390"/>
  <c r="BC21" i="390"/>
  <c r="BB21" i="390"/>
  <c r="BA21" i="390"/>
  <c r="BS19" i="390"/>
  <c r="BR19" i="390"/>
  <c r="BQ19" i="390"/>
  <c r="BP19" i="390"/>
  <c r="BO19" i="390"/>
  <c r="BN19" i="390"/>
  <c r="BM19" i="390"/>
  <c r="BL19" i="390"/>
  <c r="BK19" i="390"/>
  <c r="BJ19" i="390"/>
  <c r="BI19" i="390"/>
  <c r="BH19" i="390"/>
  <c r="BG19" i="390"/>
  <c r="BF19" i="390"/>
  <c r="BE19" i="390"/>
  <c r="BD19" i="390"/>
  <c r="BC19" i="390"/>
  <c r="BB19" i="390"/>
  <c r="BA19" i="390"/>
  <c r="AX19" i="390"/>
  <c r="AW19" i="390"/>
  <c r="AV19" i="390"/>
  <c r="AU19" i="390"/>
  <c r="AT19" i="390"/>
  <c r="AS19" i="390"/>
  <c r="A19" i="390" a="1"/>
  <c r="A19" i="390" s="1"/>
  <c r="BS18" i="390"/>
  <c r="BR18" i="390"/>
  <c r="BQ18" i="390"/>
  <c r="BP18" i="390"/>
  <c r="BO18" i="390"/>
  <c r="BN18" i="390"/>
  <c r="BM18" i="390"/>
  <c r="BL18" i="390"/>
  <c r="BK18" i="390"/>
  <c r="BJ18" i="390"/>
  <c r="BI18" i="390"/>
  <c r="BH18" i="390"/>
  <c r="BG18" i="390"/>
  <c r="BF18" i="390"/>
  <c r="BE18" i="390"/>
  <c r="BD18" i="390"/>
  <c r="BC18" i="390"/>
  <c r="BB18" i="390"/>
  <c r="BA18" i="390"/>
  <c r="AX18" i="390"/>
  <c r="AW18" i="390"/>
  <c r="AU18" i="390"/>
  <c r="A18" i="390" a="1"/>
  <c r="A18" i="390" s="1"/>
  <c r="AX17" i="390"/>
  <c r="AW17" i="390"/>
  <c r="AV17" i="390"/>
  <c r="AU17" i="390"/>
  <c r="AT17" i="390"/>
  <c r="AS17" i="390"/>
  <c r="BS16" i="390"/>
  <c r="BR16" i="390"/>
  <c r="BQ16" i="390"/>
  <c r="BP16" i="390"/>
  <c r="BO16" i="390"/>
  <c r="BN16" i="390"/>
  <c r="BM16" i="390"/>
  <c r="BL16" i="390"/>
  <c r="BK16" i="390"/>
  <c r="BJ16" i="390"/>
  <c r="BI16" i="390"/>
  <c r="BH16" i="390"/>
  <c r="BG16" i="390"/>
  <c r="BF16" i="390"/>
  <c r="BE16" i="390"/>
  <c r="BD16" i="390"/>
  <c r="BC16" i="390"/>
  <c r="BB16" i="390"/>
  <c r="BA16" i="390"/>
  <c r="AX16" i="390"/>
  <c r="AW16" i="390"/>
  <c r="AV16" i="390"/>
  <c r="AU16" i="390"/>
  <c r="AT16" i="390"/>
  <c r="AS16" i="390"/>
  <c r="A16" i="390" a="1"/>
  <c r="A16" i="390" s="1"/>
  <c r="BS15" i="390"/>
  <c r="BR15" i="390"/>
  <c r="BQ15" i="390"/>
  <c r="BP15" i="390"/>
  <c r="BO15" i="390"/>
  <c r="BN15" i="390"/>
  <c r="BM15" i="390"/>
  <c r="BL15" i="390"/>
  <c r="BK15" i="390"/>
  <c r="BJ15" i="390"/>
  <c r="BI15" i="390"/>
  <c r="BH15" i="390"/>
  <c r="BG15" i="390"/>
  <c r="BF15" i="390"/>
  <c r="BE15" i="390"/>
  <c r="BD15" i="390"/>
  <c r="BC15" i="390"/>
  <c r="BB15" i="390"/>
  <c r="BA15" i="390"/>
  <c r="AX15" i="390"/>
  <c r="AW15" i="390"/>
  <c r="AU15" i="390"/>
  <c r="A15" i="390" a="1"/>
  <c r="A15" i="390" s="1"/>
  <c r="AX14" i="390"/>
  <c r="AW14" i="390"/>
  <c r="AV14" i="390"/>
  <c r="AU14" i="390"/>
  <c r="AT14" i="390"/>
  <c r="AS14" i="390"/>
  <c r="BS12" i="390"/>
  <c r="BR12" i="390"/>
  <c r="BQ12" i="390"/>
  <c r="BP12" i="390"/>
  <c r="BO12" i="390"/>
  <c r="BN12" i="390"/>
  <c r="BM12" i="390"/>
  <c r="BL12" i="390"/>
  <c r="BK12" i="390"/>
  <c r="BJ12" i="390"/>
  <c r="BI12" i="390"/>
  <c r="BH12" i="390"/>
  <c r="BG12" i="390"/>
  <c r="BF12" i="390"/>
  <c r="BE12" i="390"/>
  <c r="BD12" i="390"/>
  <c r="BC12" i="390"/>
  <c r="BB12" i="390"/>
  <c r="BA12" i="390"/>
  <c r="BS11" i="390"/>
  <c r="BR11" i="390"/>
  <c r="BQ11" i="390"/>
  <c r="BP11" i="390"/>
  <c r="BO11" i="390"/>
  <c r="BN11" i="390"/>
  <c r="BM11" i="390"/>
  <c r="BL11" i="390"/>
  <c r="BK11" i="390"/>
  <c r="BJ11" i="390"/>
  <c r="BI11" i="390"/>
  <c r="BH11" i="390"/>
  <c r="BG11" i="390"/>
  <c r="BF11" i="390"/>
  <c r="BE11" i="390"/>
  <c r="BD11" i="390"/>
  <c r="BC11" i="390"/>
  <c r="BB11" i="390"/>
  <c r="BA11" i="390"/>
  <c r="BS9" i="390"/>
  <c r="BR9" i="390"/>
  <c r="BQ9" i="390"/>
  <c r="BP9" i="390"/>
  <c r="BO9" i="390"/>
  <c r="BN9" i="390"/>
  <c r="BM9" i="390"/>
  <c r="BL9" i="390"/>
  <c r="BK9" i="390"/>
  <c r="BJ9" i="390"/>
  <c r="BI9" i="390"/>
  <c r="BH9" i="390"/>
  <c r="BG9" i="390"/>
  <c r="BF9" i="390"/>
  <c r="BE9" i="390"/>
  <c r="BD9" i="390"/>
  <c r="BC9" i="390"/>
  <c r="BB9" i="390"/>
  <c r="BA9" i="390"/>
  <c r="AX9" i="390"/>
  <c r="AW9" i="390"/>
  <c r="AV9" i="390"/>
  <c r="AU9" i="390"/>
  <c r="AT9" i="390"/>
  <c r="AS9" i="390"/>
  <c r="A9" i="390" a="1"/>
  <c r="A9" i="390" s="1"/>
  <c r="BS8" i="390"/>
  <c r="BR8" i="390"/>
  <c r="BQ8" i="390"/>
  <c r="BP8" i="390"/>
  <c r="BO8" i="390"/>
  <c r="BN8" i="390"/>
  <c r="BM8" i="390"/>
  <c r="BL8" i="390"/>
  <c r="BK8" i="390"/>
  <c r="BJ8" i="390"/>
  <c r="BI8" i="390"/>
  <c r="BH8" i="390"/>
  <c r="BG8" i="390"/>
  <c r="BF8" i="390"/>
  <c r="BE8" i="390"/>
  <c r="BD8" i="390"/>
  <c r="BC8" i="390"/>
  <c r="BB8" i="390"/>
  <c r="BA8" i="390"/>
  <c r="AX8" i="390"/>
  <c r="AW8" i="390"/>
  <c r="AU8" i="390"/>
  <c r="A8" i="390" a="1"/>
  <c r="A8" i="390" s="1"/>
  <c r="AX7" i="390"/>
  <c r="AW7" i="390"/>
  <c r="AV7" i="390"/>
  <c r="AU7" i="390"/>
  <c r="AT7" i="390"/>
  <c r="AS7" i="390"/>
  <c r="BS6" i="390"/>
  <c r="BR6" i="390"/>
  <c r="BQ6" i="390"/>
  <c r="BP6" i="390"/>
  <c r="BO6" i="390"/>
  <c r="BN6" i="390"/>
  <c r="BM6" i="390"/>
  <c r="BL6" i="390"/>
  <c r="BK6" i="390"/>
  <c r="BJ6" i="390"/>
  <c r="BI6" i="390"/>
  <c r="BH6" i="390"/>
  <c r="BG6" i="390"/>
  <c r="BF6" i="390"/>
  <c r="BE6" i="390"/>
  <c r="BD6" i="390"/>
  <c r="BC6" i="390"/>
  <c r="BB6" i="390"/>
  <c r="BA6" i="390"/>
  <c r="AX6" i="390"/>
  <c r="AW6" i="390"/>
  <c r="AV6" i="390"/>
  <c r="AU6" i="390"/>
  <c r="AT6" i="390"/>
  <c r="AS6" i="390"/>
  <c r="A6" i="390" a="1"/>
  <c r="A6" i="390" s="1"/>
  <c r="BS5" i="390"/>
  <c r="BR5" i="390"/>
  <c r="BQ5" i="390"/>
  <c r="BP5" i="390"/>
  <c r="BO5" i="390"/>
  <c r="BN5" i="390"/>
  <c r="BM5" i="390"/>
  <c r="BL5" i="390"/>
  <c r="BK5" i="390"/>
  <c r="BJ5" i="390"/>
  <c r="BI5" i="390"/>
  <c r="BH5" i="390"/>
  <c r="BG5" i="390"/>
  <c r="BF5" i="390"/>
  <c r="BE5" i="390"/>
  <c r="BD5" i="390"/>
  <c r="BC5" i="390"/>
  <c r="BB5" i="390"/>
  <c r="BA5" i="390"/>
  <c r="AX5" i="390"/>
  <c r="AW5" i="390"/>
  <c r="AU5" i="390"/>
  <c r="A5" i="390" a="1"/>
  <c r="A5" i="390" s="1"/>
  <c r="AX4" i="390"/>
  <c r="AW4" i="390"/>
  <c r="AV4" i="390"/>
  <c r="AU4" i="390"/>
  <c r="AT4" i="390"/>
  <c r="AS4" i="390"/>
  <c r="E1" i="390"/>
  <c r="B1" i="390"/>
  <c r="D1" i="390" s="1"/>
  <c r="E67" i="393"/>
  <c r="C75" i="391"/>
  <c r="J65" i="393"/>
  <c r="D78" i="390"/>
  <c r="K80" i="393"/>
  <c r="C65" i="390"/>
  <c r="B78" i="390"/>
  <c r="B66" i="390"/>
  <c r="B67" i="390"/>
  <c r="H70" i="393"/>
  <c r="B65" i="390"/>
  <c r="D76" i="392"/>
  <c r="C67" i="392"/>
  <c r="C80" i="390"/>
  <c r="D79" i="390"/>
  <c r="F78" i="392"/>
  <c r="E80" i="391"/>
  <c r="D65" i="391"/>
  <c r="C78" i="390"/>
  <c r="B70" i="391"/>
  <c r="C74" i="391"/>
  <c r="C79" i="390"/>
  <c r="G68" i="393"/>
  <c r="B72" i="391"/>
  <c r="D74" i="392"/>
  <c r="B75" i="390"/>
  <c r="I76" i="393"/>
  <c r="F66" i="393"/>
  <c r="H72" i="393"/>
  <c r="C66" i="390"/>
  <c r="K78" i="393"/>
  <c r="K79" i="393"/>
  <c r="C76" i="391"/>
  <c r="E65" i="392"/>
  <c r="B71" i="391"/>
  <c r="F80" i="392"/>
  <c r="E66" i="392"/>
  <c r="B80" i="390"/>
  <c r="I75" i="393"/>
  <c r="C71" i="392"/>
  <c r="B68" i="392"/>
  <c r="D80" i="390"/>
  <c r="B79" i="390"/>
  <c r="D66" i="390"/>
  <c r="B74" i="390"/>
  <c r="H71" i="393"/>
  <c r="D75" i="392"/>
  <c r="B76" i="390"/>
  <c r="E78" i="391"/>
  <c r="I74" i="393"/>
  <c r="C72" i="392"/>
  <c r="F79" i="392"/>
  <c r="C70" i="392"/>
  <c r="E79" i="391"/>
  <c r="AU69" i="390" l="1"/>
  <c r="AU34" i="390"/>
  <c r="AU39" i="390"/>
  <c r="AU37" i="390"/>
  <c r="AU36" i="390"/>
  <c r="AV71" i="391"/>
  <c r="AV57" i="391"/>
  <c r="AV56" i="391"/>
  <c r="AV55" i="391"/>
  <c r="AV54" i="391"/>
  <c r="F83" i="393"/>
  <c r="G82" i="393"/>
  <c r="F81" i="393"/>
  <c r="AW59" i="392"/>
  <c r="AW54" i="392"/>
  <c r="AW57" i="392"/>
  <c r="AW71" i="392"/>
  <c r="AX71" i="392" s="1"/>
  <c r="AW56" i="392"/>
  <c r="AW55" i="392"/>
  <c r="AW58" i="392"/>
  <c r="AW66" i="392"/>
  <c r="AW8" i="392"/>
  <c r="AW5" i="392"/>
  <c r="AW4" i="392"/>
  <c r="AW7" i="392"/>
  <c r="AW9" i="392"/>
  <c r="AW6" i="392"/>
  <c r="I84" i="393"/>
  <c r="AX18" i="392"/>
  <c r="AX19" i="392"/>
  <c r="AX17" i="392"/>
  <c r="AX67" i="392"/>
  <c r="AX16" i="392"/>
  <c r="AX14" i="392"/>
  <c r="AX15" i="392"/>
  <c r="G82" i="392"/>
  <c r="F81" i="392"/>
  <c r="D84" i="392"/>
  <c r="AW49" i="392"/>
  <c r="AW47" i="392"/>
  <c r="AW46" i="392"/>
  <c r="AW44" i="392"/>
  <c r="AW70" i="392"/>
  <c r="AX70" i="392" s="1"/>
  <c r="AX28" i="392"/>
  <c r="AX26" i="392"/>
  <c r="AX29" i="392"/>
  <c r="AX68" i="392"/>
  <c r="AX24" i="392"/>
  <c r="AX27" i="392"/>
  <c r="AX25" i="392"/>
  <c r="AW69" i="392"/>
  <c r="AX69" i="392" s="1"/>
  <c r="AW39" i="392"/>
  <c r="AW37" i="392"/>
  <c r="AW36" i="392"/>
  <c r="AW34" i="392"/>
  <c r="E83" i="392"/>
  <c r="AV70" i="391"/>
  <c r="AV44" i="391"/>
  <c r="AV47" i="391"/>
  <c r="AV46" i="391"/>
  <c r="AV49" i="391"/>
  <c r="BZ5" i="391"/>
  <c r="BZ6" i="391" s="1"/>
  <c r="BZ7" i="391" s="1"/>
  <c r="BZ8" i="391" s="1"/>
  <c r="BZ9" i="391" s="1"/>
  <c r="AV26" i="391"/>
  <c r="AV29" i="391"/>
  <c r="AV68" i="391"/>
  <c r="AV24" i="391"/>
  <c r="AV27" i="391"/>
  <c r="D83" i="391"/>
  <c r="AV19" i="391"/>
  <c r="AV17" i="391"/>
  <c r="AV67" i="391"/>
  <c r="AV16" i="391"/>
  <c r="AV14" i="391"/>
  <c r="C84" i="391"/>
  <c r="AV69" i="391"/>
  <c r="AV39" i="391"/>
  <c r="AV37" i="391"/>
  <c r="AV36" i="391"/>
  <c r="AV34" i="391"/>
  <c r="AW66" i="391"/>
  <c r="AW7" i="391"/>
  <c r="AW6" i="391"/>
  <c r="AW5" i="391"/>
  <c r="AW4" i="391"/>
  <c r="AW9" i="391"/>
  <c r="AW8" i="391"/>
  <c r="F82" i="391"/>
  <c r="E81" i="391"/>
  <c r="AU71" i="390"/>
  <c r="AV55" i="390" s="1"/>
  <c r="AU56" i="390"/>
  <c r="AU55" i="390"/>
  <c r="AU58" i="390"/>
  <c r="AU57" i="390"/>
  <c r="AU54" i="390"/>
  <c r="AU59" i="390"/>
  <c r="AU49" i="390"/>
  <c r="AU70" i="390"/>
  <c r="AU44" i="390"/>
  <c r="AU47" i="390"/>
  <c r="AU46" i="390"/>
  <c r="AZ2" i="390"/>
  <c r="BH2" i="390"/>
  <c r="BD2" i="390"/>
  <c r="BL2" i="390"/>
  <c r="BP2" i="390"/>
  <c r="BG2" i="390"/>
  <c r="BB2" i="390"/>
  <c r="BF2" i="390"/>
  <c r="BJ2" i="390"/>
  <c r="BN2" i="390"/>
  <c r="BR2" i="390"/>
  <c r="BM2" i="390"/>
  <c r="BQ2" i="390"/>
  <c r="BC2" i="390"/>
  <c r="BK2" i="390"/>
  <c r="BO2" i="390"/>
  <c r="BA2" i="390"/>
  <c r="BI2" i="390"/>
  <c r="BE2" i="390"/>
  <c r="AU29" i="390"/>
  <c r="AU68" i="390"/>
  <c r="AV58" i="390"/>
  <c r="AV54" i="390"/>
  <c r="AV71" i="390"/>
  <c r="AV59" i="390"/>
  <c r="AV57" i="390"/>
  <c r="AV56" i="390"/>
  <c r="AV39" i="390"/>
  <c r="AV37" i="390"/>
  <c r="AV36" i="390"/>
  <c r="AV34" i="390"/>
  <c r="AV69" i="390"/>
  <c r="D81" i="390"/>
  <c r="E82" i="390"/>
  <c r="B84" i="390"/>
  <c r="C83" i="390"/>
  <c r="B83" i="389"/>
  <c r="C82" i="389"/>
  <c r="C81" i="389" s="1"/>
  <c r="B81" i="389"/>
  <c r="AS72" i="389"/>
  <c r="AT72" i="389" s="1"/>
  <c r="AU72" i="389" s="1"/>
  <c r="AV72" i="389" s="1"/>
  <c r="AW72" i="389" s="1"/>
  <c r="AX72" i="389" s="1"/>
  <c r="AS71" i="389"/>
  <c r="AT71" i="389" s="1"/>
  <c r="AS70" i="389"/>
  <c r="AT70" i="389" s="1"/>
  <c r="AS69" i="389"/>
  <c r="AT69" i="389" s="1"/>
  <c r="AS68" i="389"/>
  <c r="AT68" i="389" s="1"/>
  <c r="AS67" i="389"/>
  <c r="AT67" i="389" s="1"/>
  <c r="AS66" i="389"/>
  <c r="AT66" i="389" s="1"/>
  <c r="BS62" i="389"/>
  <c r="BR62" i="389"/>
  <c r="BQ62" i="389"/>
  <c r="BP62" i="389"/>
  <c r="BO62" i="389"/>
  <c r="BN62" i="389"/>
  <c r="BM62" i="389"/>
  <c r="BL62" i="389"/>
  <c r="BK62" i="389"/>
  <c r="BJ62" i="389"/>
  <c r="BI62" i="389"/>
  <c r="BH62" i="389"/>
  <c r="BG62" i="389"/>
  <c r="BF62" i="389"/>
  <c r="BE62" i="389"/>
  <c r="BD62" i="389"/>
  <c r="BC62" i="389"/>
  <c r="BB62" i="389"/>
  <c r="BA62" i="389"/>
  <c r="BS61" i="389"/>
  <c r="BR61" i="389"/>
  <c r="BQ61" i="389"/>
  <c r="BP61" i="389"/>
  <c r="BO61" i="389"/>
  <c r="BN61" i="389"/>
  <c r="BM61" i="389"/>
  <c r="BL61" i="389"/>
  <c r="BK61" i="389"/>
  <c r="BJ61" i="389"/>
  <c r="BI61" i="389"/>
  <c r="BH61" i="389"/>
  <c r="BG61" i="389"/>
  <c r="BF61" i="389"/>
  <c r="BE61" i="389"/>
  <c r="BD61" i="389"/>
  <c r="BC61" i="389"/>
  <c r="BB61" i="389"/>
  <c r="BA61" i="389"/>
  <c r="BS59" i="389"/>
  <c r="BR59" i="389"/>
  <c r="BQ59" i="389"/>
  <c r="BP59" i="389"/>
  <c r="BO59" i="389"/>
  <c r="BN59" i="389"/>
  <c r="BM59" i="389"/>
  <c r="BL59" i="389"/>
  <c r="BK59" i="389"/>
  <c r="BJ59" i="389"/>
  <c r="BI59" i="389"/>
  <c r="BH59" i="389"/>
  <c r="BG59" i="389"/>
  <c r="BF59" i="389"/>
  <c r="BE59" i="389"/>
  <c r="BD59" i="389"/>
  <c r="BC59" i="389"/>
  <c r="BB59" i="389"/>
  <c r="BA59" i="389"/>
  <c r="AT59" i="389"/>
  <c r="AS59" i="389"/>
  <c r="A59" i="389" a="1"/>
  <c r="A59" i="389" s="1"/>
  <c r="BS58" i="389"/>
  <c r="BR58" i="389"/>
  <c r="BQ58" i="389"/>
  <c r="BP58" i="389"/>
  <c r="BO58" i="389"/>
  <c r="BN58" i="389"/>
  <c r="BM58" i="389"/>
  <c r="BL58" i="389"/>
  <c r="BK58" i="389"/>
  <c r="BJ58" i="389"/>
  <c r="BI58" i="389"/>
  <c r="BH58" i="389"/>
  <c r="BG58" i="389"/>
  <c r="BF58" i="389"/>
  <c r="BE58" i="389"/>
  <c r="BD58" i="389"/>
  <c r="BC58" i="389"/>
  <c r="BB58" i="389"/>
  <c r="BA58" i="389"/>
  <c r="AT58" i="389"/>
  <c r="AS58" i="389"/>
  <c r="A58" i="389" a="1"/>
  <c r="A58" i="389" s="1"/>
  <c r="AT57" i="389"/>
  <c r="AS57" i="389"/>
  <c r="BS56" i="389"/>
  <c r="BR56" i="389"/>
  <c r="BQ56" i="389"/>
  <c r="BP56" i="389"/>
  <c r="BO56" i="389"/>
  <c r="BN56" i="389"/>
  <c r="BM56" i="389"/>
  <c r="BL56" i="389"/>
  <c r="BK56" i="389"/>
  <c r="BJ56" i="389"/>
  <c r="BI56" i="389"/>
  <c r="BH56" i="389"/>
  <c r="BG56" i="389"/>
  <c r="BF56" i="389"/>
  <c r="BE56" i="389"/>
  <c r="BD56" i="389"/>
  <c r="BC56" i="389"/>
  <c r="BB56" i="389"/>
  <c r="BA56" i="389"/>
  <c r="AT56" i="389"/>
  <c r="AS56" i="389"/>
  <c r="A56" i="389" a="1"/>
  <c r="A56" i="389" s="1"/>
  <c r="BS55" i="389"/>
  <c r="BR55" i="389"/>
  <c r="BQ55" i="389"/>
  <c r="BP55" i="389"/>
  <c r="BO55" i="389"/>
  <c r="BN55" i="389"/>
  <c r="BM55" i="389"/>
  <c r="BL55" i="389"/>
  <c r="BK55" i="389"/>
  <c r="BJ55" i="389"/>
  <c r="BI55" i="389"/>
  <c r="BH55" i="389"/>
  <c r="BG55" i="389"/>
  <c r="BF55" i="389"/>
  <c r="BE55" i="389"/>
  <c r="BD55" i="389"/>
  <c r="BC55" i="389"/>
  <c r="BB55" i="389"/>
  <c r="BA55" i="389"/>
  <c r="AT55" i="389"/>
  <c r="AS55" i="389"/>
  <c r="A55" i="389" a="1"/>
  <c r="A55" i="389" s="1"/>
  <c r="AT54" i="389"/>
  <c r="AS54" i="389"/>
  <c r="BS52" i="389"/>
  <c r="BR52" i="389"/>
  <c r="BQ52" i="389"/>
  <c r="BP52" i="389"/>
  <c r="BO52" i="389"/>
  <c r="BN52" i="389"/>
  <c r="BM52" i="389"/>
  <c r="BL52" i="389"/>
  <c r="BK52" i="389"/>
  <c r="BJ52" i="389"/>
  <c r="BI52" i="389"/>
  <c r="BH52" i="389"/>
  <c r="BG52" i="389"/>
  <c r="BF52" i="389"/>
  <c r="BE52" i="389"/>
  <c r="BD52" i="389"/>
  <c r="BC52" i="389"/>
  <c r="BB52" i="389"/>
  <c r="BA52" i="389"/>
  <c r="BS51" i="389"/>
  <c r="BR51" i="389"/>
  <c r="BQ51" i="389"/>
  <c r="BP51" i="389"/>
  <c r="BO51" i="389"/>
  <c r="BN51" i="389"/>
  <c r="BM51" i="389"/>
  <c r="BL51" i="389"/>
  <c r="BK51" i="389"/>
  <c r="BJ51" i="389"/>
  <c r="BI51" i="389"/>
  <c r="BH51" i="389"/>
  <c r="BG51" i="389"/>
  <c r="BF51" i="389"/>
  <c r="BE51" i="389"/>
  <c r="BD51" i="389"/>
  <c r="BC51" i="389"/>
  <c r="BB51" i="389"/>
  <c r="BA51" i="389"/>
  <c r="BS49" i="389"/>
  <c r="BR49" i="389"/>
  <c r="BQ49" i="389"/>
  <c r="BP49" i="389"/>
  <c r="BO49" i="389"/>
  <c r="BN49" i="389"/>
  <c r="BM49" i="389"/>
  <c r="BL49" i="389"/>
  <c r="BK49" i="389"/>
  <c r="BJ49" i="389"/>
  <c r="BI49" i="389"/>
  <c r="BH49" i="389"/>
  <c r="BG49" i="389"/>
  <c r="BF49" i="389"/>
  <c r="BE49" i="389"/>
  <c r="BD49" i="389"/>
  <c r="BC49" i="389"/>
  <c r="BB49" i="389"/>
  <c r="BA49" i="389"/>
  <c r="AT49" i="389"/>
  <c r="AS49" i="389"/>
  <c r="A49" i="389" a="1"/>
  <c r="A49" i="389" s="1"/>
  <c r="BS48" i="389"/>
  <c r="BR48" i="389"/>
  <c r="BQ48" i="389"/>
  <c r="BP48" i="389"/>
  <c r="BO48" i="389"/>
  <c r="BN48" i="389"/>
  <c r="BM48" i="389"/>
  <c r="BL48" i="389"/>
  <c r="BK48" i="389"/>
  <c r="BJ48" i="389"/>
  <c r="BI48" i="389"/>
  <c r="BH48" i="389"/>
  <c r="BG48" i="389"/>
  <c r="BF48" i="389"/>
  <c r="BE48" i="389"/>
  <c r="BD48" i="389"/>
  <c r="BC48" i="389"/>
  <c r="BB48" i="389"/>
  <c r="BA48" i="389"/>
  <c r="A48" i="389"/>
  <c r="A48" i="389" a="1"/>
  <c r="AT47" i="389"/>
  <c r="AS47" i="389"/>
  <c r="BS46" i="389"/>
  <c r="BR46" i="389"/>
  <c r="BQ46" i="389"/>
  <c r="BP46" i="389"/>
  <c r="BO46" i="389"/>
  <c r="BN46" i="389"/>
  <c r="BM46" i="389"/>
  <c r="BL46" i="389"/>
  <c r="BK46" i="389"/>
  <c r="BJ46" i="389"/>
  <c r="BI46" i="389"/>
  <c r="BH46" i="389"/>
  <c r="BG46" i="389"/>
  <c r="BF46" i="389"/>
  <c r="BE46" i="389"/>
  <c r="BD46" i="389"/>
  <c r="BC46" i="389"/>
  <c r="BB46" i="389"/>
  <c r="BA46" i="389"/>
  <c r="AS46" i="389"/>
  <c r="A46" i="389" a="1"/>
  <c r="A46" i="389" s="1"/>
  <c r="BS45" i="389"/>
  <c r="BR45" i="389"/>
  <c r="BQ45" i="389"/>
  <c r="BP45" i="389"/>
  <c r="BO45" i="389"/>
  <c r="BN45" i="389"/>
  <c r="BM45" i="389"/>
  <c r="BL45" i="389"/>
  <c r="BK45" i="389"/>
  <c r="BJ45" i="389"/>
  <c r="BI45" i="389"/>
  <c r="BH45" i="389"/>
  <c r="BG45" i="389"/>
  <c r="BF45" i="389"/>
  <c r="BE45" i="389"/>
  <c r="BD45" i="389"/>
  <c r="BC45" i="389"/>
  <c r="BB45" i="389"/>
  <c r="BA45" i="389"/>
  <c r="A45" i="389" a="1"/>
  <c r="A45" i="389" s="1"/>
  <c r="AT44" i="389"/>
  <c r="AS44" i="389"/>
  <c r="BS42" i="389"/>
  <c r="BR42" i="389"/>
  <c r="BQ42" i="389"/>
  <c r="BP42" i="389"/>
  <c r="BO42" i="389"/>
  <c r="BN42" i="389"/>
  <c r="BM42" i="389"/>
  <c r="BL42" i="389"/>
  <c r="BK42" i="389"/>
  <c r="BJ42" i="389"/>
  <c r="BI42" i="389"/>
  <c r="BH42" i="389"/>
  <c r="BG42" i="389"/>
  <c r="BF42" i="389"/>
  <c r="BE42" i="389"/>
  <c r="BD42" i="389"/>
  <c r="BC42" i="389"/>
  <c r="BB42" i="389"/>
  <c r="BA42" i="389"/>
  <c r="BS41" i="389"/>
  <c r="BR41" i="389"/>
  <c r="BQ41" i="389"/>
  <c r="BP41" i="389"/>
  <c r="BO41" i="389"/>
  <c r="BN41" i="389"/>
  <c r="BM41" i="389"/>
  <c r="BL41" i="389"/>
  <c r="BK41" i="389"/>
  <c r="BJ41" i="389"/>
  <c r="BI41" i="389"/>
  <c r="BH41" i="389"/>
  <c r="BG41" i="389"/>
  <c r="BF41" i="389"/>
  <c r="BE41" i="389"/>
  <c r="BD41" i="389"/>
  <c r="BC41" i="389"/>
  <c r="BB41" i="389"/>
  <c r="BA41" i="389"/>
  <c r="BS39" i="389"/>
  <c r="BR39" i="389"/>
  <c r="BQ39" i="389"/>
  <c r="BP39" i="389"/>
  <c r="BO39" i="389"/>
  <c r="BN39" i="389"/>
  <c r="BM39" i="389"/>
  <c r="BL39" i="389"/>
  <c r="BK39" i="389"/>
  <c r="BJ39" i="389"/>
  <c r="BI39" i="389"/>
  <c r="BH39" i="389"/>
  <c r="BG39" i="389"/>
  <c r="BF39" i="389"/>
  <c r="BE39" i="389"/>
  <c r="BD39" i="389"/>
  <c r="BC39" i="389"/>
  <c r="BB39" i="389"/>
  <c r="BA39" i="389"/>
  <c r="AT39" i="389"/>
  <c r="AS39" i="389"/>
  <c r="A39" i="389" a="1"/>
  <c r="A39" i="389" s="1"/>
  <c r="BS38" i="389"/>
  <c r="BR38" i="389"/>
  <c r="BQ38" i="389"/>
  <c r="BP38" i="389"/>
  <c r="BO38" i="389"/>
  <c r="BN38" i="389"/>
  <c r="BM38" i="389"/>
  <c r="BL38" i="389"/>
  <c r="BK38" i="389"/>
  <c r="BJ38" i="389"/>
  <c r="BI38" i="389"/>
  <c r="BH38" i="389"/>
  <c r="BG38" i="389"/>
  <c r="BF38" i="389"/>
  <c r="BE38" i="389"/>
  <c r="BD38" i="389"/>
  <c r="BC38" i="389"/>
  <c r="BB38" i="389"/>
  <c r="BA38" i="389"/>
  <c r="A38" i="389" a="1"/>
  <c r="A38" i="389" s="1"/>
  <c r="AT37" i="389"/>
  <c r="AS37" i="389"/>
  <c r="BS36" i="389"/>
  <c r="BR36" i="389"/>
  <c r="BQ36" i="389"/>
  <c r="BP36" i="389"/>
  <c r="BO36" i="389"/>
  <c r="BN36" i="389"/>
  <c r="BM36" i="389"/>
  <c r="BL36" i="389"/>
  <c r="BK36" i="389"/>
  <c r="BJ36" i="389"/>
  <c r="BI36" i="389"/>
  <c r="BH36" i="389"/>
  <c r="BG36" i="389"/>
  <c r="BF36" i="389"/>
  <c r="BE36" i="389"/>
  <c r="BD36" i="389"/>
  <c r="BC36" i="389"/>
  <c r="BB36" i="389"/>
  <c r="BA36" i="389"/>
  <c r="AT36" i="389"/>
  <c r="AS36" i="389"/>
  <c r="A36" i="389" a="1"/>
  <c r="A36" i="389" s="1"/>
  <c r="BS35" i="389"/>
  <c r="BR35" i="389"/>
  <c r="BQ35" i="389"/>
  <c r="BP35" i="389"/>
  <c r="BO35" i="389"/>
  <c r="BN35" i="389"/>
  <c r="BM35" i="389"/>
  <c r="BL35" i="389"/>
  <c r="BK35" i="389"/>
  <c r="BJ35" i="389"/>
  <c r="BI35" i="389"/>
  <c r="BH35" i="389"/>
  <c r="BG35" i="389"/>
  <c r="BF35" i="389"/>
  <c r="BE35" i="389"/>
  <c r="BD35" i="389"/>
  <c r="BC35" i="389"/>
  <c r="BB35" i="389"/>
  <c r="BA35" i="389"/>
  <c r="A35" i="389" a="1"/>
  <c r="A35" i="389" s="1"/>
  <c r="AT34" i="389"/>
  <c r="AS34" i="389"/>
  <c r="BS32" i="389"/>
  <c r="BR32" i="389"/>
  <c r="BQ32" i="389"/>
  <c r="BP32" i="389"/>
  <c r="BO32" i="389"/>
  <c r="BN32" i="389"/>
  <c r="BM32" i="389"/>
  <c r="BL32" i="389"/>
  <c r="BK32" i="389"/>
  <c r="BJ32" i="389"/>
  <c r="BI32" i="389"/>
  <c r="BH32" i="389"/>
  <c r="BG32" i="389"/>
  <c r="BF32" i="389"/>
  <c r="BE32" i="389"/>
  <c r="BD32" i="389"/>
  <c r="BC32" i="389"/>
  <c r="BB32" i="389"/>
  <c r="BA32" i="389"/>
  <c r="BS31" i="389"/>
  <c r="BR31" i="389"/>
  <c r="BQ31" i="389"/>
  <c r="BP31" i="389"/>
  <c r="BO31" i="389"/>
  <c r="BN31" i="389"/>
  <c r="BM31" i="389"/>
  <c r="BL31" i="389"/>
  <c r="BK31" i="389"/>
  <c r="BJ31" i="389"/>
  <c r="BI31" i="389"/>
  <c r="BH31" i="389"/>
  <c r="BG31" i="389"/>
  <c r="BF31" i="389"/>
  <c r="BE31" i="389"/>
  <c r="BD31" i="389"/>
  <c r="BC31" i="389"/>
  <c r="BB31" i="389"/>
  <c r="BA31" i="389"/>
  <c r="BS29" i="389"/>
  <c r="BR29" i="389"/>
  <c r="BQ29" i="389"/>
  <c r="BP29" i="389"/>
  <c r="BO29" i="389"/>
  <c r="BN29" i="389"/>
  <c r="BM29" i="389"/>
  <c r="BL29" i="389"/>
  <c r="BK29" i="389"/>
  <c r="BJ29" i="389"/>
  <c r="BI29" i="389"/>
  <c r="BH29" i="389"/>
  <c r="BG29" i="389"/>
  <c r="BF29" i="389"/>
  <c r="BE29" i="389"/>
  <c r="BD29" i="389"/>
  <c r="BC29" i="389"/>
  <c r="BB29" i="389"/>
  <c r="BA29" i="389"/>
  <c r="AT29" i="389"/>
  <c r="AS29" i="389"/>
  <c r="A29" i="389"/>
  <c r="A29" i="389" a="1"/>
  <c r="BS28" i="389"/>
  <c r="BR28" i="389"/>
  <c r="BQ28" i="389"/>
  <c r="BP28" i="389"/>
  <c r="BO28" i="389"/>
  <c r="BN28" i="389"/>
  <c r="BM28" i="389"/>
  <c r="BL28" i="389"/>
  <c r="BK28" i="389"/>
  <c r="BJ28" i="389"/>
  <c r="BI28" i="389"/>
  <c r="BH28" i="389"/>
  <c r="BG28" i="389"/>
  <c r="BF28" i="389"/>
  <c r="BE28" i="389"/>
  <c r="BD28" i="389"/>
  <c r="BC28" i="389"/>
  <c r="BB28" i="389"/>
  <c r="BA28" i="389"/>
  <c r="A28" i="389" a="1"/>
  <c r="A28" i="389" s="1"/>
  <c r="AT27" i="389"/>
  <c r="AS27" i="389"/>
  <c r="BS26" i="389"/>
  <c r="BR26" i="389"/>
  <c r="BQ26" i="389"/>
  <c r="BP26" i="389"/>
  <c r="BO26" i="389"/>
  <c r="BN26" i="389"/>
  <c r="BM26" i="389"/>
  <c r="BL26" i="389"/>
  <c r="BK26" i="389"/>
  <c r="BJ26" i="389"/>
  <c r="BI26" i="389"/>
  <c r="BH26" i="389"/>
  <c r="BG26" i="389"/>
  <c r="BF26" i="389"/>
  <c r="BE26" i="389"/>
  <c r="BD26" i="389"/>
  <c r="BC26" i="389"/>
  <c r="BB26" i="389"/>
  <c r="BA26" i="389"/>
  <c r="AT26" i="389"/>
  <c r="AS26" i="389"/>
  <c r="A26" i="389" a="1"/>
  <c r="A26" i="389" s="1"/>
  <c r="BS25" i="389"/>
  <c r="BR25" i="389"/>
  <c r="BQ25" i="389"/>
  <c r="BP25" i="389"/>
  <c r="BO25" i="389"/>
  <c r="BN25" i="389"/>
  <c r="BM25" i="389"/>
  <c r="BL25" i="389"/>
  <c r="BK25" i="389"/>
  <c r="BJ25" i="389"/>
  <c r="BI25" i="389"/>
  <c r="BH25" i="389"/>
  <c r="BG25" i="389"/>
  <c r="BF25" i="389"/>
  <c r="BE25" i="389"/>
  <c r="BD25" i="389"/>
  <c r="BC25" i="389"/>
  <c r="BB25" i="389"/>
  <c r="BA25" i="389"/>
  <c r="A25" i="389" a="1"/>
  <c r="A25" i="389" s="1"/>
  <c r="AT24" i="389"/>
  <c r="AS24" i="389"/>
  <c r="BS22" i="389"/>
  <c r="BR22" i="389"/>
  <c r="BQ22" i="389"/>
  <c r="BP22" i="389"/>
  <c r="BO22" i="389"/>
  <c r="BN22" i="389"/>
  <c r="BM22" i="389"/>
  <c r="BL22" i="389"/>
  <c r="BK22" i="389"/>
  <c r="BJ22" i="389"/>
  <c r="BI22" i="389"/>
  <c r="BH22" i="389"/>
  <c r="BG22" i="389"/>
  <c r="BF22" i="389"/>
  <c r="BE22" i="389"/>
  <c r="BD22" i="389"/>
  <c r="BC22" i="389"/>
  <c r="BB22" i="389"/>
  <c r="BA22" i="389"/>
  <c r="BS21" i="389"/>
  <c r="BR21" i="389"/>
  <c r="BQ21" i="389"/>
  <c r="BP21" i="389"/>
  <c r="BO21" i="389"/>
  <c r="BN21" i="389"/>
  <c r="BM21" i="389"/>
  <c r="BL21" i="389"/>
  <c r="BK21" i="389"/>
  <c r="BJ21" i="389"/>
  <c r="BI21" i="389"/>
  <c r="BH21" i="389"/>
  <c r="BG21" i="389"/>
  <c r="BF21" i="389"/>
  <c r="BE21" i="389"/>
  <c r="BD21" i="389"/>
  <c r="BC21" i="389"/>
  <c r="BB21" i="389"/>
  <c r="BA21" i="389"/>
  <c r="BS19" i="389"/>
  <c r="BR19" i="389"/>
  <c r="BQ19" i="389"/>
  <c r="BP19" i="389"/>
  <c r="BO19" i="389"/>
  <c r="BN19" i="389"/>
  <c r="BM19" i="389"/>
  <c r="BL19" i="389"/>
  <c r="BK19" i="389"/>
  <c r="BJ19" i="389"/>
  <c r="BI19" i="389"/>
  <c r="BH19" i="389"/>
  <c r="BG19" i="389"/>
  <c r="BF19" i="389"/>
  <c r="BE19" i="389"/>
  <c r="BD19" i="389"/>
  <c r="BC19" i="389"/>
  <c r="BB19" i="389"/>
  <c r="BA19" i="389"/>
  <c r="AT19" i="389"/>
  <c r="AS19" i="389"/>
  <c r="A19" i="389" a="1"/>
  <c r="A19" i="389" s="1"/>
  <c r="BS18" i="389"/>
  <c r="BR18" i="389"/>
  <c r="BQ18" i="389"/>
  <c r="BP18" i="389"/>
  <c r="BO18" i="389"/>
  <c r="BN18" i="389"/>
  <c r="BM18" i="389"/>
  <c r="BL18" i="389"/>
  <c r="BK18" i="389"/>
  <c r="BJ18" i="389"/>
  <c r="BI18" i="389"/>
  <c r="BH18" i="389"/>
  <c r="BG18" i="389"/>
  <c r="BF18" i="389"/>
  <c r="BE18" i="389"/>
  <c r="BD18" i="389"/>
  <c r="BC18" i="389"/>
  <c r="BB18" i="389"/>
  <c r="BA18" i="389"/>
  <c r="A18" i="389" a="1"/>
  <c r="A18" i="389" s="1"/>
  <c r="AT17" i="389"/>
  <c r="AS17" i="389"/>
  <c r="BS16" i="389"/>
  <c r="BR16" i="389"/>
  <c r="BQ16" i="389"/>
  <c r="BP16" i="389"/>
  <c r="BO16" i="389"/>
  <c r="BN16" i="389"/>
  <c r="BM16" i="389"/>
  <c r="BL16" i="389"/>
  <c r="BK16" i="389"/>
  <c r="BJ16" i="389"/>
  <c r="BI16" i="389"/>
  <c r="BH16" i="389"/>
  <c r="BG16" i="389"/>
  <c r="BF16" i="389"/>
  <c r="BE16" i="389"/>
  <c r="BD16" i="389"/>
  <c r="BC16" i="389"/>
  <c r="BB16" i="389"/>
  <c r="BA16" i="389"/>
  <c r="AT16" i="389"/>
  <c r="AS16" i="389"/>
  <c r="A16" i="389" a="1"/>
  <c r="A16" i="389" s="1"/>
  <c r="BS15" i="389"/>
  <c r="BR15" i="389"/>
  <c r="BQ15" i="389"/>
  <c r="BP15" i="389"/>
  <c r="BO15" i="389"/>
  <c r="BN15" i="389"/>
  <c r="BM15" i="389"/>
  <c r="BL15" i="389"/>
  <c r="BK15" i="389"/>
  <c r="BJ15" i="389"/>
  <c r="BI15" i="389"/>
  <c r="BH15" i="389"/>
  <c r="BG15" i="389"/>
  <c r="BF15" i="389"/>
  <c r="BE15" i="389"/>
  <c r="BD15" i="389"/>
  <c r="BC15" i="389"/>
  <c r="BB15" i="389"/>
  <c r="BA15" i="389"/>
  <c r="A15" i="389" a="1"/>
  <c r="A15" i="389" s="1"/>
  <c r="AT14" i="389"/>
  <c r="AS14" i="389"/>
  <c r="BS12" i="389"/>
  <c r="BR12" i="389"/>
  <c r="BQ12" i="389"/>
  <c r="BP12" i="389"/>
  <c r="BO12" i="389"/>
  <c r="BN12" i="389"/>
  <c r="BM12" i="389"/>
  <c r="BL12" i="389"/>
  <c r="BK12" i="389"/>
  <c r="BJ12" i="389"/>
  <c r="BI12" i="389"/>
  <c r="BH12" i="389"/>
  <c r="BG12" i="389"/>
  <c r="BF12" i="389"/>
  <c r="BE12" i="389"/>
  <c r="BD12" i="389"/>
  <c r="BC12" i="389"/>
  <c r="BB12" i="389"/>
  <c r="BA12" i="389"/>
  <c r="BS11" i="389"/>
  <c r="BR11" i="389"/>
  <c r="BQ11" i="389"/>
  <c r="BP11" i="389"/>
  <c r="BO11" i="389"/>
  <c r="BN11" i="389"/>
  <c r="BM11" i="389"/>
  <c r="BL11" i="389"/>
  <c r="BK11" i="389"/>
  <c r="BJ11" i="389"/>
  <c r="BI11" i="389"/>
  <c r="BH11" i="389"/>
  <c r="BG11" i="389"/>
  <c r="BF11" i="389"/>
  <c r="BE11" i="389"/>
  <c r="BD11" i="389"/>
  <c r="BC11" i="389"/>
  <c r="BB11" i="389"/>
  <c r="BA11" i="389"/>
  <c r="BS9" i="389"/>
  <c r="BR9" i="389"/>
  <c r="BQ9" i="389"/>
  <c r="BP9" i="389"/>
  <c r="BO9" i="389"/>
  <c r="BN9" i="389"/>
  <c r="BM9" i="389"/>
  <c r="BL9" i="389"/>
  <c r="BK9" i="389"/>
  <c r="BJ9" i="389"/>
  <c r="BI9" i="389"/>
  <c r="BH9" i="389"/>
  <c r="BG9" i="389"/>
  <c r="BF9" i="389"/>
  <c r="BE9" i="389"/>
  <c r="BD9" i="389"/>
  <c r="BC9" i="389"/>
  <c r="BB9" i="389"/>
  <c r="BA9" i="389"/>
  <c r="AT9" i="389"/>
  <c r="AS9" i="389"/>
  <c r="A9" i="389" a="1"/>
  <c r="A9" i="389" s="1"/>
  <c r="BS8" i="389"/>
  <c r="BR8" i="389"/>
  <c r="BQ8" i="389"/>
  <c r="BP8" i="389"/>
  <c r="BO8" i="389"/>
  <c r="BN8" i="389"/>
  <c r="BM8" i="389"/>
  <c r="BL8" i="389"/>
  <c r="BK8" i="389"/>
  <c r="BJ8" i="389"/>
  <c r="BI8" i="389"/>
  <c r="BH8" i="389"/>
  <c r="BG8" i="389"/>
  <c r="BF8" i="389"/>
  <c r="BE8" i="389"/>
  <c r="BD8" i="389"/>
  <c r="BC8" i="389"/>
  <c r="BB8" i="389"/>
  <c r="BA8" i="389"/>
  <c r="A8" i="389" a="1"/>
  <c r="A8" i="389" s="1"/>
  <c r="AT7" i="389"/>
  <c r="AS7" i="389"/>
  <c r="BS6" i="389"/>
  <c r="BR6" i="389"/>
  <c r="BQ6" i="389"/>
  <c r="BP6" i="389"/>
  <c r="BO6" i="389"/>
  <c r="BN6" i="389"/>
  <c r="BM6" i="389"/>
  <c r="BL6" i="389"/>
  <c r="BK6" i="389"/>
  <c r="BJ6" i="389"/>
  <c r="BI6" i="389"/>
  <c r="BH6" i="389"/>
  <c r="BG6" i="389"/>
  <c r="BF6" i="389"/>
  <c r="BE6" i="389"/>
  <c r="BD6" i="389"/>
  <c r="BC6" i="389"/>
  <c r="BB6" i="389"/>
  <c r="BA6" i="389"/>
  <c r="AT6" i="389"/>
  <c r="AS6" i="389"/>
  <c r="A6" i="389" a="1"/>
  <c r="A6" i="389" s="1"/>
  <c r="BS5" i="389"/>
  <c r="BR5" i="389"/>
  <c r="BQ5" i="389"/>
  <c r="BP5" i="389"/>
  <c r="BO5" i="389"/>
  <c r="BN5" i="389"/>
  <c r="BM5" i="389"/>
  <c r="BL5" i="389"/>
  <c r="BK5" i="389"/>
  <c r="BJ5" i="389"/>
  <c r="BI5" i="389"/>
  <c r="BH5" i="389"/>
  <c r="BG5" i="389"/>
  <c r="BF5" i="389"/>
  <c r="BE5" i="389"/>
  <c r="BD5" i="389"/>
  <c r="BC5" i="389"/>
  <c r="BB5" i="389"/>
  <c r="BA5" i="389"/>
  <c r="A5" i="389" a="1"/>
  <c r="A5" i="389" s="1"/>
  <c r="AT4" i="389"/>
  <c r="AS4" i="389"/>
  <c r="E1" i="389"/>
  <c r="B1" i="389"/>
  <c r="D1" i="389" s="1"/>
  <c r="F67" i="393"/>
  <c r="B65" i="389"/>
  <c r="C70" i="391"/>
  <c r="C76" i="390"/>
  <c r="B80" i="389"/>
  <c r="B76" i="389"/>
  <c r="K65" i="393"/>
  <c r="G79" i="392"/>
  <c r="I71" i="393"/>
  <c r="C74" i="390"/>
  <c r="C75" i="390"/>
  <c r="B79" i="389"/>
  <c r="D70" i="392"/>
  <c r="F78" i="391"/>
  <c r="E79" i="390"/>
  <c r="E80" i="390"/>
  <c r="C80" i="389"/>
  <c r="D65" i="390"/>
  <c r="L79" i="393"/>
  <c r="B71" i="390"/>
  <c r="H68" i="393"/>
  <c r="E74" i="392"/>
  <c r="G80" i="392"/>
  <c r="F80" i="391"/>
  <c r="L78" i="393"/>
  <c r="L80" i="393"/>
  <c r="F66" i="392"/>
  <c r="B70" i="390"/>
  <c r="C71" i="391"/>
  <c r="C72" i="391"/>
  <c r="J76" i="393"/>
  <c r="D67" i="392"/>
  <c r="G66" i="393"/>
  <c r="D75" i="391"/>
  <c r="B75" i="389"/>
  <c r="C66" i="389"/>
  <c r="D76" i="391"/>
  <c r="J74" i="393"/>
  <c r="B78" i="389"/>
  <c r="D74" i="391"/>
  <c r="B72" i="390"/>
  <c r="E78" i="390"/>
  <c r="C65" i="389"/>
  <c r="F79" i="391"/>
  <c r="J75" i="393"/>
  <c r="F65" i="392"/>
  <c r="D71" i="392"/>
  <c r="E66" i="391"/>
  <c r="I72" i="393"/>
  <c r="B74" i="389"/>
  <c r="C79" i="389"/>
  <c r="E76" i="392"/>
  <c r="E75" i="392"/>
  <c r="I70" i="393"/>
  <c r="B66" i="389"/>
  <c r="C67" i="391"/>
  <c r="C78" i="389"/>
  <c r="B68" i="391"/>
  <c r="G78" i="392"/>
  <c r="D72" i="392"/>
  <c r="B67" i="389"/>
  <c r="E65" i="391"/>
  <c r="C68" i="392"/>
  <c r="AW71" i="391" l="1"/>
  <c r="AX71" i="391" s="1"/>
  <c r="AW59" i="391"/>
  <c r="AW56" i="391"/>
  <c r="AW55" i="391"/>
  <c r="AW54" i="391"/>
  <c r="AW58" i="391"/>
  <c r="AW57" i="391"/>
  <c r="AT46" i="389"/>
  <c r="G81" i="393"/>
  <c r="H82" i="393"/>
  <c r="G83" i="393"/>
  <c r="AX7" i="392"/>
  <c r="AX6" i="392"/>
  <c r="AX5" i="392"/>
  <c r="AX4" i="392"/>
  <c r="AX8" i="392"/>
  <c r="AX9" i="392"/>
  <c r="AX66" i="392"/>
  <c r="J84" i="393"/>
  <c r="E84" i="392"/>
  <c r="G81" i="392"/>
  <c r="H82" i="392"/>
  <c r="F83" i="392"/>
  <c r="AW70" i="391"/>
  <c r="AX70" i="391" s="1"/>
  <c r="AW44" i="391"/>
  <c r="AW47" i="391"/>
  <c r="AW46" i="391"/>
  <c r="AW49" i="391"/>
  <c r="AX66" i="391"/>
  <c r="AX9" i="391"/>
  <c r="AX8" i="391"/>
  <c r="AX4" i="391"/>
  <c r="AX7" i="391"/>
  <c r="AX6" i="391"/>
  <c r="AX5" i="391"/>
  <c r="G82" i="391"/>
  <c r="F81" i="391"/>
  <c r="AW39" i="391"/>
  <c r="AW37" i="391"/>
  <c r="AW36" i="391"/>
  <c r="AW34" i="391"/>
  <c r="AW69" i="391"/>
  <c r="AX69" i="391" s="1"/>
  <c r="AW29" i="391"/>
  <c r="AW68" i="391"/>
  <c r="AW24" i="391"/>
  <c r="AW27" i="391"/>
  <c r="AW26" i="391"/>
  <c r="AW19" i="391"/>
  <c r="AW17" i="391"/>
  <c r="AW15" i="391"/>
  <c r="AW67" i="391"/>
  <c r="AW18" i="391"/>
  <c r="AW16" i="391"/>
  <c r="AW14" i="391"/>
  <c r="E83" i="391"/>
  <c r="D84" i="391"/>
  <c r="AV70" i="390"/>
  <c r="AV44" i="390"/>
  <c r="AV47" i="390"/>
  <c r="AV46" i="390"/>
  <c r="AV49" i="390"/>
  <c r="AU68" i="389"/>
  <c r="AU27" i="389"/>
  <c r="AU29" i="389"/>
  <c r="AU26" i="389"/>
  <c r="AU24" i="389"/>
  <c r="AU69" i="389"/>
  <c r="AU36" i="389"/>
  <c r="AU39" i="389"/>
  <c r="AU34" i="389"/>
  <c r="AU37" i="389"/>
  <c r="AU66" i="389"/>
  <c r="AU5" i="389"/>
  <c r="AU4" i="389"/>
  <c r="AU8" i="389"/>
  <c r="AU9" i="389"/>
  <c r="AU6" i="389"/>
  <c r="AU7" i="389"/>
  <c r="AU70" i="389"/>
  <c r="AU49" i="389"/>
  <c r="AU44" i="389"/>
  <c r="AU47" i="389"/>
  <c r="AU46" i="389"/>
  <c r="AU67" i="389"/>
  <c r="AU17" i="389"/>
  <c r="AU15" i="389"/>
  <c r="AU19" i="389"/>
  <c r="AU18" i="389"/>
  <c r="AU16" i="389"/>
  <c r="AU14" i="389"/>
  <c r="AU71" i="389"/>
  <c r="AU57" i="389"/>
  <c r="AU56" i="389"/>
  <c r="AU59" i="389"/>
  <c r="AU54" i="389"/>
  <c r="AU58" i="389"/>
  <c r="AU55" i="389"/>
  <c r="D82" i="389"/>
  <c r="E82" i="389" s="1"/>
  <c r="BZ5" i="390"/>
  <c r="BZ6" i="390" s="1"/>
  <c r="BZ7" i="390" s="1"/>
  <c r="BZ8" i="390" s="1"/>
  <c r="BZ9" i="390" s="1"/>
  <c r="F82" i="390"/>
  <c r="E81" i="390"/>
  <c r="AV68" i="390"/>
  <c r="AV29" i="390"/>
  <c r="AV24" i="390"/>
  <c r="AV27" i="390"/>
  <c r="AV26" i="390"/>
  <c r="D83" i="390"/>
  <c r="AW69" i="390"/>
  <c r="AX69" i="390" s="1"/>
  <c r="AW39" i="390"/>
  <c r="AW37" i="390"/>
  <c r="AW36" i="390"/>
  <c r="AW34" i="390"/>
  <c r="AW71" i="390"/>
  <c r="AX71" i="390" s="1"/>
  <c r="AW55" i="390"/>
  <c r="AW59" i="390"/>
  <c r="AW57" i="390"/>
  <c r="AW56" i="390"/>
  <c r="AW58" i="390"/>
  <c r="AW54" i="390"/>
  <c r="C84" i="390"/>
  <c r="BC2" i="389"/>
  <c r="BG2" i="389"/>
  <c r="BK2" i="389"/>
  <c r="BO2" i="389"/>
  <c r="BA2" i="389"/>
  <c r="BI2" i="389"/>
  <c r="BM2" i="389"/>
  <c r="BQ2" i="389"/>
  <c r="BB2" i="389"/>
  <c r="BF2" i="389"/>
  <c r="BN2" i="389"/>
  <c r="BR2" i="389"/>
  <c r="BE2" i="389"/>
  <c r="BJ2" i="389"/>
  <c r="AZ2" i="389"/>
  <c r="BD2" i="389"/>
  <c r="BH2" i="389"/>
  <c r="BL2" i="389"/>
  <c r="BP2" i="389"/>
  <c r="AV7" i="389"/>
  <c r="AV4" i="389"/>
  <c r="AV66" i="389"/>
  <c r="AV9" i="389"/>
  <c r="AV6" i="389"/>
  <c r="AV27" i="389"/>
  <c r="AV26" i="389"/>
  <c r="AV29" i="389"/>
  <c r="AV68" i="389"/>
  <c r="AV24" i="389"/>
  <c r="AV19" i="389"/>
  <c r="AV17" i="389"/>
  <c r="AV67" i="389"/>
  <c r="AV16" i="389"/>
  <c r="AV14" i="389"/>
  <c r="AV69" i="389"/>
  <c r="AV39" i="389"/>
  <c r="AV37" i="389"/>
  <c r="AV36" i="389"/>
  <c r="AV34" i="389"/>
  <c r="D81" i="389"/>
  <c r="B84" i="389"/>
  <c r="C83" i="389"/>
  <c r="G67" i="393"/>
  <c r="F79" i="390"/>
  <c r="D67" i="391"/>
  <c r="G65" i="392"/>
  <c r="C68" i="391"/>
  <c r="G80" i="391"/>
  <c r="I68" i="393"/>
  <c r="D74" i="390"/>
  <c r="C70" i="390"/>
  <c r="C75" i="389"/>
  <c r="J71" i="393"/>
  <c r="E76" i="391"/>
  <c r="C67" i="390"/>
  <c r="C74" i="389"/>
  <c r="E72" i="392"/>
  <c r="E71" i="392"/>
  <c r="E66" i="390"/>
  <c r="G79" i="391"/>
  <c r="F76" i="392"/>
  <c r="C76" i="389"/>
  <c r="F66" i="391"/>
  <c r="E70" i="392"/>
  <c r="K75" i="393"/>
  <c r="H78" i="392"/>
  <c r="K76" i="393"/>
  <c r="G78" i="391"/>
  <c r="D76" i="390"/>
  <c r="E79" i="389"/>
  <c r="M79" i="393"/>
  <c r="F78" i="390"/>
  <c r="B71" i="389"/>
  <c r="L65" i="393"/>
  <c r="J70" i="393"/>
  <c r="K74" i="393"/>
  <c r="E80" i="389"/>
  <c r="E67" i="392"/>
  <c r="D72" i="391"/>
  <c r="H79" i="392"/>
  <c r="F65" i="391"/>
  <c r="D75" i="390"/>
  <c r="B70" i="389"/>
  <c r="D79" i="389"/>
  <c r="H66" i="393"/>
  <c r="F75" i="392"/>
  <c r="B72" i="389"/>
  <c r="E74" i="391"/>
  <c r="C72" i="390"/>
  <c r="M80" i="393"/>
  <c r="M78" i="393"/>
  <c r="D80" i="389"/>
  <c r="D70" i="391"/>
  <c r="E78" i="389"/>
  <c r="D71" i="391"/>
  <c r="B68" i="390"/>
  <c r="D66" i="389"/>
  <c r="D68" i="392"/>
  <c r="D78" i="389"/>
  <c r="F80" i="390"/>
  <c r="E65" i="390"/>
  <c r="D65" i="389"/>
  <c r="E75" i="391"/>
  <c r="F74" i="392"/>
  <c r="G66" i="392"/>
  <c r="C71" i="390"/>
  <c r="H80" i="392"/>
  <c r="J72" i="393"/>
  <c r="H83" i="393" l="1"/>
  <c r="H81" i="393"/>
  <c r="I82" i="393"/>
  <c r="K84" i="393"/>
  <c r="H81" i="392"/>
  <c r="I82" i="392"/>
  <c r="F84" i="392"/>
  <c r="G83" i="392"/>
  <c r="F83" i="391"/>
  <c r="AX67" i="391"/>
  <c r="AX16" i="391"/>
  <c r="AX14" i="391"/>
  <c r="AX18" i="391"/>
  <c r="AX19" i="391"/>
  <c r="AX17" i="391"/>
  <c r="AX15" i="391"/>
  <c r="G81" i="391"/>
  <c r="H82" i="391"/>
  <c r="E84" i="391"/>
  <c r="AX68" i="391"/>
  <c r="AX24" i="391"/>
  <c r="AX27" i="391"/>
  <c r="AX25" i="391"/>
  <c r="AX28" i="391"/>
  <c r="AX26" i="391"/>
  <c r="AX29" i="391"/>
  <c r="AW70" i="390"/>
  <c r="AX70" i="390" s="1"/>
  <c r="AW44" i="390"/>
  <c r="AW47" i="390"/>
  <c r="AW46" i="390"/>
  <c r="AW49" i="390"/>
  <c r="AV71" i="389"/>
  <c r="AV57" i="389"/>
  <c r="AV56" i="389"/>
  <c r="AV59" i="389"/>
  <c r="AV54" i="389"/>
  <c r="AV58" i="389"/>
  <c r="AV55" i="389"/>
  <c r="AV70" i="389"/>
  <c r="AV44" i="389"/>
  <c r="AV47" i="389"/>
  <c r="AV46" i="389"/>
  <c r="AV49" i="389"/>
  <c r="E83" i="390"/>
  <c r="AW29" i="390"/>
  <c r="AW68" i="390"/>
  <c r="AW24" i="390"/>
  <c r="AW27" i="390"/>
  <c r="AW26" i="390"/>
  <c r="D84" i="390"/>
  <c r="G82" i="390"/>
  <c r="F81" i="390"/>
  <c r="BZ5" i="389"/>
  <c r="BZ6" i="389" s="1"/>
  <c r="BZ7" i="389" s="1"/>
  <c r="BZ8" i="389" s="1"/>
  <c r="BZ9" i="389" s="1"/>
  <c r="AW69" i="389"/>
  <c r="AX69" i="389" s="1"/>
  <c r="AW39" i="389"/>
  <c r="AW37" i="389"/>
  <c r="AW36" i="389"/>
  <c r="AW34" i="389"/>
  <c r="F82" i="389"/>
  <c r="E81" i="389"/>
  <c r="D83" i="389"/>
  <c r="C84" i="389"/>
  <c r="AW66" i="389"/>
  <c r="AW9" i="389"/>
  <c r="AW8" i="389"/>
  <c r="AW6" i="389"/>
  <c r="AW5" i="389"/>
  <c r="AW7" i="389"/>
  <c r="AW4" i="389"/>
  <c r="AW18" i="389"/>
  <c r="AW19" i="389"/>
  <c r="AW17" i="389"/>
  <c r="AW15" i="389"/>
  <c r="AW67" i="389"/>
  <c r="AW16" i="389"/>
  <c r="AW14" i="389"/>
  <c r="AW26" i="389"/>
  <c r="AW29" i="389"/>
  <c r="AW68" i="389"/>
  <c r="AW24" i="389"/>
  <c r="AW27" i="389"/>
  <c r="I66" i="393"/>
  <c r="I80" i="392"/>
  <c r="E71" i="391"/>
  <c r="D74" i="389"/>
  <c r="F80" i="389"/>
  <c r="M65" i="393"/>
  <c r="K71" i="393"/>
  <c r="I78" i="392"/>
  <c r="F71" i="392"/>
  <c r="F76" i="391"/>
  <c r="F75" i="391"/>
  <c r="D72" i="390"/>
  <c r="J68" i="393"/>
  <c r="E66" i="389"/>
  <c r="H65" i="392"/>
  <c r="F78" i="389"/>
  <c r="F65" i="390"/>
  <c r="K72" i="393"/>
  <c r="E67" i="391"/>
  <c r="I79" i="392"/>
  <c r="C71" i="389"/>
  <c r="N78" i="393"/>
  <c r="D75" i="389"/>
  <c r="G80" i="390"/>
  <c r="E65" i="389"/>
  <c r="H79" i="391"/>
  <c r="G78" i="390"/>
  <c r="L74" i="393"/>
  <c r="H78" i="391"/>
  <c r="D71" i="390"/>
  <c r="G66" i="391"/>
  <c r="E74" i="390"/>
  <c r="H67" i="393"/>
  <c r="K70" i="393"/>
  <c r="F67" i="392"/>
  <c r="L76" i="393"/>
  <c r="N80" i="393"/>
  <c r="E68" i="392"/>
  <c r="D67" i="390"/>
  <c r="C68" i="390"/>
  <c r="E72" i="391"/>
  <c r="G65" i="391"/>
  <c r="F66" i="390"/>
  <c r="L75" i="393"/>
  <c r="F72" i="392"/>
  <c r="C72" i="389"/>
  <c r="G76" i="392"/>
  <c r="G75" i="392"/>
  <c r="F70" i="392"/>
  <c r="E76" i="390"/>
  <c r="N79" i="393"/>
  <c r="D68" i="391"/>
  <c r="C70" i="389"/>
  <c r="D76" i="389"/>
  <c r="G74" i="392"/>
  <c r="G79" i="390"/>
  <c r="D70" i="390"/>
  <c r="H66" i="392"/>
  <c r="B68" i="389"/>
  <c r="H80" i="391"/>
  <c r="E70" i="391"/>
  <c r="C67" i="389"/>
  <c r="F79" i="389"/>
  <c r="E75" i="390"/>
  <c r="F74" i="391"/>
  <c r="I81" i="393" l="1"/>
  <c r="J82" i="393"/>
  <c r="I83" i="393"/>
  <c r="L84" i="393"/>
  <c r="H83" i="392"/>
  <c r="J82" i="392"/>
  <c r="I81" i="392"/>
  <c r="G84" i="392"/>
  <c r="H81" i="391"/>
  <c r="I82" i="391"/>
  <c r="G83" i="391"/>
  <c r="F84" i="391"/>
  <c r="AW70" i="389"/>
  <c r="AX70" i="389" s="1"/>
  <c r="AW44" i="389"/>
  <c r="AW47" i="389"/>
  <c r="AW46" i="389"/>
  <c r="AW49" i="389"/>
  <c r="AW71" i="389"/>
  <c r="AX71" i="389" s="1"/>
  <c r="AW59" i="389"/>
  <c r="AW54" i="389"/>
  <c r="AW58" i="389"/>
  <c r="AW55" i="389"/>
  <c r="AW57" i="389"/>
  <c r="AW56" i="389"/>
  <c r="G81" i="390"/>
  <c r="H82" i="390"/>
  <c r="F83" i="390"/>
  <c r="AX68" i="390"/>
  <c r="AX29" i="390"/>
  <c r="AX27" i="390"/>
  <c r="AX25" i="390"/>
  <c r="AX28" i="390"/>
  <c r="AX26" i="390"/>
  <c r="AX24" i="390"/>
  <c r="E84" i="390"/>
  <c r="AX29" i="389"/>
  <c r="AX68" i="389"/>
  <c r="AX24" i="389"/>
  <c r="AX27" i="389"/>
  <c r="AX25" i="389"/>
  <c r="AX28" i="389"/>
  <c r="AX26" i="389"/>
  <c r="D84" i="389"/>
  <c r="AX19" i="389"/>
  <c r="AX17" i="389"/>
  <c r="AX15" i="389"/>
  <c r="AX67" i="389"/>
  <c r="AX16" i="389"/>
  <c r="AX14" i="389"/>
  <c r="AX18" i="389"/>
  <c r="G82" i="389"/>
  <c r="F81" i="389"/>
  <c r="AX66" i="389"/>
  <c r="AX9" i="389"/>
  <c r="AX8" i="389"/>
  <c r="AX6" i="389"/>
  <c r="AX5" i="389"/>
  <c r="AX4" i="389"/>
  <c r="AX7" i="389"/>
  <c r="E83" i="389"/>
  <c r="H65" i="391"/>
  <c r="E70" i="390"/>
  <c r="M75" i="393"/>
  <c r="F71" i="391"/>
  <c r="K68" i="393"/>
  <c r="I78" i="391"/>
  <c r="M76" i="393"/>
  <c r="L71" i="393"/>
  <c r="L72" i="393"/>
  <c r="H78" i="390"/>
  <c r="G66" i="390"/>
  <c r="H66" i="391"/>
  <c r="G75" i="391"/>
  <c r="D71" i="389"/>
  <c r="J79" i="392"/>
  <c r="G71" i="392"/>
  <c r="I79" i="391"/>
  <c r="J78" i="392"/>
  <c r="H76" i="392"/>
  <c r="N65" i="393"/>
  <c r="F76" i="390"/>
  <c r="F66" i="389"/>
  <c r="I65" i="392"/>
  <c r="G78" i="389"/>
  <c r="H74" i="392"/>
  <c r="G65" i="390"/>
  <c r="F70" i="391"/>
  <c r="I66" i="392"/>
  <c r="L70" i="393"/>
  <c r="E74" i="389"/>
  <c r="E75" i="389"/>
  <c r="E68" i="391"/>
  <c r="I67" i="393"/>
  <c r="G76" i="391"/>
  <c r="G72" i="392"/>
  <c r="I80" i="391"/>
  <c r="E67" i="390"/>
  <c r="O79" i="393"/>
  <c r="E71" i="390"/>
  <c r="G79" i="389"/>
  <c r="H79" i="390"/>
  <c r="E72" i="390"/>
  <c r="G67" i="392"/>
  <c r="E76" i="389"/>
  <c r="F74" i="390"/>
  <c r="G70" i="392"/>
  <c r="C68" i="389"/>
  <c r="H75" i="392"/>
  <c r="O80" i="393"/>
  <c r="J80" i="392"/>
  <c r="G74" i="391"/>
  <c r="G80" i="389"/>
  <c r="F72" i="391"/>
  <c r="D68" i="390"/>
  <c r="F75" i="390"/>
  <c r="D72" i="389"/>
  <c r="D70" i="389"/>
  <c r="M74" i="393"/>
  <c r="O78" i="393"/>
  <c r="D67" i="389"/>
  <c r="F67" i="391"/>
  <c r="F68" i="392"/>
  <c r="F65" i="389"/>
  <c r="H80" i="390"/>
  <c r="J66" i="393"/>
  <c r="J83" i="393" l="1"/>
  <c r="J81" i="393"/>
  <c r="K82" i="393"/>
  <c r="M84" i="393"/>
  <c r="K82" i="392"/>
  <c r="J81" i="392"/>
  <c r="H84" i="392"/>
  <c r="I83" i="392"/>
  <c r="G84" i="391"/>
  <c r="J82" i="391"/>
  <c r="I81" i="391"/>
  <c r="H83" i="391"/>
  <c r="F84" i="390"/>
  <c r="H81" i="390"/>
  <c r="I82" i="390"/>
  <c r="G83" i="390"/>
  <c r="F83" i="389"/>
  <c r="E84" i="389"/>
  <c r="G81" i="389"/>
  <c r="H82" i="389"/>
  <c r="J67" i="393"/>
  <c r="F71" i="390"/>
  <c r="I65" i="391"/>
  <c r="N76" i="393"/>
  <c r="H72" i="392"/>
  <c r="H70" i="392"/>
  <c r="L68" i="393"/>
  <c r="H80" i="389"/>
  <c r="H76" i="391"/>
  <c r="P78" i="393"/>
  <c r="J78" i="391"/>
  <c r="I76" i="392"/>
  <c r="G70" i="391"/>
  <c r="K79" i="392"/>
  <c r="M70" i="393"/>
  <c r="E72" i="389"/>
  <c r="N74" i="393"/>
  <c r="G66" i="389"/>
  <c r="P79" i="393"/>
  <c r="E71" i="389"/>
  <c r="H79" i="389"/>
  <c r="G74" i="390"/>
  <c r="G67" i="391"/>
  <c r="I75" i="392"/>
  <c r="I80" i="390"/>
  <c r="G68" i="392"/>
  <c r="O65" i="393"/>
  <c r="I66" i="391"/>
  <c r="H65" i="390"/>
  <c r="D68" i="389"/>
  <c r="E70" i="389"/>
  <c r="G75" i="390"/>
  <c r="J79" i="391"/>
  <c r="M72" i="393"/>
  <c r="N75" i="393"/>
  <c r="J65" i="392"/>
  <c r="J66" i="392"/>
  <c r="H66" i="390"/>
  <c r="G76" i="390"/>
  <c r="F70" i="390"/>
  <c r="F76" i="389"/>
  <c r="I78" i="390"/>
  <c r="F75" i="389"/>
  <c r="H78" i="389"/>
  <c r="F67" i="390"/>
  <c r="F72" i="390"/>
  <c r="F74" i="389"/>
  <c r="H74" i="391"/>
  <c r="E68" i="390"/>
  <c r="J80" i="391"/>
  <c r="K78" i="392"/>
  <c r="K80" i="392"/>
  <c r="G72" i="391"/>
  <c r="I79" i="390"/>
  <c r="F68" i="391"/>
  <c r="H75" i="391"/>
  <c r="G65" i="389"/>
  <c r="H67" i="392"/>
  <c r="G71" i="391"/>
  <c r="I74" i="392"/>
  <c r="H71" i="392"/>
  <c r="M71" i="393"/>
  <c r="P80" i="393"/>
  <c r="E67" i="389"/>
  <c r="K66" i="393"/>
  <c r="L82" i="393" l="1"/>
  <c r="K81" i="393"/>
  <c r="K83" i="393"/>
  <c r="N84" i="393"/>
  <c r="J83" i="392"/>
  <c r="I84" i="392"/>
  <c r="K81" i="392"/>
  <c r="L82" i="392"/>
  <c r="K82" i="391"/>
  <c r="J81" i="391"/>
  <c r="I83" i="391"/>
  <c r="H84" i="391"/>
  <c r="H83" i="390"/>
  <c r="G84" i="390"/>
  <c r="J82" i="390"/>
  <c r="I81" i="390"/>
  <c r="F84" i="389"/>
  <c r="H81" i="389"/>
  <c r="I82" i="389"/>
  <c r="G83" i="389"/>
  <c r="L66" i="393"/>
  <c r="H67" i="391"/>
  <c r="G68" i="391"/>
  <c r="J79" i="390"/>
  <c r="F67" i="389"/>
  <c r="H75" i="390"/>
  <c r="J78" i="390"/>
  <c r="L80" i="392"/>
  <c r="K80" i="391"/>
  <c r="L79" i="392"/>
  <c r="N72" i="393"/>
  <c r="Q79" i="393"/>
  <c r="I66" i="390"/>
  <c r="G75" i="389"/>
  <c r="H76" i="390"/>
  <c r="J76" i="392"/>
  <c r="J65" i="391"/>
  <c r="I78" i="389"/>
  <c r="H68" i="392"/>
  <c r="F71" i="389"/>
  <c r="L78" i="392"/>
  <c r="K78" i="391"/>
  <c r="O76" i="393"/>
  <c r="I74" i="391"/>
  <c r="J74" i="392"/>
  <c r="I71" i="392"/>
  <c r="H65" i="389"/>
  <c r="J66" i="391"/>
  <c r="Q78" i="393"/>
  <c r="I65" i="390"/>
  <c r="F70" i="389"/>
  <c r="N70" i="393"/>
  <c r="G76" i="389"/>
  <c r="K67" i="393"/>
  <c r="G67" i="390"/>
  <c r="H66" i="389"/>
  <c r="G74" i="389"/>
  <c r="E68" i="389"/>
  <c r="K79" i="391"/>
  <c r="F68" i="390"/>
  <c r="J75" i="392"/>
  <c r="I70" i="392"/>
  <c r="I72" i="392"/>
  <c r="O74" i="393"/>
  <c r="H70" i="391"/>
  <c r="I67" i="392"/>
  <c r="G71" i="390"/>
  <c r="K65" i="392"/>
  <c r="H74" i="390"/>
  <c r="K66" i="392"/>
  <c r="I75" i="391"/>
  <c r="G70" i="390"/>
  <c r="N71" i="393"/>
  <c r="M68" i="393"/>
  <c r="P65" i="393"/>
  <c r="I76" i="391"/>
  <c r="H72" i="391"/>
  <c r="G72" i="390"/>
  <c r="I80" i="389"/>
  <c r="H71" i="391"/>
  <c r="J80" i="390"/>
  <c r="Q80" i="393"/>
  <c r="I79" i="389"/>
  <c r="F72" i="389"/>
  <c r="O75" i="393"/>
  <c r="L83" i="393" l="1"/>
  <c r="L81" i="393"/>
  <c r="M82" i="393"/>
  <c r="O84" i="393"/>
  <c r="L81" i="392"/>
  <c r="M82" i="392"/>
  <c r="J84" i="392"/>
  <c r="K83" i="392"/>
  <c r="K81" i="391"/>
  <c r="L82" i="391"/>
  <c r="J83" i="391"/>
  <c r="I84" i="391"/>
  <c r="K82" i="390"/>
  <c r="J81" i="390"/>
  <c r="I83" i="390"/>
  <c r="H84" i="390"/>
  <c r="H83" i="389"/>
  <c r="G84" i="389"/>
  <c r="J82" i="389"/>
  <c r="I81" i="389"/>
  <c r="L67" i="393"/>
  <c r="H74" i="389"/>
  <c r="H71" i="390"/>
  <c r="L78" i="391"/>
  <c r="K65" i="391"/>
  <c r="I76" i="390"/>
  <c r="H68" i="391"/>
  <c r="K75" i="392"/>
  <c r="J80" i="389"/>
  <c r="I74" i="390"/>
  <c r="H76" i="389"/>
  <c r="M80" i="392"/>
  <c r="H70" i="390"/>
  <c r="H67" i="390"/>
  <c r="P74" i="393"/>
  <c r="J74" i="391"/>
  <c r="H72" i="390"/>
  <c r="G67" i="389"/>
  <c r="J70" i="392"/>
  <c r="I66" i="389"/>
  <c r="K79" i="390"/>
  <c r="O72" i="393"/>
  <c r="P75" i="393"/>
  <c r="O71" i="393"/>
  <c r="K78" i="390"/>
  <c r="F68" i="389"/>
  <c r="P76" i="393"/>
  <c r="J75" i="391"/>
  <c r="I68" i="392"/>
  <c r="J71" i="392"/>
  <c r="J65" i="390"/>
  <c r="M78" i="392"/>
  <c r="I65" i="389"/>
  <c r="M66" i="393"/>
  <c r="G68" i="390"/>
  <c r="I72" i="391"/>
  <c r="J72" i="392"/>
  <c r="M79" i="392"/>
  <c r="R79" i="393"/>
  <c r="K80" i="390"/>
  <c r="J79" i="389"/>
  <c r="H75" i="389"/>
  <c r="K66" i="391"/>
  <c r="I75" i="390"/>
  <c r="J66" i="390"/>
  <c r="R80" i="393"/>
  <c r="J78" i="389"/>
  <c r="R78" i="393"/>
  <c r="L65" i="392"/>
  <c r="O70" i="393"/>
  <c r="L66" i="392"/>
  <c r="Q65" i="393"/>
  <c r="I67" i="391"/>
  <c r="L80" i="391"/>
  <c r="J76" i="391"/>
  <c r="G71" i="389"/>
  <c r="G72" i="389"/>
  <c r="G70" i="389"/>
  <c r="K76" i="392"/>
  <c r="N68" i="393"/>
  <c r="I71" i="391"/>
  <c r="L79" i="391"/>
  <c r="I70" i="391"/>
  <c r="J67" i="392"/>
  <c r="K74" i="392"/>
  <c r="N82" i="393" l="1"/>
  <c r="M81" i="393"/>
  <c r="M83" i="393"/>
  <c r="P84" i="393"/>
  <c r="K84" i="392"/>
  <c r="L83" i="392"/>
  <c r="N82" i="392"/>
  <c r="M81" i="392"/>
  <c r="L81" i="391"/>
  <c r="M82" i="391"/>
  <c r="J84" i="391"/>
  <c r="K83" i="391"/>
  <c r="J83" i="390"/>
  <c r="I84" i="390"/>
  <c r="K81" i="390"/>
  <c r="L82" i="390"/>
  <c r="H84" i="389"/>
  <c r="K82" i="389"/>
  <c r="J81" i="389"/>
  <c r="I83" i="389"/>
  <c r="N66" i="393"/>
  <c r="K78" i="389"/>
  <c r="K66" i="390"/>
  <c r="L65" i="391"/>
  <c r="S79" i="393"/>
  <c r="J68" i="392"/>
  <c r="H72" i="389"/>
  <c r="K75" i="391"/>
  <c r="Q74" i="393"/>
  <c r="L75" i="392"/>
  <c r="K65" i="390"/>
  <c r="I68" i="391"/>
  <c r="J65" i="389"/>
  <c r="L74" i="392"/>
  <c r="I74" i="389"/>
  <c r="K80" i="389"/>
  <c r="L79" i="390"/>
  <c r="I76" i="389"/>
  <c r="H71" i="389"/>
  <c r="J71" i="391"/>
  <c r="L78" i="390"/>
  <c r="J70" i="391"/>
  <c r="H70" i="389"/>
  <c r="I70" i="390"/>
  <c r="J76" i="390"/>
  <c r="K72" i="392"/>
  <c r="M67" i="393"/>
  <c r="R65" i="393"/>
  <c r="K74" i="391"/>
  <c r="J75" i="390"/>
  <c r="I72" i="390"/>
  <c r="H68" i="390"/>
  <c r="Q76" i="393"/>
  <c r="M80" i="391"/>
  <c r="J66" i="389"/>
  <c r="L76" i="392"/>
  <c r="S78" i="393"/>
  <c r="N78" i="392"/>
  <c r="L66" i="391"/>
  <c r="M79" i="391"/>
  <c r="G68" i="389"/>
  <c r="M78" i="391"/>
  <c r="Q75" i="393"/>
  <c r="K76" i="391"/>
  <c r="I71" i="390"/>
  <c r="N79" i="392"/>
  <c r="I67" i="390"/>
  <c r="O68" i="393"/>
  <c r="N80" i="392"/>
  <c r="H67" i="389"/>
  <c r="M65" i="392"/>
  <c r="L80" i="390"/>
  <c r="P71" i="393"/>
  <c r="J72" i="391"/>
  <c r="P70" i="393"/>
  <c r="K79" i="389"/>
  <c r="S80" i="393"/>
  <c r="K67" i="392"/>
  <c r="K71" i="392"/>
  <c r="M66" i="392"/>
  <c r="J74" i="390"/>
  <c r="K70" i="392"/>
  <c r="P72" i="393"/>
  <c r="J67" i="391"/>
  <c r="I75" i="389"/>
  <c r="N83" i="393" l="1"/>
  <c r="O82" i="393"/>
  <c r="N81" i="393"/>
  <c r="Q84" i="393"/>
  <c r="M83" i="392"/>
  <c r="O82" i="392"/>
  <c r="N81" i="392"/>
  <c r="L84" i="392"/>
  <c r="K84" i="391"/>
  <c r="L83" i="391"/>
  <c r="N82" i="391"/>
  <c r="M81" i="391"/>
  <c r="L81" i="390"/>
  <c r="M82" i="390"/>
  <c r="J84" i="390"/>
  <c r="K83" i="390"/>
  <c r="K81" i="389"/>
  <c r="L82" i="389"/>
  <c r="J83" i="389"/>
  <c r="I84" i="389"/>
  <c r="N67" i="393"/>
  <c r="J71" i="390"/>
  <c r="I67" i="389"/>
  <c r="N78" i="391"/>
  <c r="N79" i="391"/>
  <c r="T78" i="393"/>
  <c r="L76" i="391"/>
  <c r="R74" i="393"/>
  <c r="N66" i="392"/>
  <c r="O80" i="392"/>
  <c r="M65" i="391"/>
  <c r="Q70" i="393"/>
  <c r="P68" i="393"/>
  <c r="M80" i="390"/>
  <c r="L72" i="392"/>
  <c r="L67" i="392"/>
  <c r="K75" i="390"/>
  <c r="J70" i="390"/>
  <c r="I70" i="389"/>
  <c r="O66" i="393"/>
  <c r="N65" i="392"/>
  <c r="L65" i="390"/>
  <c r="O79" i="392"/>
  <c r="J74" i="389"/>
  <c r="J76" i="389"/>
  <c r="J75" i="389"/>
  <c r="T80" i="393"/>
  <c r="R76" i="393"/>
  <c r="I72" i="389"/>
  <c r="K72" i="391"/>
  <c r="T79" i="393"/>
  <c r="L66" i="390"/>
  <c r="M79" i="390"/>
  <c r="K65" i="389"/>
  <c r="O78" i="392"/>
  <c r="K74" i="390"/>
  <c r="I68" i="390"/>
  <c r="K68" i="392"/>
  <c r="L78" i="389"/>
  <c r="S65" i="393"/>
  <c r="M78" i="390"/>
  <c r="L75" i="391"/>
  <c r="R75" i="393"/>
  <c r="L80" i="389"/>
  <c r="K66" i="389"/>
  <c r="J72" i="390"/>
  <c r="Q71" i="393"/>
  <c r="K71" i="391"/>
  <c r="I71" i="389"/>
  <c r="K70" i="391"/>
  <c r="N80" i="391"/>
  <c r="L79" i="389"/>
  <c r="L71" i="392"/>
  <c r="M75" i="392"/>
  <c r="M66" i="391"/>
  <c r="Q72" i="393"/>
  <c r="M76" i="392"/>
  <c r="H68" i="389"/>
  <c r="J67" i="390"/>
  <c r="L70" i="392"/>
  <c r="M74" i="392"/>
  <c r="K76" i="390"/>
  <c r="K67" i="391"/>
  <c r="J68" i="391"/>
  <c r="L74" i="391"/>
  <c r="O81" i="393" l="1"/>
  <c r="P82" i="393"/>
  <c r="O83" i="393"/>
  <c r="R84" i="393"/>
  <c r="M84" i="392"/>
  <c r="O81" i="392"/>
  <c r="P82" i="392"/>
  <c r="N83" i="392"/>
  <c r="M83" i="391"/>
  <c r="O82" i="391"/>
  <c r="N81" i="391"/>
  <c r="L84" i="391"/>
  <c r="K84" i="390"/>
  <c r="L83" i="390"/>
  <c r="N82" i="390"/>
  <c r="M81" i="390"/>
  <c r="J84" i="389"/>
  <c r="L81" i="389"/>
  <c r="M82" i="389"/>
  <c r="K83" i="389"/>
  <c r="L70" i="391"/>
  <c r="M79" i="389"/>
  <c r="R71" i="393"/>
  <c r="M66" i="390"/>
  <c r="S75" i="393"/>
  <c r="R72" i="393"/>
  <c r="M70" i="392"/>
  <c r="M76" i="391"/>
  <c r="M65" i="390"/>
  <c r="M72" i="392"/>
  <c r="M78" i="389"/>
  <c r="O80" i="391"/>
  <c r="K70" i="390"/>
  <c r="K67" i="390"/>
  <c r="L68" i="392"/>
  <c r="S74" i="393"/>
  <c r="P78" i="392"/>
  <c r="P80" i="392"/>
  <c r="O66" i="392"/>
  <c r="N76" i="392"/>
  <c r="M80" i="389"/>
  <c r="K76" i="389"/>
  <c r="M74" i="391"/>
  <c r="N79" i="390"/>
  <c r="U80" i="393"/>
  <c r="N75" i="392"/>
  <c r="J70" i="389"/>
  <c r="J71" i="389"/>
  <c r="J72" i="389"/>
  <c r="O67" i="393"/>
  <c r="M75" i="391"/>
  <c r="S76" i="393"/>
  <c r="K71" i="390"/>
  <c r="R70" i="393"/>
  <c r="O79" i="391"/>
  <c r="M71" i="392"/>
  <c r="U78" i="393"/>
  <c r="N66" i="391"/>
  <c r="I68" i="389"/>
  <c r="P79" i="392"/>
  <c r="M67" i="392"/>
  <c r="N74" i="392"/>
  <c r="N65" i="391"/>
  <c r="K68" i="391"/>
  <c r="L66" i="389"/>
  <c r="O78" i="391"/>
  <c r="K75" i="389"/>
  <c r="L75" i="390"/>
  <c r="L76" i="390"/>
  <c r="L71" i="391"/>
  <c r="L74" i="390"/>
  <c r="U79" i="393"/>
  <c r="T65" i="393"/>
  <c r="J68" i="390"/>
  <c r="L72" i="391"/>
  <c r="K72" i="390"/>
  <c r="L67" i="391"/>
  <c r="N80" i="390"/>
  <c r="J67" i="389"/>
  <c r="L65" i="389"/>
  <c r="N78" i="390"/>
  <c r="K74" i="389"/>
  <c r="O65" i="392"/>
  <c r="Q68" i="393"/>
  <c r="P66" i="393"/>
  <c r="P83" i="393" l="1"/>
  <c r="P81" i="393"/>
  <c r="Q82" i="393"/>
  <c r="S84" i="393"/>
  <c r="O83" i="392"/>
  <c r="P81" i="392"/>
  <c r="Q82" i="392"/>
  <c r="N84" i="392"/>
  <c r="O81" i="391"/>
  <c r="P82" i="391"/>
  <c r="M84" i="391"/>
  <c r="N83" i="391"/>
  <c r="M83" i="390"/>
  <c r="O82" i="390"/>
  <c r="N81" i="390"/>
  <c r="L84" i="390"/>
  <c r="L83" i="389"/>
  <c r="K84" i="389"/>
  <c r="N82" i="389"/>
  <c r="M81" i="389"/>
  <c r="P67" i="393"/>
  <c r="M72" i="391"/>
  <c r="S71" i="393"/>
  <c r="N71" i="392"/>
  <c r="R68" i="393"/>
  <c r="L68" i="391"/>
  <c r="N79" i="389"/>
  <c r="V80" i="393"/>
  <c r="N76" i="391"/>
  <c r="T76" i="393"/>
  <c r="L70" i="390"/>
  <c r="N70" i="392"/>
  <c r="T74" i="393"/>
  <c r="M71" i="391"/>
  <c r="S72" i="393"/>
  <c r="M65" i="389"/>
  <c r="Q80" i="392"/>
  <c r="K70" i="389"/>
  <c r="K68" i="390"/>
  <c r="M67" i="391"/>
  <c r="O74" i="392"/>
  <c r="O80" i="390"/>
  <c r="M75" i="390"/>
  <c r="N66" i="390"/>
  <c r="N65" i="390"/>
  <c r="L75" i="389"/>
  <c r="Q78" i="392"/>
  <c r="M66" i="389"/>
  <c r="P66" i="392"/>
  <c r="O76" i="392"/>
  <c r="N72" i="392"/>
  <c r="N67" i="392"/>
  <c r="M68" i="392"/>
  <c r="L67" i="390"/>
  <c r="K72" i="389"/>
  <c r="V78" i="393"/>
  <c r="L76" i="389"/>
  <c r="M74" i="390"/>
  <c r="O78" i="390"/>
  <c r="O79" i="390"/>
  <c r="L74" i="389"/>
  <c r="P78" i="391"/>
  <c r="T75" i="393"/>
  <c r="N78" i="389"/>
  <c r="O75" i="392"/>
  <c r="M70" i="391"/>
  <c r="Q79" i="392"/>
  <c r="P80" i="391"/>
  <c r="U65" i="393"/>
  <c r="O65" i="391"/>
  <c r="O66" i="391"/>
  <c r="P79" i="391"/>
  <c r="V79" i="393"/>
  <c r="S70" i="393"/>
  <c r="L71" i="390"/>
  <c r="L72" i="390"/>
  <c r="N74" i="391"/>
  <c r="M76" i="390"/>
  <c r="J68" i="389"/>
  <c r="P65" i="392"/>
  <c r="N75" i="391"/>
  <c r="K67" i="389"/>
  <c r="N80" i="389"/>
  <c r="K71" i="389"/>
  <c r="Q66" i="393"/>
  <c r="R82" i="393" l="1"/>
  <c r="Q81" i="393"/>
  <c r="Q83" i="393"/>
  <c r="T84" i="393"/>
  <c r="O84" i="392"/>
  <c r="P83" i="392"/>
  <c r="R82" i="392"/>
  <c r="Q81" i="392"/>
  <c r="N84" i="391"/>
  <c r="P81" i="391"/>
  <c r="Q82" i="391"/>
  <c r="O83" i="391"/>
  <c r="M84" i="390"/>
  <c r="O81" i="390"/>
  <c r="P82" i="390"/>
  <c r="N83" i="390"/>
  <c r="L84" i="389"/>
  <c r="O82" i="389"/>
  <c r="N81" i="389"/>
  <c r="M83" i="389"/>
  <c r="R66" i="393"/>
  <c r="M67" i="390"/>
  <c r="O76" i="391"/>
  <c r="Q78" i="391"/>
  <c r="V65" i="393"/>
  <c r="M70" i="390"/>
  <c r="T72" i="393"/>
  <c r="T71" i="393"/>
  <c r="Q65" i="392"/>
  <c r="L68" i="390"/>
  <c r="N70" i="391"/>
  <c r="N75" i="390"/>
  <c r="P80" i="390"/>
  <c r="M76" i="389"/>
  <c r="R80" i="392"/>
  <c r="L72" i="389"/>
  <c r="N65" i="389"/>
  <c r="M68" i="391"/>
  <c r="K68" i="389"/>
  <c r="L71" i="389"/>
  <c r="U74" i="393"/>
  <c r="P79" i="390"/>
  <c r="R78" i="392"/>
  <c r="P75" i="392"/>
  <c r="O75" i="391"/>
  <c r="O65" i="390"/>
  <c r="U76" i="393"/>
  <c r="O71" i="392"/>
  <c r="P66" i="391"/>
  <c r="L70" i="389"/>
  <c r="N67" i="391"/>
  <c r="O67" i="392"/>
  <c r="T70" i="393"/>
  <c r="O78" i="389"/>
  <c r="O72" i="392"/>
  <c r="W79" i="393"/>
  <c r="S68" i="393"/>
  <c r="U75" i="393"/>
  <c r="M71" i="390"/>
  <c r="O74" i="391"/>
  <c r="N71" i="391"/>
  <c r="P76" i="392"/>
  <c r="W78" i="393"/>
  <c r="M72" i="390"/>
  <c r="N68" i="392"/>
  <c r="O80" i="389"/>
  <c r="L67" i="389"/>
  <c r="M74" i="389"/>
  <c r="O66" i="390"/>
  <c r="N76" i="390"/>
  <c r="R79" i="392"/>
  <c r="Q80" i="391"/>
  <c r="P65" i="391"/>
  <c r="N66" i="389"/>
  <c r="O79" i="389"/>
  <c r="Q79" i="391"/>
  <c r="P74" i="392"/>
  <c r="M75" i="389"/>
  <c r="N72" i="391"/>
  <c r="W80" i="393"/>
  <c r="N74" i="390"/>
  <c r="Q66" i="392"/>
  <c r="O70" i="392"/>
  <c r="P78" i="390"/>
  <c r="Q67" i="393"/>
  <c r="R83" i="393" l="1"/>
  <c r="S82" i="393"/>
  <c r="R81" i="393"/>
  <c r="U84" i="393"/>
  <c r="Q83" i="392"/>
  <c r="S82" i="392"/>
  <c r="R81" i="392"/>
  <c r="P84" i="392"/>
  <c r="P83" i="391"/>
  <c r="R82" i="391"/>
  <c r="Q81" i="391"/>
  <c r="O84" i="391"/>
  <c r="O83" i="390"/>
  <c r="P81" i="390"/>
  <c r="Q82" i="390"/>
  <c r="N84" i="390"/>
  <c r="O81" i="389"/>
  <c r="P82" i="389"/>
  <c r="N83" i="389"/>
  <c r="M84" i="389"/>
  <c r="R67" i="393"/>
  <c r="P80" i="389"/>
  <c r="V75" i="393"/>
  <c r="N72" i="390"/>
  <c r="V76" i="393"/>
  <c r="R78" i="391"/>
  <c r="X78" i="393"/>
  <c r="O76" i="390"/>
  <c r="O75" i="390"/>
  <c r="N75" i="389"/>
  <c r="P72" i="392"/>
  <c r="U72" i="393"/>
  <c r="P75" i="391"/>
  <c r="S79" i="392"/>
  <c r="O67" i="391"/>
  <c r="T68" i="393"/>
  <c r="Q66" i="391"/>
  <c r="R80" i="391"/>
  <c r="R65" i="392"/>
  <c r="N68" i="391"/>
  <c r="P70" i="392"/>
  <c r="O66" i="389"/>
  <c r="Q79" i="390"/>
  <c r="P67" i="392"/>
  <c r="P78" i="389"/>
  <c r="Q65" i="391"/>
  <c r="P76" i="391"/>
  <c r="P66" i="390"/>
  <c r="X79" i="393"/>
  <c r="O72" i="391"/>
  <c r="M71" i="389"/>
  <c r="S80" i="392"/>
  <c r="M68" i="390"/>
  <c r="S66" i="393"/>
  <c r="O74" i="390"/>
  <c r="Q74" i="392"/>
  <c r="L68" i="389"/>
  <c r="N76" i="389"/>
  <c r="R79" i="391"/>
  <c r="V74" i="393"/>
  <c r="U71" i="393"/>
  <c r="O71" i="391"/>
  <c r="M67" i="389"/>
  <c r="N74" i="389"/>
  <c r="Q80" i="390"/>
  <c r="P71" i="392"/>
  <c r="U70" i="393"/>
  <c r="P65" i="390"/>
  <c r="O70" i="391"/>
  <c r="Q75" i="392"/>
  <c r="M72" i="389"/>
  <c r="N67" i="390"/>
  <c r="P79" i="389"/>
  <c r="Q78" i="390"/>
  <c r="N70" i="390"/>
  <c r="Q76" i="392"/>
  <c r="X80" i="393"/>
  <c r="P74" i="391"/>
  <c r="N71" i="390"/>
  <c r="O65" i="389"/>
  <c r="W65" i="393"/>
  <c r="S78" i="392"/>
  <c r="R66" i="392"/>
  <c r="O68" i="392"/>
  <c r="M70" i="389"/>
  <c r="S81" i="393" l="1"/>
  <c r="T82" i="393"/>
  <c r="S83" i="393"/>
  <c r="V84" i="393"/>
  <c r="S81" i="392"/>
  <c r="T82" i="392"/>
  <c r="Q84" i="392"/>
  <c r="R83" i="392"/>
  <c r="S82" i="391"/>
  <c r="R81" i="391"/>
  <c r="P84" i="391"/>
  <c r="Q83" i="391"/>
  <c r="O84" i="390"/>
  <c r="P83" i="390"/>
  <c r="R82" i="390"/>
  <c r="Q81" i="390"/>
  <c r="N84" i="389"/>
  <c r="P81" i="389"/>
  <c r="Q82" i="389"/>
  <c r="O83" i="389"/>
  <c r="O70" i="390"/>
  <c r="Q79" i="389"/>
  <c r="N70" i="389"/>
  <c r="X65" i="393"/>
  <c r="U68" i="393"/>
  <c r="S79" i="391"/>
  <c r="R75" i="392"/>
  <c r="P74" i="390"/>
  <c r="V71" i="393"/>
  <c r="T78" i="392"/>
  <c r="Q70" i="392"/>
  <c r="S78" i="391"/>
  <c r="O76" i="389"/>
  <c r="Q71" i="392"/>
  <c r="O72" i="390"/>
  <c r="S80" i="391"/>
  <c r="O71" i="390"/>
  <c r="O67" i="390"/>
  <c r="Y78" i="393"/>
  <c r="Y79" i="393"/>
  <c r="P75" i="390"/>
  <c r="O68" i="391"/>
  <c r="Q72" i="392"/>
  <c r="Q66" i="390"/>
  <c r="S66" i="392"/>
  <c r="R65" i="391"/>
  <c r="R80" i="390"/>
  <c r="M68" i="389"/>
  <c r="N68" i="390"/>
  <c r="R76" i="392"/>
  <c r="O74" i="389"/>
  <c r="P68" i="392"/>
  <c r="S67" i="393"/>
  <c r="P76" i="390"/>
  <c r="R66" i="391"/>
  <c r="W75" i="393"/>
  <c r="O75" i="389"/>
  <c r="Y80" i="393"/>
  <c r="V70" i="393"/>
  <c r="Q76" i="391"/>
  <c r="Q65" i="390"/>
  <c r="S65" i="392"/>
  <c r="P71" i="391"/>
  <c r="P67" i="391"/>
  <c r="R78" i="390"/>
  <c r="Q67" i="392"/>
  <c r="N72" i="389"/>
  <c r="P70" i="391"/>
  <c r="N67" i="389"/>
  <c r="Q74" i="391"/>
  <c r="P72" i="391"/>
  <c r="P65" i="389"/>
  <c r="R79" i="390"/>
  <c r="Q78" i="389"/>
  <c r="N71" i="389"/>
  <c r="W76" i="393"/>
  <c r="P66" i="389"/>
  <c r="T80" i="392"/>
  <c r="T79" i="392"/>
  <c r="Q75" i="391"/>
  <c r="V72" i="393"/>
  <c r="Q80" i="389"/>
  <c r="R74" i="392"/>
  <c r="W74" i="393"/>
  <c r="T66" i="393"/>
  <c r="T83" i="393" l="1"/>
  <c r="T81" i="393"/>
  <c r="U82" i="393"/>
  <c r="W84" i="393"/>
  <c r="S83" i="392"/>
  <c r="T81" i="392"/>
  <c r="U82" i="392"/>
  <c r="R84" i="392"/>
  <c r="Q84" i="391"/>
  <c r="R83" i="391"/>
  <c r="S81" i="391"/>
  <c r="T82" i="391"/>
  <c r="Q83" i="390"/>
  <c r="S82" i="390"/>
  <c r="R81" i="390"/>
  <c r="P84" i="390"/>
  <c r="P83" i="389"/>
  <c r="O84" i="389"/>
  <c r="R82" i="389"/>
  <c r="Q81" i="389"/>
  <c r="T67" i="393"/>
  <c r="O67" i="389"/>
  <c r="O70" i="389"/>
  <c r="Q65" i="389"/>
  <c r="Q70" i="391"/>
  <c r="T65" i="392"/>
  <c r="S76" i="392"/>
  <c r="Z79" i="393"/>
  <c r="Q71" i="391"/>
  <c r="S79" i="390"/>
  <c r="Q72" i="391"/>
  <c r="X76" i="393"/>
  <c r="Q68" i="392"/>
  <c r="R78" i="389"/>
  <c r="R79" i="389"/>
  <c r="S80" i="390"/>
  <c r="R72" i="392"/>
  <c r="Q76" i="390"/>
  <c r="S75" i="392"/>
  <c r="Q66" i="389"/>
  <c r="U80" i="392"/>
  <c r="U79" i="392"/>
  <c r="R70" i="392"/>
  <c r="S65" i="391"/>
  <c r="T78" i="391"/>
  <c r="Q75" i="390"/>
  <c r="R71" i="392"/>
  <c r="Z78" i="393"/>
  <c r="P75" i="389"/>
  <c r="P68" i="391"/>
  <c r="R76" i="391"/>
  <c r="P72" i="390"/>
  <c r="W72" i="393"/>
  <c r="U66" i="393"/>
  <c r="R67" i="392"/>
  <c r="U78" i="392"/>
  <c r="O72" i="389"/>
  <c r="X74" i="393"/>
  <c r="Q67" i="391"/>
  <c r="P67" i="390"/>
  <c r="R80" i="389"/>
  <c r="T79" i="391"/>
  <c r="Q74" i="390"/>
  <c r="S66" i="391"/>
  <c r="Y65" i="393"/>
  <c r="W71" i="393"/>
  <c r="O71" i="389"/>
  <c r="T80" i="391"/>
  <c r="R75" i="391"/>
  <c r="V68" i="393"/>
  <c r="P74" i="389"/>
  <c r="R74" i="391"/>
  <c r="T66" i="392"/>
  <c r="S78" i="390"/>
  <c r="Z80" i="393"/>
  <c r="X75" i="393"/>
  <c r="P71" i="390"/>
  <c r="W70" i="393"/>
  <c r="O68" i="390"/>
  <c r="P70" i="390"/>
  <c r="S74" i="392"/>
  <c r="R66" i="390"/>
  <c r="R65" i="390"/>
  <c r="N68" i="389"/>
  <c r="P76" i="389"/>
  <c r="V82" i="393" l="1"/>
  <c r="U81" i="393"/>
  <c r="U83" i="393"/>
  <c r="X84" i="393"/>
  <c r="S84" i="392"/>
  <c r="T83" i="392"/>
  <c r="V82" i="392"/>
  <c r="U81" i="392"/>
  <c r="S83" i="391"/>
  <c r="T81" i="391"/>
  <c r="U82" i="391"/>
  <c r="R84" i="391"/>
  <c r="S81" i="390"/>
  <c r="T82" i="390"/>
  <c r="Q84" i="390"/>
  <c r="R83" i="390"/>
  <c r="P84" i="389"/>
  <c r="S82" i="389"/>
  <c r="R81" i="389"/>
  <c r="Q83" i="389"/>
  <c r="U67" i="393"/>
  <c r="AA78" i="393"/>
  <c r="AA79" i="393"/>
  <c r="W68" i="393"/>
  <c r="V79" i="392"/>
  <c r="S79" i="389"/>
  <c r="Q70" i="390"/>
  <c r="S80" i="389"/>
  <c r="Q67" i="390"/>
  <c r="T79" i="390"/>
  <c r="T66" i="391"/>
  <c r="P67" i="389"/>
  <c r="S65" i="390"/>
  <c r="V80" i="392"/>
  <c r="R75" i="390"/>
  <c r="S67" i="392"/>
  <c r="V78" i="392"/>
  <c r="R76" i="390"/>
  <c r="S70" i="392"/>
  <c r="R74" i="390"/>
  <c r="R71" i="391"/>
  <c r="T80" i="390"/>
  <c r="S75" i="391"/>
  <c r="R72" i="391"/>
  <c r="S74" i="391"/>
  <c r="T76" i="392"/>
  <c r="R66" i="389"/>
  <c r="Y74" i="393"/>
  <c r="Q72" i="390"/>
  <c r="R68" i="392"/>
  <c r="P70" i="389"/>
  <c r="O68" i="389"/>
  <c r="U65" i="392"/>
  <c r="R65" i="389"/>
  <c r="Q68" i="391"/>
  <c r="P68" i="390"/>
  <c r="AA80" i="393"/>
  <c r="Q75" i="389"/>
  <c r="S76" i="391"/>
  <c r="U79" i="391"/>
  <c r="Z65" i="393"/>
  <c r="S66" i="390"/>
  <c r="U78" i="391"/>
  <c r="S71" i="392"/>
  <c r="Q74" i="389"/>
  <c r="U80" i="391"/>
  <c r="S78" i="389"/>
  <c r="R67" i="391"/>
  <c r="X72" i="393"/>
  <c r="X71" i="393"/>
  <c r="Y75" i="393"/>
  <c r="T78" i="390"/>
  <c r="T75" i="392"/>
  <c r="S72" i="392"/>
  <c r="Q71" i="390"/>
  <c r="U66" i="392"/>
  <c r="T65" i="391"/>
  <c r="X70" i="393"/>
  <c r="T74" i="392"/>
  <c r="Y76" i="393"/>
  <c r="R70" i="391"/>
  <c r="Q76" i="389"/>
  <c r="V66" i="393"/>
  <c r="W82" i="393" l="1"/>
  <c r="V81" i="393"/>
  <c r="V83" i="393"/>
  <c r="Y84" i="393"/>
  <c r="U83" i="392"/>
  <c r="W82" i="392"/>
  <c r="V81" i="392"/>
  <c r="T84" i="392"/>
  <c r="S84" i="391"/>
  <c r="V82" i="391"/>
  <c r="U81" i="391"/>
  <c r="T83" i="391"/>
  <c r="S83" i="390"/>
  <c r="T81" i="390"/>
  <c r="U82" i="390"/>
  <c r="R84" i="390"/>
  <c r="S81" i="389"/>
  <c r="T82" i="389"/>
  <c r="R83" i="389"/>
  <c r="Q84" i="389"/>
  <c r="W66" i="393"/>
  <c r="T76" i="391"/>
  <c r="Z74" i="393"/>
  <c r="S76" i="390"/>
  <c r="S75" i="390"/>
  <c r="W80" i="392"/>
  <c r="R76" i="389"/>
  <c r="R70" i="390"/>
  <c r="Q71" i="389"/>
  <c r="Z76" i="393"/>
  <c r="S74" i="390"/>
  <c r="V66" i="392"/>
  <c r="Y70" i="393"/>
  <c r="U80" i="390"/>
  <c r="Y72" i="393"/>
  <c r="AB78" i="393"/>
  <c r="AB79" i="393"/>
  <c r="X68" i="393"/>
  <c r="R72" i="390"/>
  <c r="S65" i="389"/>
  <c r="U75" i="392"/>
  <c r="Z75" i="393"/>
  <c r="W79" i="392"/>
  <c r="T72" i="392"/>
  <c r="P68" i="389"/>
  <c r="S68" i="392"/>
  <c r="T79" i="389"/>
  <c r="S71" i="391"/>
  <c r="Y71" i="393"/>
  <c r="U65" i="391"/>
  <c r="R75" i="389"/>
  <c r="W78" i="392"/>
  <c r="V79" i="391"/>
  <c r="T70" i="392"/>
  <c r="T66" i="390"/>
  <c r="S67" i="391"/>
  <c r="T74" i="391"/>
  <c r="U66" i="391"/>
  <c r="T67" i="392"/>
  <c r="AB80" i="393"/>
  <c r="R74" i="389"/>
  <c r="Q67" i="389"/>
  <c r="S66" i="389"/>
  <c r="V78" i="391"/>
  <c r="R67" i="390"/>
  <c r="AA65" i="393"/>
  <c r="S72" i="391"/>
  <c r="T65" i="390"/>
  <c r="T75" i="391"/>
  <c r="T78" i="389"/>
  <c r="T71" i="392"/>
  <c r="R68" i="391"/>
  <c r="V80" i="391"/>
  <c r="S70" i="391"/>
  <c r="R71" i="390"/>
  <c r="Q72" i="389"/>
  <c r="V65" i="392"/>
  <c r="U76" i="392"/>
  <c r="T80" i="389"/>
  <c r="Q68" i="390"/>
  <c r="U74" i="392"/>
  <c r="U79" i="390"/>
  <c r="Q70" i="389"/>
  <c r="U78" i="390"/>
  <c r="V67" i="393"/>
  <c r="W83" i="393" l="1"/>
  <c r="W81" i="393"/>
  <c r="X82" i="393"/>
  <c r="Z84" i="393"/>
  <c r="U84" i="392"/>
  <c r="W81" i="392"/>
  <c r="X82" i="392"/>
  <c r="V83" i="392"/>
  <c r="W82" i="391"/>
  <c r="V81" i="391"/>
  <c r="U83" i="391"/>
  <c r="T84" i="391"/>
  <c r="S84" i="390"/>
  <c r="T83" i="390"/>
  <c r="V82" i="390"/>
  <c r="U81" i="390"/>
  <c r="R84" i="389"/>
  <c r="T81" i="389"/>
  <c r="U82" i="389"/>
  <c r="S83" i="389"/>
  <c r="W67" i="393"/>
  <c r="V65" i="391"/>
  <c r="AC80" i="393"/>
  <c r="T75" i="390"/>
  <c r="U71" i="392"/>
  <c r="X79" i="392"/>
  <c r="V66" i="391"/>
  <c r="T76" i="390"/>
  <c r="W78" i="391"/>
  <c r="T74" i="390"/>
  <c r="R70" i="389"/>
  <c r="Z71" i="393"/>
  <c r="AA76" i="393"/>
  <c r="U70" i="392"/>
  <c r="U78" i="389"/>
  <c r="U80" i="389"/>
  <c r="U67" i="392"/>
  <c r="T65" i="389"/>
  <c r="U75" i="391"/>
  <c r="V78" i="390"/>
  <c r="Z72" i="393"/>
  <c r="V80" i="390"/>
  <c r="S74" i="389"/>
  <c r="AC79" i="393"/>
  <c r="U65" i="390"/>
  <c r="S72" i="390"/>
  <c r="S76" i="389"/>
  <c r="T67" i="391"/>
  <c r="R67" i="389"/>
  <c r="X78" i="392"/>
  <c r="V76" i="392"/>
  <c r="X66" i="393"/>
  <c r="AB65" i="393"/>
  <c r="AC78" i="393"/>
  <c r="AA75" i="393"/>
  <c r="T70" i="391"/>
  <c r="R71" i="389"/>
  <c r="R68" i="390"/>
  <c r="W79" i="391"/>
  <c r="V75" i="392"/>
  <c r="W66" i="392"/>
  <c r="X80" i="392"/>
  <c r="Z70" i="393"/>
  <c r="U72" i="392"/>
  <c r="W80" i="391"/>
  <c r="S67" i="390"/>
  <c r="U76" i="391"/>
  <c r="S68" i="391"/>
  <c r="AA74" i="393"/>
  <c r="T66" i="389"/>
  <c r="S75" i="389"/>
  <c r="S70" i="390"/>
  <c r="W65" i="392"/>
  <c r="T68" i="392"/>
  <c r="T72" i="391"/>
  <c r="S71" i="390"/>
  <c r="T71" i="391"/>
  <c r="U66" i="390"/>
  <c r="V74" i="392"/>
  <c r="U79" i="389"/>
  <c r="U74" i="391"/>
  <c r="Q68" i="389"/>
  <c r="R72" i="389"/>
  <c r="Y68" i="393"/>
  <c r="V79" i="390"/>
  <c r="X81" i="393" l="1"/>
  <c r="Y82" i="393"/>
  <c r="X83" i="393"/>
  <c r="AA84" i="393"/>
  <c r="X81" i="392"/>
  <c r="Y82" i="392"/>
  <c r="V84" i="392"/>
  <c r="W83" i="392"/>
  <c r="V83" i="391"/>
  <c r="U84" i="391"/>
  <c r="W81" i="391"/>
  <c r="X82" i="391"/>
  <c r="U83" i="390"/>
  <c r="W82" i="390"/>
  <c r="V81" i="390"/>
  <c r="T84" i="390"/>
  <c r="T83" i="389"/>
  <c r="S84" i="389"/>
  <c r="V82" i="389"/>
  <c r="U81" i="389"/>
  <c r="X67" i="393"/>
  <c r="Y78" i="392"/>
  <c r="Z68" i="393"/>
  <c r="U71" i="391"/>
  <c r="V78" i="389"/>
  <c r="T68" i="391"/>
  <c r="AD80" i="393"/>
  <c r="T74" i="389"/>
  <c r="S70" i="389"/>
  <c r="W76" i="392"/>
  <c r="V79" i="389"/>
  <c r="U65" i="389"/>
  <c r="S68" i="390"/>
  <c r="U68" i="392"/>
  <c r="V76" i="391"/>
  <c r="T70" i="390"/>
  <c r="U70" i="391"/>
  <c r="U66" i="389"/>
  <c r="AD78" i="393"/>
  <c r="U67" i="391"/>
  <c r="W78" i="390"/>
  <c r="AA70" i="393"/>
  <c r="V75" i="391"/>
  <c r="T76" i="389"/>
  <c r="V72" i="392"/>
  <c r="T75" i="389"/>
  <c r="V65" i="390"/>
  <c r="W80" i="390"/>
  <c r="Y79" i="392"/>
  <c r="AD79" i="393"/>
  <c r="T72" i="390"/>
  <c r="Y66" i="393"/>
  <c r="U74" i="390"/>
  <c r="AB75" i="393"/>
  <c r="AB74" i="393"/>
  <c r="U76" i="390"/>
  <c r="V80" i="389"/>
  <c r="X79" i="391"/>
  <c r="T67" i="390"/>
  <c r="AC65" i="393"/>
  <c r="W66" i="391"/>
  <c r="Y80" i="392"/>
  <c r="X65" i="392"/>
  <c r="S67" i="389"/>
  <c r="V74" i="391"/>
  <c r="T71" i="390"/>
  <c r="V67" i="392"/>
  <c r="V70" i="392"/>
  <c r="U75" i="390"/>
  <c r="X78" i="391"/>
  <c r="AA72" i="393"/>
  <c r="U72" i="391"/>
  <c r="X66" i="392"/>
  <c r="AA71" i="393"/>
  <c r="W65" i="391"/>
  <c r="R68" i="389"/>
  <c r="X80" i="391"/>
  <c r="W79" i="390"/>
  <c r="W75" i="392"/>
  <c r="AB76" i="393"/>
  <c r="W74" i="392"/>
  <c r="V71" i="392"/>
  <c r="V66" i="390"/>
  <c r="Z82" i="393" l="1"/>
  <c r="Y81" i="393"/>
  <c r="Y83" i="393"/>
  <c r="AB84" i="393"/>
  <c r="W84" i="392"/>
  <c r="X83" i="392"/>
  <c r="Z82" i="392"/>
  <c r="Y81" i="392"/>
  <c r="X81" i="391"/>
  <c r="Y82" i="391"/>
  <c r="V84" i="391"/>
  <c r="W83" i="391"/>
  <c r="U84" i="390"/>
  <c r="W81" i="390"/>
  <c r="X82" i="390"/>
  <c r="V83" i="390"/>
  <c r="U83" i="389"/>
  <c r="W82" i="389"/>
  <c r="V81" i="389"/>
  <c r="T84" i="389"/>
  <c r="X78" i="390"/>
  <c r="T68" i="390"/>
  <c r="AC74" i="393"/>
  <c r="Y78" i="391"/>
  <c r="X75" i="392"/>
  <c r="W74" i="391"/>
  <c r="U75" i="389"/>
  <c r="Z80" i="392"/>
  <c r="Z78" i="392"/>
  <c r="V70" i="391"/>
  <c r="W71" i="392"/>
  <c r="U71" i="390"/>
  <c r="AD65" i="393"/>
  <c r="Y80" i="391"/>
  <c r="AB71" i="393"/>
  <c r="AE80" i="393"/>
  <c r="Y66" i="392"/>
  <c r="T70" i="389"/>
  <c r="V65" i="389"/>
  <c r="AA68" i="393"/>
  <c r="X74" i="392"/>
  <c r="T67" i="389"/>
  <c r="X80" i="390"/>
  <c r="S68" i="389"/>
  <c r="U74" i="389"/>
  <c r="X65" i="391"/>
  <c r="AE78" i="393"/>
  <c r="U70" i="390"/>
  <c r="U67" i="390"/>
  <c r="V68" i="392"/>
  <c r="AB72" i="393"/>
  <c r="Z66" i="393"/>
  <c r="V76" i="390"/>
  <c r="W67" i="392"/>
  <c r="V66" i="389"/>
  <c r="W79" i="389"/>
  <c r="W78" i="389"/>
  <c r="AC75" i="393"/>
  <c r="AE79" i="393"/>
  <c r="T71" i="389"/>
  <c r="V71" i="391"/>
  <c r="U68" i="391"/>
  <c r="W65" i="390"/>
  <c r="V72" i="391"/>
  <c r="V75" i="390"/>
  <c r="Y79" i="391"/>
  <c r="W72" i="392"/>
  <c r="W76" i="391"/>
  <c r="T72" i="389"/>
  <c r="W80" i="389"/>
  <c r="AB70" i="393"/>
  <c r="X66" i="391"/>
  <c r="W66" i="390"/>
  <c r="X76" i="392"/>
  <c r="Z79" i="392"/>
  <c r="U76" i="389"/>
  <c r="AC76" i="393"/>
  <c r="V67" i="391"/>
  <c r="Y65" i="392"/>
  <c r="W70" i="392"/>
  <c r="U72" i="390"/>
  <c r="V74" i="390"/>
  <c r="W75" i="391"/>
  <c r="X79" i="390"/>
  <c r="Y67" i="393"/>
  <c r="Z83" i="393" l="1"/>
  <c r="Z81" i="393"/>
  <c r="AA82" i="393"/>
  <c r="AC84" i="393"/>
  <c r="Y83" i="392"/>
  <c r="AA82" i="392"/>
  <c r="Z81" i="392"/>
  <c r="X84" i="392"/>
  <c r="X83" i="391"/>
  <c r="W84" i="391"/>
  <c r="Z82" i="391"/>
  <c r="Y81" i="391"/>
  <c r="W83" i="390"/>
  <c r="X81" i="390"/>
  <c r="Y82" i="390"/>
  <c r="V84" i="390"/>
  <c r="W81" i="389"/>
  <c r="X82" i="389"/>
  <c r="U84" i="389"/>
  <c r="V83" i="389"/>
  <c r="Z66" i="392"/>
  <c r="AD76" i="393"/>
  <c r="AF80" i="393"/>
  <c r="AC70" i="393"/>
  <c r="AF78" i="393"/>
  <c r="Y80" i="390"/>
  <c r="X78" i="389"/>
  <c r="Y74" i="392"/>
  <c r="W67" i="391"/>
  <c r="W71" i="391"/>
  <c r="X66" i="390"/>
  <c r="V75" i="389"/>
  <c r="Y66" i="391"/>
  <c r="Y79" i="390"/>
  <c r="AA78" i="392"/>
  <c r="X79" i="389"/>
  <c r="AA80" i="392"/>
  <c r="AB68" i="393"/>
  <c r="V74" i="389"/>
  <c r="U70" i="389"/>
  <c r="AD74" i="393"/>
  <c r="V70" i="390"/>
  <c r="Y76" i="392"/>
  <c r="Z79" i="391"/>
  <c r="AD75" i="393"/>
  <c r="X76" i="391"/>
  <c r="Z80" i="391"/>
  <c r="AA79" i="392"/>
  <c r="V67" i="390"/>
  <c r="Y75" i="392"/>
  <c r="W72" i="391"/>
  <c r="X67" i="392"/>
  <c r="Z67" i="393"/>
  <c r="W68" i="392"/>
  <c r="W75" i="390"/>
  <c r="AC71" i="393"/>
  <c r="AC72" i="393"/>
  <c r="S72" i="389"/>
  <c r="Z65" i="392"/>
  <c r="U72" i="389"/>
  <c r="Z78" i="391"/>
  <c r="U68" i="390"/>
  <c r="Y65" i="391"/>
  <c r="X70" i="392"/>
  <c r="X75" i="391"/>
  <c r="W66" i="389"/>
  <c r="V68" i="391"/>
  <c r="X72" i="392"/>
  <c r="Y78" i="390"/>
  <c r="X74" i="391"/>
  <c r="V76" i="389"/>
  <c r="T68" i="389"/>
  <c r="V71" i="390"/>
  <c r="X80" i="389"/>
  <c r="U71" i="389"/>
  <c r="W70" i="391"/>
  <c r="W74" i="390"/>
  <c r="X65" i="390"/>
  <c r="AF79" i="393"/>
  <c r="U67" i="389"/>
  <c r="W76" i="390"/>
  <c r="X71" i="392"/>
  <c r="W65" i="389"/>
  <c r="V72" i="390"/>
  <c r="AE65" i="393"/>
  <c r="AA66" i="393"/>
  <c r="AA81" i="393" l="1"/>
  <c r="AB82" i="393"/>
  <c r="AA83" i="393"/>
  <c r="AD84" i="393"/>
  <c r="Y84" i="392"/>
  <c r="AA81" i="392"/>
  <c r="AB82" i="392"/>
  <c r="Z83" i="392"/>
  <c r="X84" i="391"/>
  <c r="AA82" i="391"/>
  <c r="Z81" i="391"/>
  <c r="Y83" i="391"/>
  <c r="W84" i="390"/>
  <c r="X83" i="390"/>
  <c r="Z82" i="390"/>
  <c r="Y81" i="390"/>
  <c r="V84" i="389"/>
  <c r="W83" i="389"/>
  <c r="X81" i="389"/>
  <c r="Y82" i="389"/>
  <c r="X66" i="389"/>
  <c r="V68" i="390"/>
  <c r="X65" i="389"/>
  <c r="Y74" i="391"/>
  <c r="Z75" i="392"/>
  <c r="V70" i="389"/>
  <c r="Z65" i="391"/>
  <c r="AD70" i="393"/>
  <c r="AG80" i="393"/>
  <c r="W71" i="390"/>
  <c r="W67" i="390"/>
  <c r="Y79" i="389"/>
  <c r="Y76" i="391"/>
  <c r="Z78" i="390"/>
  <c r="X70" i="391"/>
  <c r="W74" i="389"/>
  <c r="U68" i="389"/>
  <c r="AE74" i="393"/>
  <c r="V72" i="389"/>
  <c r="Y67" i="392"/>
  <c r="AD72" i="393"/>
  <c r="AB78" i="392"/>
  <c r="AC68" i="393"/>
  <c r="Y71" i="392"/>
  <c r="Z80" i="390"/>
  <c r="V67" i="389"/>
  <c r="W75" i="389"/>
  <c r="AB79" i="392"/>
  <c r="X74" i="390"/>
  <c r="Y65" i="390"/>
  <c r="W68" i="391"/>
  <c r="AB66" i="393"/>
  <c r="Z79" i="390"/>
  <c r="X72" i="391"/>
  <c r="Y80" i="389"/>
  <c r="AE76" i="393"/>
  <c r="AB80" i="392"/>
  <c r="Y72" i="392"/>
  <c r="AA80" i="391"/>
  <c r="AA78" i="391"/>
  <c r="AF65" i="393"/>
  <c r="AA79" i="391"/>
  <c r="AA65" i="392"/>
  <c r="Z74" i="392"/>
  <c r="W72" i="390"/>
  <c r="X68" i="392"/>
  <c r="Y78" i="389"/>
  <c r="W70" i="390"/>
  <c r="AA66" i="392"/>
  <c r="X71" i="391"/>
  <c r="Y75" i="391"/>
  <c r="AE75" i="393"/>
  <c r="V71" i="389"/>
  <c r="Z66" i="391"/>
  <c r="Y70" i="392"/>
  <c r="Y66" i="390"/>
  <c r="X76" i="390"/>
  <c r="X75" i="390"/>
  <c r="Z76" i="392"/>
  <c r="AD71" i="393"/>
  <c r="W76" i="389"/>
  <c r="X67" i="391"/>
  <c r="AG78" i="393"/>
  <c r="AG79" i="393"/>
  <c r="AA67" i="393"/>
  <c r="AB83" i="393" l="1"/>
  <c r="AB81" i="393"/>
  <c r="AC82" i="393"/>
  <c r="AE84" i="393"/>
  <c r="AA83" i="392"/>
  <c r="AB81" i="392"/>
  <c r="AC82" i="392"/>
  <c r="Z84" i="392"/>
  <c r="Z83" i="391"/>
  <c r="AA81" i="391"/>
  <c r="AB82" i="391"/>
  <c r="Y84" i="391"/>
  <c r="AA82" i="390"/>
  <c r="Z81" i="390"/>
  <c r="X84" i="390"/>
  <c r="Y83" i="390"/>
  <c r="X83" i="389"/>
  <c r="Z82" i="389"/>
  <c r="Y81" i="389"/>
  <c r="W84" i="389"/>
  <c r="AB67" i="393"/>
  <c r="AG65" i="393"/>
  <c r="AH78" i="393"/>
  <c r="AB78" i="391"/>
  <c r="Z78" i="389"/>
  <c r="Z65" i="390"/>
  <c r="AH80" i="393"/>
  <c r="Y72" i="391"/>
  <c r="AB65" i="392"/>
  <c r="Z79" i="389"/>
  <c r="Y71" i="391"/>
  <c r="Z70" i="392"/>
  <c r="Y66" i="389"/>
  <c r="Z72" i="392"/>
  <c r="AF76" i="393"/>
  <c r="AA66" i="391"/>
  <c r="Z71" i="392"/>
  <c r="Y70" i="391"/>
  <c r="W72" i="389"/>
  <c r="AC80" i="392"/>
  <c r="X71" i="390"/>
  <c r="AE71" i="393"/>
  <c r="Y75" i="390"/>
  <c r="AA75" i="392"/>
  <c r="AA80" i="390"/>
  <c r="X67" i="390"/>
  <c r="X74" i="389"/>
  <c r="AA78" i="390"/>
  <c r="Y67" i="391"/>
  <c r="X75" i="389"/>
  <c r="AE72" i="393"/>
  <c r="Z66" i="390"/>
  <c r="AF75" i="393"/>
  <c r="AC66" i="393"/>
  <c r="W70" i="389"/>
  <c r="W67" i="389"/>
  <c r="AB66" i="392"/>
  <c r="AD68" i="393"/>
  <c r="AE70" i="393"/>
  <c r="Z76" i="391"/>
  <c r="V68" i="389"/>
  <c r="AC79" i="392"/>
  <c r="AH79" i="393"/>
  <c r="Y68" i="392"/>
  <c r="AB79" i="391"/>
  <c r="X76" i="389"/>
  <c r="Y74" i="390"/>
  <c r="AC78" i="392"/>
  <c r="AA65" i="391"/>
  <c r="Z80" i="389"/>
  <c r="AA76" i="392"/>
  <c r="X68" i="391"/>
  <c r="Y76" i="390"/>
  <c r="AF74" i="393"/>
  <c r="Z67" i="392"/>
  <c r="X70" i="390"/>
  <c r="AA79" i="390"/>
  <c r="AB80" i="391"/>
  <c r="AA74" i="392"/>
  <c r="X72" i="390"/>
  <c r="W71" i="389"/>
  <c r="Y65" i="389"/>
  <c r="Z74" i="391"/>
  <c r="Z75" i="391"/>
  <c r="W68" i="390"/>
  <c r="AC81" i="393" l="1"/>
  <c r="AD82" i="393"/>
  <c r="AC83" i="393"/>
  <c r="AF84" i="393"/>
  <c r="AA84" i="392"/>
  <c r="AB83" i="392"/>
  <c r="AD82" i="392"/>
  <c r="AC81" i="392"/>
  <c r="AB81" i="391"/>
  <c r="AC82" i="391"/>
  <c r="Z84" i="391"/>
  <c r="AA83" i="391"/>
  <c r="Y84" i="390"/>
  <c r="Z83" i="390"/>
  <c r="AA81" i="390"/>
  <c r="AB82" i="390"/>
  <c r="AA82" i="389"/>
  <c r="Z81" i="389"/>
  <c r="X84" i="389"/>
  <c r="Y83" i="389"/>
  <c r="AG75" i="393"/>
  <c r="AA80" i="389"/>
  <c r="AC78" i="391"/>
  <c r="AF72" i="393"/>
  <c r="AB78" i="390"/>
  <c r="AA75" i="391"/>
  <c r="X68" i="390"/>
  <c r="AI79" i="393"/>
  <c r="AC66" i="392"/>
  <c r="X67" i="389"/>
  <c r="AC80" i="391"/>
  <c r="Z71" i="391"/>
  <c r="AD80" i="392"/>
  <c r="X72" i="389"/>
  <c r="X70" i="389"/>
  <c r="AB76" i="392"/>
  <c r="W68" i="389"/>
  <c r="AA66" i="390"/>
  <c r="AF71" i="393"/>
  <c r="Y76" i="389"/>
  <c r="AB80" i="390"/>
  <c r="AA76" i="391"/>
  <c r="Z76" i="390"/>
  <c r="Z70" i="391"/>
  <c r="AB75" i="392"/>
  <c r="Z65" i="389"/>
  <c r="AB79" i="390"/>
  <c r="Y74" i="389"/>
  <c r="AG76" i="393"/>
  <c r="AE68" i="393"/>
  <c r="Z68" i="392"/>
  <c r="AD66" i="393"/>
  <c r="Y67" i="390"/>
  <c r="AA78" i="389"/>
  <c r="AA67" i="392"/>
  <c r="AA71" i="392"/>
  <c r="AB65" i="391"/>
  <c r="Z66" i="389"/>
  <c r="Z72" i="391"/>
  <c r="Y70" i="390"/>
  <c r="Z67" i="391"/>
  <c r="AA74" i="391"/>
  <c r="AG74" i="393"/>
  <c r="AA79" i="389"/>
  <c r="Y68" i="391"/>
  <c r="AI78" i="393"/>
  <c r="AI80" i="393"/>
  <c r="AD79" i="392"/>
  <c r="Z75" i="390"/>
  <c r="X71" i="389"/>
  <c r="AC65" i="392"/>
  <c r="Y71" i="390"/>
  <c r="AA70" i="392"/>
  <c r="Y72" i="390"/>
  <c r="Y75" i="389"/>
  <c r="AA72" i="392"/>
  <c r="AF70" i="393"/>
  <c r="Z74" i="390"/>
  <c r="AC79" i="391"/>
  <c r="AB74" i="392"/>
  <c r="AD78" i="392"/>
  <c r="AB66" i="391"/>
  <c r="AA65" i="390"/>
  <c r="AH65" i="393"/>
  <c r="AC67" i="393"/>
  <c r="AD83" i="393" l="1"/>
  <c r="AE82" i="393"/>
  <c r="AD81" i="393"/>
  <c r="AG84" i="393"/>
  <c r="AC83" i="392"/>
  <c r="AE82" i="392"/>
  <c r="AD81" i="392"/>
  <c r="AB84" i="392"/>
  <c r="AB83" i="391"/>
  <c r="AA84" i="391"/>
  <c r="AD82" i="391"/>
  <c r="AC81" i="391"/>
  <c r="AB81" i="390"/>
  <c r="AC82" i="390"/>
  <c r="AA83" i="390"/>
  <c r="Z84" i="390"/>
  <c r="AA81" i="389"/>
  <c r="AB82" i="389"/>
  <c r="Y84" i="389"/>
  <c r="Z83" i="389"/>
  <c r="AE66" i="393"/>
  <c r="AB66" i="390"/>
  <c r="AA70" i="391"/>
  <c r="AA76" i="390"/>
  <c r="Z67" i="390"/>
  <c r="AB70" i="392"/>
  <c r="AB75" i="391"/>
  <c r="AD78" i="391"/>
  <c r="AB72" i="392"/>
  <c r="AH76" i="393"/>
  <c r="AI65" i="393"/>
  <c r="Z70" i="390"/>
  <c r="AC75" i="392"/>
  <c r="AD65" i="392"/>
  <c r="AA65" i="389"/>
  <c r="AB76" i="391"/>
  <c r="AB79" i="389"/>
  <c r="AD66" i="392"/>
  <c r="AB80" i="389"/>
  <c r="AB74" i="391"/>
  <c r="Z68" i="391"/>
  <c r="AC79" i="390"/>
  <c r="AE78" i="392"/>
  <c r="AA71" i="391"/>
  <c r="AC65" i="391"/>
  <c r="Z75" i="389"/>
  <c r="X68" i="389"/>
  <c r="Y72" i="389"/>
  <c r="AD79" i="391"/>
  <c r="Z76" i="389"/>
  <c r="AA66" i="389"/>
  <c r="AD67" i="393"/>
  <c r="AG70" i="393"/>
  <c r="AC74" i="392"/>
  <c r="AA67" i="391"/>
  <c r="Y68" i="390"/>
  <c r="AG71" i="393"/>
  <c r="AC80" i="390"/>
  <c r="Z72" i="390"/>
  <c r="AC78" i="390"/>
  <c r="Y67" i="389"/>
  <c r="AA74" i="390"/>
  <c r="Y70" i="389"/>
  <c r="AB65" i="390"/>
  <c r="AH74" i="393"/>
  <c r="AB67" i="392"/>
  <c r="AG72" i="393"/>
  <c r="AB78" i="389"/>
  <c r="AF68" i="393"/>
  <c r="Y71" i="389"/>
  <c r="AE79" i="392"/>
  <c r="AH75" i="393"/>
  <c r="AA72" i="391"/>
  <c r="Z71" i="390"/>
  <c r="AE80" i="392"/>
  <c r="AD80" i="391"/>
  <c r="Z74" i="389"/>
  <c r="AC66" i="391"/>
  <c r="AB71" i="392"/>
  <c r="AA68" i="392"/>
  <c r="AC76" i="392"/>
  <c r="AA75" i="390"/>
  <c r="AE81" i="393" l="1"/>
  <c r="AF82" i="393"/>
  <c r="AE83" i="393"/>
  <c r="AH84" i="393"/>
  <c r="AC84" i="392"/>
  <c r="AE81" i="392"/>
  <c r="AF82" i="392"/>
  <c r="AD83" i="392"/>
  <c r="AB84" i="391"/>
  <c r="AE82" i="391"/>
  <c r="AD81" i="391"/>
  <c r="AC83" i="391"/>
  <c r="AA84" i="390"/>
  <c r="AD82" i="390"/>
  <c r="AC81" i="390"/>
  <c r="AB83" i="390"/>
  <c r="AA83" i="389"/>
  <c r="AB81" i="389"/>
  <c r="AC82" i="389"/>
  <c r="Z84" i="389"/>
  <c r="AD76" i="392"/>
  <c r="AB74" i="390"/>
  <c r="AI76" i="393"/>
  <c r="AF80" i="392"/>
  <c r="AI74" i="393"/>
  <c r="AC65" i="390"/>
  <c r="AD78" i="390"/>
  <c r="AA74" i="389"/>
  <c r="AE79" i="391"/>
  <c r="AC72" i="392"/>
  <c r="AF78" i="392"/>
  <c r="AD74" i="392"/>
  <c r="AB67" i="391"/>
  <c r="AD75" i="392"/>
  <c r="AE65" i="392"/>
  <c r="AB66" i="389"/>
  <c r="Y68" i="389"/>
  <c r="AC74" i="391"/>
  <c r="Z72" i="389"/>
  <c r="AD80" i="390"/>
  <c r="AF79" i="392"/>
  <c r="AA71" i="390"/>
  <c r="AB68" i="392"/>
  <c r="AC71" i="392"/>
  <c r="AH71" i="393"/>
  <c r="AA76" i="389"/>
  <c r="AG68" i="393"/>
  <c r="AE67" i="393"/>
  <c r="AA75" i="389"/>
  <c r="AB71" i="391"/>
  <c r="AB70" i="391"/>
  <c r="AC70" i="392"/>
  <c r="Z71" i="389"/>
  <c r="AE78" i="391"/>
  <c r="AH70" i="393"/>
  <c r="AC67" i="392"/>
  <c r="AB76" i="390"/>
  <c r="AE66" i="392"/>
  <c r="AC76" i="391"/>
  <c r="AC75" i="391"/>
  <c r="Z70" i="389"/>
  <c r="AC78" i="389"/>
  <c r="Z68" i="390"/>
  <c r="AA70" i="390"/>
  <c r="AD79" i="390"/>
  <c r="AC80" i="389"/>
  <c r="AB75" i="390"/>
  <c r="AA68" i="391"/>
  <c r="AB72" i="391"/>
  <c r="AE80" i="391"/>
  <c r="AC66" i="390"/>
  <c r="AA67" i="390"/>
  <c r="AD66" i="391"/>
  <c r="AA72" i="390"/>
  <c r="AD65" i="391"/>
  <c r="AH72" i="393"/>
  <c r="AC79" i="389"/>
  <c r="AB65" i="389"/>
  <c r="Z67" i="389"/>
  <c r="AI75" i="393"/>
  <c r="AF66" i="393"/>
  <c r="AF83" i="393" l="1"/>
  <c r="AF81" i="393"/>
  <c r="AG82" i="393"/>
  <c r="AI84" i="393"/>
  <c r="AE83" i="392"/>
  <c r="AF81" i="392"/>
  <c r="AG82" i="392"/>
  <c r="AD84" i="392"/>
  <c r="AE81" i="391"/>
  <c r="AF82" i="391"/>
  <c r="AD83" i="391"/>
  <c r="AC84" i="391"/>
  <c r="AE82" i="390"/>
  <c r="AD81" i="390"/>
  <c r="AC83" i="390"/>
  <c r="AB84" i="390"/>
  <c r="AA84" i="389"/>
  <c r="AB83" i="389"/>
  <c r="AD82" i="389"/>
  <c r="AC81" i="389"/>
  <c r="AF67" i="393"/>
  <c r="AB67" i="390"/>
  <c r="AD79" i="389"/>
  <c r="AE79" i="390"/>
  <c r="AA71" i="389"/>
  <c r="AF79" i="391"/>
  <c r="AC68" i="392"/>
  <c r="AF78" i="391"/>
  <c r="AF80" i="391"/>
  <c r="AA70" i="389"/>
  <c r="AB71" i="390"/>
  <c r="AC76" i="390"/>
  <c r="AE78" i="390"/>
  <c r="AC66" i="389"/>
  <c r="AC74" i="390"/>
  <c r="AD76" i="391"/>
  <c r="AE74" i="392"/>
  <c r="AC67" i="391"/>
  <c r="AG79" i="392"/>
  <c r="AE80" i="390"/>
  <c r="AH68" i="393"/>
  <c r="AC72" i="391"/>
  <c r="AE66" i="391"/>
  <c r="AC71" i="391"/>
  <c r="AE65" i="391"/>
  <c r="AE75" i="392"/>
  <c r="Z68" i="389"/>
  <c r="AB72" i="390"/>
  <c r="AI71" i="393"/>
  <c r="AI70" i="393"/>
  <c r="AG66" i="393"/>
  <c r="AD66" i="390"/>
  <c r="AB68" i="391"/>
  <c r="AD67" i="392"/>
  <c r="AF66" i="392"/>
  <c r="AA67" i="389"/>
  <c r="AD74" i="391"/>
  <c r="AC65" i="389"/>
  <c r="AF65" i="392"/>
  <c r="AD65" i="390"/>
  <c r="P72" i="389"/>
  <c r="AD78" i="389"/>
  <c r="AD70" i="392"/>
  <c r="AA72" i="389"/>
  <c r="AD80" i="389"/>
  <c r="AA68" i="390"/>
  <c r="AI72" i="393"/>
  <c r="AB76" i="389"/>
  <c r="AD72" i="392"/>
  <c r="AG80" i="392"/>
  <c r="AB70" i="390"/>
  <c r="AG78" i="392"/>
  <c r="AC75" i="390"/>
  <c r="AD75" i="391"/>
  <c r="AE76" i="392"/>
  <c r="AD71" i="392"/>
  <c r="AB75" i="389"/>
  <c r="AB74" i="389"/>
  <c r="AC70" i="391"/>
  <c r="AH82" i="393" l="1"/>
  <c r="AG81" i="393"/>
  <c r="AG83" i="393"/>
  <c r="AE84" i="392"/>
  <c r="AF83" i="392"/>
  <c r="AH82" i="392"/>
  <c r="AG81" i="392"/>
  <c r="AF81" i="391"/>
  <c r="AG82" i="391"/>
  <c r="AD84" i="391"/>
  <c r="AE83" i="391"/>
  <c r="AD83" i="390"/>
  <c r="AC84" i="390"/>
  <c r="AE81" i="390"/>
  <c r="AF82" i="390"/>
  <c r="AB84" i="389"/>
  <c r="AC83" i="389"/>
  <c r="AE82" i="389"/>
  <c r="AD81" i="389"/>
  <c r="AG67" i="393"/>
  <c r="AC76" i="389"/>
  <c r="AD67" i="391"/>
  <c r="AB70" i="389"/>
  <c r="AD65" i="389"/>
  <c r="AD71" i="391"/>
  <c r="AD76" i="390"/>
  <c r="AE72" i="392"/>
  <c r="AF66" i="391"/>
  <c r="AD75" i="390"/>
  <c r="AC68" i="391"/>
  <c r="AG79" i="391"/>
  <c r="AD74" i="390"/>
  <c r="AB67" i="389"/>
  <c r="AF79" i="390"/>
  <c r="AF75" i="392"/>
  <c r="AG80" i="391"/>
  <c r="AF80" i="390"/>
  <c r="AE80" i="389"/>
  <c r="AF76" i="392"/>
  <c r="AF74" i="392"/>
  <c r="AF78" i="390"/>
  <c r="AC71" i="390"/>
  <c r="AE78" i="389"/>
  <c r="AF65" i="391"/>
  <c r="AG78" i="391"/>
  <c r="AE71" i="392"/>
  <c r="AC74" i="389"/>
  <c r="AH80" i="392"/>
  <c r="AC75" i="389"/>
  <c r="AB72" i="389"/>
  <c r="AD70" i="391"/>
  <c r="AG66" i="392"/>
  <c r="AC70" i="390"/>
  <c r="AD72" i="391"/>
  <c r="AE65" i="390"/>
  <c r="AC67" i="390"/>
  <c r="AC72" i="390"/>
  <c r="AB71" i="389"/>
  <c r="AI68" i="393"/>
  <c r="AE75" i="391"/>
  <c r="AD66" i="389"/>
  <c r="AE70" i="392"/>
  <c r="AD68" i="392"/>
  <c r="AE67" i="392"/>
  <c r="AH78" i="392"/>
  <c r="AE76" i="391"/>
  <c r="AA68" i="389"/>
  <c r="AE66" i="390"/>
  <c r="AE74" i="391"/>
  <c r="AH79" i="392"/>
  <c r="AE79" i="389"/>
  <c r="AB68" i="390"/>
  <c r="AG65" i="392"/>
  <c r="AH66" i="393"/>
  <c r="AH83" i="393" l="1"/>
  <c r="AI82" i="393"/>
  <c r="AH81" i="393"/>
  <c r="AG83" i="392"/>
  <c r="AI82" i="392"/>
  <c r="AH81" i="392"/>
  <c r="AF84" i="392"/>
  <c r="AE84" i="391"/>
  <c r="AF83" i="391"/>
  <c r="AH82" i="391"/>
  <c r="AG81" i="391"/>
  <c r="AE83" i="390"/>
  <c r="AF81" i="390"/>
  <c r="AG82" i="390"/>
  <c r="AD84" i="390"/>
  <c r="AE81" i="389"/>
  <c r="AF82" i="389"/>
  <c r="AC84" i="389"/>
  <c r="AD83" i="389"/>
  <c r="AI66" i="393"/>
  <c r="AE72" i="391"/>
  <c r="AD68" i="391"/>
  <c r="AG80" i="390"/>
  <c r="AF74" i="391"/>
  <c r="AG79" i="390"/>
  <c r="AB68" i="389"/>
  <c r="AH66" i="392"/>
  <c r="AF71" i="392"/>
  <c r="AD67" i="390"/>
  <c r="AC67" i="389"/>
  <c r="AC71" i="389"/>
  <c r="AG65" i="391"/>
  <c r="AF76" i="391"/>
  <c r="AE70" i="391"/>
  <c r="AH80" i="391"/>
  <c r="AE68" i="392"/>
  <c r="AH65" i="392"/>
  <c r="AH78" i="391"/>
  <c r="AG74" i="392"/>
  <c r="AF80" i="389"/>
  <c r="AI79" i="392"/>
  <c r="AG76" i="392"/>
  <c r="AC70" i="389"/>
  <c r="AG66" i="391"/>
  <c r="AD72" i="390"/>
  <c r="AF75" i="391"/>
  <c r="AE75" i="390"/>
  <c r="AI78" i="392"/>
  <c r="AG78" i="390"/>
  <c r="AH79" i="391"/>
  <c r="AI80" i="392"/>
  <c r="AF66" i="390"/>
  <c r="AD71" i="390"/>
  <c r="AD76" i="389"/>
  <c r="AE65" i="389"/>
  <c r="AC72" i="389"/>
  <c r="AD70" i="390"/>
  <c r="AE74" i="390"/>
  <c r="AE67" i="391"/>
  <c r="AD74" i="389"/>
  <c r="AE66" i="389"/>
  <c r="AG75" i="392"/>
  <c r="AF65" i="390"/>
  <c r="AC68" i="390"/>
  <c r="AE71" i="391"/>
  <c r="AF70" i="392"/>
  <c r="AE76" i="390"/>
  <c r="AF67" i="392"/>
  <c r="AF79" i="389"/>
  <c r="AF72" i="392"/>
  <c r="AF78" i="389"/>
  <c r="AD75" i="389"/>
  <c r="AH67" i="393"/>
  <c r="AI81" i="393" l="1"/>
  <c r="AI83" i="393"/>
  <c r="AI81" i="392"/>
  <c r="AG84" i="392"/>
  <c r="AH83" i="392"/>
  <c r="AG83" i="391"/>
  <c r="AI82" i="391"/>
  <c r="AH81" i="391"/>
  <c r="AF84" i="391"/>
  <c r="AE84" i="390"/>
  <c r="AF83" i="390"/>
  <c r="AH82" i="390"/>
  <c r="AG81" i="390"/>
  <c r="AE83" i="389"/>
  <c r="AF81" i="389"/>
  <c r="AG82" i="389"/>
  <c r="AD84" i="389"/>
  <c r="AI80" i="391"/>
  <c r="AG67" i="392"/>
  <c r="AD68" i="390"/>
  <c r="AE70" i="390"/>
  <c r="AD72" i="389"/>
  <c r="AH80" i="390"/>
  <c r="AG76" i="391"/>
  <c r="AE71" i="390"/>
  <c r="AH75" i="392"/>
  <c r="AF68" i="392"/>
  <c r="AH78" i="390"/>
  <c r="AE74" i="389"/>
  <c r="AI65" i="392"/>
  <c r="AF76" i="390"/>
  <c r="AI67" i="393"/>
  <c r="AE75" i="389"/>
  <c r="AG66" i="390"/>
  <c r="AD70" i="389"/>
  <c r="AD67" i="389"/>
  <c r="AF71" i="391"/>
  <c r="AG78" i="389"/>
  <c r="AH76" i="392"/>
  <c r="AG72" i="392"/>
  <c r="AE72" i="390"/>
  <c r="AF72" i="391"/>
  <c r="AF66" i="389"/>
  <c r="AI66" i="392"/>
  <c r="AG74" i="391"/>
  <c r="AI79" i="391"/>
  <c r="AF74" i="390"/>
  <c r="AD71" i="389"/>
  <c r="AF75" i="390"/>
  <c r="AF70" i="391"/>
  <c r="AF65" i="389"/>
  <c r="AG71" i="392"/>
  <c r="AH74" i="392"/>
  <c r="AG75" i="391"/>
  <c r="AG70" i="392"/>
  <c r="AH79" i="390"/>
  <c r="AG80" i="389"/>
  <c r="AE76" i="389"/>
  <c r="AH65" i="391"/>
  <c r="AG65" i="390"/>
  <c r="AE68" i="391"/>
  <c r="AG79" i="389"/>
  <c r="AC68" i="389"/>
  <c r="AF67" i="391"/>
  <c r="AE67" i="390"/>
  <c r="AI78" i="391"/>
  <c r="AH66" i="391"/>
  <c r="AH84" i="392" l="1"/>
  <c r="AI83" i="392"/>
  <c r="AG84" i="391"/>
  <c r="AI81" i="391"/>
  <c r="AH83" i="391"/>
  <c r="AI82" i="390"/>
  <c r="AH81" i="390"/>
  <c r="AF84" i="390"/>
  <c r="AG83" i="390"/>
  <c r="AF83" i="389"/>
  <c r="AH82" i="389"/>
  <c r="AG81" i="389"/>
  <c r="AE84" i="389"/>
  <c r="AI80" i="390"/>
  <c r="AG75" i="390"/>
  <c r="AF76" i="389"/>
  <c r="AH79" i="389"/>
  <c r="AH71" i="392"/>
  <c r="AF75" i="389"/>
  <c r="AE70" i="389"/>
  <c r="AG67" i="391"/>
  <c r="AE71" i="389"/>
  <c r="AG72" i="391"/>
  <c r="AH78" i="389"/>
  <c r="AH70" i="392"/>
  <c r="AI74" i="392"/>
  <c r="AE67" i="389"/>
  <c r="AH67" i="392"/>
  <c r="AE68" i="390"/>
  <c r="AI65" i="391"/>
  <c r="AH76" i="391"/>
  <c r="AF68" i="391"/>
  <c r="AH65" i="390"/>
  <c r="AE72" i="389"/>
  <c r="AH74" i="391"/>
  <c r="AG76" i="390"/>
  <c r="AI76" i="392"/>
  <c r="AG74" i="390"/>
  <c r="AH75" i="391"/>
  <c r="AG65" i="389"/>
  <c r="AF67" i="390"/>
  <c r="AG71" i="391"/>
  <c r="AD68" i="389"/>
  <c r="AH66" i="390"/>
  <c r="AG68" i="392"/>
  <c r="AG66" i="389"/>
  <c r="AF70" i="390"/>
  <c r="AF74" i="389"/>
  <c r="AI78" i="390"/>
  <c r="AG70" i="391"/>
  <c r="AI79" i="390"/>
  <c r="AH72" i="392"/>
  <c r="AF71" i="390"/>
  <c r="AI66" i="391"/>
  <c r="AF72" i="390"/>
  <c r="AI75" i="392"/>
  <c r="AH80" i="389"/>
  <c r="AI84" i="392" l="1"/>
  <c r="AI83" i="391"/>
  <c r="AH84" i="391"/>
  <c r="AG84" i="390"/>
  <c r="AH83" i="390"/>
  <c r="AI81" i="390"/>
  <c r="AI82" i="389"/>
  <c r="AH81" i="389"/>
  <c r="AF84" i="389"/>
  <c r="AG83" i="389"/>
  <c r="AE68" i="389"/>
  <c r="AF67" i="389"/>
  <c r="AI71" i="392"/>
  <c r="AG68" i="391"/>
  <c r="AI80" i="389"/>
  <c r="AG67" i="390"/>
  <c r="AH68" i="392"/>
  <c r="AI76" i="391"/>
  <c r="AI75" i="391"/>
  <c r="AI72" i="392"/>
  <c r="AG72" i="390"/>
  <c r="AI67" i="392"/>
  <c r="AG70" i="390"/>
  <c r="AI66" i="390"/>
  <c r="AF72" i="389"/>
  <c r="AG71" i="390"/>
  <c r="AG76" i="389"/>
  <c r="AI65" i="390"/>
  <c r="AG74" i="389"/>
  <c r="AH66" i="389"/>
  <c r="AI70" i="392"/>
  <c r="AI74" i="391"/>
  <c r="AH72" i="391"/>
  <c r="AH70" i="391"/>
  <c r="AF70" i="389"/>
  <c r="AH74" i="390"/>
  <c r="AH67" i="391"/>
  <c r="AH75" i="390"/>
  <c r="AH76" i="390"/>
  <c r="AG75" i="389"/>
  <c r="AI78" i="389"/>
  <c r="AF68" i="390"/>
  <c r="AH71" i="391"/>
  <c r="AH65" i="389"/>
  <c r="AI79" i="389"/>
  <c r="AI84" i="391" l="1"/>
  <c r="AI83" i="390"/>
  <c r="AH84" i="390"/>
  <c r="AG84" i="389"/>
  <c r="AH83" i="389"/>
  <c r="AI81" i="389"/>
  <c r="AH71" i="390"/>
  <c r="AF68" i="389"/>
  <c r="AG70" i="389"/>
  <c r="AG67" i="389"/>
  <c r="AI68" i="392"/>
  <c r="AG71" i="389"/>
  <c r="AH70" i="390"/>
  <c r="AG68" i="390"/>
  <c r="AI67" i="391"/>
  <c r="AI71" i="391"/>
  <c r="AH68" i="391"/>
  <c r="AH76" i="389"/>
  <c r="AH72" i="390"/>
  <c r="AG72" i="389"/>
  <c r="AH75" i="389"/>
  <c r="AI66" i="389"/>
  <c r="AI72" i="391"/>
  <c r="AI76" i="390"/>
  <c r="AH67" i="390"/>
  <c r="AH74" i="389"/>
  <c r="AI65" i="389"/>
  <c r="AI74" i="390"/>
  <c r="AI70" i="391"/>
  <c r="AI75" i="390"/>
  <c r="AI84" i="390" l="1"/>
  <c r="AI83" i="389"/>
  <c r="AH84" i="389"/>
  <c r="AH71" i="389"/>
  <c r="AI74" i="389"/>
  <c r="AI67" i="390"/>
  <c r="AH68" i="390"/>
  <c r="AI70" i="390"/>
  <c r="AI72" i="390"/>
  <c r="AI71" i="390"/>
  <c r="AH70" i="389"/>
  <c r="AH67" i="389"/>
  <c r="AI76" i="389"/>
  <c r="AI75" i="389"/>
  <c r="AI68" i="391"/>
  <c r="AH72" i="389"/>
  <c r="AG68" i="389"/>
  <c r="AI84" i="389" l="1"/>
  <c r="S71" i="389"/>
  <c r="AF71" i="389"/>
  <c r="AI70" i="389"/>
  <c r="AI68" i="390"/>
  <c r="AI72" i="389"/>
  <c r="AI71" i="389"/>
  <c r="AH68" i="389"/>
  <c r="P71" i="389"/>
  <c r="AI67" i="389"/>
  <c r="AI68" i="389"/>
  <c r="B83" i="388" l="1"/>
  <c r="C82" i="388"/>
  <c r="C81" i="388" s="1"/>
  <c r="B81" i="388"/>
  <c r="AS72" i="388"/>
  <c r="AT72" i="388" s="1"/>
  <c r="AU72" i="388" s="1"/>
  <c r="AV72" i="388" s="1"/>
  <c r="AW72" i="388" s="1"/>
  <c r="AX72" i="388" s="1"/>
  <c r="AS71" i="388"/>
  <c r="AT71" i="388" s="1"/>
  <c r="AS70" i="388"/>
  <c r="AT70" i="388" s="1"/>
  <c r="AS69" i="388"/>
  <c r="AT69" i="388" s="1"/>
  <c r="AS68" i="388"/>
  <c r="AT68" i="388" s="1"/>
  <c r="AS67" i="388"/>
  <c r="AT67" i="388" s="1"/>
  <c r="AS66" i="388"/>
  <c r="AT66" i="388" s="1"/>
  <c r="BS62" i="388"/>
  <c r="BR62" i="388"/>
  <c r="BQ62" i="388"/>
  <c r="BP62" i="388"/>
  <c r="BO62" i="388"/>
  <c r="BN62" i="388"/>
  <c r="BM62" i="388"/>
  <c r="BL62" i="388"/>
  <c r="BK62" i="388"/>
  <c r="BJ62" i="388"/>
  <c r="BI62" i="388"/>
  <c r="BH62" i="388"/>
  <c r="BG62" i="388"/>
  <c r="BF62" i="388"/>
  <c r="BE62" i="388"/>
  <c r="BD62" i="388"/>
  <c r="BC62" i="388"/>
  <c r="BB62" i="388"/>
  <c r="BA62" i="388"/>
  <c r="BS61" i="388"/>
  <c r="BR61" i="388"/>
  <c r="BQ61" i="388"/>
  <c r="BP61" i="388"/>
  <c r="BO61" i="388"/>
  <c r="BN61" i="388"/>
  <c r="BM61" i="388"/>
  <c r="BL61" i="388"/>
  <c r="BK61" i="388"/>
  <c r="BJ61" i="388"/>
  <c r="BI61" i="388"/>
  <c r="BH61" i="388"/>
  <c r="BG61" i="388"/>
  <c r="BF61" i="388"/>
  <c r="BE61" i="388"/>
  <c r="BD61" i="388"/>
  <c r="BC61" i="388"/>
  <c r="BB61" i="388"/>
  <c r="BA61" i="388"/>
  <c r="BS59" i="388"/>
  <c r="BR59" i="388"/>
  <c r="BQ59" i="388"/>
  <c r="BP59" i="388"/>
  <c r="BO59" i="388"/>
  <c r="BN59" i="388"/>
  <c r="BM59" i="388"/>
  <c r="BL59" i="388"/>
  <c r="BK59" i="388"/>
  <c r="BJ59" i="388"/>
  <c r="BI59" i="388"/>
  <c r="BH59" i="388"/>
  <c r="BG59" i="388"/>
  <c r="BF59" i="388"/>
  <c r="BE59" i="388"/>
  <c r="BD59" i="388"/>
  <c r="BC59" i="388"/>
  <c r="BB59" i="388"/>
  <c r="BA59" i="388"/>
  <c r="AT59" i="388"/>
  <c r="AS59" i="388"/>
  <c r="A59" i="388" a="1"/>
  <c r="A59" i="388" s="1"/>
  <c r="BS58" i="388"/>
  <c r="BR58" i="388"/>
  <c r="BQ58" i="388"/>
  <c r="BP58" i="388"/>
  <c r="BO58" i="388"/>
  <c r="BN58" i="388"/>
  <c r="BM58" i="388"/>
  <c r="BL58" i="388"/>
  <c r="BK58" i="388"/>
  <c r="BJ58" i="388"/>
  <c r="BI58" i="388"/>
  <c r="BH58" i="388"/>
  <c r="BG58" i="388"/>
  <c r="BF58" i="388"/>
  <c r="BE58" i="388"/>
  <c r="BD58" i="388"/>
  <c r="BC58" i="388"/>
  <c r="BB58" i="388"/>
  <c r="BA58" i="388"/>
  <c r="AT58" i="388"/>
  <c r="AS58" i="388"/>
  <c r="A58" i="388" a="1"/>
  <c r="A58" i="388" s="1"/>
  <c r="AT57" i="388"/>
  <c r="AS57" i="388"/>
  <c r="BS56" i="388"/>
  <c r="BR56" i="388"/>
  <c r="BQ56" i="388"/>
  <c r="BP56" i="388"/>
  <c r="BO56" i="388"/>
  <c r="BN56" i="388"/>
  <c r="BM56" i="388"/>
  <c r="BL56" i="388"/>
  <c r="BK56" i="388"/>
  <c r="BJ56" i="388"/>
  <c r="BI56" i="388"/>
  <c r="BH56" i="388"/>
  <c r="BG56" i="388"/>
  <c r="BF56" i="388"/>
  <c r="BE56" i="388"/>
  <c r="BD56" i="388"/>
  <c r="BC56" i="388"/>
  <c r="BB56" i="388"/>
  <c r="BA56" i="388"/>
  <c r="AT56" i="388"/>
  <c r="AS56" i="388"/>
  <c r="A56" i="388" a="1"/>
  <c r="A56" i="388" s="1"/>
  <c r="BS55" i="388"/>
  <c r="BR55" i="388"/>
  <c r="BQ55" i="388"/>
  <c r="BP55" i="388"/>
  <c r="BO55" i="388"/>
  <c r="BN55" i="388"/>
  <c r="BM55" i="388"/>
  <c r="BL55" i="388"/>
  <c r="BK55" i="388"/>
  <c r="BJ55" i="388"/>
  <c r="BI55" i="388"/>
  <c r="BH55" i="388"/>
  <c r="BG55" i="388"/>
  <c r="BF55" i="388"/>
  <c r="BE55" i="388"/>
  <c r="BD55" i="388"/>
  <c r="BC55" i="388"/>
  <c r="BB55" i="388"/>
  <c r="BA55" i="388"/>
  <c r="AT55" i="388"/>
  <c r="AS55" i="388"/>
  <c r="A55" i="388" a="1"/>
  <c r="A55" i="388" s="1"/>
  <c r="AT54" i="388"/>
  <c r="AS54" i="388"/>
  <c r="BS52" i="388"/>
  <c r="BR52" i="388"/>
  <c r="BQ52" i="388"/>
  <c r="BP52" i="388"/>
  <c r="BO52" i="388"/>
  <c r="BN52" i="388"/>
  <c r="BM52" i="388"/>
  <c r="BL52" i="388"/>
  <c r="BK52" i="388"/>
  <c r="BJ52" i="388"/>
  <c r="BI52" i="388"/>
  <c r="BH52" i="388"/>
  <c r="BG52" i="388"/>
  <c r="BF52" i="388"/>
  <c r="BE52" i="388"/>
  <c r="BD52" i="388"/>
  <c r="BC52" i="388"/>
  <c r="BB52" i="388"/>
  <c r="BA52" i="388"/>
  <c r="BS51" i="388"/>
  <c r="BR51" i="388"/>
  <c r="BQ51" i="388"/>
  <c r="BP51" i="388"/>
  <c r="BO51" i="388"/>
  <c r="BN51" i="388"/>
  <c r="BM51" i="388"/>
  <c r="BL51" i="388"/>
  <c r="BK51" i="388"/>
  <c r="BJ51" i="388"/>
  <c r="BI51" i="388"/>
  <c r="BH51" i="388"/>
  <c r="BG51" i="388"/>
  <c r="BF51" i="388"/>
  <c r="BE51" i="388"/>
  <c r="BD51" i="388"/>
  <c r="BC51" i="388"/>
  <c r="BB51" i="388"/>
  <c r="BA51" i="388"/>
  <c r="BS49" i="388"/>
  <c r="BR49" i="388"/>
  <c r="BQ49" i="388"/>
  <c r="BP49" i="388"/>
  <c r="BO49" i="388"/>
  <c r="BN49" i="388"/>
  <c r="BM49" i="388"/>
  <c r="BL49" i="388"/>
  <c r="BK49" i="388"/>
  <c r="BJ49" i="388"/>
  <c r="BI49" i="388"/>
  <c r="BH49" i="388"/>
  <c r="BG49" i="388"/>
  <c r="BF49" i="388"/>
  <c r="BE49" i="388"/>
  <c r="BD49" i="388"/>
  <c r="BC49" i="388"/>
  <c r="BB49" i="388"/>
  <c r="BA49" i="388"/>
  <c r="AT49" i="388"/>
  <c r="AS49" i="388"/>
  <c r="A49" i="388" a="1"/>
  <c r="A49" i="388" s="1"/>
  <c r="BS48" i="388"/>
  <c r="BR48" i="388"/>
  <c r="BQ48" i="388"/>
  <c r="BP48" i="388"/>
  <c r="BO48" i="388"/>
  <c r="BN48" i="388"/>
  <c r="BM48" i="388"/>
  <c r="BL48" i="388"/>
  <c r="BK48" i="388"/>
  <c r="BJ48" i="388"/>
  <c r="BI48" i="388"/>
  <c r="BH48" i="388"/>
  <c r="BG48" i="388"/>
  <c r="BF48" i="388"/>
  <c r="BE48" i="388"/>
  <c r="BD48" i="388"/>
  <c r="BC48" i="388"/>
  <c r="BB48" i="388"/>
  <c r="BA48" i="388"/>
  <c r="A48" i="388"/>
  <c r="A48" i="388" a="1"/>
  <c r="AT47" i="388"/>
  <c r="AS47" i="388"/>
  <c r="BS46" i="388"/>
  <c r="BR46" i="388"/>
  <c r="BQ46" i="388"/>
  <c r="BP46" i="388"/>
  <c r="BO46" i="388"/>
  <c r="BN46" i="388"/>
  <c r="BM46" i="388"/>
  <c r="BL46" i="388"/>
  <c r="BK46" i="388"/>
  <c r="BJ46" i="388"/>
  <c r="BI46" i="388"/>
  <c r="BH46" i="388"/>
  <c r="BG46" i="388"/>
  <c r="BF46" i="388"/>
  <c r="BE46" i="388"/>
  <c r="BD46" i="388"/>
  <c r="BC46" i="388"/>
  <c r="BB46" i="388"/>
  <c r="BA46" i="388"/>
  <c r="AT46" i="388"/>
  <c r="AS46" i="388"/>
  <c r="A46" i="388" a="1"/>
  <c r="A46" i="388" s="1"/>
  <c r="BS45" i="388"/>
  <c r="BR45" i="388"/>
  <c r="BQ45" i="388"/>
  <c r="BP45" i="388"/>
  <c r="BO45" i="388"/>
  <c r="BN45" i="388"/>
  <c r="BM45" i="388"/>
  <c r="BL45" i="388"/>
  <c r="BK45" i="388"/>
  <c r="BJ45" i="388"/>
  <c r="BI45" i="388"/>
  <c r="BH45" i="388"/>
  <c r="BG45" i="388"/>
  <c r="BF45" i="388"/>
  <c r="BE45" i="388"/>
  <c r="BD45" i="388"/>
  <c r="BC45" i="388"/>
  <c r="BB45" i="388"/>
  <c r="BA45" i="388"/>
  <c r="A45" i="388"/>
  <c r="A45" i="388" a="1"/>
  <c r="AT44" i="388"/>
  <c r="AS44" i="388"/>
  <c r="BS42" i="388"/>
  <c r="BR42" i="388"/>
  <c r="BQ42" i="388"/>
  <c r="BP42" i="388"/>
  <c r="BO42" i="388"/>
  <c r="BN42" i="388"/>
  <c r="BM42" i="388"/>
  <c r="BL42" i="388"/>
  <c r="BK42" i="388"/>
  <c r="BJ42" i="388"/>
  <c r="BI42" i="388"/>
  <c r="BH42" i="388"/>
  <c r="BG42" i="388"/>
  <c r="BF42" i="388"/>
  <c r="BE42" i="388"/>
  <c r="BD42" i="388"/>
  <c r="BC42" i="388"/>
  <c r="BB42" i="388"/>
  <c r="BA42" i="388"/>
  <c r="BS41" i="388"/>
  <c r="BR41" i="388"/>
  <c r="BQ41" i="388"/>
  <c r="BP41" i="388"/>
  <c r="BO41" i="388"/>
  <c r="BN41" i="388"/>
  <c r="BM41" i="388"/>
  <c r="BL41" i="388"/>
  <c r="BK41" i="388"/>
  <c r="BJ41" i="388"/>
  <c r="BI41" i="388"/>
  <c r="BH41" i="388"/>
  <c r="BG41" i="388"/>
  <c r="BF41" i="388"/>
  <c r="BE41" i="388"/>
  <c r="BD41" i="388"/>
  <c r="BC41" i="388"/>
  <c r="BB41" i="388"/>
  <c r="BA41" i="388"/>
  <c r="BS39" i="388"/>
  <c r="BR39" i="388"/>
  <c r="BQ39" i="388"/>
  <c r="BP39" i="388"/>
  <c r="BO39" i="388"/>
  <c r="BN39" i="388"/>
  <c r="BM39" i="388"/>
  <c r="BL39" i="388"/>
  <c r="BK39" i="388"/>
  <c r="BJ39" i="388"/>
  <c r="BI39" i="388"/>
  <c r="BH39" i="388"/>
  <c r="BG39" i="388"/>
  <c r="BF39" i="388"/>
  <c r="BE39" i="388"/>
  <c r="BD39" i="388"/>
  <c r="BC39" i="388"/>
  <c r="BB39" i="388"/>
  <c r="BA39" i="388"/>
  <c r="AT39" i="388"/>
  <c r="AS39" i="388"/>
  <c r="A39" i="388" a="1"/>
  <c r="A39" i="388" s="1"/>
  <c r="BS38" i="388"/>
  <c r="BR38" i="388"/>
  <c r="BQ38" i="388"/>
  <c r="BP38" i="388"/>
  <c r="BO38" i="388"/>
  <c r="BN38" i="388"/>
  <c r="BM38" i="388"/>
  <c r="BL38" i="388"/>
  <c r="BK38" i="388"/>
  <c r="BJ38" i="388"/>
  <c r="BI38" i="388"/>
  <c r="BH38" i="388"/>
  <c r="BG38" i="388"/>
  <c r="BF38" i="388"/>
  <c r="BE38" i="388"/>
  <c r="BD38" i="388"/>
  <c r="BC38" i="388"/>
  <c r="BB38" i="388"/>
  <c r="BA38" i="388"/>
  <c r="A38" i="388" a="1"/>
  <c r="A38" i="388" s="1"/>
  <c r="AT37" i="388"/>
  <c r="AS37" i="388"/>
  <c r="BS36" i="388"/>
  <c r="BR36" i="388"/>
  <c r="BQ36" i="388"/>
  <c r="BP36" i="388"/>
  <c r="BO36" i="388"/>
  <c r="BN36" i="388"/>
  <c r="BM36" i="388"/>
  <c r="BL36" i="388"/>
  <c r="BK36" i="388"/>
  <c r="BJ36" i="388"/>
  <c r="BI36" i="388"/>
  <c r="BH36" i="388"/>
  <c r="BG36" i="388"/>
  <c r="BF36" i="388"/>
  <c r="BE36" i="388"/>
  <c r="BD36" i="388"/>
  <c r="BC36" i="388"/>
  <c r="BB36" i="388"/>
  <c r="BA36" i="388"/>
  <c r="AT36" i="388"/>
  <c r="AS36" i="388"/>
  <c r="A36" i="388" a="1"/>
  <c r="A36" i="388" s="1"/>
  <c r="BS35" i="388"/>
  <c r="BR35" i="388"/>
  <c r="BQ35" i="388"/>
  <c r="BP35" i="388"/>
  <c r="BO35" i="388"/>
  <c r="BN35" i="388"/>
  <c r="BM35" i="388"/>
  <c r="BL35" i="388"/>
  <c r="BK35" i="388"/>
  <c r="BJ35" i="388"/>
  <c r="BI35" i="388"/>
  <c r="BH35" i="388"/>
  <c r="BG35" i="388"/>
  <c r="BF35" i="388"/>
  <c r="BE35" i="388"/>
  <c r="BD35" i="388"/>
  <c r="BC35" i="388"/>
  <c r="BB35" i="388"/>
  <c r="BA35" i="388"/>
  <c r="A35" i="388" a="1"/>
  <c r="A35" i="388" s="1"/>
  <c r="AT34" i="388"/>
  <c r="AS34" i="388"/>
  <c r="BS32" i="388"/>
  <c r="BR32" i="388"/>
  <c r="BQ32" i="388"/>
  <c r="BP32" i="388"/>
  <c r="BO32" i="388"/>
  <c r="BN32" i="388"/>
  <c r="BM32" i="388"/>
  <c r="BL32" i="388"/>
  <c r="BK32" i="388"/>
  <c r="BJ32" i="388"/>
  <c r="BI32" i="388"/>
  <c r="BH32" i="388"/>
  <c r="BG32" i="388"/>
  <c r="BF32" i="388"/>
  <c r="BE32" i="388"/>
  <c r="BD32" i="388"/>
  <c r="BC32" i="388"/>
  <c r="BB32" i="388"/>
  <c r="BA32" i="388"/>
  <c r="BS31" i="388"/>
  <c r="BR31" i="388"/>
  <c r="BQ31" i="388"/>
  <c r="BP31" i="388"/>
  <c r="BO31" i="388"/>
  <c r="BN31" i="388"/>
  <c r="BM31" i="388"/>
  <c r="BL31" i="388"/>
  <c r="BK31" i="388"/>
  <c r="BJ31" i="388"/>
  <c r="BI31" i="388"/>
  <c r="BH31" i="388"/>
  <c r="BG31" i="388"/>
  <c r="BF31" i="388"/>
  <c r="BE31" i="388"/>
  <c r="BD31" i="388"/>
  <c r="BC31" i="388"/>
  <c r="BB31" i="388"/>
  <c r="BA31" i="388"/>
  <c r="BS29" i="388"/>
  <c r="BR29" i="388"/>
  <c r="BQ29" i="388"/>
  <c r="BP29" i="388"/>
  <c r="BO29" i="388"/>
  <c r="BN29" i="388"/>
  <c r="BM29" i="388"/>
  <c r="BL29" i="388"/>
  <c r="BK29" i="388"/>
  <c r="BJ29" i="388"/>
  <c r="BI29" i="388"/>
  <c r="BH29" i="388"/>
  <c r="BG29" i="388"/>
  <c r="BF29" i="388"/>
  <c r="BE29" i="388"/>
  <c r="BD29" i="388"/>
  <c r="BC29" i="388"/>
  <c r="BB29" i="388"/>
  <c r="BA29" i="388"/>
  <c r="AT29" i="388"/>
  <c r="AS29" i="388"/>
  <c r="A29" i="388" a="1"/>
  <c r="A29" i="388" s="1"/>
  <c r="BS28" i="388"/>
  <c r="BR28" i="388"/>
  <c r="BQ28" i="388"/>
  <c r="BP28" i="388"/>
  <c r="BO28" i="388"/>
  <c r="BN28" i="388"/>
  <c r="BM28" i="388"/>
  <c r="BL28" i="388"/>
  <c r="BK28" i="388"/>
  <c r="BJ28" i="388"/>
  <c r="BI28" i="388"/>
  <c r="BH28" i="388"/>
  <c r="BG28" i="388"/>
  <c r="BF28" i="388"/>
  <c r="BE28" i="388"/>
  <c r="BD28" i="388"/>
  <c r="BC28" i="388"/>
  <c r="BB28" i="388"/>
  <c r="BA28" i="388"/>
  <c r="A28" i="388" a="1"/>
  <c r="A28" i="388" s="1"/>
  <c r="AT27" i="388"/>
  <c r="AS27" i="388"/>
  <c r="BS26" i="388"/>
  <c r="BR26" i="388"/>
  <c r="BQ26" i="388"/>
  <c r="BP26" i="388"/>
  <c r="BO26" i="388"/>
  <c r="BN26" i="388"/>
  <c r="BM26" i="388"/>
  <c r="BL26" i="388"/>
  <c r="BK26" i="388"/>
  <c r="BJ26" i="388"/>
  <c r="BI26" i="388"/>
  <c r="BH26" i="388"/>
  <c r="BG26" i="388"/>
  <c r="BF26" i="388"/>
  <c r="BE26" i="388"/>
  <c r="BD26" i="388"/>
  <c r="BC26" i="388"/>
  <c r="BB26" i="388"/>
  <c r="BA26" i="388"/>
  <c r="AT26" i="388"/>
  <c r="AS26" i="388"/>
  <c r="A26" i="388" a="1"/>
  <c r="A26" i="388" s="1"/>
  <c r="BS25" i="388"/>
  <c r="BR25" i="388"/>
  <c r="BQ25" i="388"/>
  <c r="BP25" i="388"/>
  <c r="BO25" i="388"/>
  <c r="BN25" i="388"/>
  <c r="BM25" i="388"/>
  <c r="BL25" i="388"/>
  <c r="BK25" i="388"/>
  <c r="BJ25" i="388"/>
  <c r="BI25" i="388"/>
  <c r="BH25" i="388"/>
  <c r="BG25" i="388"/>
  <c r="BF25" i="388"/>
  <c r="BE25" i="388"/>
  <c r="BD25" i="388"/>
  <c r="BC25" i="388"/>
  <c r="BB25" i="388"/>
  <c r="BA25" i="388"/>
  <c r="A25" i="388" a="1"/>
  <c r="A25" i="388" s="1"/>
  <c r="AT24" i="388"/>
  <c r="AS24" i="388"/>
  <c r="BS22" i="388"/>
  <c r="BR22" i="388"/>
  <c r="BQ22" i="388"/>
  <c r="BP22" i="388"/>
  <c r="BO22" i="388"/>
  <c r="BN22" i="388"/>
  <c r="BM22" i="388"/>
  <c r="BL22" i="388"/>
  <c r="BK22" i="388"/>
  <c r="BJ22" i="388"/>
  <c r="BI22" i="388"/>
  <c r="BH22" i="388"/>
  <c r="BG22" i="388"/>
  <c r="BF22" i="388"/>
  <c r="BE22" i="388"/>
  <c r="BD22" i="388"/>
  <c r="BC22" i="388"/>
  <c r="BB22" i="388"/>
  <c r="BA22" i="388"/>
  <c r="BS21" i="388"/>
  <c r="BR21" i="388"/>
  <c r="BQ21" i="388"/>
  <c r="BP21" i="388"/>
  <c r="BO21" i="388"/>
  <c r="BN21" i="388"/>
  <c r="BM21" i="388"/>
  <c r="BL21" i="388"/>
  <c r="BK21" i="388"/>
  <c r="BJ21" i="388"/>
  <c r="BI21" i="388"/>
  <c r="BH21" i="388"/>
  <c r="BG21" i="388"/>
  <c r="BF21" i="388"/>
  <c r="BE21" i="388"/>
  <c r="BD21" i="388"/>
  <c r="BC21" i="388"/>
  <c r="BB21" i="388"/>
  <c r="BA21" i="388"/>
  <c r="BS19" i="388"/>
  <c r="BR19" i="388"/>
  <c r="BQ19" i="388"/>
  <c r="BP19" i="388"/>
  <c r="BO19" i="388"/>
  <c r="BN19" i="388"/>
  <c r="BM19" i="388"/>
  <c r="BL19" i="388"/>
  <c r="BK19" i="388"/>
  <c r="BJ19" i="388"/>
  <c r="BI19" i="388"/>
  <c r="BH19" i="388"/>
  <c r="BG19" i="388"/>
  <c r="BF19" i="388"/>
  <c r="BE19" i="388"/>
  <c r="BD19" i="388"/>
  <c r="BC19" i="388"/>
  <c r="BB19" i="388"/>
  <c r="BA19" i="388"/>
  <c r="AT19" i="388"/>
  <c r="AS19" i="388"/>
  <c r="A19" i="388" a="1"/>
  <c r="A19" i="388" s="1"/>
  <c r="BS18" i="388"/>
  <c r="BR18" i="388"/>
  <c r="BQ18" i="388"/>
  <c r="BP18" i="388"/>
  <c r="BO18" i="388"/>
  <c r="BN18" i="388"/>
  <c r="BM18" i="388"/>
  <c r="BL18" i="388"/>
  <c r="BK18" i="388"/>
  <c r="BJ18" i="388"/>
  <c r="BI18" i="388"/>
  <c r="BH18" i="388"/>
  <c r="BG18" i="388"/>
  <c r="BF18" i="388"/>
  <c r="BE18" i="388"/>
  <c r="BD18" i="388"/>
  <c r="BC18" i="388"/>
  <c r="BB18" i="388"/>
  <c r="BA18" i="388"/>
  <c r="A18" i="388" a="1"/>
  <c r="A18" i="388" s="1"/>
  <c r="AT17" i="388"/>
  <c r="AS17" i="388"/>
  <c r="BS16" i="388"/>
  <c r="BR16" i="388"/>
  <c r="BQ16" i="388"/>
  <c r="BP16" i="388"/>
  <c r="BO16" i="388"/>
  <c r="BN16" i="388"/>
  <c r="BM16" i="388"/>
  <c r="BL16" i="388"/>
  <c r="BK16" i="388"/>
  <c r="BJ16" i="388"/>
  <c r="BI16" i="388"/>
  <c r="BH16" i="388"/>
  <c r="BG16" i="388"/>
  <c r="BF16" i="388"/>
  <c r="BE16" i="388"/>
  <c r="BD16" i="388"/>
  <c r="BC16" i="388"/>
  <c r="BB16" i="388"/>
  <c r="BA16" i="388"/>
  <c r="AT16" i="388"/>
  <c r="AS16" i="388"/>
  <c r="A16" i="388" a="1"/>
  <c r="A16" i="388" s="1"/>
  <c r="BS15" i="388"/>
  <c r="BR15" i="388"/>
  <c r="BQ15" i="388"/>
  <c r="BP15" i="388"/>
  <c r="BO15" i="388"/>
  <c r="BN15" i="388"/>
  <c r="BM15" i="388"/>
  <c r="BL15" i="388"/>
  <c r="BK15" i="388"/>
  <c r="BJ15" i="388"/>
  <c r="BI15" i="388"/>
  <c r="BH15" i="388"/>
  <c r="BG15" i="388"/>
  <c r="BF15" i="388"/>
  <c r="BE15" i="388"/>
  <c r="BD15" i="388"/>
  <c r="BC15" i="388"/>
  <c r="BB15" i="388"/>
  <c r="BA15" i="388"/>
  <c r="A15" i="388" a="1"/>
  <c r="A15" i="388" s="1"/>
  <c r="AT14" i="388"/>
  <c r="AS14" i="388"/>
  <c r="BS12" i="388"/>
  <c r="BR12" i="388"/>
  <c r="BQ12" i="388"/>
  <c r="BP12" i="388"/>
  <c r="BO12" i="388"/>
  <c r="BN12" i="388"/>
  <c r="BM12" i="388"/>
  <c r="BL12" i="388"/>
  <c r="BK12" i="388"/>
  <c r="BJ12" i="388"/>
  <c r="BI12" i="388"/>
  <c r="BH12" i="388"/>
  <c r="BG12" i="388"/>
  <c r="BF12" i="388"/>
  <c r="BE12" i="388"/>
  <c r="BD12" i="388"/>
  <c r="BC12" i="388"/>
  <c r="BB12" i="388"/>
  <c r="BA12" i="388"/>
  <c r="BS11" i="388"/>
  <c r="BR11" i="388"/>
  <c r="BQ11" i="388"/>
  <c r="BP11" i="388"/>
  <c r="BO11" i="388"/>
  <c r="BN11" i="388"/>
  <c r="BM11" i="388"/>
  <c r="BL11" i="388"/>
  <c r="BK11" i="388"/>
  <c r="BJ11" i="388"/>
  <c r="BI11" i="388"/>
  <c r="BH11" i="388"/>
  <c r="BG11" i="388"/>
  <c r="BF11" i="388"/>
  <c r="BE11" i="388"/>
  <c r="BD11" i="388"/>
  <c r="BC11" i="388"/>
  <c r="BB11" i="388"/>
  <c r="BA11" i="388"/>
  <c r="BS9" i="388"/>
  <c r="BR9" i="388"/>
  <c r="BQ9" i="388"/>
  <c r="BP9" i="388"/>
  <c r="BO9" i="388"/>
  <c r="BN9" i="388"/>
  <c r="BM9" i="388"/>
  <c r="BL9" i="388"/>
  <c r="BK9" i="388"/>
  <c r="BJ9" i="388"/>
  <c r="BI9" i="388"/>
  <c r="BH9" i="388"/>
  <c r="BG9" i="388"/>
  <c r="BF9" i="388"/>
  <c r="BE9" i="388"/>
  <c r="BD9" i="388"/>
  <c r="BC9" i="388"/>
  <c r="BB9" i="388"/>
  <c r="BA9" i="388"/>
  <c r="AT9" i="388"/>
  <c r="AS9" i="388"/>
  <c r="A9" i="388" a="1"/>
  <c r="A9" i="388" s="1"/>
  <c r="BS8" i="388"/>
  <c r="BR8" i="388"/>
  <c r="BQ8" i="388"/>
  <c r="BP8" i="388"/>
  <c r="BO8" i="388"/>
  <c r="BN8" i="388"/>
  <c r="BM8" i="388"/>
  <c r="BL8" i="388"/>
  <c r="BK8" i="388"/>
  <c r="BJ8" i="388"/>
  <c r="BI8" i="388"/>
  <c r="BH8" i="388"/>
  <c r="BG8" i="388"/>
  <c r="BF8" i="388"/>
  <c r="BE8" i="388"/>
  <c r="BD8" i="388"/>
  <c r="BC8" i="388"/>
  <c r="BB8" i="388"/>
  <c r="BA8" i="388"/>
  <c r="A8" i="388" a="1"/>
  <c r="A8" i="388" s="1"/>
  <c r="AT7" i="388"/>
  <c r="AS7" i="388"/>
  <c r="BS6" i="388"/>
  <c r="BR6" i="388"/>
  <c r="BQ6" i="388"/>
  <c r="BP6" i="388"/>
  <c r="BO6" i="388"/>
  <c r="BN6" i="388"/>
  <c r="BM6" i="388"/>
  <c r="BL6" i="388"/>
  <c r="BK6" i="388"/>
  <c r="BJ6" i="388"/>
  <c r="BI6" i="388"/>
  <c r="BH6" i="388"/>
  <c r="BG6" i="388"/>
  <c r="BF6" i="388"/>
  <c r="BE6" i="388"/>
  <c r="BD6" i="388"/>
  <c r="BC6" i="388"/>
  <c r="BB6" i="388"/>
  <c r="BA6" i="388"/>
  <c r="AT6" i="388"/>
  <c r="AS6" i="388"/>
  <c r="A6" i="388" a="1"/>
  <c r="A6" i="388" s="1"/>
  <c r="BS5" i="388"/>
  <c r="BR5" i="388"/>
  <c r="BQ5" i="388"/>
  <c r="BP5" i="388"/>
  <c r="BO5" i="388"/>
  <c r="BN5" i="388"/>
  <c r="BM5" i="388"/>
  <c r="BL5" i="388"/>
  <c r="BK5" i="388"/>
  <c r="BJ5" i="388"/>
  <c r="BI5" i="388"/>
  <c r="BH5" i="388"/>
  <c r="BG5" i="388"/>
  <c r="BF5" i="388"/>
  <c r="BE5" i="388"/>
  <c r="BD5" i="388"/>
  <c r="BC5" i="388"/>
  <c r="BB5" i="388"/>
  <c r="BA5" i="388"/>
  <c r="A5" i="388" a="1"/>
  <c r="A5" i="388" s="1"/>
  <c r="AT4" i="388"/>
  <c r="AS4" i="388"/>
  <c r="E1" i="388"/>
  <c r="B1" i="388"/>
  <c r="D1" i="388" s="1"/>
  <c r="B67" i="388"/>
  <c r="B66" i="388"/>
  <c r="D78" i="388"/>
  <c r="C80" i="388"/>
  <c r="C79" i="388"/>
  <c r="B80" i="388"/>
  <c r="B74" i="388"/>
  <c r="D79" i="388"/>
  <c r="C66" i="388"/>
  <c r="B78" i="388"/>
  <c r="C65" i="388"/>
  <c r="B65" i="388"/>
  <c r="B76" i="388"/>
  <c r="B79" i="388"/>
  <c r="D80" i="388"/>
  <c r="B75" i="388"/>
  <c r="C78" i="388"/>
  <c r="AU67" i="388" l="1"/>
  <c r="AU19" i="388"/>
  <c r="AU18" i="388"/>
  <c r="AU15" i="388"/>
  <c r="AU14" i="388"/>
  <c r="AU17" i="388"/>
  <c r="AU16" i="388"/>
  <c r="AU66" i="388"/>
  <c r="AU7" i="388"/>
  <c r="AU6" i="388"/>
  <c r="AU9" i="388"/>
  <c r="AU5" i="388"/>
  <c r="AU8" i="388"/>
  <c r="AU4" i="388"/>
  <c r="AU68" i="388"/>
  <c r="AV29" i="388" s="1"/>
  <c r="AU26" i="388"/>
  <c r="AU24" i="388"/>
  <c r="AU29" i="388"/>
  <c r="AU27" i="388"/>
  <c r="AU70" i="388"/>
  <c r="AU46" i="388"/>
  <c r="AU47" i="388"/>
  <c r="AU44" i="388"/>
  <c r="AU49" i="388"/>
  <c r="AU71" i="388"/>
  <c r="AU57" i="388"/>
  <c r="AU55" i="388"/>
  <c r="AU59" i="388"/>
  <c r="AU58" i="388"/>
  <c r="AU54" i="388"/>
  <c r="AU56" i="388"/>
  <c r="D82" i="388"/>
  <c r="BA2" i="388"/>
  <c r="BE2" i="388"/>
  <c r="BI2" i="388"/>
  <c r="BM2" i="388"/>
  <c r="BQ2" i="388"/>
  <c r="BO2" i="388"/>
  <c r="BD2" i="388"/>
  <c r="BL2" i="388"/>
  <c r="BP2" i="388"/>
  <c r="BK2" i="388"/>
  <c r="AZ2" i="388"/>
  <c r="BH2" i="388"/>
  <c r="BB2" i="388"/>
  <c r="BF2" i="388"/>
  <c r="BJ2" i="388"/>
  <c r="BN2" i="388"/>
  <c r="BR2" i="388"/>
  <c r="BC2" i="388"/>
  <c r="BG2" i="388"/>
  <c r="AV68" i="388"/>
  <c r="AV24" i="388"/>
  <c r="AV27" i="388"/>
  <c r="AV26" i="388"/>
  <c r="AU69" i="388"/>
  <c r="AU39" i="388"/>
  <c r="AU37" i="388"/>
  <c r="AU36" i="388"/>
  <c r="AU34" i="388"/>
  <c r="D81" i="388"/>
  <c r="E82" i="388"/>
  <c r="B84" i="388"/>
  <c r="C83" i="388"/>
  <c r="B83" i="387"/>
  <c r="C82" i="387"/>
  <c r="C81" i="387" s="1"/>
  <c r="B81" i="387"/>
  <c r="AT72" i="387"/>
  <c r="AU72" i="387" s="1"/>
  <c r="AV72" i="387" s="1"/>
  <c r="AW72" i="387" s="1"/>
  <c r="AX72" i="387" s="1"/>
  <c r="AS72" i="387"/>
  <c r="AS71" i="387"/>
  <c r="AT71" i="387" s="1"/>
  <c r="AS70" i="387"/>
  <c r="AT70" i="387" s="1"/>
  <c r="AS69" i="387"/>
  <c r="AT69" i="387" s="1"/>
  <c r="AS68" i="387"/>
  <c r="AT68" i="387" s="1"/>
  <c r="AS67" i="387"/>
  <c r="AT67" i="387" s="1"/>
  <c r="AS66" i="387"/>
  <c r="AT66" i="387" s="1"/>
  <c r="AU66" i="387" s="1"/>
  <c r="AV66" i="387" s="1"/>
  <c r="AW66" i="387" s="1"/>
  <c r="AX66" i="387" s="1"/>
  <c r="BS62" i="387"/>
  <c r="BR62" i="387"/>
  <c r="BQ62" i="387"/>
  <c r="BP62" i="387"/>
  <c r="BO62" i="387"/>
  <c r="BN62" i="387"/>
  <c r="BM62" i="387"/>
  <c r="BL62" i="387"/>
  <c r="BK62" i="387"/>
  <c r="BJ62" i="387"/>
  <c r="BI62" i="387"/>
  <c r="BH62" i="387"/>
  <c r="BG62" i="387"/>
  <c r="BF62" i="387"/>
  <c r="BE62" i="387"/>
  <c r="BD62" i="387"/>
  <c r="BC62" i="387"/>
  <c r="BB62" i="387"/>
  <c r="BA62" i="387"/>
  <c r="BS61" i="387"/>
  <c r="BR61" i="387"/>
  <c r="BQ61" i="387"/>
  <c r="BP61" i="387"/>
  <c r="BO61" i="387"/>
  <c r="BN61" i="387"/>
  <c r="BM61" i="387"/>
  <c r="BL61" i="387"/>
  <c r="BK61" i="387"/>
  <c r="BJ61" i="387"/>
  <c r="BI61" i="387"/>
  <c r="BH61" i="387"/>
  <c r="BG61" i="387"/>
  <c r="BF61" i="387"/>
  <c r="BE61" i="387"/>
  <c r="BD61" i="387"/>
  <c r="BC61" i="387"/>
  <c r="BB61" i="387"/>
  <c r="BA61" i="387"/>
  <c r="BS59" i="387"/>
  <c r="BR59" i="387"/>
  <c r="BQ59" i="387"/>
  <c r="BP59" i="387"/>
  <c r="BO59" i="387"/>
  <c r="BN59" i="387"/>
  <c r="BM59" i="387"/>
  <c r="BL59" i="387"/>
  <c r="BK59" i="387"/>
  <c r="BJ59" i="387"/>
  <c r="BI59" i="387"/>
  <c r="BH59" i="387"/>
  <c r="BG59" i="387"/>
  <c r="BF59" i="387"/>
  <c r="BE59" i="387"/>
  <c r="BD59" i="387"/>
  <c r="BC59" i="387"/>
  <c r="BB59" i="387"/>
  <c r="BA59" i="387"/>
  <c r="AS59" i="387"/>
  <c r="A59" i="387" a="1"/>
  <c r="A59" i="387" s="1"/>
  <c r="BS58" i="387"/>
  <c r="BR58" i="387"/>
  <c r="BQ58" i="387"/>
  <c r="BP58" i="387"/>
  <c r="BO58" i="387"/>
  <c r="BN58" i="387"/>
  <c r="BM58" i="387"/>
  <c r="BL58" i="387"/>
  <c r="BK58" i="387"/>
  <c r="BJ58" i="387"/>
  <c r="BI58" i="387"/>
  <c r="BH58" i="387"/>
  <c r="BG58" i="387"/>
  <c r="BF58" i="387"/>
  <c r="BE58" i="387"/>
  <c r="BD58" i="387"/>
  <c r="BC58" i="387"/>
  <c r="BB58" i="387"/>
  <c r="BA58" i="387"/>
  <c r="AT58" i="387"/>
  <c r="AS58" i="387"/>
  <c r="A58" i="387" a="1"/>
  <c r="A58" i="387" s="1"/>
  <c r="AT57" i="387"/>
  <c r="AS57" i="387"/>
  <c r="BS56" i="387"/>
  <c r="BR56" i="387"/>
  <c r="BQ56" i="387"/>
  <c r="BP56" i="387"/>
  <c r="BO56" i="387"/>
  <c r="BN56" i="387"/>
  <c r="BM56" i="387"/>
  <c r="BL56" i="387"/>
  <c r="BK56" i="387"/>
  <c r="BJ56" i="387"/>
  <c r="BI56" i="387"/>
  <c r="BH56" i="387"/>
  <c r="BG56" i="387"/>
  <c r="BF56" i="387"/>
  <c r="BE56" i="387"/>
  <c r="BD56" i="387"/>
  <c r="BC56" i="387"/>
  <c r="BB56" i="387"/>
  <c r="BA56" i="387"/>
  <c r="AT56" i="387"/>
  <c r="AS56" i="387"/>
  <c r="A56" i="387" a="1"/>
  <c r="A56" i="387" s="1"/>
  <c r="BS55" i="387"/>
  <c r="BR55" i="387"/>
  <c r="BQ55" i="387"/>
  <c r="BP55" i="387"/>
  <c r="BO55" i="387"/>
  <c r="BN55" i="387"/>
  <c r="BM55" i="387"/>
  <c r="BL55" i="387"/>
  <c r="BK55" i="387"/>
  <c r="BJ55" i="387"/>
  <c r="BI55" i="387"/>
  <c r="BH55" i="387"/>
  <c r="BG55" i="387"/>
  <c r="BF55" i="387"/>
  <c r="BE55" i="387"/>
  <c r="BD55" i="387"/>
  <c r="BC55" i="387"/>
  <c r="BB55" i="387"/>
  <c r="BA55" i="387"/>
  <c r="AT55" i="387"/>
  <c r="AS55" i="387"/>
  <c r="A55" i="387" a="1"/>
  <c r="A55" i="387" s="1"/>
  <c r="AT54" i="387"/>
  <c r="AS54" i="387"/>
  <c r="BS52" i="387"/>
  <c r="BR52" i="387"/>
  <c r="BQ52" i="387"/>
  <c r="BP52" i="387"/>
  <c r="BO52" i="387"/>
  <c r="BN52" i="387"/>
  <c r="BM52" i="387"/>
  <c r="BL52" i="387"/>
  <c r="BK52" i="387"/>
  <c r="BJ52" i="387"/>
  <c r="BI52" i="387"/>
  <c r="BH52" i="387"/>
  <c r="BG52" i="387"/>
  <c r="BF52" i="387"/>
  <c r="BE52" i="387"/>
  <c r="BD52" i="387"/>
  <c r="BC52" i="387"/>
  <c r="BB52" i="387"/>
  <c r="BA52" i="387"/>
  <c r="BS51" i="387"/>
  <c r="BR51" i="387"/>
  <c r="BQ51" i="387"/>
  <c r="BP51" i="387"/>
  <c r="BO51" i="387"/>
  <c r="BN51" i="387"/>
  <c r="BM51" i="387"/>
  <c r="BL51" i="387"/>
  <c r="BK51" i="387"/>
  <c r="BJ51" i="387"/>
  <c r="BI51" i="387"/>
  <c r="BH51" i="387"/>
  <c r="BG51" i="387"/>
  <c r="BF51" i="387"/>
  <c r="BE51" i="387"/>
  <c r="BD51" i="387"/>
  <c r="BC51" i="387"/>
  <c r="BB51" i="387"/>
  <c r="BA51" i="387"/>
  <c r="BS49" i="387"/>
  <c r="BR49" i="387"/>
  <c r="BQ49" i="387"/>
  <c r="BP49" i="387"/>
  <c r="BO49" i="387"/>
  <c r="BN49" i="387"/>
  <c r="BM49" i="387"/>
  <c r="BL49" i="387"/>
  <c r="BK49" i="387"/>
  <c r="BJ49" i="387"/>
  <c r="BI49" i="387"/>
  <c r="BH49" i="387"/>
  <c r="BG49" i="387"/>
  <c r="BF49" i="387"/>
  <c r="BE49" i="387"/>
  <c r="BD49" i="387"/>
  <c r="BC49" i="387"/>
  <c r="BB49" i="387"/>
  <c r="BA49" i="387"/>
  <c r="AT49" i="387"/>
  <c r="AS49" i="387"/>
  <c r="A49" i="387" a="1"/>
  <c r="A49" i="387" s="1"/>
  <c r="BS48" i="387"/>
  <c r="BR48" i="387"/>
  <c r="BQ48" i="387"/>
  <c r="BP48" i="387"/>
  <c r="BO48" i="387"/>
  <c r="BN48" i="387"/>
  <c r="BM48" i="387"/>
  <c r="BL48" i="387"/>
  <c r="BK48" i="387"/>
  <c r="BJ48" i="387"/>
  <c r="BI48" i="387"/>
  <c r="BH48" i="387"/>
  <c r="BG48" i="387"/>
  <c r="BF48" i="387"/>
  <c r="BE48" i="387"/>
  <c r="BD48" i="387"/>
  <c r="BC48" i="387"/>
  <c r="BB48" i="387"/>
  <c r="BA48" i="387"/>
  <c r="A48" i="387"/>
  <c r="A48" i="387" a="1"/>
  <c r="AT47" i="387"/>
  <c r="AS47" i="387"/>
  <c r="BS46" i="387"/>
  <c r="BR46" i="387"/>
  <c r="BQ46" i="387"/>
  <c r="BP46" i="387"/>
  <c r="BO46" i="387"/>
  <c r="BN46" i="387"/>
  <c r="BM46" i="387"/>
  <c r="BL46" i="387"/>
  <c r="BK46" i="387"/>
  <c r="BJ46" i="387"/>
  <c r="BI46" i="387"/>
  <c r="BH46" i="387"/>
  <c r="BG46" i="387"/>
  <c r="BF46" i="387"/>
  <c r="BE46" i="387"/>
  <c r="BD46" i="387"/>
  <c r="BC46" i="387"/>
  <c r="BB46" i="387"/>
  <c r="BA46" i="387"/>
  <c r="AT46" i="387"/>
  <c r="AS46" i="387"/>
  <c r="A46" i="387" a="1"/>
  <c r="A46" i="387" s="1"/>
  <c r="BS45" i="387"/>
  <c r="BR45" i="387"/>
  <c r="BQ45" i="387"/>
  <c r="BP45" i="387"/>
  <c r="BO45" i="387"/>
  <c r="BN45" i="387"/>
  <c r="BM45" i="387"/>
  <c r="BL45" i="387"/>
  <c r="BK45" i="387"/>
  <c r="BJ45" i="387"/>
  <c r="BI45" i="387"/>
  <c r="BH45" i="387"/>
  <c r="BG45" i="387"/>
  <c r="BF45" i="387"/>
  <c r="BE45" i="387"/>
  <c r="BD45" i="387"/>
  <c r="BC45" i="387"/>
  <c r="BB45" i="387"/>
  <c r="BA45" i="387"/>
  <c r="A45" i="387" a="1"/>
  <c r="A45" i="387" s="1"/>
  <c r="AT44" i="387"/>
  <c r="AS44" i="387"/>
  <c r="BS42" i="387"/>
  <c r="BR42" i="387"/>
  <c r="BQ42" i="387"/>
  <c r="BP42" i="387"/>
  <c r="BO42" i="387"/>
  <c r="BN42" i="387"/>
  <c r="BM42" i="387"/>
  <c r="BL42" i="387"/>
  <c r="BK42" i="387"/>
  <c r="BJ42" i="387"/>
  <c r="BI42" i="387"/>
  <c r="BH42" i="387"/>
  <c r="BG42" i="387"/>
  <c r="BF42" i="387"/>
  <c r="BE42" i="387"/>
  <c r="BD42" i="387"/>
  <c r="BC42" i="387"/>
  <c r="BB42" i="387"/>
  <c r="BA42" i="387"/>
  <c r="BS41" i="387"/>
  <c r="BR41" i="387"/>
  <c r="BQ41" i="387"/>
  <c r="BP41" i="387"/>
  <c r="BO41" i="387"/>
  <c r="BN41" i="387"/>
  <c r="BM41" i="387"/>
  <c r="BL41" i="387"/>
  <c r="BK41" i="387"/>
  <c r="BJ41" i="387"/>
  <c r="BI41" i="387"/>
  <c r="BH41" i="387"/>
  <c r="BG41" i="387"/>
  <c r="BF41" i="387"/>
  <c r="BE41" i="387"/>
  <c r="BD41" i="387"/>
  <c r="BC41" i="387"/>
  <c r="BB41" i="387"/>
  <c r="BA41" i="387"/>
  <c r="BS39" i="387"/>
  <c r="BR39" i="387"/>
  <c r="BQ39" i="387"/>
  <c r="BP39" i="387"/>
  <c r="BO39" i="387"/>
  <c r="BN39" i="387"/>
  <c r="BM39" i="387"/>
  <c r="BL39" i="387"/>
  <c r="BK39" i="387"/>
  <c r="BJ39" i="387"/>
  <c r="BI39" i="387"/>
  <c r="BH39" i="387"/>
  <c r="BG39" i="387"/>
  <c r="BF39" i="387"/>
  <c r="BE39" i="387"/>
  <c r="BD39" i="387"/>
  <c r="BC39" i="387"/>
  <c r="BB39" i="387"/>
  <c r="BA39" i="387"/>
  <c r="AT39" i="387"/>
  <c r="AS39" i="387"/>
  <c r="A39" i="387" a="1"/>
  <c r="A39" i="387" s="1"/>
  <c r="BS38" i="387"/>
  <c r="BR38" i="387"/>
  <c r="BQ38" i="387"/>
  <c r="BP38" i="387"/>
  <c r="BO38" i="387"/>
  <c r="BN38" i="387"/>
  <c r="BM38" i="387"/>
  <c r="BL38" i="387"/>
  <c r="BK38" i="387"/>
  <c r="BJ38" i="387"/>
  <c r="BI38" i="387"/>
  <c r="BH38" i="387"/>
  <c r="BG38" i="387"/>
  <c r="BF38" i="387"/>
  <c r="BE38" i="387"/>
  <c r="BD38" i="387"/>
  <c r="BC38" i="387"/>
  <c r="BB38" i="387"/>
  <c r="BA38" i="387"/>
  <c r="A38" i="387"/>
  <c r="A38" i="387" a="1"/>
  <c r="AT37" i="387"/>
  <c r="AS37" i="387"/>
  <c r="BS36" i="387"/>
  <c r="BR36" i="387"/>
  <c r="BQ36" i="387"/>
  <c r="BP36" i="387"/>
  <c r="BO36" i="387"/>
  <c r="BN36" i="387"/>
  <c r="BM36" i="387"/>
  <c r="BL36" i="387"/>
  <c r="BK36" i="387"/>
  <c r="BJ36" i="387"/>
  <c r="BI36" i="387"/>
  <c r="BH36" i="387"/>
  <c r="BG36" i="387"/>
  <c r="BF36" i="387"/>
  <c r="BE36" i="387"/>
  <c r="BD36" i="387"/>
  <c r="BC36" i="387"/>
  <c r="BB36" i="387"/>
  <c r="BA36" i="387"/>
  <c r="AT36" i="387"/>
  <c r="AS36" i="387"/>
  <c r="A36" i="387" a="1"/>
  <c r="A36" i="387" s="1"/>
  <c r="BS35" i="387"/>
  <c r="BR35" i="387"/>
  <c r="BQ35" i="387"/>
  <c r="BP35" i="387"/>
  <c r="BO35" i="387"/>
  <c r="BN35" i="387"/>
  <c r="BM35" i="387"/>
  <c r="BL35" i="387"/>
  <c r="BK35" i="387"/>
  <c r="BJ35" i="387"/>
  <c r="BI35" i="387"/>
  <c r="BH35" i="387"/>
  <c r="BG35" i="387"/>
  <c r="BF35" i="387"/>
  <c r="BE35" i="387"/>
  <c r="BD35" i="387"/>
  <c r="BC35" i="387"/>
  <c r="BB35" i="387"/>
  <c r="BA35" i="387"/>
  <c r="A35" i="387" a="1"/>
  <c r="A35" i="387" s="1"/>
  <c r="AT34" i="387"/>
  <c r="AS34" i="387"/>
  <c r="BS32" i="387"/>
  <c r="BR32" i="387"/>
  <c r="BQ32" i="387"/>
  <c r="BP32" i="387"/>
  <c r="BO32" i="387"/>
  <c r="BN32" i="387"/>
  <c r="BM32" i="387"/>
  <c r="BL32" i="387"/>
  <c r="BK32" i="387"/>
  <c r="BJ32" i="387"/>
  <c r="BI32" i="387"/>
  <c r="BH32" i="387"/>
  <c r="BG32" i="387"/>
  <c r="BF32" i="387"/>
  <c r="BE32" i="387"/>
  <c r="BD32" i="387"/>
  <c r="BC32" i="387"/>
  <c r="BB32" i="387"/>
  <c r="BA32" i="387"/>
  <c r="BS31" i="387"/>
  <c r="BR31" i="387"/>
  <c r="BQ31" i="387"/>
  <c r="BP31" i="387"/>
  <c r="BO31" i="387"/>
  <c r="BN31" i="387"/>
  <c r="BM31" i="387"/>
  <c r="BL31" i="387"/>
  <c r="BK31" i="387"/>
  <c r="BJ31" i="387"/>
  <c r="BI31" i="387"/>
  <c r="BH31" i="387"/>
  <c r="BG31" i="387"/>
  <c r="BF31" i="387"/>
  <c r="BE31" i="387"/>
  <c r="BD31" i="387"/>
  <c r="BC31" i="387"/>
  <c r="BB31" i="387"/>
  <c r="BA31" i="387"/>
  <c r="BS29" i="387"/>
  <c r="BR29" i="387"/>
  <c r="BQ29" i="387"/>
  <c r="BP29" i="387"/>
  <c r="BO29" i="387"/>
  <c r="BN29" i="387"/>
  <c r="BM29" i="387"/>
  <c r="BL29" i="387"/>
  <c r="BK29" i="387"/>
  <c r="BJ29" i="387"/>
  <c r="BI29" i="387"/>
  <c r="BH29" i="387"/>
  <c r="BG29" i="387"/>
  <c r="BF29" i="387"/>
  <c r="BE29" i="387"/>
  <c r="BD29" i="387"/>
  <c r="BC29" i="387"/>
  <c r="BB29" i="387"/>
  <c r="BA29" i="387"/>
  <c r="AT29" i="387"/>
  <c r="AS29" i="387"/>
  <c r="A29" i="387" a="1"/>
  <c r="A29" i="387" s="1"/>
  <c r="BS28" i="387"/>
  <c r="BR28" i="387"/>
  <c r="BQ28" i="387"/>
  <c r="BP28" i="387"/>
  <c r="BO28" i="387"/>
  <c r="BN28" i="387"/>
  <c r="BM28" i="387"/>
  <c r="BL28" i="387"/>
  <c r="BK28" i="387"/>
  <c r="BJ28" i="387"/>
  <c r="BI28" i="387"/>
  <c r="BH28" i="387"/>
  <c r="BG28" i="387"/>
  <c r="BF28" i="387"/>
  <c r="BE28" i="387"/>
  <c r="BD28" i="387"/>
  <c r="BC28" i="387"/>
  <c r="BB28" i="387"/>
  <c r="BA28" i="387"/>
  <c r="A28" i="387"/>
  <c r="A28" i="387" a="1"/>
  <c r="AT27" i="387"/>
  <c r="AS27" i="387"/>
  <c r="BS26" i="387"/>
  <c r="BR26" i="387"/>
  <c r="BQ26" i="387"/>
  <c r="BP26" i="387"/>
  <c r="BO26" i="387"/>
  <c r="BN26" i="387"/>
  <c r="BM26" i="387"/>
  <c r="BL26" i="387"/>
  <c r="BK26" i="387"/>
  <c r="BJ26" i="387"/>
  <c r="BI26" i="387"/>
  <c r="BH26" i="387"/>
  <c r="BG26" i="387"/>
  <c r="BF26" i="387"/>
  <c r="BE26" i="387"/>
  <c r="BD26" i="387"/>
  <c r="BC26" i="387"/>
  <c r="BB26" i="387"/>
  <c r="BA26" i="387"/>
  <c r="AT26" i="387"/>
  <c r="AS26" i="387"/>
  <c r="A26" i="387" a="1"/>
  <c r="A26" i="387" s="1"/>
  <c r="BS25" i="387"/>
  <c r="BR25" i="387"/>
  <c r="BQ25" i="387"/>
  <c r="BP25" i="387"/>
  <c r="BO25" i="387"/>
  <c r="BN25" i="387"/>
  <c r="BM25" i="387"/>
  <c r="BL25" i="387"/>
  <c r="BK25" i="387"/>
  <c r="BJ25" i="387"/>
  <c r="BI25" i="387"/>
  <c r="BH25" i="387"/>
  <c r="BG25" i="387"/>
  <c r="BF25" i="387"/>
  <c r="BE25" i="387"/>
  <c r="BD25" i="387"/>
  <c r="BC25" i="387"/>
  <c r="BB25" i="387"/>
  <c r="BA25" i="387"/>
  <c r="A25" i="387" a="1"/>
  <c r="A25" i="387" s="1"/>
  <c r="AT24" i="387"/>
  <c r="AS24" i="387"/>
  <c r="BS22" i="387"/>
  <c r="BR22" i="387"/>
  <c r="BQ22" i="387"/>
  <c r="BP22" i="387"/>
  <c r="BO22" i="387"/>
  <c r="BN22" i="387"/>
  <c r="BM22" i="387"/>
  <c r="BL22" i="387"/>
  <c r="BK22" i="387"/>
  <c r="BJ22" i="387"/>
  <c r="BI22" i="387"/>
  <c r="BH22" i="387"/>
  <c r="BG22" i="387"/>
  <c r="BF22" i="387"/>
  <c r="BE22" i="387"/>
  <c r="BD22" i="387"/>
  <c r="BC22" i="387"/>
  <c r="BB22" i="387"/>
  <c r="BA22" i="387"/>
  <c r="BS21" i="387"/>
  <c r="BR21" i="387"/>
  <c r="BQ21" i="387"/>
  <c r="BP21" i="387"/>
  <c r="BO21" i="387"/>
  <c r="BN21" i="387"/>
  <c r="BM21" i="387"/>
  <c r="BL21" i="387"/>
  <c r="BK21" i="387"/>
  <c r="BJ21" i="387"/>
  <c r="BI21" i="387"/>
  <c r="BH21" i="387"/>
  <c r="BG21" i="387"/>
  <c r="BF21" i="387"/>
  <c r="BE21" i="387"/>
  <c r="BD21" i="387"/>
  <c r="BC21" i="387"/>
  <c r="BB21" i="387"/>
  <c r="BA21" i="387"/>
  <c r="BS19" i="387"/>
  <c r="BR19" i="387"/>
  <c r="BQ19" i="387"/>
  <c r="BP19" i="387"/>
  <c r="BO19" i="387"/>
  <c r="BN19" i="387"/>
  <c r="BM19" i="387"/>
  <c r="BL19" i="387"/>
  <c r="BK19" i="387"/>
  <c r="BJ19" i="387"/>
  <c r="BI19" i="387"/>
  <c r="BH19" i="387"/>
  <c r="BG19" i="387"/>
  <c r="BF19" i="387"/>
  <c r="BE19" i="387"/>
  <c r="BD19" i="387"/>
  <c r="BC19" i="387"/>
  <c r="BB19" i="387"/>
  <c r="BA19" i="387"/>
  <c r="AT19" i="387"/>
  <c r="AS19" i="387"/>
  <c r="A19" i="387"/>
  <c r="A19" i="387" a="1"/>
  <c r="BS18" i="387"/>
  <c r="BR18" i="387"/>
  <c r="BQ18" i="387"/>
  <c r="BP18" i="387"/>
  <c r="BO18" i="387"/>
  <c r="BN18" i="387"/>
  <c r="BM18" i="387"/>
  <c r="BL18" i="387"/>
  <c r="BK18" i="387"/>
  <c r="BJ18" i="387"/>
  <c r="BI18" i="387"/>
  <c r="BH18" i="387"/>
  <c r="BG18" i="387"/>
  <c r="BF18" i="387"/>
  <c r="BE18" i="387"/>
  <c r="BD18" i="387"/>
  <c r="BC18" i="387"/>
  <c r="BB18" i="387"/>
  <c r="BA18" i="387"/>
  <c r="A18" i="387" a="1"/>
  <c r="A18" i="387" s="1"/>
  <c r="AT17" i="387"/>
  <c r="AS17" i="387"/>
  <c r="BS16" i="387"/>
  <c r="BR16" i="387"/>
  <c r="BQ16" i="387"/>
  <c r="BP16" i="387"/>
  <c r="BO16" i="387"/>
  <c r="BN16" i="387"/>
  <c r="BM16" i="387"/>
  <c r="BL16" i="387"/>
  <c r="BK16" i="387"/>
  <c r="BJ16" i="387"/>
  <c r="BI16" i="387"/>
  <c r="BH16" i="387"/>
  <c r="BG16" i="387"/>
  <c r="BF16" i="387"/>
  <c r="BE16" i="387"/>
  <c r="BD16" i="387"/>
  <c r="BC16" i="387"/>
  <c r="BB16" i="387"/>
  <c r="BA16" i="387"/>
  <c r="AU16" i="387"/>
  <c r="AT16" i="387"/>
  <c r="AS16" i="387"/>
  <c r="A16" i="387" a="1"/>
  <c r="A16" i="387" s="1"/>
  <c r="BS15" i="387"/>
  <c r="BR15" i="387"/>
  <c r="BQ15" i="387"/>
  <c r="BP15" i="387"/>
  <c r="BO15" i="387"/>
  <c r="BN15" i="387"/>
  <c r="BM15" i="387"/>
  <c r="BL15" i="387"/>
  <c r="BK15" i="387"/>
  <c r="BJ15" i="387"/>
  <c r="BI15" i="387"/>
  <c r="BH15" i="387"/>
  <c r="BG15" i="387"/>
  <c r="BF15" i="387"/>
  <c r="BE15" i="387"/>
  <c r="BD15" i="387"/>
  <c r="BC15" i="387"/>
  <c r="BB15" i="387"/>
  <c r="BA15" i="387"/>
  <c r="AU15" i="387"/>
  <c r="A15" i="387" a="1"/>
  <c r="A15" i="387" s="1"/>
  <c r="AU14" i="387"/>
  <c r="AT14" i="387"/>
  <c r="AS14" i="387"/>
  <c r="BS12" i="387"/>
  <c r="BR12" i="387"/>
  <c r="BQ12" i="387"/>
  <c r="BP12" i="387"/>
  <c r="BO12" i="387"/>
  <c r="BN12" i="387"/>
  <c r="BM12" i="387"/>
  <c r="BL12" i="387"/>
  <c r="BK12" i="387"/>
  <c r="BJ12" i="387"/>
  <c r="BI12" i="387"/>
  <c r="BH12" i="387"/>
  <c r="BG12" i="387"/>
  <c r="BF12" i="387"/>
  <c r="BE12" i="387"/>
  <c r="BD12" i="387"/>
  <c r="BC12" i="387"/>
  <c r="BB12" i="387"/>
  <c r="BA12" i="387"/>
  <c r="BS11" i="387"/>
  <c r="BR11" i="387"/>
  <c r="BQ11" i="387"/>
  <c r="BP11" i="387"/>
  <c r="BO11" i="387"/>
  <c r="BN11" i="387"/>
  <c r="BM11" i="387"/>
  <c r="BL11" i="387"/>
  <c r="BK11" i="387"/>
  <c r="BJ11" i="387"/>
  <c r="BI11" i="387"/>
  <c r="BH11" i="387"/>
  <c r="BG11" i="387"/>
  <c r="BF11" i="387"/>
  <c r="BE11" i="387"/>
  <c r="BD11" i="387"/>
  <c r="BC11" i="387"/>
  <c r="BB11" i="387"/>
  <c r="BA11" i="387"/>
  <c r="BS9" i="387"/>
  <c r="BR9" i="387"/>
  <c r="BQ9" i="387"/>
  <c r="BP9" i="387"/>
  <c r="BO9" i="387"/>
  <c r="BN9" i="387"/>
  <c r="BM9" i="387"/>
  <c r="BL9" i="387"/>
  <c r="BK9" i="387"/>
  <c r="BJ9" i="387"/>
  <c r="BI9" i="387"/>
  <c r="BH9" i="387"/>
  <c r="BG9" i="387"/>
  <c r="BF9" i="387"/>
  <c r="BE9" i="387"/>
  <c r="BD9" i="387"/>
  <c r="BC9" i="387"/>
  <c r="BB9" i="387"/>
  <c r="BA9" i="387"/>
  <c r="AX9" i="387"/>
  <c r="AW9" i="387"/>
  <c r="AV9" i="387"/>
  <c r="AU9" i="387"/>
  <c r="AT9" i="387"/>
  <c r="AS9" i="387"/>
  <c r="A9" i="387" a="1"/>
  <c r="A9" i="387" s="1"/>
  <c r="BS8" i="387"/>
  <c r="BR8" i="387"/>
  <c r="BQ8" i="387"/>
  <c r="BP8" i="387"/>
  <c r="BO8" i="387"/>
  <c r="BN8" i="387"/>
  <c r="BM8" i="387"/>
  <c r="BL8" i="387"/>
  <c r="BK8" i="387"/>
  <c r="BJ8" i="387"/>
  <c r="BI8" i="387"/>
  <c r="BH8" i="387"/>
  <c r="BG8" i="387"/>
  <c r="BF8" i="387"/>
  <c r="BE8" i="387"/>
  <c r="BD8" i="387"/>
  <c r="BC8" i="387"/>
  <c r="BB8" i="387"/>
  <c r="BA8" i="387"/>
  <c r="AX8" i="387"/>
  <c r="AW8" i="387"/>
  <c r="AU8" i="387"/>
  <c r="A8" i="387" a="1"/>
  <c r="A8" i="387" s="1"/>
  <c r="AX7" i="387"/>
  <c r="AW7" i="387"/>
  <c r="AV7" i="387"/>
  <c r="AU7" i="387"/>
  <c r="AT7" i="387"/>
  <c r="AS7" i="387"/>
  <c r="BS6" i="387"/>
  <c r="BR6" i="387"/>
  <c r="BQ6" i="387"/>
  <c r="BP6" i="387"/>
  <c r="BO6" i="387"/>
  <c r="BN6" i="387"/>
  <c r="BM6" i="387"/>
  <c r="BL6" i="387"/>
  <c r="BK6" i="387"/>
  <c r="BJ6" i="387"/>
  <c r="BI6" i="387"/>
  <c r="BH6" i="387"/>
  <c r="BG6" i="387"/>
  <c r="BF6" i="387"/>
  <c r="BE6" i="387"/>
  <c r="BD6" i="387"/>
  <c r="BC6" i="387"/>
  <c r="BB6" i="387"/>
  <c r="BA6" i="387"/>
  <c r="AX6" i="387"/>
  <c r="AW6" i="387"/>
  <c r="AV6" i="387"/>
  <c r="AU6" i="387"/>
  <c r="AT6" i="387"/>
  <c r="AS6" i="387"/>
  <c r="A6" i="387" a="1"/>
  <c r="A6" i="387" s="1"/>
  <c r="BS5" i="387"/>
  <c r="BR5" i="387"/>
  <c r="BQ5" i="387"/>
  <c r="BP5" i="387"/>
  <c r="BO5" i="387"/>
  <c r="BN5" i="387"/>
  <c r="BM5" i="387"/>
  <c r="BL5" i="387"/>
  <c r="BK5" i="387"/>
  <c r="BJ5" i="387"/>
  <c r="BI5" i="387"/>
  <c r="BH5" i="387"/>
  <c r="BG5" i="387"/>
  <c r="BF5" i="387"/>
  <c r="BE5" i="387"/>
  <c r="BD5" i="387"/>
  <c r="BC5" i="387"/>
  <c r="BB5" i="387"/>
  <c r="BA5" i="387"/>
  <c r="AX5" i="387"/>
  <c r="AW5" i="387"/>
  <c r="AU5" i="387"/>
  <c r="A5" i="387" a="1"/>
  <c r="A5" i="387" s="1"/>
  <c r="AX4" i="387"/>
  <c r="AW4" i="387"/>
  <c r="AV4" i="387"/>
  <c r="AU4" i="387"/>
  <c r="AT4" i="387"/>
  <c r="AS4" i="387"/>
  <c r="E1" i="387"/>
  <c r="B1" i="387"/>
  <c r="D1" i="387" s="1"/>
  <c r="C76" i="388"/>
  <c r="B67" i="387"/>
  <c r="D65" i="388"/>
  <c r="B79" i="387"/>
  <c r="E78" i="388"/>
  <c r="B66" i="387"/>
  <c r="D80" i="387"/>
  <c r="B72" i="388"/>
  <c r="D78" i="387"/>
  <c r="B75" i="387"/>
  <c r="B74" i="387"/>
  <c r="E80" i="388"/>
  <c r="B80" i="387"/>
  <c r="B71" i="388"/>
  <c r="B76" i="387"/>
  <c r="D66" i="388"/>
  <c r="B78" i="387"/>
  <c r="C79" i="387"/>
  <c r="E79" i="388"/>
  <c r="C80" i="387"/>
  <c r="C65" i="387"/>
  <c r="C75" i="388"/>
  <c r="B70" i="388"/>
  <c r="C78" i="387"/>
  <c r="C66" i="387"/>
  <c r="C74" i="388"/>
  <c r="D79" i="387"/>
  <c r="B65" i="387"/>
  <c r="AT59" i="387" l="1"/>
  <c r="D82" i="387"/>
  <c r="AV67" i="388"/>
  <c r="AV17" i="388"/>
  <c r="AV16" i="388"/>
  <c r="AV19" i="388"/>
  <c r="AV14" i="388"/>
  <c r="AV66" i="388"/>
  <c r="AV6" i="388"/>
  <c r="AV9" i="388"/>
  <c r="AV4" i="388"/>
  <c r="AV7" i="388"/>
  <c r="AV71" i="388"/>
  <c r="AV59" i="388"/>
  <c r="AV58" i="388"/>
  <c r="AV54" i="388"/>
  <c r="AV56" i="388"/>
  <c r="AV57" i="388"/>
  <c r="AV55" i="388"/>
  <c r="AV70" i="388"/>
  <c r="AV47" i="388"/>
  <c r="AV44" i="388"/>
  <c r="AV49" i="388"/>
  <c r="AV46" i="388"/>
  <c r="BZ5" i="388"/>
  <c r="BZ6" i="388" s="1"/>
  <c r="BZ7" i="388" s="1"/>
  <c r="BZ8" i="388" s="1"/>
  <c r="BZ9" i="388" s="1"/>
  <c r="D83" i="388"/>
  <c r="C84" i="388"/>
  <c r="F82" i="388"/>
  <c r="E81" i="388"/>
  <c r="AV39" i="388"/>
  <c r="AV37" i="388"/>
  <c r="AV36" i="388"/>
  <c r="AV34" i="388"/>
  <c r="AV69" i="388"/>
  <c r="AW68" i="388"/>
  <c r="AW27" i="388"/>
  <c r="AW26" i="388"/>
  <c r="AW29" i="388"/>
  <c r="AW24" i="388"/>
  <c r="AU71" i="387"/>
  <c r="AU57" i="387"/>
  <c r="AU56" i="387"/>
  <c r="AU59" i="387"/>
  <c r="AU54" i="387"/>
  <c r="AU58" i="387"/>
  <c r="AU55" i="387"/>
  <c r="BB2" i="387"/>
  <c r="BF2" i="387"/>
  <c r="BJ2" i="387"/>
  <c r="BN2" i="387"/>
  <c r="BR2" i="387"/>
  <c r="BA2" i="387"/>
  <c r="BE2" i="387"/>
  <c r="BI2" i="387"/>
  <c r="BM2" i="387"/>
  <c r="BQ2" i="387"/>
  <c r="BC2" i="387"/>
  <c r="BG2" i="387"/>
  <c r="BK2" i="387"/>
  <c r="BO2" i="387"/>
  <c r="AZ2" i="387"/>
  <c r="BD2" i="387"/>
  <c r="BH2" i="387"/>
  <c r="BL2" i="387"/>
  <c r="BP2" i="387"/>
  <c r="AU39" i="387"/>
  <c r="AU37" i="387"/>
  <c r="AU36" i="387"/>
  <c r="AU34" i="387"/>
  <c r="AU69" i="387"/>
  <c r="AU70" i="387"/>
  <c r="AU49" i="387"/>
  <c r="AU47" i="387"/>
  <c r="AU46" i="387"/>
  <c r="AU44" i="387"/>
  <c r="AU19" i="387"/>
  <c r="AU17" i="387"/>
  <c r="AU67" i="387"/>
  <c r="AU18" i="387"/>
  <c r="AU29" i="387"/>
  <c r="AU68" i="387"/>
  <c r="AU24" i="387"/>
  <c r="AU27" i="387"/>
  <c r="AU26" i="387"/>
  <c r="D81" i="387"/>
  <c r="E82" i="387"/>
  <c r="B84" i="387"/>
  <c r="C83" i="387"/>
  <c r="B83" i="386"/>
  <c r="C82" i="386"/>
  <c r="C81" i="386" s="1"/>
  <c r="B81" i="386"/>
  <c r="AS72" i="386"/>
  <c r="AT72" i="386" s="1"/>
  <c r="AU72" i="386" s="1"/>
  <c r="AV72" i="386" s="1"/>
  <c r="AW72" i="386" s="1"/>
  <c r="AX72" i="386" s="1"/>
  <c r="AS71" i="386"/>
  <c r="AT59" i="386" s="1"/>
  <c r="AT70" i="386"/>
  <c r="AU70" i="386" s="1"/>
  <c r="AV70" i="386" s="1"/>
  <c r="AS70" i="386"/>
  <c r="AS69" i="386"/>
  <c r="AT39" i="386" s="1"/>
  <c r="AS68" i="386"/>
  <c r="AT68" i="386" s="1"/>
  <c r="AU68" i="386" s="1"/>
  <c r="AS67" i="386"/>
  <c r="AT67" i="386" s="1"/>
  <c r="AT66" i="386"/>
  <c r="AU66" i="386" s="1"/>
  <c r="AV4" i="386" s="1"/>
  <c r="AS66" i="386"/>
  <c r="BS62" i="386"/>
  <c r="BR62" i="386"/>
  <c r="BQ62" i="386"/>
  <c r="BP62" i="386"/>
  <c r="BO62" i="386"/>
  <c r="BN62" i="386"/>
  <c r="BM62" i="386"/>
  <c r="BL62" i="386"/>
  <c r="BK62" i="386"/>
  <c r="BJ62" i="386"/>
  <c r="BI62" i="386"/>
  <c r="BH62" i="386"/>
  <c r="BG62" i="386"/>
  <c r="BF62" i="386"/>
  <c r="BE62" i="386"/>
  <c r="BD62" i="386"/>
  <c r="BC62" i="386"/>
  <c r="BB62" i="386"/>
  <c r="BA62" i="386"/>
  <c r="BS61" i="386"/>
  <c r="BR61" i="386"/>
  <c r="BQ61" i="386"/>
  <c r="BP61" i="386"/>
  <c r="BO61" i="386"/>
  <c r="BN61" i="386"/>
  <c r="BM61" i="386"/>
  <c r="BL61" i="386"/>
  <c r="BK61" i="386"/>
  <c r="BJ61" i="386"/>
  <c r="BI61" i="386"/>
  <c r="BH61" i="386"/>
  <c r="BG61" i="386"/>
  <c r="BF61" i="386"/>
  <c r="BE61" i="386"/>
  <c r="BD61" i="386"/>
  <c r="BC61" i="386"/>
  <c r="BB61" i="386"/>
  <c r="BA61" i="386"/>
  <c r="BS59" i="386"/>
  <c r="BR59" i="386"/>
  <c r="BQ59" i="386"/>
  <c r="BP59" i="386"/>
  <c r="BO59" i="386"/>
  <c r="BN59" i="386"/>
  <c r="BM59" i="386"/>
  <c r="BL59" i="386"/>
  <c r="BK59" i="386"/>
  <c r="BJ59" i="386"/>
  <c r="BI59" i="386"/>
  <c r="BH59" i="386"/>
  <c r="BG59" i="386"/>
  <c r="BF59" i="386"/>
  <c r="BE59" i="386"/>
  <c r="BD59" i="386"/>
  <c r="BC59" i="386"/>
  <c r="BB59" i="386"/>
  <c r="BA59" i="386"/>
  <c r="AS59" i="386"/>
  <c r="A59" i="386" a="1"/>
  <c r="A59" i="386" s="1"/>
  <c r="BS58" i="386"/>
  <c r="BR58" i="386"/>
  <c r="BQ58" i="386"/>
  <c r="BP58" i="386"/>
  <c r="BO58" i="386"/>
  <c r="BN58" i="386"/>
  <c r="BM58" i="386"/>
  <c r="BL58" i="386"/>
  <c r="BK58" i="386"/>
  <c r="BJ58" i="386"/>
  <c r="BI58" i="386"/>
  <c r="BH58" i="386"/>
  <c r="BG58" i="386"/>
  <c r="BF58" i="386"/>
  <c r="BE58" i="386"/>
  <c r="BD58" i="386"/>
  <c r="BC58" i="386"/>
  <c r="BB58" i="386"/>
  <c r="BA58" i="386"/>
  <c r="AS58" i="386"/>
  <c r="A58" i="386" a="1"/>
  <c r="A58" i="386" s="1"/>
  <c r="AS57" i="386"/>
  <c r="BS56" i="386"/>
  <c r="BR56" i="386"/>
  <c r="BQ56" i="386"/>
  <c r="BP56" i="386"/>
  <c r="BO56" i="386"/>
  <c r="BN56" i="386"/>
  <c r="BM56" i="386"/>
  <c r="BL56" i="386"/>
  <c r="BK56" i="386"/>
  <c r="BJ56" i="386"/>
  <c r="BI56" i="386"/>
  <c r="BH56" i="386"/>
  <c r="BG56" i="386"/>
  <c r="BF56" i="386"/>
  <c r="BE56" i="386"/>
  <c r="BD56" i="386"/>
  <c r="BC56" i="386"/>
  <c r="BB56" i="386"/>
  <c r="BA56" i="386"/>
  <c r="AS56" i="386"/>
  <c r="A56" i="386" a="1"/>
  <c r="A56" i="386" s="1"/>
  <c r="BS55" i="386"/>
  <c r="BR55" i="386"/>
  <c r="BQ55" i="386"/>
  <c r="BP55" i="386"/>
  <c r="BO55" i="386"/>
  <c r="BN55" i="386"/>
  <c r="BM55" i="386"/>
  <c r="BL55" i="386"/>
  <c r="BK55" i="386"/>
  <c r="BJ55" i="386"/>
  <c r="BI55" i="386"/>
  <c r="BH55" i="386"/>
  <c r="BG55" i="386"/>
  <c r="BF55" i="386"/>
  <c r="BE55" i="386"/>
  <c r="BD55" i="386"/>
  <c r="BC55" i="386"/>
  <c r="BB55" i="386"/>
  <c r="BA55" i="386"/>
  <c r="AS55" i="386"/>
  <c r="A55" i="386" a="1"/>
  <c r="A55" i="386" s="1"/>
  <c r="AT54" i="386"/>
  <c r="AS54" i="386"/>
  <c r="BS52" i="386"/>
  <c r="BR52" i="386"/>
  <c r="BQ52" i="386"/>
  <c r="BP52" i="386"/>
  <c r="BO52" i="386"/>
  <c r="BN52" i="386"/>
  <c r="BM52" i="386"/>
  <c r="BL52" i="386"/>
  <c r="BK52" i="386"/>
  <c r="BJ52" i="386"/>
  <c r="BI52" i="386"/>
  <c r="BH52" i="386"/>
  <c r="BG52" i="386"/>
  <c r="BF52" i="386"/>
  <c r="BE52" i="386"/>
  <c r="BD52" i="386"/>
  <c r="BC52" i="386"/>
  <c r="BB52" i="386"/>
  <c r="BA52" i="386"/>
  <c r="BS51" i="386"/>
  <c r="BR51" i="386"/>
  <c r="BQ51" i="386"/>
  <c r="BP51" i="386"/>
  <c r="BO51" i="386"/>
  <c r="BN51" i="386"/>
  <c r="BM51" i="386"/>
  <c r="BL51" i="386"/>
  <c r="BK51" i="386"/>
  <c r="BJ51" i="386"/>
  <c r="BI51" i="386"/>
  <c r="BH51" i="386"/>
  <c r="BG51" i="386"/>
  <c r="BF51" i="386"/>
  <c r="BE51" i="386"/>
  <c r="BD51" i="386"/>
  <c r="BC51" i="386"/>
  <c r="BB51" i="386"/>
  <c r="BA51" i="386"/>
  <c r="BS49" i="386"/>
  <c r="BR49" i="386"/>
  <c r="BQ49" i="386"/>
  <c r="BP49" i="386"/>
  <c r="BO49" i="386"/>
  <c r="BN49" i="386"/>
  <c r="BM49" i="386"/>
  <c r="BL49" i="386"/>
  <c r="BK49" i="386"/>
  <c r="BJ49" i="386"/>
  <c r="BI49" i="386"/>
  <c r="BH49" i="386"/>
  <c r="BG49" i="386"/>
  <c r="BF49" i="386"/>
  <c r="BE49" i="386"/>
  <c r="BD49" i="386"/>
  <c r="BC49" i="386"/>
  <c r="BB49" i="386"/>
  <c r="BA49" i="386"/>
  <c r="AT49" i="386"/>
  <c r="AS49" i="386"/>
  <c r="A49" i="386" a="1"/>
  <c r="A49" i="386" s="1"/>
  <c r="BS48" i="386"/>
  <c r="BR48" i="386"/>
  <c r="BQ48" i="386"/>
  <c r="BP48" i="386"/>
  <c r="BO48" i="386"/>
  <c r="BN48" i="386"/>
  <c r="BM48" i="386"/>
  <c r="BL48" i="386"/>
  <c r="BK48" i="386"/>
  <c r="BJ48" i="386"/>
  <c r="BI48" i="386"/>
  <c r="BH48" i="386"/>
  <c r="BG48" i="386"/>
  <c r="BF48" i="386"/>
  <c r="BE48" i="386"/>
  <c r="BD48" i="386"/>
  <c r="BC48" i="386"/>
  <c r="BB48" i="386"/>
  <c r="BA48" i="386"/>
  <c r="A48" i="386" a="1"/>
  <c r="A48" i="386" s="1"/>
  <c r="AU47" i="386"/>
  <c r="AT47" i="386"/>
  <c r="AS47" i="386"/>
  <c r="BS46" i="386"/>
  <c r="BR46" i="386"/>
  <c r="BQ46" i="386"/>
  <c r="BP46" i="386"/>
  <c r="BO46" i="386"/>
  <c r="BN46" i="386"/>
  <c r="BM46" i="386"/>
  <c r="BL46" i="386"/>
  <c r="BK46" i="386"/>
  <c r="BJ46" i="386"/>
  <c r="BI46" i="386"/>
  <c r="BH46" i="386"/>
  <c r="BG46" i="386"/>
  <c r="BF46" i="386"/>
  <c r="BE46" i="386"/>
  <c r="BD46" i="386"/>
  <c r="BC46" i="386"/>
  <c r="BB46" i="386"/>
  <c r="BA46" i="386"/>
  <c r="AT46" i="386"/>
  <c r="AS46" i="386"/>
  <c r="A46" i="386" a="1"/>
  <c r="A46" i="386" s="1"/>
  <c r="BS45" i="386"/>
  <c r="BR45" i="386"/>
  <c r="BQ45" i="386"/>
  <c r="BP45" i="386"/>
  <c r="BO45" i="386"/>
  <c r="BN45" i="386"/>
  <c r="BM45" i="386"/>
  <c r="BL45" i="386"/>
  <c r="BK45" i="386"/>
  <c r="BJ45" i="386"/>
  <c r="BI45" i="386"/>
  <c r="BH45" i="386"/>
  <c r="BG45" i="386"/>
  <c r="BF45" i="386"/>
  <c r="BE45" i="386"/>
  <c r="BD45" i="386"/>
  <c r="BC45" i="386"/>
  <c r="BB45" i="386"/>
  <c r="BA45" i="386"/>
  <c r="A45" i="386" a="1"/>
  <c r="A45" i="386" s="1"/>
  <c r="AU44" i="386"/>
  <c r="AT44" i="386"/>
  <c r="AS44" i="386"/>
  <c r="BS42" i="386"/>
  <c r="BR42" i="386"/>
  <c r="BQ42" i="386"/>
  <c r="BP42" i="386"/>
  <c r="BO42" i="386"/>
  <c r="BN42" i="386"/>
  <c r="BM42" i="386"/>
  <c r="BL42" i="386"/>
  <c r="BK42" i="386"/>
  <c r="BJ42" i="386"/>
  <c r="BI42" i="386"/>
  <c r="BH42" i="386"/>
  <c r="BG42" i="386"/>
  <c r="BF42" i="386"/>
  <c r="BE42" i="386"/>
  <c r="BD42" i="386"/>
  <c r="BC42" i="386"/>
  <c r="BB42" i="386"/>
  <c r="BA42" i="386"/>
  <c r="BS41" i="386"/>
  <c r="BR41" i="386"/>
  <c r="BQ41" i="386"/>
  <c r="BP41" i="386"/>
  <c r="BO41" i="386"/>
  <c r="BN41" i="386"/>
  <c r="BM41" i="386"/>
  <c r="BL41" i="386"/>
  <c r="BK41" i="386"/>
  <c r="BJ41" i="386"/>
  <c r="BI41" i="386"/>
  <c r="BH41" i="386"/>
  <c r="BG41" i="386"/>
  <c r="BF41" i="386"/>
  <c r="BE41" i="386"/>
  <c r="BD41" i="386"/>
  <c r="BC41" i="386"/>
  <c r="BB41" i="386"/>
  <c r="BA41" i="386"/>
  <c r="BS39" i="386"/>
  <c r="BR39" i="386"/>
  <c r="BQ39" i="386"/>
  <c r="BP39" i="386"/>
  <c r="BO39" i="386"/>
  <c r="BN39" i="386"/>
  <c r="BM39" i="386"/>
  <c r="BL39" i="386"/>
  <c r="BK39" i="386"/>
  <c r="BJ39" i="386"/>
  <c r="BI39" i="386"/>
  <c r="BH39" i="386"/>
  <c r="BG39" i="386"/>
  <c r="BF39" i="386"/>
  <c r="BE39" i="386"/>
  <c r="BD39" i="386"/>
  <c r="BC39" i="386"/>
  <c r="BB39" i="386"/>
  <c r="BA39" i="386"/>
  <c r="AS39" i="386"/>
  <c r="A39" i="386" a="1"/>
  <c r="A39" i="386" s="1"/>
  <c r="BS38" i="386"/>
  <c r="BR38" i="386"/>
  <c r="BQ38" i="386"/>
  <c r="BP38" i="386"/>
  <c r="BO38" i="386"/>
  <c r="BN38" i="386"/>
  <c r="BM38" i="386"/>
  <c r="BL38" i="386"/>
  <c r="BK38" i="386"/>
  <c r="BJ38" i="386"/>
  <c r="BI38" i="386"/>
  <c r="BH38" i="386"/>
  <c r="BG38" i="386"/>
  <c r="BF38" i="386"/>
  <c r="BE38" i="386"/>
  <c r="BD38" i="386"/>
  <c r="BC38" i="386"/>
  <c r="BB38" i="386"/>
  <c r="BA38" i="386"/>
  <c r="A38" i="386" a="1"/>
  <c r="A38" i="386" s="1"/>
  <c r="AS37" i="386"/>
  <c r="BS36" i="386"/>
  <c r="BR36" i="386"/>
  <c r="BQ36" i="386"/>
  <c r="BP36" i="386"/>
  <c r="BO36" i="386"/>
  <c r="BN36" i="386"/>
  <c r="BM36" i="386"/>
  <c r="BL36" i="386"/>
  <c r="BK36" i="386"/>
  <c r="BJ36" i="386"/>
  <c r="BI36" i="386"/>
  <c r="BH36" i="386"/>
  <c r="BG36" i="386"/>
  <c r="BF36" i="386"/>
  <c r="BE36" i="386"/>
  <c r="BD36" i="386"/>
  <c r="BC36" i="386"/>
  <c r="BB36" i="386"/>
  <c r="BA36" i="386"/>
  <c r="AS36" i="386"/>
  <c r="A36" i="386" a="1"/>
  <c r="A36" i="386" s="1"/>
  <c r="BS35" i="386"/>
  <c r="BR35" i="386"/>
  <c r="BQ35" i="386"/>
  <c r="BP35" i="386"/>
  <c r="BO35" i="386"/>
  <c r="BN35" i="386"/>
  <c r="BM35" i="386"/>
  <c r="BL35" i="386"/>
  <c r="BK35" i="386"/>
  <c r="BJ35" i="386"/>
  <c r="BI35" i="386"/>
  <c r="BH35" i="386"/>
  <c r="BG35" i="386"/>
  <c r="BF35" i="386"/>
  <c r="BE35" i="386"/>
  <c r="BD35" i="386"/>
  <c r="BC35" i="386"/>
  <c r="BB35" i="386"/>
  <c r="BA35" i="386"/>
  <c r="A35" i="386" a="1"/>
  <c r="A35" i="386" s="1"/>
  <c r="AS34" i="386"/>
  <c r="BS32" i="386"/>
  <c r="BR32" i="386"/>
  <c r="BQ32" i="386"/>
  <c r="BP32" i="386"/>
  <c r="BO32" i="386"/>
  <c r="BN32" i="386"/>
  <c r="BM32" i="386"/>
  <c r="BL32" i="386"/>
  <c r="BK32" i="386"/>
  <c r="BJ32" i="386"/>
  <c r="BI32" i="386"/>
  <c r="BH32" i="386"/>
  <c r="BG32" i="386"/>
  <c r="BF32" i="386"/>
  <c r="BE32" i="386"/>
  <c r="BD32" i="386"/>
  <c r="BC32" i="386"/>
  <c r="BB32" i="386"/>
  <c r="BA32" i="386"/>
  <c r="BS31" i="386"/>
  <c r="BR31" i="386"/>
  <c r="BQ31" i="386"/>
  <c r="BP31" i="386"/>
  <c r="BO31" i="386"/>
  <c r="BN31" i="386"/>
  <c r="BM31" i="386"/>
  <c r="BL31" i="386"/>
  <c r="BK31" i="386"/>
  <c r="BJ31" i="386"/>
  <c r="BI31" i="386"/>
  <c r="BH31" i="386"/>
  <c r="BG31" i="386"/>
  <c r="BF31" i="386"/>
  <c r="BE31" i="386"/>
  <c r="BD31" i="386"/>
  <c r="BC31" i="386"/>
  <c r="BB31" i="386"/>
  <c r="BA31" i="386"/>
  <c r="BS29" i="386"/>
  <c r="BR29" i="386"/>
  <c r="BQ29" i="386"/>
  <c r="BP29" i="386"/>
  <c r="BO29" i="386"/>
  <c r="BN29" i="386"/>
  <c r="BM29" i="386"/>
  <c r="BL29" i="386"/>
  <c r="BK29" i="386"/>
  <c r="BJ29" i="386"/>
  <c r="BI29" i="386"/>
  <c r="BH29" i="386"/>
  <c r="BG29" i="386"/>
  <c r="BF29" i="386"/>
  <c r="BE29" i="386"/>
  <c r="BD29" i="386"/>
  <c r="BC29" i="386"/>
  <c r="BB29" i="386"/>
  <c r="BA29" i="386"/>
  <c r="AT29" i="386"/>
  <c r="AS29" i="386"/>
  <c r="A29" i="386" a="1"/>
  <c r="A29" i="386" s="1"/>
  <c r="BS28" i="386"/>
  <c r="BR28" i="386"/>
  <c r="BQ28" i="386"/>
  <c r="BP28" i="386"/>
  <c r="BO28" i="386"/>
  <c r="BN28" i="386"/>
  <c r="BM28" i="386"/>
  <c r="BL28" i="386"/>
  <c r="BK28" i="386"/>
  <c r="BJ28" i="386"/>
  <c r="BI28" i="386"/>
  <c r="BH28" i="386"/>
  <c r="BG28" i="386"/>
  <c r="BF28" i="386"/>
  <c r="BE28" i="386"/>
  <c r="BD28" i="386"/>
  <c r="BC28" i="386"/>
  <c r="BB28" i="386"/>
  <c r="BA28" i="386"/>
  <c r="A28" i="386" a="1"/>
  <c r="A28" i="386" s="1"/>
  <c r="AT27" i="386"/>
  <c r="AS27" i="386"/>
  <c r="BS26" i="386"/>
  <c r="BR26" i="386"/>
  <c r="BQ26" i="386"/>
  <c r="BP26" i="386"/>
  <c r="BO26" i="386"/>
  <c r="BN26" i="386"/>
  <c r="BM26" i="386"/>
  <c r="BL26" i="386"/>
  <c r="BK26" i="386"/>
  <c r="BJ26" i="386"/>
  <c r="BI26" i="386"/>
  <c r="BH26" i="386"/>
  <c r="BG26" i="386"/>
  <c r="BF26" i="386"/>
  <c r="BE26" i="386"/>
  <c r="BD26" i="386"/>
  <c r="BC26" i="386"/>
  <c r="BB26" i="386"/>
  <c r="BA26" i="386"/>
  <c r="AT26" i="386"/>
  <c r="AS26" i="386"/>
  <c r="A26" i="386" a="1"/>
  <c r="A26" i="386" s="1"/>
  <c r="BS25" i="386"/>
  <c r="BR25" i="386"/>
  <c r="BQ25" i="386"/>
  <c r="BP25" i="386"/>
  <c r="BO25" i="386"/>
  <c r="BN25" i="386"/>
  <c r="BM25" i="386"/>
  <c r="BL25" i="386"/>
  <c r="BK25" i="386"/>
  <c r="BJ25" i="386"/>
  <c r="BI25" i="386"/>
  <c r="BH25" i="386"/>
  <c r="BG25" i="386"/>
  <c r="BF25" i="386"/>
  <c r="BE25" i="386"/>
  <c r="BD25" i="386"/>
  <c r="BC25" i="386"/>
  <c r="BB25" i="386"/>
  <c r="BA25" i="386"/>
  <c r="A25" i="386"/>
  <c r="A25" i="386" a="1"/>
  <c r="AT24" i="386"/>
  <c r="AS24" i="386"/>
  <c r="BS22" i="386"/>
  <c r="BR22" i="386"/>
  <c r="BQ22" i="386"/>
  <c r="BP22" i="386"/>
  <c r="BO22" i="386"/>
  <c r="BN22" i="386"/>
  <c r="BM22" i="386"/>
  <c r="BL22" i="386"/>
  <c r="BK22" i="386"/>
  <c r="BJ22" i="386"/>
  <c r="BI22" i="386"/>
  <c r="BH22" i="386"/>
  <c r="BG22" i="386"/>
  <c r="BF22" i="386"/>
  <c r="BE22" i="386"/>
  <c r="BD22" i="386"/>
  <c r="BC22" i="386"/>
  <c r="BB22" i="386"/>
  <c r="BA22" i="386"/>
  <c r="BS21" i="386"/>
  <c r="BR21" i="386"/>
  <c r="BQ21" i="386"/>
  <c r="BP21" i="386"/>
  <c r="BO21" i="386"/>
  <c r="BN21" i="386"/>
  <c r="BM21" i="386"/>
  <c r="BL21" i="386"/>
  <c r="BK21" i="386"/>
  <c r="BJ21" i="386"/>
  <c r="BI21" i="386"/>
  <c r="BH21" i="386"/>
  <c r="BG21" i="386"/>
  <c r="BF21" i="386"/>
  <c r="BE21" i="386"/>
  <c r="BD21" i="386"/>
  <c r="BC21" i="386"/>
  <c r="BB21" i="386"/>
  <c r="BA21" i="386"/>
  <c r="BS19" i="386"/>
  <c r="BR19" i="386"/>
  <c r="BQ19" i="386"/>
  <c r="BP19" i="386"/>
  <c r="BO19" i="386"/>
  <c r="BN19" i="386"/>
  <c r="BM19" i="386"/>
  <c r="BL19" i="386"/>
  <c r="BK19" i="386"/>
  <c r="BJ19" i="386"/>
  <c r="BI19" i="386"/>
  <c r="BH19" i="386"/>
  <c r="BG19" i="386"/>
  <c r="BF19" i="386"/>
  <c r="BE19" i="386"/>
  <c r="BD19" i="386"/>
  <c r="BC19" i="386"/>
  <c r="BB19" i="386"/>
  <c r="BA19" i="386"/>
  <c r="AT19" i="386"/>
  <c r="AS19" i="386"/>
  <c r="A19" i="386" a="1"/>
  <c r="A19" i="386" s="1"/>
  <c r="BS18" i="386"/>
  <c r="BR18" i="386"/>
  <c r="BQ18" i="386"/>
  <c r="BP18" i="386"/>
  <c r="BO18" i="386"/>
  <c r="BN18" i="386"/>
  <c r="BM18" i="386"/>
  <c r="BL18" i="386"/>
  <c r="BK18" i="386"/>
  <c r="BJ18" i="386"/>
  <c r="BI18" i="386"/>
  <c r="BH18" i="386"/>
  <c r="BG18" i="386"/>
  <c r="BF18" i="386"/>
  <c r="BE18" i="386"/>
  <c r="BD18" i="386"/>
  <c r="BC18" i="386"/>
  <c r="BB18" i="386"/>
  <c r="BA18" i="386"/>
  <c r="A18" i="386" a="1"/>
  <c r="A18" i="386" s="1"/>
  <c r="AT17" i="386"/>
  <c r="AS17" i="386"/>
  <c r="BS16" i="386"/>
  <c r="BR16" i="386"/>
  <c r="BQ16" i="386"/>
  <c r="BP16" i="386"/>
  <c r="BO16" i="386"/>
  <c r="BN16" i="386"/>
  <c r="BM16" i="386"/>
  <c r="BL16" i="386"/>
  <c r="BK16" i="386"/>
  <c r="BJ16" i="386"/>
  <c r="BI16" i="386"/>
  <c r="BH16" i="386"/>
  <c r="BG16" i="386"/>
  <c r="BF16" i="386"/>
  <c r="BE16" i="386"/>
  <c r="BD16" i="386"/>
  <c r="BC16" i="386"/>
  <c r="BB16" i="386"/>
  <c r="BA16" i="386"/>
  <c r="AT16" i="386"/>
  <c r="AS16" i="386"/>
  <c r="A16" i="386" a="1"/>
  <c r="A16" i="386" s="1"/>
  <c r="BS15" i="386"/>
  <c r="BR15" i="386"/>
  <c r="BQ15" i="386"/>
  <c r="BP15" i="386"/>
  <c r="BO15" i="386"/>
  <c r="BN15" i="386"/>
  <c r="BM15" i="386"/>
  <c r="BL15" i="386"/>
  <c r="BK15" i="386"/>
  <c r="BJ15" i="386"/>
  <c r="BI15" i="386"/>
  <c r="BH15" i="386"/>
  <c r="BG15" i="386"/>
  <c r="BF15" i="386"/>
  <c r="BE15" i="386"/>
  <c r="BD15" i="386"/>
  <c r="BC15" i="386"/>
  <c r="BB15" i="386"/>
  <c r="BA15" i="386"/>
  <c r="A15" i="386" a="1"/>
  <c r="A15" i="386" s="1"/>
  <c r="AT14" i="386"/>
  <c r="AS14" i="386"/>
  <c r="BS12" i="386"/>
  <c r="BR12" i="386"/>
  <c r="BQ12" i="386"/>
  <c r="BP12" i="386"/>
  <c r="BO12" i="386"/>
  <c r="BN12" i="386"/>
  <c r="BM12" i="386"/>
  <c r="BL12" i="386"/>
  <c r="BK12" i="386"/>
  <c r="BJ12" i="386"/>
  <c r="BI12" i="386"/>
  <c r="BH12" i="386"/>
  <c r="BG12" i="386"/>
  <c r="BF12" i="386"/>
  <c r="BE12" i="386"/>
  <c r="BD12" i="386"/>
  <c r="BC12" i="386"/>
  <c r="BB12" i="386"/>
  <c r="BA12" i="386"/>
  <c r="BS11" i="386"/>
  <c r="BR11" i="386"/>
  <c r="BQ11" i="386"/>
  <c r="BP11" i="386"/>
  <c r="BO11" i="386"/>
  <c r="BN11" i="386"/>
  <c r="BM11" i="386"/>
  <c r="BL11" i="386"/>
  <c r="BK11" i="386"/>
  <c r="BJ11" i="386"/>
  <c r="BI11" i="386"/>
  <c r="BH11" i="386"/>
  <c r="BG11" i="386"/>
  <c r="BF11" i="386"/>
  <c r="BE11" i="386"/>
  <c r="BD11" i="386"/>
  <c r="BC11" i="386"/>
  <c r="BB11" i="386"/>
  <c r="BA11" i="386"/>
  <c r="BS9" i="386"/>
  <c r="BR9" i="386"/>
  <c r="BQ9" i="386"/>
  <c r="BP9" i="386"/>
  <c r="BO9" i="386"/>
  <c r="BN9" i="386"/>
  <c r="BM9" i="386"/>
  <c r="BL9" i="386"/>
  <c r="BK9" i="386"/>
  <c r="BJ9" i="386"/>
  <c r="BI9" i="386"/>
  <c r="BH9" i="386"/>
  <c r="BG9" i="386"/>
  <c r="BF9" i="386"/>
  <c r="BE9" i="386"/>
  <c r="BD9" i="386"/>
  <c r="BC9" i="386"/>
  <c r="BB9" i="386"/>
  <c r="BA9" i="386"/>
  <c r="AT9" i="386"/>
  <c r="AS9" i="386"/>
  <c r="A9" i="386" a="1"/>
  <c r="A9" i="386" s="1"/>
  <c r="BS8" i="386"/>
  <c r="BR8" i="386"/>
  <c r="BQ8" i="386"/>
  <c r="BP8" i="386"/>
  <c r="BO8" i="386"/>
  <c r="BN8" i="386"/>
  <c r="BM8" i="386"/>
  <c r="BL8" i="386"/>
  <c r="BK8" i="386"/>
  <c r="BJ8" i="386"/>
  <c r="BI8" i="386"/>
  <c r="BH8" i="386"/>
  <c r="BG8" i="386"/>
  <c r="BF8" i="386"/>
  <c r="BE8" i="386"/>
  <c r="BD8" i="386"/>
  <c r="BC8" i="386"/>
  <c r="BB8" i="386"/>
  <c r="BA8" i="386"/>
  <c r="A8" i="386" a="1"/>
  <c r="A8" i="386" s="1"/>
  <c r="AT7" i="386"/>
  <c r="AS7" i="386"/>
  <c r="BS6" i="386"/>
  <c r="BR6" i="386"/>
  <c r="BQ6" i="386"/>
  <c r="BP6" i="386"/>
  <c r="BO6" i="386"/>
  <c r="BN6" i="386"/>
  <c r="BM6" i="386"/>
  <c r="BL6" i="386"/>
  <c r="BK6" i="386"/>
  <c r="BJ6" i="386"/>
  <c r="BI6" i="386"/>
  <c r="BH6" i="386"/>
  <c r="BG6" i="386"/>
  <c r="BF6" i="386"/>
  <c r="BE6" i="386"/>
  <c r="BD6" i="386"/>
  <c r="BC6" i="386"/>
  <c r="BB6" i="386"/>
  <c r="BA6" i="386"/>
  <c r="AT6" i="386"/>
  <c r="AS6" i="386"/>
  <c r="A6" i="386" a="1"/>
  <c r="A6" i="386" s="1"/>
  <c r="BS5" i="386"/>
  <c r="BR5" i="386"/>
  <c r="BQ5" i="386"/>
  <c r="BP5" i="386"/>
  <c r="BO5" i="386"/>
  <c r="BN5" i="386"/>
  <c r="BM5" i="386"/>
  <c r="BL5" i="386"/>
  <c r="BK5" i="386"/>
  <c r="BJ5" i="386"/>
  <c r="BI5" i="386"/>
  <c r="BH5" i="386"/>
  <c r="BG5" i="386"/>
  <c r="BF5" i="386"/>
  <c r="BE5" i="386"/>
  <c r="BD5" i="386"/>
  <c r="BC5" i="386"/>
  <c r="BB5" i="386"/>
  <c r="BA5" i="386"/>
  <c r="A5" i="386" a="1"/>
  <c r="A5" i="386" s="1"/>
  <c r="AT4" i="386"/>
  <c r="AS4" i="386"/>
  <c r="E1" i="386"/>
  <c r="B1" i="386"/>
  <c r="D1" i="386" s="1"/>
  <c r="B68" i="388"/>
  <c r="C65" i="386"/>
  <c r="D75" i="388"/>
  <c r="C66" i="386"/>
  <c r="C67" i="388"/>
  <c r="C80" i="386"/>
  <c r="B65" i="386"/>
  <c r="D74" i="388"/>
  <c r="B67" i="386"/>
  <c r="B66" i="386"/>
  <c r="D76" i="388"/>
  <c r="C79" i="386"/>
  <c r="E80" i="387"/>
  <c r="B78" i="386"/>
  <c r="E66" i="388"/>
  <c r="C72" i="388"/>
  <c r="E65" i="388"/>
  <c r="B79" i="386"/>
  <c r="C70" i="388"/>
  <c r="B74" i="386"/>
  <c r="C76" i="387"/>
  <c r="C74" i="387"/>
  <c r="C75" i="387"/>
  <c r="E78" i="387"/>
  <c r="B76" i="386"/>
  <c r="D65" i="387"/>
  <c r="B71" i="387"/>
  <c r="B72" i="387"/>
  <c r="F80" i="388"/>
  <c r="B80" i="386"/>
  <c r="C78" i="386"/>
  <c r="B75" i="386"/>
  <c r="F78" i="388"/>
  <c r="B70" i="387"/>
  <c r="E79" i="387"/>
  <c r="C71" i="388"/>
  <c r="F79" i="388"/>
  <c r="D66" i="387"/>
  <c r="AW14" i="388" l="1"/>
  <c r="AW18" i="388"/>
  <c r="AW16" i="388"/>
  <c r="AW67" i="388"/>
  <c r="AW17" i="388"/>
  <c r="AW19" i="388"/>
  <c r="AW15" i="388"/>
  <c r="AW66" i="388"/>
  <c r="AW5" i="388"/>
  <c r="AW4" i="388"/>
  <c r="AW8" i="388"/>
  <c r="AW7" i="388"/>
  <c r="AW9" i="388"/>
  <c r="AW6" i="388"/>
  <c r="AW49" i="388"/>
  <c r="AW70" i="388"/>
  <c r="AX70" i="388" s="1"/>
  <c r="AW47" i="388"/>
  <c r="AW46" i="388"/>
  <c r="AW44" i="388"/>
  <c r="AW54" i="388"/>
  <c r="AW58" i="388"/>
  <c r="AW57" i="388"/>
  <c r="AW71" i="388"/>
  <c r="AX71" i="388" s="1"/>
  <c r="AW56" i="388"/>
  <c r="AW55" i="388"/>
  <c r="AW59" i="388"/>
  <c r="AX28" i="388"/>
  <c r="AX26" i="388"/>
  <c r="AX29" i="388"/>
  <c r="AX68" i="388"/>
  <c r="AX24" i="388"/>
  <c r="AX25" i="388"/>
  <c r="AX27" i="388"/>
  <c r="G82" i="388"/>
  <c r="F81" i="388"/>
  <c r="E83" i="388"/>
  <c r="AW69" i="388"/>
  <c r="AX69" i="388" s="1"/>
  <c r="AW37" i="388"/>
  <c r="AW39" i="388"/>
  <c r="AW36" i="388"/>
  <c r="AW34" i="388"/>
  <c r="D84" i="388"/>
  <c r="AV57" i="387"/>
  <c r="AV56" i="387"/>
  <c r="AV59" i="387"/>
  <c r="AV54" i="387"/>
  <c r="AV58" i="387"/>
  <c r="AV55" i="387"/>
  <c r="AV71" i="387"/>
  <c r="BZ5" i="387"/>
  <c r="BZ6" i="387" s="1"/>
  <c r="BZ7" i="387" s="1"/>
  <c r="BZ8" i="387" s="1"/>
  <c r="BZ9" i="387" s="1"/>
  <c r="AV68" i="387"/>
  <c r="AV24" i="387"/>
  <c r="AV27" i="387"/>
  <c r="AV26" i="387"/>
  <c r="AV29" i="387"/>
  <c r="D83" i="387"/>
  <c r="C84" i="387"/>
  <c r="AV49" i="387"/>
  <c r="AV47" i="387"/>
  <c r="AV46" i="387"/>
  <c r="AV44" i="387"/>
  <c r="AV70" i="387"/>
  <c r="F82" i="387"/>
  <c r="E81" i="387"/>
  <c r="AV67" i="387"/>
  <c r="AV19" i="387"/>
  <c r="AV17" i="387"/>
  <c r="AV16" i="387"/>
  <c r="AV14" i="387"/>
  <c r="AV39" i="387"/>
  <c r="AV37" i="387"/>
  <c r="AV36" i="387"/>
  <c r="AV34" i="387"/>
  <c r="AV69" i="387"/>
  <c r="AT34" i="386"/>
  <c r="AT37" i="386"/>
  <c r="AU6" i="386"/>
  <c r="BB2" i="386"/>
  <c r="BF2" i="386"/>
  <c r="BJ2" i="386"/>
  <c r="BN2" i="386"/>
  <c r="BR2" i="386"/>
  <c r="AU67" i="386"/>
  <c r="AU18" i="386"/>
  <c r="AU19" i="386"/>
  <c r="AU16" i="386"/>
  <c r="AU15" i="386"/>
  <c r="AU14" i="386"/>
  <c r="AU17" i="386"/>
  <c r="AU5" i="386"/>
  <c r="AU27" i="386"/>
  <c r="AV44" i="386"/>
  <c r="AU46" i="386"/>
  <c r="AV47" i="386"/>
  <c r="AU49" i="386"/>
  <c r="AU8" i="386"/>
  <c r="AV9" i="386"/>
  <c r="AU24" i="386"/>
  <c r="AU29" i="386"/>
  <c r="AV46" i="386"/>
  <c r="AV49" i="386"/>
  <c r="AT57" i="386"/>
  <c r="AT69" i="386"/>
  <c r="AT71" i="386"/>
  <c r="D82" i="386"/>
  <c r="AV6" i="386"/>
  <c r="AU9" i="386"/>
  <c r="AU4" i="386"/>
  <c r="AU7" i="386"/>
  <c r="AU26" i="386"/>
  <c r="AT36" i="386"/>
  <c r="AT55" i="386"/>
  <c r="AT56" i="386"/>
  <c r="AT58" i="386"/>
  <c r="BC2" i="386"/>
  <c r="BG2" i="386"/>
  <c r="BK2" i="386"/>
  <c r="BO2" i="386"/>
  <c r="BA2" i="386"/>
  <c r="BE2" i="386"/>
  <c r="BI2" i="386"/>
  <c r="BM2" i="386"/>
  <c r="BQ2" i="386"/>
  <c r="AZ2" i="386"/>
  <c r="BD2" i="386"/>
  <c r="BH2" i="386"/>
  <c r="BL2" i="386"/>
  <c r="BP2" i="386"/>
  <c r="AV7" i="386"/>
  <c r="AV66" i="386"/>
  <c r="AV27" i="386"/>
  <c r="AV26" i="386"/>
  <c r="AV29" i="386"/>
  <c r="AV68" i="386"/>
  <c r="AV24" i="386"/>
  <c r="AW49" i="386"/>
  <c r="AW47" i="386"/>
  <c r="AW46" i="386"/>
  <c r="AW44" i="386"/>
  <c r="AW70" i="386"/>
  <c r="AX70" i="386" s="1"/>
  <c r="AV19" i="386"/>
  <c r="AV17" i="386"/>
  <c r="AV67" i="386"/>
  <c r="D81" i="386"/>
  <c r="E82" i="386"/>
  <c r="B84" i="386"/>
  <c r="C83" i="386"/>
  <c r="B83" i="385"/>
  <c r="C82" i="385"/>
  <c r="D82" i="385" s="1"/>
  <c r="C81" i="385"/>
  <c r="B81" i="385"/>
  <c r="AS72" i="385"/>
  <c r="AT72" i="385" s="1"/>
  <c r="AU72" i="385" s="1"/>
  <c r="AV72" i="385" s="1"/>
  <c r="AW72" i="385" s="1"/>
  <c r="AX72" i="385" s="1"/>
  <c r="AS71" i="385"/>
  <c r="AT71" i="385" s="1"/>
  <c r="AS70" i="385"/>
  <c r="AT70" i="385" s="1"/>
  <c r="AS69" i="385"/>
  <c r="AT69" i="385" s="1"/>
  <c r="AS68" i="385"/>
  <c r="AT68" i="385" s="1"/>
  <c r="AS67" i="385"/>
  <c r="AT67" i="385" s="1"/>
  <c r="AS66" i="385"/>
  <c r="AT66" i="385" s="1"/>
  <c r="BR62" i="385"/>
  <c r="BQ62" i="385"/>
  <c r="BP62" i="385"/>
  <c r="BO62" i="385"/>
  <c r="BN62" i="385"/>
  <c r="BM62" i="385"/>
  <c r="BL62" i="385"/>
  <c r="BK62" i="385"/>
  <c r="BJ62" i="385"/>
  <c r="BI62" i="385"/>
  <c r="BH62" i="385"/>
  <c r="BG62" i="385"/>
  <c r="BF62" i="385"/>
  <c r="BE62" i="385"/>
  <c r="BD62" i="385"/>
  <c r="BC62" i="385"/>
  <c r="BB62" i="385"/>
  <c r="BA62" i="385"/>
  <c r="AZ62" i="385"/>
  <c r="BR61" i="385"/>
  <c r="BQ61" i="385"/>
  <c r="BP61" i="385"/>
  <c r="BO61" i="385"/>
  <c r="BN61" i="385"/>
  <c r="BM61" i="385"/>
  <c r="BL61" i="385"/>
  <c r="BK61" i="385"/>
  <c r="BJ61" i="385"/>
  <c r="BI61" i="385"/>
  <c r="BH61" i="385"/>
  <c r="BG61" i="385"/>
  <c r="BF61" i="385"/>
  <c r="BE61" i="385"/>
  <c r="BD61" i="385"/>
  <c r="BC61" i="385"/>
  <c r="BB61" i="385"/>
  <c r="BA61" i="385"/>
  <c r="AZ61" i="385"/>
  <c r="BR59" i="385"/>
  <c r="BQ59" i="385"/>
  <c r="BP59" i="385"/>
  <c r="BO59" i="385"/>
  <c r="BN59" i="385"/>
  <c r="BM59" i="385"/>
  <c r="BL59" i="385"/>
  <c r="BK59" i="385"/>
  <c r="BJ59" i="385"/>
  <c r="BI59" i="385"/>
  <c r="BH59" i="385"/>
  <c r="BG59" i="385"/>
  <c r="BF59" i="385"/>
  <c r="BE59" i="385"/>
  <c r="BD59" i="385"/>
  <c r="BC59" i="385"/>
  <c r="BB59" i="385"/>
  <c r="BA59" i="385"/>
  <c r="AZ59" i="385"/>
  <c r="AR59" i="385"/>
  <c r="A59" i="385" a="1"/>
  <c r="A59" i="385" s="1"/>
  <c r="BR58" i="385"/>
  <c r="BQ58" i="385"/>
  <c r="BP58" i="385"/>
  <c r="BO58" i="385"/>
  <c r="BN58" i="385"/>
  <c r="BM58" i="385"/>
  <c r="BL58" i="385"/>
  <c r="BK58" i="385"/>
  <c r="BJ58" i="385"/>
  <c r="BI58" i="385"/>
  <c r="BH58" i="385"/>
  <c r="BG58" i="385"/>
  <c r="BF58" i="385"/>
  <c r="BE58" i="385"/>
  <c r="BD58" i="385"/>
  <c r="BC58" i="385"/>
  <c r="BB58" i="385"/>
  <c r="BA58" i="385"/>
  <c r="AZ58" i="385"/>
  <c r="AS58" i="385"/>
  <c r="AR58" i="385"/>
  <c r="A58" i="385" a="1"/>
  <c r="A58" i="385" s="1"/>
  <c r="AR57" i="385"/>
  <c r="BR56" i="385"/>
  <c r="BQ56" i="385"/>
  <c r="BP56" i="385"/>
  <c r="BO56" i="385"/>
  <c r="BN56" i="385"/>
  <c r="BM56" i="385"/>
  <c r="BL56" i="385"/>
  <c r="BK56" i="385"/>
  <c r="BJ56" i="385"/>
  <c r="BI56" i="385"/>
  <c r="BH56" i="385"/>
  <c r="BG56" i="385"/>
  <c r="BF56" i="385"/>
  <c r="BE56" i="385"/>
  <c r="BD56" i="385"/>
  <c r="BC56" i="385"/>
  <c r="BB56" i="385"/>
  <c r="BA56" i="385"/>
  <c r="AZ56" i="385"/>
  <c r="AR56" i="385"/>
  <c r="A56" i="385" a="1"/>
  <c r="A56" i="385" s="1"/>
  <c r="BR55" i="385"/>
  <c r="BQ55" i="385"/>
  <c r="BP55" i="385"/>
  <c r="BO55" i="385"/>
  <c r="BN55" i="385"/>
  <c r="BM55" i="385"/>
  <c r="BL55" i="385"/>
  <c r="BK55" i="385"/>
  <c r="BJ55" i="385"/>
  <c r="BI55" i="385"/>
  <c r="BH55" i="385"/>
  <c r="BG55" i="385"/>
  <c r="BF55" i="385"/>
  <c r="BE55" i="385"/>
  <c r="BD55" i="385"/>
  <c r="BC55" i="385"/>
  <c r="BB55" i="385"/>
  <c r="BA55" i="385"/>
  <c r="AZ55" i="385"/>
  <c r="AS55" i="385"/>
  <c r="AR55" i="385"/>
  <c r="A55" i="385"/>
  <c r="A55" i="385" a="1"/>
  <c r="AR54" i="385"/>
  <c r="BR52" i="385"/>
  <c r="BQ52" i="385"/>
  <c r="BP52" i="385"/>
  <c r="BO52" i="385"/>
  <c r="BN52" i="385"/>
  <c r="BM52" i="385"/>
  <c r="BL52" i="385"/>
  <c r="BK52" i="385"/>
  <c r="BJ52" i="385"/>
  <c r="BI52" i="385"/>
  <c r="BH52" i="385"/>
  <c r="BG52" i="385"/>
  <c r="BF52" i="385"/>
  <c r="BE52" i="385"/>
  <c r="BD52" i="385"/>
  <c r="BC52" i="385"/>
  <c r="BB52" i="385"/>
  <c r="BA52" i="385"/>
  <c r="AZ52" i="385"/>
  <c r="BR51" i="385"/>
  <c r="BQ51" i="385"/>
  <c r="BP51" i="385"/>
  <c r="BO51" i="385"/>
  <c r="BN51" i="385"/>
  <c r="BM51" i="385"/>
  <c r="BL51" i="385"/>
  <c r="BK51" i="385"/>
  <c r="BJ51" i="385"/>
  <c r="BI51" i="385"/>
  <c r="BH51" i="385"/>
  <c r="BG51" i="385"/>
  <c r="BF51" i="385"/>
  <c r="BE51" i="385"/>
  <c r="BD51" i="385"/>
  <c r="BC51" i="385"/>
  <c r="BB51" i="385"/>
  <c r="BA51" i="385"/>
  <c r="AZ51" i="385"/>
  <c r="BR49" i="385"/>
  <c r="BQ49" i="385"/>
  <c r="BP49" i="385"/>
  <c r="BO49" i="385"/>
  <c r="BN49" i="385"/>
  <c r="BM49" i="385"/>
  <c r="BL49" i="385"/>
  <c r="BK49" i="385"/>
  <c r="BJ49" i="385"/>
  <c r="BI49" i="385"/>
  <c r="BH49" i="385"/>
  <c r="BG49" i="385"/>
  <c r="BF49" i="385"/>
  <c r="BE49" i="385"/>
  <c r="BD49" i="385"/>
  <c r="BC49" i="385"/>
  <c r="BB49" i="385"/>
  <c r="BA49" i="385"/>
  <c r="AZ49" i="385"/>
  <c r="AS49" i="385"/>
  <c r="AR49" i="385"/>
  <c r="A49" i="385" a="1"/>
  <c r="A49" i="385" s="1"/>
  <c r="BR48" i="385"/>
  <c r="BQ48" i="385"/>
  <c r="BP48" i="385"/>
  <c r="BO48" i="385"/>
  <c r="BN48" i="385"/>
  <c r="BM48" i="385"/>
  <c r="BL48" i="385"/>
  <c r="BK48" i="385"/>
  <c r="BJ48" i="385"/>
  <c r="BI48" i="385"/>
  <c r="BH48" i="385"/>
  <c r="BG48" i="385"/>
  <c r="BF48" i="385"/>
  <c r="BE48" i="385"/>
  <c r="BD48" i="385"/>
  <c r="BC48" i="385"/>
  <c r="BB48" i="385"/>
  <c r="BA48" i="385"/>
  <c r="AZ48" i="385"/>
  <c r="A48" i="385" a="1"/>
  <c r="A48" i="385" s="1"/>
  <c r="AS47" i="385"/>
  <c r="AR47" i="385"/>
  <c r="BR46" i="385"/>
  <c r="BQ46" i="385"/>
  <c r="BP46" i="385"/>
  <c r="BO46" i="385"/>
  <c r="BN46" i="385"/>
  <c r="BM46" i="385"/>
  <c r="BL46" i="385"/>
  <c r="BK46" i="385"/>
  <c r="BJ46" i="385"/>
  <c r="BI46" i="385"/>
  <c r="BH46" i="385"/>
  <c r="BG46" i="385"/>
  <c r="BF46" i="385"/>
  <c r="BE46" i="385"/>
  <c r="BD46" i="385"/>
  <c r="BC46" i="385"/>
  <c r="BB46" i="385"/>
  <c r="BA46" i="385"/>
  <c r="AZ46" i="385"/>
  <c r="AS46" i="385"/>
  <c r="AR46" i="385"/>
  <c r="A46" i="385" a="1"/>
  <c r="A46" i="385" s="1"/>
  <c r="BR45" i="385"/>
  <c r="BQ45" i="385"/>
  <c r="BP45" i="385"/>
  <c r="BO45" i="385"/>
  <c r="BN45" i="385"/>
  <c r="BM45" i="385"/>
  <c r="BL45" i="385"/>
  <c r="BK45" i="385"/>
  <c r="BJ45" i="385"/>
  <c r="BI45" i="385"/>
  <c r="BH45" i="385"/>
  <c r="BG45" i="385"/>
  <c r="BF45" i="385"/>
  <c r="BE45" i="385"/>
  <c r="BD45" i="385"/>
  <c r="BC45" i="385"/>
  <c r="BB45" i="385"/>
  <c r="BA45" i="385"/>
  <c r="AZ45" i="385"/>
  <c r="A45" i="385"/>
  <c r="A45" i="385" a="1"/>
  <c r="AS44" i="385"/>
  <c r="AR44" i="385"/>
  <c r="BR42" i="385"/>
  <c r="BQ42" i="385"/>
  <c r="BP42" i="385"/>
  <c r="BO42" i="385"/>
  <c r="BN42" i="385"/>
  <c r="BM42" i="385"/>
  <c r="BL42" i="385"/>
  <c r="BK42" i="385"/>
  <c r="BJ42" i="385"/>
  <c r="BI42" i="385"/>
  <c r="BH42" i="385"/>
  <c r="BG42" i="385"/>
  <c r="BF42" i="385"/>
  <c r="BE42" i="385"/>
  <c r="BD42" i="385"/>
  <c r="BC42" i="385"/>
  <c r="BB42" i="385"/>
  <c r="BA42" i="385"/>
  <c r="AZ42" i="385"/>
  <c r="BR41" i="385"/>
  <c r="BQ41" i="385"/>
  <c r="BP41" i="385"/>
  <c r="BO41" i="385"/>
  <c r="BN41" i="385"/>
  <c r="BM41" i="385"/>
  <c r="BL41" i="385"/>
  <c r="BK41" i="385"/>
  <c r="BJ41" i="385"/>
  <c r="BI41" i="385"/>
  <c r="BH41" i="385"/>
  <c r="BG41" i="385"/>
  <c r="BF41" i="385"/>
  <c r="BE41" i="385"/>
  <c r="BD41" i="385"/>
  <c r="BC41" i="385"/>
  <c r="BB41" i="385"/>
  <c r="BA41" i="385"/>
  <c r="AZ41" i="385"/>
  <c r="BR39" i="385"/>
  <c r="BQ39" i="385"/>
  <c r="BP39" i="385"/>
  <c r="BO39" i="385"/>
  <c r="BN39" i="385"/>
  <c r="BM39" i="385"/>
  <c r="BL39" i="385"/>
  <c r="BK39" i="385"/>
  <c r="BJ39" i="385"/>
  <c r="BI39" i="385"/>
  <c r="BH39" i="385"/>
  <c r="BG39" i="385"/>
  <c r="BF39" i="385"/>
  <c r="BE39" i="385"/>
  <c r="BD39" i="385"/>
  <c r="BC39" i="385"/>
  <c r="BB39" i="385"/>
  <c r="BA39" i="385"/>
  <c r="AZ39" i="385"/>
  <c r="AR39" i="385"/>
  <c r="A39" i="385" a="1"/>
  <c r="A39" i="385" s="1"/>
  <c r="BR38" i="385"/>
  <c r="BQ38" i="385"/>
  <c r="BP38" i="385"/>
  <c r="BO38" i="385"/>
  <c r="BN38" i="385"/>
  <c r="BM38" i="385"/>
  <c r="BL38" i="385"/>
  <c r="BK38" i="385"/>
  <c r="BJ38" i="385"/>
  <c r="BI38" i="385"/>
  <c r="BH38" i="385"/>
  <c r="BG38" i="385"/>
  <c r="BF38" i="385"/>
  <c r="BE38" i="385"/>
  <c r="BD38" i="385"/>
  <c r="BC38" i="385"/>
  <c r="BB38" i="385"/>
  <c r="BA38" i="385"/>
  <c r="AZ38" i="385"/>
  <c r="A38" i="385" a="1"/>
  <c r="A38" i="385" s="1"/>
  <c r="AS37" i="385"/>
  <c r="AR37" i="385"/>
  <c r="BR36" i="385"/>
  <c r="BQ36" i="385"/>
  <c r="BP36" i="385"/>
  <c r="BO36" i="385"/>
  <c r="BN36" i="385"/>
  <c r="BM36" i="385"/>
  <c r="BL36" i="385"/>
  <c r="BK36" i="385"/>
  <c r="BJ36" i="385"/>
  <c r="BI36" i="385"/>
  <c r="BH36" i="385"/>
  <c r="BG36" i="385"/>
  <c r="BF36" i="385"/>
  <c r="BE36" i="385"/>
  <c r="BD36" i="385"/>
  <c r="BC36" i="385"/>
  <c r="BB36" i="385"/>
  <c r="BA36" i="385"/>
  <c r="AZ36" i="385"/>
  <c r="AR36" i="385"/>
  <c r="A36" i="385" a="1"/>
  <c r="A36" i="385" s="1"/>
  <c r="BR35" i="385"/>
  <c r="BQ35" i="385"/>
  <c r="BP35" i="385"/>
  <c r="BO35" i="385"/>
  <c r="BN35" i="385"/>
  <c r="BM35" i="385"/>
  <c r="BL35" i="385"/>
  <c r="BK35" i="385"/>
  <c r="BJ35" i="385"/>
  <c r="BI35" i="385"/>
  <c r="BH35" i="385"/>
  <c r="BG35" i="385"/>
  <c r="BF35" i="385"/>
  <c r="BE35" i="385"/>
  <c r="BD35" i="385"/>
  <c r="BC35" i="385"/>
  <c r="BB35" i="385"/>
  <c r="BA35" i="385"/>
  <c r="AZ35" i="385"/>
  <c r="A35" i="385" a="1"/>
  <c r="A35" i="385" s="1"/>
  <c r="AR34" i="385"/>
  <c r="BR32" i="385"/>
  <c r="BQ32" i="385"/>
  <c r="BP32" i="385"/>
  <c r="BO32" i="385"/>
  <c r="BN32" i="385"/>
  <c r="BM32" i="385"/>
  <c r="BL32" i="385"/>
  <c r="BK32" i="385"/>
  <c r="BJ32" i="385"/>
  <c r="BI32" i="385"/>
  <c r="BH32" i="385"/>
  <c r="BG32" i="385"/>
  <c r="BF32" i="385"/>
  <c r="BE32" i="385"/>
  <c r="BD32" i="385"/>
  <c r="BC32" i="385"/>
  <c r="BB32" i="385"/>
  <c r="BA32" i="385"/>
  <c r="AZ32" i="385"/>
  <c r="BR31" i="385"/>
  <c r="BQ31" i="385"/>
  <c r="BP31" i="385"/>
  <c r="BO31" i="385"/>
  <c r="BN31" i="385"/>
  <c r="BM31" i="385"/>
  <c r="BL31" i="385"/>
  <c r="BK31" i="385"/>
  <c r="BJ31" i="385"/>
  <c r="BI31" i="385"/>
  <c r="BH31" i="385"/>
  <c r="BG31" i="385"/>
  <c r="BF31" i="385"/>
  <c r="BE31" i="385"/>
  <c r="BD31" i="385"/>
  <c r="BC31" i="385"/>
  <c r="BB31" i="385"/>
  <c r="BA31" i="385"/>
  <c r="AZ31" i="385"/>
  <c r="BR29" i="385"/>
  <c r="BQ29" i="385"/>
  <c r="BP29" i="385"/>
  <c r="BO29" i="385"/>
  <c r="BN29" i="385"/>
  <c r="BM29" i="385"/>
  <c r="BL29" i="385"/>
  <c r="BK29" i="385"/>
  <c r="BJ29" i="385"/>
  <c r="BI29" i="385"/>
  <c r="BH29" i="385"/>
  <c r="BG29" i="385"/>
  <c r="BF29" i="385"/>
  <c r="BE29" i="385"/>
  <c r="BD29" i="385"/>
  <c r="BC29" i="385"/>
  <c r="BB29" i="385"/>
  <c r="BA29" i="385"/>
  <c r="AZ29" i="385"/>
  <c r="AR29" i="385"/>
  <c r="A29" i="385" a="1"/>
  <c r="A29" i="385" s="1"/>
  <c r="BR28" i="385"/>
  <c r="BQ28" i="385"/>
  <c r="BP28" i="385"/>
  <c r="BO28" i="385"/>
  <c r="BN28" i="385"/>
  <c r="BM28" i="385"/>
  <c r="BL28" i="385"/>
  <c r="BK28" i="385"/>
  <c r="BJ28" i="385"/>
  <c r="BI28" i="385"/>
  <c r="BH28" i="385"/>
  <c r="BG28" i="385"/>
  <c r="BF28" i="385"/>
  <c r="BE28" i="385"/>
  <c r="BD28" i="385"/>
  <c r="BC28" i="385"/>
  <c r="BB28" i="385"/>
  <c r="BA28" i="385"/>
  <c r="AZ28" i="385"/>
  <c r="A28" i="385"/>
  <c r="A28" i="385" a="1"/>
  <c r="AR27" i="385"/>
  <c r="BR26" i="385"/>
  <c r="BQ26" i="385"/>
  <c r="BP26" i="385"/>
  <c r="BO26" i="385"/>
  <c r="BN26" i="385"/>
  <c r="BM26" i="385"/>
  <c r="BL26" i="385"/>
  <c r="BK26" i="385"/>
  <c r="BJ26" i="385"/>
  <c r="BI26" i="385"/>
  <c r="BH26" i="385"/>
  <c r="BG26" i="385"/>
  <c r="BF26" i="385"/>
  <c r="BE26" i="385"/>
  <c r="BD26" i="385"/>
  <c r="BC26" i="385"/>
  <c r="BB26" i="385"/>
  <c r="BA26" i="385"/>
  <c r="AZ26" i="385"/>
  <c r="AR26" i="385"/>
  <c r="A26" i="385" a="1"/>
  <c r="A26" i="385" s="1"/>
  <c r="BR25" i="385"/>
  <c r="BQ25" i="385"/>
  <c r="BP25" i="385"/>
  <c r="BO25" i="385"/>
  <c r="BN25" i="385"/>
  <c r="BM25" i="385"/>
  <c r="BL25" i="385"/>
  <c r="BK25" i="385"/>
  <c r="BJ25" i="385"/>
  <c r="BI25" i="385"/>
  <c r="BH25" i="385"/>
  <c r="BG25" i="385"/>
  <c r="BF25" i="385"/>
  <c r="BE25" i="385"/>
  <c r="BD25" i="385"/>
  <c r="BC25" i="385"/>
  <c r="BB25" i="385"/>
  <c r="BA25" i="385"/>
  <c r="AZ25" i="385"/>
  <c r="A25" i="385" a="1"/>
  <c r="A25" i="385" s="1"/>
  <c r="AS24" i="385"/>
  <c r="AR24" i="385"/>
  <c r="BR22" i="385"/>
  <c r="BQ22" i="385"/>
  <c r="BP22" i="385"/>
  <c r="BO22" i="385"/>
  <c r="BN22" i="385"/>
  <c r="BM22" i="385"/>
  <c r="BL22" i="385"/>
  <c r="BK22" i="385"/>
  <c r="BJ22" i="385"/>
  <c r="BI22" i="385"/>
  <c r="BH22" i="385"/>
  <c r="BG22" i="385"/>
  <c r="BF22" i="385"/>
  <c r="BE22" i="385"/>
  <c r="BD22" i="385"/>
  <c r="BC22" i="385"/>
  <c r="BB22" i="385"/>
  <c r="BA22" i="385"/>
  <c r="AZ22" i="385"/>
  <c r="BR21" i="385"/>
  <c r="BQ21" i="385"/>
  <c r="BP21" i="385"/>
  <c r="BO21" i="385"/>
  <c r="BN21" i="385"/>
  <c r="BM21" i="385"/>
  <c r="BL21" i="385"/>
  <c r="BK21" i="385"/>
  <c r="BJ21" i="385"/>
  <c r="BI21" i="385"/>
  <c r="BH21" i="385"/>
  <c r="BG21" i="385"/>
  <c r="BF21" i="385"/>
  <c r="BE21" i="385"/>
  <c r="BD21" i="385"/>
  <c r="BC21" i="385"/>
  <c r="BB21" i="385"/>
  <c r="BA21" i="385"/>
  <c r="AZ21" i="385"/>
  <c r="BR19" i="385"/>
  <c r="BQ19" i="385"/>
  <c r="BP19" i="385"/>
  <c r="BO19" i="385"/>
  <c r="BN19" i="385"/>
  <c r="BM19" i="385"/>
  <c r="BL19" i="385"/>
  <c r="BK19" i="385"/>
  <c r="BJ19" i="385"/>
  <c r="BI19" i="385"/>
  <c r="BH19" i="385"/>
  <c r="BG19" i="385"/>
  <c r="BF19" i="385"/>
  <c r="BE19" i="385"/>
  <c r="BD19" i="385"/>
  <c r="BC19" i="385"/>
  <c r="BB19" i="385"/>
  <c r="BA19" i="385"/>
  <c r="AZ19" i="385"/>
  <c r="AS19" i="385"/>
  <c r="AR19" i="385"/>
  <c r="A19" i="385"/>
  <c r="A19" i="385" a="1"/>
  <c r="BR18" i="385"/>
  <c r="BQ18" i="385"/>
  <c r="BP18" i="385"/>
  <c r="BO18" i="385"/>
  <c r="BN18" i="385"/>
  <c r="BM18" i="385"/>
  <c r="BL18" i="385"/>
  <c r="BK18" i="385"/>
  <c r="BJ18" i="385"/>
  <c r="BI18" i="385"/>
  <c r="BH18" i="385"/>
  <c r="BG18" i="385"/>
  <c r="BF18" i="385"/>
  <c r="BE18" i="385"/>
  <c r="BD18" i="385"/>
  <c r="BC18" i="385"/>
  <c r="BB18" i="385"/>
  <c r="BA18" i="385"/>
  <c r="AZ18" i="385"/>
  <c r="A18" i="385" a="1"/>
  <c r="A18" i="385" s="1"/>
  <c r="AS17" i="385"/>
  <c r="AR17" i="385"/>
  <c r="BR16" i="385"/>
  <c r="BQ16" i="385"/>
  <c r="BP16" i="385"/>
  <c r="BO16" i="385"/>
  <c r="BN16" i="385"/>
  <c r="BM16" i="385"/>
  <c r="BL16" i="385"/>
  <c r="BK16" i="385"/>
  <c r="BJ16" i="385"/>
  <c r="BI16" i="385"/>
  <c r="BH16" i="385"/>
  <c r="BG16" i="385"/>
  <c r="BF16" i="385"/>
  <c r="BE16" i="385"/>
  <c r="BD16" i="385"/>
  <c r="BC16" i="385"/>
  <c r="BB16" i="385"/>
  <c r="BA16" i="385"/>
  <c r="AZ16" i="385"/>
  <c r="AS16" i="385"/>
  <c r="AR16" i="385"/>
  <c r="A16" i="385" a="1"/>
  <c r="A16" i="385" s="1"/>
  <c r="BR15" i="385"/>
  <c r="BQ15" i="385"/>
  <c r="BP15" i="385"/>
  <c r="BO15" i="385"/>
  <c r="BN15" i="385"/>
  <c r="BM15" i="385"/>
  <c r="BL15" i="385"/>
  <c r="BK15" i="385"/>
  <c r="BJ15" i="385"/>
  <c r="BI15" i="385"/>
  <c r="BH15" i="385"/>
  <c r="BG15" i="385"/>
  <c r="BF15" i="385"/>
  <c r="BE15" i="385"/>
  <c r="BD15" i="385"/>
  <c r="BC15" i="385"/>
  <c r="BB15" i="385"/>
  <c r="BA15" i="385"/>
  <c r="AZ15" i="385"/>
  <c r="A15" i="385" a="1"/>
  <c r="A15" i="385" s="1"/>
  <c r="AS14" i="385"/>
  <c r="AR14" i="385"/>
  <c r="BR12" i="385"/>
  <c r="BQ12" i="385"/>
  <c r="BP12" i="385"/>
  <c r="BO12" i="385"/>
  <c r="BN12" i="385"/>
  <c r="BM12" i="385"/>
  <c r="BL12" i="385"/>
  <c r="BK12" i="385"/>
  <c r="BJ12" i="385"/>
  <c r="BI12" i="385"/>
  <c r="BH12" i="385"/>
  <c r="BG12" i="385"/>
  <c r="BF12" i="385"/>
  <c r="BE12" i="385"/>
  <c r="BD12" i="385"/>
  <c r="BC12" i="385"/>
  <c r="BB12" i="385"/>
  <c r="BA12" i="385"/>
  <c r="AZ12" i="385"/>
  <c r="BR11" i="385"/>
  <c r="BQ11" i="385"/>
  <c r="BP11" i="385"/>
  <c r="BO11" i="385"/>
  <c r="BN11" i="385"/>
  <c r="BM11" i="385"/>
  <c r="BL11" i="385"/>
  <c r="BK11" i="385"/>
  <c r="BJ11" i="385"/>
  <c r="BI11" i="385"/>
  <c r="BH11" i="385"/>
  <c r="BG11" i="385"/>
  <c r="BF11" i="385"/>
  <c r="BE11" i="385"/>
  <c r="BD11" i="385"/>
  <c r="BC11" i="385"/>
  <c r="BB11" i="385"/>
  <c r="BA11" i="385"/>
  <c r="AZ11" i="385"/>
  <c r="BR9" i="385"/>
  <c r="BQ9" i="385"/>
  <c r="BP9" i="385"/>
  <c r="BO9" i="385"/>
  <c r="BN9" i="385"/>
  <c r="BM9" i="385"/>
  <c r="BL9" i="385"/>
  <c r="BK9" i="385"/>
  <c r="BJ9" i="385"/>
  <c r="BI9" i="385"/>
  <c r="BH9" i="385"/>
  <c r="BG9" i="385"/>
  <c r="BF9" i="385"/>
  <c r="BE9" i="385"/>
  <c r="BD9" i="385"/>
  <c r="BC9" i="385"/>
  <c r="BB9" i="385"/>
  <c r="BA9" i="385"/>
  <c r="AZ9" i="385"/>
  <c r="AS9" i="385"/>
  <c r="AR9" i="385"/>
  <c r="A9" i="385" a="1"/>
  <c r="A9" i="385" s="1"/>
  <c r="BR8" i="385"/>
  <c r="BQ8" i="385"/>
  <c r="BP8" i="385"/>
  <c r="BO8" i="385"/>
  <c r="BN8" i="385"/>
  <c r="BM8" i="385"/>
  <c r="BL8" i="385"/>
  <c r="BK8" i="385"/>
  <c r="BJ8" i="385"/>
  <c r="BI8" i="385"/>
  <c r="BH8" i="385"/>
  <c r="BG8" i="385"/>
  <c r="BF8" i="385"/>
  <c r="BE8" i="385"/>
  <c r="BD8" i="385"/>
  <c r="BC8" i="385"/>
  <c r="BB8" i="385"/>
  <c r="BA8" i="385"/>
  <c r="AZ8" i="385"/>
  <c r="A8" i="385" a="1"/>
  <c r="A8" i="385" s="1"/>
  <c r="AS7" i="385"/>
  <c r="AR7" i="385"/>
  <c r="BR6" i="385"/>
  <c r="BQ6" i="385"/>
  <c r="BP6" i="385"/>
  <c r="BO6" i="385"/>
  <c r="BN6" i="385"/>
  <c r="BM6" i="385"/>
  <c r="BL6" i="385"/>
  <c r="BK6" i="385"/>
  <c r="BJ6" i="385"/>
  <c r="BI6" i="385"/>
  <c r="BH6" i="385"/>
  <c r="BG6" i="385"/>
  <c r="BF6" i="385"/>
  <c r="BE6" i="385"/>
  <c r="BD6" i="385"/>
  <c r="BC6" i="385"/>
  <c r="BB6" i="385"/>
  <c r="BA6" i="385"/>
  <c r="AZ6" i="385"/>
  <c r="AS6" i="385"/>
  <c r="AR6" i="385"/>
  <c r="A6" i="385" a="1"/>
  <c r="A6" i="385" s="1"/>
  <c r="BR5" i="385"/>
  <c r="BQ5" i="385"/>
  <c r="BP5" i="385"/>
  <c r="BO5" i="385"/>
  <c r="BN5" i="385"/>
  <c r="BM5" i="385"/>
  <c r="BL5" i="385"/>
  <c r="BK5" i="385"/>
  <c r="BJ5" i="385"/>
  <c r="BI5" i="385"/>
  <c r="BH5" i="385"/>
  <c r="BG5" i="385"/>
  <c r="BF5" i="385"/>
  <c r="BE5" i="385"/>
  <c r="BD5" i="385"/>
  <c r="BC5" i="385"/>
  <c r="BB5" i="385"/>
  <c r="BA5" i="385"/>
  <c r="AZ5" i="385"/>
  <c r="A5" i="385" a="1"/>
  <c r="A5" i="385" s="1"/>
  <c r="AS4" i="385"/>
  <c r="AR4" i="385"/>
  <c r="E1" i="385"/>
  <c r="B1" i="385"/>
  <c r="D1" i="385" s="1"/>
  <c r="C79" i="385"/>
  <c r="D71" i="388"/>
  <c r="B80" i="385"/>
  <c r="G79" i="388"/>
  <c r="D67" i="388"/>
  <c r="E66" i="387"/>
  <c r="D72" i="388"/>
  <c r="C72" i="387"/>
  <c r="E80" i="386"/>
  <c r="B76" i="385"/>
  <c r="D75" i="387"/>
  <c r="F65" i="388"/>
  <c r="E65" i="387"/>
  <c r="F66" i="388"/>
  <c r="C65" i="385"/>
  <c r="D79" i="385"/>
  <c r="C66" i="385"/>
  <c r="D65" i="386"/>
  <c r="E76" i="388"/>
  <c r="D66" i="385"/>
  <c r="C68" i="388"/>
  <c r="B71" i="386"/>
  <c r="D80" i="386"/>
  <c r="D70" i="388"/>
  <c r="B78" i="385"/>
  <c r="D76" i="387"/>
  <c r="D74" i="387"/>
  <c r="C71" i="387"/>
  <c r="E74" i="388"/>
  <c r="D78" i="385"/>
  <c r="G78" i="388"/>
  <c r="C76" i="386"/>
  <c r="F80" i="387"/>
  <c r="C74" i="386"/>
  <c r="B70" i="386"/>
  <c r="F79" i="387"/>
  <c r="B66" i="385"/>
  <c r="B67" i="385"/>
  <c r="E78" i="386"/>
  <c r="B72" i="386"/>
  <c r="D78" i="386"/>
  <c r="C70" i="387"/>
  <c r="G80" i="388"/>
  <c r="D79" i="386"/>
  <c r="E75" i="388"/>
  <c r="C80" i="385"/>
  <c r="C78" i="385"/>
  <c r="B68" i="387"/>
  <c r="D66" i="386"/>
  <c r="D80" i="385"/>
  <c r="B79" i="385"/>
  <c r="B65" i="385"/>
  <c r="F78" i="387"/>
  <c r="C75" i="386"/>
  <c r="B74" i="385"/>
  <c r="C67" i="387"/>
  <c r="E79" i="386"/>
  <c r="B75" i="385"/>
  <c r="AT8" i="385" l="1"/>
  <c r="AT6" i="385"/>
  <c r="AT5" i="385"/>
  <c r="AT9" i="385"/>
  <c r="AU66" i="385"/>
  <c r="AT7" i="385"/>
  <c r="AT4" i="385"/>
  <c r="AU68" i="385"/>
  <c r="AT29" i="385"/>
  <c r="AT26" i="385"/>
  <c r="AT24" i="385"/>
  <c r="AT27" i="385"/>
  <c r="AU71" i="385"/>
  <c r="AT55" i="385"/>
  <c r="AT57" i="385"/>
  <c r="AT56" i="385"/>
  <c r="AT54" i="385"/>
  <c r="AX19" i="388"/>
  <c r="AX16" i="388"/>
  <c r="AX17" i="388"/>
  <c r="AX18" i="388"/>
  <c r="AX67" i="388"/>
  <c r="AX14" i="388"/>
  <c r="AX15" i="388"/>
  <c r="AS26" i="385"/>
  <c r="AS27" i="385"/>
  <c r="AS29" i="385"/>
  <c r="AS34" i="385"/>
  <c r="AS36" i="385"/>
  <c r="AS39" i="385"/>
  <c r="AS54" i="385"/>
  <c r="AS56" i="385"/>
  <c r="AS57" i="385"/>
  <c r="AS59" i="385"/>
  <c r="AX4" i="388"/>
  <c r="AX8" i="388"/>
  <c r="AX7" i="388"/>
  <c r="AX6" i="388"/>
  <c r="AX5" i="388"/>
  <c r="AX66" i="388"/>
  <c r="AX9" i="388"/>
  <c r="G81" i="388"/>
  <c r="H82" i="388"/>
  <c r="F83" i="388"/>
  <c r="E84" i="388"/>
  <c r="AW71" i="387"/>
  <c r="AX71" i="387" s="1"/>
  <c r="AW59" i="387"/>
  <c r="AW54" i="387"/>
  <c r="AW58" i="387"/>
  <c r="AW55" i="387"/>
  <c r="AW57" i="387"/>
  <c r="AW56" i="387"/>
  <c r="D84" i="387"/>
  <c r="G82" i="387"/>
  <c r="F81" i="387"/>
  <c r="AW19" i="387"/>
  <c r="AW67" i="387"/>
  <c r="AW18" i="387"/>
  <c r="AW15" i="387"/>
  <c r="AW16" i="387"/>
  <c r="AW14" i="387"/>
  <c r="AW17" i="387"/>
  <c r="AW49" i="387"/>
  <c r="AW47" i="387"/>
  <c r="AW46" i="387"/>
  <c r="AW44" i="387"/>
  <c r="AW70" i="387"/>
  <c r="AX70" i="387" s="1"/>
  <c r="E83" i="387"/>
  <c r="AW69" i="387"/>
  <c r="AX69" i="387" s="1"/>
  <c r="AW39" i="387"/>
  <c r="AW37" i="387"/>
  <c r="AW36" i="387"/>
  <c r="AW34" i="387"/>
  <c r="AW27" i="387"/>
  <c r="AW26" i="387"/>
  <c r="AW29" i="387"/>
  <c r="AW68" i="387"/>
  <c r="AW24" i="387"/>
  <c r="AU71" i="386"/>
  <c r="AU57" i="386"/>
  <c r="AU59" i="386"/>
  <c r="AU55" i="386"/>
  <c r="AU54" i="386"/>
  <c r="AU58" i="386"/>
  <c r="AU56" i="386"/>
  <c r="AU69" i="386"/>
  <c r="AU37" i="386"/>
  <c r="AU34" i="386"/>
  <c r="AU39" i="386"/>
  <c r="AU36" i="386"/>
  <c r="AV16" i="386"/>
  <c r="AV14" i="386"/>
  <c r="BZ5" i="386"/>
  <c r="BZ6" i="386" s="1"/>
  <c r="BZ7" i="386" s="1"/>
  <c r="BZ8" i="386" s="1"/>
  <c r="BZ9" i="386" s="1"/>
  <c r="D83" i="386"/>
  <c r="AW18" i="386"/>
  <c r="AW19" i="386"/>
  <c r="AW17" i="386"/>
  <c r="AW15" i="386"/>
  <c r="AW67" i="386"/>
  <c r="AW16" i="386"/>
  <c r="AW14" i="386"/>
  <c r="C84" i="386"/>
  <c r="AW26" i="386"/>
  <c r="AW29" i="386"/>
  <c r="AW68" i="386"/>
  <c r="AW24" i="386"/>
  <c r="AW27" i="386"/>
  <c r="AW66" i="386"/>
  <c r="AW9" i="386"/>
  <c r="AW7" i="386"/>
  <c r="AW6" i="386"/>
  <c r="AW5" i="386"/>
  <c r="AW4" i="386"/>
  <c r="AW8" i="386"/>
  <c r="F82" i="386"/>
  <c r="E81" i="386"/>
  <c r="AU67" i="385"/>
  <c r="AT15" i="385"/>
  <c r="AT19" i="385"/>
  <c r="AT18" i="385"/>
  <c r="AT16" i="385"/>
  <c r="AT14" i="385"/>
  <c r="AT17" i="385"/>
  <c r="BR2" i="385"/>
  <c r="AT58" i="385"/>
  <c r="AU58" i="385"/>
  <c r="AT59" i="385"/>
  <c r="AU59" i="385"/>
  <c r="BB2" i="385"/>
  <c r="BF2" i="385"/>
  <c r="BJ2" i="385"/>
  <c r="BN2" i="385"/>
  <c r="BQ2" i="385"/>
  <c r="BC2" i="385"/>
  <c r="BG2" i="385"/>
  <c r="BK2" i="385"/>
  <c r="BO2" i="385"/>
  <c r="BA2" i="385"/>
  <c r="BI2" i="385"/>
  <c r="BM2" i="385"/>
  <c r="BE2" i="385"/>
  <c r="AZ2" i="385"/>
  <c r="BD2" i="385"/>
  <c r="BH2" i="385"/>
  <c r="BL2" i="385"/>
  <c r="BP2" i="385"/>
  <c r="AU69" i="385"/>
  <c r="AT39" i="385"/>
  <c r="AT37" i="385"/>
  <c r="AT36" i="385"/>
  <c r="AT34" i="385"/>
  <c r="AU26" i="385"/>
  <c r="AU29" i="385"/>
  <c r="AV68" i="385"/>
  <c r="AU24" i="385"/>
  <c r="AU27" i="385"/>
  <c r="AU19" i="385"/>
  <c r="AU17" i="385"/>
  <c r="AV67" i="385"/>
  <c r="AU16" i="385"/>
  <c r="AU14" i="385"/>
  <c r="AU70" i="385"/>
  <c r="AT49" i="385"/>
  <c r="AT47" i="385"/>
  <c r="AT46" i="385"/>
  <c r="AT44" i="385"/>
  <c r="D81" i="385"/>
  <c r="E82" i="385"/>
  <c r="B84" i="385"/>
  <c r="C83" i="385"/>
  <c r="B83" i="384"/>
  <c r="D82" i="384"/>
  <c r="C82" i="384"/>
  <c r="C81" i="384" s="1"/>
  <c r="B81" i="384"/>
  <c r="AS72" i="384"/>
  <c r="AT72" i="384" s="1"/>
  <c r="AU72" i="384" s="1"/>
  <c r="AV72" i="384" s="1"/>
  <c r="AW72" i="384" s="1"/>
  <c r="AX72" i="384" s="1"/>
  <c r="AS71" i="384"/>
  <c r="AS70" i="384"/>
  <c r="AT69" i="384"/>
  <c r="AU69" i="384" s="1"/>
  <c r="AS69" i="384"/>
  <c r="AS68" i="384"/>
  <c r="AT68" i="384" s="1"/>
  <c r="AS67" i="384"/>
  <c r="AT67" i="384" s="1"/>
  <c r="AU67" i="384" s="1"/>
  <c r="AV67" i="384" s="1"/>
  <c r="AW67" i="384" s="1"/>
  <c r="AW66" i="384"/>
  <c r="AX66" i="384" s="1"/>
  <c r="AS66" i="384"/>
  <c r="AT66" i="384" s="1"/>
  <c r="AU66" i="384" s="1"/>
  <c r="AV66" i="384" s="1"/>
  <c r="BR62" i="384"/>
  <c r="BQ62" i="384"/>
  <c r="BP62" i="384"/>
  <c r="BO62" i="384"/>
  <c r="BN62" i="384"/>
  <c r="BM62" i="384"/>
  <c r="BL62" i="384"/>
  <c r="BK62" i="384"/>
  <c r="BJ62" i="384"/>
  <c r="BI62" i="384"/>
  <c r="BH62" i="384"/>
  <c r="BG62" i="384"/>
  <c r="BF62" i="384"/>
  <c r="BE62" i="384"/>
  <c r="BD62" i="384"/>
  <c r="BC62" i="384"/>
  <c r="BB62" i="384"/>
  <c r="BA62" i="384"/>
  <c r="AZ62" i="384"/>
  <c r="BR61" i="384"/>
  <c r="BQ61" i="384"/>
  <c r="BP61" i="384"/>
  <c r="BO61" i="384"/>
  <c r="BN61" i="384"/>
  <c r="BM61" i="384"/>
  <c r="BL61" i="384"/>
  <c r="BK61" i="384"/>
  <c r="BJ61" i="384"/>
  <c r="BI61" i="384"/>
  <c r="BH61" i="384"/>
  <c r="BG61" i="384"/>
  <c r="BF61" i="384"/>
  <c r="BE61" i="384"/>
  <c r="BD61" i="384"/>
  <c r="BC61" i="384"/>
  <c r="BB61" i="384"/>
  <c r="BA61" i="384"/>
  <c r="AZ61" i="384"/>
  <c r="BR59" i="384"/>
  <c r="BQ59" i="384"/>
  <c r="BP59" i="384"/>
  <c r="BO59" i="384"/>
  <c r="BN59" i="384"/>
  <c r="BM59" i="384"/>
  <c r="BL59" i="384"/>
  <c r="BK59" i="384"/>
  <c r="BJ59" i="384"/>
  <c r="BI59" i="384"/>
  <c r="BH59" i="384"/>
  <c r="BG59" i="384"/>
  <c r="BF59" i="384"/>
  <c r="BE59" i="384"/>
  <c r="BD59" i="384"/>
  <c r="BC59" i="384"/>
  <c r="BB59" i="384"/>
  <c r="BA59" i="384"/>
  <c r="AZ59" i="384"/>
  <c r="AR59" i="384"/>
  <c r="A59" i="384" a="1"/>
  <c r="A59" i="384" s="1"/>
  <c r="BR58" i="384"/>
  <c r="BQ58" i="384"/>
  <c r="BP58" i="384"/>
  <c r="BO58" i="384"/>
  <c r="BN58" i="384"/>
  <c r="BM58" i="384"/>
  <c r="BL58" i="384"/>
  <c r="BK58" i="384"/>
  <c r="BJ58" i="384"/>
  <c r="BI58" i="384"/>
  <c r="BH58" i="384"/>
  <c r="BG58" i="384"/>
  <c r="BF58" i="384"/>
  <c r="BE58" i="384"/>
  <c r="BD58" i="384"/>
  <c r="BC58" i="384"/>
  <c r="BB58" i="384"/>
  <c r="BA58" i="384"/>
  <c r="AZ58" i="384"/>
  <c r="AR58" i="384"/>
  <c r="A58" i="384" a="1"/>
  <c r="A58" i="384" s="1"/>
  <c r="AR57" i="384"/>
  <c r="BR56" i="384"/>
  <c r="BQ56" i="384"/>
  <c r="BP56" i="384"/>
  <c r="BO56" i="384"/>
  <c r="BN56" i="384"/>
  <c r="BM56" i="384"/>
  <c r="BL56" i="384"/>
  <c r="BK56" i="384"/>
  <c r="BJ56" i="384"/>
  <c r="BI56" i="384"/>
  <c r="BH56" i="384"/>
  <c r="BG56" i="384"/>
  <c r="BF56" i="384"/>
  <c r="BE56" i="384"/>
  <c r="BD56" i="384"/>
  <c r="BC56" i="384"/>
  <c r="BB56" i="384"/>
  <c r="BA56" i="384"/>
  <c r="AZ56" i="384"/>
  <c r="AR56" i="384"/>
  <c r="A56" i="384" a="1"/>
  <c r="A56" i="384" s="1"/>
  <c r="BR55" i="384"/>
  <c r="BQ55" i="384"/>
  <c r="BP55" i="384"/>
  <c r="BO55" i="384"/>
  <c r="BN55" i="384"/>
  <c r="BM55" i="384"/>
  <c r="BL55" i="384"/>
  <c r="BK55" i="384"/>
  <c r="BJ55" i="384"/>
  <c r="BI55" i="384"/>
  <c r="BH55" i="384"/>
  <c r="BG55" i="384"/>
  <c r="BF55" i="384"/>
  <c r="BE55" i="384"/>
  <c r="BD55" i="384"/>
  <c r="BC55" i="384"/>
  <c r="BB55" i="384"/>
  <c r="BA55" i="384"/>
  <c r="AZ55" i="384"/>
  <c r="AR55" i="384"/>
  <c r="A55" i="384" a="1"/>
  <c r="A55" i="384" s="1"/>
  <c r="AR54" i="384"/>
  <c r="BR52" i="384"/>
  <c r="BQ52" i="384"/>
  <c r="BP52" i="384"/>
  <c r="BO52" i="384"/>
  <c r="BN52" i="384"/>
  <c r="BM52" i="384"/>
  <c r="BL52" i="384"/>
  <c r="BK52" i="384"/>
  <c r="BJ52" i="384"/>
  <c r="BI52" i="384"/>
  <c r="BH52" i="384"/>
  <c r="BG52" i="384"/>
  <c r="BF52" i="384"/>
  <c r="BE52" i="384"/>
  <c r="BD52" i="384"/>
  <c r="BC52" i="384"/>
  <c r="BB52" i="384"/>
  <c r="BA52" i="384"/>
  <c r="AZ52" i="384"/>
  <c r="BR51" i="384"/>
  <c r="BQ51" i="384"/>
  <c r="BP51" i="384"/>
  <c r="BO51" i="384"/>
  <c r="BN51" i="384"/>
  <c r="BM51" i="384"/>
  <c r="BL51" i="384"/>
  <c r="BK51" i="384"/>
  <c r="BJ51" i="384"/>
  <c r="BI51" i="384"/>
  <c r="BH51" i="384"/>
  <c r="BG51" i="384"/>
  <c r="BF51" i="384"/>
  <c r="BE51" i="384"/>
  <c r="BD51" i="384"/>
  <c r="BC51" i="384"/>
  <c r="BB51" i="384"/>
  <c r="BA51" i="384"/>
  <c r="AZ51" i="384"/>
  <c r="BR49" i="384"/>
  <c r="BQ49" i="384"/>
  <c r="BP49" i="384"/>
  <c r="BO49" i="384"/>
  <c r="BN49" i="384"/>
  <c r="BM49" i="384"/>
  <c r="BL49" i="384"/>
  <c r="BK49" i="384"/>
  <c r="BJ49" i="384"/>
  <c r="BI49" i="384"/>
  <c r="BH49" i="384"/>
  <c r="BG49" i="384"/>
  <c r="BF49" i="384"/>
  <c r="BE49" i="384"/>
  <c r="BD49" i="384"/>
  <c r="BC49" i="384"/>
  <c r="BB49" i="384"/>
  <c r="BA49" i="384"/>
  <c r="AZ49" i="384"/>
  <c r="AR49" i="384"/>
  <c r="A49" i="384" a="1"/>
  <c r="A49" i="384" s="1"/>
  <c r="BR48" i="384"/>
  <c r="BQ48" i="384"/>
  <c r="BP48" i="384"/>
  <c r="BO48" i="384"/>
  <c r="BN48" i="384"/>
  <c r="BM48" i="384"/>
  <c r="BL48" i="384"/>
  <c r="BK48" i="384"/>
  <c r="BJ48" i="384"/>
  <c r="BI48" i="384"/>
  <c r="BH48" i="384"/>
  <c r="BG48" i="384"/>
  <c r="BF48" i="384"/>
  <c r="BE48" i="384"/>
  <c r="BD48" i="384"/>
  <c r="BC48" i="384"/>
  <c r="BB48" i="384"/>
  <c r="BA48" i="384"/>
  <c r="AZ48" i="384"/>
  <c r="A48" i="384"/>
  <c r="A48" i="384" a="1"/>
  <c r="AR47" i="384"/>
  <c r="BR46" i="384"/>
  <c r="BQ46" i="384"/>
  <c r="BP46" i="384"/>
  <c r="BO46" i="384"/>
  <c r="BN46" i="384"/>
  <c r="BM46" i="384"/>
  <c r="BL46" i="384"/>
  <c r="BK46" i="384"/>
  <c r="BJ46" i="384"/>
  <c r="BI46" i="384"/>
  <c r="BH46" i="384"/>
  <c r="BG46" i="384"/>
  <c r="BF46" i="384"/>
  <c r="BE46" i="384"/>
  <c r="BD46" i="384"/>
  <c r="BC46" i="384"/>
  <c r="BB46" i="384"/>
  <c r="BA46" i="384"/>
  <c r="AZ46" i="384"/>
  <c r="AR46" i="384"/>
  <c r="A46" i="384" a="1"/>
  <c r="A46" i="384" s="1"/>
  <c r="BR45" i="384"/>
  <c r="BQ45" i="384"/>
  <c r="BP45" i="384"/>
  <c r="BO45" i="384"/>
  <c r="BN45" i="384"/>
  <c r="BM45" i="384"/>
  <c r="BL45" i="384"/>
  <c r="BK45" i="384"/>
  <c r="BJ45" i="384"/>
  <c r="BI45" i="384"/>
  <c r="BH45" i="384"/>
  <c r="BG45" i="384"/>
  <c r="BF45" i="384"/>
  <c r="BE45" i="384"/>
  <c r="BD45" i="384"/>
  <c r="BC45" i="384"/>
  <c r="BB45" i="384"/>
  <c r="BA45" i="384"/>
  <c r="AZ45" i="384"/>
  <c r="A45" i="384" a="1"/>
  <c r="A45" i="384" s="1"/>
  <c r="AR44" i="384"/>
  <c r="BR42" i="384"/>
  <c r="BQ42" i="384"/>
  <c r="BP42" i="384"/>
  <c r="BO42" i="384"/>
  <c r="BN42" i="384"/>
  <c r="BM42" i="384"/>
  <c r="BL42" i="384"/>
  <c r="BK42" i="384"/>
  <c r="BJ42" i="384"/>
  <c r="BI42" i="384"/>
  <c r="BH42" i="384"/>
  <c r="BG42" i="384"/>
  <c r="BF42" i="384"/>
  <c r="BE42" i="384"/>
  <c r="BD42" i="384"/>
  <c r="BC42" i="384"/>
  <c r="BB42" i="384"/>
  <c r="BA42" i="384"/>
  <c r="AZ42" i="384"/>
  <c r="BR41" i="384"/>
  <c r="BQ41" i="384"/>
  <c r="BP41" i="384"/>
  <c r="BO41" i="384"/>
  <c r="BN41" i="384"/>
  <c r="BM41" i="384"/>
  <c r="BL41" i="384"/>
  <c r="BK41" i="384"/>
  <c r="BJ41" i="384"/>
  <c r="BI41" i="384"/>
  <c r="BH41" i="384"/>
  <c r="BG41" i="384"/>
  <c r="BF41" i="384"/>
  <c r="BE41" i="384"/>
  <c r="BD41" i="384"/>
  <c r="BC41" i="384"/>
  <c r="BB41" i="384"/>
  <c r="BA41" i="384"/>
  <c r="AZ41" i="384"/>
  <c r="BR39" i="384"/>
  <c r="BQ39" i="384"/>
  <c r="BP39" i="384"/>
  <c r="BO39" i="384"/>
  <c r="BN39" i="384"/>
  <c r="BM39" i="384"/>
  <c r="BL39" i="384"/>
  <c r="BK39" i="384"/>
  <c r="BJ39" i="384"/>
  <c r="BI39" i="384"/>
  <c r="BH39" i="384"/>
  <c r="BG39" i="384"/>
  <c r="BF39" i="384"/>
  <c r="BE39" i="384"/>
  <c r="BD39" i="384"/>
  <c r="BC39" i="384"/>
  <c r="BB39" i="384"/>
  <c r="BA39" i="384"/>
  <c r="AZ39" i="384"/>
  <c r="AT39" i="384"/>
  <c r="AS39" i="384"/>
  <c r="AR39" i="384"/>
  <c r="A39" i="384" a="1"/>
  <c r="A39" i="384" s="1"/>
  <c r="BR38" i="384"/>
  <c r="BQ38" i="384"/>
  <c r="BP38" i="384"/>
  <c r="BO38" i="384"/>
  <c r="BN38" i="384"/>
  <c r="BM38" i="384"/>
  <c r="BL38" i="384"/>
  <c r="BK38" i="384"/>
  <c r="BJ38" i="384"/>
  <c r="BI38" i="384"/>
  <c r="BH38" i="384"/>
  <c r="BG38" i="384"/>
  <c r="BF38" i="384"/>
  <c r="BE38" i="384"/>
  <c r="BD38" i="384"/>
  <c r="BC38" i="384"/>
  <c r="BB38" i="384"/>
  <c r="BA38" i="384"/>
  <c r="AZ38" i="384"/>
  <c r="A38" i="384"/>
  <c r="A38" i="384" a="1"/>
  <c r="AT37" i="384"/>
  <c r="AS37" i="384"/>
  <c r="AR37" i="384"/>
  <c r="BR36" i="384"/>
  <c r="BQ36" i="384"/>
  <c r="BP36" i="384"/>
  <c r="BO36" i="384"/>
  <c r="BN36" i="384"/>
  <c r="BM36" i="384"/>
  <c r="BL36" i="384"/>
  <c r="BK36" i="384"/>
  <c r="BJ36" i="384"/>
  <c r="BI36" i="384"/>
  <c r="BH36" i="384"/>
  <c r="BG36" i="384"/>
  <c r="BF36" i="384"/>
  <c r="BE36" i="384"/>
  <c r="BD36" i="384"/>
  <c r="BC36" i="384"/>
  <c r="BB36" i="384"/>
  <c r="BA36" i="384"/>
  <c r="AZ36" i="384"/>
  <c r="AT36" i="384"/>
  <c r="AS36" i="384"/>
  <c r="AR36" i="384"/>
  <c r="A36" i="384" a="1"/>
  <c r="A36" i="384" s="1"/>
  <c r="BR35" i="384"/>
  <c r="BQ35" i="384"/>
  <c r="BP35" i="384"/>
  <c r="BO35" i="384"/>
  <c r="BN35" i="384"/>
  <c r="BM35" i="384"/>
  <c r="BL35" i="384"/>
  <c r="BK35" i="384"/>
  <c r="BJ35" i="384"/>
  <c r="BI35" i="384"/>
  <c r="BH35" i="384"/>
  <c r="BG35" i="384"/>
  <c r="BF35" i="384"/>
  <c r="BE35" i="384"/>
  <c r="BD35" i="384"/>
  <c r="BC35" i="384"/>
  <c r="BB35" i="384"/>
  <c r="BA35" i="384"/>
  <c r="AZ35" i="384"/>
  <c r="A35" i="384" a="1"/>
  <c r="A35" i="384" s="1"/>
  <c r="AT34" i="384"/>
  <c r="AS34" i="384"/>
  <c r="AR34" i="384"/>
  <c r="BR32" i="384"/>
  <c r="BQ32" i="384"/>
  <c r="BP32" i="384"/>
  <c r="BO32" i="384"/>
  <c r="BN32" i="384"/>
  <c r="BM32" i="384"/>
  <c r="BL32" i="384"/>
  <c r="BK32" i="384"/>
  <c r="BJ32" i="384"/>
  <c r="BI32" i="384"/>
  <c r="BH32" i="384"/>
  <c r="BG32" i="384"/>
  <c r="BF32" i="384"/>
  <c r="BE32" i="384"/>
  <c r="BD32" i="384"/>
  <c r="BC32" i="384"/>
  <c r="BB32" i="384"/>
  <c r="BA32" i="384"/>
  <c r="AZ32" i="384"/>
  <c r="BR31" i="384"/>
  <c r="BQ31" i="384"/>
  <c r="BP31" i="384"/>
  <c r="BO31" i="384"/>
  <c r="BN31" i="384"/>
  <c r="BM31" i="384"/>
  <c r="BL31" i="384"/>
  <c r="BK31" i="384"/>
  <c r="BJ31" i="384"/>
  <c r="BI31" i="384"/>
  <c r="BH31" i="384"/>
  <c r="BG31" i="384"/>
  <c r="BF31" i="384"/>
  <c r="BE31" i="384"/>
  <c r="BD31" i="384"/>
  <c r="BC31" i="384"/>
  <c r="BB31" i="384"/>
  <c r="BA31" i="384"/>
  <c r="AZ31" i="384"/>
  <c r="BR29" i="384"/>
  <c r="BQ29" i="384"/>
  <c r="BP29" i="384"/>
  <c r="BO29" i="384"/>
  <c r="BN29" i="384"/>
  <c r="BM29" i="384"/>
  <c r="BL29" i="384"/>
  <c r="BK29" i="384"/>
  <c r="BJ29" i="384"/>
  <c r="BI29" i="384"/>
  <c r="BH29" i="384"/>
  <c r="BG29" i="384"/>
  <c r="BF29" i="384"/>
  <c r="BE29" i="384"/>
  <c r="BD29" i="384"/>
  <c r="BC29" i="384"/>
  <c r="BB29" i="384"/>
  <c r="BA29" i="384"/>
  <c r="AZ29" i="384"/>
  <c r="AS29" i="384"/>
  <c r="AR29" i="384"/>
  <c r="A29" i="384" a="1"/>
  <c r="A29" i="384" s="1"/>
  <c r="BR28" i="384"/>
  <c r="BQ28" i="384"/>
  <c r="BP28" i="384"/>
  <c r="BO28" i="384"/>
  <c r="BN28" i="384"/>
  <c r="BM28" i="384"/>
  <c r="BL28" i="384"/>
  <c r="BK28" i="384"/>
  <c r="BJ28" i="384"/>
  <c r="BI28" i="384"/>
  <c r="BH28" i="384"/>
  <c r="BG28" i="384"/>
  <c r="BF28" i="384"/>
  <c r="BE28" i="384"/>
  <c r="BD28" i="384"/>
  <c r="BC28" i="384"/>
  <c r="BB28" i="384"/>
  <c r="BA28" i="384"/>
  <c r="AZ28" i="384"/>
  <c r="A28" i="384"/>
  <c r="A28" i="384" a="1"/>
  <c r="AS27" i="384"/>
  <c r="AR27" i="384"/>
  <c r="BR26" i="384"/>
  <c r="BQ26" i="384"/>
  <c r="BP26" i="384"/>
  <c r="BO26" i="384"/>
  <c r="BN26" i="384"/>
  <c r="BM26" i="384"/>
  <c r="BL26" i="384"/>
  <c r="BK26" i="384"/>
  <c r="BJ26" i="384"/>
  <c r="BI26" i="384"/>
  <c r="BH26" i="384"/>
  <c r="BG26" i="384"/>
  <c r="BF26" i="384"/>
  <c r="BE26" i="384"/>
  <c r="BD26" i="384"/>
  <c r="BC26" i="384"/>
  <c r="BB26" i="384"/>
  <c r="BA26" i="384"/>
  <c r="AZ26" i="384"/>
  <c r="AT26" i="384"/>
  <c r="AS26" i="384"/>
  <c r="AR26" i="384"/>
  <c r="A26" i="384" a="1"/>
  <c r="A26" i="384" s="1"/>
  <c r="BR25" i="384"/>
  <c r="BQ25" i="384"/>
  <c r="BP25" i="384"/>
  <c r="BO25" i="384"/>
  <c r="BN25" i="384"/>
  <c r="BM25" i="384"/>
  <c r="BL25" i="384"/>
  <c r="BK25" i="384"/>
  <c r="BJ25" i="384"/>
  <c r="BI25" i="384"/>
  <c r="BH25" i="384"/>
  <c r="BG25" i="384"/>
  <c r="BF25" i="384"/>
  <c r="BE25" i="384"/>
  <c r="BD25" i="384"/>
  <c r="BC25" i="384"/>
  <c r="BB25" i="384"/>
  <c r="BA25" i="384"/>
  <c r="AZ25" i="384"/>
  <c r="A25" i="384" a="1"/>
  <c r="A25" i="384" s="1"/>
  <c r="AT24" i="384"/>
  <c r="AS24" i="384"/>
  <c r="AR24" i="384"/>
  <c r="BR22" i="384"/>
  <c r="BQ22" i="384"/>
  <c r="BP22" i="384"/>
  <c r="BO22" i="384"/>
  <c r="BN22" i="384"/>
  <c r="BM22" i="384"/>
  <c r="BL22" i="384"/>
  <c r="BK22" i="384"/>
  <c r="BJ22" i="384"/>
  <c r="BI22" i="384"/>
  <c r="BH22" i="384"/>
  <c r="BG22" i="384"/>
  <c r="BF22" i="384"/>
  <c r="BE22" i="384"/>
  <c r="BD22" i="384"/>
  <c r="BC22" i="384"/>
  <c r="BB22" i="384"/>
  <c r="BA22" i="384"/>
  <c r="AZ22" i="384"/>
  <c r="BR21" i="384"/>
  <c r="BQ21" i="384"/>
  <c r="BP21" i="384"/>
  <c r="BO21" i="384"/>
  <c r="BN21" i="384"/>
  <c r="BM21" i="384"/>
  <c r="BL21" i="384"/>
  <c r="BK21" i="384"/>
  <c r="BJ21" i="384"/>
  <c r="BI21" i="384"/>
  <c r="BH21" i="384"/>
  <c r="BG21" i="384"/>
  <c r="BF21" i="384"/>
  <c r="BE21" i="384"/>
  <c r="BD21" i="384"/>
  <c r="BC21" i="384"/>
  <c r="BB21" i="384"/>
  <c r="BA21" i="384"/>
  <c r="AZ21" i="384"/>
  <c r="BR19" i="384"/>
  <c r="BQ19" i="384"/>
  <c r="BP19" i="384"/>
  <c r="BO19" i="384"/>
  <c r="BN19" i="384"/>
  <c r="BM19" i="384"/>
  <c r="BL19" i="384"/>
  <c r="BK19" i="384"/>
  <c r="BJ19" i="384"/>
  <c r="BI19" i="384"/>
  <c r="BH19" i="384"/>
  <c r="BG19" i="384"/>
  <c r="BF19" i="384"/>
  <c r="BE19" i="384"/>
  <c r="BD19" i="384"/>
  <c r="BC19" i="384"/>
  <c r="BB19" i="384"/>
  <c r="BA19" i="384"/>
  <c r="AZ19" i="384"/>
  <c r="AV19" i="384"/>
  <c r="AU19" i="384"/>
  <c r="AT19" i="384"/>
  <c r="AS19" i="384"/>
  <c r="AR19" i="384"/>
  <c r="A19" i="384" a="1"/>
  <c r="A19" i="384" s="1"/>
  <c r="BR18" i="384"/>
  <c r="BQ18" i="384"/>
  <c r="BP18" i="384"/>
  <c r="BO18" i="384"/>
  <c r="BN18" i="384"/>
  <c r="BM18" i="384"/>
  <c r="BL18" i="384"/>
  <c r="BK18" i="384"/>
  <c r="BJ18" i="384"/>
  <c r="BI18" i="384"/>
  <c r="BH18" i="384"/>
  <c r="BG18" i="384"/>
  <c r="BF18" i="384"/>
  <c r="BE18" i="384"/>
  <c r="BD18" i="384"/>
  <c r="BC18" i="384"/>
  <c r="BB18" i="384"/>
  <c r="BA18" i="384"/>
  <c r="AZ18" i="384"/>
  <c r="AV18" i="384"/>
  <c r="AT18" i="384"/>
  <c r="A18" i="384" a="1"/>
  <c r="A18" i="384" s="1"/>
  <c r="AV17" i="384"/>
  <c r="AU17" i="384"/>
  <c r="AT17" i="384"/>
  <c r="AS17" i="384"/>
  <c r="AR17" i="384"/>
  <c r="BR16" i="384"/>
  <c r="BQ16" i="384"/>
  <c r="BP16" i="384"/>
  <c r="BO16" i="384"/>
  <c r="BN16" i="384"/>
  <c r="BM16" i="384"/>
  <c r="BL16" i="384"/>
  <c r="BK16" i="384"/>
  <c r="BJ16" i="384"/>
  <c r="BI16" i="384"/>
  <c r="BH16" i="384"/>
  <c r="BG16" i="384"/>
  <c r="BF16" i="384"/>
  <c r="BE16" i="384"/>
  <c r="BD16" i="384"/>
  <c r="BC16" i="384"/>
  <c r="BB16" i="384"/>
  <c r="BA16" i="384"/>
  <c r="AZ16" i="384"/>
  <c r="AV16" i="384"/>
  <c r="AU16" i="384"/>
  <c r="AT16" i="384"/>
  <c r="AS16" i="384"/>
  <c r="AR16" i="384"/>
  <c r="A16" i="384" a="1"/>
  <c r="A16" i="384" s="1"/>
  <c r="BR15" i="384"/>
  <c r="BQ15" i="384"/>
  <c r="BP15" i="384"/>
  <c r="BO15" i="384"/>
  <c r="BN15" i="384"/>
  <c r="BM15" i="384"/>
  <c r="BL15" i="384"/>
  <c r="BK15" i="384"/>
  <c r="BJ15" i="384"/>
  <c r="BI15" i="384"/>
  <c r="BH15" i="384"/>
  <c r="BG15" i="384"/>
  <c r="BF15" i="384"/>
  <c r="BE15" i="384"/>
  <c r="BD15" i="384"/>
  <c r="BC15" i="384"/>
  <c r="BB15" i="384"/>
  <c r="BA15" i="384"/>
  <c r="AZ15" i="384"/>
  <c r="AV15" i="384"/>
  <c r="AT15" i="384"/>
  <c r="A15" i="384" a="1"/>
  <c r="A15" i="384" s="1"/>
  <c r="AV14" i="384"/>
  <c r="AU14" i="384"/>
  <c r="AT14" i="384"/>
  <c r="AS14" i="384"/>
  <c r="AR14" i="384"/>
  <c r="BR12" i="384"/>
  <c r="BQ12" i="384"/>
  <c r="BP12" i="384"/>
  <c r="BO12" i="384"/>
  <c r="BN12" i="384"/>
  <c r="BM12" i="384"/>
  <c r="BL12" i="384"/>
  <c r="BK12" i="384"/>
  <c r="BJ12" i="384"/>
  <c r="BI12" i="384"/>
  <c r="BH12" i="384"/>
  <c r="BG12" i="384"/>
  <c r="BF12" i="384"/>
  <c r="BE12" i="384"/>
  <c r="BD12" i="384"/>
  <c r="BC12" i="384"/>
  <c r="BB12" i="384"/>
  <c r="BA12" i="384"/>
  <c r="AZ12" i="384"/>
  <c r="BR11" i="384"/>
  <c r="BQ11" i="384"/>
  <c r="BP11" i="384"/>
  <c r="BO11" i="384"/>
  <c r="BN11" i="384"/>
  <c r="BM11" i="384"/>
  <c r="BL11" i="384"/>
  <c r="BK11" i="384"/>
  <c r="BJ11" i="384"/>
  <c r="BI11" i="384"/>
  <c r="BH11" i="384"/>
  <c r="BG11" i="384"/>
  <c r="BF11" i="384"/>
  <c r="BE11" i="384"/>
  <c r="BD11" i="384"/>
  <c r="BC11" i="384"/>
  <c r="BB11" i="384"/>
  <c r="BA11" i="384"/>
  <c r="AZ11" i="384"/>
  <c r="BR9" i="384"/>
  <c r="BQ9" i="384"/>
  <c r="BP9" i="384"/>
  <c r="BO9" i="384"/>
  <c r="BN9" i="384"/>
  <c r="BM9" i="384"/>
  <c r="BL9" i="384"/>
  <c r="BK9" i="384"/>
  <c r="BJ9" i="384"/>
  <c r="BI9" i="384"/>
  <c r="BH9" i="384"/>
  <c r="BG9" i="384"/>
  <c r="BF9" i="384"/>
  <c r="BE9" i="384"/>
  <c r="BD9" i="384"/>
  <c r="BC9" i="384"/>
  <c r="BB9" i="384"/>
  <c r="BA9" i="384"/>
  <c r="AZ9" i="384"/>
  <c r="AW9" i="384"/>
  <c r="AV9" i="384"/>
  <c r="AU9" i="384"/>
  <c r="AT9" i="384"/>
  <c r="AS9" i="384"/>
  <c r="AR9" i="384"/>
  <c r="A9" i="384" a="1"/>
  <c r="A9" i="384" s="1"/>
  <c r="BR8" i="384"/>
  <c r="BQ8" i="384"/>
  <c r="BP8" i="384"/>
  <c r="BO8" i="384"/>
  <c r="BN8" i="384"/>
  <c r="BM8" i="384"/>
  <c r="BL8" i="384"/>
  <c r="BK8" i="384"/>
  <c r="BJ8" i="384"/>
  <c r="BI8" i="384"/>
  <c r="BH8" i="384"/>
  <c r="BG8" i="384"/>
  <c r="BF8" i="384"/>
  <c r="BE8" i="384"/>
  <c r="BD8" i="384"/>
  <c r="BC8" i="384"/>
  <c r="BB8" i="384"/>
  <c r="BA8" i="384"/>
  <c r="AZ8" i="384"/>
  <c r="AW8" i="384"/>
  <c r="AV8" i="384"/>
  <c r="AT8" i="384"/>
  <c r="A8" i="384" a="1"/>
  <c r="A8" i="384" s="1"/>
  <c r="AW7" i="384"/>
  <c r="AV7" i="384"/>
  <c r="AU7" i="384"/>
  <c r="AT7" i="384"/>
  <c r="AS7" i="384"/>
  <c r="AR7" i="384"/>
  <c r="BR6" i="384"/>
  <c r="BQ6" i="384"/>
  <c r="BP6" i="384"/>
  <c r="BO6" i="384"/>
  <c r="BN6" i="384"/>
  <c r="BM6" i="384"/>
  <c r="BL6" i="384"/>
  <c r="BK6" i="384"/>
  <c r="BJ6" i="384"/>
  <c r="BI6" i="384"/>
  <c r="BH6" i="384"/>
  <c r="BG6" i="384"/>
  <c r="BF6" i="384"/>
  <c r="BE6" i="384"/>
  <c r="BD6" i="384"/>
  <c r="BC6" i="384"/>
  <c r="BB6" i="384"/>
  <c r="BA6" i="384"/>
  <c r="AZ6" i="384"/>
  <c r="AW6" i="384"/>
  <c r="AV6" i="384"/>
  <c r="AU6" i="384"/>
  <c r="AT6" i="384"/>
  <c r="AS6" i="384"/>
  <c r="AR6" i="384"/>
  <c r="A6" i="384" a="1"/>
  <c r="A6" i="384" s="1"/>
  <c r="BR5" i="384"/>
  <c r="BQ5" i="384"/>
  <c r="BP5" i="384"/>
  <c r="BO5" i="384"/>
  <c r="BN5" i="384"/>
  <c r="BM5" i="384"/>
  <c r="BL5" i="384"/>
  <c r="BK5" i="384"/>
  <c r="BJ5" i="384"/>
  <c r="BI5" i="384"/>
  <c r="BH5" i="384"/>
  <c r="BG5" i="384"/>
  <c r="BF5" i="384"/>
  <c r="BE5" i="384"/>
  <c r="BD5" i="384"/>
  <c r="BC5" i="384"/>
  <c r="BB5" i="384"/>
  <c r="BA5" i="384"/>
  <c r="AZ5" i="384"/>
  <c r="AW5" i="384"/>
  <c r="AV5" i="384"/>
  <c r="AT5" i="384"/>
  <c r="A5" i="384" a="1"/>
  <c r="A5" i="384" s="1"/>
  <c r="AW4" i="384"/>
  <c r="AV4" i="384"/>
  <c r="AU4" i="384"/>
  <c r="AT4" i="384"/>
  <c r="AS4" i="384"/>
  <c r="AR4" i="384"/>
  <c r="E1" i="384"/>
  <c r="B1" i="384"/>
  <c r="D1" i="384" s="1"/>
  <c r="G66" i="388"/>
  <c r="D68" i="388"/>
  <c r="C79" i="384"/>
  <c r="D66" i="384"/>
  <c r="F66" i="387"/>
  <c r="C80" i="384"/>
  <c r="C74" i="385"/>
  <c r="C67" i="386"/>
  <c r="D79" i="384"/>
  <c r="F65" i="387"/>
  <c r="E79" i="385"/>
  <c r="B74" i="384"/>
  <c r="E72" i="388"/>
  <c r="B78" i="384"/>
  <c r="C71" i="386"/>
  <c r="E80" i="385"/>
  <c r="E66" i="386"/>
  <c r="D65" i="385"/>
  <c r="C66" i="384"/>
  <c r="D75" i="386"/>
  <c r="F78" i="386"/>
  <c r="F74" i="388"/>
  <c r="D71" i="387"/>
  <c r="D78" i="384"/>
  <c r="C65" i="384"/>
  <c r="E74" i="387"/>
  <c r="F76" i="388"/>
  <c r="C76" i="385"/>
  <c r="C72" i="386"/>
  <c r="F80" i="386"/>
  <c r="B79" i="384"/>
  <c r="E70" i="388"/>
  <c r="G79" i="387"/>
  <c r="H79" i="388"/>
  <c r="B67" i="384"/>
  <c r="G80" i="387"/>
  <c r="B76" i="384"/>
  <c r="B71" i="385"/>
  <c r="B80" i="384"/>
  <c r="E71" i="388"/>
  <c r="E67" i="388"/>
  <c r="C78" i="384"/>
  <c r="H78" i="388"/>
  <c r="D70" i="387"/>
  <c r="B65" i="384"/>
  <c r="G65" i="388"/>
  <c r="D74" i="386"/>
  <c r="D80" i="384"/>
  <c r="D67" i="387"/>
  <c r="C70" i="386"/>
  <c r="B66" i="384"/>
  <c r="G78" i="387"/>
  <c r="E65" i="386"/>
  <c r="B72" i="385"/>
  <c r="C75" i="385"/>
  <c r="D72" i="387"/>
  <c r="F75" i="388"/>
  <c r="B70" i="385"/>
  <c r="H80" i="388"/>
  <c r="B68" i="386"/>
  <c r="E75" i="387"/>
  <c r="E78" i="385"/>
  <c r="B75" i="384"/>
  <c r="D76" i="386"/>
  <c r="C68" i="387"/>
  <c r="F79" i="386"/>
  <c r="E76" i="387"/>
  <c r="AV71" i="385" l="1"/>
  <c r="AU57" i="385"/>
  <c r="AU56" i="385"/>
  <c r="AU54" i="385"/>
  <c r="AU55" i="385"/>
  <c r="AV66" i="385"/>
  <c r="AU9" i="385"/>
  <c r="AU7" i="385"/>
  <c r="AU4" i="385"/>
  <c r="AU6" i="385"/>
  <c r="F84" i="388"/>
  <c r="G83" i="388"/>
  <c r="H81" i="388"/>
  <c r="I82" i="388"/>
  <c r="AX18" i="387"/>
  <c r="AX67" i="387"/>
  <c r="AX19" i="387"/>
  <c r="AX15" i="387"/>
  <c r="AX16" i="387"/>
  <c r="AX14" i="387"/>
  <c r="AX17" i="387"/>
  <c r="G81" i="387"/>
  <c r="H82" i="387"/>
  <c r="AX28" i="387"/>
  <c r="AX26" i="387"/>
  <c r="AX29" i="387"/>
  <c r="AX68" i="387"/>
  <c r="AX24" i="387"/>
  <c r="AX27" i="387"/>
  <c r="AX25" i="387"/>
  <c r="F83" i="387"/>
  <c r="E84" i="387"/>
  <c r="AV36" i="386"/>
  <c r="AV69" i="386"/>
  <c r="AV34" i="386"/>
  <c r="AV37" i="386"/>
  <c r="AV39" i="386"/>
  <c r="AV71" i="386"/>
  <c r="AV54" i="386"/>
  <c r="AV59" i="386"/>
  <c r="AV58" i="386"/>
  <c r="AV56" i="386"/>
  <c r="AV55" i="386"/>
  <c r="AV57" i="386"/>
  <c r="AX19" i="386"/>
  <c r="AX17" i="386"/>
  <c r="AX15" i="386"/>
  <c r="AX67" i="386"/>
  <c r="AX16" i="386"/>
  <c r="AX14" i="386"/>
  <c r="AX18" i="386"/>
  <c r="G82" i="386"/>
  <c r="F81" i="386"/>
  <c r="AX29" i="386"/>
  <c r="AX68" i="386"/>
  <c r="AX24" i="386"/>
  <c r="AX27" i="386"/>
  <c r="AX25" i="386"/>
  <c r="AX28" i="386"/>
  <c r="AX26" i="386"/>
  <c r="D84" i="386"/>
  <c r="AX66" i="386"/>
  <c r="AX9" i="386"/>
  <c r="AX8" i="386"/>
  <c r="AX7" i="386"/>
  <c r="AX6" i="386"/>
  <c r="AX5" i="386"/>
  <c r="AX4" i="386"/>
  <c r="E83" i="386"/>
  <c r="BY5" i="385"/>
  <c r="BY6" i="385" s="1"/>
  <c r="BY7" i="385" s="1"/>
  <c r="BY8" i="385" s="1"/>
  <c r="BY9" i="385" s="1"/>
  <c r="F82" i="385"/>
  <c r="E81" i="385"/>
  <c r="AV29" i="385"/>
  <c r="AW68" i="385"/>
  <c r="AV24" i="385"/>
  <c r="AV27" i="385"/>
  <c r="AV26" i="385"/>
  <c r="C84" i="385"/>
  <c r="D83" i="385"/>
  <c r="AV19" i="385"/>
  <c r="AV17" i="385"/>
  <c r="AV15" i="385"/>
  <c r="AW67" i="385"/>
  <c r="AV16" i="385"/>
  <c r="AV14" i="385"/>
  <c r="AV18" i="385"/>
  <c r="AU49" i="385"/>
  <c r="AU47" i="385"/>
  <c r="AU46" i="385"/>
  <c r="AU44" i="385"/>
  <c r="AV70" i="385"/>
  <c r="AV69" i="385"/>
  <c r="AU39" i="385"/>
  <c r="AU37" i="385"/>
  <c r="AU36" i="385"/>
  <c r="AU34" i="385"/>
  <c r="AX67" i="384"/>
  <c r="AW18" i="384"/>
  <c r="AW17" i="384"/>
  <c r="AW15" i="384"/>
  <c r="AW16" i="384"/>
  <c r="AW14" i="384"/>
  <c r="AW19" i="384"/>
  <c r="BI2" i="384"/>
  <c r="BN2" i="384"/>
  <c r="AZ2" i="384"/>
  <c r="BD2" i="384"/>
  <c r="BH2" i="384"/>
  <c r="BL2" i="384"/>
  <c r="BP2" i="384"/>
  <c r="BA2" i="384"/>
  <c r="BE2" i="384"/>
  <c r="BM2" i="384"/>
  <c r="BQ2" i="384"/>
  <c r="BG2" i="384"/>
  <c r="BK2" i="384"/>
  <c r="BO2" i="384"/>
  <c r="BF2" i="384"/>
  <c r="BR2" i="384"/>
  <c r="BC2" i="384"/>
  <c r="BB2" i="384"/>
  <c r="BJ2" i="384"/>
  <c r="AS59" i="384"/>
  <c r="AS57" i="384"/>
  <c r="AS56" i="384"/>
  <c r="AT71" i="384"/>
  <c r="AS58" i="384"/>
  <c r="AS54" i="384"/>
  <c r="AS55" i="384"/>
  <c r="AT29" i="384"/>
  <c r="AU68" i="384"/>
  <c r="AT27" i="384"/>
  <c r="AU39" i="384"/>
  <c r="AU37" i="384"/>
  <c r="AU36" i="384"/>
  <c r="AU34" i="384"/>
  <c r="AV69" i="384"/>
  <c r="AS49" i="384"/>
  <c r="AS47" i="384"/>
  <c r="AS46" i="384"/>
  <c r="AS44" i="384"/>
  <c r="AT70" i="384"/>
  <c r="D81" i="384"/>
  <c r="E82" i="384"/>
  <c r="B84" i="384"/>
  <c r="C83" i="384"/>
  <c r="B83" i="383"/>
  <c r="C82" i="383"/>
  <c r="C81" i="383" s="1"/>
  <c r="B81" i="383"/>
  <c r="AT72" i="383"/>
  <c r="AU72" i="383" s="1"/>
  <c r="AV72" i="383" s="1"/>
  <c r="AW72" i="383" s="1"/>
  <c r="AX72" i="383" s="1"/>
  <c r="AS72" i="383"/>
  <c r="AT71" i="383"/>
  <c r="AU71" i="383" s="1"/>
  <c r="AV71" i="383" s="1"/>
  <c r="AW71" i="383" s="1"/>
  <c r="AX71" i="383" s="1"/>
  <c r="AS71" i="383"/>
  <c r="AT70" i="383"/>
  <c r="AU70" i="383" s="1"/>
  <c r="AV70" i="383" s="1"/>
  <c r="AW70" i="383" s="1"/>
  <c r="AX70" i="383" s="1"/>
  <c r="AS70" i="383"/>
  <c r="AS69" i="383"/>
  <c r="AS68" i="383"/>
  <c r="AT68" i="383" s="1"/>
  <c r="AU68" i="383" s="1"/>
  <c r="AU27" i="383" s="1"/>
  <c r="AS67" i="383"/>
  <c r="AT67" i="383" s="1"/>
  <c r="AS66" i="383"/>
  <c r="AT66" i="383" s="1"/>
  <c r="AT8" i="383" s="1"/>
  <c r="BR62" i="383"/>
  <c r="BQ62" i="383"/>
  <c r="BP62" i="383"/>
  <c r="BO62" i="383"/>
  <c r="BN62" i="383"/>
  <c r="BM62" i="383"/>
  <c r="BL62" i="383"/>
  <c r="BK62" i="383"/>
  <c r="BJ62" i="383"/>
  <c r="BI62" i="383"/>
  <c r="BH62" i="383"/>
  <c r="BG62" i="383"/>
  <c r="BF62" i="383"/>
  <c r="BE62" i="383"/>
  <c r="BD62" i="383"/>
  <c r="BC62" i="383"/>
  <c r="BB62" i="383"/>
  <c r="BA62" i="383"/>
  <c r="AZ62" i="383"/>
  <c r="BR61" i="383"/>
  <c r="BQ61" i="383"/>
  <c r="BP61" i="383"/>
  <c r="BO61" i="383"/>
  <c r="BN61" i="383"/>
  <c r="BM61" i="383"/>
  <c r="BL61" i="383"/>
  <c r="BK61" i="383"/>
  <c r="BJ61" i="383"/>
  <c r="BI61" i="383"/>
  <c r="BH61" i="383"/>
  <c r="BG61" i="383"/>
  <c r="BF61" i="383"/>
  <c r="BE61" i="383"/>
  <c r="BD61" i="383"/>
  <c r="BC61" i="383"/>
  <c r="BB61" i="383"/>
  <c r="BA61" i="383"/>
  <c r="AZ61" i="383"/>
  <c r="BR59" i="383"/>
  <c r="BQ59" i="383"/>
  <c r="BP59" i="383"/>
  <c r="BO59" i="383"/>
  <c r="BN59" i="383"/>
  <c r="BM59" i="383"/>
  <c r="BL59" i="383"/>
  <c r="BK59" i="383"/>
  <c r="BJ59" i="383"/>
  <c r="BI59" i="383"/>
  <c r="BH59" i="383"/>
  <c r="BG59" i="383"/>
  <c r="BF59" i="383"/>
  <c r="BE59" i="383"/>
  <c r="BD59" i="383"/>
  <c r="BC59" i="383"/>
  <c r="BB59" i="383"/>
  <c r="BA59" i="383"/>
  <c r="AZ59" i="383"/>
  <c r="AV59" i="383"/>
  <c r="AT59" i="383"/>
  <c r="AS59" i="383"/>
  <c r="AR59" i="383"/>
  <c r="A59" i="383" a="1"/>
  <c r="A59" i="383" s="1"/>
  <c r="BR58" i="383"/>
  <c r="BQ58" i="383"/>
  <c r="BP58" i="383"/>
  <c r="BO58" i="383"/>
  <c r="BN58" i="383"/>
  <c r="BM58" i="383"/>
  <c r="BL58" i="383"/>
  <c r="BK58" i="383"/>
  <c r="BJ58" i="383"/>
  <c r="BI58" i="383"/>
  <c r="BH58" i="383"/>
  <c r="BG58" i="383"/>
  <c r="BF58" i="383"/>
  <c r="BE58" i="383"/>
  <c r="BD58" i="383"/>
  <c r="BC58" i="383"/>
  <c r="BB58" i="383"/>
  <c r="BA58" i="383"/>
  <c r="AZ58" i="383"/>
  <c r="AV58" i="383"/>
  <c r="AU58" i="383"/>
  <c r="AT58" i="383"/>
  <c r="AS58" i="383"/>
  <c r="AR58" i="383"/>
  <c r="A58" i="383" a="1"/>
  <c r="A58" i="383" s="1"/>
  <c r="AV57" i="383"/>
  <c r="AU57" i="383"/>
  <c r="AT57" i="383"/>
  <c r="AS57" i="383"/>
  <c r="AR57" i="383"/>
  <c r="BR56" i="383"/>
  <c r="BQ56" i="383"/>
  <c r="BP56" i="383"/>
  <c r="BO56" i="383"/>
  <c r="BN56" i="383"/>
  <c r="BM56" i="383"/>
  <c r="BL56" i="383"/>
  <c r="BK56" i="383"/>
  <c r="BJ56" i="383"/>
  <c r="BI56" i="383"/>
  <c r="BH56" i="383"/>
  <c r="BG56" i="383"/>
  <c r="BF56" i="383"/>
  <c r="BE56" i="383"/>
  <c r="BD56" i="383"/>
  <c r="BC56" i="383"/>
  <c r="BB56" i="383"/>
  <c r="BA56" i="383"/>
  <c r="AZ56" i="383"/>
  <c r="AV56" i="383"/>
  <c r="AU56" i="383"/>
  <c r="AT56" i="383"/>
  <c r="AS56" i="383"/>
  <c r="AR56" i="383"/>
  <c r="A56" i="383" a="1"/>
  <c r="A56" i="383" s="1"/>
  <c r="BR55" i="383"/>
  <c r="BQ55" i="383"/>
  <c r="BP55" i="383"/>
  <c r="BO55" i="383"/>
  <c r="BN55" i="383"/>
  <c r="BM55" i="383"/>
  <c r="BL55" i="383"/>
  <c r="BK55" i="383"/>
  <c r="BJ55" i="383"/>
  <c r="BI55" i="383"/>
  <c r="BH55" i="383"/>
  <c r="BG55" i="383"/>
  <c r="BF55" i="383"/>
  <c r="BE55" i="383"/>
  <c r="BD55" i="383"/>
  <c r="BC55" i="383"/>
  <c r="BB55" i="383"/>
  <c r="BA55" i="383"/>
  <c r="AZ55" i="383"/>
  <c r="AV55" i="383"/>
  <c r="AU55" i="383"/>
  <c r="AT55" i="383"/>
  <c r="AS55" i="383"/>
  <c r="AR55" i="383"/>
  <c r="A55" i="383" a="1"/>
  <c r="A55" i="383" s="1"/>
  <c r="AV54" i="383"/>
  <c r="AU54" i="383"/>
  <c r="AT54" i="383"/>
  <c r="AS54" i="383"/>
  <c r="AR54" i="383"/>
  <c r="BR52" i="383"/>
  <c r="BQ52" i="383"/>
  <c r="BP52" i="383"/>
  <c r="BO52" i="383"/>
  <c r="BN52" i="383"/>
  <c r="BM52" i="383"/>
  <c r="BL52" i="383"/>
  <c r="BK52" i="383"/>
  <c r="BJ52" i="383"/>
  <c r="BI52" i="383"/>
  <c r="BH52" i="383"/>
  <c r="BG52" i="383"/>
  <c r="BF52" i="383"/>
  <c r="BE52" i="383"/>
  <c r="BD52" i="383"/>
  <c r="BC52" i="383"/>
  <c r="BB52" i="383"/>
  <c r="BA52" i="383"/>
  <c r="AZ52" i="383"/>
  <c r="BR51" i="383"/>
  <c r="BQ51" i="383"/>
  <c r="BP51" i="383"/>
  <c r="BO51" i="383"/>
  <c r="BN51" i="383"/>
  <c r="BM51" i="383"/>
  <c r="BL51" i="383"/>
  <c r="BK51" i="383"/>
  <c r="BJ51" i="383"/>
  <c r="BI51" i="383"/>
  <c r="BH51" i="383"/>
  <c r="BG51" i="383"/>
  <c r="BF51" i="383"/>
  <c r="BE51" i="383"/>
  <c r="BD51" i="383"/>
  <c r="BC51" i="383"/>
  <c r="BB51" i="383"/>
  <c r="BA51" i="383"/>
  <c r="AZ51" i="383"/>
  <c r="BR49" i="383"/>
  <c r="BQ49" i="383"/>
  <c r="BP49" i="383"/>
  <c r="BO49" i="383"/>
  <c r="BN49" i="383"/>
  <c r="BM49" i="383"/>
  <c r="BL49" i="383"/>
  <c r="BK49" i="383"/>
  <c r="BJ49" i="383"/>
  <c r="BI49" i="383"/>
  <c r="BH49" i="383"/>
  <c r="BG49" i="383"/>
  <c r="BF49" i="383"/>
  <c r="BE49" i="383"/>
  <c r="BD49" i="383"/>
  <c r="BC49" i="383"/>
  <c r="BB49" i="383"/>
  <c r="BA49" i="383"/>
  <c r="AZ49" i="383"/>
  <c r="AV49" i="383"/>
  <c r="AU49" i="383"/>
  <c r="AT49" i="383"/>
  <c r="AS49" i="383"/>
  <c r="AR49" i="383"/>
  <c r="A49" i="383" a="1"/>
  <c r="A49" i="383" s="1"/>
  <c r="BR48" i="383"/>
  <c r="BQ48" i="383"/>
  <c r="BP48" i="383"/>
  <c r="BO48" i="383"/>
  <c r="BN48" i="383"/>
  <c r="BM48" i="383"/>
  <c r="BL48" i="383"/>
  <c r="BK48" i="383"/>
  <c r="BJ48" i="383"/>
  <c r="BI48" i="383"/>
  <c r="BH48" i="383"/>
  <c r="BG48" i="383"/>
  <c r="BF48" i="383"/>
  <c r="BE48" i="383"/>
  <c r="BD48" i="383"/>
  <c r="BC48" i="383"/>
  <c r="BB48" i="383"/>
  <c r="BA48" i="383"/>
  <c r="AZ48" i="383"/>
  <c r="A48" i="383"/>
  <c r="A48" i="383" a="1"/>
  <c r="AU47" i="383"/>
  <c r="AT47" i="383"/>
  <c r="AS47" i="383"/>
  <c r="AR47" i="383"/>
  <c r="BR46" i="383"/>
  <c r="BQ46" i="383"/>
  <c r="BP46" i="383"/>
  <c r="BO46" i="383"/>
  <c r="BN46" i="383"/>
  <c r="BM46" i="383"/>
  <c r="BL46" i="383"/>
  <c r="BK46" i="383"/>
  <c r="BJ46" i="383"/>
  <c r="BI46" i="383"/>
  <c r="BH46" i="383"/>
  <c r="BG46" i="383"/>
  <c r="BF46" i="383"/>
  <c r="BE46" i="383"/>
  <c r="BD46" i="383"/>
  <c r="BC46" i="383"/>
  <c r="BB46" i="383"/>
  <c r="BA46" i="383"/>
  <c r="AZ46" i="383"/>
  <c r="AU46" i="383"/>
  <c r="AT46" i="383"/>
  <c r="AS46" i="383"/>
  <c r="AR46" i="383"/>
  <c r="A46" i="383" a="1"/>
  <c r="A46" i="383" s="1"/>
  <c r="BR45" i="383"/>
  <c r="BQ45" i="383"/>
  <c r="BP45" i="383"/>
  <c r="BO45" i="383"/>
  <c r="BN45" i="383"/>
  <c r="BM45" i="383"/>
  <c r="BL45" i="383"/>
  <c r="BK45" i="383"/>
  <c r="BJ45" i="383"/>
  <c r="BI45" i="383"/>
  <c r="BH45" i="383"/>
  <c r="BG45" i="383"/>
  <c r="BF45" i="383"/>
  <c r="BE45" i="383"/>
  <c r="BD45" i="383"/>
  <c r="BC45" i="383"/>
  <c r="BB45" i="383"/>
  <c r="BA45" i="383"/>
  <c r="AZ45" i="383"/>
  <c r="A45" i="383" a="1"/>
  <c r="A45" i="383" s="1"/>
  <c r="AV44" i="383"/>
  <c r="AU44" i="383"/>
  <c r="AT44" i="383"/>
  <c r="AS44" i="383"/>
  <c r="AR44" i="383"/>
  <c r="BR42" i="383"/>
  <c r="BQ42" i="383"/>
  <c r="BP42" i="383"/>
  <c r="BO42" i="383"/>
  <c r="BN42" i="383"/>
  <c r="BM42" i="383"/>
  <c r="BL42" i="383"/>
  <c r="BK42" i="383"/>
  <c r="BJ42" i="383"/>
  <c r="BI42" i="383"/>
  <c r="BH42" i="383"/>
  <c r="BG42" i="383"/>
  <c r="BF42" i="383"/>
  <c r="BE42" i="383"/>
  <c r="BD42" i="383"/>
  <c r="BC42" i="383"/>
  <c r="BB42" i="383"/>
  <c r="BA42" i="383"/>
  <c r="AZ42" i="383"/>
  <c r="BR41" i="383"/>
  <c r="BQ41" i="383"/>
  <c r="BP41" i="383"/>
  <c r="BO41" i="383"/>
  <c r="BN41" i="383"/>
  <c r="BM41" i="383"/>
  <c r="BL41" i="383"/>
  <c r="BK41" i="383"/>
  <c r="BJ41" i="383"/>
  <c r="BI41" i="383"/>
  <c r="BH41" i="383"/>
  <c r="BG41" i="383"/>
  <c r="BF41" i="383"/>
  <c r="BE41" i="383"/>
  <c r="BD41" i="383"/>
  <c r="BC41" i="383"/>
  <c r="BB41" i="383"/>
  <c r="BA41" i="383"/>
  <c r="AZ41" i="383"/>
  <c r="BR39" i="383"/>
  <c r="BQ39" i="383"/>
  <c r="BP39" i="383"/>
  <c r="BO39" i="383"/>
  <c r="BN39" i="383"/>
  <c r="BM39" i="383"/>
  <c r="BL39" i="383"/>
  <c r="BK39" i="383"/>
  <c r="BJ39" i="383"/>
  <c r="BI39" i="383"/>
  <c r="BH39" i="383"/>
  <c r="BG39" i="383"/>
  <c r="BF39" i="383"/>
  <c r="BE39" i="383"/>
  <c r="BD39" i="383"/>
  <c r="BC39" i="383"/>
  <c r="BB39" i="383"/>
  <c r="BA39" i="383"/>
  <c r="AZ39" i="383"/>
  <c r="AR39" i="383"/>
  <c r="A39" i="383" a="1"/>
  <c r="A39" i="383" s="1"/>
  <c r="BR38" i="383"/>
  <c r="BQ38" i="383"/>
  <c r="BP38" i="383"/>
  <c r="BO38" i="383"/>
  <c r="BN38" i="383"/>
  <c r="BM38" i="383"/>
  <c r="BL38" i="383"/>
  <c r="BK38" i="383"/>
  <c r="BJ38" i="383"/>
  <c r="BI38" i="383"/>
  <c r="BH38" i="383"/>
  <c r="BG38" i="383"/>
  <c r="BF38" i="383"/>
  <c r="BE38" i="383"/>
  <c r="BD38" i="383"/>
  <c r="BC38" i="383"/>
  <c r="BB38" i="383"/>
  <c r="BA38" i="383"/>
  <c r="AZ38" i="383"/>
  <c r="A38" i="383" a="1"/>
  <c r="A38" i="383" s="1"/>
  <c r="AR37" i="383"/>
  <c r="BR36" i="383"/>
  <c r="BQ36" i="383"/>
  <c r="BP36" i="383"/>
  <c r="BO36" i="383"/>
  <c r="BN36" i="383"/>
  <c r="BM36" i="383"/>
  <c r="BL36" i="383"/>
  <c r="BK36" i="383"/>
  <c r="BJ36" i="383"/>
  <c r="BI36" i="383"/>
  <c r="BH36" i="383"/>
  <c r="BG36" i="383"/>
  <c r="BF36" i="383"/>
  <c r="BE36" i="383"/>
  <c r="BD36" i="383"/>
  <c r="BC36" i="383"/>
  <c r="BB36" i="383"/>
  <c r="BA36" i="383"/>
  <c r="AZ36" i="383"/>
  <c r="AR36" i="383"/>
  <c r="A36" i="383" a="1"/>
  <c r="A36" i="383" s="1"/>
  <c r="BR35" i="383"/>
  <c r="BQ35" i="383"/>
  <c r="BP35" i="383"/>
  <c r="BO35" i="383"/>
  <c r="BN35" i="383"/>
  <c r="BM35" i="383"/>
  <c r="BL35" i="383"/>
  <c r="BK35" i="383"/>
  <c r="BJ35" i="383"/>
  <c r="BI35" i="383"/>
  <c r="BH35" i="383"/>
  <c r="BG35" i="383"/>
  <c r="BF35" i="383"/>
  <c r="BE35" i="383"/>
  <c r="BD35" i="383"/>
  <c r="BC35" i="383"/>
  <c r="BB35" i="383"/>
  <c r="BA35" i="383"/>
  <c r="AZ35" i="383"/>
  <c r="A35" i="383" a="1"/>
  <c r="A35" i="383" s="1"/>
  <c r="AR34" i="383"/>
  <c r="BR32" i="383"/>
  <c r="BQ32" i="383"/>
  <c r="BP32" i="383"/>
  <c r="BO32" i="383"/>
  <c r="BN32" i="383"/>
  <c r="BM32" i="383"/>
  <c r="BL32" i="383"/>
  <c r="BK32" i="383"/>
  <c r="BJ32" i="383"/>
  <c r="BI32" i="383"/>
  <c r="BH32" i="383"/>
  <c r="BG32" i="383"/>
  <c r="BF32" i="383"/>
  <c r="BE32" i="383"/>
  <c r="BD32" i="383"/>
  <c r="BC32" i="383"/>
  <c r="BB32" i="383"/>
  <c r="BA32" i="383"/>
  <c r="AZ32" i="383"/>
  <c r="BR31" i="383"/>
  <c r="BQ31" i="383"/>
  <c r="BP31" i="383"/>
  <c r="BO31" i="383"/>
  <c r="BN31" i="383"/>
  <c r="BM31" i="383"/>
  <c r="BL31" i="383"/>
  <c r="BK31" i="383"/>
  <c r="BJ31" i="383"/>
  <c r="BI31" i="383"/>
  <c r="BH31" i="383"/>
  <c r="BG31" i="383"/>
  <c r="BF31" i="383"/>
  <c r="BE31" i="383"/>
  <c r="BD31" i="383"/>
  <c r="BC31" i="383"/>
  <c r="BB31" i="383"/>
  <c r="BA31" i="383"/>
  <c r="AZ31" i="383"/>
  <c r="BR29" i="383"/>
  <c r="BQ29" i="383"/>
  <c r="BP29" i="383"/>
  <c r="BO29" i="383"/>
  <c r="BN29" i="383"/>
  <c r="BM29" i="383"/>
  <c r="BL29" i="383"/>
  <c r="BK29" i="383"/>
  <c r="BJ29" i="383"/>
  <c r="BI29" i="383"/>
  <c r="BH29" i="383"/>
  <c r="BG29" i="383"/>
  <c r="BF29" i="383"/>
  <c r="BE29" i="383"/>
  <c r="BD29" i="383"/>
  <c r="BC29" i="383"/>
  <c r="BB29" i="383"/>
  <c r="BA29" i="383"/>
  <c r="AZ29" i="383"/>
  <c r="AS29" i="383"/>
  <c r="AR29" i="383"/>
  <c r="A29" i="383" a="1"/>
  <c r="A29" i="383" s="1"/>
  <c r="BR28" i="383"/>
  <c r="BQ28" i="383"/>
  <c r="BP28" i="383"/>
  <c r="BO28" i="383"/>
  <c r="BN28" i="383"/>
  <c r="BM28" i="383"/>
  <c r="BL28" i="383"/>
  <c r="BK28" i="383"/>
  <c r="BJ28" i="383"/>
  <c r="BI28" i="383"/>
  <c r="BH28" i="383"/>
  <c r="BG28" i="383"/>
  <c r="BF28" i="383"/>
  <c r="BE28" i="383"/>
  <c r="BD28" i="383"/>
  <c r="BC28" i="383"/>
  <c r="BB28" i="383"/>
  <c r="BA28" i="383"/>
  <c r="AZ28" i="383"/>
  <c r="A28" i="383" a="1"/>
  <c r="A28" i="383" s="1"/>
  <c r="AS27" i="383"/>
  <c r="AR27" i="383"/>
  <c r="BR26" i="383"/>
  <c r="BQ26" i="383"/>
  <c r="BP26" i="383"/>
  <c r="BO26" i="383"/>
  <c r="BN26" i="383"/>
  <c r="BM26" i="383"/>
  <c r="BL26" i="383"/>
  <c r="BK26" i="383"/>
  <c r="BJ26" i="383"/>
  <c r="BI26" i="383"/>
  <c r="BH26" i="383"/>
  <c r="BG26" i="383"/>
  <c r="BF26" i="383"/>
  <c r="BE26" i="383"/>
  <c r="BD26" i="383"/>
  <c r="BC26" i="383"/>
  <c r="BB26" i="383"/>
  <c r="BA26" i="383"/>
  <c r="AZ26" i="383"/>
  <c r="AS26" i="383"/>
  <c r="AR26" i="383"/>
  <c r="A26" i="383" a="1"/>
  <c r="A26" i="383" s="1"/>
  <c r="BR25" i="383"/>
  <c r="BQ25" i="383"/>
  <c r="BP25" i="383"/>
  <c r="BO25" i="383"/>
  <c r="BN25" i="383"/>
  <c r="BM25" i="383"/>
  <c r="BL25" i="383"/>
  <c r="BK25" i="383"/>
  <c r="BJ25" i="383"/>
  <c r="BI25" i="383"/>
  <c r="BH25" i="383"/>
  <c r="BG25" i="383"/>
  <c r="BF25" i="383"/>
  <c r="BE25" i="383"/>
  <c r="BD25" i="383"/>
  <c r="BC25" i="383"/>
  <c r="BB25" i="383"/>
  <c r="BA25" i="383"/>
  <c r="AZ25" i="383"/>
  <c r="A25" i="383" a="1"/>
  <c r="A25" i="383" s="1"/>
  <c r="AT24" i="383"/>
  <c r="AS24" i="383"/>
  <c r="AR24" i="383"/>
  <c r="BR22" i="383"/>
  <c r="BQ22" i="383"/>
  <c r="BP22" i="383"/>
  <c r="BO22" i="383"/>
  <c r="BN22" i="383"/>
  <c r="BM22" i="383"/>
  <c r="BL22" i="383"/>
  <c r="BK22" i="383"/>
  <c r="BJ22" i="383"/>
  <c r="BI22" i="383"/>
  <c r="BH22" i="383"/>
  <c r="BG22" i="383"/>
  <c r="BF22" i="383"/>
  <c r="BE22" i="383"/>
  <c r="BD22" i="383"/>
  <c r="BC22" i="383"/>
  <c r="BB22" i="383"/>
  <c r="BA22" i="383"/>
  <c r="AZ22" i="383"/>
  <c r="BR21" i="383"/>
  <c r="BQ21" i="383"/>
  <c r="BP21" i="383"/>
  <c r="BO21" i="383"/>
  <c r="BN21" i="383"/>
  <c r="BM21" i="383"/>
  <c r="BL21" i="383"/>
  <c r="BK21" i="383"/>
  <c r="BJ21" i="383"/>
  <c r="BI21" i="383"/>
  <c r="BH21" i="383"/>
  <c r="BG21" i="383"/>
  <c r="BF21" i="383"/>
  <c r="BE21" i="383"/>
  <c r="BD21" i="383"/>
  <c r="BC21" i="383"/>
  <c r="BB21" i="383"/>
  <c r="BA21" i="383"/>
  <c r="AZ21" i="383"/>
  <c r="BR19" i="383"/>
  <c r="BQ19" i="383"/>
  <c r="BP19" i="383"/>
  <c r="BO19" i="383"/>
  <c r="BN19" i="383"/>
  <c r="BM19" i="383"/>
  <c r="BL19" i="383"/>
  <c r="BK19" i="383"/>
  <c r="BJ19" i="383"/>
  <c r="BI19" i="383"/>
  <c r="BH19" i="383"/>
  <c r="BG19" i="383"/>
  <c r="BF19" i="383"/>
  <c r="BE19" i="383"/>
  <c r="BD19" i="383"/>
  <c r="BC19" i="383"/>
  <c r="BB19" i="383"/>
  <c r="BA19" i="383"/>
  <c r="AZ19" i="383"/>
  <c r="AS19" i="383"/>
  <c r="AR19" i="383"/>
  <c r="A19" i="383" a="1"/>
  <c r="A19" i="383" s="1"/>
  <c r="BR18" i="383"/>
  <c r="BQ18" i="383"/>
  <c r="BP18" i="383"/>
  <c r="BO18" i="383"/>
  <c r="BN18" i="383"/>
  <c r="BM18" i="383"/>
  <c r="BL18" i="383"/>
  <c r="BK18" i="383"/>
  <c r="BJ18" i="383"/>
  <c r="BI18" i="383"/>
  <c r="BH18" i="383"/>
  <c r="BG18" i="383"/>
  <c r="BF18" i="383"/>
  <c r="BE18" i="383"/>
  <c r="BD18" i="383"/>
  <c r="BC18" i="383"/>
  <c r="BB18" i="383"/>
  <c r="BA18" i="383"/>
  <c r="AZ18" i="383"/>
  <c r="A18" i="383" a="1"/>
  <c r="A18" i="383" s="1"/>
  <c r="AS17" i="383"/>
  <c r="AR17" i="383"/>
  <c r="BR16" i="383"/>
  <c r="BQ16" i="383"/>
  <c r="BP16" i="383"/>
  <c r="BO16" i="383"/>
  <c r="BN16" i="383"/>
  <c r="BM16" i="383"/>
  <c r="BL16" i="383"/>
  <c r="BK16" i="383"/>
  <c r="BJ16" i="383"/>
  <c r="BI16" i="383"/>
  <c r="BH16" i="383"/>
  <c r="BG16" i="383"/>
  <c r="BF16" i="383"/>
  <c r="BE16" i="383"/>
  <c r="BD16" i="383"/>
  <c r="BC16" i="383"/>
  <c r="BB16" i="383"/>
  <c r="BA16" i="383"/>
  <c r="AZ16" i="383"/>
  <c r="AS16" i="383"/>
  <c r="AR16" i="383"/>
  <c r="A16" i="383" a="1"/>
  <c r="A16" i="383" s="1"/>
  <c r="BR15" i="383"/>
  <c r="BQ15" i="383"/>
  <c r="BP15" i="383"/>
  <c r="BO15" i="383"/>
  <c r="BN15" i="383"/>
  <c r="BM15" i="383"/>
  <c r="BL15" i="383"/>
  <c r="BK15" i="383"/>
  <c r="BJ15" i="383"/>
  <c r="BI15" i="383"/>
  <c r="BH15" i="383"/>
  <c r="BG15" i="383"/>
  <c r="BF15" i="383"/>
  <c r="BE15" i="383"/>
  <c r="BD15" i="383"/>
  <c r="BC15" i="383"/>
  <c r="BB15" i="383"/>
  <c r="BA15" i="383"/>
  <c r="AZ15" i="383"/>
  <c r="A15" i="383" a="1"/>
  <c r="A15" i="383" s="1"/>
  <c r="AT14" i="383"/>
  <c r="AS14" i="383"/>
  <c r="AR14" i="383"/>
  <c r="BR12" i="383"/>
  <c r="BQ12" i="383"/>
  <c r="BP12" i="383"/>
  <c r="BO12" i="383"/>
  <c r="BN12" i="383"/>
  <c r="BM12" i="383"/>
  <c r="BL12" i="383"/>
  <c r="BK12" i="383"/>
  <c r="BJ12" i="383"/>
  <c r="BI12" i="383"/>
  <c r="BH12" i="383"/>
  <c r="BG12" i="383"/>
  <c r="BF12" i="383"/>
  <c r="BE12" i="383"/>
  <c r="BD12" i="383"/>
  <c r="BC12" i="383"/>
  <c r="BB12" i="383"/>
  <c r="BA12" i="383"/>
  <c r="AZ12" i="383"/>
  <c r="BR11" i="383"/>
  <c r="BQ11" i="383"/>
  <c r="BP11" i="383"/>
  <c r="BO11" i="383"/>
  <c r="BN11" i="383"/>
  <c r="BM11" i="383"/>
  <c r="BL11" i="383"/>
  <c r="BK11" i="383"/>
  <c r="BJ11" i="383"/>
  <c r="BI11" i="383"/>
  <c r="BH11" i="383"/>
  <c r="BG11" i="383"/>
  <c r="BF11" i="383"/>
  <c r="BE11" i="383"/>
  <c r="BD11" i="383"/>
  <c r="BC11" i="383"/>
  <c r="BB11" i="383"/>
  <c r="BA11" i="383"/>
  <c r="AZ11" i="383"/>
  <c r="BR9" i="383"/>
  <c r="BQ9" i="383"/>
  <c r="BP9" i="383"/>
  <c r="BO9" i="383"/>
  <c r="BN9" i="383"/>
  <c r="BM9" i="383"/>
  <c r="BL9" i="383"/>
  <c r="BK9" i="383"/>
  <c r="BJ9" i="383"/>
  <c r="BI9" i="383"/>
  <c r="BH9" i="383"/>
  <c r="BG9" i="383"/>
  <c r="BF9" i="383"/>
  <c r="BE9" i="383"/>
  <c r="BD9" i="383"/>
  <c r="BC9" i="383"/>
  <c r="BB9" i="383"/>
  <c r="BA9" i="383"/>
  <c r="AZ9" i="383"/>
  <c r="AT9" i="383"/>
  <c r="AS9" i="383"/>
  <c r="AR9" i="383"/>
  <c r="A9" i="383" a="1"/>
  <c r="A9" i="383" s="1"/>
  <c r="BR8" i="383"/>
  <c r="BQ8" i="383"/>
  <c r="BP8" i="383"/>
  <c r="BO8" i="383"/>
  <c r="BN8" i="383"/>
  <c r="BM8" i="383"/>
  <c r="BL8" i="383"/>
  <c r="BK8" i="383"/>
  <c r="BJ8" i="383"/>
  <c r="BI8" i="383"/>
  <c r="BH8" i="383"/>
  <c r="BG8" i="383"/>
  <c r="BF8" i="383"/>
  <c r="BE8" i="383"/>
  <c r="BD8" i="383"/>
  <c r="BC8" i="383"/>
  <c r="BB8" i="383"/>
  <c r="BA8" i="383"/>
  <c r="AZ8" i="383"/>
  <c r="A8" i="383"/>
  <c r="A8" i="383" a="1"/>
  <c r="AT7" i="383"/>
  <c r="AS7" i="383"/>
  <c r="AR7" i="383"/>
  <c r="BR6" i="383"/>
  <c r="BQ6" i="383"/>
  <c r="BP6" i="383"/>
  <c r="BO6" i="383"/>
  <c r="BN6" i="383"/>
  <c r="BM6" i="383"/>
  <c r="BL6" i="383"/>
  <c r="BK6" i="383"/>
  <c r="BJ6" i="383"/>
  <c r="BI6" i="383"/>
  <c r="BH6" i="383"/>
  <c r="BG6" i="383"/>
  <c r="BF6" i="383"/>
  <c r="BE6" i="383"/>
  <c r="BD6" i="383"/>
  <c r="BC6" i="383"/>
  <c r="BB6" i="383"/>
  <c r="BA6" i="383"/>
  <c r="AZ6" i="383"/>
  <c r="AT6" i="383"/>
  <c r="AS6" i="383"/>
  <c r="AR6" i="383"/>
  <c r="A6" i="383" a="1"/>
  <c r="A6" i="383" s="1"/>
  <c r="BR5" i="383"/>
  <c r="BQ5" i="383"/>
  <c r="BP5" i="383"/>
  <c r="BO5" i="383"/>
  <c r="BN5" i="383"/>
  <c r="BM5" i="383"/>
  <c r="BL5" i="383"/>
  <c r="BK5" i="383"/>
  <c r="BJ5" i="383"/>
  <c r="BI5" i="383"/>
  <c r="BH5" i="383"/>
  <c r="BG5" i="383"/>
  <c r="BF5" i="383"/>
  <c r="BE5" i="383"/>
  <c r="BD5" i="383"/>
  <c r="BC5" i="383"/>
  <c r="BB5" i="383"/>
  <c r="BA5" i="383"/>
  <c r="AZ5" i="383"/>
  <c r="AT5" i="383"/>
  <c r="A5" i="383" a="1"/>
  <c r="A5" i="383" s="1"/>
  <c r="AT4" i="383"/>
  <c r="AS4" i="383"/>
  <c r="AR4" i="383"/>
  <c r="E1" i="383"/>
  <c r="B1" i="383"/>
  <c r="D1" i="383" s="1"/>
  <c r="G80" i="386"/>
  <c r="E78" i="384"/>
  <c r="B78" i="383"/>
  <c r="C78" i="383"/>
  <c r="E76" i="386"/>
  <c r="B68" i="385"/>
  <c r="H65" i="388"/>
  <c r="G74" i="388"/>
  <c r="E70" i="387"/>
  <c r="F75" i="387"/>
  <c r="D71" i="386"/>
  <c r="G66" i="387"/>
  <c r="B80" i="383"/>
  <c r="D68" i="387"/>
  <c r="D70" i="386"/>
  <c r="E74" i="386"/>
  <c r="G78" i="386"/>
  <c r="C68" i="386"/>
  <c r="C80" i="383"/>
  <c r="I80" i="388"/>
  <c r="C76" i="384"/>
  <c r="F76" i="387"/>
  <c r="I78" i="388"/>
  <c r="C72" i="385"/>
  <c r="F80" i="385"/>
  <c r="E66" i="385"/>
  <c r="C66" i="383"/>
  <c r="H79" i="387"/>
  <c r="H66" i="388"/>
  <c r="F72" i="388"/>
  <c r="F70" i="388"/>
  <c r="D79" i="383"/>
  <c r="C75" i="384"/>
  <c r="D72" i="386"/>
  <c r="D78" i="383"/>
  <c r="F79" i="385"/>
  <c r="B70" i="384"/>
  <c r="H78" i="387"/>
  <c r="E79" i="384"/>
  <c r="C70" i="385"/>
  <c r="G75" i="388"/>
  <c r="B79" i="383"/>
  <c r="B74" i="383"/>
  <c r="B75" i="383"/>
  <c r="F78" i="385"/>
  <c r="E67" i="387"/>
  <c r="B72" i="384"/>
  <c r="E71" i="387"/>
  <c r="F74" i="387"/>
  <c r="D75" i="385"/>
  <c r="C74" i="384"/>
  <c r="H80" i="387"/>
  <c r="E72" i="387"/>
  <c r="F66" i="386"/>
  <c r="D74" i="385"/>
  <c r="D76" i="385"/>
  <c r="B67" i="383"/>
  <c r="F71" i="388"/>
  <c r="E65" i="385"/>
  <c r="G76" i="388"/>
  <c r="E68" i="388"/>
  <c r="I79" i="388"/>
  <c r="B66" i="383"/>
  <c r="C71" i="385"/>
  <c r="E80" i="384"/>
  <c r="D80" i="383"/>
  <c r="B71" i="384"/>
  <c r="F65" i="386"/>
  <c r="E75" i="386"/>
  <c r="G79" i="386"/>
  <c r="B65" i="383"/>
  <c r="C67" i="385"/>
  <c r="D65" i="384"/>
  <c r="D67" i="386"/>
  <c r="B76" i="383"/>
  <c r="C65" i="383"/>
  <c r="C79" i="383"/>
  <c r="F67" i="388"/>
  <c r="G65" i="387"/>
  <c r="AU59" i="383" l="1"/>
  <c r="AU66" i="383"/>
  <c r="AV5" i="385"/>
  <c r="AW66" i="385"/>
  <c r="AV8" i="385"/>
  <c r="AV6" i="385"/>
  <c r="AV4" i="385"/>
  <c r="AV9" i="385"/>
  <c r="AV7" i="385"/>
  <c r="AW71" i="385"/>
  <c r="AX71" i="385" s="1"/>
  <c r="AV58" i="385"/>
  <c r="AV55" i="385"/>
  <c r="AV56" i="385"/>
  <c r="AV54" i="385"/>
  <c r="AV59" i="385"/>
  <c r="AV57" i="385"/>
  <c r="G84" i="388"/>
  <c r="H83" i="388"/>
  <c r="J82" i="388"/>
  <c r="I81" i="388"/>
  <c r="G83" i="387"/>
  <c r="F84" i="387"/>
  <c r="H81" i="387"/>
  <c r="I82" i="387"/>
  <c r="AW56" i="386"/>
  <c r="AW55" i="386"/>
  <c r="AW71" i="386"/>
  <c r="AX71" i="386" s="1"/>
  <c r="AW58" i="386"/>
  <c r="AW59" i="386"/>
  <c r="AW57" i="386"/>
  <c r="AW54" i="386"/>
  <c r="AW39" i="386"/>
  <c r="AW37" i="386"/>
  <c r="AW69" i="386"/>
  <c r="AX69" i="386" s="1"/>
  <c r="AW34" i="386"/>
  <c r="AW36" i="386"/>
  <c r="G81" i="386"/>
  <c r="H82" i="386"/>
  <c r="F83" i="386"/>
  <c r="E84" i="386"/>
  <c r="AV39" i="385"/>
  <c r="AV37" i="385"/>
  <c r="AV36" i="385"/>
  <c r="AV34" i="385"/>
  <c r="AW69" i="385"/>
  <c r="AX69" i="385" s="1"/>
  <c r="AX67" i="385"/>
  <c r="AW16" i="385"/>
  <c r="AW14" i="385"/>
  <c r="AW18" i="385"/>
  <c r="AW19" i="385"/>
  <c r="AW17" i="385"/>
  <c r="AW15" i="385"/>
  <c r="AW70" i="385"/>
  <c r="AX70" i="385" s="1"/>
  <c r="AV49" i="385"/>
  <c r="AV47" i="385"/>
  <c r="AV46" i="385"/>
  <c r="AV44" i="385"/>
  <c r="E83" i="385"/>
  <c r="D84" i="385"/>
  <c r="AX68" i="385"/>
  <c r="AW24" i="385"/>
  <c r="AW27" i="385"/>
  <c r="AW25" i="385"/>
  <c r="AW28" i="385"/>
  <c r="AW26" i="385"/>
  <c r="AW29" i="385"/>
  <c r="G82" i="385"/>
  <c r="F81" i="385"/>
  <c r="BY5" i="384"/>
  <c r="BY6" i="384" s="1"/>
  <c r="BY7" i="384" s="1"/>
  <c r="BY8" i="384" s="1"/>
  <c r="BY9" i="384" s="1"/>
  <c r="F82" i="384"/>
  <c r="E81" i="384"/>
  <c r="D83" i="384"/>
  <c r="AU70" i="384"/>
  <c r="AT46" i="384"/>
  <c r="AT44" i="384"/>
  <c r="AT49" i="384"/>
  <c r="AT47" i="384"/>
  <c r="AU71" i="384"/>
  <c r="AT57" i="384"/>
  <c r="AT56" i="384"/>
  <c r="AT58" i="384"/>
  <c r="AT54" i="384"/>
  <c r="AT55" i="384"/>
  <c r="AT59" i="384"/>
  <c r="C84" i="384"/>
  <c r="AW69" i="384"/>
  <c r="AX69" i="384" s="1"/>
  <c r="AV36" i="384"/>
  <c r="AV37" i="384"/>
  <c r="AV34" i="384"/>
  <c r="AV39" i="384"/>
  <c r="AV68" i="384"/>
  <c r="AU26" i="384"/>
  <c r="AU29" i="384"/>
  <c r="AU27" i="384"/>
  <c r="AU24" i="384"/>
  <c r="BR2" i="383"/>
  <c r="D82" i="383"/>
  <c r="BF2" i="383"/>
  <c r="BN2" i="383"/>
  <c r="BJ2" i="383"/>
  <c r="BB2" i="383"/>
  <c r="BC2" i="383"/>
  <c r="BO2" i="383"/>
  <c r="BI2" i="383"/>
  <c r="BH2" i="383"/>
  <c r="BL2" i="383"/>
  <c r="BP2" i="383"/>
  <c r="BK2" i="383"/>
  <c r="BE2" i="383"/>
  <c r="BQ2" i="383"/>
  <c r="BD2" i="383"/>
  <c r="BG2" i="383"/>
  <c r="BA2" i="383"/>
  <c r="BM2" i="383"/>
  <c r="AZ2" i="383"/>
  <c r="AT18" i="383"/>
  <c r="AT15" i="383"/>
  <c r="AT19" i="383"/>
  <c r="AT17" i="383"/>
  <c r="AU26" i="383"/>
  <c r="AU29" i="383"/>
  <c r="AV68" i="383"/>
  <c r="AU24" i="383"/>
  <c r="AV46" i="383"/>
  <c r="AV47" i="383"/>
  <c r="AU67" i="383"/>
  <c r="AS39" i="383"/>
  <c r="AS37" i="383"/>
  <c r="AS36" i="383"/>
  <c r="AS34" i="383"/>
  <c r="AT69" i="383"/>
  <c r="AU7" i="383"/>
  <c r="AV66" i="383"/>
  <c r="AU9" i="383"/>
  <c r="AT16" i="383"/>
  <c r="AT27" i="383"/>
  <c r="AT26" i="383"/>
  <c r="AT29" i="383"/>
  <c r="D81" i="383"/>
  <c r="E82" i="383"/>
  <c r="B84" i="383"/>
  <c r="C83" i="383"/>
  <c r="B83" i="382"/>
  <c r="C82" i="382"/>
  <c r="D82" i="382" s="1"/>
  <c r="B81" i="382"/>
  <c r="AS72" i="382"/>
  <c r="AT72" i="382" s="1"/>
  <c r="AU72" i="382" s="1"/>
  <c r="AV72" i="382" s="1"/>
  <c r="AW72" i="382" s="1"/>
  <c r="AX72" i="382" s="1"/>
  <c r="AS71" i="382"/>
  <c r="AT71" i="382" s="1"/>
  <c r="AT55" i="382" s="1"/>
  <c r="AS70" i="382"/>
  <c r="AT70" i="382" s="1"/>
  <c r="AS69" i="382"/>
  <c r="AT69" i="382" s="1"/>
  <c r="AS68" i="382"/>
  <c r="AT68" i="382" s="1"/>
  <c r="AS67" i="382"/>
  <c r="AT67" i="382" s="1"/>
  <c r="AS66" i="382"/>
  <c r="AT66" i="382" s="1"/>
  <c r="BR62" i="382"/>
  <c r="BQ62" i="382"/>
  <c r="BP62" i="382"/>
  <c r="BO62" i="382"/>
  <c r="BN62" i="382"/>
  <c r="BM62" i="382"/>
  <c r="BL62" i="382"/>
  <c r="BK62" i="382"/>
  <c r="BJ62" i="382"/>
  <c r="BI62" i="382"/>
  <c r="BH62" i="382"/>
  <c r="BG62" i="382"/>
  <c r="BF62" i="382"/>
  <c r="BE62" i="382"/>
  <c r="BD62" i="382"/>
  <c r="BC62" i="382"/>
  <c r="BB62" i="382"/>
  <c r="BA62" i="382"/>
  <c r="AZ62" i="382"/>
  <c r="BR61" i="382"/>
  <c r="BQ61" i="382"/>
  <c r="BP61" i="382"/>
  <c r="BO61" i="382"/>
  <c r="BN61" i="382"/>
  <c r="BM61" i="382"/>
  <c r="BL61" i="382"/>
  <c r="BK61" i="382"/>
  <c r="BJ61" i="382"/>
  <c r="BI61" i="382"/>
  <c r="BH61" i="382"/>
  <c r="BG61" i="382"/>
  <c r="BF61" i="382"/>
  <c r="BE61" i="382"/>
  <c r="BD61" i="382"/>
  <c r="BC61" i="382"/>
  <c r="BB61" i="382"/>
  <c r="BA61" i="382"/>
  <c r="AZ61" i="382"/>
  <c r="BR59" i="382"/>
  <c r="BQ59" i="382"/>
  <c r="BP59" i="382"/>
  <c r="BO59" i="382"/>
  <c r="BN59" i="382"/>
  <c r="BM59" i="382"/>
  <c r="BL59" i="382"/>
  <c r="BK59" i="382"/>
  <c r="BJ59" i="382"/>
  <c r="BI59" i="382"/>
  <c r="BH59" i="382"/>
  <c r="BG59" i="382"/>
  <c r="BF59" i="382"/>
  <c r="BE59" i="382"/>
  <c r="BD59" i="382"/>
  <c r="BC59" i="382"/>
  <c r="BB59" i="382"/>
  <c r="BA59" i="382"/>
  <c r="AZ59" i="382"/>
  <c r="AS59" i="382"/>
  <c r="AR59" i="382"/>
  <c r="A59" i="382" a="1"/>
  <c r="A59" i="382" s="1"/>
  <c r="BR58" i="382"/>
  <c r="BQ58" i="382"/>
  <c r="BP58" i="382"/>
  <c r="BO58" i="382"/>
  <c r="BN58" i="382"/>
  <c r="BM58" i="382"/>
  <c r="BL58" i="382"/>
  <c r="BK58" i="382"/>
  <c r="BJ58" i="382"/>
  <c r="BI58" i="382"/>
  <c r="BH58" i="382"/>
  <c r="BG58" i="382"/>
  <c r="BF58" i="382"/>
  <c r="BE58" i="382"/>
  <c r="BD58" i="382"/>
  <c r="BC58" i="382"/>
  <c r="BB58" i="382"/>
  <c r="BA58" i="382"/>
  <c r="AZ58" i="382"/>
  <c r="AS58" i="382"/>
  <c r="AR58" i="382"/>
  <c r="A58" i="382" a="1"/>
  <c r="A58" i="382" s="1"/>
  <c r="AS57" i="382"/>
  <c r="AR57" i="382"/>
  <c r="BR56" i="382"/>
  <c r="BQ56" i="382"/>
  <c r="BP56" i="382"/>
  <c r="BO56" i="382"/>
  <c r="BN56" i="382"/>
  <c r="BM56" i="382"/>
  <c r="BL56" i="382"/>
  <c r="BK56" i="382"/>
  <c r="BJ56" i="382"/>
  <c r="BI56" i="382"/>
  <c r="BH56" i="382"/>
  <c r="BG56" i="382"/>
  <c r="BF56" i="382"/>
  <c r="BE56" i="382"/>
  <c r="BD56" i="382"/>
  <c r="BC56" i="382"/>
  <c r="BB56" i="382"/>
  <c r="BA56" i="382"/>
  <c r="AZ56" i="382"/>
  <c r="AS56" i="382"/>
  <c r="AR56" i="382"/>
  <c r="A56" i="382"/>
  <c r="A56" i="382" a="1"/>
  <c r="BR55" i="382"/>
  <c r="BQ55" i="382"/>
  <c r="BP55" i="382"/>
  <c r="BO55" i="382"/>
  <c r="BN55" i="382"/>
  <c r="BM55" i="382"/>
  <c r="BL55" i="382"/>
  <c r="BK55" i="382"/>
  <c r="BJ55" i="382"/>
  <c r="BI55" i="382"/>
  <c r="BH55" i="382"/>
  <c r="BG55" i="382"/>
  <c r="BF55" i="382"/>
  <c r="BE55" i="382"/>
  <c r="BD55" i="382"/>
  <c r="BC55" i="382"/>
  <c r="BB55" i="382"/>
  <c r="BA55" i="382"/>
  <c r="AZ55" i="382"/>
  <c r="AS55" i="382"/>
  <c r="AR55" i="382"/>
  <c r="A55" i="382" a="1"/>
  <c r="A55" i="382" s="1"/>
  <c r="AS54" i="382"/>
  <c r="AR54" i="382"/>
  <c r="BR52" i="382"/>
  <c r="BQ52" i="382"/>
  <c r="BP52" i="382"/>
  <c r="BO52" i="382"/>
  <c r="BN52" i="382"/>
  <c r="BM52" i="382"/>
  <c r="BL52" i="382"/>
  <c r="BK52" i="382"/>
  <c r="BJ52" i="382"/>
  <c r="BI52" i="382"/>
  <c r="BH52" i="382"/>
  <c r="BG52" i="382"/>
  <c r="BF52" i="382"/>
  <c r="BE52" i="382"/>
  <c r="BD52" i="382"/>
  <c r="BC52" i="382"/>
  <c r="BB52" i="382"/>
  <c r="BA52" i="382"/>
  <c r="AZ52" i="382"/>
  <c r="BR51" i="382"/>
  <c r="BQ51" i="382"/>
  <c r="BP51" i="382"/>
  <c r="BO51" i="382"/>
  <c r="BN51" i="382"/>
  <c r="BM51" i="382"/>
  <c r="BL51" i="382"/>
  <c r="BK51" i="382"/>
  <c r="BJ51" i="382"/>
  <c r="BI51" i="382"/>
  <c r="BH51" i="382"/>
  <c r="BG51" i="382"/>
  <c r="BF51" i="382"/>
  <c r="BE51" i="382"/>
  <c r="BD51" i="382"/>
  <c r="BC51" i="382"/>
  <c r="BB51" i="382"/>
  <c r="BA51" i="382"/>
  <c r="AZ51" i="382"/>
  <c r="BR49" i="382"/>
  <c r="BQ49" i="382"/>
  <c r="BP49" i="382"/>
  <c r="BO49" i="382"/>
  <c r="BN49" i="382"/>
  <c r="BM49" i="382"/>
  <c r="BL49" i="382"/>
  <c r="BK49" i="382"/>
  <c r="BJ49" i="382"/>
  <c r="BI49" i="382"/>
  <c r="BH49" i="382"/>
  <c r="BG49" i="382"/>
  <c r="BF49" i="382"/>
  <c r="BE49" i="382"/>
  <c r="BD49" i="382"/>
  <c r="BC49" i="382"/>
  <c r="BB49" i="382"/>
  <c r="BA49" i="382"/>
  <c r="AZ49" i="382"/>
  <c r="AS49" i="382"/>
  <c r="AR49" i="382"/>
  <c r="A49" i="382" a="1"/>
  <c r="A49" i="382" s="1"/>
  <c r="BR48" i="382"/>
  <c r="BQ48" i="382"/>
  <c r="BP48" i="382"/>
  <c r="BO48" i="382"/>
  <c r="BN48" i="382"/>
  <c r="BM48" i="382"/>
  <c r="BL48" i="382"/>
  <c r="BK48" i="382"/>
  <c r="BJ48" i="382"/>
  <c r="BI48" i="382"/>
  <c r="BH48" i="382"/>
  <c r="BG48" i="382"/>
  <c r="BF48" i="382"/>
  <c r="BE48" i="382"/>
  <c r="BD48" i="382"/>
  <c r="BC48" i="382"/>
  <c r="BB48" i="382"/>
  <c r="BA48" i="382"/>
  <c r="AZ48" i="382"/>
  <c r="A48" i="382"/>
  <c r="A48" i="382" a="1"/>
  <c r="AS47" i="382"/>
  <c r="AR47" i="382"/>
  <c r="BR46" i="382"/>
  <c r="BQ46" i="382"/>
  <c r="BP46" i="382"/>
  <c r="BO46" i="382"/>
  <c r="BN46" i="382"/>
  <c r="BM46" i="382"/>
  <c r="BL46" i="382"/>
  <c r="BK46" i="382"/>
  <c r="BJ46" i="382"/>
  <c r="BI46" i="382"/>
  <c r="BH46" i="382"/>
  <c r="BG46" i="382"/>
  <c r="BF46" i="382"/>
  <c r="BE46" i="382"/>
  <c r="BD46" i="382"/>
  <c r="BC46" i="382"/>
  <c r="BB46" i="382"/>
  <c r="BA46" i="382"/>
  <c r="AZ46" i="382"/>
  <c r="AS46" i="382"/>
  <c r="AR46" i="382"/>
  <c r="A46" i="382" a="1"/>
  <c r="A46" i="382" s="1"/>
  <c r="BR45" i="382"/>
  <c r="BQ45" i="382"/>
  <c r="BP45" i="382"/>
  <c r="BO45" i="382"/>
  <c r="BN45" i="382"/>
  <c r="BM45" i="382"/>
  <c r="BL45" i="382"/>
  <c r="BK45" i="382"/>
  <c r="BJ45" i="382"/>
  <c r="BI45" i="382"/>
  <c r="BH45" i="382"/>
  <c r="BG45" i="382"/>
  <c r="BF45" i="382"/>
  <c r="BE45" i="382"/>
  <c r="BD45" i="382"/>
  <c r="BC45" i="382"/>
  <c r="BB45" i="382"/>
  <c r="BA45" i="382"/>
  <c r="AZ45" i="382"/>
  <c r="A45" i="382" a="1"/>
  <c r="A45" i="382" s="1"/>
  <c r="AS44" i="382"/>
  <c r="AR44" i="382"/>
  <c r="BR42" i="382"/>
  <c r="BQ42" i="382"/>
  <c r="BP42" i="382"/>
  <c r="BO42" i="382"/>
  <c r="BN42" i="382"/>
  <c r="BM42" i="382"/>
  <c r="BL42" i="382"/>
  <c r="BK42" i="382"/>
  <c r="BJ42" i="382"/>
  <c r="BI42" i="382"/>
  <c r="BH42" i="382"/>
  <c r="BG42" i="382"/>
  <c r="BF42" i="382"/>
  <c r="BE42" i="382"/>
  <c r="BD42" i="382"/>
  <c r="BC42" i="382"/>
  <c r="BB42" i="382"/>
  <c r="BA42" i="382"/>
  <c r="AZ42" i="382"/>
  <c r="BR41" i="382"/>
  <c r="BQ41" i="382"/>
  <c r="BP41" i="382"/>
  <c r="BO41" i="382"/>
  <c r="BN41" i="382"/>
  <c r="BM41" i="382"/>
  <c r="BL41" i="382"/>
  <c r="BK41" i="382"/>
  <c r="BJ41" i="382"/>
  <c r="BI41" i="382"/>
  <c r="BH41" i="382"/>
  <c r="BG41" i="382"/>
  <c r="BF41" i="382"/>
  <c r="BE41" i="382"/>
  <c r="BD41" i="382"/>
  <c r="BC41" i="382"/>
  <c r="BB41" i="382"/>
  <c r="BA41" i="382"/>
  <c r="AZ41" i="382"/>
  <c r="BR39" i="382"/>
  <c r="BQ39" i="382"/>
  <c r="BP39" i="382"/>
  <c r="BO39" i="382"/>
  <c r="BN39" i="382"/>
  <c r="BM39" i="382"/>
  <c r="BL39" i="382"/>
  <c r="BK39" i="382"/>
  <c r="BJ39" i="382"/>
  <c r="BI39" i="382"/>
  <c r="BH39" i="382"/>
  <c r="BG39" i="382"/>
  <c r="BF39" i="382"/>
  <c r="BE39" i="382"/>
  <c r="BD39" i="382"/>
  <c r="BC39" i="382"/>
  <c r="BB39" i="382"/>
  <c r="BA39" i="382"/>
  <c r="AZ39" i="382"/>
  <c r="AS39" i="382"/>
  <c r="AR39" i="382"/>
  <c r="A39" i="382" a="1"/>
  <c r="A39" i="382" s="1"/>
  <c r="BR38" i="382"/>
  <c r="BQ38" i="382"/>
  <c r="BP38" i="382"/>
  <c r="BO38" i="382"/>
  <c r="BN38" i="382"/>
  <c r="BM38" i="382"/>
  <c r="BL38" i="382"/>
  <c r="BK38" i="382"/>
  <c r="BJ38" i="382"/>
  <c r="BI38" i="382"/>
  <c r="BH38" i="382"/>
  <c r="BG38" i="382"/>
  <c r="BF38" i="382"/>
  <c r="BE38" i="382"/>
  <c r="BD38" i="382"/>
  <c r="BC38" i="382"/>
  <c r="BB38" i="382"/>
  <c r="BA38" i="382"/>
  <c r="AZ38" i="382"/>
  <c r="A38" i="382" a="1"/>
  <c r="A38" i="382" s="1"/>
  <c r="AS37" i="382"/>
  <c r="AR37" i="382"/>
  <c r="BR36" i="382"/>
  <c r="BQ36" i="382"/>
  <c r="BP36" i="382"/>
  <c r="BO36" i="382"/>
  <c r="BN36" i="382"/>
  <c r="BM36" i="382"/>
  <c r="BL36" i="382"/>
  <c r="BK36" i="382"/>
  <c r="BJ36" i="382"/>
  <c r="BI36" i="382"/>
  <c r="BH36" i="382"/>
  <c r="BG36" i="382"/>
  <c r="BF36" i="382"/>
  <c r="BE36" i="382"/>
  <c r="BD36" i="382"/>
  <c r="BC36" i="382"/>
  <c r="BB36" i="382"/>
  <c r="BA36" i="382"/>
  <c r="AZ36" i="382"/>
  <c r="AS36" i="382"/>
  <c r="AR36" i="382"/>
  <c r="A36" i="382" a="1"/>
  <c r="A36" i="382" s="1"/>
  <c r="BR35" i="382"/>
  <c r="BQ35" i="382"/>
  <c r="BP35" i="382"/>
  <c r="BO35" i="382"/>
  <c r="BN35" i="382"/>
  <c r="BM35" i="382"/>
  <c r="BL35" i="382"/>
  <c r="BK35" i="382"/>
  <c r="BJ35" i="382"/>
  <c r="BI35" i="382"/>
  <c r="BH35" i="382"/>
  <c r="BG35" i="382"/>
  <c r="BF35" i="382"/>
  <c r="BE35" i="382"/>
  <c r="BD35" i="382"/>
  <c r="BC35" i="382"/>
  <c r="BB35" i="382"/>
  <c r="BA35" i="382"/>
  <c r="AZ35" i="382"/>
  <c r="A35" i="382" a="1"/>
  <c r="A35" i="382" s="1"/>
  <c r="AS34" i="382"/>
  <c r="AR34" i="382"/>
  <c r="BR32" i="382"/>
  <c r="BQ32" i="382"/>
  <c r="BP32" i="382"/>
  <c r="BO32" i="382"/>
  <c r="BN32" i="382"/>
  <c r="BM32" i="382"/>
  <c r="BL32" i="382"/>
  <c r="BK32" i="382"/>
  <c r="BJ32" i="382"/>
  <c r="BI32" i="382"/>
  <c r="BH32" i="382"/>
  <c r="BG32" i="382"/>
  <c r="BF32" i="382"/>
  <c r="BE32" i="382"/>
  <c r="BD32" i="382"/>
  <c r="BC32" i="382"/>
  <c r="BB32" i="382"/>
  <c r="BA32" i="382"/>
  <c r="AZ32" i="382"/>
  <c r="BR31" i="382"/>
  <c r="BQ31" i="382"/>
  <c r="BP31" i="382"/>
  <c r="BO31" i="382"/>
  <c r="BN31" i="382"/>
  <c r="BM31" i="382"/>
  <c r="BL31" i="382"/>
  <c r="BK31" i="382"/>
  <c r="BJ31" i="382"/>
  <c r="BI31" i="382"/>
  <c r="BH31" i="382"/>
  <c r="BG31" i="382"/>
  <c r="BF31" i="382"/>
  <c r="BE31" i="382"/>
  <c r="BD31" i="382"/>
  <c r="BC31" i="382"/>
  <c r="BB31" i="382"/>
  <c r="BA31" i="382"/>
  <c r="AZ31" i="382"/>
  <c r="BR29" i="382"/>
  <c r="BQ29" i="382"/>
  <c r="BP29" i="382"/>
  <c r="BO29" i="382"/>
  <c r="BN29" i="382"/>
  <c r="BM29" i="382"/>
  <c r="BL29" i="382"/>
  <c r="BK29" i="382"/>
  <c r="BJ29" i="382"/>
  <c r="BI29" i="382"/>
  <c r="BH29" i="382"/>
  <c r="BG29" i="382"/>
  <c r="BF29" i="382"/>
  <c r="BE29" i="382"/>
  <c r="BD29" i="382"/>
  <c r="BC29" i="382"/>
  <c r="BB29" i="382"/>
  <c r="BA29" i="382"/>
  <c r="AZ29" i="382"/>
  <c r="AS29" i="382"/>
  <c r="AR29" i="382"/>
  <c r="A29" i="382" a="1"/>
  <c r="A29" i="382" s="1"/>
  <c r="BR28" i="382"/>
  <c r="BQ28" i="382"/>
  <c r="BP28" i="382"/>
  <c r="BO28" i="382"/>
  <c r="BN28" i="382"/>
  <c r="BM28" i="382"/>
  <c r="BL28" i="382"/>
  <c r="BK28" i="382"/>
  <c r="BJ28" i="382"/>
  <c r="BI28" i="382"/>
  <c r="BH28" i="382"/>
  <c r="BG28" i="382"/>
  <c r="BF28" i="382"/>
  <c r="BE28" i="382"/>
  <c r="BD28" i="382"/>
  <c r="BC28" i="382"/>
  <c r="BB28" i="382"/>
  <c r="BA28" i="382"/>
  <c r="AZ28" i="382"/>
  <c r="A28" i="382" a="1"/>
  <c r="A28" i="382" s="1"/>
  <c r="AS27" i="382"/>
  <c r="AR27" i="382"/>
  <c r="BR26" i="382"/>
  <c r="BQ26" i="382"/>
  <c r="BP26" i="382"/>
  <c r="BO26" i="382"/>
  <c r="BN26" i="382"/>
  <c r="BM26" i="382"/>
  <c r="BL26" i="382"/>
  <c r="BK26" i="382"/>
  <c r="BJ26" i="382"/>
  <c r="BI26" i="382"/>
  <c r="BH26" i="382"/>
  <c r="BG26" i="382"/>
  <c r="BF26" i="382"/>
  <c r="BE26" i="382"/>
  <c r="BD26" i="382"/>
  <c r="BC26" i="382"/>
  <c r="BB26" i="382"/>
  <c r="BA26" i="382"/>
  <c r="AZ26" i="382"/>
  <c r="AS26" i="382"/>
  <c r="AR26" i="382"/>
  <c r="A26" i="382"/>
  <c r="A26" i="382" a="1"/>
  <c r="BR25" i="382"/>
  <c r="BQ25" i="382"/>
  <c r="BP25" i="382"/>
  <c r="BO25" i="382"/>
  <c r="BN25" i="382"/>
  <c r="BM25" i="382"/>
  <c r="BL25" i="382"/>
  <c r="BK25" i="382"/>
  <c r="BJ25" i="382"/>
  <c r="BI25" i="382"/>
  <c r="BH25" i="382"/>
  <c r="BG25" i="382"/>
  <c r="BF25" i="382"/>
  <c r="BE25" i="382"/>
  <c r="BD25" i="382"/>
  <c r="BC25" i="382"/>
  <c r="BB25" i="382"/>
  <c r="BA25" i="382"/>
  <c r="AZ25" i="382"/>
  <c r="A25" i="382" a="1"/>
  <c r="A25" i="382" s="1"/>
  <c r="AS24" i="382"/>
  <c r="AR24" i="382"/>
  <c r="BR22" i="382"/>
  <c r="BQ22" i="382"/>
  <c r="BP22" i="382"/>
  <c r="BO22" i="382"/>
  <c r="BN22" i="382"/>
  <c r="BM22" i="382"/>
  <c r="BL22" i="382"/>
  <c r="BK22" i="382"/>
  <c r="BJ22" i="382"/>
  <c r="BI22" i="382"/>
  <c r="BH22" i="382"/>
  <c r="BG22" i="382"/>
  <c r="BF22" i="382"/>
  <c r="BE22" i="382"/>
  <c r="BD22" i="382"/>
  <c r="BC22" i="382"/>
  <c r="BB22" i="382"/>
  <c r="BA22" i="382"/>
  <c r="AZ22" i="382"/>
  <c r="BR21" i="382"/>
  <c r="BQ21" i="382"/>
  <c r="BP21" i="382"/>
  <c r="BO21" i="382"/>
  <c r="BN21" i="382"/>
  <c r="BM21" i="382"/>
  <c r="BL21" i="382"/>
  <c r="BK21" i="382"/>
  <c r="BJ21" i="382"/>
  <c r="BI21" i="382"/>
  <c r="BH21" i="382"/>
  <c r="BG21" i="382"/>
  <c r="BF21" i="382"/>
  <c r="BE21" i="382"/>
  <c r="BD21" i="382"/>
  <c r="BC21" i="382"/>
  <c r="BB21" i="382"/>
  <c r="BA21" i="382"/>
  <c r="AZ21" i="382"/>
  <c r="BR19" i="382"/>
  <c r="BQ19" i="382"/>
  <c r="BP19" i="382"/>
  <c r="BO19" i="382"/>
  <c r="BN19" i="382"/>
  <c r="BM19" i="382"/>
  <c r="BL19" i="382"/>
  <c r="BK19" i="382"/>
  <c r="BJ19" i="382"/>
  <c r="BI19" i="382"/>
  <c r="BH19" i="382"/>
  <c r="BG19" i="382"/>
  <c r="BF19" i="382"/>
  <c r="BE19" i="382"/>
  <c r="BD19" i="382"/>
  <c r="BC19" i="382"/>
  <c r="BB19" i="382"/>
  <c r="BA19" i="382"/>
  <c r="AZ19" i="382"/>
  <c r="AS19" i="382"/>
  <c r="AR19" i="382"/>
  <c r="A19" i="382" a="1"/>
  <c r="A19" i="382" s="1"/>
  <c r="BR18" i="382"/>
  <c r="BQ18" i="382"/>
  <c r="BP18" i="382"/>
  <c r="BO18" i="382"/>
  <c r="BN18" i="382"/>
  <c r="BM18" i="382"/>
  <c r="BL18" i="382"/>
  <c r="BK18" i="382"/>
  <c r="BJ18" i="382"/>
  <c r="BI18" i="382"/>
  <c r="BH18" i="382"/>
  <c r="BG18" i="382"/>
  <c r="BF18" i="382"/>
  <c r="BE18" i="382"/>
  <c r="BD18" i="382"/>
  <c r="BC18" i="382"/>
  <c r="BB18" i="382"/>
  <c r="BA18" i="382"/>
  <c r="AZ18" i="382"/>
  <c r="A18" i="382" a="1"/>
  <c r="A18" i="382" s="1"/>
  <c r="AS17" i="382"/>
  <c r="AR17" i="382"/>
  <c r="BR16" i="382"/>
  <c r="BQ16" i="382"/>
  <c r="BP16" i="382"/>
  <c r="BO16" i="382"/>
  <c r="BN16" i="382"/>
  <c r="BM16" i="382"/>
  <c r="BL16" i="382"/>
  <c r="BK16" i="382"/>
  <c r="BJ16" i="382"/>
  <c r="BI16" i="382"/>
  <c r="BH16" i="382"/>
  <c r="BG16" i="382"/>
  <c r="BF16" i="382"/>
  <c r="BE16" i="382"/>
  <c r="BD16" i="382"/>
  <c r="BC16" i="382"/>
  <c r="BB16" i="382"/>
  <c r="BA16" i="382"/>
  <c r="AZ16" i="382"/>
  <c r="AS16" i="382"/>
  <c r="AR16" i="382"/>
  <c r="A16" i="382" a="1"/>
  <c r="A16" i="382" s="1"/>
  <c r="BR15" i="382"/>
  <c r="BQ15" i="382"/>
  <c r="BP15" i="382"/>
  <c r="BO15" i="382"/>
  <c r="BN15" i="382"/>
  <c r="BM15" i="382"/>
  <c r="BL15" i="382"/>
  <c r="BK15" i="382"/>
  <c r="BJ15" i="382"/>
  <c r="BI15" i="382"/>
  <c r="BH15" i="382"/>
  <c r="BG15" i="382"/>
  <c r="BF15" i="382"/>
  <c r="BE15" i="382"/>
  <c r="BD15" i="382"/>
  <c r="BC15" i="382"/>
  <c r="BB15" i="382"/>
  <c r="BA15" i="382"/>
  <c r="AZ15" i="382"/>
  <c r="A15" i="382" a="1"/>
  <c r="A15" i="382" s="1"/>
  <c r="AS14" i="382"/>
  <c r="AR14" i="382"/>
  <c r="BR12" i="382"/>
  <c r="BQ12" i="382"/>
  <c r="BP12" i="382"/>
  <c r="BO12" i="382"/>
  <c r="BN12" i="382"/>
  <c r="BM12" i="382"/>
  <c r="BL12" i="382"/>
  <c r="BK12" i="382"/>
  <c r="BJ12" i="382"/>
  <c r="BI12" i="382"/>
  <c r="BH12" i="382"/>
  <c r="BG12" i="382"/>
  <c r="BF12" i="382"/>
  <c r="BE12" i="382"/>
  <c r="BD12" i="382"/>
  <c r="BC12" i="382"/>
  <c r="BB12" i="382"/>
  <c r="BA12" i="382"/>
  <c r="AZ12" i="382"/>
  <c r="BR11" i="382"/>
  <c r="BQ11" i="382"/>
  <c r="BP11" i="382"/>
  <c r="BO11" i="382"/>
  <c r="BN11" i="382"/>
  <c r="BM11" i="382"/>
  <c r="BL11" i="382"/>
  <c r="BK11" i="382"/>
  <c r="BJ11" i="382"/>
  <c r="BI11" i="382"/>
  <c r="BH11" i="382"/>
  <c r="BG11" i="382"/>
  <c r="BF11" i="382"/>
  <c r="BE11" i="382"/>
  <c r="BD11" i="382"/>
  <c r="BC11" i="382"/>
  <c r="BB11" i="382"/>
  <c r="BA11" i="382"/>
  <c r="AZ11" i="382"/>
  <c r="BR9" i="382"/>
  <c r="BQ9" i="382"/>
  <c r="BP9" i="382"/>
  <c r="BO9" i="382"/>
  <c r="BN9" i="382"/>
  <c r="BM9" i="382"/>
  <c r="BL9" i="382"/>
  <c r="BK9" i="382"/>
  <c r="BJ9" i="382"/>
  <c r="BI9" i="382"/>
  <c r="BH9" i="382"/>
  <c r="BG9" i="382"/>
  <c r="BF9" i="382"/>
  <c r="BE9" i="382"/>
  <c r="BD9" i="382"/>
  <c r="BC9" i="382"/>
  <c r="BB9" i="382"/>
  <c r="BA9" i="382"/>
  <c r="AZ9" i="382"/>
  <c r="AS9" i="382"/>
  <c r="AR9" i="382"/>
  <c r="A9" i="382" a="1"/>
  <c r="A9" i="382" s="1"/>
  <c r="BR8" i="382"/>
  <c r="BQ8" i="382"/>
  <c r="BP8" i="382"/>
  <c r="BO8" i="382"/>
  <c r="BN8" i="382"/>
  <c r="BM8" i="382"/>
  <c r="BL8" i="382"/>
  <c r="BK8" i="382"/>
  <c r="BJ8" i="382"/>
  <c r="BI8" i="382"/>
  <c r="BH8" i="382"/>
  <c r="BG8" i="382"/>
  <c r="BF8" i="382"/>
  <c r="BE8" i="382"/>
  <c r="BD8" i="382"/>
  <c r="BC8" i="382"/>
  <c r="BB8" i="382"/>
  <c r="BA8" i="382"/>
  <c r="AZ8" i="382"/>
  <c r="A8" i="382" a="1"/>
  <c r="A8" i="382" s="1"/>
  <c r="AS7" i="382"/>
  <c r="AR7" i="382"/>
  <c r="BR6" i="382"/>
  <c r="BQ6" i="382"/>
  <c r="BP6" i="382"/>
  <c r="BO6" i="382"/>
  <c r="BN6" i="382"/>
  <c r="BM6" i="382"/>
  <c r="BL6" i="382"/>
  <c r="BK6" i="382"/>
  <c r="BJ6" i="382"/>
  <c r="BI6" i="382"/>
  <c r="BH6" i="382"/>
  <c r="BG6" i="382"/>
  <c r="BF6" i="382"/>
  <c r="BE6" i="382"/>
  <c r="BD6" i="382"/>
  <c r="BC6" i="382"/>
  <c r="BB6" i="382"/>
  <c r="BA6" i="382"/>
  <c r="AZ6" i="382"/>
  <c r="AS6" i="382"/>
  <c r="AR6" i="382"/>
  <c r="A6" i="382" a="1"/>
  <c r="A6" i="382" s="1"/>
  <c r="BR5" i="382"/>
  <c r="BQ5" i="382"/>
  <c r="BP5" i="382"/>
  <c r="BO5" i="382"/>
  <c r="BN5" i="382"/>
  <c r="BM5" i="382"/>
  <c r="BL5" i="382"/>
  <c r="BK5" i="382"/>
  <c r="BJ5" i="382"/>
  <c r="BI5" i="382"/>
  <c r="BH5" i="382"/>
  <c r="BG5" i="382"/>
  <c r="BF5" i="382"/>
  <c r="BE5" i="382"/>
  <c r="BD5" i="382"/>
  <c r="BC5" i="382"/>
  <c r="BB5" i="382"/>
  <c r="BA5" i="382"/>
  <c r="AZ5" i="382"/>
  <c r="A5" i="382" a="1"/>
  <c r="A5" i="382" s="1"/>
  <c r="AS4" i="382"/>
  <c r="AR4" i="382"/>
  <c r="E1" i="382"/>
  <c r="B1" i="382"/>
  <c r="D1" i="382" s="1"/>
  <c r="H79" i="386"/>
  <c r="B67" i="382"/>
  <c r="H66" i="387"/>
  <c r="G72" i="388"/>
  <c r="D78" i="382"/>
  <c r="C65" i="382"/>
  <c r="G76" i="387"/>
  <c r="C70" i="384"/>
  <c r="B74" i="382"/>
  <c r="B79" i="382"/>
  <c r="C67" i="384"/>
  <c r="C75" i="383"/>
  <c r="H76" i="388"/>
  <c r="C68" i="385"/>
  <c r="F75" i="386"/>
  <c r="D65" i="383"/>
  <c r="G66" i="386"/>
  <c r="I65" i="388"/>
  <c r="E67" i="386"/>
  <c r="C71" i="384"/>
  <c r="B71" i="383"/>
  <c r="H75" i="388"/>
  <c r="H74" i="388"/>
  <c r="B78" i="382"/>
  <c r="F68" i="388"/>
  <c r="F76" i="386"/>
  <c r="G65" i="386"/>
  <c r="H80" i="386"/>
  <c r="F65" i="385"/>
  <c r="E70" i="386"/>
  <c r="D70" i="385"/>
  <c r="D66" i="382"/>
  <c r="D76" i="384"/>
  <c r="D72" i="385"/>
  <c r="B70" i="383"/>
  <c r="I79" i="387"/>
  <c r="F67" i="387"/>
  <c r="B80" i="382"/>
  <c r="D71" i="385"/>
  <c r="E80" i="383"/>
  <c r="C78" i="382"/>
  <c r="F78" i="384"/>
  <c r="F71" i="387"/>
  <c r="G67" i="388"/>
  <c r="F79" i="384"/>
  <c r="G78" i="385"/>
  <c r="B75" i="382"/>
  <c r="E76" i="385"/>
  <c r="C76" i="383"/>
  <c r="E74" i="385"/>
  <c r="D79" i="382"/>
  <c r="G79" i="385"/>
  <c r="G74" i="387"/>
  <c r="B68" i="384"/>
  <c r="D74" i="384"/>
  <c r="H78" i="386"/>
  <c r="F66" i="385"/>
  <c r="F72" i="387"/>
  <c r="F74" i="386"/>
  <c r="E75" i="385"/>
  <c r="C74" i="383"/>
  <c r="C79" i="382"/>
  <c r="E79" i="383"/>
  <c r="C66" i="382"/>
  <c r="D80" i="382"/>
  <c r="B76" i="382"/>
  <c r="E66" i="384"/>
  <c r="F80" i="384"/>
  <c r="E65" i="384"/>
  <c r="B66" i="382"/>
  <c r="G75" i="387"/>
  <c r="F70" i="387"/>
  <c r="E78" i="383"/>
  <c r="E68" i="387"/>
  <c r="J80" i="388"/>
  <c r="D67" i="385"/>
  <c r="D75" i="384"/>
  <c r="G71" i="388"/>
  <c r="G70" i="388"/>
  <c r="D68" i="386"/>
  <c r="E71" i="386"/>
  <c r="C72" i="384"/>
  <c r="I80" i="387"/>
  <c r="J78" i="388"/>
  <c r="D66" i="383"/>
  <c r="E72" i="386"/>
  <c r="B72" i="383"/>
  <c r="C80" i="382"/>
  <c r="G80" i="385"/>
  <c r="I66" i="388"/>
  <c r="H65" i="387"/>
  <c r="I78" i="387"/>
  <c r="J79" i="388"/>
  <c r="B65" i="382"/>
  <c r="AT18" i="382" l="1"/>
  <c r="AT16" i="382"/>
  <c r="AT14" i="382"/>
  <c r="AU70" i="382"/>
  <c r="AT49" i="382"/>
  <c r="AT47" i="382"/>
  <c r="AT46" i="382"/>
  <c r="AT44" i="382"/>
  <c r="AX66" i="385"/>
  <c r="AW8" i="385"/>
  <c r="AW5" i="385"/>
  <c r="AW4" i="385"/>
  <c r="AW9" i="385"/>
  <c r="AW6" i="385"/>
  <c r="AW7" i="385"/>
  <c r="AU4" i="383"/>
  <c r="AU6" i="383"/>
  <c r="I83" i="388"/>
  <c r="K82" i="388"/>
  <c r="J81" i="388"/>
  <c r="H84" i="388"/>
  <c r="G84" i="387"/>
  <c r="J82" i="387"/>
  <c r="I81" i="387"/>
  <c r="H83" i="387"/>
  <c r="F84" i="386"/>
  <c r="H81" i="386"/>
  <c r="I82" i="386"/>
  <c r="G83" i="386"/>
  <c r="F83" i="385"/>
  <c r="G81" i="385"/>
  <c r="H82" i="385"/>
  <c r="E84" i="385"/>
  <c r="E83" i="384"/>
  <c r="AV71" i="384"/>
  <c r="AU58" i="384"/>
  <c r="AU54" i="384"/>
  <c r="AU55" i="384"/>
  <c r="AU59" i="384"/>
  <c r="AU57" i="384"/>
  <c r="AU56" i="384"/>
  <c r="D84" i="384"/>
  <c r="AV70" i="384"/>
  <c r="AU49" i="384"/>
  <c r="AU47" i="384"/>
  <c r="AU46" i="384"/>
  <c r="AU44" i="384"/>
  <c r="AV27" i="384"/>
  <c r="AV29" i="384"/>
  <c r="AV26" i="384"/>
  <c r="AV24" i="384"/>
  <c r="AW68" i="384"/>
  <c r="G82" i="384"/>
  <c r="F81" i="384"/>
  <c r="BY5" i="383"/>
  <c r="BY6" i="383" s="1"/>
  <c r="BY7" i="383" s="1"/>
  <c r="BY8" i="383" s="1"/>
  <c r="BY9" i="383" s="1"/>
  <c r="AU69" i="383"/>
  <c r="AT36" i="383"/>
  <c r="AT34" i="383"/>
  <c r="AT39" i="383"/>
  <c r="AT37" i="383"/>
  <c r="D83" i="383"/>
  <c r="AU19" i="383"/>
  <c r="AU17" i="383"/>
  <c r="AV67" i="383"/>
  <c r="AU16" i="383"/>
  <c r="AU14" i="383"/>
  <c r="AV29" i="383"/>
  <c r="AW68" i="383"/>
  <c r="AV24" i="383"/>
  <c r="AV27" i="383"/>
  <c r="AV26" i="383"/>
  <c r="C84" i="383"/>
  <c r="AW66" i="383"/>
  <c r="AV9" i="383"/>
  <c r="AV8" i="383"/>
  <c r="AV7" i="383"/>
  <c r="AV6" i="383"/>
  <c r="AV5" i="383"/>
  <c r="AV4" i="383"/>
  <c r="F82" i="383"/>
  <c r="E81" i="383"/>
  <c r="AU66" i="382"/>
  <c r="AT9" i="382"/>
  <c r="AT8" i="382"/>
  <c r="AT7" i="382"/>
  <c r="AT6" i="382"/>
  <c r="AT5" i="382"/>
  <c r="AT4" i="382"/>
  <c r="C81" i="382"/>
  <c r="BL2" i="382"/>
  <c r="BD2" i="382"/>
  <c r="BP2" i="382"/>
  <c r="BH2" i="382"/>
  <c r="BI2" i="382"/>
  <c r="BQ2" i="382"/>
  <c r="BJ2" i="382"/>
  <c r="BR2" i="382"/>
  <c r="AZ2" i="382"/>
  <c r="BE2" i="382"/>
  <c r="BM2" i="382"/>
  <c r="BF2" i="382"/>
  <c r="BB2" i="382"/>
  <c r="BN2" i="382"/>
  <c r="BA2" i="382"/>
  <c r="BC2" i="382"/>
  <c r="BG2" i="382"/>
  <c r="BK2" i="382"/>
  <c r="BO2" i="382"/>
  <c r="AT26" i="382"/>
  <c r="AT29" i="382"/>
  <c r="AU68" i="382"/>
  <c r="AT24" i="382"/>
  <c r="AT15" i="382"/>
  <c r="AT19" i="382"/>
  <c r="AT17" i="382"/>
  <c r="AU67" i="382"/>
  <c r="AU71" i="382"/>
  <c r="AT59" i="382"/>
  <c r="AT57" i="382"/>
  <c r="AT56" i="382"/>
  <c r="AT58" i="382"/>
  <c r="AT54" i="382"/>
  <c r="AT27" i="382"/>
  <c r="AU69" i="382"/>
  <c r="AT39" i="382"/>
  <c r="AT37" i="382"/>
  <c r="AT36" i="382"/>
  <c r="AT34" i="382"/>
  <c r="D81" i="382"/>
  <c r="E82" i="382"/>
  <c r="B84" i="382"/>
  <c r="C83" i="382"/>
  <c r="B83" i="381"/>
  <c r="D82" i="381"/>
  <c r="C82" i="381"/>
  <c r="C81" i="381" s="1"/>
  <c r="B81" i="381"/>
  <c r="AS72" i="381"/>
  <c r="AT72" i="381" s="1"/>
  <c r="AU72" i="381" s="1"/>
  <c r="AV72" i="381" s="1"/>
  <c r="AW72" i="381" s="1"/>
  <c r="AX72" i="381" s="1"/>
  <c r="AS71" i="381"/>
  <c r="AT71" i="381" s="1"/>
  <c r="AS70" i="381"/>
  <c r="AT70" i="381" s="1"/>
  <c r="AS69" i="381"/>
  <c r="AT69" i="381" s="1"/>
  <c r="AS68" i="381"/>
  <c r="AT68" i="381" s="1"/>
  <c r="AS67" i="381"/>
  <c r="AT67" i="381" s="1"/>
  <c r="AS66" i="381"/>
  <c r="AT66" i="381" s="1"/>
  <c r="AU66" i="381" s="1"/>
  <c r="AV66" i="381" s="1"/>
  <c r="AW66" i="381" s="1"/>
  <c r="AX66" i="381" s="1"/>
  <c r="BR62" i="381"/>
  <c r="BQ62" i="381"/>
  <c r="BP62" i="381"/>
  <c r="BO62" i="381"/>
  <c r="BN62" i="381"/>
  <c r="BM62" i="381"/>
  <c r="BL62" i="381"/>
  <c r="BK62" i="381"/>
  <c r="BJ62" i="381"/>
  <c r="BI62" i="381"/>
  <c r="BH62" i="381"/>
  <c r="BG62" i="381"/>
  <c r="BF62" i="381"/>
  <c r="BE62" i="381"/>
  <c r="BD62" i="381"/>
  <c r="BC62" i="381"/>
  <c r="BB62" i="381"/>
  <c r="BA62" i="381"/>
  <c r="AZ62" i="381"/>
  <c r="BR61" i="381"/>
  <c r="BQ61" i="381"/>
  <c r="BP61" i="381"/>
  <c r="BO61" i="381"/>
  <c r="BN61" i="381"/>
  <c r="BM61" i="381"/>
  <c r="BL61" i="381"/>
  <c r="BK61" i="381"/>
  <c r="BJ61" i="381"/>
  <c r="BI61" i="381"/>
  <c r="BH61" i="381"/>
  <c r="BG61" i="381"/>
  <c r="BF61" i="381"/>
  <c r="BE61" i="381"/>
  <c r="BD61" i="381"/>
  <c r="BC61" i="381"/>
  <c r="BB61" i="381"/>
  <c r="BA61" i="381"/>
  <c r="AZ61" i="381"/>
  <c r="BR59" i="381"/>
  <c r="BQ59" i="381"/>
  <c r="BP59" i="381"/>
  <c r="BO59" i="381"/>
  <c r="BN59" i="381"/>
  <c r="BM59" i="381"/>
  <c r="BL59" i="381"/>
  <c r="BK59" i="381"/>
  <c r="BJ59" i="381"/>
  <c r="BI59" i="381"/>
  <c r="BH59" i="381"/>
  <c r="BG59" i="381"/>
  <c r="BF59" i="381"/>
  <c r="BE59" i="381"/>
  <c r="BD59" i="381"/>
  <c r="BC59" i="381"/>
  <c r="BB59" i="381"/>
  <c r="BA59" i="381"/>
  <c r="AZ59" i="381"/>
  <c r="AS59" i="381"/>
  <c r="AR59" i="381"/>
  <c r="A59" i="381" a="1"/>
  <c r="A59" i="381" s="1"/>
  <c r="BR58" i="381"/>
  <c r="BQ58" i="381"/>
  <c r="BP58" i="381"/>
  <c r="BO58" i="381"/>
  <c r="BN58" i="381"/>
  <c r="BM58" i="381"/>
  <c r="BL58" i="381"/>
  <c r="BK58" i="381"/>
  <c r="BJ58" i="381"/>
  <c r="BI58" i="381"/>
  <c r="BH58" i="381"/>
  <c r="BG58" i="381"/>
  <c r="BF58" i="381"/>
  <c r="BE58" i="381"/>
  <c r="BD58" i="381"/>
  <c r="BC58" i="381"/>
  <c r="BB58" i="381"/>
  <c r="BA58" i="381"/>
  <c r="AZ58" i="381"/>
  <c r="AS58" i="381"/>
  <c r="AR58" i="381"/>
  <c r="A58" i="381" a="1"/>
  <c r="A58" i="381" s="1"/>
  <c r="AS57" i="381"/>
  <c r="AR57" i="381"/>
  <c r="BR56" i="381"/>
  <c r="BQ56" i="381"/>
  <c r="BP56" i="381"/>
  <c r="BO56" i="381"/>
  <c r="BN56" i="381"/>
  <c r="BM56" i="381"/>
  <c r="BL56" i="381"/>
  <c r="BK56" i="381"/>
  <c r="BJ56" i="381"/>
  <c r="BI56" i="381"/>
  <c r="BH56" i="381"/>
  <c r="BG56" i="381"/>
  <c r="BF56" i="381"/>
  <c r="BE56" i="381"/>
  <c r="BD56" i="381"/>
  <c r="BC56" i="381"/>
  <c r="BB56" i="381"/>
  <c r="BA56" i="381"/>
  <c r="AZ56" i="381"/>
  <c r="AS56" i="381"/>
  <c r="AR56" i="381"/>
  <c r="A56" i="381"/>
  <c r="A56" i="381" a="1"/>
  <c r="BR55" i="381"/>
  <c r="BQ55" i="381"/>
  <c r="BP55" i="381"/>
  <c r="BO55" i="381"/>
  <c r="BN55" i="381"/>
  <c r="BM55" i="381"/>
  <c r="BL55" i="381"/>
  <c r="BK55" i="381"/>
  <c r="BJ55" i="381"/>
  <c r="BI55" i="381"/>
  <c r="BH55" i="381"/>
  <c r="BG55" i="381"/>
  <c r="BF55" i="381"/>
  <c r="BE55" i="381"/>
  <c r="BD55" i="381"/>
  <c r="BC55" i="381"/>
  <c r="BB55" i="381"/>
  <c r="BA55" i="381"/>
  <c r="AZ55" i="381"/>
  <c r="AS55" i="381"/>
  <c r="AR55" i="381"/>
  <c r="A55" i="381" a="1"/>
  <c r="A55" i="381" s="1"/>
  <c r="AS54" i="381"/>
  <c r="AR54" i="381"/>
  <c r="BR52" i="381"/>
  <c r="BQ52" i="381"/>
  <c r="BP52" i="381"/>
  <c r="BO52" i="381"/>
  <c r="BN52" i="381"/>
  <c r="BM52" i="381"/>
  <c r="BL52" i="381"/>
  <c r="BK52" i="381"/>
  <c r="BJ52" i="381"/>
  <c r="BI52" i="381"/>
  <c r="BH52" i="381"/>
  <c r="BG52" i="381"/>
  <c r="BF52" i="381"/>
  <c r="BE52" i="381"/>
  <c r="BD52" i="381"/>
  <c r="BC52" i="381"/>
  <c r="BB52" i="381"/>
  <c r="BA52" i="381"/>
  <c r="AZ52" i="381"/>
  <c r="BR51" i="381"/>
  <c r="BQ51" i="381"/>
  <c r="BP51" i="381"/>
  <c r="BO51" i="381"/>
  <c r="BN51" i="381"/>
  <c r="BM51" i="381"/>
  <c r="BL51" i="381"/>
  <c r="BK51" i="381"/>
  <c r="BJ51" i="381"/>
  <c r="BI51" i="381"/>
  <c r="BH51" i="381"/>
  <c r="BG51" i="381"/>
  <c r="BF51" i="381"/>
  <c r="BE51" i="381"/>
  <c r="BD51" i="381"/>
  <c r="BC51" i="381"/>
  <c r="BB51" i="381"/>
  <c r="BA51" i="381"/>
  <c r="AZ51" i="381"/>
  <c r="BR49" i="381"/>
  <c r="BQ49" i="381"/>
  <c r="BP49" i="381"/>
  <c r="BO49" i="381"/>
  <c r="BN49" i="381"/>
  <c r="BM49" i="381"/>
  <c r="BL49" i="381"/>
  <c r="BK49" i="381"/>
  <c r="BJ49" i="381"/>
  <c r="BI49" i="381"/>
  <c r="BH49" i="381"/>
  <c r="BG49" i="381"/>
  <c r="BF49" i="381"/>
  <c r="BE49" i="381"/>
  <c r="BD49" i="381"/>
  <c r="BC49" i="381"/>
  <c r="BB49" i="381"/>
  <c r="BA49" i="381"/>
  <c r="AZ49" i="381"/>
  <c r="AS49" i="381"/>
  <c r="AR49" i="381"/>
  <c r="A49" i="381" a="1"/>
  <c r="A49" i="381" s="1"/>
  <c r="BR48" i="381"/>
  <c r="BQ48" i="381"/>
  <c r="BP48" i="381"/>
  <c r="BO48" i="381"/>
  <c r="BN48" i="381"/>
  <c r="BM48" i="381"/>
  <c r="BL48" i="381"/>
  <c r="BK48" i="381"/>
  <c r="BJ48" i="381"/>
  <c r="BI48" i="381"/>
  <c r="BH48" i="381"/>
  <c r="BG48" i="381"/>
  <c r="BF48" i="381"/>
  <c r="BE48" i="381"/>
  <c r="BD48" i="381"/>
  <c r="BC48" i="381"/>
  <c r="BB48" i="381"/>
  <c r="BA48" i="381"/>
  <c r="AZ48" i="381"/>
  <c r="A48" i="381" a="1"/>
  <c r="A48" i="381" s="1"/>
  <c r="AS47" i="381"/>
  <c r="AR47" i="381"/>
  <c r="BR46" i="381"/>
  <c r="BQ46" i="381"/>
  <c r="BP46" i="381"/>
  <c r="BO46" i="381"/>
  <c r="BN46" i="381"/>
  <c r="BM46" i="381"/>
  <c r="BL46" i="381"/>
  <c r="BK46" i="381"/>
  <c r="BJ46" i="381"/>
  <c r="BI46" i="381"/>
  <c r="BH46" i="381"/>
  <c r="BG46" i="381"/>
  <c r="BF46" i="381"/>
  <c r="BE46" i="381"/>
  <c r="BD46" i="381"/>
  <c r="BC46" i="381"/>
  <c r="BB46" i="381"/>
  <c r="BA46" i="381"/>
  <c r="AZ46" i="381"/>
  <c r="AS46" i="381"/>
  <c r="AR46" i="381"/>
  <c r="A46" i="381" a="1"/>
  <c r="A46" i="381" s="1"/>
  <c r="BR45" i="381"/>
  <c r="BQ45" i="381"/>
  <c r="BP45" i="381"/>
  <c r="BO45" i="381"/>
  <c r="BN45" i="381"/>
  <c r="BM45" i="381"/>
  <c r="BL45" i="381"/>
  <c r="BK45" i="381"/>
  <c r="BJ45" i="381"/>
  <c r="BI45" i="381"/>
  <c r="BH45" i="381"/>
  <c r="BG45" i="381"/>
  <c r="BF45" i="381"/>
  <c r="BE45" i="381"/>
  <c r="BD45" i="381"/>
  <c r="BC45" i="381"/>
  <c r="BB45" i="381"/>
  <c r="BA45" i="381"/>
  <c r="AZ45" i="381"/>
  <c r="A45" i="381" a="1"/>
  <c r="A45" i="381" s="1"/>
  <c r="AS44" i="381"/>
  <c r="AR44" i="381"/>
  <c r="BR42" i="381"/>
  <c r="BQ42" i="381"/>
  <c r="BP42" i="381"/>
  <c r="BO42" i="381"/>
  <c r="BN42" i="381"/>
  <c r="BM42" i="381"/>
  <c r="BL42" i="381"/>
  <c r="BK42" i="381"/>
  <c r="BJ42" i="381"/>
  <c r="BI42" i="381"/>
  <c r="BH42" i="381"/>
  <c r="BG42" i="381"/>
  <c r="BF42" i="381"/>
  <c r="BE42" i="381"/>
  <c r="BD42" i="381"/>
  <c r="BC42" i="381"/>
  <c r="BB42" i="381"/>
  <c r="BA42" i="381"/>
  <c r="AZ42" i="381"/>
  <c r="BR41" i="381"/>
  <c r="BQ41" i="381"/>
  <c r="BP41" i="381"/>
  <c r="BO41" i="381"/>
  <c r="BN41" i="381"/>
  <c r="BM41" i="381"/>
  <c r="BL41" i="381"/>
  <c r="BK41" i="381"/>
  <c r="BJ41" i="381"/>
  <c r="BI41" i="381"/>
  <c r="BH41" i="381"/>
  <c r="BG41" i="381"/>
  <c r="BF41" i="381"/>
  <c r="BE41" i="381"/>
  <c r="BD41" i="381"/>
  <c r="BC41" i="381"/>
  <c r="BB41" i="381"/>
  <c r="BA41" i="381"/>
  <c r="AZ41" i="381"/>
  <c r="BR39" i="381"/>
  <c r="BQ39" i="381"/>
  <c r="BP39" i="381"/>
  <c r="BO39" i="381"/>
  <c r="BN39" i="381"/>
  <c r="BM39" i="381"/>
  <c r="BL39" i="381"/>
  <c r="BK39" i="381"/>
  <c r="BJ39" i="381"/>
  <c r="BI39" i="381"/>
  <c r="BH39" i="381"/>
  <c r="BG39" i="381"/>
  <c r="BF39" i="381"/>
  <c r="BE39" i="381"/>
  <c r="BD39" i="381"/>
  <c r="BC39" i="381"/>
  <c r="BB39" i="381"/>
  <c r="BA39" i="381"/>
  <c r="AZ39" i="381"/>
  <c r="AS39" i="381"/>
  <c r="AR39" i="381"/>
  <c r="A39" i="381"/>
  <c r="A39" i="381" a="1"/>
  <c r="BR38" i="381"/>
  <c r="BQ38" i="381"/>
  <c r="BP38" i="381"/>
  <c r="BO38" i="381"/>
  <c r="BN38" i="381"/>
  <c r="BM38" i="381"/>
  <c r="BL38" i="381"/>
  <c r="BK38" i="381"/>
  <c r="BJ38" i="381"/>
  <c r="BI38" i="381"/>
  <c r="BH38" i="381"/>
  <c r="BG38" i="381"/>
  <c r="BF38" i="381"/>
  <c r="BE38" i="381"/>
  <c r="BD38" i="381"/>
  <c r="BC38" i="381"/>
  <c r="BB38" i="381"/>
  <c r="BA38" i="381"/>
  <c r="AZ38" i="381"/>
  <c r="A38" i="381" a="1"/>
  <c r="A38" i="381" s="1"/>
  <c r="AS37" i="381"/>
  <c r="AR37" i="381"/>
  <c r="BR36" i="381"/>
  <c r="BQ36" i="381"/>
  <c r="BP36" i="381"/>
  <c r="BO36" i="381"/>
  <c r="BN36" i="381"/>
  <c r="BM36" i="381"/>
  <c r="BL36" i="381"/>
  <c r="BK36" i="381"/>
  <c r="BJ36" i="381"/>
  <c r="BI36" i="381"/>
  <c r="BH36" i="381"/>
  <c r="BG36" i="381"/>
  <c r="BF36" i="381"/>
  <c r="BE36" i="381"/>
  <c r="BD36" i="381"/>
  <c r="BC36" i="381"/>
  <c r="BB36" i="381"/>
  <c r="BA36" i="381"/>
  <c r="AZ36" i="381"/>
  <c r="AS36" i="381"/>
  <c r="AR36" i="381"/>
  <c r="A36" i="381" a="1"/>
  <c r="A36" i="381" s="1"/>
  <c r="BR35" i="381"/>
  <c r="BQ35" i="381"/>
  <c r="BP35" i="381"/>
  <c r="BO35" i="381"/>
  <c r="BN35" i="381"/>
  <c r="BM35" i="381"/>
  <c r="BL35" i="381"/>
  <c r="BK35" i="381"/>
  <c r="BJ35" i="381"/>
  <c r="BI35" i="381"/>
  <c r="BH35" i="381"/>
  <c r="BG35" i="381"/>
  <c r="BF35" i="381"/>
  <c r="BE35" i="381"/>
  <c r="BD35" i="381"/>
  <c r="BC35" i="381"/>
  <c r="BB35" i="381"/>
  <c r="BA35" i="381"/>
  <c r="AZ35" i="381"/>
  <c r="A35" i="381" a="1"/>
  <c r="A35" i="381" s="1"/>
  <c r="AS34" i="381"/>
  <c r="AR34" i="381"/>
  <c r="BR32" i="381"/>
  <c r="BQ32" i="381"/>
  <c r="BP32" i="381"/>
  <c r="BO32" i="381"/>
  <c r="BN32" i="381"/>
  <c r="BM32" i="381"/>
  <c r="BL32" i="381"/>
  <c r="BK32" i="381"/>
  <c r="BJ32" i="381"/>
  <c r="BI32" i="381"/>
  <c r="BH32" i="381"/>
  <c r="BG32" i="381"/>
  <c r="BF32" i="381"/>
  <c r="BE32" i="381"/>
  <c r="BD32" i="381"/>
  <c r="BC32" i="381"/>
  <c r="BB32" i="381"/>
  <c r="BA32" i="381"/>
  <c r="AZ32" i="381"/>
  <c r="BR31" i="381"/>
  <c r="BQ31" i="381"/>
  <c r="BP31" i="381"/>
  <c r="BO31" i="381"/>
  <c r="BN31" i="381"/>
  <c r="BM31" i="381"/>
  <c r="BL31" i="381"/>
  <c r="BK31" i="381"/>
  <c r="BJ31" i="381"/>
  <c r="BI31" i="381"/>
  <c r="BH31" i="381"/>
  <c r="BG31" i="381"/>
  <c r="BF31" i="381"/>
  <c r="BE31" i="381"/>
  <c r="BD31" i="381"/>
  <c r="BC31" i="381"/>
  <c r="BB31" i="381"/>
  <c r="BA31" i="381"/>
  <c r="AZ31" i="381"/>
  <c r="BR29" i="381"/>
  <c r="BQ29" i="381"/>
  <c r="BP29" i="381"/>
  <c r="BO29" i="381"/>
  <c r="BN29" i="381"/>
  <c r="BM29" i="381"/>
  <c r="BL29" i="381"/>
  <c r="BK29" i="381"/>
  <c r="BJ29" i="381"/>
  <c r="BI29" i="381"/>
  <c r="BH29" i="381"/>
  <c r="BG29" i="381"/>
  <c r="BF29" i="381"/>
  <c r="BE29" i="381"/>
  <c r="BD29" i="381"/>
  <c r="BC29" i="381"/>
  <c r="BB29" i="381"/>
  <c r="BA29" i="381"/>
  <c r="AZ29" i="381"/>
  <c r="AS29" i="381"/>
  <c r="AR29" i="381"/>
  <c r="A29" i="381" a="1"/>
  <c r="A29" i="381" s="1"/>
  <c r="BR28" i="381"/>
  <c r="BQ28" i="381"/>
  <c r="BP28" i="381"/>
  <c r="BO28" i="381"/>
  <c r="BN28" i="381"/>
  <c r="BM28" i="381"/>
  <c r="BL28" i="381"/>
  <c r="BK28" i="381"/>
  <c r="BJ28" i="381"/>
  <c r="BI28" i="381"/>
  <c r="BH28" i="381"/>
  <c r="BG28" i="381"/>
  <c r="BF28" i="381"/>
  <c r="BE28" i="381"/>
  <c r="BD28" i="381"/>
  <c r="BC28" i="381"/>
  <c r="BB28" i="381"/>
  <c r="BA28" i="381"/>
  <c r="AZ28" i="381"/>
  <c r="A28" i="381"/>
  <c r="A28" i="381" a="1"/>
  <c r="AS27" i="381"/>
  <c r="AR27" i="381"/>
  <c r="BR26" i="381"/>
  <c r="BQ26" i="381"/>
  <c r="BP26" i="381"/>
  <c r="BO26" i="381"/>
  <c r="BN26" i="381"/>
  <c r="BM26" i="381"/>
  <c r="BL26" i="381"/>
  <c r="BK26" i="381"/>
  <c r="BJ26" i="381"/>
  <c r="BI26" i="381"/>
  <c r="BH26" i="381"/>
  <c r="BG26" i="381"/>
  <c r="BF26" i="381"/>
  <c r="BE26" i="381"/>
  <c r="BD26" i="381"/>
  <c r="BC26" i="381"/>
  <c r="BB26" i="381"/>
  <c r="BA26" i="381"/>
  <c r="AZ26" i="381"/>
  <c r="AS26" i="381"/>
  <c r="AR26" i="381"/>
  <c r="A26" i="381" a="1"/>
  <c r="A26" i="381" s="1"/>
  <c r="BR25" i="381"/>
  <c r="BQ25" i="381"/>
  <c r="BP25" i="381"/>
  <c r="BO25" i="381"/>
  <c r="BN25" i="381"/>
  <c r="BM25" i="381"/>
  <c r="BL25" i="381"/>
  <c r="BK25" i="381"/>
  <c r="BJ25" i="381"/>
  <c r="BI25" i="381"/>
  <c r="BH25" i="381"/>
  <c r="BG25" i="381"/>
  <c r="BF25" i="381"/>
  <c r="BE25" i="381"/>
  <c r="BD25" i="381"/>
  <c r="BC25" i="381"/>
  <c r="BB25" i="381"/>
  <c r="BA25" i="381"/>
  <c r="AZ25" i="381"/>
  <c r="A25" i="381" a="1"/>
  <c r="A25" i="381" s="1"/>
  <c r="AT24" i="381"/>
  <c r="AS24" i="381"/>
  <c r="AR24" i="381"/>
  <c r="BR22" i="381"/>
  <c r="BQ22" i="381"/>
  <c r="BP22" i="381"/>
  <c r="BO22" i="381"/>
  <c r="BN22" i="381"/>
  <c r="BM22" i="381"/>
  <c r="BL22" i="381"/>
  <c r="BK22" i="381"/>
  <c r="BJ22" i="381"/>
  <c r="BI22" i="381"/>
  <c r="BH22" i="381"/>
  <c r="BG22" i="381"/>
  <c r="BF22" i="381"/>
  <c r="BE22" i="381"/>
  <c r="BD22" i="381"/>
  <c r="BC22" i="381"/>
  <c r="BB22" i="381"/>
  <c r="BA22" i="381"/>
  <c r="AZ22" i="381"/>
  <c r="BR21" i="381"/>
  <c r="BQ21" i="381"/>
  <c r="BP21" i="381"/>
  <c r="BO21" i="381"/>
  <c r="BN21" i="381"/>
  <c r="BM21" i="381"/>
  <c r="BL21" i="381"/>
  <c r="BK21" i="381"/>
  <c r="BJ21" i="381"/>
  <c r="BI21" i="381"/>
  <c r="BH21" i="381"/>
  <c r="BG21" i="381"/>
  <c r="BF21" i="381"/>
  <c r="BE21" i="381"/>
  <c r="BD21" i="381"/>
  <c r="BC21" i="381"/>
  <c r="BB21" i="381"/>
  <c r="BA21" i="381"/>
  <c r="AZ21" i="381"/>
  <c r="BR19" i="381"/>
  <c r="BQ19" i="381"/>
  <c r="BP19" i="381"/>
  <c r="BO19" i="381"/>
  <c r="BN19" i="381"/>
  <c r="BM19" i="381"/>
  <c r="BL19" i="381"/>
  <c r="BK19" i="381"/>
  <c r="BJ19" i="381"/>
  <c r="BI19" i="381"/>
  <c r="BH19" i="381"/>
  <c r="BG19" i="381"/>
  <c r="BF19" i="381"/>
  <c r="BE19" i="381"/>
  <c r="BD19" i="381"/>
  <c r="BC19" i="381"/>
  <c r="BB19" i="381"/>
  <c r="BA19" i="381"/>
  <c r="AZ19" i="381"/>
  <c r="AT19" i="381"/>
  <c r="AS19" i="381"/>
  <c r="AR19" i="381"/>
  <c r="A19" i="381" a="1"/>
  <c r="A19" i="381" s="1"/>
  <c r="BR18" i="381"/>
  <c r="BQ18" i="381"/>
  <c r="BP18" i="381"/>
  <c r="BO18" i="381"/>
  <c r="BN18" i="381"/>
  <c r="BM18" i="381"/>
  <c r="BL18" i="381"/>
  <c r="BK18" i="381"/>
  <c r="BJ18" i="381"/>
  <c r="BI18" i="381"/>
  <c r="BH18" i="381"/>
  <c r="BG18" i="381"/>
  <c r="BF18" i="381"/>
  <c r="BE18" i="381"/>
  <c r="BD18" i="381"/>
  <c r="BC18" i="381"/>
  <c r="BB18" i="381"/>
  <c r="BA18" i="381"/>
  <c r="AZ18" i="381"/>
  <c r="A18" i="381" a="1"/>
  <c r="A18" i="381" s="1"/>
  <c r="AT17" i="381"/>
  <c r="AS17" i="381"/>
  <c r="AR17" i="381"/>
  <c r="BR16" i="381"/>
  <c r="BQ16" i="381"/>
  <c r="BP16" i="381"/>
  <c r="BO16" i="381"/>
  <c r="BN16" i="381"/>
  <c r="BM16" i="381"/>
  <c r="BL16" i="381"/>
  <c r="BK16" i="381"/>
  <c r="BJ16" i="381"/>
  <c r="BI16" i="381"/>
  <c r="BH16" i="381"/>
  <c r="BG16" i="381"/>
  <c r="BF16" i="381"/>
  <c r="BE16" i="381"/>
  <c r="BD16" i="381"/>
  <c r="BC16" i="381"/>
  <c r="BB16" i="381"/>
  <c r="BA16" i="381"/>
  <c r="AZ16" i="381"/>
  <c r="AT16" i="381"/>
  <c r="AS16" i="381"/>
  <c r="AR16" i="381"/>
  <c r="A16" i="381" a="1"/>
  <c r="A16" i="381" s="1"/>
  <c r="BR15" i="381"/>
  <c r="BQ15" i="381"/>
  <c r="BP15" i="381"/>
  <c r="BO15" i="381"/>
  <c r="BN15" i="381"/>
  <c r="BM15" i="381"/>
  <c r="BL15" i="381"/>
  <c r="BK15" i="381"/>
  <c r="BJ15" i="381"/>
  <c r="BI15" i="381"/>
  <c r="BH15" i="381"/>
  <c r="BG15" i="381"/>
  <c r="BF15" i="381"/>
  <c r="BE15" i="381"/>
  <c r="BD15" i="381"/>
  <c r="BC15" i="381"/>
  <c r="BB15" i="381"/>
  <c r="BA15" i="381"/>
  <c r="AZ15" i="381"/>
  <c r="AT15" i="381"/>
  <c r="A15" i="381" a="1"/>
  <c r="A15" i="381" s="1"/>
  <c r="AT14" i="381"/>
  <c r="AS14" i="381"/>
  <c r="AR14" i="381"/>
  <c r="BR12" i="381"/>
  <c r="BQ12" i="381"/>
  <c r="BP12" i="381"/>
  <c r="BO12" i="381"/>
  <c r="BN12" i="381"/>
  <c r="BM12" i="381"/>
  <c r="BL12" i="381"/>
  <c r="BK12" i="381"/>
  <c r="BJ12" i="381"/>
  <c r="BI12" i="381"/>
  <c r="BH12" i="381"/>
  <c r="BG12" i="381"/>
  <c r="BF12" i="381"/>
  <c r="BE12" i="381"/>
  <c r="BD12" i="381"/>
  <c r="BC12" i="381"/>
  <c r="BB12" i="381"/>
  <c r="BA12" i="381"/>
  <c r="AZ12" i="381"/>
  <c r="BR11" i="381"/>
  <c r="BQ11" i="381"/>
  <c r="BP11" i="381"/>
  <c r="BO11" i="381"/>
  <c r="BN11" i="381"/>
  <c r="BM11" i="381"/>
  <c r="BL11" i="381"/>
  <c r="BK11" i="381"/>
  <c r="BJ11" i="381"/>
  <c r="BI11" i="381"/>
  <c r="BH11" i="381"/>
  <c r="BG11" i="381"/>
  <c r="BF11" i="381"/>
  <c r="BE11" i="381"/>
  <c r="BD11" i="381"/>
  <c r="BC11" i="381"/>
  <c r="BB11" i="381"/>
  <c r="BA11" i="381"/>
  <c r="AZ11" i="381"/>
  <c r="BR9" i="381"/>
  <c r="BQ9" i="381"/>
  <c r="BP9" i="381"/>
  <c r="BO9" i="381"/>
  <c r="BN9" i="381"/>
  <c r="BM9" i="381"/>
  <c r="BL9" i="381"/>
  <c r="BK9" i="381"/>
  <c r="BJ9" i="381"/>
  <c r="BI9" i="381"/>
  <c r="BH9" i="381"/>
  <c r="BG9" i="381"/>
  <c r="BF9" i="381"/>
  <c r="BE9" i="381"/>
  <c r="BD9" i="381"/>
  <c r="BC9" i="381"/>
  <c r="BB9" i="381"/>
  <c r="BA9" i="381"/>
  <c r="AZ9" i="381"/>
  <c r="AW9" i="381"/>
  <c r="AV9" i="381"/>
  <c r="AU9" i="381"/>
  <c r="AT9" i="381"/>
  <c r="AS9" i="381"/>
  <c r="AR9" i="381"/>
  <c r="A9" i="381" a="1"/>
  <c r="A9" i="381" s="1"/>
  <c r="BR8" i="381"/>
  <c r="BQ8" i="381"/>
  <c r="BP8" i="381"/>
  <c r="BO8" i="381"/>
  <c r="BN8" i="381"/>
  <c r="BM8" i="381"/>
  <c r="BL8" i="381"/>
  <c r="BK8" i="381"/>
  <c r="BJ8" i="381"/>
  <c r="BI8" i="381"/>
  <c r="BH8" i="381"/>
  <c r="BG8" i="381"/>
  <c r="BF8" i="381"/>
  <c r="BE8" i="381"/>
  <c r="BD8" i="381"/>
  <c r="BC8" i="381"/>
  <c r="BB8" i="381"/>
  <c r="BA8" i="381"/>
  <c r="AZ8" i="381"/>
  <c r="AW8" i="381"/>
  <c r="AV8" i="381"/>
  <c r="AT8" i="381"/>
  <c r="A8" i="381" a="1"/>
  <c r="A8" i="381" s="1"/>
  <c r="AW7" i="381"/>
  <c r="AV7" i="381"/>
  <c r="AU7" i="381"/>
  <c r="AT7" i="381"/>
  <c r="AS7" i="381"/>
  <c r="AR7" i="381"/>
  <c r="BR6" i="381"/>
  <c r="BQ6" i="381"/>
  <c r="BP6" i="381"/>
  <c r="BO6" i="381"/>
  <c r="BN6" i="381"/>
  <c r="BM6" i="381"/>
  <c r="BL6" i="381"/>
  <c r="BK6" i="381"/>
  <c r="BJ6" i="381"/>
  <c r="BI6" i="381"/>
  <c r="BH6" i="381"/>
  <c r="BG6" i="381"/>
  <c r="BF6" i="381"/>
  <c r="BE6" i="381"/>
  <c r="BD6" i="381"/>
  <c r="BC6" i="381"/>
  <c r="BB6" i="381"/>
  <c r="BA6" i="381"/>
  <c r="AZ6" i="381"/>
  <c r="AW6" i="381"/>
  <c r="AV6" i="381"/>
  <c r="AU6" i="381"/>
  <c r="AT6" i="381"/>
  <c r="AS6" i="381"/>
  <c r="AR6" i="381"/>
  <c r="A6" i="381" a="1"/>
  <c r="A6" i="381" s="1"/>
  <c r="BR5" i="381"/>
  <c r="BQ5" i="381"/>
  <c r="BP5" i="381"/>
  <c r="BO5" i="381"/>
  <c r="BN5" i="381"/>
  <c r="BM5" i="381"/>
  <c r="BL5" i="381"/>
  <c r="BK5" i="381"/>
  <c r="BJ5" i="381"/>
  <c r="BI5" i="381"/>
  <c r="BH5" i="381"/>
  <c r="BG5" i="381"/>
  <c r="BF5" i="381"/>
  <c r="BE5" i="381"/>
  <c r="BD5" i="381"/>
  <c r="BC5" i="381"/>
  <c r="BB5" i="381"/>
  <c r="BA5" i="381"/>
  <c r="AZ5" i="381"/>
  <c r="AW5" i="381"/>
  <c r="AV5" i="381"/>
  <c r="AT5" i="381"/>
  <c r="A5" i="381" a="1"/>
  <c r="A5" i="381" s="1"/>
  <c r="AW4" i="381"/>
  <c r="AV4" i="381"/>
  <c r="AU4" i="381"/>
  <c r="AT4" i="381"/>
  <c r="AS4" i="381"/>
  <c r="AR4" i="381"/>
  <c r="E1" i="381"/>
  <c r="B1" i="381"/>
  <c r="D1" i="381" s="1"/>
  <c r="D67" i="384"/>
  <c r="D70" i="384"/>
  <c r="C66" i="381"/>
  <c r="I75" i="388"/>
  <c r="B66" i="381"/>
  <c r="I65" i="387"/>
  <c r="H65" i="386"/>
  <c r="G67" i="387"/>
  <c r="D71" i="384"/>
  <c r="I80" i="386"/>
  <c r="I79" i="386"/>
  <c r="D78" i="381"/>
  <c r="K80" i="388"/>
  <c r="F71" i="386"/>
  <c r="H70" i="388"/>
  <c r="E66" i="383"/>
  <c r="F75" i="385"/>
  <c r="F78" i="383"/>
  <c r="D79" i="381"/>
  <c r="H78" i="385"/>
  <c r="F72" i="386"/>
  <c r="K78" i="388"/>
  <c r="B75" i="381"/>
  <c r="E79" i="382"/>
  <c r="G72" i="387"/>
  <c r="E76" i="384"/>
  <c r="H72" i="388"/>
  <c r="B74" i="381"/>
  <c r="D80" i="381"/>
  <c r="D65" i="382"/>
  <c r="G70" i="387"/>
  <c r="H75" i="387"/>
  <c r="J78" i="387"/>
  <c r="H71" i="388"/>
  <c r="J65" i="388"/>
  <c r="J80" i="387"/>
  <c r="F67" i="386"/>
  <c r="D76" i="383"/>
  <c r="H66" i="386"/>
  <c r="B80" i="381"/>
  <c r="F66" i="384"/>
  <c r="E78" i="382"/>
  <c r="B76" i="381"/>
  <c r="F68" i="387"/>
  <c r="G68" i="388"/>
  <c r="E68" i="386"/>
  <c r="B78" i="381"/>
  <c r="D72" i="384"/>
  <c r="H67" i="388"/>
  <c r="E67" i="385"/>
  <c r="B72" i="382"/>
  <c r="G78" i="384"/>
  <c r="B65" i="381"/>
  <c r="B71" i="382"/>
  <c r="C72" i="383"/>
  <c r="E80" i="382"/>
  <c r="C74" i="382"/>
  <c r="H74" i="387"/>
  <c r="G80" i="384"/>
  <c r="E74" i="384"/>
  <c r="G71" i="387"/>
  <c r="D74" i="383"/>
  <c r="E72" i="385"/>
  <c r="G76" i="386"/>
  <c r="E65" i="383"/>
  <c r="F79" i="383"/>
  <c r="K79" i="388"/>
  <c r="I66" i="387"/>
  <c r="D66" i="381"/>
  <c r="G65" i="385"/>
  <c r="E71" i="385"/>
  <c r="H76" i="387"/>
  <c r="E70" i="385"/>
  <c r="F80" i="383"/>
  <c r="H79" i="385"/>
  <c r="F70" i="386"/>
  <c r="C78" i="381"/>
  <c r="C75" i="382"/>
  <c r="D75" i="383"/>
  <c r="F74" i="385"/>
  <c r="C68" i="384"/>
  <c r="B68" i="383"/>
  <c r="F65" i="384"/>
  <c r="C79" i="381"/>
  <c r="I76" i="388"/>
  <c r="J66" i="388"/>
  <c r="C80" i="381"/>
  <c r="H80" i="385"/>
  <c r="E75" i="384"/>
  <c r="C67" i="383"/>
  <c r="J79" i="387"/>
  <c r="C65" i="381"/>
  <c r="G75" i="386"/>
  <c r="B70" i="382"/>
  <c r="C76" i="382"/>
  <c r="G66" i="385"/>
  <c r="G74" i="386"/>
  <c r="C71" i="383"/>
  <c r="C70" i="383"/>
  <c r="B79" i="381"/>
  <c r="B67" i="381"/>
  <c r="I78" i="386"/>
  <c r="G79" i="384"/>
  <c r="I74" i="388"/>
  <c r="D68" i="385"/>
  <c r="F76" i="385"/>
  <c r="AV70" i="382" l="1"/>
  <c r="AU46" i="382"/>
  <c r="AU44" i="382"/>
  <c r="AU49" i="382"/>
  <c r="AU47" i="382"/>
  <c r="K81" i="388"/>
  <c r="L82" i="388"/>
  <c r="J83" i="388"/>
  <c r="I84" i="388"/>
  <c r="K82" i="387"/>
  <c r="J81" i="387"/>
  <c r="I83" i="387"/>
  <c r="H84" i="387"/>
  <c r="G84" i="386"/>
  <c r="J82" i="386"/>
  <c r="I81" i="386"/>
  <c r="H83" i="386"/>
  <c r="F84" i="385"/>
  <c r="G83" i="385"/>
  <c r="H81" i="385"/>
  <c r="I82" i="385"/>
  <c r="AW28" i="384"/>
  <c r="AW26" i="384"/>
  <c r="AX68" i="384"/>
  <c r="AW24" i="384"/>
  <c r="AW27" i="384"/>
  <c r="AW25" i="384"/>
  <c r="AW29" i="384"/>
  <c r="AW70" i="384"/>
  <c r="AX70" i="384" s="1"/>
  <c r="AV49" i="384"/>
  <c r="AV47" i="384"/>
  <c r="AV46" i="384"/>
  <c r="AV44" i="384"/>
  <c r="E84" i="384"/>
  <c r="AV55" i="384"/>
  <c r="AW71" i="384"/>
  <c r="AX71" i="384" s="1"/>
  <c r="AV59" i="384"/>
  <c r="AV57" i="384"/>
  <c r="AV56" i="384"/>
  <c r="AV54" i="384"/>
  <c r="AV58" i="384"/>
  <c r="G81" i="384"/>
  <c r="H82" i="384"/>
  <c r="F83" i="384"/>
  <c r="G82" i="383"/>
  <c r="F81" i="383"/>
  <c r="AX66" i="383"/>
  <c r="AW9" i="383"/>
  <c r="AW8" i="383"/>
  <c r="AW7" i="383"/>
  <c r="AW6" i="383"/>
  <c r="AW5" i="383"/>
  <c r="AW4" i="383"/>
  <c r="D84" i="383"/>
  <c r="AX68" i="383"/>
  <c r="AW24" i="383"/>
  <c r="AW27" i="383"/>
  <c r="AW25" i="383"/>
  <c r="AW28" i="383"/>
  <c r="AW26" i="383"/>
  <c r="AW29" i="383"/>
  <c r="AV19" i="383"/>
  <c r="AV17" i="383"/>
  <c r="AV15" i="383"/>
  <c r="AW67" i="383"/>
  <c r="AV16" i="383"/>
  <c r="AV14" i="383"/>
  <c r="AV18" i="383"/>
  <c r="E83" i="383"/>
  <c r="AV69" i="383"/>
  <c r="AU39" i="383"/>
  <c r="AU37" i="383"/>
  <c r="AU36" i="383"/>
  <c r="AU34" i="383"/>
  <c r="AV66" i="382"/>
  <c r="AU7" i="382"/>
  <c r="AU6" i="382"/>
  <c r="AU9" i="382"/>
  <c r="AU4" i="382"/>
  <c r="BY5" i="382"/>
  <c r="BY6" i="382" s="1"/>
  <c r="BY7" i="382" s="1"/>
  <c r="BY8" i="382" s="1"/>
  <c r="BY9" i="382" s="1"/>
  <c r="C84" i="382"/>
  <c r="F82" i="382"/>
  <c r="E81" i="382"/>
  <c r="AU19" i="382"/>
  <c r="AU17" i="382"/>
  <c r="AV67" i="382"/>
  <c r="AU16" i="382"/>
  <c r="AU14" i="382"/>
  <c r="D83" i="382"/>
  <c r="AU29" i="382"/>
  <c r="AV68" i="382"/>
  <c r="AU24" i="382"/>
  <c r="AU27" i="382"/>
  <c r="AU26" i="382"/>
  <c r="AU39" i="382"/>
  <c r="AU37" i="382"/>
  <c r="AU36" i="382"/>
  <c r="AU34" i="382"/>
  <c r="AV69" i="382"/>
  <c r="AV71" i="382"/>
  <c r="AU57" i="382"/>
  <c r="AU56" i="382"/>
  <c r="AU58" i="382"/>
  <c r="AU54" i="382"/>
  <c r="AU55" i="382"/>
  <c r="AU59" i="382"/>
  <c r="BR2" i="381"/>
  <c r="BC2" i="381"/>
  <c r="BG2" i="381"/>
  <c r="BK2" i="381"/>
  <c r="BO2" i="381"/>
  <c r="BB2" i="381"/>
  <c r="BF2" i="381"/>
  <c r="BA2" i="381"/>
  <c r="BE2" i="381"/>
  <c r="BI2" i="381"/>
  <c r="BM2" i="381"/>
  <c r="BQ2" i="381"/>
  <c r="BD2" i="381"/>
  <c r="BH2" i="381"/>
  <c r="BL2" i="381"/>
  <c r="BP2" i="381"/>
  <c r="BJ2" i="381"/>
  <c r="BN2" i="381"/>
  <c r="AZ2" i="381"/>
  <c r="AU67" i="381"/>
  <c r="AT18" i="381"/>
  <c r="AU71" i="381"/>
  <c r="AT58" i="381"/>
  <c r="AT54" i="381"/>
  <c r="AT55" i="381"/>
  <c r="AT59" i="381"/>
  <c r="AT57" i="381"/>
  <c r="AT56" i="381"/>
  <c r="AU68" i="381"/>
  <c r="AT27" i="381"/>
  <c r="AT26" i="381"/>
  <c r="AT29" i="381"/>
  <c r="AT39" i="381"/>
  <c r="AT37" i="381"/>
  <c r="AT36" i="381"/>
  <c r="AT34" i="381"/>
  <c r="AU69" i="381"/>
  <c r="AU70" i="381"/>
  <c r="AT49" i="381"/>
  <c r="AT47" i="381"/>
  <c r="AT46" i="381"/>
  <c r="AT44" i="381"/>
  <c r="D81" i="381"/>
  <c r="E82" i="381"/>
  <c r="B84" i="381"/>
  <c r="C83" i="381"/>
  <c r="B83" i="380"/>
  <c r="C82" i="380"/>
  <c r="C81" i="380" s="1"/>
  <c r="B81" i="380"/>
  <c r="AS72" i="380"/>
  <c r="AT72" i="380" s="1"/>
  <c r="AU72" i="380" s="1"/>
  <c r="AV72" i="380" s="1"/>
  <c r="AW72" i="380" s="1"/>
  <c r="AX72" i="380" s="1"/>
  <c r="AS71" i="380"/>
  <c r="AT71" i="380" s="1"/>
  <c r="AS70" i="380"/>
  <c r="AT70" i="380" s="1"/>
  <c r="AS69" i="380"/>
  <c r="AT69" i="380" s="1"/>
  <c r="AS68" i="380"/>
  <c r="AT68" i="380" s="1"/>
  <c r="AS67" i="380"/>
  <c r="AT67" i="380" s="1"/>
  <c r="AS66" i="380"/>
  <c r="AT66" i="380" s="1"/>
  <c r="AU66" i="380" s="1"/>
  <c r="AV66" i="380" s="1"/>
  <c r="AW66" i="380" s="1"/>
  <c r="AX66" i="380" s="1"/>
  <c r="BR62" i="380"/>
  <c r="BQ62" i="380"/>
  <c r="BP62" i="380"/>
  <c r="BO62" i="380"/>
  <c r="BN62" i="380"/>
  <c r="BM62" i="380"/>
  <c r="BL62" i="380"/>
  <c r="BK62" i="380"/>
  <c r="BJ62" i="380"/>
  <c r="BI62" i="380"/>
  <c r="BH62" i="380"/>
  <c r="BG62" i="380"/>
  <c r="BF62" i="380"/>
  <c r="BE62" i="380"/>
  <c r="BD62" i="380"/>
  <c r="BC62" i="380"/>
  <c r="BB62" i="380"/>
  <c r="BA62" i="380"/>
  <c r="AZ62" i="380"/>
  <c r="BR61" i="380"/>
  <c r="BQ61" i="380"/>
  <c r="BP61" i="380"/>
  <c r="BO61" i="380"/>
  <c r="BN61" i="380"/>
  <c r="BM61" i="380"/>
  <c r="BL61" i="380"/>
  <c r="BK61" i="380"/>
  <c r="BJ61" i="380"/>
  <c r="BI61" i="380"/>
  <c r="BH61" i="380"/>
  <c r="BG61" i="380"/>
  <c r="BF61" i="380"/>
  <c r="BE61" i="380"/>
  <c r="BD61" i="380"/>
  <c r="BC61" i="380"/>
  <c r="BB61" i="380"/>
  <c r="BA61" i="380"/>
  <c r="AZ61" i="380"/>
  <c r="BR59" i="380"/>
  <c r="BQ59" i="380"/>
  <c r="BP59" i="380"/>
  <c r="BO59" i="380"/>
  <c r="BN59" i="380"/>
  <c r="BM59" i="380"/>
  <c r="BL59" i="380"/>
  <c r="BK59" i="380"/>
  <c r="BJ59" i="380"/>
  <c r="BI59" i="380"/>
  <c r="BH59" i="380"/>
  <c r="BG59" i="380"/>
  <c r="BF59" i="380"/>
  <c r="BE59" i="380"/>
  <c r="BD59" i="380"/>
  <c r="BC59" i="380"/>
  <c r="BB59" i="380"/>
  <c r="BA59" i="380"/>
  <c r="AZ59" i="380"/>
  <c r="AS59" i="380"/>
  <c r="AR59" i="380"/>
  <c r="A59" i="380" a="1"/>
  <c r="A59" i="380" s="1"/>
  <c r="BR58" i="380"/>
  <c r="BQ58" i="380"/>
  <c r="BP58" i="380"/>
  <c r="BO58" i="380"/>
  <c r="BN58" i="380"/>
  <c r="BM58" i="380"/>
  <c r="BL58" i="380"/>
  <c r="BK58" i="380"/>
  <c r="BJ58" i="380"/>
  <c r="BI58" i="380"/>
  <c r="BH58" i="380"/>
  <c r="BG58" i="380"/>
  <c r="BF58" i="380"/>
  <c r="BE58" i="380"/>
  <c r="BD58" i="380"/>
  <c r="BC58" i="380"/>
  <c r="BB58" i="380"/>
  <c r="BA58" i="380"/>
  <c r="AZ58" i="380"/>
  <c r="AS58" i="380"/>
  <c r="AR58" i="380"/>
  <c r="A58" i="380" a="1"/>
  <c r="A58" i="380" s="1"/>
  <c r="AS57" i="380"/>
  <c r="AR57" i="380"/>
  <c r="BR56" i="380"/>
  <c r="BQ56" i="380"/>
  <c r="BP56" i="380"/>
  <c r="BO56" i="380"/>
  <c r="BN56" i="380"/>
  <c r="BM56" i="380"/>
  <c r="BL56" i="380"/>
  <c r="BK56" i="380"/>
  <c r="BJ56" i="380"/>
  <c r="BI56" i="380"/>
  <c r="BH56" i="380"/>
  <c r="BG56" i="380"/>
  <c r="BF56" i="380"/>
  <c r="BE56" i="380"/>
  <c r="BD56" i="380"/>
  <c r="BC56" i="380"/>
  <c r="BB56" i="380"/>
  <c r="BA56" i="380"/>
  <c r="AZ56" i="380"/>
  <c r="AS56" i="380"/>
  <c r="AR56" i="380"/>
  <c r="A56" i="380" a="1"/>
  <c r="A56" i="380" s="1"/>
  <c r="BR55" i="380"/>
  <c r="BQ55" i="380"/>
  <c r="BP55" i="380"/>
  <c r="BO55" i="380"/>
  <c r="BN55" i="380"/>
  <c r="BM55" i="380"/>
  <c r="BL55" i="380"/>
  <c r="BK55" i="380"/>
  <c r="BJ55" i="380"/>
  <c r="BI55" i="380"/>
  <c r="BH55" i="380"/>
  <c r="BG55" i="380"/>
  <c r="BF55" i="380"/>
  <c r="BE55" i="380"/>
  <c r="BD55" i="380"/>
  <c r="BC55" i="380"/>
  <c r="BB55" i="380"/>
  <c r="BA55" i="380"/>
  <c r="AZ55" i="380"/>
  <c r="AS55" i="380"/>
  <c r="AR55" i="380"/>
  <c r="A55" i="380" a="1"/>
  <c r="A55" i="380" s="1"/>
  <c r="AS54" i="380"/>
  <c r="AR54" i="380"/>
  <c r="BR52" i="380"/>
  <c r="BQ52" i="380"/>
  <c r="BP52" i="380"/>
  <c r="BO52" i="380"/>
  <c r="BN52" i="380"/>
  <c r="BM52" i="380"/>
  <c r="BL52" i="380"/>
  <c r="BK52" i="380"/>
  <c r="BJ52" i="380"/>
  <c r="BI52" i="380"/>
  <c r="BH52" i="380"/>
  <c r="BG52" i="380"/>
  <c r="BF52" i="380"/>
  <c r="BE52" i="380"/>
  <c r="BD52" i="380"/>
  <c r="BC52" i="380"/>
  <c r="BB52" i="380"/>
  <c r="BA52" i="380"/>
  <c r="AZ52" i="380"/>
  <c r="BR51" i="380"/>
  <c r="BQ51" i="380"/>
  <c r="BP51" i="380"/>
  <c r="BO51" i="380"/>
  <c r="BN51" i="380"/>
  <c r="BM51" i="380"/>
  <c r="BL51" i="380"/>
  <c r="BK51" i="380"/>
  <c r="BJ51" i="380"/>
  <c r="BI51" i="380"/>
  <c r="BH51" i="380"/>
  <c r="BG51" i="380"/>
  <c r="BF51" i="380"/>
  <c r="BE51" i="380"/>
  <c r="BD51" i="380"/>
  <c r="BC51" i="380"/>
  <c r="BB51" i="380"/>
  <c r="BA51" i="380"/>
  <c r="AZ51" i="380"/>
  <c r="BR49" i="380"/>
  <c r="BQ49" i="380"/>
  <c r="BP49" i="380"/>
  <c r="BO49" i="380"/>
  <c r="BN49" i="380"/>
  <c r="BM49" i="380"/>
  <c r="BL49" i="380"/>
  <c r="BK49" i="380"/>
  <c r="BJ49" i="380"/>
  <c r="BI49" i="380"/>
  <c r="BH49" i="380"/>
  <c r="BG49" i="380"/>
  <c r="BF49" i="380"/>
  <c r="BE49" i="380"/>
  <c r="BD49" i="380"/>
  <c r="BC49" i="380"/>
  <c r="BB49" i="380"/>
  <c r="BA49" i="380"/>
  <c r="AZ49" i="380"/>
  <c r="AS49" i="380"/>
  <c r="AR49" i="380"/>
  <c r="A49" i="380" a="1"/>
  <c r="A49" i="380" s="1"/>
  <c r="BR48" i="380"/>
  <c r="BQ48" i="380"/>
  <c r="BP48" i="380"/>
  <c r="BO48" i="380"/>
  <c r="BN48" i="380"/>
  <c r="BM48" i="380"/>
  <c r="BL48" i="380"/>
  <c r="BK48" i="380"/>
  <c r="BJ48" i="380"/>
  <c r="BI48" i="380"/>
  <c r="BH48" i="380"/>
  <c r="BG48" i="380"/>
  <c r="BF48" i="380"/>
  <c r="BE48" i="380"/>
  <c r="BD48" i="380"/>
  <c r="BC48" i="380"/>
  <c r="BB48" i="380"/>
  <c r="BA48" i="380"/>
  <c r="AZ48" i="380"/>
  <c r="A48" i="380" a="1"/>
  <c r="A48" i="380" s="1"/>
  <c r="AS47" i="380"/>
  <c r="AR47" i="380"/>
  <c r="BR46" i="380"/>
  <c r="BQ46" i="380"/>
  <c r="BP46" i="380"/>
  <c r="BO46" i="380"/>
  <c r="BN46" i="380"/>
  <c r="BM46" i="380"/>
  <c r="BL46" i="380"/>
  <c r="BK46" i="380"/>
  <c r="BJ46" i="380"/>
  <c r="BI46" i="380"/>
  <c r="BH46" i="380"/>
  <c r="BG46" i="380"/>
  <c r="BF46" i="380"/>
  <c r="BE46" i="380"/>
  <c r="BD46" i="380"/>
  <c r="BC46" i="380"/>
  <c r="BB46" i="380"/>
  <c r="BA46" i="380"/>
  <c r="AZ46" i="380"/>
  <c r="AS46" i="380"/>
  <c r="AR46" i="380"/>
  <c r="A46" i="380" a="1"/>
  <c r="A46" i="380" s="1"/>
  <c r="BR45" i="380"/>
  <c r="BQ45" i="380"/>
  <c r="BP45" i="380"/>
  <c r="BO45" i="380"/>
  <c r="BN45" i="380"/>
  <c r="BM45" i="380"/>
  <c r="BL45" i="380"/>
  <c r="BK45" i="380"/>
  <c r="BJ45" i="380"/>
  <c r="BI45" i="380"/>
  <c r="BH45" i="380"/>
  <c r="BG45" i="380"/>
  <c r="BF45" i="380"/>
  <c r="BE45" i="380"/>
  <c r="BD45" i="380"/>
  <c r="BC45" i="380"/>
  <c r="BB45" i="380"/>
  <c r="BA45" i="380"/>
  <c r="AZ45" i="380"/>
  <c r="A45" i="380" a="1"/>
  <c r="A45" i="380" s="1"/>
  <c r="AS44" i="380"/>
  <c r="AR44" i="380"/>
  <c r="BR42" i="380"/>
  <c r="BQ42" i="380"/>
  <c r="BP42" i="380"/>
  <c r="BO42" i="380"/>
  <c r="BN42" i="380"/>
  <c r="BM42" i="380"/>
  <c r="BL42" i="380"/>
  <c r="BK42" i="380"/>
  <c r="BJ42" i="380"/>
  <c r="BI42" i="380"/>
  <c r="BH42" i="380"/>
  <c r="BG42" i="380"/>
  <c r="BF42" i="380"/>
  <c r="BE42" i="380"/>
  <c r="BD42" i="380"/>
  <c r="BC42" i="380"/>
  <c r="BB42" i="380"/>
  <c r="BA42" i="380"/>
  <c r="AZ42" i="380"/>
  <c r="BR41" i="380"/>
  <c r="BQ41" i="380"/>
  <c r="BP41" i="380"/>
  <c r="BO41" i="380"/>
  <c r="BN41" i="380"/>
  <c r="BM41" i="380"/>
  <c r="BL41" i="380"/>
  <c r="BK41" i="380"/>
  <c r="BJ41" i="380"/>
  <c r="BI41" i="380"/>
  <c r="BH41" i="380"/>
  <c r="BG41" i="380"/>
  <c r="BF41" i="380"/>
  <c r="BE41" i="380"/>
  <c r="BD41" i="380"/>
  <c r="BC41" i="380"/>
  <c r="BB41" i="380"/>
  <c r="BA41" i="380"/>
  <c r="AZ41" i="380"/>
  <c r="BR39" i="380"/>
  <c r="BQ39" i="380"/>
  <c r="BP39" i="380"/>
  <c r="BO39" i="380"/>
  <c r="BN39" i="380"/>
  <c r="BM39" i="380"/>
  <c r="BL39" i="380"/>
  <c r="BK39" i="380"/>
  <c r="BJ39" i="380"/>
  <c r="BI39" i="380"/>
  <c r="BH39" i="380"/>
  <c r="BG39" i="380"/>
  <c r="BF39" i="380"/>
  <c r="BE39" i="380"/>
  <c r="BD39" i="380"/>
  <c r="BC39" i="380"/>
  <c r="BB39" i="380"/>
  <c r="BA39" i="380"/>
  <c r="AZ39" i="380"/>
  <c r="AS39" i="380"/>
  <c r="AR39" i="380"/>
  <c r="A39" i="380" a="1"/>
  <c r="A39" i="380" s="1"/>
  <c r="BR38" i="380"/>
  <c r="BQ38" i="380"/>
  <c r="BP38" i="380"/>
  <c r="BO38" i="380"/>
  <c r="BN38" i="380"/>
  <c r="BM38" i="380"/>
  <c r="BL38" i="380"/>
  <c r="BK38" i="380"/>
  <c r="BJ38" i="380"/>
  <c r="BI38" i="380"/>
  <c r="BH38" i="380"/>
  <c r="BG38" i="380"/>
  <c r="BF38" i="380"/>
  <c r="BE38" i="380"/>
  <c r="BD38" i="380"/>
  <c r="BC38" i="380"/>
  <c r="BB38" i="380"/>
  <c r="BA38" i="380"/>
  <c r="AZ38" i="380"/>
  <c r="A38" i="380"/>
  <c r="A38" i="380" a="1"/>
  <c r="AS37" i="380"/>
  <c r="AR37" i="380"/>
  <c r="BR36" i="380"/>
  <c r="BQ36" i="380"/>
  <c r="BP36" i="380"/>
  <c r="BO36" i="380"/>
  <c r="BN36" i="380"/>
  <c r="BM36" i="380"/>
  <c r="BL36" i="380"/>
  <c r="BK36" i="380"/>
  <c r="BJ36" i="380"/>
  <c r="BI36" i="380"/>
  <c r="BH36" i="380"/>
  <c r="BG36" i="380"/>
  <c r="BF36" i="380"/>
  <c r="BE36" i="380"/>
  <c r="BD36" i="380"/>
  <c r="BC36" i="380"/>
  <c r="BB36" i="380"/>
  <c r="BA36" i="380"/>
  <c r="AZ36" i="380"/>
  <c r="AS36" i="380"/>
  <c r="AR36" i="380"/>
  <c r="A36" i="380" a="1"/>
  <c r="A36" i="380" s="1"/>
  <c r="BR35" i="380"/>
  <c r="BQ35" i="380"/>
  <c r="BP35" i="380"/>
  <c r="BO35" i="380"/>
  <c r="BN35" i="380"/>
  <c r="BM35" i="380"/>
  <c r="BL35" i="380"/>
  <c r="BK35" i="380"/>
  <c r="BJ35" i="380"/>
  <c r="BI35" i="380"/>
  <c r="BH35" i="380"/>
  <c r="BG35" i="380"/>
  <c r="BF35" i="380"/>
  <c r="BE35" i="380"/>
  <c r="BD35" i="380"/>
  <c r="BC35" i="380"/>
  <c r="BB35" i="380"/>
  <c r="BA35" i="380"/>
  <c r="AZ35" i="380"/>
  <c r="A35" i="380" a="1"/>
  <c r="A35" i="380" s="1"/>
  <c r="AS34" i="380"/>
  <c r="AR34" i="380"/>
  <c r="BR32" i="380"/>
  <c r="BQ32" i="380"/>
  <c r="BP32" i="380"/>
  <c r="BO32" i="380"/>
  <c r="BN32" i="380"/>
  <c r="BM32" i="380"/>
  <c r="BL32" i="380"/>
  <c r="BK32" i="380"/>
  <c r="BJ32" i="380"/>
  <c r="BI32" i="380"/>
  <c r="BH32" i="380"/>
  <c r="BG32" i="380"/>
  <c r="BF32" i="380"/>
  <c r="BE32" i="380"/>
  <c r="BD32" i="380"/>
  <c r="BC32" i="380"/>
  <c r="BB32" i="380"/>
  <c r="BA32" i="380"/>
  <c r="AZ32" i="380"/>
  <c r="BR31" i="380"/>
  <c r="BQ31" i="380"/>
  <c r="BP31" i="380"/>
  <c r="BO31" i="380"/>
  <c r="BN31" i="380"/>
  <c r="BM31" i="380"/>
  <c r="BL31" i="380"/>
  <c r="BK31" i="380"/>
  <c r="BJ31" i="380"/>
  <c r="BI31" i="380"/>
  <c r="BH31" i="380"/>
  <c r="BG31" i="380"/>
  <c r="BF31" i="380"/>
  <c r="BE31" i="380"/>
  <c r="BD31" i="380"/>
  <c r="BC31" i="380"/>
  <c r="BB31" i="380"/>
  <c r="BA31" i="380"/>
  <c r="AZ31" i="380"/>
  <c r="BR29" i="380"/>
  <c r="BQ29" i="380"/>
  <c r="BP29" i="380"/>
  <c r="BO29" i="380"/>
  <c r="BN29" i="380"/>
  <c r="BM29" i="380"/>
  <c r="BL29" i="380"/>
  <c r="BK29" i="380"/>
  <c r="BJ29" i="380"/>
  <c r="BI29" i="380"/>
  <c r="BH29" i="380"/>
  <c r="BG29" i="380"/>
  <c r="BF29" i="380"/>
  <c r="BE29" i="380"/>
  <c r="BD29" i="380"/>
  <c r="BC29" i="380"/>
  <c r="BB29" i="380"/>
  <c r="BA29" i="380"/>
  <c r="AZ29" i="380"/>
  <c r="AS29" i="380"/>
  <c r="AR29" i="380"/>
  <c r="A29" i="380"/>
  <c r="A29" i="380" a="1"/>
  <c r="BR28" i="380"/>
  <c r="BQ28" i="380"/>
  <c r="BP28" i="380"/>
  <c r="BO28" i="380"/>
  <c r="BN28" i="380"/>
  <c r="BM28" i="380"/>
  <c r="BL28" i="380"/>
  <c r="BK28" i="380"/>
  <c r="BJ28" i="380"/>
  <c r="BI28" i="380"/>
  <c r="BH28" i="380"/>
  <c r="BG28" i="380"/>
  <c r="BF28" i="380"/>
  <c r="BE28" i="380"/>
  <c r="BD28" i="380"/>
  <c r="BC28" i="380"/>
  <c r="BB28" i="380"/>
  <c r="BA28" i="380"/>
  <c r="AZ28" i="380"/>
  <c r="A28" i="380" a="1"/>
  <c r="A28" i="380" s="1"/>
  <c r="AS27" i="380"/>
  <c r="AR27" i="380"/>
  <c r="BR26" i="380"/>
  <c r="BQ26" i="380"/>
  <c r="BP26" i="380"/>
  <c r="BO26" i="380"/>
  <c r="BN26" i="380"/>
  <c r="BM26" i="380"/>
  <c r="BL26" i="380"/>
  <c r="BK26" i="380"/>
  <c r="BJ26" i="380"/>
  <c r="BI26" i="380"/>
  <c r="BH26" i="380"/>
  <c r="BG26" i="380"/>
  <c r="BF26" i="380"/>
  <c r="BE26" i="380"/>
  <c r="BD26" i="380"/>
  <c r="BC26" i="380"/>
  <c r="BB26" i="380"/>
  <c r="BA26" i="380"/>
  <c r="AZ26" i="380"/>
  <c r="AT26" i="380"/>
  <c r="AS26" i="380"/>
  <c r="AR26" i="380"/>
  <c r="A26" i="380" a="1"/>
  <c r="A26" i="380" s="1"/>
  <c r="BR25" i="380"/>
  <c r="BQ25" i="380"/>
  <c r="BP25" i="380"/>
  <c r="BO25" i="380"/>
  <c r="BN25" i="380"/>
  <c r="BM25" i="380"/>
  <c r="BL25" i="380"/>
  <c r="BK25" i="380"/>
  <c r="BJ25" i="380"/>
  <c r="BI25" i="380"/>
  <c r="BH25" i="380"/>
  <c r="BG25" i="380"/>
  <c r="BF25" i="380"/>
  <c r="BE25" i="380"/>
  <c r="BD25" i="380"/>
  <c r="BC25" i="380"/>
  <c r="BB25" i="380"/>
  <c r="BA25" i="380"/>
  <c r="AZ25" i="380"/>
  <c r="A25" i="380" a="1"/>
  <c r="A25" i="380" s="1"/>
  <c r="AS24" i="380"/>
  <c r="AR24" i="380"/>
  <c r="BR22" i="380"/>
  <c r="BQ22" i="380"/>
  <c r="BP22" i="380"/>
  <c r="BO22" i="380"/>
  <c r="BN22" i="380"/>
  <c r="BM22" i="380"/>
  <c r="BL22" i="380"/>
  <c r="BK22" i="380"/>
  <c r="BJ22" i="380"/>
  <c r="BI22" i="380"/>
  <c r="BH22" i="380"/>
  <c r="BG22" i="380"/>
  <c r="BF22" i="380"/>
  <c r="BE22" i="380"/>
  <c r="BD22" i="380"/>
  <c r="BC22" i="380"/>
  <c r="BB22" i="380"/>
  <c r="BA22" i="380"/>
  <c r="AZ22" i="380"/>
  <c r="BR21" i="380"/>
  <c r="BQ21" i="380"/>
  <c r="BP21" i="380"/>
  <c r="BO21" i="380"/>
  <c r="BN21" i="380"/>
  <c r="BM21" i="380"/>
  <c r="BL21" i="380"/>
  <c r="BK21" i="380"/>
  <c r="BJ21" i="380"/>
  <c r="BI21" i="380"/>
  <c r="BH21" i="380"/>
  <c r="BG21" i="380"/>
  <c r="BF21" i="380"/>
  <c r="BE21" i="380"/>
  <c r="BD21" i="380"/>
  <c r="BC21" i="380"/>
  <c r="BB21" i="380"/>
  <c r="BA21" i="380"/>
  <c r="AZ21" i="380"/>
  <c r="BR19" i="380"/>
  <c r="BQ19" i="380"/>
  <c r="BP19" i="380"/>
  <c r="BO19" i="380"/>
  <c r="BN19" i="380"/>
  <c r="BM19" i="380"/>
  <c r="BL19" i="380"/>
  <c r="BK19" i="380"/>
  <c r="BJ19" i="380"/>
  <c r="BI19" i="380"/>
  <c r="BH19" i="380"/>
  <c r="BG19" i="380"/>
  <c r="BF19" i="380"/>
  <c r="BE19" i="380"/>
  <c r="BD19" i="380"/>
  <c r="BC19" i="380"/>
  <c r="BB19" i="380"/>
  <c r="BA19" i="380"/>
  <c r="AZ19" i="380"/>
  <c r="AS19" i="380"/>
  <c r="AR19" i="380"/>
  <c r="A19" i="380" a="1"/>
  <c r="A19" i="380" s="1"/>
  <c r="BR18" i="380"/>
  <c r="BQ18" i="380"/>
  <c r="BP18" i="380"/>
  <c r="BO18" i="380"/>
  <c r="BN18" i="380"/>
  <c r="BM18" i="380"/>
  <c r="BL18" i="380"/>
  <c r="BK18" i="380"/>
  <c r="BJ18" i="380"/>
  <c r="BI18" i="380"/>
  <c r="BH18" i="380"/>
  <c r="BG18" i="380"/>
  <c r="BF18" i="380"/>
  <c r="BE18" i="380"/>
  <c r="BD18" i="380"/>
  <c r="BC18" i="380"/>
  <c r="BB18" i="380"/>
  <c r="BA18" i="380"/>
  <c r="AZ18" i="380"/>
  <c r="A18" i="380" a="1"/>
  <c r="A18" i="380" s="1"/>
  <c r="AT17" i="380"/>
  <c r="AS17" i="380"/>
  <c r="AR17" i="380"/>
  <c r="BR16" i="380"/>
  <c r="BQ16" i="380"/>
  <c r="BP16" i="380"/>
  <c r="BO16" i="380"/>
  <c r="BN16" i="380"/>
  <c r="BM16" i="380"/>
  <c r="BL16" i="380"/>
  <c r="BK16" i="380"/>
  <c r="BJ16" i="380"/>
  <c r="BI16" i="380"/>
  <c r="BH16" i="380"/>
  <c r="BG16" i="380"/>
  <c r="BF16" i="380"/>
  <c r="BE16" i="380"/>
  <c r="BD16" i="380"/>
  <c r="BC16" i="380"/>
  <c r="BB16" i="380"/>
  <c r="BA16" i="380"/>
  <c r="AZ16" i="380"/>
  <c r="AT16" i="380"/>
  <c r="AS16" i="380"/>
  <c r="AR16" i="380"/>
  <c r="A16" i="380" a="1"/>
  <c r="A16" i="380" s="1"/>
  <c r="BR15" i="380"/>
  <c r="BQ15" i="380"/>
  <c r="BP15" i="380"/>
  <c r="BO15" i="380"/>
  <c r="BN15" i="380"/>
  <c r="BM15" i="380"/>
  <c r="BL15" i="380"/>
  <c r="BK15" i="380"/>
  <c r="BJ15" i="380"/>
  <c r="BI15" i="380"/>
  <c r="BH15" i="380"/>
  <c r="BG15" i="380"/>
  <c r="BF15" i="380"/>
  <c r="BE15" i="380"/>
  <c r="BD15" i="380"/>
  <c r="BC15" i="380"/>
  <c r="BB15" i="380"/>
  <c r="BA15" i="380"/>
  <c r="AZ15" i="380"/>
  <c r="AT15" i="380"/>
  <c r="A15" i="380" a="1"/>
  <c r="A15" i="380" s="1"/>
  <c r="AT14" i="380"/>
  <c r="AS14" i="380"/>
  <c r="AR14" i="380"/>
  <c r="BR12" i="380"/>
  <c r="BQ12" i="380"/>
  <c r="BP12" i="380"/>
  <c r="BO12" i="380"/>
  <c r="BN12" i="380"/>
  <c r="BM12" i="380"/>
  <c r="BL12" i="380"/>
  <c r="BK12" i="380"/>
  <c r="BJ12" i="380"/>
  <c r="BI12" i="380"/>
  <c r="BH12" i="380"/>
  <c r="BG12" i="380"/>
  <c r="BF12" i="380"/>
  <c r="BE12" i="380"/>
  <c r="BD12" i="380"/>
  <c r="BC12" i="380"/>
  <c r="BB12" i="380"/>
  <c r="BA12" i="380"/>
  <c r="AZ12" i="380"/>
  <c r="BR11" i="380"/>
  <c r="BQ11" i="380"/>
  <c r="BP11" i="380"/>
  <c r="BO11" i="380"/>
  <c r="BN11" i="380"/>
  <c r="BM11" i="380"/>
  <c r="BL11" i="380"/>
  <c r="BK11" i="380"/>
  <c r="BJ11" i="380"/>
  <c r="BI11" i="380"/>
  <c r="BH11" i="380"/>
  <c r="BG11" i="380"/>
  <c r="BF11" i="380"/>
  <c r="BE11" i="380"/>
  <c r="BD11" i="380"/>
  <c r="BC11" i="380"/>
  <c r="BB11" i="380"/>
  <c r="BA11" i="380"/>
  <c r="AZ11" i="380"/>
  <c r="BR9" i="380"/>
  <c r="BQ9" i="380"/>
  <c r="BP9" i="380"/>
  <c r="BO9" i="380"/>
  <c r="BN9" i="380"/>
  <c r="BM9" i="380"/>
  <c r="BL9" i="380"/>
  <c r="BK9" i="380"/>
  <c r="BJ9" i="380"/>
  <c r="BI9" i="380"/>
  <c r="BH9" i="380"/>
  <c r="BG9" i="380"/>
  <c r="BF9" i="380"/>
  <c r="BE9" i="380"/>
  <c r="BD9" i="380"/>
  <c r="BC9" i="380"/>
  <c r="BB9" i="380"/>
  <c r="BA9" i="380"/>
  <c r="AZ9" i="380"/>
  <c r="AW9" i="380"/>
  <c r="AV9" i="380"/>
  <c r="AU9" i="380"/>
  <c r="AT9" i="380"/>
  <c r="AS9" i="380"/>
  <c r="AR9" i="380"/>
  <c r="A9" i="380" a="1"/>
  <c r="A9" i="380" s="1"/>
  <c r="BR8" i="380"/>
  <c r="BQ8" i="380"/>
  <c r="BP8" i="380"/>
  <c r="BO8" i="380"/>
  <c r="BN8" i="380"/>
  <c r="BM8" i="380"/>
  <c r="BL8" i="380"/>
  <c r="BK8" i="380"/>
  <c r="BJ8" i="380"/>
  <c r="BI8" i="380"/>
  <c r="BH8" i="380"/>
  <c r="BG8" i="380"/>
  <c r="BF8" i="380"/>
  <c r="BE8" i="380"/>
  <c r="BD8" i="380"/>
  <c r="BC8" i="380"/>
  <c r="BB8" i="380"/>
  <c r="BA8" i="380"/>
  <c r="AZ8" i="380"/>
  <c r="AW8" i="380"/>
  <c r="AV8" i="380"/>
  <c r="AT8" i="380"/>
  <c r="A8" i="380" a="1"/>
  <c r="A8" i="380" s="1"/>
  <c r="AW7" i="380"/>
  <c r="AV7" i="380"/>
  <c r="AU7" i="380"/>
  <c r="AT7" i="380"/>
  <c r="AS7" i="380"/>
  <c r="AR7" i="380"/>
  <c r="BR6" i="380"/>
  <c r="BQ6" i="380"/>
  <c r="BP6" i="380"/>
  <c r="BO6" i="380"/>
  <c r="BN6" i="380"/>
  <c r="BM6" i="380"/>
  <c r="BL6" i="380"/>
  <c r="BK6" i="380"/>
  <c r="BJ6" i="380"/>
  <c r="BI6" i="380"/>
  <c r="BH6" i="380"/>
  <c r="BG6" i="380"/>
  <c r="BF6" i="380"/>
  <c r="BE6" i="380"/>
  <c r="BD6" i="380"/>
  <c r="BC6" i="380"/>
  <c r="BB6" i="380"/>
  <c r="BA6" i="380"/>
  <c r="AZ6" i="380"/>
  <c r="AW6" i="380"/>
  <c r="AV6" i="380"/>
  <c r="AU6" i="380"/>
  <c r="AT6" i="380"/>
  <c r="AS6" i="380"/>
  <c r="AR6" i="380"/>
  <c r="A6" i="380" a="1"/>
  <c r="A6" i="380" s="1"/>
  <c r="BR5" i="380"/>
  <c r="BQ5" i="380"/>
  <c r="BP5" i="380"/>
  <c r="BO5" i="380"/>
  <c r="BN5" i="380"/>
  <c r="BM5" i="380"/>
  <c r="BL5" i="380"/>
  <c r="BK5" i="380"/>
  <c r="BJ5" i="380"/>
  <c r="BI5" i="380"/>
  <c r="BH5" i="380"/>
  <c r="BG5" i="380"/>
  <c r="BF5" i="380"/>
  <c r="BE5" i="380"/>
  <c r="BD5" i="380"/>
  <c r="BC5" i="380"/>
  <c r="BB5" i="380"/>
  <c r="BA5" i="380"/>
  <c r="AZ5" i="380"/>
  <c r="AW5" i="380"/>
  <c r="AV5" i="380"/>
  <c r="AT5" i="380"/>
  <c r="A5" i="380" a="1"/>
  <c r="A5" i="380" s="1"/>
  <c r="AW4" i="380"/>
  <c r="AV4" i="380"/>
  <c r="AU4" i="380"/>
  <c r="AT4" i="380"/>
  <c r="AS4" i="380"/>
  <c r="AR4" i="380"/>
  <c r="E1" i="380"/>
  <c r="B1" i="380"/>
  <c r="D1" i="380" s="1"/>
  <c r="B83" i="379"/>
  <c r="C82" i="379"/>
  <c r="C81" i="379" s="1"/>
  <c r="B81" i="379"/>
  <c r="AS72" i="379"/>
  <c r="AT72" i="379" s="1"/>
  <c r="AU72" i="379" s="1"/>
  <c r="AV72" i="379" s="1"/>
  <c r="AW72" i="379" s="1"/>
  <c r="AX72" i="379" s="1"/>
  <c r="AS71" i="379"/>
  <c r="AT71" i="379" s="1"/>
  <c r="AS70" i="379"/>
  <c r="AT70" i="379" s="1"/>
  <c r="AS69" i="379"/>
  <c r="AT69" i="379" s="1"/>
  <c r="AS68" i="379"/>
  <c r="AT68" i="379" s="1"/>
  <c r="AT67" i="379"/>
  <c r="AU67" i="379" s="1"/>
  <c r="AS67" i="379"/>
  <c r="AS66" i="379"/>
  <c r="AT66" i="379" s="1"/>
  <c r="BR62" i="379"/>
  <c r="BQ62" i="379"/>
  <c r="BP62" i="379"/>
  <c r="BO62" i="379"/>
  <c r="BN62" i="379"/>
  <c r="BM62" i="379"/>
  <c r="BL62" i="379"/>
  <c r="BK62" i="379"/>
  <c r="BJ62" i="379"/>
  <c r="BI62" i="379"/>
  <c r="BH62" i="379"/>
  <c r="BG62" i="379"/>
  <c r="BF62" i="379"/>
  <c r="BE62" i="379"/>
  <c r="BD62" i="379"/>
  <c r="BC62" i="379"/>
  <c r="BB62" i="379"/>
  <c r="BA62" i="379"/>
  <c r="AZ62" i="379"/>
  <c r="BR61" i="379"/>
  <c r="BQ61" i="379"/>
  <c r="BP61" i="379"/>
  <c r="BO61" i="379"/>
  <c r="BN61" i="379"/>
  <c r="BM61" i="379"/>
  <c r="BL61" i="379"/>
  <c r="BK61" i="379"/>
  <c r="BJ61" i="379"/>
  <c r="BI61" i="379"/>
  <c r="BH61" i="379"/>
  <c r="BG61" i="379"/>
  <c r="BF61" i="379"/>
  <c r="BE61" i="379"/>
  <c r="BD61" i="379"/>
  <c r="BC61" i="379"/>
  <c r="BB61" i="379"/>
  <c r="BA61" i="379"/>
  <c r="AZ61" i="379"/>
  <c r="BR59" i="379"/>
  <c r="BQ59" i="379"/>
  <c r="BP59" i="379"/>
  <c r="BO59" i="379"/>
  <c r="BN59" i="379"/>
  <c r="BM59" i="379"/>
  <c r="BL59" i="379"/>
  <c r="BK59" i="379"/>
  <c r="BJ59" i="379"/>
  <c r="BI59" i="379"/>
  <c r="BH59" i="379"/>
  <c r="BG59" i="379"/>
  <c r="BF59" i="379"/>
  <c r="BE59" i="379"/>
  <c r="BD59" i="379"/>
  <c r="BC59" i="379"/>
  <c r="BB59" i="379"/>
  <c r="BA59" i="379"/>
  <c r="AZ59" i="379"/>
  <c r="AR59" i="379"/>
  <c r="A59" i="379" a="1"/>
  <c r="A59" i="379" s="1"/>
  <c r="BR58" i="379"/>
  <c r="BQ58" i="379"/>
  <c r="BP58" i="379"/>
  <c r="BO58" i="379"/>
  <c r="BN58" i="379"/>
  <c r="BM58" i="379"/>
  <c r="BL58" i="379"/>
  <c r="BK58" i="379"/>
  <c r="BJ58" i="379"/>
  <c r="BI58" i="379"/>
  <c r="BH58" i="379"/>
  <c r="BG58" i="379"/>
  <c r="BF58" i="379"/>
  <c r="BE58" i="379"/>
  <c r="BD58" i="379"/>
  <c r="BC58" i="379"/>
  <c r="BB58" i="379"/>
  <c r="BA58" i="379"/>
  <c r="AZ58" i="379"/>
  <c r="AR58" i="379"/>
  <c r="A58" i="379" a="1"/>
  <c r="A58" i="379" s="1"/>
  <c r="AR57" i="379"/>
  <c r="BR56" i="379"/>
  <c r="BQ56" i="379"/>
  <c r="BP56" i="379"/>
  <c r="BO56" i="379"/>
  <c r="BN56" i="379"/>
  <c r="BM56" i="379"/>
  <c r="BL56" i="379"/>
  <c r="BK56" i="379"/>
  <c r="BJ56" i="379"/>
  <c r="BI56" i="379"/>
  <c r="BH56" i="379"/>
  <c r="BG56" i="379"/>
  <c r="BF56" i="379"/>
  <c r="BE56" i="379"/>
  <c r="BD56" i="379"/>
  <c r="BC56" i="379"/>
  <c r="BB56" i="379"/>
  <c r="BA56" i="379"/>
  <c r="AZ56" i="379"/>
  <c r="AR56" i="379"/>
  <c r="A56" i="379" a="1"/>
  <c r="A56" i="379" s="1"/>
  <c r="BR55" i="379"/>
  <c r="BQ55" i="379"/>
  <c r="BP55" i="379"/>
  <c r="BO55" i="379"/>
  <c r="BN55" i="379"/>
  <c r="BM55" i="379"/>
  <c r="BL55" i="379"/>
  <c r="BK55" i="379"/>
  <c r="BJ55" i="379"/>
  <c r="BI55" i="379"/>
  <c r="BH55" i="379"/>
  <c r="BG55" i="379"/>
  <c r="BF55" i="379"/>
  <c r="BE55" i="379"/>
  <c r="BD55" i="379"/>
  <c r="BC55" i="379"/>
  <c r="BB55" i="379"/>
  <c r="BA55" i="379"/>
  <c r="AZ55" i="379"/>
  <c r="AS55" i="379"/>
  <c r="AR55" i="379"/>
  <c r="A55" i="379" a="1"/>
  <c r="A55" i="379" s="1"/>
  <c r="AR54" i="379"/>
  <c r="BR52" i="379"/>
  <c r="BQ52" i="379"/>
  <c r="BP52" i="379"/>
  <c r="BO52" i="379"/>
  <c r="BN52" i="379"/>
  <c r="BM52" i="379"/>
  <c r="BL52" i="379"/>
  <c r="BK52" i="379"/>
  <c r="BJ52" i="379"/>
  <c r="BI52" i="379"/>
  <c r="BH52" i="379"/>
  <c r="BG52" i="379"/>
  <c r="BF52" i="379"/>
  <c r="BE52" i="379"/>
  <c r="BD52" i="379"/>
  <c r="BC52" i="379"/>
  <c r="BB52" i="379"/>
  <c r="BA52" i="379"/>
  <c r="AZ52" i="379"/>
  <c r="BR51" i="379"/>
  <c r="BQ51" i="379"/>
  <c r="BP51" i="379"/>
  <c r="BO51" i="379"/>
  <c r="BN51" i="379"/>
  <c r="BM51" i="379"/>
  <c r="BL51" i="379"/>
  <c r="BK51" i="379"/>
  <c r="BJ51" i="379"/>
  <c r="BI51" i="379"/>
  <c r="BH51" i="379"/>
  <c r="BG51" i="379"/>
  <c r="BF51" i="379"/>
  <c r="BE51" i="379"/>
  <c r="BD51" i="379"/>
  <c r="BC51" i="379"/>
  <c r="BB51" i="379"/>
  <c r="BA51" i="379"/>
  <c r="AZ51" i="379"/>
  <c r="BR49" i="379"/>
  <c r="BQ49" i="379"/>
  <c r="BP49" i="379"/>
  <c r="BO49" i="379"/>
  <c r="BN49" i="379"/>
  <c r="BM49" i="379"/>
  <c r="BL49" i="379"/>
  <c r="BK49" i="379"/>
  <c r="BJ49" i="379"/>
  <c r="BI49" i="379"/>
  <c r="BH49" i="379"/>
  <c r="BG49" i="379"/>
  <c r="BF49" i="379"/>
  <c r="BE49" i="379"/>
  <c r="BD49" i="379"/>
  <c r="BC49" i="379"/>
  <c r="BB49" i="379"/>
  <c r="BA49" i="379"/>
  <c r="AZ49" i="379"/>
  <c r="AS49" i="379"/>
  <c r="AR49" i="379"/>
  <c r="A49" i="379" a="1"/>
  <c r="A49" i="379" s="1"/>
  <c r="BR48" i="379"/>
  <c r="BQ48" i="379"/>
  <c r="BP48" i="379"/>
  <c r="BO48" i="379"/>
  <c r="BN48" i="379"/>
  <c r="BM48" i="379"/>
  <c r="BL48" i="379"/>
  <c r="BK48" i="379"/>
  <c r="BJ48" i="379"/>
  <c r="BI48" i="379"/>
  <c r="BH48" i="379"/>
  <c r="BG48" i="379"/>
  <c r="BF48" i="379"/>
  <c r="BE48" i="379"/>
  <c r="BD48" i="379"/>
  <c r="BC48" i="379"/>
  <c r="BB48" i="379"/>
  <c r="BA48" i="379"/>
  <c r="AZ48" i="379"/>
  <c r="A48" i="379"/>
  <c r="A48" i="379" a="1"/>
  <c r="AS47" i="379"/>
  <c r="AR47" i="379"/>
  <c r="BR46" i="379"/>
  <c r="BQ46" i="379"/>
  <c r="BP46" i="379"/>
  <c r="BO46" i="379"/>
  <c r="BN46" i="379"/>
  <c r="BM46" i="379"/>
  <c r="BL46" i="379"/>
  <c r="BK46" i="379"/>
  <c r="BJ46" i="379"/>
  <c r="BI46" i="379"/>
  <c r="BH46" i="379"/>
  <c r="BG46" i="379"/>
  <c r="BF46" i="379"/>
  <c r="BE46" i="379"/>
  <c r="BD46" i="379"/>
  <c r="BC46" i="379"/>
  <c r="BB46" i="379"/>
  <c r="BA46" i="379"/>
  <c r="AZ46" i="379"/>
  <c r="AR46" i="379"/>
  <c r="A46" i="379" a="1"/>
  <c r="A46" i="379" s="1"/>
  <c r="BR45" i="379"/>
  <c r="BQ45" i="379"/>
  <c r="BP45" i="379"/>
  <c r="BO45" i="379"/>
  <c r="BN45" i="379"/>
  <c r="BM45" i="379"/>
  <c r="BL45" i="379"/>
  <c r="BK45" i="379"/>
  <c r="BJ45" i="379"/>
  <c r="BI45" i="379"/>
  <c r="BH45" i="379"/>
  <c r="BG45" i="379"/>
  <c r="BF45" i="379"/>
  <c r="BE45" i="379"/>
  <c r="BD45" i="379"/>
  <c r="BC45" i="379"/>
  <c r="BB45" i="379"/>
  <c r="BA45" i="379"/>
  <c r="AZ45" i="379"/>
  <c r="A45" i="379" a="1"/>
  <c r="A45" i="379" s="1"/>
  <c r="AR44" i="379"/>
  <c r="BR42" i="379"/>
  <c r="BQ42" i="379"/>
  <c r="BP42" i="379"/>
  <c r="BO42" i="379"/>
  <c r="BN42" i="379"/>
  <c r="BM42" i="379"/>
  <c r="BL42" i="379"/>
  <c r="BK42" i="379"/>
  <c r="BJ42" i="379"/>
  <c r="BI42" i="379"/>
  <c r="BH42" i="379"/>
  <c r="BG42" i="379"/>
  <c r="BF42" i="379"/>
  <c r="BE42" i="379"/>
  <c r="BD42" i="379"/>
  <c r="BC42" i="379"/>
  <c r="BB42" i="379"/>
  <c r="BA42" i="379"/>
  <c r="AZ42" i="379"/>
  <c r="BR41" i="379"/>
  <c r="BQ41" i="379"/>
  <c r="BP41" i="379"/>
  <c r="BO41" i="379"/>
  <c r="BN41" i="379"/>
  <c r="BM41" i="379"/>
  <c r="BL41" i="379"/>
  <c r="BK41" i="379"/>
  <c r="BJ41" i="379"/>
  <c r="BI41" i="379"/>
  <c r="BH41" i="379"/>
  <c r="BG41" i="379"/>
  <c r="BF41" i="379"/>
  <c r="BE41" i="379"/>
  <c r="BD41" i="379"/>
  <c r="BC41" i="379"/>
  <c r="BB41" i="379"/>
  <c r="BA41" i="379"/>
  <c r="AZ41" i="379"/>
  <c r="BR39" i="379"/>
  <c r="BQ39" i="379"/>
  <c r="BP39" i="379"/>
  <c r="BO39" i="379"/>
  <c r="BN39" i="379"/>
  <c r="BM39" i="379"/>
  <c r="BL39" i="379"/>
  <c r="BK39" i="379"/>
  <c r="BJ39" i="379"/>
  <c r="BI39" i="379"/>
  <c r="BH39" i="379"/>
  <c r="BG39" i="379"/>
  <c r="BF39" i="379"/>
  <c r="BE39" i="379"/>
  <c r="BD39" i="379"/>
  <c r="BC39" i="379"/>
  <c r="BB39" i="379"/>
  <c r="BA39" i="379"/>
  <c r="AZ39" i="379"/>
  <c r="AR39" i="379"/>
  <c r="A39" i="379" a="1"/>
  <c r="A39" i="379" s="1"/>
  <c r="BR38" i="379"/>
  <c r="BQ38" i="379"/>
  <c r="BP38" i="379"/>
  <c r="BO38" i="379"/>
  <c r="BN38" i="379"/>
  <c r="BM38" i="379"/>
  <c r="BL38" i="379"/>
  <c r="BK38" i="379"/>
  <c r="BJ38" i="379"/>
  <c r="BI38" i="379"/>
  <c r="BH38" i="379"/>
  <c r="BG38" i="379"/>
  <c r="BF38" i="379"/>
  <c r="BE38" i="379"/>
  <c r="BD38" i="379"/>
  <c r="BC38" i="379"/>
  <c r="BB38" i="379"/>
  <c r="BA38" i="379"/>
  <c r="AZ38" i="379"/>
  <c r="A38" i="379" a="1"/>
  <c r="A38" i="379" s="1"/>
  <c r="AS37" i="379"/>
  <c r="AR37" i="379"/>
  <c r="BR36" i="379"/>
  <c r="BQ36" i="379"/>
  <c r="BP36" i="379"/>
  <c r="BO36" i="379"/>
  <c r="BN36" i="379"/>
  <c r="BM36" i="379"/>
  <c r="BL36" i="379"/>
  <c r="BK36" i="379"/>
  <c r="BJ36" i="379"/>
  <c r="BI36" i="379"/>
  <c r="BH36" i="379"/>
  <c r="BG36" i="379"/>
  <c r="BF36" i="379"/>
  <c r="BE36" i="379"/>
  <c r="BD36" i="379"/>
  <c r="BC36" i="379"/>
  <c r="BB36" i="379"/>
  <c r="BA36" i="379"/>
  <c r="AZ36" i="379"/>
  <c r="AS36" i="379"/>
  <c r="AR36" i="379"/>
  <c r="A36" i="379" a="1"/>
  <c r="A36" i="379" s="1"/>
  <c r="BR35" i="379"/>
  <c r="BQ35" i="379"/>
  <c r="BP35" i="379"/>
  <c r="BO35" i="379"/>
  <c r="BN35" i="379"/>
  <c r="BM35" i="379"/>
  <c r="BL35" i="379"/>
  <c r="BK35" i="379"/>
  <c r="BJ35" i="379"/>
  <c r="BI35" i="379"/>
  <c r="BH35" i="379"/>
  <c r="BG35" i="379"/>
  <c r="BF35" i="379"/>
  <c r="BE35" i="379"/>
  <c r="BD35" i="379"/>
  <c r="BC35" i="379"/>
  <c r="BB35" i="379"/>
  <c r="BA35" i="379"/>
  <c r="AZ35" i="379"/>
  <c r="A35" i="379" a="1"/>
  <c r="A35" i="379" s="1"/>
  <c r="AS34" i="379"/>
  <c r="AR34" i="379"/>
  <c r="BR32" i="379"/>
  <c r="BQ32" i="379"/>
  <c r="BP32" i="379"/>
  <c r="BO32" i="379"/>
  <c r="BN32" i="379"/>
  <c r="BM32" i="379"/>
  <c r="BL32" i="379"/>
  <c r="BK32" i="379"/>
  <c r="BJ32" i="379"/>
  <c r="BI32" i="379"/>
  <c r="BH32" i="379"/>
  <c r="BG32" i="379"/>
  <c r="BF32" i="379"/>
  <c r="BE32" i="379"/>
  <c r="BD32" i="379"/>
  <c r="BC32" i="379"/>
  <c r="BB32" i="379"/>
  <c r="BA32" i="379"/>
  <c r="AZ32" i="379"/>
  <c r="BR31" i="379"/>
  <c r="BQ31" i="379"/>
  <c r="BP31" i="379"/>
  <c r="BO31" i="379"/>
  <c r="BN31" i="379"/>
  <c r="BM31" i="379"/>
  <c r="BL31" i="379"/>
  <c r="BK31" i="379"/>
  <c r="BJ31" i="379"/>
  <c r="BI31" i="379"/>
  <c r="BH31" i="379"/>
  <c r="BG31" i="379"/>
  <c r="BF31" i="379"/>
  <c r="BE31" i="379"/>
  <c r="BD31" i="379"/>
  <c r="BC31" i="379"/>
  <c r="BB31" i="379"/>
  <c r="BA31" i="379"/>
  <c r="AZ31" i="379"/>
  <c r="BR29" i="379"/>
  <c r="BQ29" i="379"/>
  <c r="BP29" i="379"/>
  <c r="BO29" i="379"/>
  <c r="BN29" i="379"/>
  <c r="BM29" i="379"/>
  <c r="BL29" i="379"/>
  <c r="BK29" i="379"/>
  <c r="BJ29" i="379"/>
  <c r="BI29" i="379"/>
  <c r="BH29" i="379"/>
  <c r="BG29" i="379"/>
  <c r="BF29" i="379"/>
  <c r="BE29" i="379"/>
  <c r="BD29" i="379"/>
  <c r="BC29" i="379"/>
  <c r="BB29" i="379"/>
  <c r="BA29" i="379"/>
  <c r="AZ29" i="379"/>
  <c r="AS29" i="379"/>
  <c r="AR29" i="379"/>
  <c r="A29" i="379" a="1"/>
  <c r="A29" i="379" s="1"/>
  <c r="BR28" i="379"/>
  <c r="BQ28" i="379"/>
  <c r="BP28" i="379"/>
  <c r="BO28" i="379"/>
  <c r="BN28" i="379"/>
  <c r="BM28" i="379"/>
  <c r="BL28" i="379"/>
  <c r="BK28" i="379"/>
  <c r="BJ28" i="379"/>
  <c r="BI28" i="379"/>
  <c r="BH28" i="379"/>
  <c r="BG28" i="379"/>
  <c r="BF28" i="379"/>
  <c r="BE28" i="379"/>
  <c r="BD28" i="379"/>
  <c r="BC28" i="379"/>
  <c r="BB28" i="379"/>
  <c r="BA28" i="379"/>
  <c r="AZ28" i="379"/>
  <c r="A28" i="379" a="1"/>
  <c r="A28" i="379" s="1"/>
  <c r="AS27" i="379"/>
  <c r="AR27" i="379"/>
  <c r="BR26" i="379"/>
  <c r="BQ26" i="379"/>
  <c r="BP26" i="379"/>
  <c r="BO26" i="379"/>
  <c r="BN26" i="379"/>
  <c r="BM26" i="379"/>
  <c r="BL26" i="379"/>
  <c r="BK26" i="379"/>
  <c r="BJ26" i="379"/>
  <c r="BI26" i="379"/>
  <c r="BH26" i="379"/>
  <c r="BG26" i="379"/>
  <c r="BF26" i="379"/>
  <c r="BE26" i="379"/>
  <c r="BD26" i="379"/>
  <c r="BC26" i="379"/>
  <c r="BB26" i="379"/>
  <c r="BA26" i="379"/>
  <c r="AZ26" i="379"/>
  <c r="AS26" i="379"/>
  <c r="AR26" i="379"/>
  <c r="A26" i="379" a="1"/>
  <c r="A26" i="379" s="1"/>
  <c r="BR25" i="379"/>
  <c r="BQ25" i="379"/>
  <c r="BP25" i="379"/>
  <c r="BO25" i="379"/>
  <c r="BN25" i="379"/>
  <c r="BM25" i="379"/>
  <c r="BL25" i="379"/>
  <c r="BK25" i="379"/>
  <c r="BJ25" i="379"/>
  <c r="BI25" i="379"/>
  <c r="BH25" i="379"/>
  <c r="BG25" i="379"/>
  <c r="BF25" i="379"/>
  <c r="BE25" i="379"/>
  <c r="BD25" i="379"/>
  <c r="BC25" i="379"/>
  <c r="BB25" i="379"/>
  <c r="BA25" i="379"/>
  <c r="AZ25" i="379"/>
  <c r="A25" i="379" a="1"/>
  <c r="A25" i="379" s="1"/>
  <c r="AS24" i="379"/>
  <c r="AR24" i="379"/>
  <c r="BR22" i="379"/>
  <c r="BQ22" i="379"/>
  <c r="BP22" i="379"/>
  <c r="BO22" i="379"/>
  <c r="BN22" i="379"/>
  <c r="BM22" i="379"/>
  <c r="BL22" i="379"/>
  <c r="BK22" i="379"/>
  <c r="BJ22" i="379"/>
  <c r="BI22" i="379"/>
  <c r="BH22" i="379"/>
  <c r="BG22" i="379"/>
  <c r="BF22" i="379"/>
  <c r="BE22" i="379"/>
  <c r="BD22" i="379"/>
  <c r="BC22" i="379"/>
  <c r="BB22" i="379"/>
  <c r="BA22" i="379"/>
  <c r="AZ22" i="379"/>
  <c r="BR21" i="379"/>
  <c r="BQ21" i="379"/>
  <c r="BP21" i="379"/>
  <c r="BO21" i="379"/>
  <c r="BN21" i="379"/>
  <c r="BM21" i="379"/>
  <c r="BL21" i="379"/>
  <c r="BK21" i="379"/>
  <c r="BJ21" i="379"/>
  <c r="BI21" i="379"/>
  <c r="BH21" i="379"/>
  <c r="BG21" i="379"/>
  <c r="BF21" i="379"/>
  <c r="BE21" i="379"/>
  <c r="BD21" i="379"/>
  <c r="BC21" i="379"/>
  <c r="BB21" i="379"/>
  <c r="BA21" i="379"/>
  <c r="AZ21" i="379"/>
  <c r="BR19" i="379"/>
  <c r="BQ19" i="379"/>
  <c r="BP19" i="379"/>
  <c r="BO19" i="379"/>
  <c r="BN19" i="379"/>
  <c r="BM19" i="379"/>
  <c r="BL19" i="379"/>
  <c r="BK19" i="379"/>
  <c r="BJ19" i="379"/>
  <c r="BI19" i="379"/>
  <c r="BH19" i="379"/>
  <c r="BG19" i="379"/>
  <c r="BF19" i="379"/>
  <c r="BE19" i="379"/>
  <c r="BD19" i="379"/>
  <c r="BC19" i="379"/>
  <c r="BB19" i="379"/>
  <c r="BA19" i="379"/>
  <c r="AZ19" i="379"/>
  <c r="AT19" i="379"/>
  <c r="AS19" i="379"/>
  <c r="AR19" i="379"/>
  <c r="A19" i="379" a="1"/>
  <c r="A19" i="379" s="1"/>
  <c r="BR18" i="379"/>
  <c r="BQ18" i="379"/>
  <c r="BP18" i="379"/>
  <c r="BO18" i="379"/>
  <c r="BN18" i="379"/>
  <c r="BM18" i="379"/>
  <c r="BL18" i="379"/>
  <c r="BK18" i="379"/>
  <c r="BJ18" i="379"/>
  <c r="BI18" i="379"/>
  <c r="BH18" i="379"/>
  <c r="BG18" i="379"/>
  <c r="BF18" i="379"/>
  <c r="BE18" i="379"/>
  <c r="BD18" i="379"/>
  <c r="BC18" i="379"/>
  <c r="BB18" i="379"/>
  <c r="BA18" i="379"/>
  <c r="AZ18" i="379"/>
  <c r="AT18" i="379"/>
  <c r="A18" i="379" a="1"/>
  <c r="A18" i="379" s="1"/>
  <c r="AT17" i="379"/>
  <c r="AS17" i="379"/>
  <c r="AR17" i="379"/>
  <c r="BR16" i="379"/>
  <c r="BQ16" i="379"/>
  <c r="BP16" i="379"/>
  <c r="BO16" i="379"/>
  <c r="BN16" i="379"/>
  <c r="BM16" i="379"/>
  <c r="BL16" i="379"/>
  <c r="BK16" i="379"/>
  <c r="BJ16" i="379"/>
  <c r="BI16" i="379"/>
  <c r="BH16" i="379"/>
  <c r="BG16" i="379"/>
  <c r="BF16" i="379"/>
  <c r="BE16" i="379"/>
  <c r="BD16" i="379"/>
  <c r="BC16" i="379"/>
  <c r="BB16" i="379"/>
  <c r="BA16" i="379"/>
  <c r="AZ16" i="379"/>
  <c r="AT16" i="379"/>
  <c r="AS16" i="379"/>
  <c r="AR16" i="379"/>
  <c r="A16" i="379" a="1"/>
  <c r="A16" i="379" s="1"/>
  <c r="BR15" i="379"/>
  <c r="BQ15" i="379"/>
  <c r="BP15" i="379"/>
  <c r="BO15" i="379"/>
  <c r="BN15" i="379"/>
  <c r="BM15" i="379"/>
  <c r="BL15" i="379"/>
  <c r="BK15" i="379"/>
  <c r="BJ15" i="379"/>
  <c r="BI15" i="379"/>
  <c r="BH15" i="379"/>
  <c r="BG15" i="379"/>
  <c r="BF15" i="379"/>
  <c r="BE15" i="379"/>
  <c r="BD15" i="379"/>
  <c r="BC15" i="379"/>
  <c r="BB15" i="379"/>
  <c r="BA15" i="379"/>
  <c r="AZ15" i="379"/>
  <c r="AT15" i="379"/>
  <c r="A15" i="379" a="1"/>
  <c r="A15" i="379" s="1"/>
  <c r="AT14" i="379"/>
  <c r="AS14" i="379"/>
  <c r="AR14" i="379"/>
  <c r="BR12" i="379"/>
  <c r="BQ12" i="379"/>
  <c r="BP12" i="379"/>
  <c r="BO12" i="379"/>
  <c r="BN12" i="379"/>
  <c r="BM12" i="379"/>
  <c r="BL12" i="379"/>
  <c r="BK12" i="379"/>
  <c r="BJ12" i="379"/>
  <c r="BI12" i="379"/>
  <c r="BH12" i="379"/>
  <c r="BG12" i="379"/>
  <c r="BF12" i="379"/>
  <c r="BE12" i="379"/>
  <c r="BD12" i="379"/>
  <c r="BC12" i="379"/>
  <c r="BB12" i="379"/>
  <c r="BA12" i="379"/>
  <c r="AZ12" i="379"/>
  <c r="BR11" i="379"/>
  <c r="BQ11" i="379"/>
  <c r="BP11" i="379"/>
  <c r="BO11" i="379"/>
  <c r="BN11" i="379"/>
  <c r="BM11" i="379"/>
  <c r="BL11" i="379"/>
  <c r="BK11" i="379"/>
  <c r="BJ11" i="379"/>
  <c r="BI11" i="379"/>
  <c r="BH11" i="379"/>
  <c r="BG11" i="379"/>
  <c r="BF11" i="379"/>
  <c r="BE11" i="379"/>
  <c r="BD11" i="379"/>
  <c r="BC11" i="379"/>
  <c r="BB11" i="379"/>
  <c r="BA11" i="379"/>
  <c r="AZ11" i="379"/>
  <c r="BR9" i="379"/>
  <c r="BQ9" i="379"/>
  <c r="BP9" i="379"/>
  <c r="BO9" i="379"/>
  <c r="BN9" i="379"/>
  <c r="BM9" i="379"/>
  <c r="BL9" i="379"/>
  <c r="BK9" i="379"/>
  <c r="BJ9" i="379"/>
  <c r="BI9" i="379"/>
  <c r="BH9" i="379"/>
  <c r="BG9" i="379"/>
  <c r="BF9" i="379"/>
  <c r="BE9" i="379"/>
  <c r="BD9" i="379"/>
  <c r="BC9" i="379"/>
  <c r="BB9" i="379"/>
  <c r="BA9" i="379"/>
  <c r="AZ9" i="379"/>
  <c r="AS9" i="379"/>
  <c r="AR9" i="379"/>
  <c r="A9" i="379" a="1"/>
  <c r="A9" i="379" s="1"/>
  <c r="BR8" i="379"/>
  <c r="BQ8" i="379"/>
  <c r="BP8" i="379"/>
  <c r="BO8" i="379"/>
  <c r="BN8" i="379"/>
  <c r="BM8" i="379"/>
  <c r="BL8" i="379"/>
  <c r="BK8" i="379"/>
  <c r="BJ8" i="379"/>
  <c r="BI8" i="379"/>
  <c r="BH8" i="379"/>
  <c r="BG8" i="379"/>
  <c r="BF8" i="379"/>
  <c r="BE8" i="379"/>
  <c r="BD8" i="379"/>
  <c r="BC8" i="379"/>
  <c r="BB8" i="379"/>
  <c r="BA8" i="379"/>
  <c r="AZ8" i="379"/>
  <c r="A8" i="379"/>
  <c r="A8" i="379" a="1"/>
  <c r="AS7" i="379"/>
  <c r="AR7" i="379"/>
  <c r="BR6" i="379"/>
  <c r="BQ6" i="379"/>
  <c r="BP6" i="379"/>
  <c r="BO6" i="379"/>
  <c r="BN6" i="379"/>
  <c r="BM6" i="379"/>
  <c r="BL6" i="379"/>
  <c r="BK6" i="379"/>
  <c r="BJ6" i="379"/>
  <c r="BI6" i="379"/>
  <c r="BH6" i="379"/>
  <c r="BG6" i="379"/>
  <c r="BF6" i="379"/>
  <c r="BE6" i="379"/>
  <c r="BD6" i="379"/>
  <c r="BC6" i="379"/>
  <c r="BB6" i="379"/>
  <c r="BA6" i="379"/>
  <c r="AZ6" i="379"/>
  <c r="AS6" i="379"/>
  <c r="AR6" i="379"/>
  <c r="A6" i="379" a="1"/>
  <c r="A6" i="379" s="1"/>
  <c r="BR5" i="379"/>
  <c r="BQ5" i="379"/>
  <c r="BP5" i="379"/>
  <c r="BO5" i="379"/>
  <c r="BN5" i="379"/>
  <c r="BM5" i="379"/>
  <c r="BL5" i="379"/>
  <c r="BK5" i="379"/>
  <c r="BJ5" i="379"/>
  <c r="BI5" i="379"/>
  <c r="BH5" i="379"/>
  <c r="BG5" i="379"/>
  <c r="BF5" i="379"/>
  <c r="BE5" i="379"/>
  <c r="BD5" i="379"/>
  <c r="BC5" i="379"/>
  <c r="BB5" i="379"/>
  <c r="BA5" i="379"/>
  <c r="AZ5" i="379"/>
  <c r="A5" i="379" a="1"/>
  <c r="A5" i="379" s="1"/>
  <c r="AS4" i="379"/>
  <c r="AR4" i="379"/>
  <c r="E1" i="379"/>
  <c r="B1" i="379"/>
  <c r="D1" i="379" s="1"/>
  <c r="D65" i="381"/>
  <c r="J65" i="387"/>
  <c r="H65" i="385"/>
  <c r="B78" i="380"/>
  <c r="I71" i="388"/>
  <c r="B66" i="380"/>
  <c r="I70" i="388"/>
  <c r="K79" i="387"/>
  <c r="D79" i="379"/>
  <c r="H78" i="384"/>
  <c r="I72" i="388"/>
  <c r="K65" i="388"/>
  <c r="E75" i="383"/>
  <c r="D80" i="379"/>
  <c r="J80" i="386"/>
  <c r="F72" i="385"/>
  <c r="B79" i="379"/>
  <c r="E72" i="384"/>
  <c r="B67" i="380"/>
  <c r="G72" i="386"/>
  <c r="B71" i="381"/>
  <c r="G76" i="385"/>
  <c r="J78" i="386"/>
  <c r="C65" i="380"/>
  <c r="C72" i="382"/>
  <c r="B75" i="380"/>
  <c r="D78" i="380"/>
  <c r="E79" i="381"/>
  <c r="H66" i="385"/>
  <c r="H70" i="387"/>
  <c r="B67" i="379"/>
  <c r="H74" i="386"/>
  <c r="D68" i="384"/>
  <c r="B76" i="380"/>
  <c r="G68" i="387"/>
  <c r="I80" i="385"/>
  <c r="F80" i="382"/>
  <c r="C80" i="380"/>
  <c r="H68" i="388"/>
  <c r="I78" i="385"/>
  <c r="G65" i="384"/>
  <c r="F75" i="384"/>
  <c r="E74" i="383"/>
  <c r="G66" i="384"/>
  <c r="B79" i="380"/>
  <c r="B65" i="379"/>
  <c r="G75" i="385"/>
  <c r="E68" i="385"/>
  <c r="I74" i="387"/>
  <c r="H75" i="386"/>
  <c r="F74" i="384"/>
  <c r="L79" i="388"/>
  <c r="C76" i="381"/>
  <c r="D74" i="382"/>
  <c r="G78" i="383"/>
  <c r="E70" i="384"/>
  <c r="I79" i="385"/>
  <c r="B76" i="379"/>
  <c r="E65" i="382"/>
  <c r="J75" i="388"/>
  <c r="C67" i="382"/>
  <c r="J76" i="388"/>
  <c r="C78" i="379"/>
  <c r="H80" i="384"/>
  <c r="I66" i="386"/>
  <c r="E67" i="384"/>
  <c r="C74" i="381"/>
  <c r="F67" i="385"/>
  <c r="K66" i="388"/>
  <c r="D70" i="383"/>
  <c r="D79" i="380"/>
  <c r="E66" i="382"/>
  <c r="C80" i="379"/>
  <c r="C70" i="382"/>
  <c r="J79" i="386"/>
  <c r="F65" i="383"/>
  <c r="D78" i="379"/>
  <c r="F78" i="382"/>
  <c r="B80" i="380"/>
  <c r="C79" i="380"/>
  <c r="B65" i="380"/>
  <c r="G80" i="383"/>
  <c r="B72" i="381"/>
  <c r="J66" i="387"/>
  <c r="D75" i="382"/>
  <c r="I67" i="388"/>
  <c r="G79" i="383"/>
  <c r="D71" i="383"/>
  <c r="J74" i="388"/>
  <c r="F70" i="385"/>
  <c r="C75" i="381"/>
  <c r="H76" i="386"/>
  <c r="C71" i="382"/>
  <c r="C78" i="380"/>
  <c r="E71" i="384"/>
  <c r="I76" i="387"/>
  <c r="I75" i="387"/>
  <c r="G74" i="385"/>
  <c r="K78" i="387"/>
  <c r="G71" i="386"/>
  <c r="F76" i="384"/>
  <c r="K80" i="387"/>
  <c r="C65" i="379"/>
  <c r="G70" i="386"/>
  <c r="D67" i="383"/>
  <c r="L80" i="388"/>
  <c r="C68" i="383"/>
  <c r="E80" i="381"/>
  <c r="D80" i="380"/>
  <c r="F68" i="386"/>
  <c r="B70" i="381"/>
  <c r="H67" i="387"/>
  <c r="F66" i="383"/>
  <c r="D76" i="382"/>
  <c r="H72" i="387"/>
  <c r="B66" i="379"/>
  <c r="G67" i="386"/>
  <c r="F79" i="382"/>
  <c r="B68" i="382"/>
  <c r="E76" i="383"/>
  <c r="B74" i="379"/>
  <c r="C66" i="379"/>
  <c r="C79" i="379"/>
  <c r="H79" i="384"/>
  <c r="L78" i="388"/>
  <c r="B78" i="379"/>
  <c r="E78" i="381"/>
  <c r="H71" i="387"/>
  <c r="F71" i="385"/>
  <c r="D72" i="383"/>
  <c r="B75" i="379"/>
  <c r="I65" i="386"/>
  <c r="B74" i="380"/>
  <c r="C66" i="380"/>
  <c r="B80" i="379"/>
  <c r="AU69" i="379" l="1"/>
  <c r="AT39" i="379"/>
  <c r="AT37" i="379"/>
  <c r="AT36" i="379"/>
  <c r="AT34" i="379"/>
  <c r="AU71" i="379"/>
  <c r="AT54" i="379"/>
  <c r="AT55" i="379"/>
  <c r="AU70" i="379"/>
  <c r="AT46" i="379"/>
  <c r="AT44" i="379"/>
  <c r="AT49" i="379"/>
  <c r="AT47" i="379"/>
  <c r="AU71" i="380"/>
  <c r="AT59" i="380"/>
  <c r="AS39" i="379"/>
  <c r="AS44" i="379"/>
  <c r="AS46" i="379"/>
  <c r="AS54" i="379"/>
  <c r="AS56" i="379"/>
  <c r="AS57" i="379"/>
  <c r="AS58" i="379"/>
  <c r="AS59" i="379"/>
  <c r="AW70" i="382"/>
  <c r="AX70" i="382" s="1"/>
  <c r="AV47" i="382"/>
  <c r="AV44" i="382"/>
  <c r="AV49" i="382"/>
  <c r="AV46" i="382"/>
  <c r="K83" i="388"/>
  <c r="L81" i="388"/>
  <c r="M82" i="388"/>
  <c r="J84" i="388"/>
  <c r="K81" i="387"/>
  <c r="L82" i="387"/>
  <c r="J83" i="387"/>
  <c r="I84" i="387"/>
  <c r="K82" i="386"/>
  <c r="J81" i="386"/>
  <c r="I83" i="386"/>
  <c r="H84" i="386"/>
  <c r="G84" i="385"/>
  <c r="H83" i="385"/>
  <c r="J82" i="385"/>
  <c r="I81" i="385"/>
  <c r="H81" i="384"/>
  <c r="I82" i="384"/>
  <c r="G83" i="384"/>
  <c r="F84" i="384"/>
  <c r="E84" i="383"/>
  <c r="F83" i="383"/>
  <c r="AX67" i="383"/>
  <c r="AW16" i="383"/>
  <c r="AW14" i="383"/>
  <c r="AW18" i="383"/>
  <c r="AW17" i="383"/>
  <c r="AW19" i="383"/>
  <c r="AW15" i="383"/>
  <c r="AV39" i="383"/>
  <c r="AV37" i="383"/>
  <c r="AV36" i="383"/>
  <c r="AV34" i="383"/>
  <c r="AW69" i="383"/>
  <c r="AX69" i="383" s="1"/>
  <c r="G81" i="383"/>
  <c r="H82" i="383"/>
  <c r="AV7" i="382"/>
  <c r="AV6" i="382"/>
  <c r="AV8" i="382"/>
  <c r="AV4" i="382"/>
  <c r="AV5" i="382"/>
  <c r="AW66" i="382"/>
  <c r="AV9" i="382"/>
  <c r="AW67" i="382"/>
  <c r="AV16" i="382"/>
  <c r="AV14" i="382"/>
  <c r="AV18" i="382"/>
  <c r="AV17" i="382"/>
  <c r="AV15" i="382"/>
  <c r="AV19" i="382"/>
  <c r="G82" i="382"/>
  <c r="F81" i="382"/>
  <c r="AW71" i="382"/>
  <c r="AX71" i="382" s="1"/>
  <c r="AV58" i="382"/>
  <c r="AV54" i="382"/>
  <c r="AV55" i="382"/>
  <c r="AV59" i="382"/>
  <c r="AV57" i="382"/>
  <c r="AV56" i="382"/>
  <c r="E83" i="382"/>
  <c r="AV39" i="382"/>
  <c r="AV37" i="382"/>
  <c r="AV36" i="382"/>
  <c r="AV34" i="382"/>
  <c r="AW69" i="382"/>
  <c r="AX69" i="382" s="1"/>
  <c r="AW68" i="382"/>
  <c r="AV24" i="382"/>
  <c r="AV27" i="382"/>
  <c r="AV26" i="382"/>
  <c r="AV29" i="382"/>
  <c r="D84" i="382"/>
  <c r="BY5" i="381"/>
  <c r="BY6" i="381" s="1"/>
  <c r="BY7" i="381" s="1"/>
  <c r="BY8" i="381" s="1"/>
  <c r="BY9" i="381" s="1"/>
  <c r="D83" i="381"/>
  <c r="AV71" i="381"/>
  <c r="AU55" i="381"/>
  <c r="AU59" i="381"/>
  <c r="AU57" i="381"/>
  <c r="AU56" i="381"/>
  <c r="AU58" i="381"/>
  <c r="AU54" i="381"/>
  <c r="AU49" i="381"/>
  <c r="AU47" i="381"/>
  <c r="AU46" i="381"/>
  <c r="AU44" i="381"/>
  <c r="AV70" i="381"/>
  <c r="C84" i="381"/>
  <c r="AV69" i="381"/>
  <c r="AU39" i="381"/>
  <c r="AU37" i="381"/>
  <c r="AU36" i="381"/>
  <c r="AU34" i="381"/>
  <c r="AU27" i="381"/>
  <c r="AU26" i="381"/>
  <c r="AU29" i="381"/>
  <c r="AV68" i="381"/>
  <c r="AU24" i="381"/>
  <c r="F82" i="381"/>
  <c r="E81" i="381"/>
  <c r="AV67" i="381"/>
  <c r="AU17" i="381"/>
  <c r="AU16" i="381"/>
  <c r="AU14" i="381"/>
  <c r="AU19" i="381"/>
  <c r="D82" i="380"/>
  <c r="AV69" i="379"/>
  <c r="AU37" i="379"/>
  <c r="AU36" i="379"/>
  <c r="AU39" i="379"/>
  <c r="AU34" i="379"/>
  <c r="AU68" i="379"/>
  <c r="AT27" i="379"/>
  <c r="AT26" i="379"/>
  <c r="AT29" i="379"/>
  <c r="AT24" i="379"/>
  <c r="AU66" i="379"/>
  <c r="AT5" i="379"/>
  <c r="AT4" i="379"/>
  <c r="AT6" i="379"/>
  <c r="AT9" i="379"/>
  <c r="AT8" i="379"/>
  <c r="AT7" i="379"/>
  <c r="D82" i="379"/>
  <c r="BA2" i="380"/>
  <c r="BE2" i="380"/>
  <c r="BI2" i="380"/>
  <c r="BM2" i="380"/>
  <c r="BQ2" i="380"/>
  <c r="BB2" i="380"/>
  <c r="BF2" i="380"/>
  <c r="BJ2" i="380"/>
  <c r="BR2" i="380"/>
  <c r="BN2" i="380"/>
  <c r="BG2" i="380"/>
  <c r="BO2" i="380"/>
  <c r="BC2" i="380"/>
  <c r="BK2" i="380"/>
  <c r="AZ2" i="380"/>
  <c r="BD2" i="380"/>
  <c r="BH2" i="380"/>
  <c r="BL2" i="380"/>
  <c r="BP2" i="380"/>
  <c r="AT19" i="380"/>
  <c r="AU67" i="380"/>
  <c r="AT18" i="380"/>
  <c r="AT29" i="380"/>
  <c r="AU68" i="380"/>
  <c r="AT24" i="380"/>
  <c r="AT27" i="380"/>
  <c r="AT39" i="380"/>
  <c r="AT37" i="380"/>
  <c r="AT36" i="380"/>
  <c r="AT34" i="380"/>
  <c r="AU69" i="380"/>
  <c r="AU70" i="380"/>
  <c r="AT49" i="380"/>
  <c r="AT47" i="380"/>
  <c r="AT46" i="380"/>
  <c r="AT44" i="380"/>
  <c r="AT55" i="380"/>
  <c r="AU59" i="380"/>
  <c r="AT54" i="380"/>
  <c r="AU55" i="380"/>
  <c r="AT58" i="380"/>
  <c r="AU54" i="380"/>
  <c r="AT56" i="380"/>
  <c r="AT57" i="380"/>
  <c r="AU58" i="380"/>
  <c r="D81" i="380"/>
  <c r="E82" i="380"/>
  <c r="B84" i="380"/>
  <c r="C83" i="380"/>
  <c r="BB2" i="379"/>
  <c r="BF2" i="379"/>
  <c r="BJ2" i="379"/>
  <c r="BR2" i="379"/>
  <c r="BH2" i="379"/>
  <c r="BL2" i="379"/>
  <c r="BP2" i="379"/>
  <c r="BA2" i="379"/>
  <c r="BE2" i="379"/>
  <c r="BI2" i="379"/>
  <c r="BM2" i="379"/>
  <c r="BQ2" i="379"/>
  <c r="AZ2" i="379"/>
  <c r="BD2" i="379"/>
  <c r="BN2" i="379"/>
  <c r="BC2" i="379"/>
  <c r="BG2" i="379"/>
  <c r="BK2" i="379"/>
  <c r="BO2" i="379"/>
  <c r="AU19" i="379"/>
  <c r="AU17" i="379"/>
  <c r="AV67" i="379"/>
  <c r="AU16" i="379"/>
  <c r="AU14" i="379"/>
  <c r="AV66" i="379"/>
  <c r="AU9" i="379"/>
  <c r="AU29" i="379"/>
  <c r="AV68" i="379"/>
  <c r="AU24" i="379"/>
  <c r="AU27" i="379"/>
  <c r="AU26" i="379"/>
  <c r="AT58" i="379"/>
  <c r="AV71" i="379"/>
  <c r="AT56" i="379"/>
  <c r="AT57" i="379"/>
  <c r="AT59" i="379"/>
  <c r="D81" i="379"/>
  <c r="E82" i="379"/>
  <c r="B84" i="379"/>
  <c r="C83" i="379"/>
  <c r="B83" i="378"/>
  <c r="D82" i="378"/>
  <c r="C82" i="378"/>
  <c r="C81" i="378" s="1"/>
  <c r="B81" i="378"/>
  <c r="AS72" i="378"/>
  <c r="AT72" i="378" s="1"/>
  <c r="AU72" i="378" s="1"/>
  <c r="AV72" i="378" s="1"/>
  <c r="AW72" i="378" s="1"/>
  <c r="AX72" i="378" s="1"/>
  <c r="AS71" i="378"/>
  <c r="AS59" i="378" s="1"/>
  <c r="AS70" i="378"/>
  <c r="AT70" i="378" s="1"/>
  <c r="AS69" i="378"/>
  <c r="AT69" i="378" s="1"/>
  <c r="AS68" i="378"/>
  <c r="AT68" i="378" s="1"/>
  <c r="AS67" i="378"/>
  <c r="AT67" i="378" s="1"/>
  <c r="AU67" i="378" s="1"/>
  <c r="AV67" i="378" s="1"/>
  <c r="AW67" i="378" s="1"/>
  <c r="AX67" i="378" s="1"/>
  <c r="AS66" i="378"/>
  <c r="AT66" i="378" s="1"/>
  <c r="AU66" i="378" s="1"/>
  <c r="AV66" i="378" s="1"/>
  <c r="AW66" i="378" s="1"/>
  <c r="AX66" i="378" s="1"/>
  <c r="BR62" i="378"/>
  <c r="BQ62" i="378"/>
  <c r="BP62" i="378"/>
  <c r="BO62" i="378"/>
  <c r="BN62" i="378"/>
  <c r="BM62" i="378"/>
  <c r="BL62" i="378"/>
  <c r="BK62" i="378"/>
  <c r="BJ62" i="378"/>
  <c r="BI62" i="378"/>
  <c r="BH62" i="378"/>
  <c r="BG62" i="378"/>
  <c r="BF62" i="378"/>
  <c r="BE62" i="378"/>
  <c r="BD62" i="378"/>
  <c r="BC62" i="378"/>
  <c r="BB62" i="378"/>
  <c r="BA62" i="378"/>
  <c r="AZ62" i="378"/>
  <c r="BR61" i="378"/>
  <c r="BQ61" i="378"/>
  <c r="BP61" i="378"/>
  <c r="BO61" i="378"/>
  <c r="BN61" i="378"/>
  <c r="BM61" i="378"/>
  <c r="BL61" i="378"/>
  <c r="BK61" i="378"/>
  <c r="BJ61" i="378"/>
  <c r="BI61" i="378"/>
  <c r="BH61" i="378"/>
  <c r="BG61" i="378"/>
  <c r="BF61" i="378"/>
  <c r="BE61" i="378"/>
  <c r="BD61" i="378"/>
  <c r="BC61" i="378"/>
  <c r="BB61" i="378"/>
  <c r="BA61" i="378"/>
  <c r="AZ61" i="378"/>
  <c r="BR59" i="378"/>
  <c r="BQ59" i="378"/>
  <c r="BP59" i="378"/>
  <c r="BO59" i="378"/>
  <c r="BN59" i="378"/>
  <c r="BM59" i="378"/>
  <c r="BL59" i="378"/>
  <c r="BK59" i="378"/>
  <c r="BJ59" i="378"/>
  <c r="BI59" i="378"/>
  <c r="BH59" i="378"/>
  <c r="BG59" i="378"/>
  <c r="BF59" i="378"/>
  <c r="BE59" i="378"/>
  <c r="BD59" i="378"/>
  <c r="BC59" i="378"/>
  <c r="BB59" i="378"/>
  <c r="BA59" i="378"/>
  <c r="AZ59" i="378"/>
  <c r="AR59" i="378"/>
  <c r="A59" i="378" a="1"/>
  <c r="A59" i="378" s="1"/>
  <c r="BR58" i="378"/>
  <c r="BQ58" i="378"/>
  <c r="BP58" i="378"/>
  <c r="BO58" i="378"/>
  <c r="BN58" i="378"/>
  <c r="BM58" i="378"/>
  <c r="BL58" i="378"/>
  <c r="BK58" i="378"/>
  <c r="BJ58" i="378"/>
  <c r="BI58" i="378"/>
  <c r="BH58" i="378"/>
  <c r="BG58" i="378"/>
  <c r="BF58" i="378"/>
  <c r="BE58" i="378"/>
  <c r="BD58" i="378"/>
  <c r="BC58" i="378"/>
  <c r="BB58" i="378"/>
  <c r="BA58" i="378"/>
  <c r="AZ58" i="378"/>
  <c r="AR58" i="378"/>
  <c r="A58" i="378" a="1"/>
  <c r="A58" i="378" s="1"/>
  <c r="AS57" i="378"/>
  <c r="AR57" i="378"/>
  <c r="BR56" i="378"/>
  <c r="BQ56" i="378"/>
  <c r="BP56" i="378"/>
  <c r="BO56" i="378"/>
  <c r="BN56" i="378"/>
  <c r="BM56" i="378"/>
  <c r="BL56" i="378"/>
  <c r="BK56" i="378"/>
  <c r="BJ56" i="378"/>
  <c r="BI56" i="378"/>
  <c r="BH56" i="378"/>
  <c r="BG56" i="378"/>
  <c r="BF56" i="378"/>
  <c r="BE56" i="378"/>
  <c r="BD56" i="378"/>
  <c r="BC56" i="378"/>
  <c r="BB56" i="378"/>
  <c r="BA56" i="378"/>
  <c r="AZ56" i="378"/>
  <c r="AS56" i="378"/>
  <c r="AR56" i="378"/>
  <c r="A56" i="378" a="1"/>
  <c r="A56" i="378" s="1"/>
  <c r="BR55" i="378"/>
  <c r="BQ55" i="378"/>
  <c r="BP55" i="378"/>
  <c r="BO55" i="378"/>
  <c r="BN55" i="378"/>
  <c r="BM55" i="378"/>
  <c r="BL55" i="378"/>
  <c r="BK55" i="378"/>
  <c r="BJ55" i="378"/>
  <c r="BI55" i="378"/>
  <c r="BH55" i="378"/>
  <c r="BG55" i="378"/>
  <c r="BF55" i="378"/>
  <c r="BE55" i="378"/>
  <c r="BD55" i="378"/>
  <c r="BC55" i="378"/>
  <c r="BB55" i="378"/>
  <c r="BA55" i="378"/>
  <c r="AZ55" i="378"/>
  <c r="AS55" i="378"/>
  <c r="AR55" i="378"/>
  <c r="A55" i="378" a="1"/>
  <c r="A55" i="378" s="1"/>
  <c r="AS54" i="378"/>
  <c r="AR54" i="378"/>
  <c r="BR52" i="378"/>
  <c r="BQ52" i="378"/>
  <c r="BP52" i="378"/>
  <c r="BO52" i="378"/>
  <c r="BN52" i="378"/>
  <c r="BM52" i="378"/>
  <c r="BL52" i="378"/>
  <c r="BK52" i="378"/>
  <c r="BJ52" i="378"/>
  <c r="BI52" i="378"/>
  <c r="BH52" i="378"/>
  <c r="BG52" i="378"/>
  <c r="BF52" i="378"/>
  <c r="BE52" i="378"/>
  <c r="BD52" i="378"/>
  <c r="BC52" i="378"/>
  <c r="BB52" i="378"/>
  <c r="BA52" i="378"/>
  <c r="AZ52" i="378"/>
  <c r="BR51" i="378"/>
  <c r="BQ51" i="378"/>
  <c r="BP51" i="378"/>
  <c r="BO51" i="378"/>
  <c r="BN51" i="378"/>
  <c r="BM51" i="378"/>
  <c r="BL51" i="378"/>
  <c r="BK51" i="378"/>
  <c r="BJ51" i="378"/>
  <c r="BI51" i="378"/>
  <c r="BH51" i="378"/>
  <c r="BG51" i="378"/>
  <c r="BF51" i="378"/>
  <c r="BE51" i="378"/>
  <c r="BD51" i="378"/>
  <c r="BC51" i="378"/>
  <c r="BB51" i="378"/>
  <c r="BA51" i="378"/>
  <c r="AZ51" i="378"/>
  <c r="BR49" i="378"/>
  <c r="BQ49" i="378"/>
  <c r="BP49" i="378"/>
  <c r="BO49" i="378"/>
  <c r="BN49" i="378"/>
  <c r="BM49" i="378"/>
  <c r="BL49" i="378"/>
  <c r="BK49" i="378"/>
  <c r="BJ49" i="378"/>
  <c r="BI49" i="378"/>
  <c r="BH49" i="378"/>
  <c r="BG49" i="378"/>
  <c r="BF49" i="378"/>
  <c r="BE49" i="378"/>
  <c r="BD49" i="378"/>
  <c r="BC49" i="378"/>
  <c r="BB49" i="378"/>
  <c r="BA49" i="378"/>
  <c r="AZ49" i="378"/>
  <c r="AS49" i="378"/>
  <c r="AR49" i="378"/>
  <c r="A49" i="378" a="1"/>
  <c r="A49" i="378" s="1"/>
  <c r="BR48" i="378"/>
  <c r="BQ48" i="378"/>
  <c r="BP48" i="378"/>
  <c r="BO48" i="378"/>
  <c r="BN48" i="378"/>
  <c r="BM48" i="378"/>
  <c r="BL48" i="378"/>
  <c r="BK48" i="378"/>
  <c r="BJ48" i="378"/>
  <c r="BI48" i="378"/>
  <c r="BH48" i="378"/>
  <c r="BG48" i="378"/>
  <c r="BF48" i="378"/>
  <c r="BE48" i="378"/>
  <c r="BD48" i="378"/>
  <c r="BC48" i="378"/>
  <c r="BB48" i="378"/>
  <c r="BA48" i="378"/>
  <c r="AZ48" i="378"/>
  <c r="A48" i="378" a="1"/>
  <c r="A48" i="378" s="1"/>
  <c r="AS47" i="378"/>
  <c r="AR47" i="378"/>
  <c r="BR46" i="378"/>
  <c r="BQ46" i="378"/>
  <c r="BP46" i="378"/>
  <c r="BO46" i="378"/>
  <c r="BN46" i="378"/>
  <c r="BM46" i="378"/>
  <c r="BL46" i="378"/>
  <c r="BK46" i="378"/>
  <c r="BJ46" i="378"/>
  <c r="BI46" i="378"/>
  <c r="BH46" i="378"/>
  <c r="BG46" i="378"/>
  <c r="BF46" i="378"/>
  <c r="BE46" i="378"/>
  <c r="BD46" i="378"/>
  <c r="BC46" i="378"/>
  <c r="BB46" i="378"/>
  <c r="BA46" i="378"/>
  <c r="AZ46" i="378"/>
  <c r="AS46" i="378"/>
  <c r="AR46" i="378"/>
  <c r="A46" i="378" a="1"/>
  <c r="A46" i="378" s="1"/>
  <c r="BR45" i="378"/>
  <c r="BQ45" i="378"/>
  <c r="BP45" i="378"/>
  <c r="BO45" i="378"/>
  <c r="BN45" i="378"/>
  <c r="BM45" i="378"/>
  <c r="BL45" i="378"/>
  <c r="BK45" i="378"/>
  <c r="BJ45" i="378"/>
  <c r="BI45" i="378"/>
  <c r="BH45" i="378"/>
  <c r="BG45" i="378"/>
  <c r="BF45" i="378"/>
  <c r="BE45" i="378"/>
  <c r="BD45" i="378"/>
  <c r="BC45" i="378"/>
  <c r="BB45" i="378"/>
  <c r="BA45" i="378"/>
  <c r="AZ45" i="378"/>
  <c r="A45" i="378"/>
  <c r="A45" i="378" a="1"/>
  <c r="AS44" i="378"/>
  <c r="AR44" i="378"/>
  <c r="BR42" i="378"/>
  <c r="BQ42" i="378"/>
  <c r="BP42" i="378"/>
  <c r="BO42" i="378"/>
  <c r="BN42" i="378"/>
  <c r="BM42" i="378"/>
  <c r="BL42" i="378"/>
  <c r="BK42" i="378"/>
  <c r="BJ42" i="378"/>
  <c r="BI42" i="378"/>
  <c r="BH42" i="378"/>
  <c r="BG42" i="378"/>
  <c r="BF42" i="378"/>
  <c r="BE42" i="378"/>
  <c r="BD42" i="378"/>
  <c r="BC42" i="378"/>
  <c r="BB42" i="378"/>
  <c r="BA42" i="378"/>
  <c r="AZ42" i="378"/>
  <c r="BR41" i="378"/>
  <c r="BQ41" i="378"/>
  <c r="BP41" i="378"/>
  <c r="BO41" i="378"/>
  <c r="BN41" i="378"/>
  <c r="BM41" i="378"/>
  <c r="BL41" i="378"/>
  <c r="BK41" i="378"/>
  <c r="BJ41" i="378"/>
  <c r="BI41" i="378"/>
  <c r="BH41" i="378"/>
  <c r="BG41" i="378"/>
  <c r="BF41" i="378"/>
  <c r="BE41" i="378"/>
  <c r="BD41" i="378"/>
  <c r="BC41" i="378"/>
  <c r="BB41" i="378"/>
  <c r="BA41" i="378"/>
  <c r="AZ41" i="378"/>
  <c r="BR39" i="378"/>
  <c r="BQ39" i="378"/>
  <c r="BP39" i="378"/>
  <c r="BO39" i="378"/>
  <c r="BN39" i="378"/>
  <c r="BM39" i="378"/>
  <c r="BL39" i="378"/>
  <c r="BK39" i="378"/>
  <c r="BJ39" i="378"/>
  <c r="BI39" i="378"/>
  <c r="BH39" i="378"/>
  <c r="BG39" i="378"/>
  <c r="BF39" i="378"/>
  <c r="BE39" i="378"/>
  <c r="BD39" i="378"/>
  <c r="BC39" i="378"/>
  <c r="BB39" i="378"/>
  <c r="BA39" i="378"/>
  <c r="AZ39" i="378"/>
  <c r="AS39" i="378"/>
  <c r="AR39" i="378"/>
  <c r="A39" i="378" a="1"/>
  <c r="A39" i="378" s="1"/>
  <c r="BR38" i="378"/>
  <c r="BQ38" i="378"/>
  <c r="BP38" i="378"/>
  <c r="BO38" i="378"/>
  <c r="BN38" i="378"/>
  <c r="BM38" i="378"/>
  <c r="BL38" i="378"/>
  <c r="BK38" i="378"/>
  <c r="BJ38" i="378"/>
  <c r="BI38" i="378"/>
  <c r="BH38" i="378"/>
  <c r="BG38" i="378"/>
  <c r="BF38" i="378"/>
  <c r="BE38" i="378"/>
  <c r="BD38" i="378"/>
  <c r="BC38" i="378"/>
  <c r="BB38" i="378"/>
  <c r="BA38" i="378"/>
  <c r="AZ38" i="378"/>
  <c r="A38" i="378" a="1"/>
  <c r="A38" i="378" s="1"/>
  <c r="AS37" i="378"/>
  <c r="AR37" i="378"/>
  <c r="BR36" i="378"/>
  <c r="BQ36" i="378"/>
  <c r="BP36" i="378"/>
  <c r="BO36" i="378"/>
  <c r="BN36" i="378"/>
  <c r="BM36" i="378"/>
  <c r="BL36" i="378"/>
  <c r="BK36" i="378"/>
  <c r="BJ36" i="378"/>
  <c r="BI36" i="378"/>
  <c r="BH36" i="378"/>
  <c r="BG36" i="378"/>
  <c r="BF36" i="378"/>
  <c r="BE36" i="378"/>
  <c r="BD36" i="378"/>
  <c r="BC36" i="378"/>
  <c r="BB36" i="378"/>
  <c r="BA36" i="378"/>
  <c r="AZ36" i="378"/>
  <c r="AS36" i="378"/>
  <c r="AR36" i="378"/>
  <c r="A36" i="378" a="1"/>
  <c r="A36" i="378" s="1"/>
  <c r="BR35" i="378"/>
  <c r="BQ35" i="378"/>
  <c r="BP35" i="378"/>
  <c r="BO35" i="378"/>
  <c r="BN35" i="378"/>
  <c r="BM35" i="378"/>
  <c r="BL35" i="378"/>
  <c r="BK35" i="378"/>
  <c r="BJ35" i="378"/>
  <c r="BI35" i="378"/>
  <c r="BH35" i="378"/>
  <c r="BG35" i="378"/>
  <c r="BF35" i="378"/>
  <c r="BE35" i="378"/>
  <c r="BD35" i="378"/>
  <c r="BC35" i="378"/>
  <c r="BB35" i="378"/>
  <c r="BA35" i="378"/>
  <c r="AZ35" i="378"/>
  <c r="A35" i="378"/>
  <c r="A35" i="378" a="1"/>
  <c r="AS34" i="378"/>
  <c r="AR34" i="378"/>
  <c r="BR32" i="378"/>
  <c r="BQ32" i="378"/>
  <c r="BP32" i="378"/>
  <c r="BO32" i="378"/>
  <c r="BN32" i="378"/>
  <c r="BM32" i="378"/>
  <c r="BL32" i="378"/>
  <c r="BK32" i="378"/>
  <c r="BJ32" i="378"/>
  <c r="BI32" i="378"/>
  <c r="BH32" i="378"/>
  <c r="BG32" i="378"/>
  <c r="BF32" i="378"/>
  <c r="BE32" i="378"/>
  <c r="BD32" i="378"/>
  <c r="BC32" i="378"/>
  <c r="BB32" i="378"/>
  <c r="BA32" i="378"/>
  <c r="AZ32" i="378"/>
  <c r="BR31" i="378"/>
  <c r="BQ31" i="378"/>
  <c r="BP31" i="378"/>
  <c r="BO31" i="378"/>
  <c r="BN31" i="378"/>
  <c r="BM31" i="378"/>
  <c r="BL31" i="378"/>
  <c r="BK31" i="378"/>
  <c r="BJ31" i="378"/>
  <c r="BI31" i="378"/>
  <c r="BH31" i="378"/>
  <c r="BG31" i="378"/>
  <c r="BF31" i="378"/>
  <c r="BE31" i="378"/>
  <c r="BD31" i="378"/>
  <c r="BC31" i="378"/>
  <c r="BB31" i="378"/>
  <c r="BA31" i="378"/>
  <c r="AZ31" i="378"/>
  <c r="BR29" i="378"/>
  <c r="BQ29" i="378"/>
  <c r="BP29" i="378"/>
  <c r="BO29" i="378"/>
  <c r="BN29" i="378"/>
  <c r="BM29" i="378"/>
  <c r="BL29" i="378"/>
  <c r="BK29" i="378"/>
  <c r="BJ29" i="378"/>
  <c r="BI29" i="378"/>
  <c r="BH29" i="378"/>
  <c r="BG29" i="378"/>
  <c r="BF29" i="378"/>
  <c r="BE29" i="378"/>
  <c r="BD29" i="378"/>
  <c r="BC29" i="378"/>
  <c r="BB29" i="378"/>
  <c r="BA29" i="378"/>
  <c r="AZ29" i="378"/>
  <c r="AS29" i="378"/>
  <c r="AR29" i="378"/>
  <c r="A29" i="378" a="1"/>
  <c r="A29" i="378" s="1"/>
  <c r="BR28" i="378"/>
  <c r="BQ28" i="378"/>
  <c r="BP28" i="378"/>
  <c r="BO28" i="378"/>
  <c r="BN28" i="378"/>
  <c r="BM28" i="378"/>
  <c r="BL28" i="378"/>
  <c r="BK28" i="378"/>
  <c r="BJ28" i="378"/>
  <c r="BI28" i="378"/>
  <c r="BH28" i="378"/>
  <c r="BG28" i="378"/>
  <c r="BF28" i="378"/>
  <c r="BE28" i="378"/>
  <c r="BD28" i="378"/>
  <c r="BC28" i="378"/>
  <c r="BB28" i="378"/>
  <c r="BA28" i="378"/>
  <c r="AZ28" i="378"/>
  <c r="A28" i="378" a="1"/>
  <c r="A28" i="378" s="1"/>
  <c r="AS27" i="378"/>
  <c r="AR27" i="378"/>
  <c r="BR26" i="378"/>
  <c r="BQ26" i="378"/>
  <c r="BP26" i="378"/>
  <c r="BO26" i="378"/>
  <c r="BN26" i="378"/>
  <c r="BM26" i="378"/>
  <c r="BL26" i="378"/>
  <c r="BK26" i="378"/>
  <c r="BJ26" i="378"/>
  <c r="BI26" i="378"/>
  <c r="BH26" i="378"/>
  <c r="BG26" i="378"/>
  <c r="BF26" i="378"/>
  <c r="BE26" i="378"/>
  <c r="BD26" i="378"/>
  <c r="BC26" i="378"/>
  <c r="BB26" i="378"/>
  <c r="BA26" i="378"/>
  <c r="AZ26" i="378"/>
  <c r="AT26" i="378"/>
  <c r="AS26" i="378"/>
  <c r="AR26" i="378"/>
  <c r="A26" i="378" a="1"/>
  <c r="A26" i="378" s="1"/>
  <c r="BR25" i="378"/>
  <c r="BQ25" i="378"/>
  <c r="BP25" i="378"/>
  <c r="BO25" i="378"/>
  <c r="BN25" i="378"/>
  <c r="BM25" i="378"/>
  <c r="BL25" i="378"/>
  <c r="BK25" i="378"/>
  <c r="BJ25" i="378"/>
  <c r="BI25" i="378"/>
  <c r="BH25" i="378"/>
  <c r="BG25" i="378"/>
  <c r="BF25" i="378"/>
  <c r="BE25" i="378"/>
  <c r="BD25" i="378"/>
  <c r="BC25" i="378"/>
  <c r="BB25" i="378"/>
  <c r="BA25" i="378"/>
  <c r="AZ25" i="378"/>
  <c r="A25" i="378" a="1"/>
  <c r="A25" i="378" s="1"/>
  <c r="AT24" i="378"/>
  <c r="AS24" i="378"/>
  <c r="AR24" i="378"/>
  <c r="BR22" i="378"/>
  <c r="BQ22" i="378"/>
  <c r="BP22" i="378"/>
  <c r="BO22" i="378"/>
  <c r="BN22" i="378"/>
  <c r="BM22" i="378"/>
  <c r="BL22" i="378"/>
  <c r="BK22" i="378"/>
  <c r="BJ22" i="378"/>
  <c r="BI22" i="378"/>
  <c r="BH22" i="378"/>
  <c r="BG22" i="378"/>
  <c r="BF22" i="378"/>
  <c r="BE22" i="378"/>
  <c r="BD22" i="378"/>
  <c r="BC22" i="378"/>
  <c r="BB22" i="378"/>
  <c r="BA22" i="378"/>
  <c r="AZ22" i="378"/>
  <c r="BR21" i="378"/>
  <c r="BQ21" i="378"/>
  <c r="BP21" i="378"/>
  <c r="BO21" i="378"/>
  <c r="BN21" i="378"/>
  <c r="BM21" i="378"/>
  <c r="BL21" i="378"/>
  <c r="BK21" i="378"/>
  <c r="BJ21" i="378"/>
  <c r="BI21" i="378"/>
  <c r="BH21" i="378"/>
  <c r="BG21" i="378"/>
  <c r="BF21" i="378"/>
  <c r="BE21" i="378"/>
  <c r="BD21" i="378"/>
  <c r="BC21" i="378"/>
  <c r="BB21" i="378"/>
  <c r="BA21" i="378"/>
  <c r="AZ21" i="378"/>
  <c r="BR19" i="378"/>
  <c r="BQ19" i="378"/>
  <c r="BP19" i="378"/>
  <c r="BO19" i="378"/>
  <c r="BN19" i="378"/>
  <c r="BM19" i="378"/>
  <c r="BL19" i="378"/>
  <c r="BK19" i="378"/>
  <c r="BJ19" i="378"/>
  <c r="BI19" i="378"/>
  <c r="BH19" i="378"/>
  <c r="BG19" i="378"/>
  <c r="BF19" i="378"/>
  <c r="BE19" i="378"/>
  <c r="BD19" i="378"/>
  <c r="BC19" i="378"/>
  <c r="BB19" i="378"/>
  <c r="BA19" i="378"/>
  <c r="AZ19" i="378"/>
  <c r="AW19" i="378"/>
  <c r="AV19" i="378"/>
  <c r="AU19" i="378"/>
  <c r="AT19" i="378"/>
  <c r="AS19" i="378"/>
  <c r="AR19" i="378"/>
  <c r="A19" i="378" a="1"/>
  <c r="A19" i="378" s="1"/>
  <c r="BR18" i="378"/>
  <c r="BQ18" i="378"/>
  <c r="BP18" i="378"/>
  <c r="BO18" i="378"/>
  <c r="BN18" i="378"/>
  <c r="BM18" i="378"/>
  <c r="BL18" i="378"/>
  <c r="BK18" i="378"/>
  <c r="BJ18" i="378"/>
  <c r="BI18" i="378"/>
  <c r="BH18" i="378"/>
  <c r="BG18" i="378"/>
  <c r="BF18" i="378"/>
  <c r="BE18" i="378"/>
  <c r="BD18" i="378"/>
  <c r="BC18" i="378"/>
  <c r="BB18" i="378"/>
  <c r="BA18" i="378"/>
  <c r="AZ18" i="378"/>
  <c r="AW18" i="378"/>
  <c r="AV18" i="378"/>
  <c r="AT18" i="378"/>
  <c r="A18" i="378" a="1"/>
  <c r="A18" i="378" s="1"/>
  <c r="AW17" i="378"/>
  <c r="AV17" i="378"/>
  <c r="AU17" i="378"/>
  <c r="AT17" i="378"/>
  <c r="AS17" i="378"/>
  <c r="AR17" i="378"/>
  <c r="BR16" i="378"/>
  <c r="BQ16" i="378"/>
  <c r="BP16" i="378"/>
  <c r="BO16" i="378"/>
  <c r="BN16" i="378"/>
  <c r="BM16" i="378"/>
  <c r="BL16" i="378"/>
  <c r="BK16" i="378"/>
  <c r="BJ16" i="378"/>
  <c r="BI16" i="378"/>
  <c r="BH16" i="378"/>
  <c r="BG16" i="378"/>
  <c r="BF16" i="378"/>
  <c r="BE16" i="378"/>
  <c r="BD16" i="378"/>
  <c r="BC16" i="378"/>
  <c r="BB16" i="378"/>
  <c r="BA16" i="378"/>
  <c r="AZ16" i="378"/>
  <c r="AW16" i="378"/>
  <c r="AV16" i="378"/>
  <c r="AU16" i="378"/>
  <c r="AT16" i="378"/>
  <c r="AS16" i="378"/>
  <c r="AR16" i="378"/>
  <c r="A16" i="378" a="1"/>
  <c r="A16" i="378" s="1"/>
  <c r="BR15" i="378"/>
  <c r="BQ15" i="378"/>
  <c r="BP15" i="378"/>
  <c r="BO15" i="378"/>
  <c r="BN15" i="378"/>
  <c r="BM15" i="378"/>
  <c r="BL15" i="378"/>
  <c r="BK15" i="378"/>
  <c r="BJ15" i="378"/>
  <c r="BI15" i="378"/>
  <c r="BH15" i="378"/>
  <c r="BG15" i="378"/>
  <c r="BF15" i="378"/>
  <c r="BE15" i="378"/>
  <c r="BD15" i="378"/>
  <c r="BC15" i="378"/>
  <c r="BB15" i="378"/>
  <c r="BA15" i="378"/>
  <c r="AZ15" i="378"/>
  <c r="AW15" i="378"/>
  <c r="AV15" i="378"/>
  <c r="AT15" i="378"/>
  <c r="A15" i="378" a="1"/>
  <c r="A15" i="378" s="1"/>
  <c r="AW14" i="378"/>
  <c r="AV14" i="378"/>
  <c r="AU14" i="378"/>
  <c r="AT14" i="378"/>
  <c r="AS14" i="378"/>
  <c r="AR14" i="378"/>
  <c r="BR12" i="378"/>
  <c r="BQ12" i="378"/>
  <c r="BP12" i="378"/>
  <c r="BO12" i="378"/>
  <c r="BN12" i="378"/>
  <c r="BM12" i="378"/>
  <c r="BL12" i="378"/>
  <c r="BK12" i="378"/>
  <c r="BJ12" i="378"/>
  <c r="BI12" i="378"/>
  <c r="BH12" i="378"/>
  <c r="BG12" i="378"/>
  <c r="BF12" i="378"/>
  <c r="BE12" i="378"/>
  <c r="BD12" i="378"/>
  <c r="BC12" i="378"/>
  <c r="BB12" i="378"/>
  <c r="BA12" i="378"/>
  <c r="AZ12" i="378"/>
  <c r="BR11" i="378"/>
  <c r="BQ11" i="378"/>
  <c r="BP11" i="378"/>
  <c r="BO11" i="378"/>
  <c r="BN11" i="378"/>
  <c r="BM11" i="378"/>
  <c r="BL11" i="378"/>
  <c r="BK11" i="378"/>
  <c r="BJ11" i="378"/>
  <c r="BI11" i="378"/>
  <c r="BH11" i="378"/>
  <c r="BG11" i="378"/>
  <c r="BF11" i="378"/>
  <c r="BE11" i="378"/>
  <c r="BD11" i="378"/>
  <c r="BC11" i="378"/>
  <c r="BB11" i="378"/>
  <c r="BA11" i="378"/>
  <c r="AZ11" i="378"/>
  <c r="BR9" i="378"/>
  <c r="BQ9" i="378"/>
  <c r="BP9" i="378"/>
  <c r="BO9" i="378"/>
  <c r="BN9" i="378"/>
  <c r="BM9" i="378"/>
  <c r="BL9" i="378"/>
  <c r="BK9" i="378"/>
  <c r="BJ9" i="378"/>
  <c r="BI9" i="378"/>
  <c r="BH9" i="378"/>
  <c r="BG9" i="378"/>
  <c r="BF9" i="378"/>
  <c r="BE9" i="378"/>
  <c r="BD9" i="378"/>
  <c r="BC9" i="378"/>
  <c r="BB9" i="378"/>
  <c r="BA9" i="378"/>
  <c r="AZ9" i="378"/>
  <c r="AW9" i="378"/>
  <c r="AV9" i="378"/>
  <c r="AU9" i="378"/>
  <c r="AT9" i="378"/>
  <c r="AS9" i="378"/>
  <c r="AR9" i="378"/>
  <c r="A9" i="378" a="1"/>
  <c r="A9" i="378" s="1"/>
  <c r="BR8" i="378"/>
  <c r="BQ8" i="378"/>
  <c r="BP8" i="378"/>
  <c r="BO8" i="378"/>
  <c r="BN8" i="378"/>
  <c r="BM8" i="378"/>
  <c r="BL8" i="378"/>
  <c r="BK8" i="378"/>
  <c r="BJ8" i="378"/>
  <c r="BI8" i="378"/>
  <c r="BH8" i="378"/>
  <c r="BG8" i="378"/>
  <c r="BF8" i="378"/>
  <c r="BE8" i="378"/>
  <c r="BD8" i="378"/>
  <c r="BC8" i="378"/>
  <c r="BB8" i="378"/>
  <c r="BA8" i="378"/>
  <c r="AZ8" i="378"/>
  <c r="AW8" i="378"/>
  <c r="AV8" i="378"/>
  <c r="AT8" i="378"/>
  <c r="A8" i="378" a="1"/>
  <c r="A8" i="378" s="1"/>
  <c r="AW7" i="378"/>
  <c r="AV7" i="378"/>
  <c r="AU7" i="378"/>
  <c r="AT7" i="378"/>
  <c r="AS7" i="378"/>
  <c r="AR7" i="378"/>
  <c r="BR6" i="378"/>
  <c r="BQ6" i="378"/>
  <c r="BP6" i="378"/>
  <c r="BO6" i="378"/>
  <c r="BN6" i="378"/>
  <c r="BM6" i="378"/>
  <c r="BL6" i="378"/>
  <c r="BK6" i="378"/>
  <c r="BJ6" i="378"/>
  <c r="BI6" i="378"/>
  <c r="BH6" i="378"/>
  <c r="BG6" i="378"/>
  <c r="BF6" i="378"/>
  <c r="BE6" i="378"/>
  <c r="BD6" i="378"/>
  <c r="BC6" i="378"/>
  <c r="BB6" i="378"/>
  <c r="BA6" i="378"/>
  <c r="AZ6" i="378"/>
  <c r="AW6" i="378"/>
  <c r="AV6" i="378"/>
  <c r="AU6" i="378"/>
  <c r="AT6" i="378"/>
  <c r="AS6" i="378"/>
  <c r="AR6" i="378"/>
  <c r="A6" i="378" a="1"/>
  <c r="A6" i="378" s="1"/>
  <c r="BR5" i="378"/>
  <c r="BQ5" i="378"/>
  <c r="BP5" i="378"/>
  <c r="BO5" i="378"/>
  <c r="BN5" i="378"/>
  <c r="BM5" i="378"/>
  <c r="BL5" i="378"/>
  <c r="BK5" i="378"/>
  <c r="BJ5" i="378"/>
  <c r="BI5" i="378"/>
  <c r="BH5" i="378"/>
  <c r="BG5" i="378"/>
  <c r="BF5" i="378"/>
  <c r="BE5" i="378"/>
  <c r="BD5" i="378"/>
  <c r="BC5" i="378"/>
  <c r="BB5" i="378"/>
  <c r="BA5" i="378"/>
  <c r="AZ5" i="378"/>
  <c r="AW5" i="378"/>
  <c r="AV5" i="378"/>
  <c r="AT5" i="378"/>
  <c r="A5" i="378" a="1"/>
  <c r="A5" i="378" s="1"/>
  <c r="AW4" i="378"/>
  <c r="AV4" i="378"/>
  <c r="AU4" i="378"/>
  <c r="AT4" i="378"/>
  <c r="AS4" i="378"/>
  <c r="AR4" i="378"/>
  <c r="E1" i="378"/>
  <c r="B1" i="378"/>
  <c r="D1" i="378" s="1"/>
  <c r="F68" i="385"/>
  <c r="J66" i="386"/>
  <c r="J76" i="387"/>
  <c r="C70" i="381"/>
  <c r="E79" i="380"/>
  <c r="B76" i="378"/>
  <c r="B80" i="378"/>
  <c r="J74" i="387"/>
  <c r="I68" i="388"/>
  <c r="F65" i="382"/>
  <c r="C75" i="380"/>
  <c r="I80" i="384"/>
  <c r="B71" i="379"/>
  <c r="D66" i="380"/>
  <c r="B71" i="380"/>
  <c r="E65" i="381"/>
  <c r="E80" i="379"/>
  <c r="I76" i="386"/>
  <c r="D65" i="380"/>
  <c r="L78" i="387"/>
  <c r="G67" i="385"/>
  <c r="L80" i="387"/>
  <c r="E68" i="384"/>
  <c r="B70" i="379"/>
  <c r="F78" i="381"/>
  <c r="F76" i="383"/>
  <c r="B72" i="379"/>
  <c r="H72" i="386"/>
  <c r="G80" i="382"/>
  <c r="I71" i="387"/>
  <c r="I72" i="387"/>
  <c r="J71" i="388"/>
  <c r="D66" i="378"/>
  <c r="C71" i="381"/>
  <c r="C76" i="380"/>
  <c r="J70" i="388"/>
  <c r="L66" i="388"/>
  <c r="H70" i="386"/>
  <c r="D79" i="378"/>
  <c r="D67" i="382"/>
  <c r="B67" i="378"/>
  <c r="G65" i="383"/>
  <c r="F72" i="384"/>
  <c r="I78" i="384"/>
  <c r="I65" i="385"/>
  <c r="M78" i="388"/>
  <c r="K75" i="388"/>
  <c r="E76" i="382"/>
  <c r="E80" i="380"/>
  <c r="C72" i="381"/>
  <c r="J75" i="387"/>
  <c r="C79" i="378"/>
  <c r="B65" i="378"/>
  <c r="F74" i="383"/>
  <c r="E72" i="383"/>
  <c r="E79" i="379"/>
  <c r="J78" i="385"/>
  <c r="D74" i="381"/>
  <c r="C75" i="379"/>
  <c r="G74" i="384"/>
  <c r="K76" i="388"/>
  <c r="C78" i="378"/>
  <c r="K66" i="387"/>
  <c r="I75" i="386"/>
  <c r="C74" i="380"/>
  <c r="C66" i="378"/>
  <c r="H65" i="384"/>
  <c r="D71" i="382"/>
  <c r="I67" i="387"/>
  <c r="D75" i="381"/>
  <c r="I79" i="384"/>
  <c r="I70" i="387"/>
  <c r="D66" i="379"/>
  <c r="I74" i="386"/>
  <c r="E78" i="380"/>
  <c r="M80" i="388"/>
  <c r="E67" i="383"/>
  <c r="G71" i="385"/>
  <c r="B68" i="381"/>
  <c r="C74" i="379"/>
  <c r="B66" i="378"/>
  <c r="G75" i="384"/>
  <c r="B70" i="380"/>
  <c r="F75" i="383"/>
  <c r="D68" i="383"/>
  <c r="G68" i="386"/>
  <c r="D65" i="379"/>
  <c r="H66" i="384"/>
  <c r="H78" i="383"/>
  <c r="F67" i="384"/>
  <c r="E66" i="381"/>
  <c r="J67" i="388"/>
  <c r="E71" i="383"/>
  <c r="F79" i="381"/>
  <c r="K74" i="388"/>
  <c r="D78" i="378"/>
  <c r="H75" i="385"/>
  <c r="K80" i="386"/>
  <c r="G76" i="384"/>
  <c r="K65" i="387"/>
  <c r="G79" i="382"/>
  <c r="J65" i="386"/>
  <c r="H68" i="387"/>
  <c r="D70" i="382"/>
  <c r="H76" i="385"/>
  <c r="E74" i="382"/>
  <c r="K78" i="386"/>
  <c r="K79" i="386"/>
  <c r="B74" i="378"/>
  <c r="F71" i="384"/>
  <c r="B79" i="378"/>
  <c r="D76" i="381"/>
  <c r="L65" i="388"/>
  <c r="D72" i="382"/>
  <c r="E75" i="382"/>
  <c r="E78" i="379"/>
  <c r="F80" i="381"/>
  <c r="C80" i="378"/>
  <c r="E70" i="383"/>
  <c r="B75" i="378"/>
  <c r="H71" i="386"/>
  <c r="H79" i="383"/>
  <c r="B78" i="378"/>
  <c r="J79" i="385"/>
  <c r="M79" i="388"/>
  <c r="D80" i="378"/>
  <c r="J80" i="385"/>
  <c r="G66" i="383"/>
  <c r="G70" i="385"/>
  <c r="H80" i="383"/>
  <c r="G78" i="382"/>
  <c r="H74" i="385"/>
  <c r="J72" i="388"/>
  <c r="B72" i="380"/>
  <c r="C68" i="382"/>
  <c r="I66" i="385"/>
  <c r="F66" i="382"/>
  <c r="C67" i="381"/>
  <c r="F70" i="384"/>
  <c r="L79" i="387"/>
  <c r="G72" i="385"/>
  <c r="H67" i="386"/>
  <c r="C65" i="378"/>
  <c r="C76" i="379"/>
  <c r="AV71" i="380" l="1"/>
  <c r="AU57" i="380"/>
  <c r="AU56" i="380"/>
  <c r="AU58" i="379"/>
  <c r="AU59" i="379"/>
  <c r="AU57" i="379"/>
  <c r="AU56" i="379"/>
  <c r="AU55" i="379"/>
  <c r="AU54" i="379"/>
  <c r="AV70" i="379"/>
  <c r="AU49" i="379"/>
  <c r="AU47" i="379"/>
  <c r="AU46" i="379"/>
  <c r="AU44" i="379"/>
  <c r="K84" i="388"/>
  <c r="L83" i="388"/>
  <c r="N82" i="388"/>
  <c r="M81" i="388"/>
  <c r="K83" i="387"/>
  <c r="L81" i="387"/>
  <c r="M82" i="387"/>
  <c r="J84" i="387"/>
  <c r="K81" i="386"/>
  <c r="L82" i="386"/>
  <c r="J83" i="386"/>
  <c r="I84" i="386"/>
  <c r="K82" i="385"/>
  <c r="J81" i="385"/>
  <c r="H84" i="385"/>
  <c r="I83" i="385"/>
  <c r="G84" i="384"/>
  <c r="J82" i="384"/>
  <c r="I81" i="384"/>
  <c r="H83" i="384"/>
  <c r="G83" i="383"/>
  <c r="H81" i="383"/>
  <c r="I82" i="383"/>
  <c r="F84" i="383"/>
  <c r="AW7" i="382"/>
  <c r="AX66" i="382"/>
  <c r="AW8" i="382"/>
  <c r="AW9" i="382"/>
  <c r="AW6" i="382"/>
  <c r="AW4" i="382"/>
  <c r="AW5" i="382"/>
  <c r="G81" i="382"/>
  <c r="H82" i="382"/>
  <c r="E84" i="382"/>
  <c r="F83" i="382"/>
  <c r="AW27" i="382"/>
  <c r="AW25" i="382"/>
  <c r="AW28" i="382"/>
  <c r="AW26" i="382"/>
  <c r="AW29" i="382"/>
  <c r="AW24" i="382"/>
  <c r="AX68" i="382"/>
  <c r="AW18" i="382"/>
  <c r="AW19" i="382"/>
  <c r="AW17" i="382"/>
  <c r="AX67" i="382"/>
  <c r="AW14" i="382"/>
  <c r="AW16" i="382"/>
  <c r="AW15" i="382"/>
  <c r="AV26" i="381"/>
  <c r="AV29" i="381"/>
  <c r="AW68" i="381"/>
  <c r="AV27" i="381"/>
  <c r="AV24" i="381"/>
  <c r="G82" i="381"/>
  <c r="F81" i="381"/>
  <c r="D84" i="381"/>
  <c r="AV59" i="381"/>
  <c r="AV57" i="381"/>
  <c r="AV56" i="381"/>
  <c r="AW71" i="381"/>
  <c r="AX71" i="381" s="1"/>
  <c r="AV58" i="381"/>
  <c r="AV54" i="381"/>
  <c r="AV55" i="381"/>
  <c r="AV49" i="381"/>
  <c r="AV47" i="381"/>
  <c r="AV46" i="381"/>
  <c r="AV44" i="381"/>
  <c r="AW70" i="381"/>
  <c r="AX70" i="381" s="1"/>
  <c r="AV19" i="381"/>
  <c r="AV17" i="381"/>
  <c r="AW67" i="381"/>
  <c r="AV15" i="381"/>
  <c r="AV18" i="381"/>
  <c r="AV16" i="381"/>
  <c r="AV14" i="381"/>
  <c r="AW69" i="381"/>
  <c r="AX69" i="381" s="1"/>
  <c r="AV39" i="381"/>
  <c r="AV37" i="381"/>
  <c r="AV36" i="381"/>
  <c r="AV34" i="381"/>
  <c r="E83" i="381"/>
  <c r="AU6" i="379"/>
  <c r="AU7" i="379"/>
  <c r="AU4" i="379"/>
  <c r="AW69" i="379"/>
  <c r="AX69" i="379" s="1"/>
  <c r="AV39" i="379"/>
  <c r="AV34" i="379"/>
  <c r="AV37" i="379"/>
  <c r="AV36" i="379"/>
  <c r="BB2" i="378"/>
  <c r="BR2" i="378"/>
  <c r="BF2" i="378"/>
  <c r="BN2" i="378"/>
  <c r="BJ2" i="378"/>
  <c r="BY5" i="380"/>
  <c r="BY6" i="380" s="1"/>
  <c r="BY7" i="380" s="1"/>
  <c r="BY8" i="380" s="1"/>
  <c r="BY9" i="380" s="1"/>
  <c r="D83" i="380"/>
  <c r="AV67" i="380"/>
  <c r="AU17" i="380"/>
  <c r="AU19" i="380"/>
  <c r="AU16" i="380"/>
  <c r="AU14" i="380"/>
  <c r="C84" i="380"/>
  <c r="AU49" i="380"/>
  <c r="AU47" i="380"/>
  <c r="AU46" i="380"/>
  <c r="AU44" i="380"/>
  <c r="AV70" i="380"/>
  <c r="AV68" i="380"/>
  <c r="AU24" i="380"/>
  <c r="AU27" i="380"/>
  <c r="AU26" i="380"/>
  <c r="AU29" i="380"/>
  <c r="F82" i="380"/>
  <c r="E81" i="380"/>
  <c r="AU39" i="380"/>
  <c r="AU37" i="380"/>
  <c r="AU36" i="380"/>
  <c r="AU34" i="380"/>
  <c r="AV69" i="380"/>
  <c r="BY5" i="379"/>
  <c r="BY6" i="379" s="1"/>
  <c r="BY7" i="379" s="1"/>
  <c r="BY8" i="379" s="1"/>
  <c r="BY9" i="379" s="1"/>
  <c r="C84" i="379"/>
  <c r="AW67" i="379"/>
  <c r="AV16" i="379"/>
  <c r="AV14" i="379"/>
  <c r="AV18" i="379"/>
  <c r="AV19" i="379"/>
  <c r="AV17" i="379"/>
  <c r="AV15" i="379"/>
  <c r="F82" i="379"/>
  <c r="E81" i="379"/>
  <c r="AV58" i="379"/>
  <c r="AV54" i="379"/>
  <c r="AW71" i="379"/>
  <c r="AX71" i="379" s="1"/>
  <c r="AV55" i="379"/>
  <c r="AV59" i="379"/>
  <c r="AV57" i="379"/>
  <c r="AV56" i="379"/>
  <c r="AW66" i="379"/>
  <c r="AV9" i="379"/>
  <c r="AV7" i="379"/>
  <c r="AV6" i="379"/>
  <c r="AV5" i="379"/>
  <c r="AV8" i="379"/>
  <c r="AV4" i="379"/>
  <c r="D83" i="379"/>
  <c r="AW68" i="379"/>
  <c r="AV24" i="379"/>
  <c r="AV27" i="379"/>
  <c r="AV26" i="379"/>
  <c r="AV29" i="379"/>
  <c r="BA2" i="378"/>
  <c r="BE2" i="378"/>
  <c r="BI2" i="378"/>
  <c r="BM2" i="378"/>
  <c r="BQ2" i="378"/>
  <c r="BC2" i="378"/>
  <c r="BG2" i="378"/>
  <c r="BK2" i="378"/>
  <c r="BO2" i="378"/>
  <c r="AZ2" i="378"/>
  <c r="BD2" i="378"/>
  <c r="BH2" i="378"/>
  <c r="BL2" i="378"/>
  <c r="BP2" i="378"/>
  <c r="AU70" i="378"/>
  <c r="AT49" i="378"/>
  <c r="AT47" i="378"/>
  <c r="AT46" i="378"/>
  <c r="AT44" i="378"/>
  <c r="AT29" i="378"/>
  <c r="AU68" i="378"/>
  <c r="AT27" i="378"/>
  <c r="AT39" i="378"/>
  <c r="AT37" i="378"/>
  <c r="AT36" i="378"/>
  <c r="AT34" i="378"/>
  <c r="AU69" i="378"/>
  <c r="AS58" i="378"/>
  <c r="AT71" i="378"/>
  <c r="D81" i="378"/>
  <c r="E82" i="378"/>
  <c r="B84" i="378"/>
  <c r="C83" i="378"/>
  <c r="B83" i="377"/>
  <c r="C82" i="377"/>
  <c r="C81" i="377" s="1"/>
  <c r="B81" i="377"/>
  <c r="AS72" i="377"/>
  <c r="AT72" i="377" s="1"/>
  <c r="AU72" i="377" s="1"/>
  <c r="AV72" i="377" s="1"/>
  <c r="AW72" i="377" s="1"/>
  <c r="AX72" i="377" s="1"/>
  <c r="AT71" i="377"/>
  <c r="AU71" i="377" s="1"/>
  <c r="AV71" i="377" s="1"/>
  <c r="AW71" i="377" s="1"/>
  <c r="AX71" i="377" s="1"/>
  <c r="AS71" i="377"/>
  <c r="AS70" i="377"/>
  <c r="AT70" i="377" s="1"/>
  <c r="AS69" i="377"/>
  <c r="AT69" i="377" s="1"/>
  <c r="AS68" i="377"/>
  <c r="AT68" i="377" s="1"/>
  <c r="AT67" i="377"/>
  <c r="AU67" i="377" s="1"/>
  <c r="AS67" i="377"/>
  <c r="AS66" i="377"/>
  <c r="AT66" i="377" s="1"/>
  <c r="BR62" i="377"/>
  <c r="BQ62" i="377"/>
  <c r="BP62" i="377"/>
  <c r="BO62" i="377"/>
  <c r="BN62" i="377"/>
  <c r="BM62" i="377"/>
  <c r="BL62" i="377"/>
  <c r="BK62" i="377"/>
  <c r="BJ62" i="377"/>
  <c r="BI62" i="377"/>
  <c r="BH62" i="377"/>
  <c r="BG62" i="377"/>
  <c r="BF62" i="377"/>
  <c r="BE62" i="377"/>
  <c r="BD62" i="377"/>
  <c r="BC62" i="377"/>
  <c r="BB62" i="377"/>
  <c r="BA62" i="377"/>
  <c r="AZ62" i="377"/>
  <c r="BR61" i="377"/>
  <c r="BQ61" i="377"/>
  <c r="BP61" i="377"/>
  <c r="BO61" i="377"/>
  <c r="BN61" i="377"/>
  <c r="BM61" i="377"/>
  <c r="BL61" i="377"/>
  <c r="BK61" i="377"/>
  <c r="BJ61" i="377"/>
  <c r="BI61" i="377"/>
  <c r="BH61" i="377"/>
  <c r="BG61" i="377"/>
  <c r="BF61" i="377"/>
  <c r="BE61" i="377"/>
  <c r="BD61" i="377"/>
  <c r="BC61" i="377"/>
  <c r="BB61" i="377"/>
  <c r="BA61" i="377"/>
  <c r="AZ61" i="377"/>
  <c r="BR59" i="377"/>
  <c r="BQ59" i="377"/>
  <c r="BP59" i="377"/>
  <c r="BO59" i="377"/>
  <c r="BN59" i="377"/>
  <c r="BM59" i="377"/>
  <c r="BL59" i="377"/>
  <c r="BK59" i="377"/>
  <c r="BJ59" i="377"/>
  <c r="BI59" i="377"/>
  <c r="BH59" i="377"/>
  <c r="BG59" i="377"/>
  <c r="BF59" i="377"/>
  <c r="BE59" i="377"/>
  <c r="BD59" i="377"/>
  <c r="BC59" i="377"/>
  <c r="BB59" i="377"/>
  <c r="BA59" i="377"/>
  <c r="AZ59" i="377"/>
  <c r="AV59" i="377"/>
  <c r="AT59" i="377"/>
  <c r="AS59" i="377"/>
  <c r="AR59" i="377"/>
  <c r="A59" i="377" a="1"/>
  <c r="A59" i="377" s="1"/>
  <c r="BR58" i="377"/>
  <c r="BQ58" i="377"/>
  <c r="BP58" i="377"/>
  <c r="BO58" i="377"/>
  <c r="BN58" i="377"/>
  <c r="BM58" i="377"/>
  <c r="BL58" i="377"/>
  <c r="BK58" i="377"/>
  <c r="BJ58" i="377"/>
  <c r="BI58" i="377"/>
  <c r="BH58" i="377"/>
  <c r="BG58" i="377"/>
  <c r="BF58" i="377"/>
  <c r="BE58" i="377"/>
  <c r="BD58" i="377"/>
  <c r="BC58" i="377"/>
  <c r="BB58" i="377"/>
  <c r="BA58" i="377"/>
  <c r="AZ58" i="377"/>
  <c r="AU58" i="377"/>
  <c r="AS58" i="377"/>
  <c r="AR58" i="377"/>
  <c r="A58" i="377" a="1"/>
  <c r="A58" i="377" s="1"/>
  <c r="AU57" i="377"/>
  <c r="AS57" i="377"/>
  <c r="AR57" i="377"/>
  <c r="BR56" i="377"/>
  <c r="BQ56" i="377"/>
  <c r="BP56" i="377"/>
  <c r="BO56" i="377"/>
  <c r="BN56" i="377"/>
  <c r="BM56" i="377"/>
  <c r="BL56" i="377"/>
  <c r="BK56" i="377"/>
  <c r="BJ56" i="377"/>
  <c r="BI56" i="377"/>
  <c r="BH56" i="377"/>
  <c r="BG56" i="377"/>
  <c r="BF56" i="377"/>
  <c r="BE56" i="377"/>
  <c r="BD56" i="377"/>
  <c r="BC56" i="377"/>
  <c r="BB56" i="377"/>
  <c r="BA56" i="377"/>
  <c r="AZ56" i="377"/>
  <c r="AU56" i="377"/>
  <c r="AS56" i="377"/>
  <c r="AR56" i="377"/>
  <c r="A56" i="377" a="1"/>
  <c r="A56" i="377" s="1"/>
  <c r="BR55" i="377"/>
  <c r="BQ55" i="377"/>
  <c r="BP55" i="377"/>
  <c r="BO55" i="377"/>
  <c r="BN55" i="377"/>
  <c r="BM55" i="377"/>
  <c r="BL55" i="377"/>
  <c r="BK55" i="377"/>
  <c r="BJ55" i="377"/>
  <c r="BI55" i="377"/>
  <c r="BH55" i="377"/>
  <c r="BG55" i="377"/>
  <c r="BF55" i="377"/>
  <c r="BE55" i="377"/>
  <c r="BD55" i="377"/>
  <c r="BC55" i="377"/>
  <c r="BB55" i="377"/>
  <c r="BA55" i="377"/>
  <c r="AZ55" i="377"/>
  <c r="AV55" i="377"/>
  <c r="AT55" i="377"/>
  <c r="AS55" i="377"/>
  <c r="AR55" i="377"/>
  <c r="A55" i="377" a="1"/>
  <c r="A55" i="377" s="1"/>
  <c r="AV54" i="377"/>
  <c r="AT54" i="377"/>
  <c r="AS54" i="377"/>
  <c r="AR54" i="377"/>
  <c r="BR52" i="377"/>
  <c r="BQ52" i="377"/>
  <c r="BP52" i="377"/>
  <c r="BO52" i="377"/>
  <c r="BN52" i="377"/>
  <c r="BM52" i="377"/>
  <c r="BL52" i="377"/>
  <c r="BK52" i="377"/>
  <c r="BJ52" i="377"/>
  <c r="BI52" i="377"/>
  <c r="BH52" i="377"/>
  <c r="BG52" i="377"/>
  <c r="BF52" i="377"/>
  <c r="BE52" i="377"/>
  <c r="BD52" i="377"/>
  <c r="BC52" i="377"/>
  <c r="BB52" i="377"/>
  <c r="BA52" i="377"/>
  <c r="AZ52" i="377"/>
  <c r="BR51" i="377"/>
  <c r="BQ51" i="377"/>
  <c r="BP51" i="377"/>
  <c r="BO51" i="377"/>
  <c r="BN51" i="377"/>
  <c r="BM51" i="377"/>
  <c r="BL51" i="377"/>
  <c r="BK51" i="377"/>
  <c r="BJ51" i="377"/>
  <c r="BI51" i="377"/>
  <c r="BH51" i="377"/>
  <c r="BG51" i="377"/>
  <c r="BF51" i="377"/>
  <c r="BE51" i="377"/>
  <c r="BD51" i="377"/>
  <c r="BC51" i="377"/>
  <c r="BB51" i="377"/>
  <c r="BA51" i="377"/>
  <c r="AZ51" i="377"/>
  <c r="BR49" i="377"/>
  <c r="BQ49" i="377"/>
  <c r="BP49" i="377"/>
  <c r="BO49" i="377"/>
  <c r="BN49" i="377"/>
  <c r="BM49" i="377"/>
  <c r="BL49" i="377"/>
  <c r="BK49" i="377"/>
  <c r="BJ49" i="377"/>
  <c r="BI49" i="377"/>
  <c r="BH49" i="377"/>
  <c r="BG49" i="377"/>
  <c r="BF49" i="377"/>
  <c r="BE49" i="377"/>
  <c r="BD49" i="377"/>
  <c r="BC49" i="377"/>
  <c r="BB49" i="377"/>
  <c r="BA49" i="377"/>
  <c r="AZ49" i="377"/>
  <c r="AS49" i="377"/>
  <c r="AR49" i="377"/>
  <c r="A49" i="377" a="1"/>
  <c r="A49" i="377" s="1"/>
  <c r="BR48" i="377"/>
  <c r="BQ48" i="377"/>
  <c r="BP48" i="377"/>
  <c r="BO48" i="377"/>
  <c r="BN48" i="377"/>
  <c r="BM48" i="377"/>
  <c r="BL48" i="377"/>
  <c r="BK48" i="377"/>
  <c r="BJ48" i="377"/>
  <c r="BI48" i="377"/>
  <c r="BH48" i="377"/>
  <c r="BG48" i="377"/>
  <c r="BF48" i="377"/>
  <c r="BE48" i="377"/>
  <c r="BD48" i="377"/>
  <c r="BC48" i="377"/>
  <c r="BB48" i="377"/>
  <c r="BA48" i="377"/>
  <c r="AZ48" i="377"/>
  <c r="A48" i="377"/>
  <c r="A48" i="377" a="1"/>
  <c r="AS47" i="377"/>
  <c r="AR47" i="377"/>
  <c r="BR46" i="377"/>
  <c r="BQ46" i="377"/>
  <c r="BP46" i="377"/>
  <c r="BO46" i="377"/>
  <c r="BN46" i="377"/>
  <c r="BM46" i="377"/>
  <c r="BL46" i="377"/>
  <c r="BK46" i="377"/>
  <c r="BJ46" i="377"/>
  <c r="BI46" i="377"/>
  <c r="BH46" i="377"/>
  <c r="BG46" i="377"/>
  <c r="BF46" i="377"/>
  <c r="BE46" i="377"/>
  <c r="BD46" i="377"/>
  <c r="BC46" i="377"/>
  <c r="BB46" i="377"/>
  <c r="BA46" i="377"/>
  <c r="AZ46" i="377"/>
  <c r="AR46" i="377"/>
  <c r="A46" i="377" a="1"/>
  <c r="A46" i="377" s="1"/>
  <c r="BR45" i="377"/>
  <c r="BQ45" i="377"/>
  <c r="BP45" i="377"/>
  <c r="BO45" i="377"/>
  <c r="BN45" i="377"/>
  <c r="BM45" i="377"/>
  <c r="BL45" i="377"/>
  <c r="BK45" i="377"/>
  <c r="BJ45" i="377"/>
  <c r="BI45" i="377"/>
  <c r="BH45" i="377"/>
  <c r="BG45" i="377"/>
  <c r="BF45" i="377"/>
  <c r="BE45" i="377"/>
  <c r="BD45" i="377"/>
  <c r="BC45" i="377"/>
  <c r="BB45" i="377"/>
  <c r="BA45" i="377"/>
  <c r="AZ45" i="377"/>
  <c r="A45" i="377" a="1"/>
  <c r="A45" i="377" s="1"/>
  <c r="AS44" i="377"/>
  <c r="AR44" i="377"/>
  <c r="BR42" i="377"/>
  <c r="BQ42" i="377"/>
  <c r="BP42" i="377"/>
  <c r="BO42" i="377"/>
  <c r="BN42" i="377"/>
  <c r="BM42" i="377"/>
  <c r="BL42" i="377"/>
  <c r="BK42" i="377"/>
  <c r="BJ42" i="377"/>
  <c r="BI42" i="377"/>
  <c r="BH42" i="377"/>
  <c r="BG42" i="377"/>
  <c r="BF42" i="377"/>
  <c r="BE42" i="377"/>
  <c r="BD42" i="377"/>
  <c r="BC42" i="377"/>
  <c r="BB42" i="377"/>
  <c r="BA42" i="377"/>
  <c r="AZ42" i="377"/>
  <c r="BR41" i="377"/>
  <c r="BQ41" i="377"/>
  <c r="BP41" i="377"/>
  <c r="BO41" i="377"/>
  <c r="BN41" i="377"/>
  <c r="BM41" i="377"/>
  <c r="BL41" i="377"/>
  <c r="BK41" i="377"/>
  <c r="BJ41" i="377"/>
  <c r="BI41" i="377"/>
  <c r="BH41" i="377"/>
  <c r="BG41" i="377"/>
  <c r="BF41" i="377"/>
  <c r="BE41" i="377"/>
  <c r="BD41" i="377"/>
  <c r="BC41" i="377"/>
  <c r="BB41" i="377"/>
  <c r="BA41" i="377"/>
  <c r="AZ41" i="377"/>
  <c r="BR39" i="377"/>
  <c r="BQ39" i="377"/>
  <c r="BP39" i="377"/>
  <c r="BO39" i="377"/>
  <c r="BN39" i="377"/>
  <c r="BM39" i="377"/>
  <c r="BL39" i="377"/>
  <c r="BK39" i="377"/>
  <c r="BJ39" i="377"/>
  <c r="BI39" i="377"/>
  <c r="BH39" i="377"/>
  <c r="BG39" i="377"/>
  <c r="BF39" i="377"/>
  <c r="BE39" i="377"/>
  <c r="BD39" i="377"/>
  <c r="BC39" i="377"/>
  <c r="BB39" i="377"/>
  <c r="BA39" i="377"/>
  <c r="AZ39" i="377"/>
  <c r="AS39" i="377"/>
  <c r="AR39" i="377"/>
  <c r="A39" i="377" a="1"/>
  <c r="A39" i="377" s="1"/>
  <c r="BR38" i="377"/>
  <c r="BQ38" i="377"/>
  <c r="BP38" i="377"/>
  <c r="BO38" i="377"/>
  <c r="BN38" i="377"/>
  <c r="BM38" i="377"/>
  <c r="BL38" i="377"/>
  <c r="BK38" i="377"/>
  <c r="BJ38" i="377"/>
  <c r="BI38" i="377"/>
  <c r="BH38" i="377"/>
  <c r="BG38" i="377"/>
  <c r="BF38" i="377"/>
  <c r="BE38" i="377"/>
  <c r="BD38" i="377"/>
  <c r="BC38" i="377"/>
  <c r="BB38" i="377"/>
  <c r="BA38" i="377"/>
  <c r="AZ38" i="377"/>
  <c r="A38" i="377" a="1"/>
  <c r="A38" i="377" s="1"/>
  <c r="AS37" i="377"/>
  <c r="AR37" i="377"/>
  <c r="BR36" i="377"/>
  <c r="BQ36" i="377"/>
  <c r="BP36" i="377"/>
  <c r="BO36" i="377"/>
  <c r="BN36" i="377"/>
  <c r="BM36" i="377"/>
  <c r="BL36" i="377"/>
  <c r="BK36" i="377"/>
  <c r="BJ36" i="377"/>
  <c r="BI36" i="377"/>
  <c r="BH36" i="377"/>
  <c r="BG36" i="377"/>
  <c r="BF36" i="377"/>
  <c r="BE36" i="377"/>
  <c r="BD36" i="377"/>
  <c r="BC36" i="377"/>
  <c r="BB36" i="377"/>
  <c r="BA36" i="377"/>
  <c r="AZ36" i="377"/>
  <c r="AS36" i="377"/>
  <c r="AR36" i="377"/>
  <c r="A36" i="377" a="1"/>
  <c r="A36" i="377" s="1"/>
  <c r="BR35" i="377"/>
  <c r="BQ35" i="377"/>
  <c r="BP35" i="377"/>
  <c r="BO35" i="377"/>
  <c r="BN35" i="377"/>
  <c r="BM35" i="377"/>
  <c r="BL35" i="377"/>
  <c r="BK35" i="377"/>
  <c r="BJ35" i="377"/>
  <c r="BI35" i="377"/>
  <c r="BH35" i="377"/>
  <c r="BG35" i="377"/>
  <c r="BF35" i="377"/>
  <c r="BE35" i="377"/>
  <c r="BD35" i="377"/>
  <c r="BC35" i="377"/>
  <c r="BB35" i="377"/>
  <c r="BA35" i="377"/>
  <c r="AZ35" i="377"/>
  <c r="A35" i="377"/>
  <c r="A35" i="377" a="1"/>
  <c r="AS34" i="377"/>
  <c r="AR34" i="377"/>
  <c r="BR32" i="377"/>
  <c r="BQ32" i="377"/>
  <c r="BP32" i="377"/>
  <c r="BO32" i="377"/>
  <c r="BN32" i="377"/>
  <c r="BM32" i="377"/>
  <c r="BL32" i="377"/>
  <c r="BK32" i="377"/>
  <c r="BJ32" i="377"/>
  <c r="BI32" i="377"/>
  <c r="BH32" i="377"/>
  <c r="BG32" i="377"/>
  <c r="BF32" i="377"/>
  <c r="BE32" i="377"/>
  <c r="BD32" i="377"/>
  <c r="BC32" i="377"/>
  <c r="BB32" i="377"/>
  <c r="BA32" i="377"/>
  <c r="AZ32" i="377"/>
  <c r="BR31" i="377"/>
  <c r="BQ31" i="377"/>
  <c r="BP31" i="377"/>
  <c r="BO31" i="377"/>
  <c r="BN31" i="377"/>
  <c r="BM31" i="377"/>
  <c r="BL31" i="377"/>
  <c r="BK31" i="377"/>
  <c r="BJ31" i="377"/>
  <c r="BI31" i="377"/>
  <c r="BH31" i="377"/>
  <c r="BG31" i="377"/>
  <c r="BF31" i="377"/>
  <c r="BE31" i="377"/>
  <c r="BD31" i="377"/>
  <c r="BC31" i="377"/>
  <c r="BB31" i="377"/>
  <c r="BA31" i="377"/>
  <c r="AZ31" i="377"/>
  <c r="BR29" i="377"/>
  <c r="BQ29" i="377"/>
  <c r="BP29" i="377"/>
  <c r="BO29" i="377"/>
  <c r="BN29" i="377"/>
  <c r="BM29" i="377"/>
  <c r="BL29" i="377"/>
  <c r="BK29" i="377"/>
  <c r="BJ29" i="377"/>
  <c r="BI29" i="377"/>
  <c r="BH29" i="377"/>
  <c r="BG29" i="377"/>
  <c r="BF29" i="377"/>
  <c r="BE29" i="377"/>
  <c r="BD29" i="377"/>
  <c r="BC29" i="377"/>
  <c r="BB29" i="377"/>
  <c r="BA29" i="377"/>
  <c r="AZ29" i="377"/>
  <c r="AS29" i="377"/>
  <c r="AR29" i="377"/>
  <c r="A29" i="377" a="1"/>
  <c r="A29" i="377" s="1"/>
  <c r="BR28" i="377"/>
  <c r="BQ28" i="377"/>
  <c r="BP28" i="377"/>
  <c r="BO28" i="377"/>
  <c r="BN28" i="377"/>
  <c r="BM28" i="377"/>
  <c r="BL28" i="377"/>
  <c r="BK28" i="377"/>
  <c r="BJ28" i="377"/>
  <c r="BI28" i="377"/>
  <c r="BH28" i="377"/>
  <c r="BG28" i="377"/>
  <c r="BF28" i="377"/>
  <c r="BE28" i="377"/>
  <c r="BD28" i="377"/>
  <c r="BC28" i="377"/>
  <c r="BB28" i="377"/>
  <c r="BA28" i="377"/>
  <c r="AZ28" i="377"/>
  <c r="A28" i="377" a="1"/>
  <c r="A28" i="377" s="1"/>
  <c r="AS27" i="377"/>
  <c r="AR27" i="377"/>
  <c r="BR26" i="377"/>
  <c r="BQ26" i="377"/>
  <c r="BP26" i="377"/>
  <c r="BO26" i="377"/>
  <c r="BN26" i="377"/>
  <c r="BM26" i="377"/>
  <c r="BL26" i="377"/>
  <c r="BK26" i="377"/>
  <c r="BJ26" i="377"/>
  <c r="BI26" i="377"/>
  <c r="BH26" i="377"/>
  <c r="BG26" i="377"/>
  <c r="BF26" i="377"/>
  <c r="BE26" i="377"/>
  <c r="BD26" i="377"/>
  <c r="BC26" i="377"/>
  <c r="BB26" i="377"/>
  <c r="BA26" i="377"/>
  <c r="AZ26" i="377"/>
  <c r="AS26" i="377"/>
  <c r="AR26" i="377"/>
  <c r="A26" i="377" a="1"/>
  <c r="A26" i="377" s="1"/>
  <c r="BR25" i="377"/>
  <c r="BQ25" i="377"/>
  <c r="BP25" i="377"/>
  <c r="BO25" i="377"/>
  <c r="BN25" i="377"/>
  <c r="BM25" i="377"/>
  <c r="BL25" i="377"/>
  <c r="BK25" i="377"/>
  <c r="BJ25" i="377"/>
  <c r="BI25" i="377"/>
  <c r="BH25" i="377"/>
  <c r="BG25" i="377"/>
  <c r="BF25" i="377"/>
  <c r="BE25" i="377"/>
  <c r="BD25" i="377"/>
  <c r="BC25" i="377"/>
  <c r="BB25" i="377"/>
  <c r="BA25" i="377"/>
  <c r="AZ25" i="377"/>
  <c r="A25" i="377" a="1"/>
  <c r="A25" i="377" s="1"/>
  <c r="AS24" i="377"/>
  <c r="AR24" i="377"/>
  <c r="BR22" i="377"/>
  <c r="BQ22" i="377"/>
  <c r="BP22" i="377"/>
  <c r="BO22" i="377"/>
  <c r="BN22" i="377"/>
  <c r="BM22" i="377"/>
  <c r="BL22" i="377"/>
  <c r="BK22" i="377"/>
  <c r="BJ22" i="377"/>
  <c r="BI22" i="377"/>
  <c r="BH22" i="377"/>
  <c r="BG22" i="377"/>
  <c r="BF22" i="377"/>
  <c r="BE22" i="377"/>
  <c r="BD22" i="377"/>
  <c r="BC22" i="377"/>
  <c r="BB22" i="377"/>
  <c r="BA22" i="377"/>
  <c r="AZ22" i="377"/>
  <c r="BR21" i="377"/>
  <c r="BQ21" i="377"/>
  <c r="BP21" i="377"/>
  <c r="BO21" i="377"/>
  <c r="BN21" i="377"/>
  <c r="BM21" i="377"/>
  <c r="BL21" i="377"/>
  <c r="BK21" i="377"/>
  <c r="BJ21" i="377"/>
  <c r="BI21" i="377"/>
  <c r="BH21" i="377"/>
  <c r="BG21" i="377"/>
  <c r="BF21" i="377"/>
  <c r="BE21" i="377"/>
  <c r="BD21" i="377"/>
  <c r="BC21" i="377"/>
  <c r="BB21" i="377"/>
  <c r="BA21" i="377"/>
  <c r="AZ21" i="377"/>
  <c r="BR19" i="377"/>
  <c r="BQ19" i="377"/>
  <c r="BP19" i="377"/>
  <c r="BO19" i="377"/>
  <c r="BN19" i="377"/>
  <c r="BM19" i="377"/>
  <c r="BL19" i="377"/>
  <c r="BK19" i="377"/>
  <c r="BJ19" i="377"/>
  <c r="BI19" i="377"/>
  <c r="BH19" i="377"/>
  <c r="BG19" i="377"/>
  <c r="BF19" i="377"/>
  <c r="BE19" i="377"/>
  <c r="BD19" i="377"/>
  <c r="BC19" i="377"/>
  <c r="BB19" i="377"/>
  <c r="BA19" i="377"/>
  <c r="AZ19" i="377"/>
  <c r="AT19" i="377"/>
  <c r="AS19" i="377"/>
  <c r="AR19" i="377"/>
  <c r="A19" i="377" a="1"/>
  <c r="A19" i="377" s="1"/>
  <c r="BR18" i="377"/>
  <c r="BQ18" i="377"/>
  <c r="BP18" i="377"/>
  <c r="BO18" i="377"/>
  <c r="BN18" i="377"/>
  <c r="BM18" i="377"/>
  <c r="BL18" i="377"/>
  <c r="BK18" i="377"/>
  <c r="BJ18" i="377"/>
  <c r="BI18" i="377"/>
  <c r="BH18" i="377"/>
  <c r="BG18" i="377"/>
  <c r="BF18" i="377"/>
  <c r="BE18" i="377"/>
  <c r="BD18" i="377"/>
  <c r="BC18" i="377"/>
  <c r="BB18" i="377"/>
  <c r="BA18" i="377"/>
  <c r="AZ18" i="377"/>
  <c r="AT18" i="377"/>
  <c r="A18" i="377" a="1"/>
  <c r="A18" i="377" s="1"/>
  <c r="AT17" i="377"/>
  <c r="AS17" i="377"/>
  <c r="AR17" i="377"/>
  <c r="BR16" i="377"/>
  <c r="BQ16" i="377"/>
  <c r="BP16" i="377"/>
  <c r="BO16" i="377"/>
  <c r="BN16" i="377"/>
  <c r="BM16" i="377"/>
  <c r="BL16" i="377"/>
  <c r="BK16" i="377"/>
  <c r="BJ16" i="377"/>
  <c r="BI16" i="377"/>
  <c r="BH16" i="377"/>
  <c r="BG16" i="377"/>
  <c r="BF16" i="377"/>
  <c r="BE16" i="377"/>
  <c r="BD16" i="377"/>
  <c r="BC16" i="377"/>
  <c r="BB16" i="377"/>
  <c r="BA16" i="377"/>
  <c r="AZ16" i="377"/>
  <c r="AT16" i="377"/>
  <c r="AS16" i="377"/>
  <c r="AR16" i="377"/>
  <c r="A16" i="377" a="1"/>
  <c r="A16" i="377" s="1"/>
  <c r="BR15" i="377"/>
  <c r="BQ15" i="377"/>
  <c r="BP15" i="377"/>
  <c r="BO15" i="377"/>
  <c r="BN15" i="377"/>
  <c r="BM15" i="377"/>
  <c r="BL15" i="377"/>
  <c r="BK15" i="377"/>
  <c r="BJ15" i="377"/>
  <c r="BI15" i="377"/>
  <c r="BH15" i="377"/>
  <c r="BG15" i="377"/>
  <c r="BF15" i="377"/>
  <c r="BE15" i="377"/>
  <c r="BD15" i="377"/>
  <c r="BC15" i="377"/>
  <c r="BB15" i="377"/>
  <c r="BA15" i="377"/>
  <c r="AZ15" i="377"/>
  <c r="AT15" i="377"/>
  <c r="A15" i="377" a="1"/>
  <c r="A15" i="377" s="1"/>
  <c r="AT14" i="377"/>
  <c r="AS14" i="377"/>
  <c r="AR14" i="377"/>
  <c r="BR12" i="377"/>
  <c r="BQ12" i="377"/>
  <c r="BP12" i="377"/>
  <c r="BO12" i="377"/>
  <c r="BN12" i="377"/>
  <c r="BM12" i="377"/>
  <c r="BL12" i="377"/>
  <c r="BK12" i="377"/>
  <c r="BJ12" i="377"/>
  <c r="BI12" i="377"/>
  <c r="BH12" i="377"/>
  <c r="BG12" i="377"/>
  <c r="BF12" i="377"/>
  <c r="BE12" i="377"/>
  <c r="BD12" i="377"/>
  <c r="BC12" i="377"/>
  <c r="BB12" i="377"/>
  <c r="BA12" i="377"/>
  <c r="AZ12" i="377"/>
  <c r="BR11" i="377"/>
  <c r="BQ11" i="377"/>
  <c r="BP11" i="377"/>
  <c r="BO11" i="377"/>
  <c r="BN11" i="377"/>
  <c r="BM11" i="377"/>
  <c r="BL11" i="377"/>
  <c r="BK11" i="377"/>
  <c r="BJ11" i="377"/>
  <c r="BI11" i="377"/>
  <c r="BH11" i="377"/>
  <c r="BG11" i="377"/>
  <c r="BF11" i="377"/>
  <c r="BE11" i="377"/>
  <c r="BD11" i="377"/>
  <c r="BC11" i="377"/>
  <c r="BB11" i="377"/>
  <c r="BA11" i="377"/>
  <c r="AZ11" i="377"/>
  <c r="BR9" i="377"/>
  <c r="BQ9" i="377"/>
  <c r="BP9" i="377"/>
  <c r="BO9" i="377"/>
  <c r="BN9" i="377"/>
  <c r="BM9" i="377"/>
  <c r="BL9" i="377"/>
  <c r="BK9" i="377"/>
  <c r="BJ9" i="377"/>
  <c r="BI9" i="377"/>
  <c r="BH9" i="377"/>
  <c r="BG9" i="377"/>
  <c r="BF9" i="377"/>
  <c r="BE9" i="377"/>
  <c r="BD9" i="377"/>
  <c r="BC9" i="377"/>
  <c r="BB9" i="377"/>
  <c r="BA9" i="377"/>
  <c r="AZ9" i="377"/>
  <c r="AS9" i="377"/>
  <c r="AR9" i="377"/>
  <c r="A9" i="377" a="1"/>
  <c r="A9" i="377" s="1"/>
  <c r="BR8" i="377"/>
  <c r="BQ8" i="377"/>
  <c r="BP8" i="377"/>
  <c r="BO8" i="377"/>
  <c r="BN8" i="377"/>
  <c r="BM8" i="377"/>
  <c r="BL8" i="377"/>
  <c r="BK8" i="377"/>
  <c r="BJ8" i="377"/>
  <c r="BI8" i="377"/>
  <c r="BH8" i="377"/>
  <c r="BG8" i="377"/>
  <c r="BF8" i="377"/>
  <c r="BE8" i="377"/>
  <c r="BD8" i="377"/>
  <c r="BC8" i="377"/>
  <c r="BB8" i="377"/>
  <c r="BA8" i="377"/>
  <c r="AZ8" i="377"/>
  <c r="A8" i="377"/>
  <c r="A8" i="377" a="1"/>
  <c r="AS7" i="377"/>
  <c r="AR7" i="377"/>
  <c r="BR6" i="377"/>
  <c r="BQ6" i="377"/>
  <c r="BP6" i="377"/>
  <c r="BO6" i="377"/>
  <c r="BN6" i="377"/>
  <c r="BM6" i="377"/>
  <c r="BL6" i="377"/>
  <c r="BK6" i="377"/>
  <c r="BJ6" i="377"/>
  <c r="BI6" i="377"/>
  <c r="BH6" i="377"/>
  <c r="BG6" i="377"/>
  <c r="BF6" i="377"/>
  <c r="BE6" i="377"/>
  <c r="BD6" i="377"/>
  <c r="BC6" i="377"/>
  <c r="BB6" i="377"/>
  <c r="BA6" i="377"/>
  <c r="AZ6" i="377"/>
  <c r="AS6" i="377"/>
  <c r="AR6" i="377"/>
  <c r="A6" i="377" a="1"/>
  <c r="A6" i="377" s="1"/>
  <c r="BR5" i="377"/>
  <c r="BQ5" i="377"/>
  <c r="BP5" i="377"/>
  <c r="BO5" i="377"/>
  <c r="BN5" i="377"/>
  <c r="BM5" i="377"/>
  <c r="BL5" i="377"/>
  <c r="BK5" i="377"/>
  <c r="BJ5" i="377"/>
  <c r="BI5" i="377"/>
  <c r="BH5" i="377"/>
  <c r="BG5" i="377"/>
  <c r="BF5" i="377"/>
  <c r="BE5" i="377"/>
  <c r="BD5" i="377"/>
  <c r="BC5" i="377"/>
  <c r="BB5" i="377"/>
  <c r="BA5" i="377"/>
  <c r="AZ5" i="377"/>
  <c r="A5" i="377" a="1"/>
  <c r="A5" i="377" s="1"/>
  <c r="AS4" i="377"/>
  <c r="AR4" i="377"/>
  <c r="E1" i="377"/>
  <c r="B1" i="377"/>
  <c r="D1" i="377" s="1"/>
  <c r="B68" i="380"/>
  <c r="I78" i="383"/>
  <c r="B74" i="377"/>
  <c r="C67" i="380"/>
  <c r="G72" i="384"/>
  <c r="M65" i="388"/>
  <c r="F79" i="380"/>
  <c r="I79" i="383"/>
  <c r="D79" i="377"/>
  <c r="I66" i="384"/>
  <c r="F74" i="382"/>
  <c r="N78" i="388"/>
  <c r="D74" i="379"/>
  <c r="I67" i="386"/>
  <c r="E70" i="382"/>
  <c r="B79" i="377"/>
  <c r="K79" i="385"/>
  <c r="D68" i="382"/>
  <c r="K65" i="386"/>
  <c r="C70" i="380"/>
  <c r="M66" i="388"/>
  <c r="D72" i="381"/>
  <c r="B70" i="378"/>
  <c r="G75" i="383"/>
  <c r="G78" i="381"/>
  <c r="F78" i="379"/>
  <c r="H71" i="385"/>
  <c r="J66" i="385"/>
  <c r="D75" i="379"/>
  <c r="I72" i="386"/>
  <c r="L74" i="388"/>
  <c r="M80" i="387"/>
  <c r="D78" i="377"/>
  <c r="H66" i="383"/>
  <c r="B72" i="378"/>
  <c r="E65" i="379"/>
  <c r="G74" i="383"/>
  <c r="H68" i="386"/>
  <c r="E80" i="378"/>
  <c r="D76" i="379"/>
  <c r="B67" i="377"/>
  <c r="H72" i="385"/>
  <c r="B78" i="377"/>
  <c r="B71" i="378"/>
  <c r="C80" i="377"/>
  <c r="E78" i="378"/>
  <c r="C74" i="378"/>
  <c r="E65" i="380"/>
  <c r="F65" i="381"/>
  <c r="B80" i="377"/>
  <c r="E76" i="381"/>
  <c r="K71" i="388"/>
  <c r="E72" i="382"/>
  <c r="I71" i="386"/>
  <c r="L66" i="387"/>
  <c r="G68" i="385"/>
  <c r="K78" i="385"/>
  <c r="B65" i="377"/>
  <c r="M78" i="387"/>
  <c r="B68" i="379"/>
  <c r="G76" i="383"/>
  <c r="F68" i="384"/>
  <c r="F66" i="381"/>
  <c r="D71" i="381"/>
  <c r="C78" i="377"/>
  <c r="G66" i="382"/>
  <c r="B76" i="377"/>
  <c r="I74" i="385"/>
  <c r="E79" i="378"/>
  <c r="B75" i="377"/>
  <c r="E67" i="382"/>
  <c r="C65" i="377"/>
  <c r="H70" i="385"/>
  <c r="E74" i="381"/>
  <c r="G80" i="381"/>
  <c r="G70" i="384"/>
  <c r="G67" i="384"/>
  <c r="E66" i="379"/>
  <c r="J71" i="387"/>
  <c r="N80" i="388"/>
  <c r="C75" i="378"/>
  <c r="K74" i="387"/>
  <c r="J67" i="387"/>
  <c r="L80" i="386"/>
  <c r="L79" i="386"/>
  <c r="H74" i="384"/>
  <c r="H79" i="382"/>
  <c r="I80" i="383"/>
  <c r="I76" i="385"/>
  <c r="E66" i="380"/>
  <c r="B66" i="377"/>
  <c r="F80" i="380"/>
  <c r="D74" i="380"/>
  <c r="E75" i="381"/>
  <c r="C68" i="381"/>
  <c r="E68" i="383"/>
  <c r="H78" i="382"/>
  <c r="G79" i="381"/>
  <c r="K80" i="385"/>
  <c r="K75" i="387"/>
  <c r="F79" i="379"/>
  <c r="H65" i="383"/>
  <c r="I75" i="385"/>
  <c r="H75" i="384"/>
  <c r="J68" i="388"/>
  <c r="H80" i="382"/>
  <c r="H76" i="384"/>
  <c r="F67" i="383"/>
  <c r="J70" i="387"/>
  <c r="L75" i="388"/>
  <c r="K67" i="388"/>
  <c r="J76" i="386"/>
  <c r="L65" i="387"/>
  <c r="D76" i="380"/>
  <c r="D75" i="380"/>
  <c r="J65" i="385"/>
  <c r="C71" i="379"/>
  <c r="D65" i="378"/>
  <c r="K66" i="386"/>
  <c r="I68" i="387"/>
  <c r="M79" i="387"/>
  <c r="J80" i="384"/>
  <c r="J74" i="386"/>
  <c r="D80" i="377"/>
  <c r="K70" i="388"/>
  <c r="J78" i="384"/>
  <c r="D67" i="381"/>
  <c r="L78" i="386"/>
  <c r="F80" i="379"/>
  <c r="I65" i="384"/>
  <c r="C70" i="379"/>
  <c r="J75" i="386"/>
  <c r="C76" i="378"/>
  <c r="C67" i="379"/>
  <c r="F78" i="380"/>
  <c r="C71" i="380"/>
  <c r="C79" i="377"/>
  <c r="F71" i="383"/>
  <c r="G65" i="382"/>
  <c r="J79" i="384"/>
  <c r="K76" i="387"/>
  <c r="H67" i="385"/>
  <c r="K72" i="388"/>
  <c r="L76" i="388"/>
  <c r="F75" i="382"/>
  <c r="F70" i="383"/>
  <c r="E71" i="382"/>
  <c r="G71" i="384"/>
  <c r="N79" i="388"/>
  <c r="C72" i="380"/>
  <c r="F72" i="383"/>
  <c r="D70" i="381"/>
  <c r="J72" i="387"/>
  <c r="C72" i="379"/>
  <c r="I70" i="386"/>
  <c r="F76" i="382"/>
  <c r="C66" i="377"/>
  <c r="AU69" i="377" l="1"/>
  <c r="AT39" i="377"/>
  <c r="AT37" i="377"/>
  <c r="AT36" i="377"/>
  <c r="AT34" i="377"/>
  <c r="AS46" i="377"/>
  <c r="AU54" i="377"/>
  <c r="AU55" i="377"/>
  <c r="AT56" i="377"/>
  <c r="AV56" i="377"/>
  <c r="AT57" i="377"/>
  <c r="AV57" i="377"/>
  <c r="AT58" i="377"/>
  <c r="AV58" i="377"/>
  <c r="AU59" i="377"/>
  <c r="AW70" i="379"/>
  <c r="AX70" i="379" s="1"/>
  <c r="AV47" i="379"/>
  <c r="AV44" i="379"/>
  <c r="AV49" i="379"/>
  <c r="AV46" i="379"/>
  <c r="AV55" i="380"/>
  <c r="AV58" i="380"/>
  <c r="AV54" i="380"/>
  <c r="AV56" i="380"/>
  <c r="AV57" i="380"/>
  <c r="AW71" i="380"/>
  <c r="AX71" i="380" s="1"/>
  <c r="AV59" i="380"/>
  <c r="M83" i="388"/>
  <c r="O82" i="388"/>
  <c r="N81" i="388"/>
  <c r="L84" i="388"/>
  <c r="K84" i="387"/>
  <c r="N82" i="387"/>
  <c r="M81" i="387"/>
  <c r="L83" i="387"/>
  <c r="J84" i="386"/>
  <c r="L81" i="386"/>
  <c r="M82" i="386"/>
  <c r="K83" i="386"/>
  <c r="J83" i="385"/>
  <c r="K81" i="385"/>
  <c r="L82" i="385"/>
  <c r="I84" i="385"/>
  <c r="K82" i="384"/>
  <c r="J81" i="384"/>
  <c r="I83" i="384"/>
  <c r="H84" i="384"/>
  <c r="J82" i="383"/>
  <c r="I81" i="383"/>
  <c r="G84" i="383"/>
  <c r="H83" i="383"/>
  <c r="F84" i="382"/>
  <c r="H81" i="382"/>
  <c r="I82" i="382"/>
  <c r="G83" i="382"/>
  <c r="F83" i="381"/>
  <c r="AW29" i="381"/>
  <c r="AX68" i="381"/>
  <c r="AW24" i="381"/>
  <c r="AW27" i="381"/>
  <c r="AW28" i="381"/>
  <c r="AW26" i="381"/>
  <c r="AW25" i="381"/>
  <c r="G81" i="381"/>
  <c r="H82" i="381"/>
  <c r="AX67" i="381"/>
  <c r="AW18" i="381"/>
  <c r="AW17" i="381"/>
  <c r="AW16" i="381"/>
  <c r="AW14" i="381"/>
  <c r="AW19" i="381"/>
  <c r="AW15" i="381"/>
  <c r="E84" i="381"/>
  <c r="G82" i="380"/>
  <c r="F81" i="380"/>
  <c r="D84" i="380"/>
  <c r="AV27" i="380"/>
  <c r="AV26" i="380"/>
  <c r="AV29" i="380"/>
  <c r="AW68" i="380"/>
  <c r="AV24" i="380"/>
  <c r="AV18" i="380"/>
  <c r="AV19" i="380"/>
  <c r="AV17" i="380"/>
  <c r="AW67" i="380"/>
  <c r="AV16" i="380"/>
  <c r="AV14" i="380"/>
  <c r="AV15" i="380"/>
  <c r="AV49" i="380"/>
  <c r="AV47" i="380"/>
  <c r="AV46" i="380"/>
  <c r="AV44" i="380"/>
  <c r="AW70" i="380"/>
  <c r="AX70" i="380" s="1"/>
  <c r="AW69" i="380"/>
  <c r="AX69" i="380" s="1"/>
  <c r="AV39" i="380"/>
  <c r="AV37" i="380"/>
  <c r="AV36" i="380"/>
  <c r="AV34" i="380"/>
  <c r="E83" i="380"/>
  <c r="AW7" i="379"/>
  <c r="AX66" i="379"/>
  <c r="AW6" i="379"/>
  <c r="AW5" i="379"/>
  <c r="AW9" i="379"/>
  <c r="AW8" i="379"/>
  <c r="AW4" i="379"/>
  <c r="E83" i="379"/>
  <c r="AW18" i="379"/>
  <c r="AW19" i="379"/>
  <c r="AW17" i="379"/>
  <c r="AW15" i="379"/>
  <c r="AX67" i="379"/>
  <c r="AW16" i="379"/>
  <c r="AW14" i="379"/>
  <c r="G82" i="379"/>
  <c r="F81" i="379"/>
  <c r="AW27" i="379"/>
  <c r="AW25" i="379"/>
  <c r="AW28" i="379"/>
  <c r="AW26" i="379"/>
  <c r="AW29" i="379"/>
  <c r="AX68" i="379"/>
  <c r="AW24" i="379"/>
  <c r="D84" i="379"/>
  <c r="BY5" i="378"/>
  <c r="BY6" i="378" s="1"/>
  <c r="BY7" i="378" s="1"/>
  <c r="BY8" i="378" s="1"/>
  <c r="BY9" i="378" s="1"/>
  <c r="D83" i="378"/>
  <c r="AU71" i="378"/>
  <c r="AT57" i="378"/>
  <c r="AT56" i="378"/>
  <c r="AT58" i="378"/>
  <c r="AT54" i="378"/>
  <c r="AT55" i="378"/>
  <c r="AT59" i="378"/>
  <c r="AV68" i="378"/>
  <c r="AU24" i="378"/>
  <c r="AU27" i="378"/>
  <c r="AU26" i="378"/>
  <c r="AU29" i="378"/>
  <c r="C84" i="378"/>
  <c r="F82" i="378"/>
  <c r="E81" i="378"/>
  <c r="AU39" i="378"/>
  <c r="AU37" i="378"/>
  <c r="AU36" i="378"/>
  <c r="AU34" i="378"/>
  <c r="AV69" i="378"/>
  <c r="AU49" i="378"/>
  <c r="AU47" i="378"/>
  <c r="AU46" i="378"/>
  <c r="AU44" i="378"/>
  <c r="AV70" i="378"/>
  <c r="AU70" i="377"/>
  <c r="AT44" i="377"/>
  <c r="AT47" i="377"/>
  <c r="AT46" i="377"/>
  <c r="AT49" i="377"/>
  <c r="AU68" i="377"/>
  <c r="AV68" i="377" s="1"/>
  <c r="AT29" i="377"/>
  <c r="AT27" i="377"/>
  <c r="AT26" i="377"/>
  <c r="AT24" i="377"/>
  <c r="AU66" i="377"/>
  <c r="AV66" i="377" s="1"/>
  <c r="AT4" i="377"/>
  <c r="AT6" i="377"/>
  <c r="AT7" i="377"/>
  <c r="AT9" i="377"/>
  <c r="AT8" i="377"/>
  <c r="AT5" i="377"/>
  <c r="D82" i="377"/>
  <c r="D81" i="377" s="1"/>
  <c r="AZ2" i="377"/>
  <c r="BP2" i="377"/>
  <c r="BL2" i="377"/>
  <c r="BD2" i="377"/>
  <c r="BH2" i="377"/>
  <c r="BB2" i="377"/>
  <c r="BF2" i="377"/>
  <c r="BJ2" i="377"/>
  <c r="BN2" i="377"/>
  <c r="BR2" i="377"/>
  <c r="BA2" i="377"/>
  <c r="BE2" i="377"/>
  <c r="BI2" i="377"/>
  <c r="BM2" i="377"/>
  <c r="BQ2" i="377"/>
  <c r="BC2" i="377"/>
  <c r="BG2" i="377"/>
  <c r="BK2" i="377"/>
  <c r="BO2" i="377"/>
  <c r="AU29" i="377"/>
  <c r="AU24" i="377"/>
  <c r="AU26" i="377"/>
  <c r="AU19" i="377"/>
  <c r="AU17" i="377"/>
  <c r="AV67" i="377"/>
  <c r="AU16" i="377"/>
  <c r="AU14" i="377"/>
  <c r="AU39" i="377"/>
  <c r="AU37" i="377"/>
  <c r="AU36" i="377"/>
  <c r="AU34" i="377"/>
  <c r="AV69" i="377"/>
  <c r="AU6" i="377"/>
  <c r="AU7" i="377"/>
  <c r="E82" i="377"/>
  <c r="B84" i="377"/>
  <c r="C83" i="377"/>
  <c r="B83" i="376"/>
  <c r="B84" i="376" s="1"/>
  <c r="C84" i="376" s="1"/>
  <c r="D84" i="376" s="1"/>
  <c r="E84" i="376" s="1"/>
  <c r="C82" i="376"/>
  <c r="C81" i="376" s="1"/>
  <c r="B81" i="376"/>
  <c r="AS72" i="376"/>
  <c r="AT72" i="376" s="1"/>
  <c r="AU72" i="376" s="1"/>
  <c r="AV72" i="376" s="1"/>
  <c r="AW72" i="376" s="1"/>
  <c r="AX72" i="376" s="1"/>
  <c r="AS71" i="376"/>
  <c r="AT71" i="376" s="1"/>
  <c r="AS70" i="376"/>
  <c r="AT70" i="376" s="1"/>
  <c r="AT69" i="376"/>
  <c r="AU69" i="376" s="1"/>
  <c r="AS69" i="376"/>
  <c r="AS68" i="376"/>
  <c r="AT68" i="376" s="1"/>
  <c r="AU68" i="376" s="1"/>
  <c r="AV68" i="376" s="1"/>
  <c r="AW68" i="376" s="1"/>
  <c r="AX68" i="376" s="1"/>
  <c r="AS67" i="376"/>
  <c r="AT67" i="376" s="1"/>
  <c r="AU67" i="376" s="1"/>
  <c r="AV67" i="376" s="1"/>
  <c r="AW67" i="376" s="1"/>
  <c r="AX67" i="376" s="1"/>
  <c r="AS66" i="376"/>
  <c r="AT66" i="376" s="1"/>
  <c r="AU66" i="376" s="1"/>
  <c r="AV66" i="376" s="1"/>
  <c r="AW66" i="376" s="1"/>
  <c r="AX66" i="376" s="1"/>
  <c r="BR62" i="376"/>
  <c r="BQ62" i="376"/>
  <c r="BP62" i="376"/>
  <c r="BO62" i="376"/>
  <c r="BN62" i="376"/>
  <c r="BM62" i="376"/>
  <c r="BL62" i="376"/>
  <c r="BK62" i="376"/>
  <c r="BJ62" i="376"/>
  <c r="BI62" i="376"/>
  <c r="BH62" i="376"/>
  <c r="BG62" i="376"/>
  <c r="BF62" i="376"/>
  <c r="BE62" i="376"/>
  <c r="BD62" i="376"/>
  <c r="BC62" i="376"/>
  <c r="BB62" i="376"/>
  <c r="BA62" i="376"/>
  <c r="AZ62" i="376"/>
  <c r="BR61" i="376"/>
  <c r="BQ61" i="376"/>
  <c r="BP61" i="376"/>
  <c r="BO61" i="376"/>
  <c r="BN61" i="376"/>
  <c r="BM61" i="376"/>
  <c r="BL61" i="376"/>
  <c r="BK61" i="376"/>
  <c r="BJ61" i="376"/>
  <c r="BI61" i="376"/>
  <c r="BH61" i="376"/>
  <c r="BG61" i="376"/>
  <c r="BF61" i="376"/>
  <c r="BE61" i="376"/>
  <c r="BD61" i="376"/>
  <c r="BC61" i="376"/>
  <c r="BB61" i="376"/>
  <c r="BA61" i="376"/>
  <c r="AZ61" i="376"/>
  <c r="BR59" i="376"/>
  <c r="BQ59" i="376"/>
  <c r="BP59" i="376"/>
  <c r="BO59" i="376"/>
  <c r="BN59" i="376"/>
  <c r="BM59" i="376"/>
  <c r="BL59" i="376"/>
  <c r="BK59" i="376"/>
  <c r="BJ59" i="376"/>
  <c r="BI59" i="376"/>
  <c r="BH59" i="376"/>
  <c r="BG59" i="376"/>
  <c r="BF59" i="376"/>
  <c r="BE59" i="376"/>
  <c r="BD59" i="376"/>
  <c r="BC59" i="376"/>
  <c r="BB59" i="376"/>
  <c r="BA59" i="376"/>
  <c r="AZ59" i="376"/>
  <c r="AR59" i="376"/>
  <c r="A59" i="376" a="1"/>
  <c r="A59" i="376" s="1"/>
  <c r="BR58" i="376"/>
  <c r="BQ58" i="376"/>
  <c r="BP58" i="376"/>
  <c r="BO58" i="376"/>
  <c r="BN58" i="376"/>
  <c r="BM58" i="376"/>
  <c r="BL58" i="376"/>
  <c r="BK58" i="376"/>
  <c r="BJ58" i="376"/>
  <c r="BI58" i="376"/>
  <c r="BH58" i="376"/>
  <c r="BG58" i="376"/>
  <c r="BF58" i="376"/>
  <c r="BE58" i="376"/>
  <c r="BD58" i="376"/>
  <c r="BC58" i="376"/>
  <c r="BB58" i="376"/>
  <c r="BA58" i="376"/>
  <c r="AZ58" i="376"/>
  <c r="AS58" i="376"/>
  <c r="AR58" i="376"/>
  <c r="A58" i="376" a="1"/>
  <c r="A58" i="376" s="1"/>
  <c r="AS57" i="376"/>
  <c r="AR57" i="376"/>
  <c r="BR56" i="376"/>
  <c r="BQ56" i="376"/>
  <c r="BP56" i="376"/>
  <c r="BO56" i="376"/>
  <c r="BN56" i="376"/>
  <c r="BM56" i="376"/>
  <c r="BL56" i="376"/>
  <c r="BK56" i="376"/>
  <c r="BJ56" i="376"/>
  <c r="BI56" i="376"/>
  <c r="BH56" i="376"/>
  <c r="BG56" i="376"/>
  <c r="BF56" i="376"/>
  <c r="BE56" i="376"/>
  <c r="BD56" i="376"/>
  <c r="BC56" i="376"/>
  <c r="BB56" i="376"/>
  <c r="BA56" i="376"/>
  <c r="AZ56" i="376"/>
  <c r="AS56" i="376"/>
  <c r="AR56" i="376"/>
  <c r="A56" i="376" a="1"/>
  <c r="A56" i="376" s="1"/>
  <c r="BR55" i="376"/>
  <c r="BQ55" i="376"/>
  <c r="BP55" i="376"/>
  <c r="BO55" i="376"/>
  <c r="BN55" i="376"/>
  <c r="BM55" i="376"/>
  <c r="BL55" i="376"/>
  <c r="BK55" i="376"/>
  <c r="BJ55" i="376"/>
  <c r="BI55" i="376"/>
  <c r="BH55" i="376"/>
  <c r="BG55" i="376"/>
  <c r="BF55" i="376"/>
  <c r="BE55" i="376"/>
  <c r="BD55" i="376"/>
  <c r="BC55" i="376"/>
  <c r="BB55" i="376"/>
  <c r="BA55" i="376"/>
  <c r="AZ55" i="376"/>
  <c r="AS55" i="376"/>
  <c r="AR55" i="376"/>
  <c r="A55" i="376" a="1"/>
  <c r="A55" i="376" s="1"/>
  <c r="AS54" i="376"/>
  <c r="AR54" i="376"/>
  <c r="BR52" i="376"/>
  <c r="BQ52" i="376"/>
  <c r="BP52" i="376"/>
  <c r="BO52" i="376"/>
  <c r="BN52" i="376"/>
  <c r="BM52" i="376"/>
  <c r="BL52" i="376"/>
  <c r="BK52" i="376"/>
  <c r="BJ52" i="376"/>
  <c r="BI52" i="376"/>
  <c r="BH52" i="376"/>
  <c r="BG52" i="376"/>
  <c r="BF52" i="376"/>
  <c r="BE52" i="376"/>
  <c r="BD52" i="376"/>
  <c r="BC52" i="376"/>
  <c r="BB52" i="376"/>
  <c r="BA52" i="376"/>
  <c r="AZ52" i="376"/>
  <c r="BR51" i="376"/>
  <c r="BQ51" i="376"/>
  <c r="BP51" i="376"/>
  <c r="BO51" i="376"/>
  <c r="BN51" i="376"/>
  <c r="BM51" i="376"/>
  <c r="BL51" i="376"/>
  <c r="BK51" i="376"/>
  <c r="BJ51" i="376"/>
  <c r="BI51" i="376"/>
  <c r="BH51" i="376"/>
  <c r="BG51" i="376"/>
  <c r="BF51" i="376"/>
  <c r="BE51" i="376"/>
  <c r="BD51" i="376"/>
  <c r="BC51" i="376"/>
  <c r="BB51" i="376"/>
  <c r="BA51" i="376"/>
  <c r="AZ51" i="376"/>
  <c r="BR49" i="376"/>
  <c r="BQ49" i="376"/>
  <c r="BP49" i="376"/>
  <c r="BO49" i="376"/>
  <c r="BN49" i="376"/>
  <c r="BM49" i="376"/>
  <c r="BL49" i="376"/>
  <c r="BK49" i="376"/>
  <c r="BJ49" i="376"/>
  <c r="BI49" i="376"/>
  <c r="BH49" i="376"/>
  <c r="BG49" i="376"/>
  <c r="BF49" i="376"/>
  <c r="BE49" i="376"/>
  <c r="BD49" i="376"/>
  <c r="BC49" i="376"/>
  <c r="BB49" i="376"/>
  <c r="BA49" i="376"/>
  <c r="AZ49" i="376"/>
  <c r="AS49" i="376"/>
  <c r="AR49" i="376"/>
  <c r="A49" i="376" a="1"/>
  <c r="A49" i="376" s="1"/>
  <c r="BR48" i="376"/>
  <c r="BQ48" i="376"/>
  <c r="BP48" i="376"/>
  <c r="BO48" i="376"/>
  <c r="BN48" i="376"/>
  <c r="BM48" i="376"/>
  <c r="BL48" i="376"/>
  <c r="BK48" i="376"/>
  <c r="BJ48" i="376"/>
  <c r="BI48" i="376"/>
  <c r="BH48" i="376"/>
  <c r="BG48" i="376"/>
  <c r="BF48" i="376"/>
  <c r="BE48" i="376"/>
  <c r="BD48" i="376"/>
  <c r="BC48" i="376"/>
  <c r="BB48" i="376"/>
  <c r="BA48" i="376"/>
  <c r="AZ48" i="376"/>
  <c r="A48" i="376" a="1"/>
  <c r="A48" i="376" s="1"/>
  <c r="AS47" i="376"/>
  <c r="AR47" i="376"/>
  <c r="BR46" i="376"/>
  <c r="BQ46" i="376"/>
  <c r="BP46" i="376"/>
  <c r="BO46" i="376"/>
  <c r="BN46" i="376"/>
  <c r="BM46" i="376"/>
  <c r="BL46" i="376"/>
  <c r="BK46" i="376"/>
  <c r="BJ46" i="376"/>
  <c r="BI46" i="376"/>
  <c r="BH46" i="376"/>
  <c r="BG46" i="376"/>
  <c r="BF46" i="376"/>
  <c r="BE46" i="376"/>
  <c r="BD46" i="376"/>
  <c r="BC46" i="376"/>
  <c r="BB46" i="376"/>
  <c r="BA46" i="376"/>
  <c r="AZ46" i="376"/>
  <c r="AS46" i="376"/>
  <c r="AR46" i="376"/>
  <c r="A46" i="376" a="1"/>
  <c r="A46" i="376" s="1"/>
  <c r="BR45" i="376"/>
  <c r="BQ45" i="376"/>
  <c r="BP45" i="376"/>
  <c r="BO45" i="376"/>
  <c r="BN45" i="376"/>
  <c r="BM45" i="376"/>
  <c r="BL45" i="376"/>
  <c r="BK45" i="376"/>
  <c r="BJ45" i="376"/>
  <c r="BI45" i="376"/>
  <c r="BH45" i="376"/>
  <c r="BG45" i="376"/>
  <c r="BF45" i="376"/>
  <c r="BE45" i="376"/>
  <c r="BD45" i="376"/>
  <c r="BC45" i="376"/>
  <c r="BB45" i="376"/>
  <c r="BA45" i="376"/>
  <c r="AZ45" i="376"/>
  <c r="A45" i="376" a="1"/>
  <c r="A45" i="376" s="1"/>
  <c r="AS44" i="376"/>
  <c r="AR44" i="376"/>
  <c r="BR42" i="376"/>
  <c r="BQ42" i="376"/>
  <c r="BP42" i="376"/>
  <c r="BO42" i="376"/>
  <c r="BN42" i="376"/>
  <c r="BM42" i="376"/>
  <c r="BL42" i="376"/>
  <c r="BK42" i="376"/>
  <c r="BJ42" i="376"/>
  <c r="BI42" i="376"/>
  <c r="BH42" i="376"/>
  <c r="BG42" i="376"/>
  <c r="BF42" i="376"/>
  <c r="BE42" i="376"/>
  <c r="BD42" i="376"/>
  <c r="BC42" i="376"/>
  <c r="BB42" i="376"/>
  <c r="BA42" i="376"/>
  <c r="AZ42" i="376"/>
  <c r="BR41" i="376"/>
  <c r="BQ41" i="376"/>
  <c r="BP41" i="376"/>
  <c r="BO41" i="376"/>
  <c r="BN41" i="376"/>
  <c r="BM41" i="376"/>
  <c r="BL41" i="376"/>
  <c r="BK41" i="376"/>
  <c r="BJ41" i="376"/>
  <c r="BI41" i="376"/>
  <c r="BH41" i="376"/>
  <c r="BG41" i="376"/>
  <c r="BF41" i="376"/>
  <c r="BE41" i="376"/>
  <c r="BD41" i="376"/>
  <c r="BC41" i="376"/>
  <c r="BB41" i="376"/>
  <c r="BA41" i="376"/>
  <c r="AZ41" i="376"/>
  <c r="BR39" i="376"/>
  <c r="BQ39" i="376"/>
  <c r="BP39" i="376"/>
  <c r="BO39" i="376"/>
  <c r="BN39" i="376"/>
  <c r="BM39" i="376"/>
  <c r="BL39" i="376"/>
  <c r="BK39" i="376"/>
  <c r="BJ39" i="376"/>
  <c r="BI39" i="376"/>
  <c r="BH39" i="376"/>
  <c r="BG39" i="376"/>
  <c r="BF39" i="376"/>
  <c r="BE39" i="376"/>
  <c r="BD39" i="376"/>
  <c r="BC39" i="376"/>
  <c r="BB39" i="376"/>
  <c r="BA39" i="376"/>
  <c r="AZ39" i="376"/>
  <c r="AT39" i="376"/>
  <c r="AS39" i="376"/>
  <c r="AR39" i="376"/>
  <c r="A39" i="376" a="1"/>
  <c r="A39" i="376" s="1"/>
  <c r="BR38" i="376"/>
  <c r="BQ38" i="376"/>
  <c r="BP38" i="376"/>
  <c r="BO38" i="376"/>
  <c r="BN38" i="376"/>
  <c r="BM38" i="376"/>
  <c r="BL38" i="376"/>
  <c r="BK38" i="376"/>
  <c r="BJ38" i="376"/>
  <c r="BI38" i="376"/>
  <c r="BH38" i="376"/>
  <c r="BG38" i="376"/>
  <c r="BF38" i="376"/>
  <c r="BE38" i="376"/>
  <c r="BD38" i="376"/>
  <c r="BC38" i="376"/>
  <c r="BB38" i="376"/>
  <c r="BA38" i="376"/>
  <c r="AZ38" i="376"/>
  <c r="A38" i="376" a="1"/>
  <c r="A38" i="376" s="1"/>
  <c r="AT37" i="376"/>
  <c r="AS37" i="376"/>
  <c r="AR37" i="376"/>
  <c r="BR36" i="376"/>
  <c r="BQ36" i="376"/>
  <c r="BP36" i="376"/>
  <c r="BO36" i="376"/>
  <c r="BN36" i="376"/>
  <c r="BM36" i="376"/>
  <c r="BL36" i="376"/>
  <c r="BK36" i="376"/>
  <c r="BJ36" i="376"/>
  <c r="BI36" i="376"/>
  <c r="BH36" i="376"/>
  <c r="BG36" i="376"/>
  <c r="BF36" i="376"/>
  <c r="BE36" i="376"/>
  <c r="BD36" i="376"/>
  <c r="BC36" i="376"/>
  <c r="BB36" i="376"/>
  <c r="BA36" i="376"/>
  <c r="AZ36" i="376"/>
  <c r="AU36" i="376"/>
  <c r="AT36" i="376"/>
  <c r="AS36" i="376"/>
  <c r="AR36" i="376"/>
  <c r="A36" i="376" a="1"/>
  <c r="A36" i="376" s="1"/>
  <c r="BR35" i="376"/>
  <c r="BQ35" i="376"/>
  <c r="BP35" i="376"/>
  <c r="BO35" i="376"/>
  <c r="BN35" i="376"/>
  <c r="BM35" i="376"/>
  <c r="BL35" i="376"/>
  <c r="BK35" i="376"/>
  <c r="BJ35" i="376"/>
  <c r="BI35" i="376"/>
  <c r="BH35" i="376"/>
  <c r="BG35" i="376"/>
  <c r="BF35" i="376"/>
  <c r="BE35" i="376"/>
  <c r="BD35" i="376"/>
  <c r="BC35" i="376"/>
  <c r="BB35" i="376"/>
  <c r="BA35" i="376"/>
  <c r="AZ35" i="376"/>
  <c r="A35" i="376"/>
  <c r="A35" i="376" a="1"/>
  <c r="AU34" i="376"/>
  <c r="AT34" i="376"/>
  <c r="AS34" i="376"/>
  <c r="AR34" i="376"/>
  <c r="BR32" i="376"/>
  <c r="BQ32" i="376"/>
  <c r="BP32" i="376"/>
  <c r="BO32" i="376"/>
  <c r="BN32" i="376"/>
  <c r="BM32" i="376"/>
  <c r="BL32" i="376"/>
  <c r="BK32" i="376"/>
  <c r="BJ32" i="376"/>
  <c r="BI32" i="376"/>
  <c r="BH32" i="376"/>
  <c r="BG32" i="376"/>
  <c r="BF32" i="376"/>
  <c r="BE32" i="376"/>
  <c r="BD32" i="376"/>
  <c r="BC32" i="376"/>
  <c r="BB32" i="376"/>
  <c r="BA32" i="376"/>
  <c r="AZ32" i="376"/>
  <c r="BR31" i="376"/>
  <c r="BQ31" i="376"/>
  <c r="BP31" i="376"/>
  <c r="BO31" i="376"/>
  <c r="BN31" i="376"/>
  <c r="BM31" i="376"/>
  <c r="BL31" i="376"/>
  <c r="BK31" i="376"/>
  <c r="BJ31" i="376"/>
  <c r="BI31" i="376"/>
  <c r="BH31" i="376"/>
  <c r="BG31" i="376"/>
  <c r="BF31" i="376"/>
  <c r="BE31" i="376"/>
  <c r="BD31" i="376"/>
  <c r="BC31" i="376"/>
  <c r="BB31" i="376"/>
  <c r="BA31" i="376"/>
  <c r="AZ31" i="376"/>
  <c r="BR29" i="376"/>
  <c r="BQ29" i="376"/>
  <c r="BP29" i="376"/>
  <c r="BO29" i="376"/>
  <c r="BN29" i="376"/>
  <c r="BM29" i="376"/>
  <c r="BL29" i="376"/>
  <c r="BK29" i="376"/>
  <c r="BJ29" i="376"/>
  <c r="BI29" i="376"/>
  <c r="BH29" i="376"/>
  <c r="BG29" i="376"/>
  <c r="BF29" i="376"/>
  <c r="BE29" i="376"/>
  <c r="BD29" i="376"/>
  <c r="BC29" i="376"/>
  <c r="BB29" i="376"/>
  <c r="BA29" i="376"/>
  <c r="AZ29" i="376"/>
  <c r="AW29" i="376"/>
  <c r="AV29" i="376"/>
  <c r="AU29" i="376"/>
  <c r="AT29" i="376"/>
  <c r="AS29" i="376"/>
  <c r="AR29" i="376"/>
  <c r="A29" i="376" a="1"/>
  <c r="A29" i="376" s="1"/>
  <c r="BR28" i="376"/>
  <c r="BQ28" i="376"/>
  <c r="BP28" i="376"/>
  <c r="BO28" i="376"/>
  <c r="BN28" i="376"/>
  <c r="BM28" i="376"/>
  <c r="BL28" i="376"/>
  <c r="BK28" i="376"/>
  <c r="BJ28" i="376"/>
  <c r="BI28" i="376"/>
  <c r="BH28" i="376"/>
  <c r="BG28" i="376"/>
  <c r="BF28" i="376"/>
  <c r="BE28" i="376"/>
  <c r="BD28" i="376"/>
  <c r="BC28" i="376"/>
  <c r="BB28" i="376"/>
  <c r="BA28" i="376"/>
  <c r="AZ28" i="376"/>
  <c r="AW28" i="376"/>
  <c r="A28" i="376" a="1"/>
  <c r="A28" i="376" s="1"/>
  <c r="AW27" i="376"/>
  <c r="AV27" i="376"/>
  <c r="AU27" i="376"/>
  <c r="AT27" i="376"/>
  <c r="AS27" i="376"/>
  <c r="AR27" i="376"/>
  <c r="BR26" i="376"/>
  <c r="BQ26" i="376"/>
  <c r="BP26" i="376"/>
  <c r="BO26" i="376"/>
  <c r="BN26" i="376"/>
  <c r="BM26" i="376"/>
  <c r="BL26" i="376"/>
  <c r="BK26" i="376"/>
  <c r="BJ26" i="376"/>
  <c r="BI26" i="376"/>
  <c r="BH26" i="376"/>
  <c r="BG26" i="376"/>
  <c r="BF26" i="376"/>
  <c r="BE26" i="376"/>
  <c r="BD26" i="376"/>
  <c r="BC26" i="376"/>
  <c r="BB26" i="376"/>
  <c r="BA26" i="376"/>
  <c r="AZ26" i="376"/>
  <c r="AW26" i="376"/>
  <c r="AV26" i="376"/>
  <c r="AU26" i="376"/>
  <c r="AT26" i="376"/>
  <c r="AS26" i="376"/>
  <c r="AR26" i="376"/>
  <c r="A26" i="376" a="1"/>
  <c r="A26" i="376" s="1"/>
  <c r="BR25" i="376"/>
  <c r="BQ25" i="376"/>
  <c r="BP25" i="376"/>
  <c r="BO25" i="376"/>
  <c r="BN25" i="376"/>
  <c r="BM25" i="376"/>
  <c r="BL25" i="376"/>
  <c r="BK25" i="376"/>
  <c r="BJ25" i="376"/>
  <c r="BI25" i="376"/>
  <c r="BH25" i="376"/>
  <c r="BG25" i="376"/>
  <c r="BF25" i="376"/>
  <c r="BE25" i="376"/>
  <c r="BD25" i="376"/>
  <c r="BC25" i="376"/>
  <c r="BB25" i="376"/>
  <c r="BA25" i="376"/>
  <c r="AZ25" i="376"/>
  <c r="AW25" i="376"/>
  <c r="A25" i="376" a="1"/>
  <c r="A25" i="376" s="1"/>
  <c r="AW24" i="376"/>
  <c r="AV24" i="376"/>
  <c r="AU24" i="376"/>
  <c r="AT24" i="376"/>
  <c r="AS24" i="376"/>
  <c r="AR24" i="376"/>
  <c r="BR22" i="376"/>
  <c r="BQ22" i="376"/>
  <c r="BP22" i="376"/>
  <c r="BO22" i="376"/>
  <c r="BN22" i="376"/>
  <c r="BM22" i="376"/>
  <c r="BL22" i="376"/>
  <c r="BK22" i="376"/>
  <c r="BJ22" i="376"/>
  <c r="BI22" i="376"/>
  <c r="BH22" i="376"/>
  <c r="BG22" i="376"/>
  <c r="BF22" i="376"/>
  <c r="BE22" i="376"/>
  <c r="BD22" i="376"/>
  <c r="BC22" i="376"/>
  <c r="BB22" i="376"/>
  <c r="BA22" i="376"/>
  <c r="AZ22" i="376"/>
  <c r="BR21" i="376"/>
  <c r="BQ21" i="376"/>
  <c r="BP21" i="376"/>
  <c r="BO21" i="376"/>
  <c r="BN21" i="376"/>
  <c r="BM21" i="376"/>
  <c r="BL21" i="376"/>
  <c r="BK21" i="376"/>
  <c r="BJ21" i="376"/>
  <c r="BI21" i="376"/>
  <c r="BH21" i="376"/>
  <c r="BG21" i="376"/>
  <c r="BF21" i="376"/>
  <c r="BE21" i="376"/>
  <c r="BD21" i="376"/>
  <c r="BC21" i="376"/>
  <c r="BB21" i="376"/>
  <c r="BA21" i="376"/>
  <c r="AZ21" i="376"/>
  <c r="BR19" i="376"/>
  <c r="BQ19" i="376"/>
  <c r="BP19" i="376"/>
  <c r="BO19" i="376"/>
  <c r="BN19" i="376"/>
  <c r="BM19" i="376"/>
  <c r="BL19" i="376"/>
  <c r="BK19" i="376"/>
  <c r="BJ19" i="376"/>
  <c r="BI19" i="376"/>
  <c r="BH19" i="376"/>
  <c r="BG19" i="376"/>
  <c r="BF19" i="376"/>
  <c r="BE19" i="376"/>
  <c r="BD19" i="376"/>
  <c r="BC19" i="376"/>
  <c r="BB19" i="376"/>
  <c r="BA19" i="376"/>
  <c r="AZ19" i="376"/>
  <c r="AT19" i="376"/>
  <c r="AS19" i="376"/>
  <c r="AR19" i="376"/>
  <c r="A19" i="376" a="1"/>
  <c r="A19" i="376" s="1"/>
  <c r="BR18" i="376"/>
  <c r="BQ18" i="376"/>
  <c r="BP18" i="376"/>
  <c r="BO18" i="376"/>
  <c r="BN18" i="376"/>
  <c r="BM18" i="376"/>
  <c r="BL18" i="376"/>
  <c r="BK18" i="376"/>
  <c r="BJ18" i="376"/>
  <c r="BI18" i="376"/>
  <c r="BH18" i="376"/>
  <c r="BG18" i="376"/>
  <c r="BF18" i="376"/>
  <c r="BE18" i="376"/>
  <c r="BD18" i="376"/>
  <c r="BC18" i="376"/>
  <c r="BB18" i="376"/>
  <c r="BA18" i="376"/>
  <c r="AZ18" i="376"/>
  <c r="AW18" i="376"/>
  <c r="A18" i="376" a="1"/>
  <c r="A18" i="376" s="1"/>
  <c r="AT17" i="376"/>
  <c r="AS17" i="376"/>
  <c r="AR17" i="376"/>
  <c r="BR16" i="376"/>
  <c r="BQ16" i="376"/>
  <c r="BP16" i="376"/>
  <c r="BO16" i="376"/>
  <c r="BN16" i="376"/>
  <c r="BM16" i="376"/>
  <c r="BL16" i="376"/>
  <c r="BK16" i="376"/>
  <c r="BJ16" i="376"/>
  <c r="BI16" i="376"/>
  <c r="BH16" i="376"/>
  <c r="BG16" i="376"/>
  <c r="BF16" i="376"/>
  <c r="BE16" i="376"/>
  <c r="BD16" i="376"/>
  <c r="BC16" i="376"/>
  <c r="BB16" i="376"/>
  <c r="BA16" i="376"/>
  <c r="AZ16" i="376"/>
  <c r="AU16" i="376"/>
  <c r="AS16" i="376"/>
  <c r="AR16" i="376"/>
  <c r="A16" i="376" a="1"/>
  <c r="A16" i="376" s="1"/>
  <c r="BR15" i="376"/>
  <c r="BQ15" i="376"/>
  <c r="BP15" i="376"/>
  <c r="BO15" i="376"/>
  <c r="BN15" i="376"/>
  <c r="BM15" i="376"/>
  <c r="BL15" i="376"/>
  <c r="BK15" i="376"/>
  <c r="BJ15" i="376"/>
  <c r="BI15" i="376"/>
  <c r="BH15" i="376"/>
  <c r="BG15" i="376"/>
  <c r="BF15" i="376"/>
  <c r="BE15" i="376"/>
  <c r="BD15" i="376"/>
  <c r="BC15" i="376"/>
  <c r="BB15" i="376"/>
  <c r="BA15" i="376"/>
  <c r="AZ15" i="376"/>
  <c r="AW15" i="376"/>
  <c r="A15" i="376" a="1"/>
  <c r="A15" i="376" s="1"/>
  <c r="AU14" i="376"/>
  <c r="AT14" i="376"/>
  <c r="AS14" i="376"/>
  <c r="AR14" i="376"/>
  <c r="BR12" i="376"/>
  <c r="BQ12" i="376"/>
  <c r="BP12" i="376"/>
  <c r="BO12" i="376"/>
  <c r="BN12" i="376"/>
  <c r="BM12" i="376"/>
  <c r="BL12" i="376"/>
  <c r="BK12" i="376"/>
  <c r="BJ12" i="376"/>
  <c r="BI12" i="376"/>
  <c r="BH12" i="376"/>
  <c r="BG12" i="376"/>
  <c r="BF12" i="376"/>
  <c r="BE12" i="376"/>
  <c r="BD12" i="376"/>
  <c r="BC12" i="376"/>
  <c r="BB12" i="376"/>
  <c r="BA12" i="376"/>
  <c r="AZ12" i="376"/>
  <c r="BR11" i="376"/>
  <c r="BQ11" i="376"/>
  <c r="BP11" i="376"/>
  <c r="BO11" i="376"/>
  <c r="BN11" i="376"/>
  <c r="BM11" i="376"/>
  <c r="BL11" i="376"/>
  <c r="BK11" i="376"/>
  <c r="BJ11" i="376"/>
  <c r="BI11" i="376"/>
  <c r="BH11" i="376"/>
  <c r="BG11" i="376"/>
  <c r="BF11" i="376"/>
  <c r="BE11" i="376"/>
  <c r="BD11" i="376"/>
  <c r="BC11" i="376"/>
  <c r="BB11" i="376"/>
  <c r="BA11" i="376"/>
  <c r="AZ11" i="376"/>
  <c r="BR9" i="376"/>
  <c r="BQ9" i="376"/>
  <c r="BP9" i="376"/>
  <c r="BO9" i="376"/>
  <c r="BN9" i="376"/>
  <c r="BM9" i="376"/>
  <c r="BL9" i="376"/>
  <c r="BK9" i="376"/>
  <c r="BJ9" i="376"/>
  <c r="BI9" i="376"/>
  <c r="BH9" i="376"/>
  <c r="BG9" i="376"/>
  <c r="BF9" i="376"/>
  <c r="BE9" i="376"/>
  <c r="BD9" i="376"/>
  <c r="BC9" i="376"/>
  <c r="BB9" i="376"/>
  <c r="BA9" i="376"/>
  <c r="AZ9" i="376"/>
  <c r="AW9" i="376"/>
  <c r="AV9" i="376"/>
  <c r="AU9" i="376"/>
  <c r="AT9" i="376"/>
  <c r="AS9" i="376"/>
  <c r="AR9" i="376"/>
  <c r="A9" i="376" a="1"/>
  <c r="A9" i="376" s="1"/>
  <c r="BR8" i="376"/>
  <c r="BQ8" i="376"/>
  <c r="BP8" i="376"/>
  <c r="BO8" i="376"/>
  <c r="BN8" i="376"/>
  <c r="BM8" i="376"/>
  <c r="BL8" i="376"/>
  <c r="BK8" i="376"/>
  <c r="BJ8" i="376"/>
  <c r="BI8" i="376"/>
  <c r="BH8" i="376"/>
  <c r="BG8" i="376"/>
  <c r="BF8" i="376"/>
  <c r="BE8" i="376"/>
  <c r="BD8" i="376"/>
  <c r="BC8" i="376"/>
  <c r="BB8" i="376"/>
  <c r="BA8" i="376"/>
  <c r="AZ8" i="376"/>
  <c r="AW8" i="376"/>
  <c r="AV8" i="376"/>
  <c r="AT8" i="376"/>
  <c r="A8" i="376" a="1"/>
  <c r="A8" i="376" s="1"/>
  <c r="AW7" i="376"/>
  <c r="AV7" i="376"/>
  <c r="AU7" i="376"/>
  <c r="AT7" i="376"/>
  <c r="AS7" i="376"/>
  <c r="AR7" i="376"/>
  <c r="BR6" i="376"/>
  <c r="BQ6" i="376"/>
  <c r="BP6" i="376"/>
  <c r="BO6" i="376"/>
  <c r="BN6" i="376"/>
  <c r="BM6" i="376"/>
  <c r="BL6" i="376"/>
  <c r="BK6" i="376"/>
  <c r="BJ6" i="376"/>
  <c r="BI6" i="376"/>
  <c r="BH6" i="376"/>
  <c r="BG6" i="376"/>
  <c r="BF6" i="376"/>
  <c r="BE6" i="376"/>
  <c r="BD6" i="376"/>
  <c r="BC6" i="376"/>
  <c r="BB6" i="376"/>
  <c r="BA6" i="376"/>
  <c r="AZ6" i="376"/>
  <c r="AW6" i="376"/>
  <c r="AV6" i="376"/>
  <c r="AU6" i="376"/>
  <c r="AT6" i="376"/>
  <c r="AS6" i="376"/>
  <c r="AR6" i="376"/>
  <c r="A6" i="376" a="1"/>
  <c r="A6" i="376" s="1"/>
  <c r="BR5" i="376"/>
  <c r="BQ5" i="376"/>
  <c r="BP5" i="376"/>
  <c r="BO5" i="376"/>
  <c r="BN5" i="376"/>
  <c r="BM5" i="376"/>
  <c r="BL5" i="376"/>
  <c r="BK5" i="376"/>
  <c r="BJ5" i="376"/>
  <c r="BI5" i="376"/>
  <c r="BH5" i="376"/>
  <c r="BG5" i="376"/>
  <c r="BF5" i="376"/>
  <c r="BE5" i="376"/>
  <c r="BD5" i="376"/>
  <c r="BC5" i="376"/>
  <c r="BB5" i="376"/>
  <c r="BA5" i="376"/>
  <c r="AZ5" i="376"/>
  <c r="AW5" i="376"/>
  <c r="AV5" i="376"/>
  <c r="AT5" i="376"/>
  <c r="A5" i="376" a="1"/>
  <c r="A5" i="376" s="1"/>
  <c r="AW4" i="376"/>
  <c r="AV4" i="376"/>
  <c r="AU4" i="376"/>
  <c r="AT4" i="376"/>
  <c r="AS4" i="376"/>
  <c r="AR4" i="376"/>
  <c r="E1" i="376"/>
  <c r="B1" i="376"/>
  <c r="D1" i="376" s="1"/>
  <c r="I72" i="385"/>
  <c r="F75" i="381"/>
  <c r="F79" i="378"/>
  <c r="F78" i="378"/>
  <c r="M65" i="387"/>
  <c r="D68" i="381"/>
  <c r="J70" i="386"/>
  <c r="J71" i="386"/>
  <c r="B76" i="376"/>
  <c r="I66" i="383"/>
  <c r="E71" i="376"/>
  <c r="H70" i="384"/>
  <c r="B80" i="376"/>
  <c r="I74" i="384"/>
  <c r="F68" i="383"/>
  <c r="C72" i="378"/>
  <c r="H80" i="381"/>
  <c r="K66" i="385"/>
  <c r="L80" i="385"/>
  <c r="D68" i="376"/>
  <c r="N79" i="387"/>
  <c r="D78" i="376"/>
  <c r="B70" i="376"/>
  <c r="E75" i="380"/>
  <c r="D67" i="379"/>
  <c r="K80" i="384"/>
  <c r="K65" i="385"/>
  <c r="G79" i="380"/>
  <c r="B68" i="376"/>
  <c r="I75" i="384"/>
  <c r="H65" i="382"/>
  <c r="D72" i="376"/>
  <c r="N80" i="387"/>
  <c r="H76" i="383"/>
  <c r="K75" i="386"/>
  <c r="L74" i="387"/>
  <c r="H79" i="381"/>
  <c r="O79" i="388"/>
  <c r="G78" i="379"/>
  <c r="E70" i="376"/>
  <c r="D72" i="379"/>
  <c r="N78" i="387"/>
  <c r="J79" i="383"/>
  <c r="F70" i="382"/>
  <c r="B70" i="377"/>
  <c r="D67" i="380"/>
  <c r="D80" i="376"/>
  <c r="J68" i="387"/>
  <c r="F66" i="379"/>
  <c r="C68" i="376"/>
  <c r="F72" i="382"/>
  <c r="L72" i="388"/>
  <c r="J67" i="386"/>
  <c r="G65" i="381"/>
  <c r="G70" i="383"/>
  <c r="K70" i="387"/>
  <c r="I65" i="383"/>
  <c r="C75" i="377"/>
  <c r="C71" i="376"/>
  <c r="B66" i="376"/>
  <c r="I68" i="386"/>
  <c r="B65" i="376"/>
  <c r="C68" i="379"/>
  <c r="C80" i="376"/>
  <c r="I71" i="385"/>
  <c r="D74" i="378"/>
  <c r="I70" i="385"/>
  <c r="B72" i="377"/>
  <c r="K76" i="386"/>
  <c r="C78" i="376"/>
  <c r="H74" i="383"/>
  <c r="L78" i="385"/>
  <c r="I67" i="385"/>
  <c r="H71" i="384"/>
  <c r="K67" i="387"/>
  <c r="E72" i="381"/>
  <c r="E76" i="379"/>
  <c r="G74" i="382"/>
  <c r="E78" i="377"/>
  <c r="G79" i="379"/>
  <c r="N65" i="388"/>
  <c r="C76" i="377"/>
  <c r="K79" i="384"/>
  <c r="C66" i="376"/>
  <c r="E71" i="381"/>
  <c r="H67" i="384"/>
  <c r="E76" i="380"/>
  <c r="G80" i="379"/>
  <c r="D70" i="376"/>
  <c r="G80" i="380"/>
  <c r="E68" i="382"/>
  <c r="D71" i="379"/>
  <c r="D66" i="377"/>
  <c r="G72" i="383"/>
  <c r="H66" i="382"/>
  <c r="G66" i="381"/>
  <c r="N66" i="388"/>
  <c r="F66" i="380"/>
  <c r="E74" i="380"/>
  <c r="B72" i="376"/>
  <c r="J80" i="383"/>
  <c r="O80" i="388"/>
  <c r="L67" i="388"/>
  <c r="K71" i="387"/>
  <c r="C71" i="378"/>
  <c r="J72" i="386"/>
  <c r="L76" i="387"/>
  <c r="C70" i="378"/>
  <c r="G67" i="383"/>
  <c r="M75" i="388"/>
  <c r="M76" i="388"/>
  <c r="C65" i="376"/>
  <c r="D71" i="380"/>
  <c r="E79" i="377"/>
  <c r="I78" i="382"/>
  <c r="B74" i="376"/>
  <c r="D75" i="378"/>
  <c r="I79" i="382"/>
  <c r="F76" i="381"/>
  <c r="B67" i="376"/>
  <c r="G75" i="382"/>
  <c r="C72" i="376"/>
  <c r="K74" i="386"/>
  <c r="E70" i="381"/>
  <c r="B79" i="376"/>
  <c r="C67" i="378"/>
  <c r="G76" i="382"/>
  <c r="K78" i="384"/>
  <c r="E74" i="379"/>
  <c r="J65" i="384"/>
  <c r="E66" i="378"/>
  <c r="M79" i="386"/>
  <c r="D65" i="376"/>
  <c r="E65" i="378"/>
  <c r="B71" i="376"/>
  <c r="L75" i="387"/>
  <c r="D79" i="376"/>
  <c r="F65" i="380"/>
  <c r="F80" i="378"/>
  <c r="J78" i="383"/>
  <c r="H75" i="383"/>
  <c r="M74" i="388"/>
  <c r="L66" i="386"/>
  <c r="D76" i="378"/>
  <c r="I80" i="382"/>
  <c r="I76" i="384"/>
  <c r="C70" i="376"/>
  <c r="E67" i="381"/>
  <c r="M66" i="387"/>
  <c r="L79" i="385"/>
  <c r="F71" i="382"/>
  <c r="H72" i="384"/>
  <c r="F67" i="382"/>
  <c r="C74" i="377"/>
  <c r="D71" i="376"/>
  <c r="E75" i="379"/>
  <c r="B75" i="376"/>
  <c r="O78" i="388"/>
  <c r="E80" i="377"/>
  <c r="B78" i="376"/>
  <c r="M80" i="386"/>
  <c r="J74" i="385"/>
  <c r="G78" i="380"/>
  <c r="K68" i="388"/>
  <c r="J76" i="385"/>
  <c r="H78" i="381"/>
  <c r="H68" i="385"/>
  <c r="B68" i="378"/>
  <c r="C68" i="380"/>
  <c r="D70" i="380"/>
  <c r="M78" i="386"/>
  <c r="D72" i="380"/>
  <c r="F65" i="379"/>
  <c r="B71" i="377"/>
  <c r="E72" i="376"/>
  <c r="J66" i="384"/>
  <c r="F74" i="381"/>
  <c r="C79" i="376"/>
  <c r="D70" i="379"/>
  <c r="D65" i="377"/>
  <c r="L65" i="386"/>
  <c r="G68" i="384"/>
  <c r="L70" i="388"/>
  <c r="K72" i="387"/>
  <c r="G71" i="383"/>
  <c r="L71" i="388"/>
  <c r="J75" i="385"/>
  <c r="AU71" i="376" l="1"/>
  <c r="AU55" i="376" s="1"/>
  <c r="AT59" i="376"/>
  <c r="AT58" i="376"/>
  <c r="AT57" i="376"/>
  <c r="AT56" i="376"/>
  <c r="AT55" i="376"/>
  <c r="AT54" i="376"/>
  <c r="AS59" i="376"/>
  <c r="AU27" i="377"/>
  <c r="O81" i="388"/>
  <c r="P82" i="388"/>
  <c r="M84" i="388"/>
  <c r="N83" i="388"/>
  <c r="M83" i="387"/>
  <c r="O82" i="387"/>
  <c r="N81" i="387"/>
  <c r="L84" i="387"/>
  <c r="L83" i="386"/>
  <c r="K84" i="386"/>
  <c r="N82" i="386"/>
  <c r="M81" i="386"/>
  <c r="J84" i="385"/>
  <c r="K83" i="385"/>
  <c r="L81" i="385"/>
  <c r="M82" i="385"/>
  <c r="J83" i="384"/>
  <c r="I84" i="384"/>
  <c r="K81" i="384"/>
  <c r="L82" i="384"/>
  <c r="H84" i="383"/>
  <c r="I83" i="383"/>
  <c r="K82" i="383"/>
  <c r="J81" i="383"/>
  <c r="J82" i="382"/>
  <c r="I81" i="382"/>
  <c r="H83" i="382"/>
  <c r="G84" i="382"/>
  <c r="F84" i="381"/>
  <c r="H81" i="381"/>
  <c r="I82" i="381"/>
  <c r="G83" i="381"/>
  <c r="F83" i="380"/>
  <c r="AW19" i="380"/>
  <c r="AW17" i="380"/>
  <c r="AX67" i="380"/>
  <c r="AW15" i="380"/>
  <c r="AW16" i="380"/>
  <c r="AW14" i="380"/>
  <c r="AW18" i="380"/>
  <c r="AW28" i="380"/>
  <c r="AW26" i="380"/>
  <c r="AW29" i="380"/>
  <c r="AX68" i="380"/>
  <c r="AW24" i="380"/>
  <c r="AW27" i="380"/>
  <c r="AW25" i="380"/>
  <c r="E84" i="380"/>
  <c r="G81" i="380"/>
  <c r="H82" i="380"/>
  <c r="E84" i="379"/>
  <c r="F83" i="379"/>
  <c r="G81" i="379"/>
  <c r="H82" i="379"/>
  <c r="AV49" i="378"/>
  <c r="AV47" i="378"/>
  <c r="AV46" i="378"/>
  <c r="AV44" i="378"/>
  <c r="AW70" i="378"/>
  <c r="AX70" i="378" s="1"/>
  <c r="G82" i="378"/>
  <c r="F81" i="378"/>
  <c r="AW69" i="378"/>
  <c r="AX69" i="378" s="1"/>
  <c r="AV39" i="378"/>
  <c r="AV37" i="378"/>
  <c r="AV36" i="378"/>
  <c r="AV34" i="378"/>
  <c r="D84" i="378"/>
  <c r="AU58" i="378"/>
  <c r="AU54" i="378"/>
  <c r="AV71" i="378"/>
  <c r="AU55" i="378"/>
  <c r="AU59" i="378"/>
  <c r="AU57" i="378"/>
  <c r="AU56" i="378"/>
  <c r="AV27" i="378"/>
  <c r="AV26" i="378"/>
  <c r="AV29" i="378"/>
  <c r="AW68" i="378"/>
  <c r="AV24" i="378"/>
  <c r="E83" i="378"/>
  <c r="AU9" i="377"/>
  <c r="AU4" i="377"/>
  <c r="AV70" i="377"/>
  <c r="AU44" i="377"/>
  <c r="AU47" i="377"/>
  <c r="AU46" i="377"/>
  <c r="AU49" i="377"/>
  <c r="BY5" i="377"/>
  <c r="BY6" i="377" s="1"/>
  <c r="BY7" i="377" s="1"/>
  <c r="BY8" i="377" s="1"/>
  <c r="BY9" i="377" s="1"/>
  <c r="F82" i="377"/>
  <c r="E81" i="377"/>
  <c r="D83" i="377"/>
  <c r="AW66" i="377"/>
  <c r="AV9" i="377"/>
  <c r="AV8" i="377"/>
  <c r="AV6" i="377"/>
  <c r="AV5" i="377"/>
  <c r="AV4" i="377"/>
  <c r="AV7" i="377"/>
  <c r="AW67" i="377"/>
  <c r="AV16" i="377"/>
  <c r="AV14" i="377"/>
  <c r="AV18" i="377"/>
  <c r="AV19" i="377"/>
  <c r="AV17" i="377"/>
  <c r="AV15" i="377"/>
  <c r="C84" i="377"/>
  <c r="AV39" i="377"/>
  <c r="AV37" i="377"/>
  <c r="AV36" i="377"/>
  <c r="AV34" i="377"/>
  <c r="AW69" i="377"/>
  <c r="AX69" i="377" s="1"/>
  <c r="AW68" i="377"/>
  <c r="AV24" i="377"/>
  <c r="AV27" i="377"/>
  <c r="AV26" i="377"/>
  <c r="AV29" i="377"/>
  <c r="AU70" i="376"/>
  <c r="AT46" i="376"/>
  <c r="AT49" i="376"/>
  <c r="AT44" i="376"/>
  <c r="AT47" i="376"/>
  <c r="D82" i="376"/>
  <c r="BR2" i="376"/>
  <c r="BB2" i="376"/>
  <c r="BJ2" i="376"/>
  <c r="BF2" i="376"/>
  <c r="BN2" i="376"/>
  <c r="BG2" i="376"/>
  <c r="BO2" i="376"/>
  <c r="BA2" i="376"/>
  <c r="BE2" i="376"/>
  <c r="BI2" i="376"/>
  <c r="BM2" i="376"/>
  <c r="BQ2" i="376"/>
  <c r="BC2" i="376"/>
  <c r="BK2" i="376"/>
  <c r="AZ2" i="376"/>
  <c r="BD2" i="376"/>
  <c r="BH2" i="376"/>
  <c r="BL2" i="376"/>
  <c r="BP2" i="376"/>
  <c r="AV14" i="376"/>
  <c r="AT15" i="376"/>
  <c r="AV16" i="376"/>
  <c r="AU17" i="376"/>
  <c r="AU19" i="376"/>
  <c r="AV70" i="376"/>
  <c r="AU49" i="376"/>
  <c r="AU47" i="376"/>
  <c r="AU46" i="376"/>
  <c r="AU44" i="376"/>
  <c r="AW14" i="376"/>
  <c r="AV15" i="376"/>
  <c r="AW16" i="376"/>
  <c r="AV17" i="376"/>
  <c r="AT18" i="376"/>
  <c r="AV19" i="376"/>
  <c r="AT16" i="376"/>
  <c r="AW17" i="376"/>
  <c r="AV18" i="376"/>
  <c r="AW19" i="376"/>
  <c r="AV69" i="376"/>
  <c r="AU39" i="376"/>
  <c r="AU37" i="376"/>
  <c r="AV71" i="376"/>
  <c r="AU59" i="376"/>
  <c r="AU57" i="376"/>
  <c r="AU56" i="376"/>
  <c r="AU58" i="376"/>
  <c r="AU54" i="376"/>
  <c r="F84" i="376"/>
  <c r="E82" i="376"/>
  <c r="C83" i="376"/>
  <c r="B83" i="375"/>
  <c r="C82" i="375"/>
  <c r="C81" i="375" s="1"/>
  <c r="B81" i="375"/>
  <c r="AT72" i="375"/>
  <c r="AU72" i="375" s="1"/>
  <c r="AV72" i="375" s="1"/>
  <c r="AW72" i="375" s="1"/>
  <c r="AX72" i="375" s="1"/>
  <c r="AS72" i="375"/>
  <c r="AS71" i="375"/>
  <c r="AT71" i="375" s="1"/>
  <c r="AS70" i="375"/>
  <c r="AT70" i="375" s="1"/>
  <c r="AS69" i="375"/>
  <c r="AT69" i="375" s="1"/>
  <c r="AS68" i="375"/>
  <c r="AT68" i="375" s="1"/>
  <c r="AS67" i="375"/>
  <c r="AT67" i="375" s="1"/>
  <c r="AS66" i="375"/>
  <c r="AT66" i="375" s="1"/>
  <c r="BR62" i="375"/>
  <c r="BQ62" i="375"/>
  <c r="BP62" i="375"/>
  <c r="BO62" i="375"/>
  <c r="BN62" i="375"/>
  <c r="BM62" i="375"/>
  <c r="BL62" i="375"/>
  <c r="BK62" i="375"/>
  <c r="BJ62" i="375"/>
  <c r="BI62" i="375"/>
  <c r="BH62" i="375"/>
  <c r="BG62" i="375"/>
  <c r="BF62" i="375"/>
  <c r="BE62" i="375"/>
  <c r="BD62" i="375"/>
  <c r="BC62" i="375"/>
  <c r="BB62" i="375"/>
  <c r="BA62" i="375"/>
  <c r="AZ62" i="375"/>
  <c r="BR61" i="375"/>
  <c r="BQ61" i="375"/>
  <c r="BP61" i="375"/>
  <c r="BO61" i="375"/>
  <c r="BN61" i="375"/>
  <c r="BM61" i="375"/>
  <c r="BL61" i="375"/>
  <c r="BK61" i="375"/>
  <c r="BJ61" i="375"/>
  <c r="BI61" i="375"/>
  <c r="BH61" i="375"/>
  <c r="BG61" i="375"/>
  <c r="BF61" i="375"/>
  <c r="BE61" i="375"/>
  <c r="BD61" i="375"/>
  <c r="BC61" i="375"/>
  <c r="BB61" i="375"/>
  <c r="BA61" i="375"/>
  <c r="AZ61" i="375"/>
  <c r="BR59" i="375"/>
  <c r="BQ59" i="375"/>
  <c r="BP59" i="375"/>
  <c r="BO59" i="375"/>
  <c r="BN59" i="375"/>
  <c r="BM59" i="375"/>
  <c r="BL59" i="375"/>
  <c r="BK59" i="375"/>
  <c r="BJ59" i="375"/>
  <c r="BI59" i="375"/>
  <c r="BH59" i="375"/>
  <c r="BG59" i="375"/>
  <c r="BF59" i="375"/>
  <c r="BE59" i="375"/>
  <c r="BD59" i="375"/>
  <c r="BC59" i="375"/>
  <c r="BB59" i="375"/>
  <c r="BA59" i="375"/>
  <c r="AZ59" i="375"/>
  <c r="AS59" i="375"/>
  <c r="AR59" i="375"/>
  <c r="A59" i="375" a="1"/>
  <c r="A59" i="375" s="1"/>
  <c r="BR58" i="375"/>
  <c r="BQ58" i="375"/>
  <c r="BP58" i="375"/>
  <c r="BO58" i="375"/>
  <c r="BN58" i="375"/>
  <c r="BM58" i="375"/>
  <c r="BL58" i="375"/>
  <c r="BK58" i="375"/>
  <c r="BJ58" i="375"/>
  <c r="BI58" i="375"/>
  <c r="BH58" i="375"/>
  <c r="BG58" i="375"/>
  <c r="BF58" i="375"/>
  <c r="BE58" i="375"/>
  <c r="BD58" i="375"/>
  <c r="BC58" i="375"/>
  <c r="BB58" i="375"/>
  <c r="BA58" i="375"/>
  <c r="AZ58" i="375"/>
  <c r="AS58" i="375"/>
  <c r="AR58" i="375"/>
  <c r="A58" i="375" a="1"/>
  <c r="A58" i="375" s="1"/>
  <c r="AS57" i="375"/>
  <c r="AR57" i="375"/>
  <c r="BR56" i="375"/>
  <c r="BQ56" i="375"/>
  <c r="BP56" i="375"/>
  <c r="BO56" i="375"/>
  <c r="BN56" i="375"/>
  <c r="BM56" i="375"/>
  <c r="BL56" i="375"/>
  <c r="BK56" i="375"/>
  <c r="BJ56" i="375"/>
  <c r="BI56" i="375"/>
  <c r="BH56" i="375"/>
  <c r="BG56" i="375"/>
  <c r="BF56" i="375"/>
  <c r="BE56" i="375"/>
  <c r="BD56" i="375"/>
  <c r="BC56" i="375"/>
  <c r="BB56" i="375"/>
  <c r="BA56" i="375"/>
  <c r="AZ56" i="375"/>
  <c r="AS56" i="375"/>
  <c r="AR56" i="375"/>
  <c r="A56" i="375"/>
  <c r="A56" i="375" a="1"/>
  <c r="BR55" i="375"/>
  <c r="BQ55" i="375"/>
  <c r="BP55" i="375"/>
  <c r="BO55" i="375"/>
  <c r="BN55" i="375"/>
  <c r="BM55" i="375"/>
  <c r="BL55" i="375"/>
  <c r="BK55" i="375"/>
  <c r="BJ55" i="375"/>
  <c r="BI55" i="375"/>
  <c r="BH55" i="375"/>
  <c r="BG55" i="375"/>
  <c r="BF55" i="375"/>
  <c r="BE55" i="375"/>
  <c r="BD55" i="375"/>
  <c r="BC55" i="375"/>
  <c r="BB55" i="375"/>
  <c r="BA55" i="375"/>
  <c r="AZ55" i="375"/>
  <c r="AS55" i="375"/>
  <c r="AR55" i="375"/>
  <c r="A55" i="375" a="1"/>
  <c r="A55" i="375" s="1"/>
  <c r="AS54" i="375"/>
  <c r="AR54" i="375"/>
  <c r="BR52" i="375"/>
  <c r="BQ52" i="375"/>
  <c r="BP52" i="375"/>
  <c r="BO52" i="375"/>
  <c r="BN52" i="375"/>
  <c r="BM52" i="375"/>
  <c r="BL52" i="375"/>
  <c r="BK52" i="375"/>
  <c r="BJ52" i="375"/>
  <c r="BI52" i="375"/>
  <c r="BH52" i="375"/>
  <c r="BG52" i="375"/>
  <c r="BF52" i="375"/>
  <c r="BE52" i="375"/>
  <c r="BD52" i="375"/>
  <c r="BC52" i="375"/>
  <c r="BB52" i="375"/>
  <c r="BA52" i="375"/>
  <c r="AZ52" i="375"/>
  <c r="BR51" i="375"/>
  <c r="BQ51" i="375"/>
  <c r="BP51" i="375"/>
  <c r="BO51" i="375"/>
  <c r="BN51" i="375"/>
  <c r="BM51" i="375"/>
  <c r="BL51" i="375"/>
  <c r="BK51" i="375"/>
  <c r="BJ51" i="375"/>
  <c r="BI51" i="375"/>
  <c r="BH51" i="375"/>
  <c r="BG51" i="375"/>
  <c r="BF51" i="375"/>
  <c r="BE51" i="375"/>
  <c r="BD51" i="375"/>
  <c r="BC51" i="375"/>
  <c r="BB51" i="375"/>
  <c r="BA51" i="375"/>
  <c r="AZ51" i="375"/>
  <c r="BR49" i="375"/>
  <c r="BQ49" i="375"/>
  <c r="BP49" i="375"/>
  <c r="BO49" i="375"/>
  <c r="BN49" i="375"/>
  <c r="BM49" i="375"/>
  <c r="BL49" i="375"/>
  <c r="BK49" i="375"/>
  <c r="BJ49" i="375"/>
  <c r="BI49" i="375"/>
  <c r="BH49" i="375"/>
  <c r="BG49" i="375"/>
  <c r="BF49" i="375"/>
  <c r="BE49" i="375"/>
  <c r="BD49" i="375"/>
  <c r="BC49" i="375"/>
  <c r="BB49" i="375"/>
  <c r="BA49" i="375"/>
  <c r="AZ49" i="375"/>
  <c r="AS49" i="375"/>
  <c r="AR49" i="375"/>
  <c r="A49" i="375" a="1"/>
  <c r="A49" i="375" s="1"/>
  <c r="BR48" i="375"/>
  <c r="BQ48" i="375"/>
  <c r="BP48" i="375"/>
  <c r="BO48" i="375"/>
  <c r="BN48" i="375"/>
  <c r="BM48" i="375"/>
  <c r="BL48" i="375"/>
  <c r="BK48" i="375"/>
  <c r="BJ48" i="375"/>
  <c r="BI48" i="375"/>
  <c r="BH48" i="375"/>
  <c r="BG48" i="375"/>
  <c r="BF48" i="375"/>
  <c r="BE48" i="375"/>
  <c r="BD48" i="375"/>
  <c r="BC48" i="375"/>
  <c r="BB48" i="375"/>
  <c r="BA48" i="375"/>
  <c r="AZ48" i="375"/>
  <c r="A48" i="375" a="1"/>
  <c r="A48" i="375" s="1"/>
  <c r="AS47" i="375"/>
  <c r="AR47" i="375"/>
  <c r="BR46" i="375"/>
  <c r="BQ46" i="375"/>
  <c r="BP46" i="375"/>
  <c r="BO46" i="375"/>
  <c r="BN46" i="375"/>
  <c r="BM46" i="375"/>
  <c r="BL46" i="375"/>
  <c r="BK46" i="375"/>
  <c r="BJ46" i="375"/>
  <c r="BI46" i="375"/>
  <c r="BH46" i="375"/>
  <c r="BG46" i="375"/>
  <c r="BF46" i="375"/>
  <c r="BE46" i="375"/>
  <c r="BD46" i="375"/>
  <c r="BC46" i="375"/>
  <c r="BB46" i="375"/>
  <c r="BA46" i="375"/>
  <c r="AZ46" i="375"/>
  <c r="AS46" i="375"/>
  <c r="AR46" i="375"/>
  <c r="A46" i="375" a="1"/>
  <c r="A46" i="375" s="1"/>
  <c r="BR45" i="375"/>
  <c r="BQ45" i="375"/>
  <c r="BP45" i="375"/>
  <c r="BO45" i="375"/>
  <c r="BN45" i="375"/>
  <c r="BM45" i="375"/>
  <c r="BL45" i="375"/>
  <c r="BK45" i="375"/>
  <c r="BJ45" i="375"/>
  <c r="BI45" i="375"/>
  <c r="BH45" i="375"/>
  <c r="BG45" i="375"/>
  <c r="BF45" i="375"/>
  <c r="BE45" i="375"/>
  <c r="BD45" i="375"/>
  <c r="BC45" i="375"/>
  <c r="BB45" i="375"/>
  <c r="BA45" i="375"/>
  <c r="AZ45" i="375"/>
  <c r="A45" i="375"/>
  <c r="A45" i="375" a="1"/>
  <c r="AS44" i="375"/>
  <c r="AR44" i="375"/>
  <c r="BR42" i="375"/>
  <c r="BQ42" i="375"/>
  <c r="BP42" i="375"/>
  <c r="BO42" i="375"/>
  <c r="BN42" i="375"/>
  <c r="BM42" i="375"/>
  <c r="BL42" i="375"/>
  <c r="BK42" i="375"/>
  <c r="BJ42" i="375"/>
  <c r="BI42" i="375"/>
  <c r="BH42" i="375"/>
  <c r="BG42" i="375"/>
  <c r="BF42" i="375"/>
  <c r="BE42" i="375"/>
  <c r="BD42" i="375"/>
  <c r="BC42" i="375"/>
  <c r="BB42" i="375"/>
  <c r="BA42" i="375"/>
  <c r="AZ42" i="375"/>
  <c r="BR41" i="375"/>
  <c r="BQ41" i="375"/>
  <c r="BP41" i="375"/>
  <c r="BO41" i="375"/>
  <c r="BN41" i="375"/>
  <c r="BM41" i="375"/>
  <c r="BL41" i="375"/>
  <c r="BK41" i="375"/>
  <c r="BJ41" i="375"/>
  <c r="BI41" i="375"/>
  <c r="BH41" i="375"/>
  <c r="BG41" i="375"/>
  <c r="BF41" i="375"/>
  <c r="BE41" i="375"/>
  <c r="BD41" i="375"/>
  <c r="BC41" i="375"/>
  <c r="BB41" i="375"/>
  <c r="BA41" i="375"/>
  <c r="AZ41" i="375"/>
  <c r="BR39" i="375"/>
  <c r="BQ39" i="375"/>
  <c r="BP39" i="375"/>
  <c r="BO39" i="375"/>
  <c r="BN39" i="375"/>
  <c r="BM39" i="375"/>
  <c r="BL39" i="375"/>
  <c r="BK39" i="375"/>
  <c r="BJ39" i="375"/>
  <c r="BI39" i="375"/>
  <c r="BH39" i="375"/>
  <c r="BG39" i="375"/>
  <c r="BF39" i="375"/>
  <c r="BE39" i="375"/>
  <c r="BD39" i="375"/>
  <c r="BC39" i="375"/>
  <c r="BB39" i="375"/>
  <c r="BA39" i="375"/>
  <c r="AZ39" i="375"/>
  <c r="AS39" i="375"/>
  <c r="AR39" i="375"/>
  <c r="A39" i="375" a="1"/>
  <c r="A39" i="375" s="1"/>
  <c r="BR38" i="375"/>
  <c r="BQ38" i="375"/>
  <c r="BP38" i="375"/>
  <c r="BO38" i="375"/>
  <c r="BN38" i="375"/>
  <c r="BM38" i="375"/>
  <c r="BL38" i="375"/>
  <c r="BK38" i="375"/>
  <c r="BJ38" i="375"/>
  <c r="BI38" i="375"/>
  <c r="BH38" i="375"/>
  <c r="BG38" i="375"/>
  <c r="BF38" i="375"/>
  <c r="BE38" i="375"/>
  <c r="BD38" i="375"/>
  <c r="BC38" i="375"/>
  <c r="BB38" i="375"/>
  <c r="BA38" i="375"/>
  <c r="AZ38" i="375"/>
  <c r="A38" i="375" a="1"/>
  <c r="A38" i="375" s="1"/>
  <c r="AS37" i="375"/>
  <c r="AR37" i="375"/>
  <c r="BR36" i="375"/>
  <c r="BQ36" i="375"/>
  <c r="BP36" i="375"/>
  <c r="BO36" i="375"/>
  <c r="BN36" i="375"/>
  <c r="BM36" i="375"/>
  <c r="BL36" i="375"/>
  <c r="BK36" i="375"/>
  <c r="BJ36" i="375"/>
  <c r="BI36" i="375"/>
  <c r="BH36" i="375"/>
  <c r="BG36" i="375"/>
  <c r="BF36" i="375"/>
  <c r="BE36" i="375"/>
  <c r="BD36" i="375"/>
  <c r="BC36" i="375"/>
  <c r="BB36" i="375"/>
  <c r="BA36" i="375"/>
  <c r="AZ36" i="375"/>
  <c r="AS36" i="375"/>
  <c r="AR36" i="375"/>
  <c r="A36" i="375" a="1"/>
  <c r="A36" i="375" s="1"/>
  <c r="BR35" i="375"/>
  <c r="BQ35" i="375"/>
  <c r="BP35" i="375"/>
  <c r="BO35" i="375"/>
  <c r="BN35" i="375"/>
  <c r="BM35" i="375"/>
  <c r="BL35" i="375"/>
  <c r="BK35" i="375"/>
  <c r="BJ35" i="375"/>
  <c r="BI35" i="375"/>
  <c r="BH35" i="375"/>
  <c r="BG35" i="375"/>
  <c r="BF35" i="375"/>
  <c r="BE35" i="375"/>
  <c r="BD35" i="375"/>
  <c r="BC35" i="375"/>
  <c r="BB35" i="375"/>
  <c r="BA35" i="375"/>
  <c r="AZ35" i="375"/>
  <c r="A35" i="375" a="1"/>
  <c r="A35" i="375" s="1"/>
  <c r="AS34" i="375"/>
  <c r="AR34" i="375"/>
  <c r="BR32" i="375"/>
  <c r="BQ32" i="375"/>
  <c r="BP32" i="375"/>
  <c r="BO32" i="375"/>
  <c r="BN32" i="375"/>
  <c r="BM32" i="375"/>
  <c r="BL32" i="375"/>
  <c r="BK32" i="375"/>
  <c r="BJ32" i="375"/>
  <c r="BI32" i="375"/>
  <c r="BH32" i="375"/>
  <c r="BG32" i="375"/>
  <c r="BF32" i="375"/>
  <c r="BE32" i="375"/>
  <c r="BD32" i="375"/>
  <c r="BC32" i="375"/>
  <c r="BB32" i="375"/>
  <c r="BA32" i="375"/>
  <c r="AZ32" i="375"/>
  <c r="BR31" i="375"/>
  <c r="BQ31" i="375"/>
  <c r="BP31" i="375"/>
  <c r="BO31" i="375"/>
  <c r="BN31" i="375"/>
  <c r="BM31" i="375"/>
  <c r="BL31" i="375"/>
  <c r="BK31" i="375"/>
  <c r="BJ31" i="375"/>
  <c r="BI31" i="375"/>
  <c r="BH31" i="375"/>
  <c r="BG31" i="375"/>
  <c r="BF31" i="375"/>
  <c r="BE31" i="375"/>
  <c r="BD31" i="375"/>
  <c r="BC31" i="375"/>
  <c r="BB31" i="375"/>
  <c r="BA31" i="375"/>
  <c r="AZ31" i="375"/>
  <c r="BR29" i="375"/>
  <c r="BQ29" i="375"/>
  <c r="BP29" i="375"/>
  <c r="BO29" i="375"/>
  <c r="BN29" i="375"/>
  <c r="BM29" i="375"/>
  <c r="BL29" i="375"/>
  <c r="BK29" i="375"/>
  <c r="BJ29" i="375"/>
  <c r="BI29" i="375"/>
  <c r="BH29" i="375"/>
  <c r="BG29" i="375"/>
  <c r="BF29" i="375"/>
  <c r="BE29" i="375"/>
  <c r="BD29" i="375"/>
  <c r="BC29" i="375"/>
  <c r="BB29" i="375"/>
  <c r="BA29" i="375"/>
  <c r="AZ29" i="375"/>
  <c r="AS29" i="375"/>
  <c r="AR29" i="375"/>
  <c r="A29" i="375" a="1"/>
  <c r="A29" i="375" s="1"/>
  <c r="BR28" i="375"/>
  <c r="BQ28" i="375"/>
  <c r="BP28" i="375"/>
  <c r="BO28" i="375"/>
  <c r="BN28" i="375"/>
  <c r="BM28" i="375"/>
  <c r="BL28" i="375"/>
  <c r="BK28" i="375"/>
  <c r="BJ28" i="375"/>
  <c r="BI28" i="375"/>
  <c r="BH28" i="375"/>
  <c r="BG28" i="375"/>
  <c r="BF28" i="375"/>
  <c r="BE28" i="375"/>
  <c r="BD28" i="375"/>
  <c r="BC28" i="375"/>
  <c r="BB28" i="375"/>
  <c r="BA28" i="375"/>
  <c r="AZ28" i="375"/>
  <c r="A28" i="375" a="1"/>
  <c r="A28" i="375" s="1"/>
  <c r="AS27" i="375"/>
  <c r="AR27" i="375"/>
  <c r="BR26" i="375"/>
  <c r="BQ26" i="375"/>
  <c r="BP26" i="375"/>
  <c r="BO26" i="375"/>
  <c r="BN26" i="375"/>
  <c r="BM26" i="375"/>
  <c r="BL26" i="375"/>
  <c r="BK26" i="375"/>
  <c r="BJ26" i="375"/>
  <c r="BI26" i="375"/>
  <c r="BH26" i="375"/>
  <c r="BG26" i="375"/>
  <c r="BF26" i="375"/>
  <c r="BE26" i="375"/>
  <c r="BD26" i="375"/>
  <c r="BC26" i="375"/>
  <c r="BB26" i="375"/>
  <c r="BA26" i="375"/>
  <c r="AZ26" i="375"/>
  <c r="AS26" i="375"/>
  <c r="AR26" i="375"/>
  <c r="A26" i="375" a="1"/>
  <c r="A26" i="375" s="1"/>
  <c r="BR25" i="375"/>
  <c r="BQ25" i="375"/>
  <c r="BP25" i="375"/>
  <c r="BO25" i="375"/>
  <c r="BN25" i="375"/>
  <c r="BM25" i="375"/>
  <c r="BL25" i="375"/>
  <c r="BK25" i="375"/>
  <c r="BJ25" i="375"/>
  <c r="BI25" i="375"/>
  <c r="BH25" i="375"/>
  <c r="BG25" i="375"/>
  <c r="BF25" i="375"/>
  <c r="BE25" i="375"/>
  <c r="BD25" i="375"/>
  <c r="BC25" i="375"/>
  <c r="BB25" i="375"/>
  <c r="BA25" i="375"/>
  <c r="AZ25" i="375"/>
  <c r="A25" i="375" a="1"/>
  <c r="A25" i="375" s="1"/>
  <c r="AS24" i="375"/>
  <c r="AR24" i="375"/>
  <c r="BR22" i="375"/>
  <c r="BQ22" i="375"/>
  <c r="BP22" i="375"/>
  <c r="BO22" i="375"/>
  <c r="BN22" i="375"/>
  <c r="BM22" i="375"/>
  <c r="BL22" i="375"/>
  <c r="BK22" i="375"/>
  <c r="BJ22" i="375"/>
  <c r="BI22" i="375"/>
  <c r="BH22" i="375"/>
  <c r="BG22" i="375"/>
  <c r="BF22" i="375"/>
  <c r="BE22" i="375"/>
  <c r="BD22" i="375"/>
  <c r="BC22" i="375"/>
  <c r="BB22" i="375"/>
  <c r="BA22" i="375"/>
  <c r="AZ22" i="375"/>
  <c r="BR21" i="375"/>
  <c r="BQ21" i="375"/>
  <c r="BP21" i="375"/>
  <c r="BO21" i="375"/>
  <c r="BN21" i="375"/>
  <c r="BM21" i="375"/>
  <c r="BL21" i="375"/>
  <c r="BK21" i="375"/>
  <c r="BJ21" i="375"/>
  <c r="BI21" i="375"/>
  <c r="BH21" i="375"/>
  <c r="BG21" i="375"/>
  <c r="BF21" i="375"/>
  <c r="BE21" i="375"/>
  <c r="BD21" i="375"/>
  <c r="BC21" i="375"/>
  <c r="BB21" i="375"/>
  <c r="BA21" i="375"/>
  <c r="AZ21" i="375"/>
  <c r="BR19" i="375"/>
  <c r="BQ19" i="375"/>
  <c r="BP19" i="375"/>
  <c r="BO19" i="375"/>
  <c r="BN19" i="375"/>
  <c r="BM19" i="375"/>
  <c r="BL19" i="375"/>
  <c r="BK19" i="375"/>
  <c r="BJ19" i="375"/>
  <c r="BI19" i="375"/>
  <c r="BH19" i="375"/>
  <c r="BG19" i="375"/>
  <c r="BF19" i="375"/>
  <c r="BE19" i="375"/>
  <c r="BD19" i="375"/>
  <c r="BC19" i="375"/>
  <c r="BB19" i="375"/>
  <c r="BA19" i="375"/>
  <c r="AZ19" i="375"/>
  <c r="AS19" i="375"/>
  <c r="AR19" i="375"/>
  <c r="A19" i="375"/>
  <c r="A19" i="375" a="1"/>
  <c r="BR18" i="375"/>
  <c r="BQ18" i="375"/>
  <c r="BP18" i="375"/>
  <c r="BO18" i="375"/>
  <c r="BN18" i="375"/>
  <c r="BM18" i="375"/>
  <c r="BL18" i="375"/>
  <c r="BK18" i="375"/>
  <c r="BJ18" i="375"/>
  <c r="BI18" i="375"/>
  <c r="BH18" i="375"/>
  <c r="BG18" i="375"/>
  <c r="BF18" i="375"/>
  <c r="BE18" i="375"/>
  <c r="BD18" i="375"/>
  <c r="BC18" i="375"/>
  <c r="BB18" i="375"/>
  <c r="BA18" i="375"/>
  <c r="AZ18" i="375"/>
  <c r="A18" i="375" a="1"/>
  <c r="A18" i="375" s="1"/>
  <c r="AS17" i="375"/>
  <c r="AR17" i="375"/>
  <c r="BR16" i="375"/>
  <c r="BQ16" i="375"/>
  <c r="BP16" i="375"/>
  <c r="BO16" i="375"/>
  <c r="BN16" i="375"/>
  <c r="BM16" i="375"/>
  <c r="BL16" i="375"/>
  <c r="BK16" i="375"/>
  <c r="BJ16" i="375"/>
  <c r="BI16" i="375"/>
  <c r="BH16" i="375"/>
  <c r="BG16" i="375"/>
  <c r="BF16" i="375"/>
  <c r="BE16" i="375"/>
  <c r="BD16" i="375"/>
  <c r="BC16" i="375"/>
  <c r="BB16" i="375"/>
  <c r="BA16" i="375"/>
  <c r="AZ16" i="375"/>
  <c r="AS16" i="375"/>
  <c r="AR16" i="375"/>
  <c r="A16" i="375" a="1"/>
  <c r="A16" i="375" s="1"/>
  <c r="BR15" i="375"/>
  <c r="BQ15" i="375"/>
  <c r="BP15" i="375"/>
  <c r="BO15" i="375"/>
  <c r="BN15" i="375"/>
  <c r="BM15" i="375"/>
  <c r="BL15" i="375"/>
  <c r="BK15" i="375"/>
  <c r="BJ15" i="375"/>
  <c r="BI15" i="375"/>
  <c r="BH15" i="375"/>
  <c r="BG15" i="375"/>
  <c r="BF15" i="375"/>
  <c r="BE15" i="375"/>
  <c r="BD15" i="375"/>
  <c r="BC15" i="375"/>
  <c r="BB15" i="375"/>
  <c r="BA15" i="375"/>
  <c r="AZ15" i="375"/>
  <c r="A15" i="375" a="1"/>
  <c r="A15" i="375" s="1"/>
  <c r="AS14" i="375"/>
  <c r="AR14" i="375"/>
  <c r="BR12" i="375"/>
  <c r="BQ12" i="375"/>
  <c r="BP12" i="375"/>
  <c r="BO12" i="375"/>
  <c r="BN12" i="375"/>
  <c r="BM12" i="375"/>
  <c r="BL12" i="375"/>
  <c r="BK12" i="375"/>
  <c r="BJ12" i="375"/>
  <c r="BI12" i="375"/>
  <c r="BH12" i="375"/>
  <c r="BG12" i="375"/>
  <c r="BF12" i="375"/>
  <c r="BE12" i="375"/>
  <c r="BD12" i="375"/>
  <c r="BC12" i="375"/>
  <c r="BB12" i="375"/>
  <c r="BA12" i="375"/>
  <c r="AZ12" i="375"/>
  <c r="BR11" i="375"/>
  <c r="BQ11" i="375"/>
  <c r="BP11" i="375"/>
  <c r="BO11" i="375"/>
  <c r="BN11" i="375"/>
  <c r="BM11" i="375"/>
  <c r="BL11" i="375"/>
  <c r="BK11" i="375"/>
  <c r="BJ11" i="375"/>
  <c r="BI11" i="375"/>
  <c r="BH11" i="375"/>
  <c r="BG11" i="375"/>
  <c r="BF11" i="375"/>
  <c r="BE11" i="375"/>
  <c r="BD11" i="375"/>
  <c r="BC11" i="375"/>
  <c r="BB11" i="375"/>
  <c r="BA11" i="375"/>
  <c r="AZ11" i="375"/>
  <c r="BR9" i="375"/>
  <c r="BQ9" i="375"/>
  <c r="BP9" i="375"/>
  <c r="BO9" i="375"/>
  <c r="BN9" i="375"/>
  <c r="BM9" i="375"/>
  <c r="BL9" i="375"/>
  <c r="BK9" i="375"/>
  <c r="BJ9" i="375"/>
  <c r="BI9" i="375"/>
  <c r="BH9" i="375"/>
  <c r="BG9" i="375"/>
  <c r="BF9" i="375"/>
  <c r="BE9" i="375"/>
  <c r="BD9" i="375"/>
  <c r="BC9" i="375"/>
  <c r="BB9" i="375"/>
  <c r="BA9" i="375"/>
  <c r="AZ9" i="375"/>
  <c r="AS9" i="375"/>
  <c r="AR9" i="375"/>
  <c r="A9" i="375" a="1"/>
  <c r="A9" i="375" s="1"/>
  <c r="BR8" i="375"/>
  <c r="BQ8" i="375"/>
  <c r="BP8" i="375"/>
  <c r="BO8" i="375"/>
  <c r="BN8" i="375"/>
  <c r="BM8" i="375"/>
  <c r="BL8" i="375"/>
  <c r="BK8" i="375"/>
  <c r="BJ8" i="375"/>
  <c r="BI8" i="375"/>
  <c r="BH8" i="375"/>
  <c r="BG8" i="375"/>
  <c r="BF8" i="375"/>
  <c r="BE8" i="375"/>
  <c r="BD8" i="375"/>
  <c r="BC8" i="375"/>
  <c r="BB8" i="375"/>
  <c r="BA8" i="375"/>
  <c r="AZ8" i="375"/>
  <c r="A8" i="375" a="1"/>
  <c r="A8" i="375" s="1"/>
  <c r="AS7" i="375"/>
  <c r="AR7" i="375"/>
  <c r="BR6" i="375"/>
  <c r="BQ6" i="375"/>
  <c r="BP6" i="375"/>
  <c r="BO6" i="375"/>
  <c r="BN6" i="375"/>
  <c r="BM6" i="375"/>
  <c r="BL6" i="375"/>
  <c r="BK6" i="375"/>
  <c r="BJ6" i="375"/>
  <c r="BI6" i="375"/>
  <c r="BH6" i="375"/>
  <c r="BG6" i="375"/>
  <c r="BF6" i="375"/>
  <c r="BE6" i="375"/>
  <c r="BD6" i="375"/>
  <c r="BC6" i="375"/>
  <c r="BB6" i="375"/>
  <c r="BA6" i="375"/>
  <c r="AZ6" i="375"/>
  <c r="AS6" i="375"/>
  <c r="AR6" i="375"/>
  <c r="A6" i="375" a="1"/>
  <c r="A6" i="375" s="1"/>
  <c r="BR5" i="375"/>
  <c r="BQ5" i="375"/>
  <c r="BP5" i="375"/>
  <c r="BO5" i="375"/>
  <c r="BN5" i="375"/>
  <c r="BM5" i="375"/>
  <c r="BL5" i="375"/>
  <c r="BK5" i="375"/>
  <c r="BJ5" i="375"/>
  <c r="BI5" i="375"/>
  <c r="BH5" i="375"/>
  <c r="BG5" i="375"/>
  <c r="BF5" i="375"/>
  <c r="BE5" i="375"/>
  <c r="BD5" i="375"/>
  <c r="BC5" i="375"/>
  <c r="BB5" i="375"/>
  <c r="BA5" i="375"/>
  <c r="AZ5" i="375"/>
  <c r="A5" i="375" a="1"/>
  <c r="A5" i="375" s="1"/>
  <c r="AS4" i="375"/>
  <c r="AR4" i="375"/>
  <c r="E1" i="375"/>
  <c r="B1" i="375"/>
  <c r="D1" i="375" s="1"/>
  <c r="O83" i="388" l="1"/>
  <c r="N84" i="388"/>
  <c r="P81" i="388"/>
  <c r="Q82" i="388"/>
  <c r="N83" i="387"/>
  <c r="M84" i="387"/>
  <c r="O81" i="387"/>
  <c r="P82" i="387"/>
  <c r="O82" i="386"/>
  <c r="N81" i="386"/>
  <c r="M83" i="386"/>
  <c r="L84" i="386"/>
  <c r="N82" i="385"/>
  <c r="M81" i="385"/>
  <c r="K84" i="385"/>
  <c r="L83" i="385"/>
  <c r="K83" i="384"/>
  <c r="L81" i="384"/>
  <c r="M82" i="384"/>
  <c r="J84" i="384"/>
  <c r="J83" i="383"/>
  <c r="K81" i="383"/>
  <c r="L82" i="383"/>
  <c r="I84" i="383"/>
  <c r="K82" i="382"/>
  <c r="J81" i="382"/>
  <c r="I83" i="382"/>
  <c r="H84" i="382"/>
  <c r="H83" i="381"/>
  <c r="G84" i="381"/>
  <c r="J82" i="381"/>
  <c r="I81" i="381"/>
  <c r="G83" i="380"/>
  <c r="H81" i="380"/>
  <c r="I82" i="380"/>
  <c r="F84" i="380"/>
  <c r="F84" i="379"/>
  <c r="H81" i="379"/>
  <c r="I82" i="379"/>
  <c r="G83" i="379"/>
  <c r="AW28" i="378"/>
  <c r="AW26" i="378"/>
  <c r="AW29" i="378"/>
  <c r="AX68" i="378"/>
  <c r="AW24" i="378"/>
  <c r="AW27" i="378"/>
  <c r="AW25" i="378"/>
  <c r="F83" i="378"/>
  <c r="E84" i="378"/>
  <c r="AW71" i="378"/>
  <c r="AX71" i="378" s="1"/>
  <c r="AV55" i="378"/>
  <c r="AV59" i="378"/>
  <c r="AV57" i="378"/>
  <c r="AV56" i="378"/>
  <c r="AV58" i="378"/>
  <c r="AV54" i="378"/>
  <c r="G81" i="378"/>
  <c r="H82" i="378"/>
  <c r="AW70" i="377"/>
  <c r="AX70" i="377" s="1"/>
  <c r="AV47" i="377"/>
  <c r="AV46" i="377"/>
  <c r="AV49" i="377"/>
  <c r="AV44" i="377"/>
  <c r="D84" i="377"/>
  <c r="E83" i="377"/>
  <c r="AW4" i="377"/>
  <c r="AW7" i="377"/>
  <c r="AX66" i="377"/>
  <c r="AW9" i="377"/>
  <c r="AW8" i="377"/>
  <c r="AW6" i="377"/>
  <c r="AW5" i="377"/>
  <c r="AW27" i="377"/>
  <c r="AW25" i="377"/>
  <c r="AW28" i="377"/>
  <c r="AW26" i="377"/>
  <c r="AW29" i="377"/>
  <c r="AX68" i="377"/>
  <c r="AW24" i="377"/>
  <c r="AW18" i="377"/>
  <c r="AW19" i="377"/>
  <c r="AW17" i="377"/>
  <c r="AW15" i="377"/>
  <c r="AX67" i="377"/>
  <c r="AW16" i="377"/>
  <c r="AW14" i="377"/>
  <c r="G82" i="377"/>
  <c r="F81" i="377"/>
  <c r="D81" i="376"/>
  <c r="AU68" i="375"/>
  <c r="AT29" i="375"/>
  <c r="AT27" i="375"/>
  <c r="AT26" i="375"/>
  <c r="AT24" i="375"/>
  <c r="AU69" i="375"/>
  <c r="AT39" i="375"/>
  <c r="AT34" i="375"/>
  <c r="AT37" i="375"/>
  <c r="AT36" i="375"/>
  <c r="AU66" i="375"/>
  <c r="AT8" i="375"/>
  <c r="AT5" i="375"/>
  <c r="AT4" i="375"/>
  <c r="AT7" i="375"/>
  <c r="AT9" i="375"/>
  <c r="AT6" i="375"/>
  <c r="AU70" i="375"/>
  <c r="AT44" i="375"/>
  <c r="AT49" i="375"/>
  <c r="AT46" i="375"/>
  <c r="AT47" i="375"/>
  <c r="AU67" i="375"/>
  <c r="AT16" i="375"/>
  <c r="AT14" i="375"/>
  <c r="AT17" i="375"/>
  <c r="AT19" i="375"/>
  <c r="AT18" i="375"/>
  <c r="AT15" i="375"/>
  <c r="D82" i="375"/>
  <c r="BA2" i="375"/>
  <c r="BE2" i="375"/>
  <c r="BI2" i="375"/>
  <c r="BM2" i="375"/>
  <c r="BQ2" i="375"/>
  <c r="BF2" i="375"/>
  <c r="BJ2" i="375"/>
  <c r="BY5" i="376"/>
  <c r="BY6" i="376" s="1"/>
  <c r="BY7" i="376" s="1"/>
  <c r="BY8" i="376" s="1"/>
  <c r="BY9" i="376" s="1"/>
  <c r="F82" i="376"/>
  <c r="E81" i="376"/>
  <c r="AW71" i="376"/>
  <c r="AX71" i="376" s="1"/>
  <c r="AV59" i="376"/>
  <c r="AV57" i="376"/>
  <c r="AV56" i="376"/>
  <c r="AV58" i="376"/>
  <c r="AV54" i="376"/>
  <c r="AV55" i="376"/>
  <c r="G84" i="376"/>
  <c r="AW70" i="376"/>
  <c r="AX70" i="376" s="1"/>
  <c r="AV44" i="376"/>
  <c r="AV49" i="376"/>
  <c r="AV46" i="376"/>
  <c r="AV47" i="376"/>
  <c r="D83" i="376"/>
  <c r="AW69" i="376"/>
  <c r="AX69" i="376" s="1"/>
  <c r="AV39" i="376"/>
  <c r="AV36" i="376"/>
  <c r="AV34" i="376"/>
  <c r="AV37" i="376"/>
  <c r="BK2" i="375"/>
  <c r="BO2" i="375"/>
  <c r="BB2" i="375"/>
  <c r="BN2" i="375"/>
  <c r="BR2" i="375"/>
  <c r="BG2" i="375"/>
  <c r="BC2" i="375"/>
  <c r="AZ2" i="375"/>
  <c r="BD2" i="375"/>
  <c r="BH2" i="375"/>
  <c r="BL2" i="375"/>
  <c r="BP2" i="375"/>
  <c r="AU29" i="375"/>
  <c r="AV68" i="375"/>
  <c r="AU24" i="375"/>
  <c r="AU27" i="375"/>
  <c r="AU26" i="375"/>
  <c r="AU71" i="375"/>
  <c r="AT59" i="375"/>
  <c r="AT57" i="375"/>
  <c r="AT56" i="375"/>
  <c r="AT58" i="375"/>
  <c r="AT54" i="375"/>
  <c r="AT55" i="375"/>
  <c r="AU19" i="375"/>
  <c r="AU17" i="375"/>
  <c r="AV67" i="375"/>
  <c r="AU16" i="375"/>
  <c r="AU14" i="375"/>
  <c r="AU39" i="375"/>
  <c r="AU37" i="375"/>
  <c r="AU36" i="375"/>
  <c r="AU34" i="375"/>
  <c r="AV69" i="375"/>
  <c r="D81" i="375"/>
  <c r="E82" i="375"/>
  <c r="B84" i="375"/>
  <c r="C83" i="375"/>
  <c r="B83" i="374"/>
  <c r="C82" i="374"/>
  <c r="C81" i="374" s="1"/>
  <c r="B81" i="374"/>
  <c r="AS72" i="374"/>
  <c r="AT72" i="374" s="1"/>
  <c r="AU72" i="374" s="1"/>
  <c r="AV72" i="374" s="1"/>
  <c r="AW72" i="374" s="1"/>
  <c r="AX72" i="374" s="1"/>
  <c r="AS71" i="374"/>
  <c r="AT71" i="374" s="1"/>
  <c r="AS70" i="374"/>
  <c r="AT70" i="374" s="1"/>
  <c r="AS69" i="374"/>
  <c r="AT69" i="374" s="1"/>
  <c r="AS68" i="374"/>
  <c r="AT68" i="374" s="1"/>
  <c r="AS67" i="374"/>
  <c r="AT67" i="374" s="1"/>
  <c r="AS66" i="374"/>
  <c r="AT66" i="374" s="1"/>
  <c r="BR62" i="374"/>
  <c r="BQ62" i="374"/>
  <c r="BP62" i="374"/>
  <c r="BO62" i="374"/>
  <c r="BN62" i="374"/>
  <c r="BM62" i="374"/>
  <c r="BL62" i="374"/>
  <c r="BK62" i="374"/>
  <c r="BJ62" i="374"/>
  <c r="BI62" i="374"/>
  <c r="BH62" i="374"/>
  <c r="BG62" i="374"/>
  <c r="BF62" i="374"/>
  <c r="BE62" i="374"/>
  <c r="BD62" i="374"/>
  <c r="BC62" i="374"/>
  <c r="BB62" i="374"/>
  <c r="BA62" i="374"/>
  <c r="AZ62" i="374"/>
  <c r="BR61" i="374"/>
  <c r="BQ61" i="374"/>
  <c r="BP61" i="374"/>
  <c r="BO61" i="374"/>
  <c r="BN61" i="374"/>
  <c r="BM61" i="374"/>
  <c r="BL61" i="374"/>
  <c r="BK61" i="374"/>
  <c r="BJ61" i="374"/>
  <c r="BI61" i="374"/>
  <c r="BH61" i="374"/>
  <c r="BG61" i="374"/>
  <c r="BF61" i="374"/>
  <c r="BE61" i="374"/>
  <c r="BD61" i="374"/>
  <c r="BC61" i="374"/>
  <c r="BB61" i="374"/>
  <c r="BA61" i="374"/>
  <c r="AZ61" i="374"/>
  <c r="BR59" i="374"/>
  <c r="BQ59" i="374"/>
  <c r="BP59" i="374"/>
  <c r="BO59" i="374"/>
  <c r="BN59" i="374"/>
  <c r="BM59" i="374"/>
  <c r="BL59" i="374"/>
  <c r="BK59" i="374"/>
  <c r="BJ59" i="374"/>
  <c r="BI59" i="374"/>
  <c r="BH59" i="374"/>
  <c r="BG59" i="374"/>
  <c r="BF59" i="374"/>
  <c r="BE59" i="374"/>
  <c r="BD59" i="374"/>
  <c r="BC59" i="374"/>
  <c r="BB59" i="374"/>
  <c r="BA59" i="374"/>
  <c r="AZ59" i="374"/>
  <c r="AR59" i="374"/>
  <c r="A59" i="374" a="1"/>
  <c r="A59" i="374" s="1"/>
  <c r="BR58" i="374"/>
  <c r="BQ58" i="374"/>
  <c r="BP58" i="374"/>
  <c r="BO58" i="374"/>
  <c r="BN58" i="374"/>
  <c r="BM58" i="374"/>
  <c r="BL58" i="374"/>
  <c r="BK58" i="374"/>
  <c r="BJ58" i="374"/>
  <c r="BI58" i="374"/>
  <c r="BH58" i="374"/>
  <c r="BG58" i="374"/>
  <c r="BF58" i="374"/>
  <c r="BE58" i="374"/>
  <c r="BD58" i="374"/>
  <c r="BC58" i="374"/>
  <c r="BB58" i="374"/>
  <c r="BA58" i="374"/>
  <c r="AZ58" i="374"/>
  <c r="AS58" i="374"/>
  <c r="AR58" i="374"/>
  <c r="A58" i="374" a="1"/>
  <c r="A58" i="374" s="1"/>
  <c r="AS57" i="374"/>
  <c r="AR57" i="374"/>
  <c r="BR56" i="374"/>
  <c r="BQ56" i="374"/>
  <c r="BP56" i="374"/>
  <c r="BO56" i="374"/>
  <c r="BN56" i="374"/>
  <c r="BM56" i="374"/>
  <c r="BL56" i="374"/>
  <c r="BK56" i="374"/>
  <c r="BJ56" i="374"/>
  <c r="BI56" i="374"/>
  <c r="BH56" i="374"/>
  <c r="BG56" i="374"/>
  <c r="BF56" i="374"/>
  <c r="BE56" i="374"/>
  <c r="BD56" i="374"/>
  <c r="BC56" i="374"/>
  <c r="BB56" i="374"/>
  <c r="BA56" i="374"/>
  <c r="AZ56" i="374"/>
  <c r="AS56" i="374"/>
  <c r="AR56" i="374"/>
  <c r="A56" i="374" a="1"/>
  <c r="A56" i="374" s="1"/>
  <c r="BR55" i="374"/>
  <c r="BQ55" i="374"/>
  <c r="BP55" i="374"/>
  <c r="BO55" i="374"/>
  <c r="BN55" i="374"/>
  <c r="BM55" i="374"/>
  <c r="BL55" i="374"/>
  <c r="BK55" i="374"/>
  <c r="BJ55" i="374"/>
  <c r="BI55" i="374"/>
  <c r="BH55" i="374"/>
  <c r="BG55" i="374"/>
  <c r="BF55" i="374"/>
  <c r="BE55" i="374"/>
  <c r="BD55" i="374"/>
  <c r="BC55" i="374"/>
  <c r="BB55" i="374"/>
  <c r="BA55" i="374"/>
  <c r="AZ55" i="374"/>
  <c r="AS55" i="374"/>
  <c r="AR55" i="374"/>
  <c r="A55" i="374" a="1"/>
  <c r="A55" i="374" s="1"/>
  <c r="AS54" i="374"/>
  <c r="AR54" i="374"/>
  <c r="BR52" i="374"/>
  <c r="BQ52" i="374"/>
  <c r="BP52" i="374"/>
  <c r="BO52" i="374"/>
  <c r="BN52" i="374"/>
  <c r="BM52" i="374"/>
  <c r="BL52" i="374"/>
  <c r="BK52" i="374"/>
  <c r="BJ52" i="374"/>
  <c r="BI52" i="374"/>
  <c r="BH52" i="374"/>
  <c r="BG52" i="374"/>
  <c r="BF52" i="374"/>
  <c r="BE52" i="374"/>
  <c r="BD52" i="374"/>
  <c r="BC52" i="374"/>
  <c r="BB52" i="374"/>
  <c r="BA52" i="374"/>
  <c r="AZ52" i="374"/>
  <c r="BR51" i="374"/>
  <c r="BQ51" i="374"/>
  <c r="BP51" i="374"/>
  <c r="BO51" i="374"/>
  <c r="BN51" i="374"/>
  <c r="BM51" i="374"/>
  <c r="BL51" i="374"/>
  <c r="BK51" i="374"/>
  <c r="BJ51" i="374"/>
  <c r="BI51" i="374"/>
  <c r="BH51" i="374"/>
  <c r="BG51" i="374"/>
  <c r="BF51" i="374"/>
  <c r="BE51" i="374"/>
  <c r="BD51" i="374"/>
  <c r="BC51" i="374"/>
  <c r="BB51" i="374"/>
  <c r="BA51" i="374"/>
  <c r="AZ51" i="374"/>
  <c r="BR49" i="374"/>
  <c r="BQ49" i="374"/>
  <c r="BP49" i="374"/>
  <c r="BO49" i="374"/>
  <c r="BN49" i="374"/>
  <c r="BM49" i="374"/>
  <c r="BL49" i="374"/>
  <c r="BK49" i="374"/>
  <c r="BJ49" i="374"/>
  <c r="BI49" i="374"/>
  <c r="BH49" i="374"/>
  <c r="BG49" i="374"/>
  <c r="BF49" i="374"/>
  <c r="BE49" i="374"/>
  <c r="BD49" i="374"/>
  <c r="BC49" i="374"/>
  <c r="BB49" i="374"/>
  <c r="BA49" i="374"/>
  <c r="AZ49" i="374"/>
  <c r="AR49" i="374"/>
  <c r="A49" i="374" a="1"/>
  <c r="A49" i="374" s="1"/>
  <c r="BR48" i="374"/>
  <c r="BQ48" i="374"/>
  <c r="BP48" i="374"/>
  <c r="BO48" i="374"/>
  <c r="BN48" i="374"/>
  <c r="BM48" i="374"/>
  <c r="BL48" i="374"/>
  <c r="BK48" i="374"/>
  <c r="BJ48" i="374"/>
  <c r="BI48" i="374"/>
  <c r="BH48" i="374"/>
  <c r="BG48" i="374"/>
  <c r="BF48" i="374"/>
  <c r="BE48" i="374"/>
  <c r="BD48" i="374"/>
  <c r="BC48" i="374"/>
  <c r="BB48" i="374"/>
  <c r="BA48" i="374"/>
  <c r="AZ48" i="374"/>
  <c r="A48" i="374" a="1"/>
  <c r="A48" i="374" s="1"/>
  <c r="AR47" i="374"/>
  <c r="BR46" i="374"/>
  <c r="BQ46" i="374"/>
  <c r="BP46" i="374"/>
  <c r="BO46" i="374"/>
  <c r="BN46" i="374"/>
  <c r="BM46" i="374"/>
  <c r="BL46" i="374"/>
  <c r="BK46" i="374"/>
  <c r="BJ46" i="374"/>
  <c r="BI46" i="374"/>
  <c r="BH46" i="374"/>
  <c r="BG46" i="374"/>
  <c r="BF46" i="374"/>
  <c r="BE46" i="374"/>
  <c r="BD46" i="374"/>
  <c r="BC46" i="374"/>
  <c r="BB46" i="374"/>
  <c r="BA46" i="374"/>
  <c r="AZ46" i="374"/>
  <c r="AS46" i="374"/>
  <c r="AR46" i="374"/>
  <c r="A46" i="374" a="1"/>
  <c r="A46" i="374" s="1"/>
  <c r="BR45" i="374"/>
  <c r="BQ45" i="374"/>
  <c r="BP45" i="374"/>
  <c r="BO45" i="374"/>
  <c r="BN45" i="374"/>
  <c r="BM45" i="374"/>
  <c r="BL45" i="374"/>
  <c r="BK45" i="374"/>
  <c r="BJ45" i="374"/>
  <c r="BI45" i="374"/>
  <c r="BH45" i="374"/>
  <c r="BG45" i="374"/>
  <c r="BF45" i="374"/>
  <c r="BE45" i="374"/>
  <c r="BD45" i="374"/>
  <c r="BC45" i="374"/>
  <c r="BB45" i="374"/>
  <c r="BA45" i="374"/>
  <c r="AZ45" i="374"/>
  <c r="A45" i="374" a="1"/>
  <c r="A45" i="374" s="1"/>
  <c r="AS44" i="374"/>
  <c r="AR44" i="374"/>
  <c r="BR42" i="374"/>
  <c r="BQ42" i="374"/>
  <c r="BP42" i="374"/>
  <c r="BO42" i="374"/>
  <c r="BN42" i="374"/>
  <c r="BM42" i="374"/>
  <c r="BL42" i="374"/>
  <c r="BK42" i="374"/>
  <c r="BJ42" i="374"/>
  <c r="BI42" i="374"/>
  <c r="BH42" i="374"/>
  <c r="BG42" i="374"/>
  <c r="BF42" i="374"/>
  <c r="BE42" i="374"/>
  <c r="BD42" i="374"/>
  <c r="BC42" i="374"/>
  <c r="BB42" i="374"/>
  <c r="BA42" i="374"/>
  <c r="AZ42" i="374"/>
  <c r="BR41" i="374"/>
  <c r="BQ41" i="374"/>
  <c r="BP41" i="374"/>
  <c r="BO41" i="374"/>
  <c r="BN41" i="374"/>
  <c r="BM41" i="374"/>
  <c r="BL41" i="374"/>
  <c r="BK41" i="374"/>
  <c r="BJ41" i="374"/>
  <c r="BI41" i="374"/>
  <c r="BH41" i="374"/>
  <c r="BG41" i="374"/>
  <c r="BF41" i="374"/>
  <c r="BE41" i="374"/>
  <c r="BD41" i="374"/>
  <c r="BC41" i="374"/>
  <c r="BB41" i="374"/>
  <c r="BA41" i="374"/>
  <c r="AZ41" i="374"/>
  <c r="BR39" i="374"/>
  <c r="BQ39" i="374"/>
  <c r="BP39" i="374"/>
  <c r="BO39" i="374"/>
  <c r="BN39" i="374"/>
  <c r="BM39" i="374"/>
  <c r="BL39" i="374"/>
  <c r="BK39" i="374"/>
  <c r="BJ39" i="374"/>
  <c r="BI39" i="374"/>
  <c r="BH39" i="374"/>
  <c r="BG39" i="374"/>
  <c r="BF39" i="374"/>
  <c r="BE39" i="374"/>
  <c r="BD39" i="374"/>
  <c r="BC39" i="374"/>
  <c r="BB39" i="374"/>
  <c r="BA39" i="374"/>
  <c r="AZ39" i="374"/>
  <c r="AS39" i="374"/>
  <c r="AR39" i="374"/>
  <c r="A39" i="374" a="1"/>
  <c r="A39" i="374" s="1"/>
  <c r="BR38" i="374"/>
  <c r="BQ38" i="374"/>
  <c r="BP38" i="374"/>
  <c r="BO38" i="374"/>
  <c r="BN38" i="374"/>
  <c r="BM38" i="374"/>
  <c r="BL38" i="374"/>
  <c r="BK38" i="374"/>
  <c r="BJ38" i="374"/>
  <c r="BI38" i="374"/>
  <c r="BH38" i="374"/>
  <c r="BG38" i="374"/>
  <c r="BF38" i="374"/>
  <c r="BE38" i="374"/>
  <c r="BD38" i="374"/>
  <c r="BC38" i="374"/>
  <c r="BB38" i="374"/>
  <c r="BA38" i="374"/>
  <c r="AZ38" i="374"/>
  <c r="A38" i="374" a="1"/>
  <c r="A38" i="374" s="1"/>
  <c r="AS37" i="374"/>
  <c r="AR37" i="374"/>
  <c r="BR36" i="374"/>
  <c r="BQ36" i="374"/>
  <c r="BP36" i="374"/>
  <c r="BO36" i="374"/>
  <c r="BN36" i="374"/>
  <c r="BM36" i="374"/>
  <c r="BL36" i="374"/>
  <c r="BK36" i="374"/>
  <c r="BJ36" i="374"/>
  <c r="BI36" i="374"/>
  <c r="BH36" i="374"/>
  <c r="BG36" i="374"/>
  <c r="BF36" i="374"/>
  <c r="BE36" i="374"/>
  <c r="BD36" i="374"/>
  <c r="BC36" i="374"/>
  <c r="BB36" i="374"/>
  <c r="BA36" i="374"/>
  <c r="AZ36" i="374"/>
  <c r="AS36" i="374"/>
  <c r="AR36" i="374"/>
  <c r="A36" i="374" a="1"/>
  <c r="A36" i="374" s="1"/>
  <c r="BR35" i="374"/>
  <c r="BQ35" i="374"/>
  <c r="BP35" i="374"/>
  <c r="BO35" i="374"/>
  <c r="BN35" i="374"/>
  <c r="BM35" i="374"/>
  <c r="BL35" i="374"/>
  <c r="BK35" i="374"/>
  <c r="BJ35" i="374"/>
  <c r="BI35" i="374"/>
  <c r="BH35" i="374"/>
  <c r="BG35" i="374"/>
  <c r="BF35" i="374"/>
  <c r="BE35" i="374"/>
  <c r="BD35" i="374"/>
  <c r="BC35" i="374"/>
  <c r="BB35" i="374"/>
  <c r="BA35" i="374"/>
  <c r="AZ35" i="374"/>
  <c r="A35" i="374"/>
  <c r="A35" i="374" a="1"/>
  <c r="AS34" i="374"/>
  <c r="AR34" i="374"/>
  <c r="BR32" i="374"/>
  <c r="BQ32" i="374"/>
  <c r="BP32" i="374"/>
  <c r="BO32" i="374"/>
  <c r="BN32" i="374"/>
  <c r="BM32" i="374"/>
  <c r="BL32" i="374"/>
  <c r="BK32" i="374"/>
  <c r="BJ32" i="374"/>
  <c r="BI32" i="374"/>
  <c r="BH32" i="374"/>
  <c r="BG32" i="374"/>
  <c r="BF32" i="374"/>
  <c r="BE32" i="374"/>
  <c r="BD32" i="374"/>
  <c r="BC32" i="374"/>
  <c r="BB32" i="374"/>
  <c r="BA32" i="374"/>
  <c r="AZ32" i="374"/>
  <c r="BR31" i="374"/>
  <c r="BQ31" i="374"/>
  <c r="BP31" i="374"/>
  <c r="BO31" i="374"/>
  <c r="BN31" i="374"/>
  <c r="BM31" i="374"/>
  <c r="BL31" i="374"/>
  <c r="BK31" i="374"/>
  <c r="BJ31" i="374"/>
  <c r="BI31" i="374"/>
  <c r="BH31" i="374"/>
  <c r="BG31" i="374"/>
  <c r="BF31" i="374"/>
  <c r="BE31" i="374"/>
  <c r="BD31" i="374"/>
  <c r="BC31" i="374"/>
  <c r="BB31" i="374"/>
  <c r="BA31" i="374"/>
  <c r="AZ31" i="374"/>
  <c r="BR29" i="374"/>
  <c r="BQ29" i="374"/>
  <c r="BP29" i="374"/>
  <c r="BO29" i="374"/>
  <c r="BN29" i="374"/>
  <c r="BM29" i="374"/>
  <c r="BL29" i="374"/>
  <c r="BK29" i="374"/>
  <c r="BJ29" i="374"/>
  <c r="BI29" i="374"/>
  <c r="BH29" i="374"/>
  <c r="BG29" i="374"/>
  <c r="BF29" i="374"/>
  <c r="BE29" i="374"/>
  <c r="BD29" i="374"/>
  <c r="BC29" i="374"/>
  <c r="BB29" i="374"/>
  <c r="BA29" i="374"/>
  <c r="AZ29" i="374"/>
  <c r="AS29" i="374"/>
  <c r="AR29" i="374"/>
  <c r="A29" i="374" a="1"/>
  <c r="A29" i="374" s="1"/>
  <c r="BR28" i="374"/>
  <c r="BQ28" i="374"/>
  <c r="BP28" i="374"/>
  <c r="BO28" i="374"/>
  <c r="BN28" i="374"/>
  <c r="BM28" i="374"/>
  <c r="BL28" i="374"/>
  <c r="BK28" i="374"/>
  <c r="BJ28" i="374"/>
  <c r="BI28" i="374"/>
  <c r="BH28" i="374"/>
  <c r="BG28" i="374"/>
  <c r="BF28" i="374"/>
  <c r="BE28" i="374"/>
  <c r="BD28" i="374"/>
  <c r="BC28" i="374"/>
  <c r="BB28" i="374"/>
  <c r="BA28" i="374"/>
  <c r="AZ28" i="374"/>
  <c r="A28" i="374" a="1"/>
  <c r="A28" i="374" s="1"/>
  <c r="AS27" i="374"/>
  <c r="AR27" i="374"/>
  <c r="BR26" i="374"/>
  <c r="BQ26" i="374"/>
  <c r="BP26" i="374"/>
  <c r="BO26" i="374"/>
  <c r="BN26" i="374"/>
  <c r="BM26" i="374"/>
  <c r="BL26" i="374"/>
  <c r="BK26" i="374"/>
  <c r="BJ26" i="374"/>
  <c r="BI26" i="374"/>
  <c r="BH26" i="374"/>
  <c r="BG26" i="374"/>
  <c r="BF26" i="374"/>
  <c r="BE26" i="374"/>
  <c r="BD26" i="374"/>
  <c r="BC26" i="374"/>
  <c r="BB26" i="374"/>
  <c r="BA26" i="374"/>
  <c r="AZ26" i="374"/>
  <c r="AS26" i="374"/>
  <c r="AR26" i="374"/>
  <c r="A26" i="374" a="1"/>
  <c r="A26" i="374" s="1"/>
  <c r="BR25" i="374"/>
  <c r="BQ25" i="374"/>
  <c r="BP25" i="374"/>
  <c r="BO25" i="374"/>
  <c r="BN25" i="374"/>
  <c r="BM25" i="374"/>
  <c r="BL25" i="374"/>
  <c r="BK25" i="374"/>
  <c r="BJ25" i="374"/>
  <c r="BI25" i="374"/>
  <c r="BH25" i="374"/>
  <c r="BG25" i="374"/>
  <c r="BF25" i="374"/>
  <c r="BE25" i="374"/>
  <c r="BD25" i="374"/>
  <c r="BC25" i="374"/>
  <c r="BB25" i="374"/>
  <c r="BA25" i="374"/>
  <c r="AZ25" i="374"/>
  <c r="A25" i="374" a="1"/>
  <c r="A25" i="374" s="1"/>
  <c r="AS24" i="374"/>
  <c r="AR24" i="374"/>
  <c r="BR22" i="374"/>
  <c r="BQ22" i="374"/>
  <c r="BP22" i="374"/>
  <c r="BO22" i="374"/>
  <c r="BN22" i="374"/>
  <c r="BM22" i="374"/>
  <c r="BL22" i="374"/>
  <c r="BK22" i="374"/>
  <c r="BJ22" i="374"/>
  <c r="BI22" i="374"/>
  <c r="BH22" i="374"/>
  <c r="BG22" i="374"/>
  <c r="BF22" i="374"/>
  <c r="BE22" i="374"/>
  <c r="BD22" i="374"/>
  <c r="BC22" i="374"/>
  <c r="BB22" i="374"/>
  <c r="BA22" i="374"/>
  <c r="AZ22" i="374"/>
  <c r="BR21" i="374"/>
  <c r="BQ21" i="374"/>
  <c r="BP21" i="374"/>
  <c r="BO21" i="374"/>
  <c r="BN21" i="374"/>
  <c r="BM21" i="374"/>
  <c r="BL21" i="374"/>
  <c r="BK21" i="374"/>
  <c r="BJ21" i="374"/>
  <c r="BI21" i="374"/>
  <c r="BH21" i="374"/>
  <c r="BG21" i="374"/>
  <c r="BF21" i="374"/>
  <c r="BE21" i="374"/>
  <c r="BD21" i="374"/>
  <c r="BC21" i="374"/>
  <c r="BB21" i="374"/>
  <c r="BA21" i="374"/>
  <c r="AZ21" i="374"/>
  <c r="BR19" i="374"/>
  <c r="BQ19" i="374"/>
  <c r="BP19" i="374"/>
  <c r="BO19" i="374"/>
  <c r="BN19" i="374"/>
  <c r="BM19" i="374"/>
  <c r="BL19" i="374"/>
  <c r="BK19" i="374"/>
  <c r="BJ19" i="374"/>
  <c r="BI19" i="374"/>
  <c r="BH19" i="374"/>
  <c r="BG19" i="374"/>
  <c r="BF19" i="374"/>
  <c r="BE19" i="374"/>
  <c r="BD19" i="374"/>
  <c r="BC19" i="374"/>
  <c r="BB19" i="374"/>
  <c r="BA19" i="374"/>
  <c r="AZ19" i="374"/>
  <c r="AS19" i="374"/>
  <c r="AR19" i="374"/>
  <c r="A19" i="374" a="1"/>
  <c r="A19" i="374" s="1"/>
  <c r="BR18" i="374"/>
  <c r="BQ18" i="374"/>
  <c r="BP18" i="374"/>
  <c r="BO18" i="374"/>
  <c r="BN18" i="374"/>
  <c r="BM18" i="374"/>
  <c r="BL18" i="374"/>
  <c r="BK18" i="374"/>
  <c r="BJ18" i="374"/>
  <c r="BI18" i="374"/>
  <c r="BH18" i="374"/>
  <c r="BG18" i="374"/>
  <c r="BF18" i="374"/>
  <c r="BE18" i="374"/>
  <c r="BD18" i="374"/>
  <c r="BC18" i="374"/>
  <c r="BB18" i="374"/>
  <c r="BA18" i="374"/>
  <c r="AZ18" i="374"/>
  <c r="A18" i="374" a="1"/>
  <c r="A18" i="374" s="1"/>
  <c r="AS17" i="374"/>
  <c r="AR17" i="374"/>
  <c r="BR16" i="374"/>
  <c r="BQ16" i="374"/>
  <c r="BP16" i="374"/>
  <c r="BO16" i="374"/>
  <c r="BN16" i="374"/>
  <c r="BM16" i="374"/>
  <c r="BL16" i="374"/>
  <c r="BK16" i="374"/>
  <c r="BJ16" i="374"/>
  <c r="BI16" i="374"/>
  <c r="BH16" i="374"/>
  <c r="BG16" i="374"/>
  <c r="BF16" i="374"/>
  <c r="BE16" i="374"/>
  <c r="BD16" i="374"/>
  <c r="BC16" i="374"/>
  <c r="BB16" i="374"/>
  <c r="BA16" i="374"/>
  <c r="AZ16" i="374"/>
  <c r="AS16" i="374"/>
  <c r="AR16" i="374"/>
  <c r="A16" i="374" a="1"/>
  <c r="A16" i="374" s="1"/>
  <c r="BR15" i="374"/>
  <c r="BQ15" i="374"/>
  <c r="BP15" i="374"/>
  <c r="BO15" i="374"/>
  <c r="BN15" i="374"/>
  <c r="BM15" i="374"/>
  <c r="BL15" i="374"/>
  <c r="BK15" i="374"/>
  <c r="BJ15" i="374"/>
  <c r="BI15" i="374"/>
  <c r="BH15" i="374"/>
  <c r="BG15" i="374"/>
  <c r="BF15" i="374"/>
  <c r="BE15" i="374"/>
  <c r="BD15" i="374"/>
  <c r="BC15" i="374"/>
  <c r="BB15" i="374"/>
  <c r="BA15" i="374"/>
  <c r="AZ15" i="374"/>
  <c r="A15" i="374" a="1"/>
  <c r="A15" i="374" s="1"/>
  <c r="AS14" i="374"/>
  <c r="AR14" i="374"/>
  <c r="BR12" i="374"/>
  <c r="BQ12" i="374"/>
  <c r="BP12" i="374"/>
  <c r="BO12" i="374"/>
  <c r="BN12" i="374"/>
  <c r="BM12" i="374"/>
  <c r="BL12" i="374"/>
  <c r="BK12" i="374"/>
  <c r="BJ12" i="374"/>
  <c r="BI12" i="374"/>
  <c r="BH12" i="374"/>
  <c r="BG12" i="374"/>
  <c r="BF12" i="374"/>
  <c r="BE12" i="374"/>
  <c r="BD12" i="374"/>
  <c r="BC12" i="374"/>
  <c r="BB12" i="374"/>
  <c r="BA12" i="374"/>
  <c r="AZ12" i="374"/>
  <c r="BR11" i="374"/>
  <c r="BQ11" i="374"/>
  <c r="BP11" i="374"/>
  <c r="BO11" i="374"/>
  <c r="BN11" i="374"/>
  <c r="BM11" i="374"/>
  <c r="BL11" i="374"/>
  <c r="BK11" i="374"/>
  <c r="BJ11" i="374"/>
  <c r="BI11" i="374"/>
  <c r="BH11" i="374"/>
  <c r="BG11" i="374"/>
  <c r="BF11" i="374"/>
  <c r="BE11" i="374"/>
  <c r="BD11" i="374"/>
  <c r="BC11" i="374"/>
  <c r="BB11" i="374"/>
  <c r="BA11" i="374"/>
  <c r="AZ11" i="374"/>
  <c r="BR9" i="374"/>
  <c r="BQ9" i="374"/>
  <c r="BP9" i="374"/>
  <c r="BO9" i="374"/>
  <c r="BN9" i="374"/>
  <c r="BM9" i="374"/>
  <c r="BL9" i="374"/>
  <c r="BK9" i="374"/>
  <c r="BJ9" i="374"/>
  <c r="BI9" i="374"/>
  <c r="BH9" i="374"/>
  <c r="BG9" i="374"/>
  <c r="BF9" i="374"/>
  <c r="BE9" i="374"/>
  <c r="BD9" i="374"/>
  <c r="BC9" i="374"/>
  <c r="BB9" i="374"/>
  <c r="BA9" i="374"/>
  <c r="AZ9" i="374"/>
  <c r="AS9" i="374"/>
  <c r="AR9" i="374"/>
  <c r="A9" i="374" a="1"/>
  <c r="A9" i="374" s="1"/>
  <c r="BR8" i="374"/>
  <c r="BQ8" i="374"/>
  <c r="BP8" i="374"/>
  <c r="BO8" i="374"/>
  <c r="BN8" i="374"/>
  <c r="BM8" i="374"/>
  <c r="BL8" i="374"/>
  <c r="BK8" i="374"/>
  <c r="BJ8" i="374"/>
  <c r="BI8" i="374"/>
  <c r="BH8" i="374"/>
  <c r="BG8" i="374"/>
  <c r="BF8" i="374"/>
  <c r="BE8" i="374"/>
  <c r="BD8" i="374"/>
  <c r="BC8" i="374"/>
  <c r="BB8" i="374"/>
  <c r="BA8" i="374"/>
  <c r="AZ8" i="374"/>
  <c r="A8" i="374" a="1"/>
  <c r="A8" i="374" s="1"/>
  <c r="AT7" i="374"/>
  <c r="AS7" i="374"/>
  <c r="AR7" i="374"/>
  <c r="BR6" i="374"/>
  <c r="BQ6" i="374"/>
  <c r="BP6" i="374"/>
  <c r="BO6" i="374"/>
  <c r="BN6" i="374"/>
  <c r="BM6" i="374"/>
  <c r="BL6" i="374"/>
  <c r="BK6" i="374"/>
  <c r="BJ6" i="374"/>
  <c r="BI6" i="374"/>
  <c r="BH6" i="374"/>
  <c r="BG6" i="374"/>
  <c r="BF6" i="374"/>
  <c r="BE6" i="374"/>
  <c r="BD6" i="374"/>
  <c r="BC6" i="374"/>
  <c r="BB6" i="374"/>
  <c r="BA6" i="374"/>
  <c r="AZ6" i="374"/>
  <c r="AT6" i="374"/>
  <c r="AS6" i="374"/>
  <c r="AR6" i="374"/>
  <c r="A6" i="374" a="1"/>
  <c r="A6" i="374" s="1"/>
  <c r="BR5" i="374"/>
  <c r="BQ5" i="374"/>
  <c r="BP5" i="374"/>
  <c r="BO5" i="374"/>
  <c r="BN5" i="374"/>
  <c r="BM5" i="374"/>
  <c r="BL5" i="374"/>
  <c r="BK5" i="374"/>
  <c r="BJ5" i="374"/>
  <c r="BI5" i="374"/>
  <c r="BH5" i="374"/>
  <c r="BG5" i="374"/>
  <c r="BF5" i="374"/>
  <c r="BE5" i="374"/>
  <c r="BD5" i="374"/>
  <c r="BC5" i="374"/>
  <c r="BB5" i="374"/>
  <c r="BA5" i="374"/>
  <c r="AZ5" i="374"/>
  <c r="A5" i="374" a="1"/>
  <c r="A5" i="374" s="1"/>
  <c r="AS4" i="374"/>
  <c r="AR4" i="374"/>
  <c r="E1" i="374"/>
  <c r="B1" i="374"/>
  <c r="D1" i="374" s="1"/>
  <c r="P83" i="388" l="1"/>
  <c r="O84" i="388"/>
  <c r="R82" i="388"/>
  <c r="Q81" i="388"/>
  <c r="O83" i="387"/>
  <c r="P81" i="387"/>
  <c r="Q82" i="387"/>
  <c r="N84" i="387"/>
  <c r="M84" i="386"/>
  <c r="O81" i="386"/>
  <c r="P82" i="386"/>
  <c r="N83" i="386"/>
  <c r="O82" i="385"/>
  <c r="N81" i="385"/>
  <c r="L84" i="385"/>
  <c r="M83" i="385"/>
  <c r="N82" i="384"/>
  <c r="M81" i="384"/>
  <c r="K84" i="384"/>
  <c r="L83" i="384"/>
  <c r="L81" i="383"/>
  <c r="M82" i="383"/>
  <c r="J84" i="383"/>
  <c r="K83" i="383"/>
  <c r="J83" i="382"/>
  <c r="I84" i="382"/>
  <c r="K81" i="382"/>
  <c r="L82" i="382"/>
  <c r="K82" i="381"/>
  <c r="J81" i="381"/>
  <c r="I83" i="381"/>
  <c r="H84" i="381"/>
  <c r="G84" i="380"/>
  <c r="H83" i="380"/>
  <c r="J82" i="380"/>
  <c r="I81" i="380"/>
  <c r="G84" i="379"/>
  <c r="J82" i="379"/>
  <c r="I81" i="379"/>
  <c r="H83" i="379"/>
  <c r="F84" i="378"/>
  <c r="H81" i="378"/>
  <c r="I82" i="378"/>
  <c r="G83" i="378"/>
  <c r="G81" i="377"/>
  <c r="H82" i="377"/>
  <c r="F83" i="377"/>
  <c r="E84" i="377"/>
  <c r="AV66" i="375"/>
  <c r="AU4" i="375"/>
  <c r="AU7" i="375"/>
  <c r="AU9" i="375"/>
  <c r="AU6" i="375"/>
  <c r="AV70" i="375"/>
  <c r="AU49" i="375"/>
  <c r="AU46" i="375"/>
  <c r="AU47" i="375"/>
  <c r="AU44" i="375"/>
  <c r="H84" i="376"/>
  <c r="E83" i="376"/>
  <c r="G82" i="376"/>
  <c r="F81" i="376"/>
  <c r="BY5" i="375"/>
  <c r="BY6" i="375" s="1"/>
  <c r="BY7" i="375" s="1"/>
  <c r="BY8" i="375" s="1"/>
  <c r="BY9" i="375" s="1"/>
  <c r="AW68" i="375"/>
  <c r="AV24" i="375"/>
  <c r="AV27" i="375"/>
  <c r="AV26" i="375"/>
  <c r="AV29" i="375"/>
  <c r="F82" i="375"/>
  <c r="E81" i="375"/>
  <c r="AW67" i="375"/>
  <c r="AV16" i="375"/>
  <c r="AV18" i="375"/>
  <c r="AV19" i="375"/>
  <c r="AV17" i="375"/>
  <c r="AV15" i="375"/>
  <c r="AV14" i="375"/>
  <c r="C84" i="375"/>
  <c r="D83" i="375"/>
  <c r="AV39" i="375"/>
  <c r="AV37" i="375"/>
  <c r="AV36" i="375"/>
  <c r="AV34" i="375"/>
  <c r="AW69" i="375"/>
  <c r="AX69" i="375" s="1"/>
  <c r="AV71" i="375"/>
  <c r="AU57" i="375"/>
  <c r="AU56" i="375"/>
  <c r="AU58" i="375"/>
  <c r="AU54" i="375"/>
  <c r="AU55" i="375"/>
  <c r="AU59" i="375"/>
  <c r="AU71" i="374"/>
  <c r="AT58" i="374"/>
  <c r="AT54" i="374"/>
  <c r="AT57" i="374"/>
  <c r="AT56" i="374"/>
  <c r="AT59" i="374"/>
  <c r="AT55" i="374"/>
  <c r="AS47" i="374"/>
  <c r="AS49" i="374"/>
  <c r="AU70" i="374"/>
  <c r="AT44" i="374"/>
  <c r="AT47" i="374"/>
  <c r="AT46" i="374"/>
  <c r="AT49" i="374"/>
  <c r="AU69" i="374"/>
  <c r="AT36" i="374"/>
  <c r="AT37" i="374"/>
  <c r="AT39" i="374"/>
  <c r="AT34" i="374"/>
  <c r="D82" i="374"/>
  <c r="D81" i="374" s="1"/>
  <c r="BR2" i="374"/>
  <c r="AZ2" i="374"/>
  <c r="BD2" i="374"/>
  <c r="BH2" i="374"/>
  <c r="BL2" i="374"/>
  <c r="BP2" i="374"/>
  <c r="BF2" i="374"/>
  <c r="BJ2" i="374"/>
  <c r="BB2" i="374"/>
  <c r="BN2" i="374"/>
  <c r="BA2" i="374"/>
  <c r="BE2" i="374"/>
  <c r="BI2" i="374"/>
  <c r="BM2" i="374"/>
  <c r="BQ2" i="374"/>
  <c r="BC2" i="374"/>
  <c r="BG2" i="374"/>
  <c r="BK2" i="374"/>
  <c r="BO2" i="374"/>
  <c r="AT29" i="374"/>
  <c r="AU68" i="374"/>
  <c r="AT24" i="374"/>
  <c r="AT27" i="374"/>
  <c r="AT26" i="374"/>
  <c r="AT8" i="374"/>
  <c r="AT5" i="374"/>
  <c r="AU66" i="374"/>
  <c r="AT9" i="374"/>
  <c r="AT4" i="374"/>
  <c r="AT19" i="374"/>
  <c r="AT17" i="374"/>
  <c r="AU67" i="374"/>
  <c r="AT16" i="374"/>
  <c r="AT14" i="374"/>
  <c r="AT18" i="374"/>
  <c r="AT15" i="374"/>
  <c r="B84" i="374"/>
  <c r="C83" i="374"/>
  <c r="B83" i="373"/>
  <c r="C82" i="373"/>
  <c r="C81" i="373" s="1"/>
  <c r="B81" i="373"/>
  <c r="AS72" i="373"/>
  <c r="AT72" i="373" s="1"/>
  <c r="AU72" i="373" s="1"/>
  <c r="AV72" i="373" s="1"/>
  <c r="AW72" i="373" s="1"/>
  <c r="AX72" i="373" s="1"/>
  <c r="AS71" i="373"/>
  <c r="AS59" i="373" s="1"/>
  <c r="AS70" i="373"/>
  <c r="AT70" i="373" s="1"/>
  <c r="AS69" i="373"/>
  <c r="AS39" i="373" s="1"/>
  <c r="AS68" i="373"/>
  <c r="AT68" i="373" s="1"/>
  <c r="AT24" i="373" s="1"/>
  <c r="AS67" i="373"/>
  <c r="AT67" i="373" s="1"/>
  <c r="AS66" i="373"/>
  <c r="AT66" i="373" s="1"/>
  <c r="AU66" i="373" s="1"/>
  <c r="AV66" i="373" s="1"/>
  <c r="AW66" i="373" s="1"/>
  <c r="AX66" i="373" s="1"/>
  <c r="BR62" i="373"/>
  <c r="BQ62" i="373"/>
  <c r="BP62" i="373"/>
  <c r="BO62" i="373"/>
  <c r="BN62" i="373"/>
  <c r="BM62" i="373"/>
  <c r="BL62" i="373"/>
  <c r="BK62" i="373"/>
  <c r="BJ62" i="373"/>
  <c r="BI62" i="373"/>
  <c r="BH62" i="373"/>
  <c r="BG62" i="373"/>
  <c r="BF62" i="373"/>
  <c r="BE62" i="373"/>
  <c r="BD62" i="373"/>
  <c r="BC62" i="373"/>
  <c r="BB62" i="373"/>
  <c r="BA62" i="373"/>
  <c r="AZ62" i="373"/>
  <c r="BR61" i="373"/>
  <c r="BQ61" i="373"/>
  <c r="BP61" i="373"/>
  <c r="BO61" i="373"/>
  <c r="BN61" i="373"/>
  <c r="BM61" i="373"/>
  <c r="BL61" i="373"/>
  <c r="BK61" i="373"/>
  <c r="BJ61" i="373"/>
  <c r="BI61" i="373"/>
  <c r="BH61" i="373"/>
  <c r="BG61" i="373"/>
  <c r="BF61" i="373"/>
  <c r="BE61" i="373"/>
  <c r="BD61" i="373"/>
  <c r="BC61" i="373"/>
  <c r="BB61" i="373"/>
  <c r="BA61" i="373"/>
  <c r="AZ61" i="373"/>
  <c r="BR59" i="373"/>
  <c r="BQ59" i="373"/>
  <c r="BP59" i="373"/>
  <c r="BO59" i="373"/>
  <c r="BN59" i="373"/>
  <c r="BM59" i="373"/>
  <c r="BL59" i="373"/>
  <c r="BK59" i="373"/>
  <c r="BJ59" i="373"/>
  <c r="BI59" i="373"/>
  <c r="BH59" i="373"/>
  <c r="BG59" i="373"/>
  <c r="BF59" i="373"/>
  <c r="BE59" i="373"/>
  <c r="BD59" i="373"/>
  <c r="BC59" i="373"/>
  <c r="BB59" i="373"/>
  <c r="BA59" i="373"/>
  <c r="AZ59" i="373"/>
  <c r="AR59" i="373"/>
  <c r="A59" i="373" a="1"/>
  <c r="A59" i="373" s="1"/>
  <c r="BR58" i="373"/>
  <c r="BQ58" i="373"/>
  <c r="BP58" i="373"/>
  <c r="BO58" i="373"/>
  <c r="BN58" i="373"/>
  <c r="BM58" i="373"/>
  <c r="BL58" i="373"/>
  <c r="BK58" i="373"/>
  <c r="BJ58" i="373"/>
  <c r="BI58" i="373"/>
  <c r="BH58" i="373"/>
  <c r="BG58" i="373"/>
  <c r="BF58" i="373"/>
  <c r="BE58" i="373"/>
  <c r="BD58" i="373"/>
  <c r="BC58" i="373"/>
  <c r="BB58" i="373"/>
  <c r="BA58" i="373"/>
  <c r="AZ58" i="373"/>
  <c r="AS58" i="373"/>
  <c r="AR58" i="373"/>
  <c r="A58" i="373" a="1"/>
  <c r="A58" i="373" s="1"/>
  <c r="AS57" i="373"/>
  <c r="AR57" i="373"/>
  <c r="BR56" i="373"/>
  <c r="BQ56" i="373"/>
  <c r="BP56" i="373"/>
  <c r="BO56" i="373"/>
  <c r="BN56" i="373"/>
  <c r="BM56" i="373"/>
  <c r="BL56" i="373"/>
  <c r="BK56" i="373"/>
  <c r="BJ56" i="373"/>
  <c r="BI56" i="373"/>
  <c r="BH56" i="373"/>
  <c r="BG56" i="373"/>
  <c r="BF56" i="373"/>
  <c r="BE56" i="373"/>
  <c r="BD56" i="373"/>
  <c r="BC56" i="373"/>
  <c r="BB56" i="373"/>
  <c r="BA56" i="373"/>
  <c r="AZ56" i="373"/>
  <c r="AS56" i="373"/>
  <c r="AR56" i="373"/>
  <c r="A56" i="373" a="1"/>
  <c r="A56" i="373" s="1"/>
  <c r="BR55" i="373"/>
  <c r="BQ55" i="373"/>
  <c r="BP55" i="373"/>
  <c r="BO55" i="373"/>
  <c r="BN55" i="373"/>
  <c r="BM55" i="373"/>
  <c r="BL55" i="373"/>
  <c r="BK55" i="373"/>
  <c r="BJ55" i="373"/>
  <c r="BI55" i="373"/>
  <c r="BH55" i="373"/>
  <c r="BG55" i="373"/>
  <c r="BF55" i="373"/>
  <c r="BE55" i="373"/>
  <c r="BD55" i="373"/>
  <c r="BC55" i="373"/>
  <c r="BB55" i="373"/>
  <c r="BA55" i="373"/>
  <c r="AZ55" i="373"/>
  <c r="AS55" i="373"/>
  <c r="AR55" i="373"/>
  <c r="A55" i="373" a="1"/>
  <c r="A55" i="373" s="1"/>
  <c r="AS54" i="373"/>
  <c r="AR54" i="373"/>
  <c r="BR52" i="373"/>
  <c r="BQ52" i="373"/>
  <c r="BP52" i="373"/>
  <c r="BO52" i="373"/>
  <c r="BN52" i="373"/>
  <c r="BM52" i="373"/>
  <c r="BL52" i="373"/>
  <c r="BK52" i="373"/>
  <c r="BJ52" i="373"/>
  <c r="BI52" i="373"/>
  <c r="BH52" i="373"/>
  <c r="BG52" i="373"/>
  <c r="BF52" i="373"/>
  <c r="BE52" i="373"/>
  <c r="BD52" i="373"/>
  <c r="BC52" i="373"/>
  <c r="BB52" i="373"/>
  <c r="BA52" i="373"/>
  <c r="AZ52" i="373"/>
  <c r="BR51" i="373"/>
  <c r="BQ51" i="373"/>
  <c r="BP51" i="373"/>
  <c r="BO51" i="373"/>
  <c r="BN51" i="373"/>
  <c r="BM51" i="373"/>
  <c r="BL51" i="373"/>
  <c r="BK51" i="373"/>
  <c r="BJ51" i="373"/>
  <c r="BI51" i="373"/>
  <c r="BH51" i="373"/>
  <c r="BG51" i="373"/>
  <c r="BF51" i="373"/>
  <c r="BE51" i="373"/>
  <c r="BD51" i="373"/>
  <c r="BC51" i="373"/>
  <c r="BB51" i="373"/>
  <c r="BA51" i="373"/>
  <c r="AZ51" i="373"/>
  <c r="BR49" i="373"/>
  <c r="BQ49" i="373"/>
  <c r="BP49" i="373"/>
  <c r="BO49" i="373"/>
  <c r="BN49" i="373"/>
  <c r="BM49" i="373"/>
  <c r="BL49" i="373"/>
  <c r="BK49" i="373"/>
  <c r="BJ49" i="373"/>
  <c r="BI49" i="373"/>
  <c r="BH49" i="373"/>
  <c r="BG49" i="373"/>
  <c r="BF49" i="373"/>
  <c r="BE49" i="373"/>
  <c r="BD49" i="373"/>
  <c r="BC49" i="373"/>
  <c r="BB49" i="373"/>
  <c r="BA49" i="373"/>
  <c r="AZ49" i="373"/>
  <c r="AS49" i="373"/>
  <c r="AR49" i="373"/>
  <c r="A49" i="373" a="1"/>
  <c r="A49" i="373" s="1"/>
  <c r="BR48" i="373"/>
  <c r="BQ48" i="373"/>
  <c r="BP48" i="373"/>
  <c r="BO48" i="373"/>
  <c r="BN48" i="373"/>
  <c r="BM48" i="373"/>
  <c r="BL48" i="373"/>
  <c r="BK48" i="373"/>
  <c r="BJ48" i="373"/>
  <c r="BI48" i="373"/>
  <c r="BH48" i="373"/>
  <c r="BG48" i="373"/>
  <c r="BF48" i="373"/>
  <c r="BE48" i="373"/>
  <c r="BD48" i="373"/>
  <c r="BC48" i="373"/>
  <c r="BB48" i="373"/>
  <c r="BA48" i="373"/>
  <c r="AZ48" i="373"/>
  <c r="A48" i="373" a="1"/>
  <c r="A48" i="373" s="1"/>
  <c r="AS47" i="373"/>
  <c r="AR47" i="373"/>
  <c r="BR46" i="373"/>
  <c r="BQ46" i="373"/>
  <c r="BP46" i="373"/>
  <c r="BO46" i="373"/>
  <c r="BN46" i="373"/>
  <c r="BM46" i="373"/>
  <c r="BL46" i="373"/>
  <c r="BK46" i="373"/>
  <c r="BJ46" i="373"/>
  <c r="BI46" i="373"/>
  <c r="BH46" i="373"/>
  <c r="BG46" i="373"/>
  <c r="BF46" i="373"/>
  <c r="BE46" i="373"/>
  <c r="BD46" i="373"/>
  <c r="BC46" i="373"/>
  <c r="BB46" i="373"/>
  <c r="BA46" i="373"/>
  <c r="AZ46" i="373"/>
  <c r="AS46" i="373"/>
  <c r="AR46" i="373"/>
  <c r="A46" i="373" a="1"/>
  <c r="A46" i="373" s="1"/>
  <c r="BR45" i="373"/>
  <c r="BQ45" i="373"/>
  <c r="BP45" i="373"/>
  <c r="BO45" i="373"/>
  <c r="BN45" i="373"/>
  <c r="BM45" i="373"/>
  <c r="BL45" i="373"/>
  <c r="BK45" i="373"/>
  <c r="BJ45" i="373"/>
  <c r="BI45" i="373"/>
  <c r="BH45" i="373"/>
  <c r="BG45" i="373"/>
  <c r="BF45" i="373"/>
  <c r="BE45" i="373"/>
  <c r="BD45" i="373"/>
  <c r="BC45" i="373"/>
  <c r="BB45" i="373"/>
  <c r="BA45" i="373"/>
  <c r="AZ45" i="373"/>
  <c r="A45" i="373" a="1"/>
  <c r="A45" i="373" s="1"/>
  <c r="AS44" i="373"/>
  <c r="AR44" i="373"/>
  <c r="BR42" i="373"/>
  <c r="BQ42" i="373"/>
  <c r="BP42" i="373"/>
  <c r="BO42" i="373"/>
  <c r="BN42" i="373"/>
  <c r="BM42" i="373"/>
  <c r="BL42" i="373"/>
  <c r="BK42" i="373"/>
  <c r="BJ42" i="373"/>
  <c r="BI42" i="373"/>
  <c r="BH42" i="373"/>
  <c r="BG42" i="373"/>
  <c r="BF42" i="373"/>
  <c r="BE42" i="373"/>
  <c r="BD42" i="373"/>
  <c r="BC42" i="373"/>
  <c r="BB42" i="373"/>
  <c r="BA42" i="373"/>
  <c r="AZ42" i="373"/>
  <c r="BR41" i="373"/>
  <c r="BQ41" i="373"/>
  <c r="BP41" i="373"/>
  <c r="BO41" i="373"/>
  <c r="BN41" i="373"/>
  <c r="BM41" i="373"/>
  <c r="BL41" i="373"/>
  <c r="BK41" i="373"/>
  <c r="BJ41" i="373"/>
  <c r="BI41" i="373"/>
  <c r="BH41" i="373"/>
  <c r="BG41" i="373"/>
  <c r="BF41" i="373"/>
  <c r="BE41" i="373"/>
  <c r="BD41" i="373"/>
  <c r="BC41" i="373"/>
  <c r="BB41" i="373"/>
  <c r="BA41" i="373"/>
  <c r="AZ41" i="373"/>
  <c r="BR39" i="373"/>
  <c r="BQ39" i="373"/>
  <c r="BP39" i="373"/>
  <c r="BO39" i="373"/>
  <c r="BN39" i="373"/>
  <c r="BM39" i="373"/>
  <c r="BL39" i="373"/>
  <c r="BK39" i="373"/>
  <c r="BJ39" i="373"/>
  <c r="BI39" i="373"/>
  <c r="BH39" i="373"/>
  <c r="BG39" i="373"/>
  <c r="BF39" i="373"/>
  <c r="BE39" i="373"/>
  <c r="BD39" i="373"/>
  <c r="BC39" i="373"/>
  <c r="BB39" i="373"/>
  <c r="BA39" i="373"/>
  <c r="AZ39" i="373"/>
  <c r="AR39" i="373"/>
  <c r="A39" i="373" a="1"/>
  <c r="A39" i="373" s="1"/>
  <c r="BR38" i="373"/>
  <c r="BQ38" i="373"/>
  <c r="BP38" i="373"/>
  <c r="BO38" i="373"/>
  <c r="BN38" i="373"/>
  <c r="BM38" i="373"/>
  <c r="BL38" i="373"/>
  <c r="BK38" i="373"/>
  <c r="BJ38" i="373"/>
  <c r="BI38" i="373"/>
  <c r="BH38" i="373"/>
  <c r="BG38" i="373"/>
  <c r="BF38" i="373"/>
  <c r="BE38" i="373"/>
  <c r="BD38" i="373"/>
  <c r="BC38" i="373"/>
  <c r="BB38" i="373"/>
  <c r="BA38" i="373"/>
  <c r="AZ38" i="373"/>
  <c r="A38" i="373" a="1"/>
  <c r="A38" i="373" s="1"/>
  <c r="AR37" i="373"/>
  <c r="BR36" i="373"/>
  <c r="BQ36" i="373"/>
  <c r="BP36" i="373"/>
  <c r="BO36" i="373"/>
  <c r="BN36" i="373"/>
  <c r="BM36" i="373"/>
  <c r="BL36" i="373"/>
  <c r="BK36" i="373"/>
  <c r="BJ36" i="373"/>
  <c r="BI36" i="373"/>
  <c r="BH36" i="373"/>
  <c r="BG36" i="373"/>
  <c r="BF36" i="373"/>
  <c r="BE36" i="373"/>
  <c r="BD36" i="373"/>
  <c r="BC36" i="373"/>
  <c r="BB36" i="373"/>
  <c r="BA36" i="373"/>
  <c r="AZ36" i="373"/>
  <c r="AR36" i="373"/>
  <c r="A36" i="373" a="1"/>
  <c r="A36" i="373" s="1"/>
  <c r="BR35" i="373"/>
  <c r="BQ35" i="373"/>
  <c r="BP35" i="373"/>
  <c r="BO35" i="373"/>
  <c r="BN35" i="373"/>
  <c r="BM35" i="373"/>
  <c r="BL35" i="373"/>
  <c r="BK35" i="373"/>
  <c r="BJ35" i="373"/>
  <c r="BI35" i="373"/>
  <c r="BH35" i="373"/>
  <c r="BG35" i="373"/>
  <c r="BF35" i="373"/>
  <c r="BE35" i="373"/>
  <c r="BD35" i="373"/>
  <c r="BC35" i="373"/>
  <c r="BB35" i="373"/>
  <c r="BA35" i="373"/>
  <c r="AZ35" i="373"/>
  <c r="A35" i="373" a="1"/>
  <c r="A35" i="373" s="1"/>
  <c r="AR34" i="373"/>
  <c r="BR32" i="373"/>
  <c r="BQ32" i="373"/>
  <c r="BP32" i="373"/>
  <c r="BO32" i="373"/>
  <c r="BN32" i="373"/>
  <c r="BM32" i="373"/>
  <c r="BL32" i="373"/>
  <c r="BK32" i="373"/>
  <c r="BJ32" i="373"/>
  <c r="BI32" i="373"/>
  <c r="BH32" i="373"/>
  <c r="BG32" i="373"/>
  <c r="BF32" i="373"/>
  <c r="BE32" i="373"/>
  <c r="BD32" i="373"/>
  <c r="BC32" i="373"/>
  <c r="BB32" i="373"/>
  <c r="BA32" i="373"/>
  <c r="AZ32" i="373"/>
  <c r="BR31" i="373"/>
  <c r="BQ31" i="373"/>
  <c r="BP31" i="373"/>
  <c r="BO31" i="373"/>
  <c r="BN31" i="373"/>
  <c r="BM31" i="373"/>
  <c r="BL31" i="373"/>
  <c r="BK31" i="373"/>
  <c r="BJ31" i="373"/>
  <c r="BI31" i="373"/>
  <c r="BH31" i="373"/>
  <c r="BG31" i="373"/>
  <c r="BF31" i="373"/>
  <c r="BE31" i="373"/>
  <c r="BD31" i="373"/>
  <c r="BC31" i="373"/>
  <c r="BB31" i="373"/>
  <c r="BA31" i="373"/>
  <c r="AZ31" i="373"/>
  <c r="BR29" i="373"/>
  <c r="BQ29" i="373"/>
  <c r="BP29" i="373"/>
  <c r="BO29" i="373"/>
  <c r="BN29" i="373"/>
  <c r="BM29" i="373"/>
  <c r="BL29" i="373"/>
  <c r="BK29" i="373"/>
  <c r="BJ29" i="373"/>
  <c r="BI29" i="373"/>
  <c r="BH29" i="373"/>
  <c r="BG29" i="373"/>
  <c r="BF29" i="373"/>
  <c r="BE29" i="373"/>
  <c r="BD29" i="373"/>
  <c r="BC29" i="373"/>
  <c r="BB29" i="373"/>
  <c r="BA29" i="373"/>
  <c r="AZ29" i="373"/>
  <c r="AR29" i="373"/>
  <c r="A29" i="373" a="1"/>
  <c r="A29" i="373" s="1"/>
  <c r="BR28" i="373"/>
  <c r="BQ28" i="373"/>
  <c r="BP28" i="373"/>
  <c r="BO28" i="373"/>
  <c r="BN28" i="373"/>
  <c r="BM28" i="373"/>
  <c r="BL28" i="373"/>
  <c r="BK28" i="373"/>
  <c r="BJ28" i="373"/>
  <c r="BI28" i="373"/>
  <c r="BH28" i="373"/>
  <c r="BG28" i="373"/>
  <c r="BF28" i="373"/>
  <c r="BE28" i="373"/>
  <c r="BD28" i="373"/>
  <c r="BC28" i="373"/>
  <c r="BB28" i="373"/>
  <c r="BA28" i="373"/>
  <c r="AZ28" i="373"/>
  <c r="A28" i="373" a="1"/>
  <c r="A28" i="373" s="1"/>
  <c r="AR27" i="373"/>
  <c r="BR26" i="373"/>
  <c r="BQ26" i="373"/>
  <c r="BP26" i="373"/>
  <c r="BO26" i="373"/>
  <c r="BN26" i="373"/>
  <c r="BM26" i="373"/>
  <c r="BL26" i="373"/>
  <c r="BK26" i="373"/>
  <c r="BJ26" i="373"/>
  <c r="BI26" i="373"/>
  <c r="BH26" i="373"/>
  <c r="BG26" i="373"/>
  <c r="BF26" i="373"/>
  <c r="BE26" i="373"/>
  <c r="BD26" i="373"/>
  <c r="BC26" i="373"/>
  <c r="BB26" i="373"/>
  <c r="BA26" i="373"/>
  <c r="AZ26" i="373"/>
  <c r="AR26" i="373"/>
  <c r="A26" i="373" a="1"/>
  <c r="A26" i="373" s="1"/>
  <c r="BR25" i="373"/>
  <c r="BQ25" i="373"/>
  <c r="BP25" i="373"/>
  <c r="BO25" i="373"/>
  <c r="BN25" i="373"/>
  <c r="BM25" i="373"/>
  <c r="BL25" i="373"/>
  <c r="BK25" i="373"/>
  <c r="BJ25" i="373"/>
  <c r="BI25" i="373"/>
  <c r="BH25" i="373"/>
  <c r="BG25" i="373"/>
  <c r="BF25" i="373"/>
  <c r="BE25" i="373"/>
  <c r="BD25" i="373"/>
  <c r="BC25" i="373"/>
  <c r="BB25" i="373"/>
  <c r="BA25" i="373"/>
  <c r="AZ25" i="373"/>
  <c r="A25" i="373" a="1"/>
  <c r="A25" i="373" s="1"/>
  <c r="AR24" i="373"/>
  <c r="BR22" i="373"/>
  <c r="BQ22" i="373"/>
  <c r="BP22" i="373"/>
  <c r="BO22" i="373"/>
  <c r="BN22" i="373"/>
  <c r="BM22" i="373"/>
  <c r="BL22" i="373"/>
  <c r="BK22" i="373"/>
  <c r="BJ22" i="373"/>
  <c r="BI22" i="373"/>
  <c r="BH22" i="373"/>
  <c r="BG22" i="373"/>
  <c r="BF22" i="373"/>
  <c r="BE22" i="373"/>
  <c r="BD22" i="373"/>
  <c r="BC22" i="373"/>
  <c r="BB22" i="373"/>
  <c r="BA22" i="373"/>
  <c r="AZ22" i="373"/>
  <c r="BR21" i="373"/>
  <c r="BQ21" i="373"/>
  <c r="BP21" i="373"/>
  <c r="BO21" i="373"/>
  <c r="BN21" i="373"/>
  <c r="BM21" i="373"/>
  <c r="BL21" i="373"/>
  <c r="BK21" i="373"/>
  <c r="BJ21" i="373"/>
  <c r="BI21" i="373"/>
  <c r="BH21" i="373"/>
  <c r="BG21" i="373"/>
  <c r="BF21" i="373"/>
  <c r="BE21" i="373"/>
  <c r="BD21" i="373"/>
  <c r="BC21" i="373"/>
  <c r="BB21" i="373"/>
  <c r="BA21" i="373"/>
  <c r="AZ21" i="373"/>
  <c r="BR19" i="373"/>
  <c r="BQ19" i="373"/>
  <c r="BP19" i="373"/>
  <c r="BO19" i="373"/>
  <c r="BN19" i="373"/>
  <c r="BM19" i="373"/>
  <c r="BL19" i="373"/>
  <c r="BK19" i="373"/>
  <c r="BJ19" i="373"/>
  <c r="BI19" i="373"/>
  <c r="BH19" i="373"/>
  <c r="BG19" i="373"/>
  <c r="BF19" i="373"/>
  <c r="BE19" i="373"/>
  <c r="BD19" i="373"/>
  <c r="BC19" i="373"/>
  <c r="BB19" i="373"/>
  <c r="BA19" i="373"/>
  <c r="AZ19" i="373"/>
  <c r="AS19" i="373"/>
  <c r="AR19" i="373"/>
  <c r="A19" i="373" a="1"/>
  <c r="A19" i="373" s="1"/>
  <c r="BR18" i="373"/>
  <c r="BQ18" i="373"/>
  <c r="BP18" i="373"/>
  <c r="BO18" i="373"/>
  <c r="BN18" i="373"/>
  <c r="BM18" i="373"/>
  <c r="BL18" i="373"/>
  <c r="BK18" i="373"/>
  <c r="BJ18" i="373"/>
  <c r="BI18" i="373"/>
  <c r="BH18" i="373"/>
  <c r="BG18" i="373"/>
  <c r="BF18" i="373"/>
  <c r="BE18" i="373"/>
  <c r="BD18" i="373"/>
  <c r="BC18" i="373"/>
  <c r="BB18" i="373"/>
  <c r="BA18" i="373"/>
  <c r="AZ18" i="373"/>
  <c r="A18" i="373" a="1"/>
  <c r="A18" i="373" s="1"/>
  <c r="AT17" i="373"/>
  <c r="AS17" i="373"/>
  <c r="AR17" i="373"/>
  <c r="BR16" i="373"/>
  <c r="BQ16" i="373"/>
  <c r="BP16" i="373"/>
  <c r="BO16" i="373"/>
  <c r="BN16" i="373"/>
  <c r="BM16" i="373"/>
  <c r="BL16" i="373"/>
  <c r="BK16" i="373"/>
  <c r="BJ16" i="373"/>
  <c r="BI16" i="373"/>
  <c r="BH16" i="373"/>
  <c r="BG16" i="373"/>
  <c r="BF16" i="373"/>
  <c r="BE16" i="373"/>
  <c r="BD16" i="373"/>
  <c r="BC16" i="373"/>
  <c r="BB16" i="373"/>
  <c r="BA16" i="373"/>
  <c r="AZ16" i="373"/>
  <c r="AT16" i="373"/>
  <c r="AS16" i="373"/>
  <c r="AR16" i="373"/>
  <c r="A16" i="373" a="1"/>
  <c r="A16" i="373" s="1"/>
  <c r="BR15" i="373"/>
  <c r="BQ15" i="373"/>
  <c r="BP15" i="373"/>
  <c r="BO15" i="373"/>
  <c r="BN15" i="373"/>
  <c r="BM15" i="373"/>
  <c r="BL15" i="373"/>
  <c r="BK15" i="373"/>
  <c r="BJ15" i="373"/>
  <c r="BI15" i="373"/>
  <c r="BH15" i="373"/>
  <c r="BG15" i="373"/>
  <c r="BF15" i="373"/>
  <c r="BE15" i="373"/>
  <c r="BD15" i="373"/>
  <c r="BC15" i="373"/>
  <c r="BB15" i="373"/>
  <c r="BA15" i="373"/>
  <c r="AZ15" i="373"/>
  <c r="AT15" i="373"/>
  <c r="A15" i="373" a="1"/>
  <c r="A15" i="373" s="1"/>
  <c r="AT14" i="373"/>
  <c r="AS14" i="373"/>
  <c r="AR14" i="373"/>
  <c r="BR12" i="373"/>
  <c r="BQ12" i="373"/>
  <c r="BP12" i="373"/>
  <c r="BO12" i="373"/>
  <c r="BN12" i="373"/>
  <c r="BM12" i="373"/>
  <c r="BL12" i="373"/>
  <c r="BK12" i="373"/>
  <c r="BJ12" i="373"/>
  <c r="BI12" i="373"/>
  <c r="BH12" i="373"/>
  <c r="BG12" i="373"/>
  <c r="BF12" i="373"/>
  <c r="BE12" i="373"/>
  <c r="BD12" i="373"/>
  <c r="BC12" i="373"/>
  <c r="BB12" i="373"/>
  <c r="BA12" i="373"/>
  <c r="AZ12" i="373"/>
  <c r="BR11" i="373"/>
  <c r="BQ11" i="373"/>
  <c r="BP11" i="373"/>
  <c r="BO11" i="373"/>
  <c r="BN11" i="373"/>
  <c r="BM11" i="373"/>
  <c r="BL11" i="373"/>
  <c r="BK11" i="373"/>
  <c r="BJ11" i="373"/>
  <c r="BI11" i="373"/>
  <c r="BH11" i="373"/>
  <c r="BG11" i="373"/>
  <c r="BF11" i="373"/>
  <c r="BE11" i="373"/>
  <c r="BD11" i="373"/>
  <c r="BC11" i="373"/>
  <c r="BB11" i="373"/>
  <c r="BA11" i="373"/>
  <c r="AZ11" i="373"/>
  <c r="BR9" i="373"/>
  <c r="BQ9" i="373"/>
  <c r="BP9" i="373"/>
  <c r="BO9" i="373"/>
  <c r="BN9" i="373"/>
  <c r="BM9" i="373"/>
  <c r="BL9" i="373"/>
  <c r="BK9" i="373"/>
  <c r="BJ9" i="373"/>
  <c r="BI9" i="373"/>
  <c r="BH9" i="373"/>
  <c r="BG9" i="373"/>
  <c r="BF9" i="373"/>
  <c r="BE9" i="373"/>
  <c r="BD9" i="373"/>
  <c r="BC9" i="373"/>
  <c r="BB9" i="373"/>
  <c r="BA9" i="373"/>
  <c r="AZ9" i="373"/>
  <c r="AW9" i="373"/>
  <c r="AV9" i="373"/>
  <c r="AU9" i="373"/>
  <c r="AT9" i="373"/>
  <c r="AS9" i="373"/>
  <c r="AR9" i="373"/>
  <c r="A9" i="373" a="1"/>
  <c r="A9" i="373" s="1"/>
  <c r="BR8" i="373"/>
  <c r="BQ8" i="373"/>
  <c r="BP8" i="373"/>
  <c r="BO8" i="373"/>
  <c r="BN8" i="373"/>
  <c r="BM8" i="373"/>
  <c r="BL8" i="373"/>
  <c r="BK8" i="373"/>
  <c r="BJ8" i="373"/>
  <c r="BI8" i="373"/>
  <c r="BH8" i="373"/>
  <c r="BG8" i="373"/>
  <c r="BF8" i="373"/>
  <c r="BE8" i="373"/>
  <c r="BD8" i="373"/>
  <c r="BC8" i="373"/>
  <c r="BB8" i="373"/>
  <c r="BA8" i="373"/>
  <c r="AZ8" i="373"/>
  <c r="AW8" i="373"/>
  <c r="AV8" i="373"/>
  <c r="AT8" i="373"/>
  <c r="A8" i="373" a="1"/>
  <c r="A8" i="373" s="1"/>
  <c r="AW7" i="373"/>
  <c r="AV7" i="373"/>
  <c r="AU7" i="373"/>
  <c r="AT7" i="373"/>
  <c r="AS7" i="373"/>
  <c r="AR7" i="373"/>
  <c r="BR6" i="373"/>
  <c r="BQ6" i="373"/>
  <c r="BP6" i="373"/>
  <c r="BO6" i="373"/>
  <c r="BN6" i="373"/>
  <c r="BM6" i="373"/>
  <c r="BL6" i="373"/>
  <c r="BK6" i="373"/>
  <c r="BJ6" i="373"/>
  <c r="BI6" i="373"/>
  <c r="BH6" i="373"/>
  <c r="BG6" i="373"/>
  <c r="BF6" i="373"/>
  <c r="BE6" i="373"/>
  <c r="BD6" i="373"/>
  <c r="BC6" i="373"/>
  <c r="BB6" i="373"/>
  <c r="BA6" i="373"/>
  <c r="AZ6" i="373"/>
  <c r="AW6" i="373"/>
  <c r="AV6" i="373"/>
  <c r="AU6" i="373"/>
  <c r="AT6" i="373"/>
  <c r="AS6" i="373"/>
  <c r="AR6" i="373"/>
  <c r="A6" i="373" a="1"/>
  <c r="A6" i="373" s="1"/>
  <c r="BR5" i="373"/>
  <c r="BQ5" i="373"/>
  <c r="BP5" i="373"/>
  <c r="BO5" i="373"/>
  <c r="BN5" i="373"/>
  <c r="BM5" i="373"/>
  <c r="BL5" i="373"/>
  <c r="BK5" i="373"/>
  <c r="BJ5" i="373"/>
  <c r="BI5" i="373"/>
  <c r="BH5" i="373"/>
  <c r="BG5" i="373"/>
  <c r="BF5" i="373"/>
  <c r="BE5" i="373"/>
  <c r="BD5" i="373"/>
  <c r="BC5" i="373"/>
  <c r="BB5" i="373"/>
  <c r="BA5" i="373"/>
  <c r="AZ5" i="373"/>
  <c r="AW5" i="373"/>
  <c r="AV5" i="373"/>
  <c r="AT5" i="373"/>
  <c r="A5" i="373" a="1"/>
  <c r="A5" i="373" s="1"/>
  <c r="AW4" i="373"/>
  <c r="AV4" i="373"/>
  <c r="AU4" i="373"/>
  <c r="AT4" i="373"/>
  <c r="AS4" i="373"/>
  <c r="AR4" i="373"/>
  <c r="E1" i="373"/>
  <c r="B1" i="373"/>
  <c r="D1" i="373" s="1"/>
  <c r="E80" i="376"/>
  <c r="K65" i="384"/>
  <c r="L74" i="386"/>
  <c r="I79" i="381"/>
  <c r="B80" i="374"/>
  <c r="N78" i="386"/>
  <c r="J72" i="385"/>
  <c r="J75" i="383"/>
  <c r="O65" i="388"/>
  <c r="E76" i="378"/>
  <c r="L79" i="383"/>
  <c r="L68" i="387"/>
  <c r="L72" i="386"/>
  <c r="K70" i="385"/>
  <c r="B74" i="374"/>
  <c r="H80" i="380"/>
  <c r="K67" i="386"/>
  <c r="G75" i="381"/>
  <c r="C79" i="374"/>
  <c r="L75" i="386"/>
  <c r="G76" i="380"/>
  <c r="I66" i="381"/>
  <c r="M72" i="388"/>
  <c r="N76" i="388"/>
  <c r="F67" i="381"/>
  <c r="I66" i="382"/>
  <c r="N66" i="386"/>
  <c r="K79" i="383"/>
  <c r="H74" i="381"/>
  <c r="E68" i="379"/>
  <c r="N70" i="388"/>
  <c r="B79" i="375"/>
  <c r="D74" i="376"/>
  <c r="N72" i="388"/>
  <c r="F75" i="379"/>
  <c r="H68" i="384"/>
  <c r="F67" i="379"/>
  <c r="B79" i="374"/>
  <c r="O80" i="387"/>
  <c r="I67" i="384"/>
  <c r="D74" i="377"/>
  <c r="I78" i="380"/>
  <c r="G68" i="382"/>
  <c r="G74" i="380"/>
  <c r="J79" i="382"/>
  <c r="N80" i="386"/>
  <c r="H65" i="379"/>
  <c r="O79" i="386"/>
  <c r="E65" i="377"/>
  <c r="M70" i="388"/>
  <c r="C75" i="376"/>
  <c r="M80" i="385"/>
  <c r="M76" i="387"/>
  <c r="E70" i="380"/>
  <c r="I65" i="382"/>
  <c r="C72" i="377"/>
  <c r="D68" i="378"/>
  <c r="F71" i="381"/>
  <c r="I70" i="384"/>
  <c r="I80" i="380"/>
  <c r="E68" i="376"/>
  <c r="K78" i="383"/>
  <c r="H70" i="382"/>
  <c r="M66" i="386"/>
  <c r="F65" i="377"/>
  <c r="E78" i="376"/>
  <c r="M71" i="388"/>
  <c r="I80" i="379"/>
  <c r="G70" i="381"/>
  <c r="G72" i="382"/>
  <c r="J66" i="382"/>
  <c r="L66" i="384"/>
  <c r="O66" i="388"/>
  <c r="I68" i="384"/>
  <c r="O79" i="387"/>
  <c r="N66" i="387"/>
  <c r="K72" i="385"/>
  <c r="B68" i="377"/>
  <c r="N75" i="388"/>
  <c r="B80" i="375"/>
  <c r="E75" i="377"/>
  <c r="C67" i="377"/>
  <c r="F70" i="379"/>
  <c r="C74" i="375"/>
  <c r="E75" i="378"/>
  <c r="D75" i="376"/>
  <c r="P78" i="388"/>
  <c r="M78" i="385"/>
  <c r="I70" i="383"/>
  <c r="P78" i="387"/>
  <c r="G78" i="377"/>
  <c r="I67" i="383"/>
  <c r="P80" i="388"/>
  <c r="F75" i="378"/>
  <c r="E68" i="381"/>
  <c r="H71" i="383"/>
  <c r="C67" i="376"/>
  <c r="C80" i="375"/>
  <c r="M74" i="386"/>
  <c r="D78" i="375"/>
  <c r="I80" i="381"/>
  <c r="D72" i="377"/>
  <c r="F72" i="379"/>
  <c r="C78" i="374"/>
  <c r="F76" i="378"/>
  <c r="D68" i="380"/>
  <c r="K71" i="386"/>
  <c r="N80" i="385"/>
  <c r="N74" i="388"/>
  <c r="J67" i="385"/>
  <c r="L65" i="384"/>
  <c r="O78" i="387"/>
  <c r="H79" i="378"/>
  <c r="K65" i="383"/>
  <c r="J80" i="382"/>
  <c r="H75" i="381"/>
  <c r="F78" i="377"/>
  <c r="K76" i="385"/>
  <c r="I71" i="384"/>
  <c r="M79" i="384"/>
  <c r="G65" i="379"/>
  <c r="F71" i="380"/>
  <c r="G72" i="376"/>
  <c r="K72" i="386"/>
  <c r="C66" i="374"/>
  <c r="H65" i="381"/>
  <c r="J79" i="381"/>
  <c r="I75" i="383"/>
  <c r="G71" i="376"/>
  <c r="D76" i="377"/>
  <c r="D71" i="378"/>
  <c r="J80" i="381"/>
  <c r="L79" i="384"/>
  <c r="D79" i="375"/>
  <c r="J78" i="381"/>
  <c r="J66" i="383"/>
  <c r="H76" i="381"/>
  <c r="O74" i="388"/>
  <c r="H66" i="379"/>
  <c r="K79" i="382"/>
  <c r="E67" i="379"/>
  <c r="N67" i="388"/>
  <c r="E67" i="378"/>
  <c r="F71" i="376"/>
  <c r="P80" i="387"/>
  <c r="F74" i="380"/>
  <c r="H76" i="382"/>
  <c r="G75" i="380"/>
  <c r="F70" i="381"/>
  <c r="M75" i="386"/>
  <c r="M67" i="387"/>
  <c r="K75" i="384"/>
  <c r="D66" i="375"/>
  <c r="N79" i="386"/>
  <c r="G75" i="379"/>
  <c r="B72" i="375"/>
  <c r="J70" i="385"/>
  <c r="L70" i="386"/>
  <c r="F68" i="382"/>
  <c r="L72" i="387"/>
  <c r="C65" i="374"/>
  <c r="E67" i="380"/>
  <c r="D66" i="376"/>
  <c r="I78" i="379"/>
  <c r="K74" i="384"/>
  <c r="G65" i="380"/>
  <c r="B65" i="374"/>
  <c r="C78" i="375"/>
  <c r="H78" i="380"/>
  <c r="H78" i="378"/>
  <c r="K68" i="387"/>
  <c r="J76" i="383"/>
  <c r="C68" i="377"/>
  <c r="L67" i="387"/>
  <c r="G66" i="380"/>
  <c r="M72" i="387"/>
  <c r="O80" i="386"/>
  <c r="I74" i="383"/>
  <c r="E79" i="375"/>
  <c r="H70" i="383"/>
  <c r="G79" i="378"/>
  <c r="C76" i="375"/>
  <c r="B76" i="375"/>
  <c r="K71" i="385"/>
  <c r="I74" i="382"/>
  <c r="J71" i="384"/>
  <c r="D80" i="375"/>
  <c r="D75" i="377"/>
  <c r="C79" i="375"/>
  <c r="B76" i="374"/>
  <c r="K74" i="385"/>
  <c r="E66" i="377"/>
  <c r="B70" i="375"/>
  <c r="E72" i="380"/>
  <c r="O75" i="388"/>
  <c r="F72" i="376"/>
  <c r="F76" i="379"/>
  <c r="I65" i="381"/>
  <c r="D67" i="377"/>
  <c r="G80" i="377"/>
  <c r="P65" i="388"/>
  <c r="M79" i="385"/>
  <c r="G72" i="381"/>
  <c r="G70" i="376"/>
  <c r="L68" i="388"/>
  <c r="O76" i="388"/>
  <c r="I72" i="384"/>
  <c r="F70" i="376"/>
  <c r="K68" i="386"/>
  <c r="E74" i="378"/>
  <c r="H71" i="382"/>
  <c r="K67" i="385"/>
  <c r="B66" i="374"/>
  <c r="J65" i="383"/>
  <c r="D76" i="376"/>
  <c r="C71" i="377"/>
  <c r="H66" i="381"/>
  <c r="B78" i="374"/>
  <c r="B67" i="375"/>
  <c r="K66" i="383"/>
  <c r="C80" i="374"/>
  <c r="G67" i="381"/>
  <c r="G78" i="378"/>
  <c r="H68" i="383"/>
  <c r="Q80" i="388"/>
  <c r="D72" i="378"/>
  <c r="G74" i="379"/>
  <c r="F65" i="378"/>
  <c r="D68" i="379"/>
  <c r="E76" i="377"/>
  <c r="F66" i="378"/>
  <c r="B75" i="374"/>
  <c r="M68" i="388"/>
  <c r="D65" i="375"/>
  <c r="I68" i="385"/>
  <c r="P79" i="388"/>
  <c r="C76" i="376"/>
  <c r="I72" i="383"/>
  <c r="G67" i="382"/>
  <c r="H66" i="380"/>
  <c r="H80" i="378"/>
  <c r="I76" i="383"/>
  <c r="E66" i="376"/>
  <c r="B74" i="375"/>
  <c r="M67" i="388"/>
  <c r="K76" i="384"/>
  <c r="F74" i="378"/>
  <c r="F71" i="379"/>
  <c r="O78" i="386"/>
  <c r="D67" i="378"/>
  <c r="E68" i="380"/>
  <c r="F80" i="376"/>
  <c r="E72" i="379"/>
  <c r="O65" i="387"/>
  <c r="L70" i="387"/>
  <c r="C70" i="377"/>
  <c r="K80" i="382"/>
  <c r="G79" i="377"/>
  <c r="F70" i="380"/>
  <c r="J71" i="385"/>
  <c r="F72" i="381"/>
  <c r="H65" i="380"/>
  <c r="F74" i="379"/>
  <c r="M70" i="387"/>
  <c r="F80" i="377"/>
  <c r="F79" i="377"/>
  <c r="F72" i="380"/>
  <c r="I76" i="382"/>
  <c r="G80" i="378"/>
  <c r="L78" i="384"/>
  <c r="J70" i="384"/>
  <c r="N74" i="387"/>
  <c r="H75" i="382"/>
  <c r="B67" i="374"/>
  <c r="I71" i="383"/>
  <c r="C74" i="376"/>
  <c r="M78" i="384"/>
  <c r="B66" i="375"/>
  <c r="G65" i="378"/>
  <c r="J65" i="382"/>
  <c r="K80" i="383"/>
  <c r="J78" i="382"/>
  <c r="N79" i="385"/>
  <c r="J74" i="384"/>
  <c r="K66" i="384"/>
  <c r="L65" i="385"/>
  <c r="M65" i="386"/>
  <c r="E72" i="378"/>
  <c r="B78" i="375"/>
  <c r="N65" i="386"/>
  <c r="C65" i="375"/>
  <c r="E78" i="375"/>
  <c r="K75" i="385"/>
  <c r="I79" i="380"/>
  <c r="E65" i="376"/>
  <c r="G70" i="382"/>
  <c r="F68" i="376"/>
  <c r="M80" i="384"/>
  <c r="K78" i="382"/>
  <c r="G71" i="382"/>
  <c r="J76" i="384"/>
  <c r="L74" i="385"/>
  <c r="B71" i="375"/>
  <c r="H80" i="379"/>
  <c r="L75" i="385"/>
  <c r="G66" i="378"/>
  <c r="L66" i="385"/>
  <c r="I79" i="379"/>
  <c r="J74" i="383"/>
  <c r="F79" i="376"/>
  <c r="E71" i="379"/>
  <c r="M74" i="387"/>
  <c r="P66" i="388"/>
  <c r="O66" i="387"/>
  <c r="L80" i="383"/>
  <c r="F75" i="380"/>
  <c r="Q79" i="388"/>
  <c r="E80" i="375"/>
  <c r="N65" i="387"/>
  <c r="B65" i="375"/>
  <c r="F67" i="380"/>
  <c r="H67" i="382"/>
  <c r="I78" i="381"/>
  <c r="B75" i="375"/>
  <c r="M71" i="387"/>
  <c r="J72" i="384"/>
  <c r="H74" i="382"/>
  <c r="F78" i="376"/>
  <c r="N76" i="387"/>
  <c r="H78" i="379"/>
  <c r="G66" i="379"/>
  <c r="N78" i="385"/>
  <c r="E71" i="380"/>
  <c r="N71" i="388"/>
  <c r="L71" i="387"/>
  <c r="L80" i="384"/>
  <c r="E70" i="378"/>
  <c r="H79" i="379"/>
  <c r="G76" i="379"/>
  <c r="M75" i="387"/>
  <c r="P79" i="387"/>
  <c r="D70" i="378"/>
  <c r="M76" i="386"/>
  <c r="E71" i="378"/>
  <c r="N75" i="387"/>
  <c r="E70" i="379"/>
  <c r="J68" i="386"/>
  <c r="L71" i="386"/>
  <c r="F68" i="381"/>
  <c r="M65" i="385"/>
  <c r="J75" i="384"/>
  <c r="I75" i="382"/>
  <c r="C66" i="375"/>
  <c r="H79" i="380"/>
  <c r="L76" i="386"/>
  <c r="J68" i="385"/>
  <c r="C68" i="378"/>
  <c r="J67" i="384"/>
  <c r="H72" i="382"/>
  <c r="G68" i="383"/>
  <c r="H67" i="383"/>
  <c r="G76" i="381"/>
  <c r="K70" i="386"/>
  <c r="L78" i="383"/>
  <c r="D70" i="377"/>
  <c r="G74" i="381"/>
  <c r="G71" i="381"/>
  <c r="F66" i="377"/>
  <c r="D71" i="377"/>
  <c r="F76" i="380"/>
  <c r="E79" i="376"/>
  <c r="L67" i="386"/>
  <c r="C75" i="375"/>
  <c r="H72" i="383"/>
  <c r="M66" i="385"/>
  <c r="Q78" i="388"/>
  <c r="L76" i="385"/>
  <c r="E74" i="377"/>
  <c r="O80" i="385"/>
  <c r="P74" i="388"/>
  <c r="O74" i="387"/>
  <c r="N67" i="387"/>
  <c r="L72" i="385"/>
  <c r="L67" i="385"/>
  <c r="M72" i="386"/>
  <c r="R78" i="388"/>
  <c r="Q66" i="388"/>
  <c r="N70" i="387"/>
  <c r="M76" i="385"/>
  <c r="N75" i="386"/>
  <c r="Q65" i="388"/>
  <c r="O65" i="386"/>
  <c r="N71" i="387"/>
  <c r="O71" i="388"/>
  <c r="P78" i="386"/>
  <c r="N65" i="385"/>
  <c r="P79" i="386"/>
  <c r="M75" i="385"/>
  <c r="O76" i="387"/>
  <c r="P65" i="387"/>
  <c r="K68" i="385"/>
  <c r="M71" i="386"/>
  <c r="Q80" i="387"/>
  <c r="O66" i="386"/>
  <c r="P76" i="388"/>
  <c r="Q79" i="387"/>
  <c r="L70" i="385"/>
  <c r="L68" i="386"/>
  <c r="M70" i="386"/>
  <c r="O72" i="388"/>
  <c r="O78" i="385"/>
  <c r="M74" i="385"/>
  <c r="P75" i="388"/>
  <c r="M67" i="386"/>
  <c r="N72" i="387"/>
  <c r="O79" i="385"/>
  <c r="L71" i="385"/>
  <c r="M68" i="387"/>
  <c r="O70" i="388"/>
  <c r="O67" i="388"/>
  <c r="N68" i="388"/>
  <c r="O75" i="387"/>
  <c r="N74" i="386"/>
  <c r="R80" i="388"/>
  <c r="P80" i="386"/>
  <c r="N66" i="385"/>
  <c r="N76" i="386"/>
  <c r="Q78" i="387"/>
  <c r="R79" i="388"/>
  <c r="P66" i="387"/>
  <c r="AS59" i="374" l="1"/>
  <c r="Q83" i="388"/>
  <c r="P84" i="388"/>
  <c r="S82" i="388"/>
  <c r="R81" i="388"/>
  <c r="R82" i="387"/>
  <c r="Q81" i="387"/>
  <c r="O84" i="387"/>
  <c r="P83" i="387"/>
  <c r="O83" i="386"/>
  <c r="N84" i="386"/>
  <c r="P81" i="386"/>
  <c r="Q82" i="386"/>
  <c r="N83" i="385"/>
  <c r="O81" i="385"/>
  <c r="P82" i="385"/>
  <c r="M84" i="385"/>
  <c r="L84" i="384"/>
  <c r="M83" i="384"/>
  <c r="O82" i="384"/>
  <c r="N81" i="384"/>
  <c r="L83" i="383"/>
  <c r="N82" i="383"/>
  <c r="M81" i="383"/>
  <c r="K84" i="383"/>
  <c r="K83" i="382"/>
  <c r="L81" i="382"/>
  <c r="M82" i="382"/>
  <c r="J84" i="382"/>
  <c r="J83" i="381"/>
  <c r="I84" i="381"/>
  <c r="K81" i="381"/>
  <c r="L82" i="381"/>
  <c r="I83" i="380"/>
  <c r="K82" i="380"/>
  <c r="J81" i="380"/>
  <c r="H84" i="380"/>
  <c r="K82" i="379"/>
  <c r="J81" i="379"/>
  <c r="I83" i="379"/>
  <c r="H84" i="379"/>
  <c r="H83" i="378"/>
  <c r="G84" i="378"/>
  <c r="J82" i="378"/>
  <c r="I81" i="378"/>
  <c r="F84" i="377"/>
  <c r="G83" i="377"/>
  <c r="H81" i="377"/>
  <c r="I82" i="377"/>
  <c r="AV46" i="375"/>
  <c r="AV44" i="375"/>
  <c r="AV49" i="375"/>
  <c r="AW70" i="375"/>
  <c r="AX70" i="375" s="1"/>
  <c r="AV47" i="375"/>
  <c r="AW66" i="375"/>
  <c r="AV7" i="375"/>
  <c r="AV9" i="375"/>
  <c r="AV6" i="375"/>
  <c r="AV8" i="375"/>
  <c r="AV5" i="375"/>
  <c r="AV4" i="375"/>
  <c r="F83" i="376"/>
  <c r="G81" i="376"/>
  <c r="H82" i="376"/>
  <c r="I84" i="376"/>
  <c r="D84" i="375"/>
  <c r="E83" i="375"/>
  <c r="G82" i="375"/>
  <c r="F81" i="375"/>
  <c r="AV58" i="375"/>
  <c r="AV54" i="375"/>
  <c r="AV55" i="375"/>
  <c r="AV59" i="375"/>
  <c r="AW71" i="375"/>
  <c r="AX71" i="375" s="1"/>
  <c r="AV57" i="375"/>
  <c r="AV56" i="375"/>
  <c r="AW18" i="375"/>
  <c r="AW19" i="375"/>
  <c r="AW17" i="375"/>
  <c r="AX67" i="375"/>
  <c r="AW16" i="375"/>
  <c r="AW14" i="375"/>
  <c r="AW15" i="375"/>
  <c r="AW27" i="375"/>
  <c r="AW25" i="375"/>
  <c r="AW28" i="375"/>
  <c r="AW26" i="375"/>
  <c r="AW29" i="375"/>
  <c r="AX68" i="375"/>
  <c r="AW24" i="375"/>
  <c r="E82" i="374"/>
  <c r="AV71" i="374"/>
  <c r="AU54" i="374"/>
  <c r="AU57" i="374"/>
  <c r="AU56" i="374"/>
  <c r="AU59" i="374"/>
  <c r="AU55" i="374"/>
  <c r="AU58" i="374"/>
  <c r="AV69" i="374"/>
  <c r="AU37" i="374"/>
  <c r="AU39" i="374"/>
  <c r="AU34" i="374"/>
  <c r="AU36" i="374"/>
  <c r="AV70" i="374"/>
  <c r="AU44" i="374"/>
  <c r="AU47" i="374"/>
  <c r="AU46" i="374"/>
  <c r="AU49" i="374"/>
  <c r="BY5" i="374"/>
  <c r="BY6" i="374" s="1"/>
  <c r="BY7" i="374" s="1"/>
  <c r="BY8" i="374" s="1"/>
  <c r="BY9" i="374" s="1"/>
  <c r="D83" i="374"/>
  <c r="AV68" i="374"/>
  <c r="AU24" i="374"/>
  <c r="AU27" i="374"/>
  <c r="AU26" i="374"/>
  <c r="AU29" i="374"/>
  <c r="C84" i="374"/>
  <c r="AV67" i="374"/>
  <c r="AU16" i="374"/>
  <c r="AU14" i="374"/>
  <c r="AU19" i="374"/>
  <c r="AU17" i="374"/>
  <c r="F82" i="374"/>
  <c r="E81" i="374"/>
  <c r="AV66" i="374"/>
  <c r="AU9" i="374"/>
  <c r="AU6" i="374"/>
  <c r="AU7" i="374"/>
  <c r="AU4" i="374"/>
  <c r="AS24" i="373"/>
  <c r="AS26" i="373"/>
  <c r="AS29" i="373"/>
  <c r="AS27" i="373"/>
  <c r="AU70" i="373"/>
  <c r="AV70" i="373" s="1"/>
  <c r="AT49" i="373"/>
  <c r="AT44" i="373"/>
  <c r="AT46" i="373"/>
  <c r="AT47" i="373"/>
  <c r="AT71" i="373"/>
  <c r="D82" i="373"/>
  <c r="BO2" i="373"/>
  <c r="BR2" i="373"/>
  <c r="BK2" i="373"/>
  <c r="BC2" i="373"/>
  <c r="BG2" i="373"/>
  <c r="BB2" i="373"/>
  <c r="BE2" i="373"/>
  <c r="BM2" i="373"/>
  <c r="BF2" i="373"/>
  <c r="BJ2" i="373"/>
  <c r="BN2" i="373"/>
  <c r="BA2" i="373"/>
  <c r="BI2" i="373"/>
  <c r="BQ2" i="373"/>
  <c r="BD2" i="373"/>
  <c r="BP2" i="373"/>
  <c r="AZ2" i="373"/>
  <c r="BH2" i="373"/>
  <c r="BL2" i="373"/>
  <c r="AT18" i="373"/>
  <c r="AT19" i="373"/>
  <c r="AU67" i="373"/>
  <c r="AU49" i="373"/>
  <c r="AU46" i="373"/>
  <c r="AT27" i="373"/>
  <c r="AT26" i="373"/>
  <c r="AT29" i="373"/>
  <c r="AU68" i="373"/>
  <c r="AT69" i="373"/>
  <c r="AS34" i="373"/>
  <c r="AS36" i="373"/>
  <c r="AS37" i="373"/>
  <c r="B84" i="373"/>
  <c r="C83" i="373"/>
  <c r="B83" i="372"/>
  <c r="C82" i="372"/>
  <c r="C81" i="372" s="1"/>
  <c r="B81" i="372"/>
  <c r="AS72" i="372"/>
  <c r="AT72" i="372" s="1"/>
  <c r="AU72" i="372" s="1"/>
  <c r="AV72" i="372" s="1"/>
  <c r="AW72" i="372" s="1"/>
  <c r="AX72" i="372" s="1"/>
  <c r="AS71" i="372"/>
  <c r="AT71" i="372" s="1"/>
  <c r="AS70" i="372"/>
  <c r="AS49" i="372" s="1"/>
  <c r="AS69" i="372"/>
  <c r="AT69" i="372" s="1"/>
  <c r="AS68" i="372"/>
  <c r="AT68" i="372" s="1"/>
  <c r="AS67" i="372"/>
  <c r="AT67" i="372" s="1"/>
  <c r="AS66" i="372"/>
  <c r="AT66" i="372" s="1"/>
  <c r="BR62" i="372"/>
  <c r="BQ62" i="372"/>
  <c r="BP62" i="372"/>
  <c r="BO62" i="372"/>
  <c r="BN62" i="372"/>
  <c r="BM62" i="372"/>
  <c r="BL62" i="372"/>
  <c r="BK62" i="372"/>
  <c r="BJ62" i="372"/>
  <c r="BI62" i="372"/>
  <c r="BH62" i="372"/>
  <c r="BG62" i="372"/>
  <c r="BF62" i="372"/>
  <c r="BE62" i="372"/>
  <c r="BD62" i="372"/>
  <c r="BC62" i="372"/>
  <c r="BB62" i="372"/>
  <c r="BA62" i="372"/>
  <c r="AZ62" i="372"/>
  <c r="BR61" i="372"/>
  <c r="BQ61" i="372"/>
  <c r="BP61" i="372"/>
  <c r="BO61" i="372"/>
  <c r="BN61" i="372"/>
  <c r="BM61" i="372"/>
  <c r="BL61" i="372"/>
  <c r="BK61" i="372"/>
  <c r="BJ61" i="372"/>
  <c r="BI61" i="372"/>
  <c r="BH61" i="372"/>
  <c r="BG61" i="372"/>
  <c r="BF61" i="372"/>
  <c r="BE61" i="372"/>
  <c r="BD61" i="372"/>
  <c r="BC61" i="372"/>
  <c r="BB61" i="372"/>
  <c r="BA61" i="372"/>
  <c r="AZ61" i="372"/>
  <c r="BR59" i="372"/>
  <c r="BQ59" i="372"/>
  <c r="BP59" i="372"/>
  <c r="BO59" i="372"/>
  <c r="BN59" i="372"/>
  <c r="BM59" i="372"/>
  <c r="BL59" i="372"/>
  <c r="BK59" i="372"/>
  <c r="BJ59" i="372"/>
  <c r="BI59" i="372"/>
  <c r="BH59" i="372"/>
  <c r="BG59" i="372"/>
  <c r="BF59" i="372"/>
  <c r="BE59" i="372"/>
  <c r="BD59" i="372"/>
  <c r="BC59" i="372"/>
  <c r="BB59" i="372"/>
  <c r="BA59" i="372"/>
  <c r="AZ59" i="372"/>
  <c r="AS59" i="372"/>
  <c r="AR59" i="372"/>
  <c r="A59" i="372" a="1"/>
  <c r="A59" i="372" s="1"/>
  <c r="BR58" i="372"/>
  <c r="BQ58" i="372"/>
  <c r="BP58" i="372"/>
  <c r="BO58" i="372"/>
  <c r="BN58" i="372"/>
  <c r="BM58" i="372"/>
  <c r="BL58" i="372"/>
  <c r="BK58" i="372"/>
  <c r="BJ58" i="372"/>
  <c r="BI58" i="372"/>
  <c r="BH58" i="372"/>
  <c r="BG58" i="372"/>
  <c r="BF58" i="372"/>
  <c r="BE58" i="372"/>
  <c r="BD58" i="372"/>
  <c r="BC58" i="372"/>
  <c r="BB58" i="372"/>
  <c r="BA58" i="372"/>
  <c r="AZ58" i="372"/>
  <c r="AS58" i="372"/>
  <c r="AR58" i="372"/>
  <c r="A58" i="372" a="1"/>
  <c r="A58" i="372" s="1"/>
  <c r="AS57" i="372"/>
  <c r="AR57" i="372"/>
  <c r="BR56" i="372"/>
  <c r="BQ56" i="372"/>
  <c r="BP56" i="372"/>
  <c r="BO56" i="372"/>
  <c r="BN56" i="372"/>
  <c r="BM56" i="372"/>
  <c r="BL56" i="372"/>
  <c r="BK56" i="372"/>
  <c r="BJ56" i="372"/>
  <c r="BI56" i="372"/>
  <c r="BH56" i="372"/>
  <c r="BG56" i="372"/>
  <c r="BF56" i="372"/>
  <c r="BE56" i="372"/>
  <c r="BD56" i="372"/>
  <c r="BC56" i="372"/>
  <c r="BB56" i="372"/>
  <c r="BA56" i="372"/>
  <c r="AZ56" i="372"/>
  <c r="AS56" i="372"/>
  <c r="AR56" i="372"/>
  <c r="A56" i="372" a="1"/>
  <c r="A56" i="372" s="1"/>
  <c r="BR55" i="372"/>
  <c r="BQ55" i="372"/>
  <c r="BP55" i="372"/>
  <c r="BO55" i="372"/>
  <c r="BN55" i="372"/>
  <c r="BM55" i="372"/>
  <c r="BL55" i="372"/>
  <c r="BK55" i="372"/>
  <c r="BJ55" i="372"/>
  <c r="BI55" i="372"/>
  <c r="BH55" i="372"/>
  <c r="BG55" i="372"/>
  <c r="BF55" i="372"/>
  <c r="BE55" i="372"/>
  <c r="BD55" i="372"/>
  <c r="BC55" i="372"/>
  <c r="BB55" i="372"/>
  <c r="BA55" i="372"/>
  <c r="AZ55" i="372"/>
  <c r="AS55" i="372"/>
  <c r="AR55" i="372"/>
  <c r="A55" i="372" a="1"/>
  <c r="A55" i="372" s="1"/>
  <c r="AS54" i="372"/>
  <c r="AR54" i="372"/>
  <c r="BR52" i="372"/>
  <c r="BQ52" i="372"/>
  <c r="BP52" i="372"/>
  <c r="BO52" i="372"/>
  <c r="BN52" i="372"/>
  <c r="BM52" i="372"/>
  <c r="BL52" i="372"/>
  <c r="BK52" i="372"/>
  <c r="BJ52" i="372"/>
  <c r="BI52" i="372"/>
  <c r="BH52" i="372"/>
  <c r="BG52" i="372"/>
  <c r="BF52" i="372"/>
  <c r="BE52" i="372"/>
  <c r="BD52" i="372"/>
  <c r="BC52" i="372"/>
  <c r="BB52" i="372"/>
  <c r="BA52" i="372"/>
  <c r="AZ52" i="372"/>
  <c r="BR51" i="372"/>
  <c r="BQ51" i="372"/>
  <c r="BP51" i="372"/>
  <c r="BO51" i="372"/>
  <c r="BN51" i="372"/>
  <c r="BM51" i="372"/>
  <c r="BL51" i="372"/>
  <c r="BK51" i="372"/>
  <c r="BJ51" i="372"/>
  <c r="BI51" i="372"/>
  <c r="BH51" i="372"/>
  <c r="BG51" i="372"/>
  <c r="BF51" i="372"/>
  <c r="BE51" i="372"/>
  <c r="BD51" i="372"/>
  <c r="BC51" i="372"/>
  <c r="BB51" i="372"/>
  <c r="BA51" i="372"/>
  <c r="AZ51" i="372"/>
  <c r="BR49" i="372"/>
  <c r="BQ49" i="372"/>
  <c r="BP49" i="372"/>
  <c r="BO49" i="372"/>
  <c r="BN49" i="372"/>
  <c r="BM49" i="372"/>
  <c r="BL49" i="372"/>
  <c r="BK49" i="372"/>
  <c r="BJ49" i="372"/>
  <c r="BI49" i="372"/>
  <c r="BH49" i="372"/>
  <c r="BG49" i="372"/>
  <c r="BF49" i="372"/>
  <c r="BE49" i="372"/>
  <c r="BD49" i="372"/>
  <c r="BC49" i="372"/>
  <c r="BB49" i="372"/>
  <c r="BA49" i="372"/>
  <c r="AZ49" i="372"/>
  <c r="AR49" i="372"/>
  <c r="A49" i="372" a="1"/>
  <c r="A49" i="372" s="1"/>
  <c r="BR48" i="372"/>
  <c r="BQ48" i="372"/>
  <c r="BP48" i="372"/>
  <c r="BO48" i="372"/>
  <c r="BN48" i="372"/>
  <c r="BM48" i="372"/>
  <c r="BL48" i="372"/>
  <c r="BK48" i="372"/>
  <c r="BJ48" i="372"/>
  <c r="BI48" i="372"/>
  <c r="BH48" i="372"/>
  <c r="BG48" i="372"/>
  <c r="BF48" i="372"/>
  <c r="BE48" i="372"/>
  <c r="BD48" i="372"/>
  <c r="BC48" i="372"/>
  <c r="BB48" i="372"/>
  <c r="BA48" i="372"/>
  <c r="AZ48" i="372"/>
  <c r="A48" i="372" a="1"/>
  <c r="A48" i="372" s="1"/>
  <c r="AR47" i="372"/>
  <c r="BR46" i="372"/>
  <c r="BQ46" i="372"/>
  <c r="BP46" i="372"/>
  <c r="BO46" i="372"/>
  <c r="BN46" i="372"/>
  <c r="BM46" i="372"/>
  <c r="BL46" i="372"/>
  <c r="BK46" i="372"/>
  <c r="BJ46" i="372"/>
  <c r="BI46" i="372"/>
  <c r="BH46" i="372"/>
  <c r="BG46" i="372"/>
  <c r="BF46" i="372"/>
  <c r="BE46" i="372"/>
  <c r="BD46" i="372"/>
  <c r="BC46" i="372"/>
  <c r="BB46" i="372"/>
  <c r="BA46" i="372"/>
  <c r="AZ46" i="372"/>
  <c r="AR46" i="372"/>
  <c r="A46" i="372" a="1"/>
  <c r="A46" i="372" s="1"/>
  <c r="BR45" i="372"/>
  <c r="BQ45" i="372"/>
  <c r="BP45" i="372"/>
  <c r="BO45" i="372"/>
  <c r="BN45" i="372"/>
  <c r="BM45" i="372"/>
  <c r="BL45" i="372"/>
  <c r="BK45" i="372"/>
  <c r="BJ45" i="372"/>
  <c r="BI45" i="372"/>
  <c r="BH45" i="372"/>
  <c r="BG45" i="372"/>
  <c r="BF45" i="372"/>
  <c r="BE45" i="372"/>
  <c r="BD45" i="372"/>
  <c r="BC45" i="372"/>
  <c r="BB45" i="372"/>
  <c r="BA45" i="372"/>
  <c r="AZ45" i="372"/>
  <c r="A45" i="372" a="1"/>
  <c r="A45" i="372" s="1"/>
  <c r="AR44" i="372"/>
  <c r="BR42" i="372"/>
  <c r="BQ42" i="372"/>
  <c r="BP42" i="372"/>
  <c r="BO42" i="372"/>
  <c r="BN42" i="372"/>
  <c r="BM42" i="372"/>
  <c r="BL42" i="372"/>
  <c r="BK42" i="372"/>
  <c r="BJ42" i="372"/>
  <c r="BI42" i="372"/>
  <c r="BH42" i="372"/>
  <c r="BG42" i="372"/>
  <c r="BF42" i="372"/>
  <c r="BE42" i="372"/>
  <c r="BD42" i="372"/>
  <c r="BC42" i="372"/>
  <c r="BB42" i="372"/>
  <c r="BA42" i="372"/>
  <c r="AZ42" i="372"/>
  <c r="BR41" i="372"/>
  <c r="BQ41" i="372"/>
  <c r="BP41" i="372"/>
  <c r="BO41" i="372"/>
  <c r="BN41" i="372"/>
  <c r="BM41" i="372"/>
  <c r="BL41" i="372"/>
  <c r="BK41" i="372"/>
  <c r="BJ41" i="372"/>
  <c r="BI41" i="372"/>
  <c r="BH41" i="372"/>
  <c r="BG41" i="372"/>
  <c r="BF41" i="372"/>
  <c r="BE41" i="372"/>
  <c r="BD41" i="372"/>
  <c r="BC41" i="372"/>
  <c r="BB41" i="372"/>
  <c r="BA41" i="372"/>
  <c r="AZ41" i="372"/>
  <c r="BR39" i="372"/>
  <c r="BQ39" i="372"/>
  <c r="BP39" i="372"/>
  <c r="BO39" i="372"/>
  <c r="BN39" i="372"/>
  <c r="BM39" i="372"/>
  <c r="BL39" i="372"/>
  <c r="BK39" i="372"/>
  <c r="BJ39" i="372"/>
  <c r="BI39" i="372"/>
  <c r="BH39" i="372"/>
  <c r="BG39" i="372"/>
  <c r="BF39" i="372"/>
  <c r="BE39" i="372"/>
  <c r="BD39" i="372"/>
  <c r="BC39" i="372"/>
  <c r="BB39" i="372"/>
  <c r="BA39" i="372"/>
  <c r="AZ39" i="372"/>
  <c r="AS39" i="372"/>
  <c r="AR39" i="372"/>
  <c r="A39" i="372" a="1"/>
  <c r="A39" i="372" s="1"/>
  <c r="BR38" i="372"/>
  <c r="BQ38" i="372"/>
  <c r="BP38" i="372"/>
  <c r="BO38" i="372"/>
  <c r="BN38" i="372"/>
  <c r="BM38" i="372"/>
  <c r="BL38" i="372"/>
  <c r="BK38" i="372"/>
  <c r="BJ38" i="372"/>
  <c r="BI38" i="372"/>
  <c r="BH38" i="372"/>
  <c r="BG38" i="372"/>
  <c r="BF38" i="372"/>
  <c r="BE38" i="372"/>
  <c r="BD38" i="372"/>
  <c r="BC38" i="372"/>
  <c r="BB38" i="372"/>
  <c r="BA38" i="372"/>
  <c r="AZ38" i="372"/>
  <c r="A38" i="372" a="1"/>
  <c r="A38" i="372" s="1"/>
  <c r="AS37" i="372"/>
  <c r="AR37" i="372"/>
  <c r="BR36" i="372"/>
  <c r="BQ36" i="372"/>
  <c r="BP36" i="372"/>
  <c r="BO36" i="372"/>
  <c r="BN36" i="372"/>
  <c r="BM36" i="372"/>
  <c r="BL36" i="372"/>
  <c r="BK36" i="372"/>
  <c r="BJ36" i="372"/>
  <c r="BI36" i="372"/>
  <c r="BH36" i="372"/>
  <c r="BG36" i="372"/>
  <c r="BF36" i="372"/>
  <c r="BE36" i="372"/>
  <c r="BD36" i="372"/>
  <c r="BC36" i="372"/>
  <c r="BB36" i="372"/>
  <c r="BA36" i="372"/>
  <c r="AZ36" i="372"/>
  <c r="AS36" i="372"/>
  <c r="AR36" i="372"/>
  <c r="A36" i="372" a="1"/>
  <c r="A36" i="372" s="1"/>
  <c r="BR35" i="372"/>
  <c r="BQ35" i="372"/>
  <c r="BP35" i="372"/>
  <c r="BO35" i="372"/>
  <c r="BN35" i="372"/>
  <c r="BM35" i="372"/>
  <c r="BL35" i="372"/>
  <c r="BK35" i="372"/>
  <c r="BJ35" i="372"/>
  <c r="BI35" i="372"/>
  <c r="BH35" i="372"/>
  <c r="BG35" i="372"/>
  <c r="BF35" i="372"/>
  <c r="BE35" i="372"/>
  <c r="BD35" i="372"/>
  <c r="BC35" i="372"/>
  <c r="BB35" i="372"/>
  <c r="BA35" i="372"/>
  <c r="AZ35" i="372"/>
  <c r="A35" i="372" a="1"/>
  <c r="A35" i="372" s="1"/>
  <c r="AS34" i="372"/>
  <c r="AR34" i="372"/>
  <c r="BR32" i="372"/>
  <c r="BQ32" i="372"/>
  <c r="BP32" i="372"/>
  <c r="BO32" i="372"/>
  <c r="BN32" i="372"/>
  <c r="BM32" i="372"/>
  <c r="BL32" i="372"/>
  <c r="BK32" i="372"/>
  <c r="BJ32" i="372"/>
  <c r="BI32" i="372"/>
  <c r="BH32" i="372"/>
  <c r="BG32" i="372"/>
  <c r="BF32" i="372"/>
  <c r="BE32" i="372"/>
  <c r="BD32" i="372"/>
  <c r="BC32" i="372"/>
  <c r="BB32" i="372"/>
  <c r="BA32" i="372"/>
  <c r="AZ32" i="372"/>
  <c r="BR31" i="372"/>
  <c r="BQ31" i="372"/>
  <c r="BP31" i="372"/>
  <c r="BO31" i="372"/>
  <c r="BN31" i="372"/>
  <c r="BM31" i="372"/>
  <c r="BL31" i="372"/>
  <c r="BK31" i="372"/>
  <c r="BJ31" i="372"/>
  <c r="BI31" i="372"/>
  <c r="BH31" i="372"/>
  <c r="BG31" i="372"/>
  <c r="BF31" i="372"/>
  <c r="BE31" i="372"/>
  <c r="BD31" i="372"/>
  <c r="BC31" i="372"/>
  <c r="BB31" i="372"/>
  <c r="BA31" i="372"/>
  <c r="AZ31" i="372"/>
  <c r="BR29" i="372"/>
  <c r="BQ29" i="372"/>
  <c r="BP29" i="372"/>
  <c r="BO29" i="372"/>
  <c r="BN29" i="372"/>
  <c r="BM29" i="372"/>
  <c r="BL29" i="372"/>
  <c r="BK29" i="372"/>
  <c r="BJ29" i="372"/>
  <c r="BI29" i="372"/>
  <c r="BH29" i="372"/>
  <c r="BG29" i="372"/>
  <c r="BF29" i="372"/>
  <c r="BE29" i="372"/>
  <c r="BD29" i="372"/>
  <c r="BC29" i="372"/>
  <c r="BB29" i="372"/>
  <c r="BA29" i="372"/>
  <c r="AZ29" i="372"/>
  <c r="AS29" i="372"/>
  <c r="AR29" i="372"/>
  <c r="A29" i="372" a="1"/>
  <c r="A29" i="372" s="1"/>
  <c r="BR28" i="372"/>
  <c r="BQ28" i="372"/>
  <c r="BP28" i="372"/>
  <c r="BO28" i="372"/>
  <c r="BN28" i="372"/>
  <c r="BM28" i="372"/>
  <c r="BL28" i="372"/>
  <c r="BK28" i="372"/>
  <c r="BJ28" i="372"/>
  <c r="BI28" i="372"/>
  <c r="BH28" i="372"/>
  <c r="BG28" i="372"/>
  <c r="BF28" i="372"/>
  <c r="BE28" i="372"/>
  <c r="BD28" i="372"/>
  <c r="BC28" i="372"/>
  <c r="BB28" i="372"/>
  <c r="BA28" i="372"/>
  <c r="AZ28" i="372"/>
  <c r="A28" i="372" a="1"/>
  <c r="A28" i="372" s="1"/>
  <c r="AS27" i="372"/>
  <c r="AR27" i="372"/>
  <c r="BR26" i="372"/>
  <c r="BQ26" i="372"/>
  <c r="BP26" i="372"/>
  <c r="BO26" i="372"/>
  <c r="BN26" i="372"/>
  <c r="BM26" i="372"/>
  <c r="BL26" i="372"/>
  <c r="BK26" i="372"/>
  <c r="BJ26" i="372"/>
  <c r="BI26" i="372"/>
  <c r="BH26" i="372"/>
  <c r="BG26" i="372"/>
  <c r="BF26" i="372"/>
  <c r="BE26" i="372"/>
  <c r="BD26" i="372"/>
  <c r="BC26" i="372"/>
  <c r="BB26" i="372"/>
  <c r="BA26" i="372"/>
  <c r="AZ26" i="372"/>
  <c r="AS26" i="372"/>
  <c r="AR26" i="372"/>
  <c r="A26" i="372" a="1"/>
  <c r="A26" i="372" s="1"/>
  <c r="BR25" i="372"/>
  <c r="BQ25" i="372"/>
  <c r="BP25" i="372"/>
  <c r="BO25" i="372"/>
  <c r="BN25" i="372"/>
  <c r="BM25" i="372"/>
  <c r="BL25" i="372"/>
  <c r="BK25" i="372"/>
  <c r="BJ25" i="372"/>
  <c r="BI25" i="372"/>
  <c r="BH25" i="372"/>
  <c r="BG25" i="372"/>
  <c r="BF25" i="372"/>
  <c r="BE25" i="372"/>
  <c r="BD25" i="372"/>
  <c r="BC25" i="372"/>
  <c r="BB25" i="372"/>
  <c r="BA25" i="372"/>
  <c r="AZ25" i="372"/>
  <c r="A25" i="372" a="1"/>
  <c r="A25" i="372" s="1"/>
  <c r="AS24" i="372"/>
  <c r="AR24" i="372"/>
  <c r="BR22" i="372"/>
  <c r="BQ22" i="372"/>
  <c r="BP22" i="372"/>
  <c r="BO22" i="372"/>
  <c r="BN22" i="372"/>
  <c r="BM22" i="372"/>
  <c r="BL22" i="372"/>
  <c r="BK22" i="372"/>
  <c r="BJ22" i="372"/>
  <c r="BI22" i="372"/>
  <c r="BH22" i="372"/>
  <c r="BG22" i="372"/>
  <c r="BF22" i="372"/>
  <c r="BE22" i="372"/>
  <c r="BD22" i="372"/>
  <c r="BC22" i="372"/>
  <c r="BB22" i="372"/>
  <c r="BA22" i="372"/>
  <c r="AZ22" i="372"/>
  <c r="BR21" i="372"/>
  <c r="BQ21" i="372"/>
  <c r="BP21" i="372"/>
  <c r="BO21" i="372"/>
  <c r="BN21" i="372"/>
  <c r="BM21" i="372"/>
  <c r="BL21" i="372"/>
  <c r="BK21" i="372"/>
  <c r="BJ21" i="372"/>
  <c r="BI21" i="372"/>
  <c r="BH21" i="372"/>
  <c r="BG21" i="372"/>
  <c r="BF21" i="372"/>
  <c r="BE21" i="372"/>
  <c r="BD21" i="372"/>
  <c r="BC21" i="372"/>
  <c r="BB21" i="372"/>
  <c r="BA21" i="372"/>
  <c r="AZ21" i="372"/>
  <c r="BR19" i="372"/>
  <c r="BQ19" i="372"/>
  <c r="BP19" i="372"/>
  <c r="BO19" i="372"/>
  <c r="BN19" i="372"/>
  <c r="BM19" i="372"/>
  <c r="BL19" i="372"/>
  <c r="BK19" i="372"/>
  <c r="BJ19" i="372"/>
  <c r="BI19" i="372"/>
  <c r="BH19" i="372"/>
  <c r="BG19" i="372"/>
  <c r="BF19" i="372"/>
  <c r="BE19" i="372"/>
  <c r="BD19" i="372"/>
  <c r="BC19" i="372"/>
  <c r="BB19" i="372"/>
  <c r="BA19" i="372"/>
  <c r="AZ19" i="372"/>
  <c r="AS19" i="372"/>
  <c r="AR19" i="372"/>
  <c r="A19" i="372" a="1"/>
  <c r="A19" i="372" s="1"/>
  <c r="BR18" i="372"/>
  <c r="BQ18" i="372"/>
  <c r="BP18" i="372"/>
  <c r="BO18" i="372"/>
  <c r="BN18" i="372"/>
  <c r="BM18" i="372"/>
  <c r="BL18" i="372"/>
  <c r="BK18" i="372"/>
  <c r="BJ18" i="372"/>
  <c r="BI18" i="372"/>
  <c r="BH18" i="372"/>
  <c r="BG18" i="372"/>
  <c r="BF18" i="372"/>
  <c r="BE18" i="372"/>
  <c r="BD18" i="372"/>
  <c r="BC18" i="372"/>
  <c r="BB18" i="372"/>
  <c r="BA18" i="372"/>
  <c r="AZ18" i="372"/>
  <c r="A18" i="372" a="1"/>
  <c r="A18" i="372" s="1"/>
  <c r="AS17" i="372"/>
  <c r="AR17" i="372"/>
  <c r="BR16" i="372"/>
  <c r="BQ16" i="372"/>
  <c r="BP16" i="372"/>
  <c r="BO16" i="372"/>
  <c r="BN16" i="372"/>
  <c r="BM16" i="372"/>
  <c r="BL16" i="372"/>
  <c r="BK16" i="372"/>
  <c r="BJ16" i="372"/>
  <c r="BI16" i="372"/>
  <c r="BH16" i="372"/>
  <c r="BG16" i="372"/>
  <c r="BF16" i="372"/>
  <c r="BE16" i="372"/>
  <c r="BD16" i="372"/>
  <c r="BC16" i="372"/>
  <c r="BB16" i="372"/>
  <c r="BA16" i="372"/>
  <c r="AZ16" i="372"/>
  <c r="AS16" i="372"/>
  <c r="AR16" i="372"/>
  <c r="A16" i="372" a="1"/>
  <c r="A16" i="372" s="1"/>
  <c r="BR15" i="372"/>
  <c r="BQ15" i="372"/>
  <c r="BP15" i="372"/>
  <c r="BO15" i="372"/>
  <c r="BN15" i="372"/>
  <c r="BM15" i="372"/>
  <c r="BL15" i="372"/>
  <c r="BK15" i="372"/>
  <c r="BJ15" i="372"/>
  <c r="BI15" i="372"/>
  <c r="BH15" i="372"/>
  <c r="BG15" i="372"/>
  <c r="BF15" i="372"/>
  <c r="BE15" i="372"/>
  <c r="BD15" i="372"/>
  <c r="BC15" i="372"/>
  <c r="BB15" i="372"/>
  <c r="BA15" i="372"/>
  <c r="AZ15" i="372"/>
  <c r="A15" i="372" a="1"/>
  <c r="A15" i="372" s="1"/>
  <c r="AS14" i="372"/>
  <c r="AR14" i="372"/>
  <c r="BR12" i="372"/>
  <c r="BQ12" i="372"/>
  <c r="BP12" i="372"/>
  <c r="BO12" i="372"/>
  <c r="BN12" i="372"/>
  <c r="BM12" i="372"/>
  <c r="BL12" i="372"/>
  <c r="BK12" i="372"/>
  <c r="BJ12" i="372"/>
  <c r="BI12" i="372"/>
  <c r="BH12" i="372"/>
  <c r="BG12" i="372"/>
  <c r="BF12" i="372"/>
  <c r="BE12" i="372"/>
  <c r="BD12" i="372"/>
  <c r="BC12" i="372"/>
  <c r="BB12" i="372"/>
  <c r="BA12" i="372"/>
  <c r="AZ12" i="372"/>
  <c r="BR11" i="372"/>
  <c r="BQ11" i="372"/>
  <c r="BP11" i="372"/>
  <c r="BO11" i="372"/>
  <c r="BN11" i="372"/>
  <c r="BM11" i="372"/>
  <c r="BL11" i="372"/>
  <c r="BK11" i="372"/>
  <c r="BJ11" i="372"/>
  <c r="BI11" i="372"/>
  <c r="BH11" i="372"/>
  <c r="BG11" i="372"/>
  <c r="BF11" i="372"/>
  <c r="BE11" i="372"/>
  <c r="BD11" i="372"/>
  <c r="BC11" i="372"/>
  <c r="BB11" i="372"/>
  <c r="BA11" i="372"/>
  <c r="AZ11" i="372"/>
  <c r="BR9" i="372"/>
  <c r="BQ9" i="372"/>
  <c r="BP9" i="372"/>
  <c r="BO9" i="372"/>
  <c r="BN9" i="372"/>
  <c r="BM9" i="372"/>
  <c r="BL9" i="372"/>
  <c r="BK9" i="372"/>
  <c r="BJ9" i="372"/>
  <c r="BI9" i="372"/>
  <c r="BH9" i="372"/>
  <c r="BG9" i="372"/>
  <c r="BF9" i="372"/>
  <c r="BE9" i="372"/>
  <c r="BD9" i="372"/>
  <c r="BC9" i="372"/>
  <c r="BB9" i="372"/>
  <c r="BA9" i="372"/>
  <c r="AZ9" i="372"/>
  <c r="AS9" i="372"/>
  <c r="AR9" i="372"/>
  <c r="A9" i="372" a="1"/>
  <c r="A9" i="372" s="1"/>
  <c r="BR8" i="372"/>
  <c r="BQ8" i="372"/>
  <c r="BP8" i="372"/>
  <c r="BO8" i="372"/>
  <c r="BN8" i="372"/>
  <c r="BM8" i="372"/>
  <c r="BL8" i="372"/>
  <c r="BK8" i="372"/>
  <c r="BJ8" i="372"/>
  <c r="BI8" i="372"/>
  <c r="BH8" i="372"/>
  <c r="BG8" i="372"/>
  <c r="BF8" i="372"/>
  <c r="BE8" i="372"/>
  <c r="BD8" i="372"/>
  <c r="BC8" i="372"/>
  <c r="BB8" i="372"/>
  <c r="BA8" i="372"/>
  <c r="AZ8" i="372"/>
  <c r="A8" i="372" a="1"/>
  <c r="A8" i="372" s="1"/>
  <c r="AS7" i="372"/>
  <c r="AR7" i="372"/>
  <c r="BR6" i="372"/>
  <c r="BQ6" i="372"/>
  <c r="BP6" i="372"/>
  <c r="BO6" i="372"/>
  <c r="BN6" i="372"/>
  <c r="BM6" i="372"/>
  <c r="BL6" i="372"/>
  <c r="BK6" i="372"/>
  <c r="BJ6" i="372"/>
  <c r="BI6" i="372"/>
  <c r="BH6" i="372"/>
  <c r="BG6" i="372"/>
  <c r="BF6" i="372"/>
  <c r="BE6" i="372"/>
  <c r="BD6" i="372"/>
  <c r="BC6" i="372"/>
  <c r="BB6" i="372"/>
  <c r="BA6" i="372"/>
  <c r="AZ6" i="372"/>
  <c r="AS6" i="372"/>
  <c r="AR6" i="372"/>
  <c r="A6" i="372" a="1"/>
  <c r="A6" i="372" s="1"/>
  <c r="BR5" i="372"/>
  <c r="BQ5" i="372"/>
  <c r="BP5" i="372"/>
  <c r="BO5" i="372"/>
  <c r="BN5" i="372"/>
  <c r="BM5" i="372"/>
  <c r="BL5" i="372"/>
  <c r="BK5" i="372"/>
  <c r="BJ5" i="372"/>
  <c r="BI5" i="372"/>
  <c r="BH5" i="372"/>
  <c r="BG5" i="372"/>
  <c r="BF5" i="372"/>
  <c r="BE5" i="372"/>
  <c r="BD5" i="372"/>
  <c r="BC5" i="372"/>
  <c r="BB5" i="372"/>
  <c r="BA5" i="372"/>
  <c r="AZ5" i="372"/>
  <c r="A5" i="372" a="1"/>
  <c r="A5" i="372" s="1"/>
  <c r="AS4" i="372"/>
  <c r="AR4" i="372"/>
  <c r="E1" i="372"/>
  <c r="B1" i="372"/>
  <c r="D1" i="372" s="1"/>
  <c r="R80" i="387"/>
  <c r="O68" i="388"/>
  <c r="O66" i="385"/>
  <c r="O65" i="385"/>
  <c r="M72" i="385"/>
  <c r="M70" i="385"/>
  <c r="R65" i="388"/>
  <c r="Q78" i="386"/>
  <c r="L68" i="385"/>
  <c r="O75" i="386"/>
  <c r="O74" i="386"/>
  <c r="P78" i="385"/>
  <c r="P75" i="387"/>
  <c r="P74" i="387"/>
  <c r="Q76" i="388"/>
  <c r="P66" i="386"/>
  <c r="O71" i="387"/>
  <c r="Q80" i="386"/>
  <c r="R66" i="388"/>
  <c r="S80" i="388"/>
  <c r="P76" i="387"/>
  <c r="M68" i="386"/>
  <c r="M67" i="385"/>
  <c r="O67" i="387"/>
  <c r="S78" i="388"/>
  <c r="P72" i="388"/>
  <c r="P67" i="388"/>
  <c r="Q66" i="387"/>
  <c r="S79" i="388"/>
  <c r="Q65" i="387"/>
  <c r="R78" i="387"/>
  <c r="P71" i="388"/>
  <c r="P65" i="386"/>
  <c r="P80" i="385"/>
  <c r="P79" i="385"/>
  <c r="O72" i="387"/>
  <c r="N71" i="386"/>
  <c r="N70" i="386"/>
  <c r="O70" i="387"/>
  <c r="N75" i="385"/>
  <c r="N67" i="386"/>
  <c r="Q79" i="386"/>
  <c r="N74" i="385"/>
  <c r="P70" i="388"/>
  <c r="N68" i="387"/>
  <c r="O76" i="386"/>
  <c r="R79" i="387"/>
  <c r="M71" i="385"/>
  <c r="N72" i="386"/>
  <c r="N76" i="385"/>
  <c r="Q74" i="388"/>
  <c r="Q75" i="388"/>
  <c r="AU44" i="373" l="1"/>
  <c r="AU47" i="373"/>
  <c r="S81" i="388"/>
  <c r="T82" i="388"/>
  <c r="R83" i="388"/>
  <c r="Q84" i="388"/>
  <c r="P84" i="387"/>
  <c r="Q83" i="387"/>
  <c r="S82" i="387"/>
  <c r="R81" i="387"/>
  <c r="R82" i="386"/>
  <c r="Q81" i="386"/>
  <c r="P83" i="386"/>
  <c r="O84" i="386"/>
  <c r="N84" i="385"/>
  <c r="O83" i="385"/>
  <c r="P81" i="385"/>
  <c r="Q82" i="385"/>
  <c r="N83" i="384"/>
  <c r="M84" i="384"/>
  <c r="O81" i="384"/>
  <c r="P82" i="384"/>
  <c r="O82" i="383"/>
  <c r="N81" i="383"/>
  <c r="L84" i="383"/>
  <c r="M83" i="383"/>
  <c r="N82" i="382"/>
  <c r="M81" i="382"/>
  <c r="K84" i="382"/>
  <c r="L83" i="382"/>
  <c r="J84" i="381"/>
  <c r="L81" i="381"/>
  <c r="M82" i="381"/>
  <c r="K83" i="381"/>
  <c r="J83" i="380"/>
  <c r="I84" i="380"/>
  <c r="K81" i="380"/>
  <c r="L82" i="380"/>
  <c r="K81" i="379"/>
  <c r="L82" i="379"/>
  <c r="J83" i="379"/>
  <c r="I84" i="379"/>
  <c r="H84" i="378"/>
  <c r="K82" i="378"/>
  <c r="J81" i="378"/>
  <c r="I83" i="378"/>
  <c r="J82" i="377"/>
  <c r="I81" i="377"/>
  <c r="G84" i="377"/>
  <c r="H83" i="377"/>
  <c r="AW6" i="375"/>
  <c r="AW8" i="375"/>
  <c r="AW7" i="375"/>
  <c r="AW5" i="375"/>
  <c r="AW4" i="375"/>
  <c r="AW9" i="375"/>
  <c r="AX66" i="375"/>
  <c r="H81" i="376"/>
  <c r="I82" i="376"/>
  <c r="J84" i="376"/>
  <c r="G83" i="376"/>
  <c r="F83" i="375"/>
  <c r="E84" i="375"/>
  <c r="G81" i="375"/>
  <c r="H82" i="375"/>
  <c r="AW71" i="374"/>
  <c r="AX71" i="374" s="1"/>
  <c r="AV57" i="374"/>
  <c r="AV56" i="374"/>
  <c r="AV59" i="374"/>
  <c r="AV55" i="374"/>
  <c r="AV58" i="374"/>
  <c r="AV54" i="374"/>
  <c r="AW70" i="374"/>
  <c r="AX70" i="374" s="1"/>
  <c r="AV47" i="374"/>
  <c r="AV46" i="374"/>
  <c r="AV49" i="374"/>
  <c r="AV44" i="374"/>
  <c r="AV39" i="374"/>
  <c r="AV37" i="374"/>
  <c r="AV36" i="374"/>
  <c r="AW69" i="374"/>
  <c r="AX69" i="374" s="1"/>
  <c r="AV34" i="374"/>
  <c r="D84" i="374"/>
  <c r="G82" i="374"/>
  <c r="F81" i="374"/>
  <c r="AV27" i="374"/>
  <c r="AV26" i="374"/>
  <c r="AV29" i="374"/>
  <c r="AW68" i="374"/>
  <c r="AV24" i="374"/>
  <c r="AV4" i="374"/>
  <c r="AV7" i="374"/>
  <c r="AW66" i="374"/>
  <c r="AV9" i="374"/>
  <c r="AV8" i="374"/>
  <c r="AV5" i="374"/>
  <c r="AV6" i="374"/>
  <c r="AV18" i="374"/>
  <c r="AV19" i="374"/>
  <c r="AV17" i="374"/>
  <c r="AV15" i="374"/>
  <c r="AW67" i="374"/>
  <c r="AV16" i="374"/>
  <c r="AV14" i="374"/>
  <c r="E83" i="374"/>
  <c r="AS46" i="372"/>
  <c r="AS47" i="372"/>
  <c r="AU71" i="372"/>
  <c r="AV71" i="372" s="1"/>
  <c r="AV58" i="372" s="1"/>
  <c r="AT55" i="372"/>
  <c r="AU68" i="372"/>
  <c r="AU29" i="372" s="1"/>
  <c r="AT29" i="372"/>
  <c r="AT27" i="372"/>
  <c r="AT26" i="372"/>
  <c r="AT24" i="372"/>
  <c r="AU66" i="372"/>
  <c r="AV66" i="372" s="1"/>
  <c r="AT7" i="372"/>
  <c r="AT9" i="372"/>
  <c r="AT4" i="372"/>
  <c r="AT5" i="372"/>
  <c r="AT8" i="372"/>
  <c r="AT6" i="372"/>
  <c r="AU24" i="372"/>
  <c r="AT16" i="372"/>
  <c r="AU67" i="372"/>
  <c r="AT17" i="372"/>
  <c r="AT18" i="372"/>
  <c r="AT14" i="372"/>
  <c r="AT15" i="372"/>
  <c r="AT19" i="372"/>
  <c r="AU7" i="372"/>
  <c r="AU9" i="372"/>
  <c r="AU69" i="372"/>
  <c r="AV69" i="372" s="1"/>
  <c r="AT37" i="372"/>
  <c r="AT36" i="372"/>
  <c r="AT39" i="372"/>
  <c r="AT34" i="372"/>
  <c r="AT58" i="372"/>
  <c r="AV68" i="372"/>
  <c r="AT70" i="372"/>
  <c r="AU26" i="372"/>
  <c r="AU27" i="372"/>
  <c r="AT54" i="372"/>
  <c r="AT56" i="372"/>
  <c r="AT57" i="372"/>
  <c r="AT59" i="372"/>
  <c r="D82" i="372"/>
  <c r="E82" i="373"/>
  <c r="F82" i="373" s="1"/>
  <c r="AT58" i="373"/>
  <c r="AT57" i="373"/>
  <c r="AT54" i="373"/>
  <c r="AU71" i="373"/>
  <c r="AT56" i="373"/>
  <c r="AT55" i="373"/>
  <c r="AT59" i="373"/>
  <c r="AS44" i="372"/>
  <c r="AU56" i="372"/>
  <c r="D81" i="373"/>
  <c r="BY5" i="373"/>
  <c r="BY6" i="373" s="1"/>
  <c r="BY7" i="373" s="1"/>
  <c r="BY8" i="373" s="1"/>
  <c r="BY9" i="373" s="1"/>
  <c r="AU69" i="373"/>
  <c r="AT39" i="373"/>
  <c r="AT37" i="373"/>
  <c r="AT36" i="373"/>
  <c r="AT34" i="373"/>
  <c r="AU26" i="373"/>
  <c r="AU29" i="373"/>
  <c r="AV68" i="373"/>
  <c r="AU24" i="373"/>
  <c r="AU27" i="373"/>
  <c r="AW70" i="373"/>
  <c r="AX70" i="373" s="1"/>
  <c r="AV49" i="373"/>
  <c r="AV46" i="373"/>
  <c r="AV47" i="373"/>
  <c r="AV44" i="373"/>
  <c r="AV67" i="373"/>
  <c r="AU19" i="373"/>
  <c r="AU17" i="373"/>
  <c r="AU16" i="373"/>
  <c r="AU14" i="373"/>
  <c r="D83" i="373"/>
  <c r="C84" i="373"/>
  <c r="BB2" i="372"/>
  <c r="BF2" i="372"/>
  <c r="BJ2" i="372"/>
  <c r="BN2" i="372"/>
  <c r="BR2" i="372"/>
  <c r="BC2" i="372"/>
  <c r="BK2" i="372"/>
  <c r="BG2" i="372"/>
  <c r="BO2" i="372"/>
  <c r="AZ2" i="372"/>
  <c r="BD2" i="372"/>
  <c r="BH2" i="372"/>
  <c r="BL2" i="372"/>
  <c r="BP2" i="372"/>
  <c r="BA2" i="372"/>
  <c r="BE2" i="372"/>
  <c r="BI2" i="372"/>
  <c r="BM2" i="372"/>
  <c r="BQ2" i="372"/>
  <c r="AU39" i="372"/>
  <c r="AU36" i="372"/>
  <c r="B84" i="372"/>
  <c r="C83" i="372"/>
  <c r="R76" i="388"/>
  <c r="R66" i="387"/>
  <c r="Q76" i="387"/>
  <c r="S78" i="387"/>
  <c r="Q78" i="385"/>
  <c r="N67" i="385"/>
  <c r="O68" i="387"/>
  <c r="R80" i="386"/>
  <c r="Q72" i="388"/>
  <c r="O71" i="386"/>
  <c r="Q80" i="385"/>
  <c r="R74" i="388"/>
  <c r="S65" i="388"/>
  <c r="P68" i="388"/>
  <c r="Q67" i="388"/>
  <c r="O70" i="386"/>
  <c r="P66" i="385"/>
  <c r="P65" i="385"/>
  <c r="O76" i="385"/>
  <c r="Q74" i="387"/>
  <c r="S80" i="387"/>
  <c r="P75" i="386"/>
  <c r="P71" i="387"/>
  <c r="T80" i="388"/>
  <c r="P67" i="387"/>
  <c r="R75" i="388"/>
  <c r="Q66" i="386"/>
  <c r="Q65" i="386"/>
  <c r="N71" i="385"/>
  <c r="T79" i="388"/>
  <c r="R78" i="386"/>
  <c r="T78" i="388"/>
  <c r="P72" i="387"/>
  <c r="S79" i="387"/>
  <c r="O75" i="385"/>
  <c r="S66" i="388"/>
  <c r="R65" i="387"/>
  <c r="Q70" i="388"/>
  <c r="N72" i="385"/>
  <c r="O72" i="386"/>
  <c r="R79" i="386"/>
  <c r="O67" i="386"/>
  <c r="O74" i="385"/>
  <c r="P74" i="386"/>
  <c r="P70" i="387"/>
  <c r="Q75" i="387"/>
  <c r="P76" i="386"/>
  <c r="N68" i="386"/>
  <c r="M68" i="385"/>
  <c r="Q79" i="385"/>
  <c r="Q71" i="388"/>
  <c r="N70" i="385"/>
  <c r="AV9" i="372" l="1"/>
  <c r="AV6" i="372"/>
  <c r="AU34" i="372"/>
  <c r="AU37" i="372"/>
  <c r="AU6" i="372"/>
  <c r="AU4" i="372"/>
  <c r="R84" i="388"/>
  <c r="T81" i="388"/>
  <c r="U82" i="388"/>
  <c r="S83" i="388"/>
  <c r="R83" i="387"/>
  <c r="S81" i="387"/>
  <c r="T82" i="387"/>
  <c r="Q84" i="387"/>
  <c r="P84" i="386"/>
  <c r="S82" i="386"/>
  <c r="R81" i="386"/>
  <c r="Q83" i="386"/>
  <c r="P83" i="385"/>
  <c r="R82" i="385"/>
  <c r="Q81" i="385"/>
  <c r="O84" i="385"/>
  <c r="P81" i="384"/>
  <c r="Q82" i="384"/>
  <c r="N84" i="384"/>
  <c r="O83" i="384"/>
  <c r="N83" i="383"/>
  <c r="O81" i="383"/>
  <c r="P82" i="383"/>
  <c r="M84" i="383"/>
  <c r="M83" i="382"/>
  <c r="O82" i="382"/>
  <c r="N81" i="382"/>
  <c r="L84" i="382"/>
  <c r="L83" i="381"/>
  <c r="K84" i="381"/>
  <c r="N82" i="381"/>
  <c r="M81" i="381"/>
  <c r="L81" i="380"/>
  <c r="M82" i="380"/>
  <c r="J84" i="380"/>
  <c r="K83" i="380"/>
  <c r="L81" i="379"/>
  <c r="M82" i="379"/>
  <c r="J84" i="379"/>
  <c r="K83" i="379"/>
  <c r="K81" i="378"/>
  <c r="L82" i="378"/>
  <c r="J83" i="378"/>
  <c r="I84" i="378"/>
  <c r="I83" i="377"/>
  <c r="K82" i="377"/>
  <c r="J81" i="377"/>
  <c r="H84" i="377"/>
  <c r="J82" i="376"/>
  <c r="I81" i="376"/>
  <c r="K84" i="376"/>
  <c r="H83" i="376"/>
  <c r="H81" i="375"/>
  <c r="I82" i="375"/>
  <c r="F84" i="375"/>
  <c r="G83" i="375"/>
  <c r="AU59" i="372"/>
  <c r="AV55" i="372"/>
  <c r="AU55" i="372"/>
  <c r="AU54" i="372"/>
  <c r="AU58" i="372"/>
  <c r="AU57" i="372"/>
  <c r="AV8" i="372"/>
  <c r="AV7" i="372"/>
  <c r="F83" i="374"/>
  <c r="G81" i="374"/>
  <c r="H82" i="374"/>
  <c r="E84" i="374"/>
  <c r="AW18" i="374"/>
  <c r="AW19" i="374"/>
  <c r="AW17" i="374"/>
  <c r="AW15" i="374"/>
  <c r="AX67" i="374"/>
  <c r="AW16" i="374"/>
  <c r="AW14" i="374"/>
  <c r="AW7" i="374"/>
  <c r="AX66" i="374"/>
  <c r="AW9" i="374"/>
  <c r="AW8" i="374"/>
  <c r="AW6" i="374"/>
  <c r="AW5" i="374"/>
  <c r="AW4" i="374"/>
  <c r="AW28" i="374"/>
  <c r="AW26" i="374"/>
  <c r="AW29" i="374"/>
  <c r="AX68" i="374"/>
  <c r="AW24" i="374"/>
  <c r="AW27" i="374"/>
  <c r="AW25" i="374"/>
  <c r="AV4" i="372"/>
  <c r="AW66" i="372"/>
  <c r="AW71" i="372"/>
  <c r="AX71" i="372" s="1"/>
  <c r="AV57" i="372"/>
  <c r="AV54" i="372"/>
  <c r="AV59" i="372"/>
  <c r="AV56" i="372"/>
  <c r="E82" i="372"/>
  <c r="AV5" i="372"/>
  <c r="AV67" i="372"/>
  <c r="AU17" i="372"/>
  <c r="AU14" i="372"/>
  <c r="AU19" i="372"/>
  <c r="AU16" i="372"/>
  <c r="D81" i="372"/>
  <c r="E81" i="373"/>
  <c r="AW68" i="372"/>
  <c r="AV27" i="372"/>
  <c r="AV26" i="372"/>
  <c r="AV29" i="372"/>
  <c r="AV24" i="372"/>
  <c r="AW5" i="372"/>
  <c r="AX66" i="372"/>
  <c r="AW6" i="372"/>
  <c r="AV71" i="373"/>
  <c r="AU55" i="373"/>
  <c r="AU58" i="373"/>
  <c r="AU57" i="373"/>
  <c r="AU54" i="373"/>
  <c r="AU56" i="373"/>
  <c r="AU59" i="373"/>
  <c r="AW7" i="372"/>
  <c r="AU70" i="372"/>
  <c r="AT47" i="372"/>
  <c r="AT46" i="372"/>
  <c r="AT49" i="372"/>
  <c r="AT44" i="372"/>
  <c r="AV69" i="373"/>
  <c r="AU39" i="373"/>
  <c r="AU37" i="373"/>
  <c r="AU36" i="373"/>
  <c r="AU34" i="373"/>
  <c r="E83" i="373"/>
  <c r="AV19" i="373"/>
  <c r="AV17" i="373"/>
  <c r="AW67" i="373"/>
  <c r="AV15" i="373"/>
  <c r="AV18" i="373"/>
  <c r="AV16" i="373"/>
  <c r="AV14" i="373"/>
  <c r="AV29" i="373"/>
  <c r="AW68" i="373"/>
  <c r="AV24" i="373"/>
  <c r="AV27" i="373"/>
  <c r="AV26" i="373"/>
  <c r="D84" i="373"/>
  <c r="G82" i="373"/>
  <c r="F81" i="373"/>
  <c r="BY5" i="372"/>
  <c r="BY6" i="372" s="1"/>
  <c r="BY7" i="372" s="1"/>
  <c r="BY8" i="372" s="1"/>
  <c r="BY9" i="372" s="1"/>
  <c r="D83" i="372"/>
  <c r="C84" i="372"/>
  <c r="F82" i="372"/>
  <c r="E81" i="372"/>
  <c r="AW69" i="372"/>
  <c r="AX69" i="372" s="1"/>
  <c r="AV39" i="372"/>
  <c r="AV37" i="372"/>
  <c r="AV36" i="372"/>
  <c r="AV34" i="372"/>
  <c r="Q67" i="387"/>
  <c r="R72" i="388"/>
  <c r="S66" i="387"/>
  <c r="O67" i="385"/>
  <c r="U80" i="388"/>
  <c r="O71" i="385"/>
  <c r="P71" i="386"/>
  <c r="P75" i="385"/>
  <c r="P68" i="387"/>
  <c r="O68" i="386"/>
  <c r="T79" i="387"/>
  <c r="S76" i="388"/>
  <c r="P74" i="385"/>
  <c r="Q65" i="385"/>
  <c r="S75" i="388"/>
  <c r="U78" i="388"/>
  <c r="S65" i="387"/>
  <c r="Q71" i="387"/>
  <c r="P76" i="385"/>
  <c r="Q74" i="386"/>
  <c r="T80" i="387"/>
  <c r="S78" i="386"/>
  <c r="T65" i="388"/>
  <c r="Q75" i="386"/>
  <c r="Q66" i="385"/>
  <c r="R76" i="387"/>
  <c r="O70" i="385"/>
  <c r="Q76" i="386"/>
  <c r="R74" i="387"/>
  <c r="S74" i="388"/>
  <c r="N68" i="385"/>
  <c r="Q70" i="387"/>
  <c r="R80" i="385"/>
  <c r="R65" i="386"/>
  <c r="T66" i="388"/>
  <c r="R70" i="388"/>
  <c r="P70" i="386"/>
  <c r="S79" i="386"/>
  <c r="R66" i="386"/>
  <c r="S80" i="386"/>
  <c r="R67" i="388"/>
  <c r="Q68" i="388"/>
  <c r="P67" i="386"/>
  <c r="R79" i="385"/>
  <c r="R75" i="387"/>
  <c r="R71" i="388"/>
  <c r="P72" i="386"/>
  <c r="O72" i="385"/>
  <c r="T78" i="387"/>
  <c r="Q72" i="387"/>
  <c r="U79" i="388"/>
  <c r="R78" i="385"/>
  <c r="V82" i="388" l="1"/>
  <c r="U81" i="388"/>
  <c r="T83" i="388"/>
  <c r="S84" i="388"/>
  <c r="T81" i="387"/>
  <c r="U82" i="387"/>
  <c r="R84" i="387"/>
  <c r="S83" i="387"/>
  <c r="S81" i="386"/>
  <c r="T82" i="386"/>
  <c r="R83" i="386"/>
  <c r="Q84" i="386"/>
  <c r="S82" i="385"/>
  <c r="R81" i="385"/>
  <c r="P84" i="385"/>
  <c r="Q83" i="385"/>
  <c r="P83" i="384"/>
  <c r="R82" i="384"/>
  <c r="Q81" i="384"/>
  <c r="O84" i="384"/>
  <c r="O83" i="383"/>
  <c r="P81" i="383"/>
  <c r="Q82" i="383"/>
  <c r="N84" i="383"/>
  <c r="N83" i="382"/>
  <c r="M84" i="382"/>
  <c r="O81" i="382"/>
  <c r="P82" i="382"/>
  <c r="L84" i="381"/>
  <c r="O82" i="381"/>
  <c r="N81" i="381"/>
  <c r="M83" i="381"/>
  <c r="L83" i="380"/>
  <c r="N82" i="380"/>
  <c r="M81" i="380"/>
  <c r="K84" i="380"/>
  <c r="L83" i="379"/>
  <c r="N82" i="379"/>
  <c r="M81" i="379"/>
  <c r="K84" i="379"/>
  <c r="L81" i="378"/>
  <c r="M82" i="378"/>
  <c r="J84" i="378"/>
  <c r="K83" i="378"/>
  <c r="I84" i="377"/>
  <c r="K81" i="377"/>
  <c r="L82" i="377"/>
  <c r="J83" i="377"/>
  <c r="L84" i="376"/>
  <c r="I83" i="376"/>
  <c r="K82" i="376"/>
  <c r="J81" i="376"/>
  <c r="H83" i="375"/>
  <c r="J82" i="375"/>
  <c r="I81" i="375"/>
  <c r="G84" i="375"/>
  <c r="H81" i="374"/>
  <c r="I82" i="374"/>
  <c r="F84" i="374"/>
  <c r="G83" i="374"/>
  <c r="AW8" i="372"/>
  <c r="AW4" i="372"/>
  <c r="AW9" i="372"/>
  <c r="AV19" i="372"/>
  <c r="AV18" i="372"/>
  <c r="AV17" i="372"/>
  <c r="AV14" i="372"/>
  <c r="AV16" i="372"/>
  <c r="AW67" i="372"/>
  <c r="AV15" i="372"/>
  <c r="AV70" i="372"/>
  <c r="AU47" i="372"/>
  <c r="AU46" i="372"/>
  <c r="AU44" i="372"/>
  <c r="AU49" i="372"/>
  <c r="AW71" i="373"/>
  <c r="AX71" i="373" s="1"/>
  <c r="AV59" i="373"/>
  <c r="AV58" i="373"/>
  <c r="AV56" i="373"/>
  <c r="AV54" i="373"/>
  <c r="AV57" i="373"/>
  <c r="AV55" i="373"/>
  <c r="AW29" i="372"/>
  <c r="AW25" i="372"/>
  <c r="AW27" i="372"/>
  <c r="AX68" i="372"/>
  <c r="AW28" i="372"/>
  <c r="AW24" i="372"/>
  <c r="AW26" i="372"/>
  <c r="AX68" i="373"/>
  <c r="AW24" i="373"/>
  <c r="AW27" i="373"/>
  <c r="AW25" i="373"/>
  <c r="AW28" i="373"/>
  <c r="AW26" i="373"/>
  <c r="AW29" i="373"/>
  <c r="AX67" i="373"/>
  <c r="AW18" i="373"/>
  <c r="AW17" i="373"/>
  <c r="AW16" i="373"/>
  <c r="AW14" i="373"/>
  <c r="AW15" i="373"/>
  <c r="AW19" i="373"/>
  <c r="F83" i="373"/>
  <c r="G81" i="373"/>
  <c r="H82" i="373"/>
  <c r="E84" i="373"/>
  <c r="AV39" i="373"/>
  <c r="AV37" i="373"/>
  <c r="AV36" i="373"/>
  <c r="AV34" i="373"/>
  <c r="AW69" i="373"/>
  <c r="AX69" i="373" s="1"/>
  <c r="G82" i="372"/>
  <c r="F81" i="372"/>
  <c r="E83" i="372"/>
  <c r="D84" i="372"/>
  <c r="U80" i="387"/>
  <c r="T80" i="386"/>
  <c r="S76" i="387"/>
  <c r="S80" i="385"/>
  <c r="Q71" i="386"/>
  <c r="S67" i="388"/>
  <c r="T79" i="386"/>
  <c r="U66" i="388"/>
  <c r="U65" i="388"/>
  <c r="T65" i="387"/>
  <c r="S78" i="385"/>
  <c r="Q74" i="385"/>
  <c r="R72" i="387"/>
  <c r="T74" i="388"/>
  <c r="R74" i="386"/>
  <c r="S65" i="386"/>
  <c r="Q70" i="386"/>
  <c r="P72" i="385"/>
  <c r="U78" i="387"/>
  <c r="S71" i="388"/>
  <c r="R65" i="385"/>
  <c r="P70" i="385"/>
  <c r="R75" i="386"/>
  <c r="P71" i="385"/>
  <c r="T75" i="388"/>
  <c r="S72" i="388"/>
  <c r="P68" i="386"/>
  <c r="R71" i="387"/>
  <c r="U79" i="387"/>
  <c r="T76" i="388"/>
  <c r="Q75" i="385"/>
  <c r="R76" i="386"/>
  <c r="V78" i="388"/>
  <c r="S79" i="385"/>
  <c r="Q72" i="386"/>
  <c r="T78" i="386"/>
  <c r="R67" i="387"/>
  <c r="S70" i="388"/>
  <c r="V79" i="388"/>
  <c r="R70" i="387"/>
  <c r="Q76" i="385"/>
  <c r="P67" i="385"/>
  <c r="S74" i="387"/>
  <c r="R66" i="385"/>
  <c r="S75" i="387"/>
  <c r="O68" i="385"/>
  <c r="S66" i="386"/>
  <c r="R68" i="388"/>
  <c r="T66" i="387"/>
  <c r="Q67" i="386"/>
  <c r="V80" i="388"/>
  <c r="Q68" i="387"/>
  <c r="W82" i="388" l="1"/>
  <c r="V81" i="388"/>
  <c r="U83" i="388"/>
  <c r="T84" i="388"/>
  <c r="S84" i="387"/>
  <c r="T83" i="387"/>
  <c r="V82" i="387"/>
  <c r="U81" i="387"/>
  <c r="R84" i="386"/>
  <c r="T81" i="386"/>
  <c r="U82" i="386"/>
  <c r="S83" i="386"/>
  <c r="R83" i="385"/>
  <c r="S81" i="385"/>
  <c r="T82" i="385"/>
  <c r="Q84" i="385"/>
  <c r="S82" i="384"/>
  <c r="R81" i="384"/>
  <c r="P84" i="384"/>
  <c r="Q83" i="384"/>
  <c r="P83" i="383"/>
  <c r="R82" i="383"/>
  <c r="Q81" i="383"/>
  <c r="O84" i="383"/>
  <c r="P81" i="382"/>
  <c r="Q82" i="382"/>
  <c r="O83" i="382"/>
  <c r="N84" i="382"/>
  <c r="O81" i="381"/>
  <c r="P82" i="381"/>
  <c r="N83" i="381"/>
  <c r="M84" i="381"/>
  <c r="L84" i="380"/>
  <c r="M83" i="380"/>
  <c r="O82" i="380"/>
  <c r="N81" i="380"/>
  <c r="O82" i="379"/>
  <c r="N81" i="379"/>
  <c r="L84" i="379"/>
  <c r="M83" i="379"/>
  <c r="L83" i="378"/>
  <c r="N82" i="378"/>
  <c r="M81" i="378"/>
  <c r="K84" i="378"/>
  <c r="K83" i="377"/>
  <c r="L81" i="377"/>
  <c r="M82" i="377"/>
  <c r="J84" i="377"/>
  <c r="J83" i="376"/>
  <c r="K81" i="376"/>
  <c r="L82" i="376"/>
  <c r="M84" i="376"/>
  <c r="K82" i="375"/>
  <c r="J81" i="375"/>
  <c r="H84" i="375"/>
  <c r="I83" i="375"/>
  <c r="H83" i="374"/>
  <c r="J82" i="374"/>
  <c r="I81" i="374"/>
  <c r="G84" i="374"/>
  <c r="AX67" i="372"/>
  <c r="AW19" i="372"/>
  <c r="AW16" i="372"/>
  <c r="AW15" i="372"/>
  <c r="AW18" i="372"/>
  <c r="AW17" i="372"/>
  <c r="AW14" i="372"/>
  <c r="AW70" i="372"/>
  <c r="AX70" i="372" s="1"/>
  <c r="AV49" i="372"/>
  <c r="AV44" i="372"/>
  <c r="AV47" i="372"/>
  <c r="AV46" i="372"/>
  <c r="F84" i="373"/>
  <c r="G83" i="373"/>
  <c r="H81" i="373"/>
  <c r="I82" i="373"/>
  <c r="E84" i="372"/>
  <c r="G81" i="372"/>
  <c r="H82" i="372"/>
  <c r="F83" i="372"/>
  <c r="T74" i="387"/>
  <c r="R72" i="386"/>
  <c r="T76" i="387"/>
  <c r="R71" i="386"/>
  <c r="U80" i="386"/>
  <c r="V79" i="387"/>
  <c r="V66" i="388"/>
  <c r="T65" i="386"/>
  <c r="Q68" i="386"/>
  <c r="V65" i="388"/>
  <c r="S72" i="387"/>
  <c r="W78" i="388"/>
  <c r="V78" i="387"/>
  <c r="S67" i="387"/>
  <c r="U66" i="387"/>
  <c r="U75" i="388"/>
  <c r="U76" i="388"/>
  <c r="U65" i="387"/>
  <c r="S74" i="386"/>
  <c r="S70" i="387"/>
  <c r="T71" i="388"/>
  <c r="U74" i="388"/>
  <c r="U79" i="386"/>
  <c r="T67" i="388"/>
  <c r="R70" i="386"/>
  <c r="S75" i="386"/>
  <c r="T66" i="386"/>
  <c r="W79" i="388"/>
  <c r="S76" i="386"/>
  <c r="T72" i="388"/>
  <c r="W80" i="388"/>
  <c r="T70" i="388"/>
  <c r="R68" i="387"/>
  <c r="R67" i="386"/>
  <c r="T75" i="387"/>
  <c r="U78" i="386"/>
  <c r="V80" i="387"/>
  <c r="S71" i="387"/>
  <c r="S68" i="388"/>
  <c r="U84" i="388" l="1"/>
  <c r="W81" i="388"/>
  <c r="X82" i="388"/>
  <c r="V83" i="388"/>
  <c r="U83" i="387"/>
  <c r="W82" i="387"/>
  <c r="V81" i="387"/>
  <c r="T84" i="387"/>
  <c r="T83" i="386"/>
  <c r="S84" i="386"/>
  <c r="V82" i="386"/>
  <c r="U81" i="386"/>
  <c r="R84" i="385"/>
  <c r="S83" i="385"/>
  <c r="T81" i="385"/>
  <c r="U82" i="385"/>
  <c r="Q84" i="384"/>
  <c r="R83" i="384"/>
  <c r="S81" i="384"/>
  <c r="T82" i="384"/>
  <c r="Q83" i="383"/>
  <c r="S82" i="383"/>
  <c r="R81" i="383"/>
  <c r="P84" i="383"/>
  <c r="O84" i="382"/>
  <c r="R82" i="382"/>
  <c r="Q81" i="382"/>
  <c r="P83" i="382"/>
  <c r="N84" i="381"/>
  <c r="P81" i="381"/>
  <c r="Q82" i="381"/>
  <c r="O83" i="381"/>
  <c r="M84" i="380"/>
  <c r="O81" i="380"/>
  <c r="P82" i="380"/>
  <c r="N83" i="380"/>
  <c r="N83" i="379"/>
  <c r="O81" i="379"/>
  <c r="P82" i="379"/>
  <c r="M84" i="379"/>
  <c r="O82" i="378"/>
  <c r="N81" i="378"/>
  <c r="L84" i="378"/>
  <c r="M83" i="378"/>
  <c r="N82" i="377"/>
  <c r="M81" i="377"/>
  <c r="K84" i="377"/>
  <c r="L83" i="377"/>
  <c r="N84" i="376"/>
  <c r="L81" i="376"/>
  <c r="M82" i="376"/>
  <c r="K83" i="376"/>
  <c r="J83" i="375"/>
  <c r="I84" i="375"/>
  <c r="K81" i="375"/>
  <c r="L82" i="375"/>
  <c r="K82" i="374"/>
  <c r="J81" i="374"/>
  <c r="H84" i="374"/>
  <c r="I83" i="374"/>
  <c r="J82" i="373"/>
  <c r="I81" i="373"/>
  <c r="G84" i="373"/>
  <c r="H83" i="373"/>
  <c r="F84" i="372"/>
  <c r="H81" i="372"/>
  <c r="I82" i="372"/>
  <c r="G83" i="372"/>
  <c r="U65" i="386"/>
  <c r="T68" i="388"/>
  <c r="U70" i="388"/>
  <c r="V79" i="386"/>
  <c r="U67" i="388"/>
  <c r="W79" i="387"/>
  <c r="V78" i="386"/>
  <c r="V66" i="387"/>
  <c r="U75" i="387"/>
  <c r="T75" i="386"/>
  <c r="U76" i="387"/>
  <c r="T74" i="386"/>
  <c r="W66" i="388"/>
  <c r="T72" i="387"/>
  <c r="V65" i="387"/>
  <c r="W80" i="387"/>
  <c r="S68" i="387"/>
  <c r="U72" i="388"/>
  <c r="S70" i="386"/>
  <c r="U66" i="386"/>
  <c r="U71" i="388"/>
  <c r="S71" i="386"/>
  <c r="X78" i="388"/>
  <c r="U74" i="387"/>
  <c r="V74" i="388"/>
  <c r="S72" i="386"/>
  <c r="T76" i="386"/>
  <c r="R68" i="386"/>
  <c r="W78" i="387"/>
  <c r="W65" i="388"/>
  <c r="S67" i="386"/>
  <c r="V75" i="388"/>
  <c r="X79" i="388"/>
  <c r="T70" i="387"/>
  <c r="V76" i="388"/>
  <c r="X80" i="388"/>
  <c r="T67" i="387"/>
  <c r="V80" i="386"/>
  <c r="T71" i="387"/>
  <c r="X81" i="388" l="1"/>
  <c r="Y82" i="388"/>
  <c r="V84" i="388"/>
  <c r="W83" i="388"/>
  <c r="V83" i="387"/>
  <c r="U84" i="387"/>
  <c r="W81" i="387"/>
  <c r="X82" i="387"/>
  <c r="T84" i="386"/>
  <c r="W82" i="386"/>
  <c r="V81" i="386"/>
  <c r="U83" i="386"/>
  <c r="S84" i="385"/>
  <c r="T83" i="385"/>
  <c r="V82" i="385"/>
  <c r="U81" i="385"/>
  <c r="R84" i="384"/>
  <c r="T81" i="384"/>
  <c r="U82" i="384"/>
  <c r="S83" i="384"/>
  <c r="S81" i="383"/>
  <c r="T82" i="383"/>
  <c r="Q84" i="383"/>
  <c r="R83" i="383"/>
  <c r="S82" i="382"/>
  <c r="R81" i="382"/>
  <c r="P84" i="382"/>
  <c r="Q83" i="382"/>
  <c r="P83" i="381"/>
  <c r="O84" i="381"/>
  <c r="R82" i="381"/>
  <c r="Q81" i="381"/>
  <c r="O83" i="380"/>
  <c r="P81" i="380"/>
  <c r="Q82" i="380"/>
  <c r="N84" i="380"/>
  <c r="N84" i="379"/>
  <c r="O83" i="379"/>
  <c r="P81" i="379"/>
  <c r="Q82" i="379"/>
  <c r="N83" i="378"/>
  <c r="M84" i="378"/>
  <c r="O81" i="378"/>
  <c r="P82" i="378"/>
  <c r="M83" i="377"/>
  <c r="O82" i="377"/>
  <c r="N81" i="377"/>
  <c r="L84" i="377"/>
  <c r="L83" i="376"/>
  <c r="O84" i="376"/>
  <c r="N82" i="376"/>
  <c r="M81" i="376"/>
  <c r="L81" i="375"/>
  <c r="M82" i="375"/>
  <c r="J84" i="375"/>
  <c r="K83" i="375"/>
  <c r="J83" i="374"/>
  <c r="I84" i="374"/>
  <c r="K81" i="374"/>
  <c r="L82" i="374"/>
  <c r="I83" i="373"/>
  <c r="K82" i="373"/>
  <c r="J81" i="373"/>
  <c r="H84" i="373"/>
  <c r="H83" i="372"/>
  <c r="G84" i="372"/>
  <c r="J82" i="372"/>
  <c r="I81" i="372"/>
  <c r="U68" i="388"/>
  <c r="T72" i="386"/>
  <c r="W76" i="388"/>
  <c r="U75" i="386"/>
  <c r="T67" i="386"/>
  <c r="U74" i="386"/>
  <c r="T70" i="386"/>
  <c r="S68" i="386"/>
  <c r="U67" i="387"/>
  <c r="V67" i="388"/>
  <c r="X78" i="387"/>
  <c r="U70" i="387"/>
  <c r="V75" i="387"/>
  <c r="U76" i="386"/>
  <c r="Y78" i="388"/>
  <c r="V65" i="386"/>
  <c r="W75" i="388"/>
  <c r="V76" i="387"/>
  <c r="W80" i="386"/>
  <c r="W65" i="387"/>
  <c r="Y79" i="388"/>
  <c r="V74" i="387"/>
  <c r="V70" i="388"/>
  <c r="V66" i="386"/>
  <c r="V72" i="388"/>
  <c r="U72" i="387"/>
  <c r="V71" i="388"/>
  <c r="T68" i="387"/>
  <c r="W78" i="386"/>
  <c r="U71" i="387"/>
  <c r="X79" i="387"/>
  <c r="W66" i="387"/>
  <c r="T71" i="386"/>
  <c r="W79" i="386"/>
  <c r="W74" i="388"/>
  <c r="Y80" i="388"/>
  <c r="X80" i="387"/>
  <c r="X65" i="388"/>
  <c r="X66" i="388"/>
  <c r="X83" i="388" l="1"/>
  <c r="Z82" i="388"/>
  <c r="Y81" i="388"/>
  <c r="W84" i="388"/>
  <c r="X81" i="387"/>
  <c r="Y82" i="387"/>
  <c r="V84" i="387"/>
  <c r="W83" i="387"/>
  <c r="W81" i="386"/>
  <c r="X82" i="386"/>
  <c r="V83" i="386"/>
  <c r="U84" i="386"/>
  <c r="U83" i="385"/>
  <c r="W82" i="385"/>
  <c r="V81" i="385"/>
  <c r="T84" i="385"/>
  <c r="T83" i="384"/>
  <c r="S84" i="384"/>
  <c r="V82" i="384"/>
  <c r="U81" i="384"/>
  <c r="S83" i="383"/>
  <c r="T81" i="383"/>
  <c r="U82" i="383"/>
  <c r="R84" i="383"/>
  <c r="R83" i="382"/>
  <c r="S81" i="382"/>
  <c r="T82" i="382"/>
  <c r="Q84" i="382"/>
  <c r="P84" i="381"/>
  <c r="S82" i="381"/>
  <c r="R81" i="381"/>
  <c r="Q83" i="381"/>
  <c r="O84" i="380"/>
  <c r="P83" i="380"/>
  <c r="R82" i="380"/>
  <c r="Q81" i="380"/>
  <c r="P83" i="379"/>
  <c r="R82" i="379"/>
  <c r="Q81" i="379"/>
  <c r="O84" i="379"/>
  <c r="O83" i="378"/>
  <c r="P81" i="378"/>
  <c r="Q82" i="378"/>
  <c r="N84" i="378"/>
  <c r="O81" i="377"/>
  <c r="P82" i="377"/>
  <c r="M84" i="377"/>
  <c r="N83" i="377"/>
  <c r="P84" i="376"/>
  <c r="O82" i="376"/>
  <c r="N81" i="376"/>
  <c r="M83" i="376"/>
  <c r="L83" i="375"/>
  <c r="N82" i="375"/>
  <c r="M81" i="375"/>
  <c r="K84" i="375"/>
  <c r="L81" i="374"/>
  <c r="M82" i="374"/>
  <c r="J84" i="374"/>
  <c r="K83" i="374"/>
  <c r="I84" i="373"/>
  <c r="J83" i="373"/>
  <c r="K81" i="373"/>
  <c r="L82" i="373"/>
  <c r="K82" i="372"/>
  <c r="J81" i="372"/>
  <c r="I83" i="372"/>
  <c r="H84" i="372"/>
  <c r="W75" i="387"/>
  <c r="Z79" i="388"/>
  <c r="T68" i="386"/>
  <c r="X76" i="388"/>
  <c r="V70" i="387"/>
  <c r="U71" i="386"/>
  <c r="W71" i="388"/>
  <c r="Y78" i="387"/>
  <c r="V75" i="386"/>
  <c r="U72" i="386"/>
  <c r="V67" i="387"/>
  <c r="W72" i="388"/>
  <c r="X65" i="387"/>
  <c r="U67" i="386"/>
  <c r="Y66" i="388"/>
  <c r="V76" i="386"/>
  <c r="W76" i="387"/>
  <c r="W65" i="386"/>
  <c r="Y65" i="388"/>
  <c r="V68" i="388"/>
  <c r="X75" i="388"/>
  <c r="Z78" i="388"/>
  <c r="W67" i="388"/>
  <c r="X78" i="386"/>
  <c r="V74" i="386"/>
  <c r="V72" i="387"/>
  <c r="X66" i="387"/>
  <c r="X79" i="386"/>
  <c r="Y80" i="387"/>
  <c r="U68" i="387"/>
  <c r="Z80" i="388"/>
  <c r="X80" i="386"/>
  <c r="U70" i="386"/>
  <c r="W74" i="387"/>
  <c r="W70" i="388"/>
  <c r="X74" i="388"/>
  <c r="Y79" i="387"/>
  <c r="W66" i="386"/>
  <c r="V71" i="387"/>
  <c r="AA82" i="388" l="1"/>
  <c r="Z81" i="388"/>
  <c r="X84" i="388"/>
  <c r="Y83" i="388"/>
  <c r="X83" i="387"/>
  <c r="W84" i="387"/>
  <c r="Z82" i="387"/>
  <c r="Y81" i="387"/>
  <c r="V84" i="386"/>
  <c r="X81" i="386"/>
  <c r="Y82" i="386"/>
  <c r="W83" i="386"/>
  <c r="U84" i="385"/>
  <c r="W81" i="385"/>
  <c r="X82" i="385"/>
  <c r="V83" i="385"/>
  <c r="T84" i="384"/>
  <c r="W82" i="384"/>
  <c r="V81" i="384"/>
  <c r="U83" i="384"/>
  <c r="S84" i="383"/>
  <c r="T83" i="383"/>
  <c r="V82" i="383"/>
  <c r="U81" i="383"/>
  <c r="R84" i="382"/>
  <c r="S83" i="382"/>
  <c r="T81" i="382"/>
  <c r="U82" i="382"/>
  <c r="Q84" i="381"/>
  <c r="S81" i="381"/>
  <c r="T82" i="381"/>
  <c r="R83" i="381"/>
  <c r="Q83" i="380"/>
  <c r="S82" i="380"/>
  <c r="R81" i="380"/>
  <c r="P84" i="380"/>
  <c r="S82" i="379"/>
  <c r="R81" i="379"/>
  <c r="P84" i="379"/>
  <c r="Q83" i="379"/>
  <c r="P83" i="378"/>
  <c r="R82" i="378"/>
  <c r="Q81" i="378"/>
  <c r="O84" i="378"/>
  <c r="O83" i="377"/>
  <c r="P81" i="377"/>
  <c r="Q82" i="377"/>
  <c r="N84" i="377"/>
  <c r="Q84" i="376"/>
  <c r="O81" i="376"/>
  <c r="P82" i="376"/>
  <c r="N83" i="376"/>
  <c r="O82" i="375"/>
  <c r="N81" i="375"/>
  <c r="L84" i="375"/>
  <c r="M83" i="375"/>
  <c r="L83" i="374"/>
  <c r="N82" i="374"/>
  <c r="M81" i="374"/>
  <c r="K84" i="374"/>
  <c r="K83" i="373"/>
  <c r="J84" i="373"/>
  <c r="L81" i="373"/>
  <c r="M82" i="373"/>
  <c r="I84" i="372"/>
  <c r="K81" i="372"/>
  <c r="L82" i="372"/>
  <c r="J83" i="372"/>
  <c r="X75" i="387"/>
  <c r="Z66" i="388"/>
  <c r="W68" i="388"/>
  <c r="V70" i="386"/>
  <c r="AA80" i="388"/>
  <c r="W67" i="387"/>
  <c r="Y80" i="386"/>
  <c r="W72" i="387"/>
  <c r="V71" i="386"/>
  <c r="X72" i="388"/>
  <c r="W74" i="386"/>
  <c r="X66" i="386"/>
  <c r="Y79" i="386"/>
  <c r="Z65" i="388"/>
  <c r="Y74" i="388"/>
  <c r="W75" i="386"/>
  <c r="Y75" i="388"/>
  <c r="X76" i="387"/>
  <c r="V67" i="386"/>
  <c r="Y78" i="386"/>
  <c r="U68" i="386"/>
  <c r="X65" i="386"/>
  <c r="Z79" i="387"/>
  <c r="AA78" i="388"/>
  <c r="V68" i="387"/>
  <c r="Z78" i="387"/>
  <c r="AA79" i="388"/>
  <c r="W76" i="386"/>
  <c r="Y66" i="387"/>
  <c r="Y76" i="388"/>
  <c r="X70" i="388"/>
  <c r="X71" i="388"/>
  <c r="V72" i="386"/>
  <c r="X74" i="387"/>
  <c r="X67" i="388"/>
  <c r="W70" i="387"/>
  <c r="Y65" i="387"/>
  <c r="Z80" i="387"/>
  <c r="W71" i="387"/>
  <c r="Y84" i="388" l="1"/>
  <c r="AA81" i="388"/>
  <c r="AB82" i="388"/>
  <c r="Z83" i="388"/>
  <c r="AA82" i="387"/>
  <c r="Z81" i="387"/>
  <c r="Y83" i="387"/>
  <c r="X84" i="387"/>
  <c r="W84" i="386"/>
  <c r="Z82" i="386"/>
  <c r="Y81" i="386"/>
  <c r="X83" i="386"/>
  <c r="W83" i="385"/>
  <c r="X81" i="385"/>
  <c r="Y82" i="385"/>
  <c r="V84" i="385"/>
  <c r="V83" i="384"/>
  <c r="U84" i="384"/>
  <c r="W81" i="384"/>
  <c r="X82" i="384"/>
  <c r="U83" i="383"/>
  <c r="W82" i="383"/>
  <c r="V81" i="383"/>
  <c r="T84" i="383"/>
  <c r="T83" i="382"/>
  <c r="V82" i="382"/>
  <c r="U81" i="382"/>
  <c r="S84" i="382"/>
  <c r="S83" i="381"/>
  <c r="R84" i="381"/>
  <c r="T81" i="381"/>
  <c r="U82" i="381"/>
  <c r="S81" i="380"/>
  <c r="T82" i="380"/>
  <c r="Q84" i="380"/>
  <c r="R83" i="380"/>
  <c r="R83" i="379"/>
  <c r="S81" i="379"/>
  <c r="T82" i="379"/>
  <c r="Q84" i="379"/>
  <c r="S82" i="378"/>
  <c r="R81" i="378"/>
  <c r="P84" i="378"/>
  <c r="Q83" i="378"/>
  <c r="O84" i="377"/>
  <c r="P83" i="377"/>
  <c r="R82" i="377"/>
  <c r="Q81" i="377"/>
  <c r="O83" i="376"/>
  <c r="R84" i="376"/>
  <c r="P81" i="376"/>
  <c r="Q82" i="376"/>
  <c r="N83" i="375"/>
  <c r="O81" i="375"/>
  <c r="P82" i="375"/>
  <c r="M84" i="375"/>
  <c r="O82" i="374"/>
  <c r="N81" i="374"/>
  <c r="L84" i="374"/>
  <c r="M83" i="374"/>
  <c r="L83" i="373"/>
  <c r="K84" i="373"/>
  <c r="N82" i="373"/>
  <c r="M81" i="373"/>
  <c r="J84" i="372"/>
  <c r="L81" i="372"/>
  <c r="M82" i="372"/>
  <c r="K83" i="372"/>
  <c r="Y66" i="386"/>
  <c r="X74" i="386"/>
  <c r="Z80" i="386"/>
  <c r="Y70" i="388"/>
  <c r="X72" i="387"/>
  <c r="X70" i="387"/>
  <c r="X71" i="387"/>
  <c r="V68" i="386"/>
  <c r="AA80" i="387"/>
  <c r="Y67" i="388"/>
  <c r="AA66" i="388"/>
  <c r="Y75" i="387"/>
  <c r="AB80" i="388"/>
  <c r="X68" i="388"/>
  <c r="X67" i="387"/>
  <c r="W67" i="386"/>
  <c r="Z75" i="388"/>
  <c r="Z78" i="386"/>
  <c r="Y71" i="388"/>
  <c r="Y72" i="388"/>
  <c r="Z76" i="388"/>
  <c r="X76" i="386"/>
  <c r="Y74" i="387"/>
  <c r="Z74" i="388"/>
  <c r="W71" i="386"/>
  <c r="X75" i="386"/>
  <c r="AB79" i="388"/>
  <c r="W72" i="386"/>
  <c r="Y65" i="386"/>
  <c r="Y76" i="387"/>
  <c r="AA78" i="387"/>
  <c r="AB78" i="388"/>
  <c r="AA65" i="388"/>
  <c r="W70" i="386"/>
  <c r="AA79" i="387"/>
  <c r="W68" i="387"/>
  <c r="Z66" i="387"/>
  <c r="Z65" i="387"/>
  <c r="Z79" i="386"/>
  <c r="AA83" i="388" l="1"/>
  <c r="AB81" i="388"/>
  <c r="AC82" i="388"/>
  <c r="Z84" i="388"/>
  <c r="AA81" i="387"/>
  <c r="AB82" i="387"/>
  <c r="Z83" i="387"/>
  <c r="Y84" i="387"/>
  <c r="X84" i="386"/>
  <c r="AA82" i="386"/>
  <c r="Z81" i="386"/>
  <c r="Y83" i="386"/>
  <c r="W84" i="385"/>
  <c r="X83" i="385"/>
  <c r="Z82" i="385"/>
  <c r="Y81" i="385"/>
  <c r="X81" i="384"/>
  <c r="Y82" i="384"/>
  <c r="V84" i="384"/>
  <c r="W83" i="384"/>
  <c r="U84" i="383"/>
  <c r="W81" i="383"/>
  <c r="X82" i="383"/>
  <c r="V83" i="383"/>
  <c r="W82" i="382"/>
  <c r="V81" i="382"/>
  <c r="T84" i="382"/>
  <c r="U83" i="382"/>
  <c r="S84" i="381"/>
  <c r="V82" i="381"/>
  <c r="U81" i="381"/>
  <c r="T83" i="381"/>
  <c r="S83" i="380"/>
  <c r="T81" i="380"/>
  <c r="U82" i="380"/>
  <c r="R84" i="380"/>
  <c r="R84" i="379"/>
  <c r="S83" i="379"/>
  <c r="T81" i="379"/>
  <c r="U82" i="379"/>
  <c r="R83" i="378"/>
  <c r="Q84" i="378"/>
  <c r="S81" i="378"/>
  <c r="T82" i="378"/>
  <c r="Q83" i="377"/>
  <c r="S82" i="377"/>
  <c r="R81" i="377"/>
  <c r="P84" i="377"/>
  <c r="S84" i="376"/>
  <c r="R82" i="376"/>
  <c r="Q81" i="376"/>
  <c r="P83" i="376"/>
  <c r="N84" i="375"/>
  <c r="O83" i="375"/>
  <c r="P81" i="375"/>
  <c r="Q82" i="375"/>
  <c r="N83" i="374"/>
  <c r="M84" i="374"/>
  <c r="O81" i="374"/>
  <c r="P82" i="374"/>
  <c r="L84" i="373"/>
  <c r="O82" i="373"/>
  <c r="N81" i="373"/>
  <c r="M83" i="373"/>
  <c r="L83" i="372"/>
  <c r="K84" i="372"/>
  <c r="N82" i="372"/>
  <c r="M81" i="372"/>
  <c r="Z75" i="387"/>
  <c r="Y67" i="387"/>
  <c r="AB66" i="388"/>
  <c r="X68" i="387"/>
  <c r="AA76" i="388"/>
  <c r="Y72" i="387"/>
  <c r="AC79" i="388"/>
  <c r="AA75" i="388"/>
  <c r="AA66" i="387"/>
  <c r="Z72" i="388"/>
  <c r="Y68" i="388"/>
  <c r="Z67" i="388"/>
  <c r="Y71" i="387"/>
  <c r="AC78" i="388"/>
  <c r="AB65" i="388"/>
  <c r="Z71" i="388"/>
  <c r="AA65" i="387"/>
  <c r="Z70" i="388"/>
  <c r="AA74" i="388"/>
  <c r="AB80" i="387"/>
  <c r="AB78" i="387"/>
  <c r="Y70" i="387"/>
  <c r="AB79" i="387"/>
  <c r="Z74" i="387"/>
  <c r="Z76" i="387"/>
  <c r="AC80" i="388"/>
  <c r="AA84" i="388" l="1"/>
  <c r="AB83" i="388"/>
  <c r="AD82" i="388"/>
  <c r="AC81" i="388"/>
  <c r="AB81" i="387"/>
  <c r="AC82" i="387"/>
  <c r="Z84" i="387"/>
  <c r="AA83" i="387"/>
  <c r="Z83" i="386"/>
  <c r="Y84" i="386"/>
  <c r="AA81" i="386"/>
  <c r="AB82" i="386"/>
  <c r="Y83" i="385"/>
  <c r="AA82" i="385"/>
  <c r="Z81" i="385"/>
  <c r="X84" i="385"/>
  <c r="X83" i="384"/>
  <c r="Z82" i="384"/>
  <c r="Y81" i="384"/>
  <c r="W84" i="384"/>
  <c r="W83" i="383"/>
  <c r="X81" i="383"/>
  <c r="Y82" i="383"/>
  <c r="V84" i="383"/>
  <c r="V83" i="382"/>
  <c r="U84" i="382"/>
  <c r="W81" i="382"/>
  <c r="X82" i="382"/>
  <c r="W82" i="381"/>
  <c r="V81" i="381"/>
  <c r="U83" i="381"/>
  <c r="T84" i="381"/>
  <c r="S84" i="380"/>
  <c r="T83" i="380"/>
  <c r="V82" i="380"/>
  <c r="U81" i="380"/>
  <c r="T83" i="379"/>
  <c r="V82" i="379"/>
  <c r="U81" i="379"/>
  <c r="S84" i="379"/>
  <c r="R84" i="378"/>
  <c r="T81" i="378"/>
  <c r="U82" i="378"/>
  <c r="S83" i="378"/>
  <c r="Q84" i="377"/>
  <c r="R83" i="377"/>
  <c r="S81" i="377"/>
  <c r="T82" i="377"/>
  <c r="S82" i="376"/>
  <c r="R81" i="376"/>
  <c r="Q83" i="376"/>
  <c r="T84" i="376"/>
  <c r="R82" i="375"/>
  <c r="Q81" i="375"/>
  <c r="O84" i="375"/>
  <c r="P83" i="375"/>
  <c r="P81" i="374"/>
  <c r="Q82" i="374"/>
  <c r="N84" i="374"/>
  <c r="O83" i="374"/>
  <c r="O81" i="373"/>
  <c r="P82" i="373"/>
  <c r="N83" i="373"/>
  <c r="M84" i="373"/>
  <c r="M83" i="372"/>
  <c r="O82" i="372"/>
  <c r="N81" i="372"/>
  <c r="L84" i="372"/>
  <c r="AC79" i="387"/>
  <c r="AB76" i="388"/>
  <c r="AC65" i="388"/>
  <c r="AA74" i="387"/>
  <c r="AC66" i="388"/>
  <c r="Z70" i="387"/>
  <c r="AB75" i="388"/>
  <c r="AB66" i="387"/>
  <c r="AD79" i="388"/>
  <c r="AA67" i="388"/>
  <c r="AA76" i="387"/>
  <c r="Z72" i="387"/>
  <c r="Y68" i="387"/>
  <c r="AA72" i="388"/>
  <c r="AC78" i="387"/>
  <c r="AA75" i="387"/>
  <c r="Z68" i="388"/>
  <c r="AC80" i="387"/>
  <c r="AA70" i="388"/>
  <c r="Z71" i="387"/>
  <c r="AB65" i="387"/>
  <c r="AD80" i="388"/>
  <c r="AD78" i="388"/>
  <c r="AB74" i="388"/>
  <c r="AA71" i="388"/>
  <c r="Z67" i="387"/>
  <c r="AC83" i="388" l="1"/>
  <c r="AE82" i="388"/>
  <c r="AD81" i="388"/>
  <c r="AB84" i="388"/>
  <c r="AA84" i="387"/>
  <c r="AB83" i="387"/>
  <c r="AD82" i="387"/>
  <c r="AC81" i="387"/>
  <c r="Z84" i="386"/>
  <c r="AB81" i="386"/>
  <c r="AC82" i="386"/>
  <c r="AA83" i="386"/>
  <c r="AA81" i="385"/>
  <c r="AB82" i="385"/>
  <c r="Y84" i="385"/>
  <c r="Z83" i="385"/>
  <c r="AA82" i="384"/>
  <c r="Z81" i="384"/>
  <c r="X84" i="384"/>
  <c r="Y83" i="384"/>
  <c r="W84" i="383"/>
  <c r="X83" i="383"/>
  <c r="Z82" i="383"/>
  <c r="Y81" i="383"/>
  <c r="X81" i="382"/>
  <c r="Y82" i="382"/>
  <c r="V84" i="382"/>
  <c r="W83" i="382"/>
  <c r="W81" i="381"/>
  <c r="X82" i="381"/>
  <c r="V83" i="381"/>
  <c r="U84" i="381"/>
  <c r="U83" i="380"/>
  <c r="W82" i="380"/>
  <c r="V81" i="380"/>
  <c r="T84" i="380"/>
  <c r="W82" i="379"/>
  <c r="V81" i="379"/>
  <c r="T84" i="379"/>
  <c r="U83" i="379"/>
  <c r="T83" i="378"/>
  <c r="S84" i="378"/>
  <c r="V82" i="378"/>
  <c r="U81" i="378"/>
  <c r="S83" i="377"/>
  <c r="T81" i="377"/>
  <c r="U82" i="377"/>
  <c r="R84" i="377"/>
  <c r="U84" i="376"/>
  <c r="S81" i="376"/>
  <c r="T82" i="376"/>
  <c r="R83" i="376"/>
  <c r="Q83" i="375"/>
  <c r="S82" i="375"/>
  <c r="R81" i="375"/>
  <c r="P84" i="375"/>
  <c r="P83" i="374"/>
  <c r="R82" i="374"/>
  <c r="Q81" i="374"/>
  <c r="O84" i="374"/>
  <c r="N84" i="373"/>
  <c r="P81" i="373"/>
  <c r="Q82" i="373"/>
  <c r="O83" i="373"/>
  <c r="N83" i="372"/>
  <c r="M84" i="372"/>
  <c r="O81" i="372"/>
  <c r="P82" i="372"/>
  <c r="AE78" i="388"/>
  <c r="AD65" i="388"/>
  <c r="AB72" i="388"/>
  <c r="AD80" i="387"/>
  <c r="AC66" i="387"/>
  <c r="AC75" i="388"/>
  <c r="AD78" i="387"/>
  <c r="AE79" i="388"/>
  <c r="AB71" i="388"/>
  <c r="AA67" i="387"/>
  <c r="AA71" i="387"/>
  <c r="AC74" i="388"/>
  <c r="AC65" i="387"/>
  <c r="AA70" i="387"/>
  <c r="AA68" i="388"/>
  <c r="AD66" i="388"/>
  <c r="AA72" i="387"/>
  <c r="AB67" i="388"/>
  <c r="AE80" i="388"/>
  <c r="AB74" i="387"/>
  <c r="Z68" i="387"/>
  <c r="AB75" i="387"/>
  <c r="AB76" i="387"/>
  <c r="AB70" i="388"/>
  <c r="AC76" i="388"/>
  <c r="AD79" i="387"/>
  <c r="AE81" i="388" l="1"/>
  <c r="AF82" i="388"/>
  <c r="AC84" i="388"/>
  <c r="AD83" i="388"/>
  <c r="AC83" i="387"/>
  <c r="AE82" i="387"/>
  <c r="AD81" i="387"/>
  <c r="AB84" i="387"/>
  <c r="AB83" i="386"/>
  <c r="AA84" i="386"/>
  <c r="AD82" i="386"/>
  <c r="AC81" i="386"/>
  <c r="AA83" i="385"/>
  <c r="Z84" i="385"/>
  <c r="AB81" i="385"/>
  <c r="AC82" i="385"/>
  <c r="Z83" i="384"/>
  <c r="Y84" i="384"/>
  <c r="AA81" i="384"/>
  <c r="AB82" i="384"/>
  <c r="Y83" i="383"/>
  <c r="AA82" i="383"/>
  <c r="Z81" i="383"/>
  <c r="X84" i="383"/>
  <c r="W84" i="382"/>
  <c r="X83" i="382"/>
  <c r="Z82" i="382"/>
  <c r="Y81" i="382"/>
  <c r="V84" i="381"/>
  <c r="X81" i="381"/>
  <c r="Y82" i="381"/>
  <c r="W83" i="381"/>
  <c r="V83" i="380"/>
  <c r="U84" i="380"/>
  <c r="W81" i="380"/>
  <c r="X82" i="380"/>
  <c r="V83" i="379"/>
  <c r="U84" i="379"/>
  <c r="W81" i="379"/>
  <c r="X82" i="379"/>
  <c r="T84" i="378"/>
  <c r="W82" i="378"/>
  <c r="V81" i="378"/>
  <c r="U83" i="378"/>
  <c r="S84" i="377"/>
  <c r="T83" i="377"/>
  <c r="V82" i="377"/>
  <c r="U81" i="377"/>
  <c r="S83" i="376"/>
  <c r="T81" i="376"/>
  <c r="U82" i="376"/>
  <c r="V84" i="376"/>
  <c r="S81" i="375"/>
  <c r="T82" i="375"/>
  <c r="Q84" i="375"/>
  <c r="R83" i="375"/>
  <c r="S82" i="374"/>
  <c r="R81" i="374"/>
  <c r="P84" i="374"/>
  <c r="Q83" i="374"/>
  <c r="R82" i="373"/>
  <c r="Q81" i="373"/>
  <c r="P83" i="373"/>
  <c r="O84" i="373"/>
  <c r="P81" i="372"/>
  <c r="Q82" i="372"/>
  <c r="O83" i="372"/>
  <c r="N84" i="372"/>
  <c r="AF80" i="388"/>
  <c r="AD74" i="388"/>
  <c r="AC70" i="388"/>
  <c r="AF78" i="388"/>
  <c r="AD75" i="388"/>
  <c r="AB68" i="388"/>
  <c r="AF79" i="388"/>
  <c r="AE65" i="388"/>
  <c r="AD76" i="388"/>
  <c r="AC71" i="388"/>
  <c r="AC67" i="388"/>
  <c r="AC72" i="388"/>
  <c r="AE66" i="388"/>
  <c r="AE83" i="388" l="1"/>
  <c r="AF81" i="388"/>
  <c r="AG82" i="388"/>
  <c r="AD84" i="388"/>
  <c r="AC84" i="387"/>
  <c r="AE81" i="387"/>
  <c r="AF82" i="387"/>
  <c r="AD83" i="387"/>
  <c r="AB84" i="386"/>
  <c r="AE82" i="386"/>
  <c r="AD81" i="386"/>
  <c r="AC83" i="386"/>
  <c r="AA84" i="385"/>
  <c r="AD82" i="385"/>
  <c r="AC81" i="385"/>
  <c r="AB83" i="385"/>
  <c r="AB81" i="384"/>
  <c r="AC82" i="384"/>
  <c r="Z84" i="384"/>
  <c r="AA83" i="384"/>
  <c r="AA81" i="383"/>
  <c r="AB82" i="383"/>
  <c r="Y84" i="383"/>
  <c r="Z83" i="383"/>
  <c r="AA82" i="382"/>
  <c r="Z81" i="382"/>
  <c r="X84" i="382"/>
  <c r="Y83" i="382"/>
  <c r="X83" i="381"/>
  <c r="W84" i="381"/>
  <c r="Z82" i="381"/>
  <c r="Y81" i="381"/>
  <c r="X81" i="380"/>
  <c r="Y82" i="380"/>
  <c r="V84" i="380"/>
  <c r="W83" i="380"/>
  <c r="X81" i="379"/>
  <c r="Y82" i="379"/>
  <c r="V84" i="379"/>
  <c r="W83" i="379"/>
  <c r="W81" i="378"/>
  <c r="X82" i="378"/>
  <c r="V83" i="378"/>
  <c r="U84" i="378"/>
  <c r="U83" i="377"/>
  <c r="W82" i="377"/>
  <c r="V81" i="377"/>
  <c r="T84" i="377"/>
  <c r="V82" i="376"/>
  <c r="U81" i="376"/>
  <c r="W84" i="376"/>
  <c r="T83" i="376"/>
  <c r="S83" i="375"/>
  <c r="T81" i="375"/>
  <c r="U82" i="375"/>
  <c r="R84" i="375"/>
  <c r="R83" i="374"/>
  <c r="S81" i="374"/>
  <c r="T82" i="374"/>
  <c r="Q84" i="374"/>
  <c r="Q83" i="373"/>
  <c r="P84" i="373"/>
  <c r="S82" i="373"/>
  <c r="R81" i="373"/>
  <c r="O84" i="372"/>
  <c r="R82" i="372"/>
  <c r="Q81" i="372"/>
  <c r="P83" i="372"/>
  <c r="AE76" i="388"/>
  <c r="AD72" i="388"/>
  <c r="AG80" i="388"/>
  <c r="AD67" i="388"/>
  <c r="AE74" i="388"/>
  <c r="AE75" i="388"/>
  <c r="AG78" i="388"/>
  <c r="AD70" i="388"/>
  <c r="AF66" i="388"/>
  <c r="AG79" i="388"/>
  <c r="AC68" i="388"/>
  <c r="AD71" i="388"/>
  <c r="AF65" i="388"/>
  <c r="AE84" i="388" l="1"/>
  <c r="AF83" i="388"/>
  <c r="AH82" i="388"/>
  <c r="AG81" i="388"/>
  <c r="AE83" i="387"/>
  <c r="AF81" i="387"/>
  <c r="AG82" i="387"/>
  <c r="AD84" i="387"/>
  <c r="AE81" i="386"/>
  <c r="AF82" i="386"/>
  <c r="AD83" i="386"/>
  <c r="AC84" i="386"/>
  <c r="AE82" i="385"/>
  <c r="AD81" i="385"/>
  <c r="AC83" i="385"/>
  <c r="AB84" i="385"/>
  <c r="AB83" i="384"/>
  <c r="AD82" i="384"/>
  <c r="AC81" i="384"/>
  <c r="AA84" i="384"/>
  <c r="AA83" i="383"/>
  <c r="AB81" i="383"/>
  <c r="AC82" i="383"/>
  <c r="Z84" i="383"/>
  <c r="Z83" i="382"/>
  <c r="Y84" i="382"/>
  <c r="AA81" i="382"/>
  <c r="AB82" i="382"/>
  <c r="X84" i="381"/>
  <c r="AA82" i="381"/>
  <c r="Z81" i="381"/>
  <c r="Y83" i="381"/>
  <c r="X83" i="380"/>
  <c r="Z82" i="380"/>
  <c r="Y81" i="380"/>
  <c r="W84" i="380"/>
  <c r="X83" i="379"/>
  <c r="Z82" i="379"/>
  <c r="Y81" i="379"/>
  <c r="W84" i="379"/>
  <c r="X81" i="378"/>
  <c r="Y82" i="378"/>
  <c r="V84" i="378"/>
  <c r="W83" i="378"/>
  <c r="U84" i="377"/>
  <c r="W81" i="377"/>
  <c r="X82" i="377"/>
  <c r="V83" i="377"/>
  <c r="X84" i="376"/>
  <c r="U83" i="376"/>
  <c r="W82" i="376"/>
  <c r="V81" i="376"/>
  <c r="S84" i="375"/>
  <c r="T83" i="375"/>
  <c r="V82" i="375"/>
  <c r="U81" i="375"/>
  <c r="T81" i="374"/>
  <c r="U82" i="374"/>
  <c r="R84" i="374"/>
  <c r="S83" i="374"/>
  <c r="S81" i="373"/>
  <c r="T82" i="373"/>
  <c r="R83" i="373"/>
  <c r="Q84" i="373"/>
  <c r="Q83" i="372"/>
  <c r="P84" i="372"/>
  <c r="S82" i="372"/>
  <c r="R81" i="372"/>
  <c r="AG66" i="388"/>
  <c r="AH78" i="388"/>
  <c r="AF75" i="388"/>
  <c r="AH80" i="388"/>
  <c r="AF74" i="388"/>
  <c r="AG65" i="388"/>
  <c r="AD68" i="388"/>
  <c r="AF76" i="388"/>
  <c r="AE71" i="388"/>
  <c r="AH79" i="388"/>
  <c r="AE72" i="388"/>
  <c r="AE70" i="388"/>
  <c r="AE67" i="388"/>
  <c r="AG83" i="388" l="1"/>
  <c r="AI82" i="388"/>
  <c r="AH81" i="388"/>
  <c r="AF84" i="388"/>
  <c r="AE84" i="387"/>
  <c r="AF83" i="387"/>
  <c r="AH82" i="387"/>
  <c r="AG81" i="387"/>
  <c r="AD84" i="386"/>
  <c r="AF81" i="386"/>
  <c r="AG82" i="386"/>
  <c r="AE83" i="386"/>
  <c r="AC84" i="385"/>
  <c r="AE81" i="385"/>
  <c r="AF82" i="385"/>
  <c r="AD83" i="385"/>
  <c r="AE82" i="384"/>
  <c r="AD81" i="384"/>
  <c r="AB84" i="384"/>
  <c r="AC83" i="384"/>
  <c r="AA84" i="383"/>
  <c r="AB83" i="383"/>
  <c r="AD82" i="383"/>
  <c r="AC81" i="383"/>
  <c r="AB81" i="382"/>
  <c r="AC82" i="382"/>
  <c r="Z84" i="382"/>
  <c r="AA83" i="382"/>
  <c r="AA81" i="381"/>
  <c r="AB82" i="381"/>
  <c r="Z83" i="381"/>
  <c r="Y84" i="381"/>
  <c r="AA82" i="380"/>
  <c r="Z81" i="380"/>
  <c r="X84" i="380"/>
  <c r="Y83" i="380"/>
  <c r="AA82" i="379"/>
  <c r="Z81" i="379"/>
  <c r="X84" i="379"/>
  <c r="Y83" i="379"/>
  <c r="X83" i="378"/>
  <c r="Z82" i="378"/>
  <c r="Y81" i="378"/>
  <c r="W84" i="378"/>
  <c r="W83" i="377"/>
  <c r="X81" i="377"/>
  <c r="Y82" i="377"/>
  <c r="V84" i="377"/>
  <c r="V83" i="376"/>
  <c r="W81" i="376"/>
  <c r="X82" i="376"/>
  <c r="Y84" i="376"/>
  <c r="U83" i="375"/>
  <c r="W82" i="375"/>
  <c r="V81" i="375"/>
  <c r="T84" i="375"/>
  <c r="S84" i="374"/>
  <c r="T83" i="374"/>
  <c r="V82" i="374"/>
  <c r="U81" i="374"/>
  <c r="R84" i="373"/>
  <c r="T81" i="373"/>
  <c r="U82" i="373"/>
  <c r="S83" i="373"/>
  <c r="S81" i="372"/>
  <c r="T82" i="372"/>
  <c r="R83" i="372"/>
  <c r="Q84" i="372"/>
  <c r="AI81" i="388" l="1"/>
  <c r="AG84" i="388"/>
  <c r="AH83" i="388"/>
  <c r="AG83" i="387"/>
  <c r="AI82" i="387"/>
  <c r="AH81" i="387"/>
  <c r="AF84" i="387"/>
  <c r="AH82" i="386"/>
  <c r="AG81" i="386"/>
  <c r="AF83" i="386"/>
  <c r="AE84" i="386"/>
  <c r="AE83" i="385"/>
  <c r="AD84" i="385"/>
  <c r="AF81" i="385"/>
  <c r="AG82" i="385"/>
  <c r="AD83" i="384"/>
  <c r="AC84" i="384"/>
  <c r="AE81" i="384"/>
  <c r="AF82" i="384"/>
  <c r="AC83" i="383"/>
  <c r="AE82" i="383"/>
  <c r="AD81" i="383"/>
  <c r="AB84" i="383"/>
  <c r="AB83" i="382"/>
  <c r="AD82" i="382"/>
  <c r="AC81" i="382"/>
  <c r="AA84" i="382"/>
  <c r="Z84" i="381"/>
  <c r="AB81" i="381"/>
  <c r="AC82" i="381"/>
  <c r="AA83" i="381"/>
  <c r="Z83" i="380"/>
  <c r="Y84" i="380"/>
  <c r="AA81" i="380"/>
  <c r="AB82" i="380"/>
  <c r="Z83" i="379"/>
  <c r="Y84" i="379"/>
  <c r="AA81" i="379"/>
  <c r="AB82" i="379"/>
  <c r="AA82" i="378"/>
  <c r="Z81" i="378"/>
  <c r="X84" i="378"/>
  <c r="Y83" i="378"/>
  <c r="W84" i="377"/>
  <c r="X83" i="377"/>
  <c r="Z82" i="377"/>
  <c r="Y81" i="377"/>
  <c r="X81" i="376"/>
  <c r="Y82" i="376"/>
  <c r="Z84" i="376"/>
  <c r="W83" i="376"/>
  <c r="U84" i="375"/>
  <c r="W81" i="375"/>
  <c r="X82" i="375"/>
  <c r="V83" i="375"/>
  <c r="W82" i="374"/>
  <c r="V81" i="374"/>
  <c r="T84" i="374"/>
  <c r="U83" i="374"/>
  <c r="T83" i="373"/>
  <c r="S84" i="373"/>
  <c r="V82" i="373"/>
  <c r="U81" i="373"/>
  <c r="S83" i="372"/>
  <c r="R84" i="372"/>
  <c r="T81" i="372"/>
  <c r="U82" i="372"/>
  <c r="AH84" i="388" l="1"/>
  <c r="AI83" i="388"/>
  <c r="AG84" i="387"/>
  <c r="AH83" i="387"/>
  <c r="AI81" i="387"/>
  <c r="AF84" i="386"/>
  <c r="AI82" i="386"/>
  <c r="AH81" i="386"/>
  <c r="AG83" i="386"/>
  <c r="AE84" i="385"/>
  <c r="AH82" i="385"/>
  <c r="AG81" i="385"/>
  <c r="AF83" i="385"/>
  <c r="AF81" i="384"/>
  <c r="AG82" i="384"/>
  <c r="AD84" i="384"/>
  <c r="AE83" i="384"/>
  <c r="AE81" i="383"/>
  <c r="AF82" i="383"/>
  <c r="AC84" i="383"/>
  <c r="AD83" i="383"/>
  <c r="AE82" i="382"/>
  <c r="AD81" i="382"/>
  <c r="AB84" i="382"/>
  <c r="AC83" i="382"/>
  <c r="AB83" i="381"/>
  <c r="AA84" i="381"/>
  <c r="AD82" i="381"/>
  <c r="AC81" i="381"/>
  <c r="AB81" i="380"/>
  <c r="AC82" i="380"/>
  <c r="Z84" i="380"/>
  <c r="AA83" i="380"/>
  <c r="AB81" i="379"/>
  <c r="AC82" i="379"/>
  <c r="Z84" i="379"/>
  <c r="AA83" i="379"/>
  <c r="Z83" i="378"/>
  <c r="Y84" i="378"/>
  <c r="AA81" i="378"/>
  <c r="AB82" i="378"/>
  <c r="AA82" i="377"/>
  <c r="Z81" i="377"/>
  <c r="X84" i="377"/>
  <c r="Y83" i="377"/>
  <c r="X83" i="376"/>
  <c r="AA84" i="376"/>
  <c r="Z82" i="376"/>
  <c r="Y81" i="376"/>
  <c r="W83" i="375"/>
  <c r="X81" i="375"/>
  <c r="Y82" i="375"/>
  <c r="V84" i="375"/>
  <c r="V83" i="374"/>
  <c r="U84" i="374"/>
  <c r="W81" i="374"/>
  <c r="X82" i="374"/>
  <c r="W82" i="373"/>
  <c r="V81" i="373"/>
  <c r="U83" i="373"/>
  <c r="T84" i="373"/>
  <c r="S84" i="372"/>
  <c r="T83" i="372"/>
  <c r="V82" i="372"/>
  <c r="U81" i="372"/>
  <c r="AI84" i="388" l="1"/>
  <c r="AI83" i="387"/>
  <c r="AH84" i="387"/>
  <c r="AI81" i="386"/>
  <c r="AH83" i="386"/>
  <c r="AG84" i="386"/>
  <c r="AI82" i="385"/>
  <c r="AH81" i="385"/>
  <c r="AG83" i="385"/>
  <c r="AF84" i="385"/>
  <c r="AF83" i="384"/>
  <c r="AH82" i="384"/>
  <c r="AG81" i="384"/>
  <c r="AE84" i="384"/>
  <c r="AE83" i="383"/>
  <c r="AF81" i="383"/>
  <c r="AG82" i="383"/>
  <c r="AD84" i="383"/>
  <c r="AD83" i="382"/>
  <c r="AE81" i="382"/>
  <c r="AF82" i="382"/>
  <c r="AC84" i="382"/>
  <c r="AB84" i="381"/>
  <c r="AE82" i="381"/>
  <c r="AD81" i="381"/>
  <c r="AC83" i="381"/>
  <c r="AB83" i="380"/>
  <c r="AD82" i="380"/>
  <c r="AC81" i="380"/>
  <c r="AA84" i="380"/>
  <c r="AA84" i="379"/>
  <c r="AB83" i="379"/>
  <c r="AD82" i="379"/>
  <c r="AC81" i="379"/>
  <c r="AB81" i="378"/>
  <c r="AC82" i="378"/>
  <c r="Z84" i="378"/>
  <c r="AA83" i="378"/>
  <c r="Z83" i="377"/>
  <c r="Y84" i="377"/>
  <c r="AA81" i="377"/>
  <c r="AB82" i="377"/>
  <c r="AB84" i="376"/>
  <c r="AA82" i="376"/>
  <c r="Z81" i="376"/>
  <c r="Y83" i="376"/>
  <c r="W84" i="375"/>
  <c r="X83" i="375"/>
  <c r="Z82" i="375"/>
  <c r="Y81" i="375"/>
  <c r="X81" i="374"/>
  <c r="Y82" i="374"/>
  <c r="V84" i="374"/>
  <c r="W83" i="374"/>
  <c r="U84" i="373"/>
  <c r="W81" i="373"/>
  <c r="X82" i="373"/>
  <c r="V83" i="373"/>
  <c r="U83" i="372"/>
  <c r="W82" i="372"/>
  <c r="V81" i="372"/>
  <c r="T84" i="372"/>
  <c r="AI84" i="387" l="1"/>
  <c r="AI83" i="386"/>
  <c r="AH84" i="386"/>
  <c r="AI81" i="385"/>
  <c r="AH83" i="385"/>
  <c r="AG84" i="385"/>
  <c r="AI82" i="384"/>
  <c r="AH81" i="384"/>
  <c r="AF84" i="384"/>
  <c r="AG83" i="384"/>
  <c r="AH82" i="383"/>
  <c r="AG81" i="383"/>
  <c r="AE84" i="383"/>
  <c r="AF83" i="383"/>
  <c r="AD84" i="382"/>
  <c r="AE83" i="382"/>
  <c r="AF81" i="382"/>
  <c r="AG82" i="382"/>
  <c r="AC84" i="381"/>
  <c r="AE81" i="381"/>
  <c r="AF82" i="381"/>
  <c r="AD83" i="381"/>
  <c r="AC83" i="380"/>
  <c r="AE82" i="380"/>
  <c r="AD81" i="380"/>
  <c r="AB84" i="380"/>
  <c r="AC83" i="379"/>
  <c r="AE82" i="379"/>
  <c r="AD81" i="379"/>
  <c r="AB84" i="379"/>
  <c r="AB83" i="378"/>
  <c r="AD82" i="378"/>
  <c r="AC81" i="378"/>
  <c r="AA84" i="378"/>
  <c r="AA83" i="377"/>
  <c r="AB81" i="377"/>
  <c r="AC82" i="377"/>
  <c r="Z84" i="377"/>
  <c r="AA81" i="376"/>
  <c r="AB82" i="376"/>
  <c r="Z83" i="376"/>
  <c r="AC84" i="376"/>
  <c r="Y83" i="375"/>
  <c r="AA82" i="375"/>
  <c r="Z81" i="375"/>
  <c r="X84" i="375"/>
  <c r="X83" i="374"/>
  <c r="Z82" i="374"/>
  <c r="Y81" i="374"/>
  <c r="W84" i="374"/>
  <c r="X81" i="373"/>
  <c r="Y82" i="373"/>
  <c r="V84" i="373"/>
  <c r="W83" i="373"/>
  <c r="W81" i="372"/>
  <c r="X82" i="372"/>
  <c r="V83" i="372"/>
  <c r="U84" i="372"/>
  <c r="AI84" i="386" l="1"/>
  <c r="AI83" i="385"/>
  <c r="AH84" i="385"/>
  <c r="AH83" i="384"/>
  <c r="AI81" i="384"/>
  <c r="AG84" i="384"/>
  <c r="AG83" i="383"/>
  <c r="AI82" i="383"/>
  <c r="AH81" i="383"/>
  <c r="AF84" i="383"/>
  <c r="AF83" i="382"/>
  <c r="AH82" i="382"/>
  <c r="AG81" i="382"/>
  <c r="AE84" i="382"/>
  <c r="AE83" i="381"/>
  <c r="AD84" i="381"/>
  <c r="AF81" i="381"/>
  <c r="AG82" i="381"/>
  <c r="AC84" i="380"/>
  <c r="AE81" i="380"/>
  <c r="AF82" i="380"/>
  <c r="AD83" i="380"/>
  <c r="AE81" i="379"/>
  <c r="AF82" i="379"/>
  <c r="AC84" i="379"/>
  <c r="AD83" i="379"/>
  <c r="AE82" i="378"/>
  <c r="AD81" i="378"/>
  <c r="AB84" i="378"/>
  <c r="AC83" i="378"/>
  <c r="AD82" i="377"/>
  <c r="AC81" i="377"/>
  <c r="AA84" i="377"/>
  <c r="AB83" i="377"/>
  <c r="AA83" i="376"/>
  <c r="AD84" i="376"/>
  <c r="AB81" i="376"/>
  <c r="AC82" i="376"/>
  <c r="Y84" i="375"/>
  <c r="AA81" i="375"/>
  <c r="AB82" i="375"/>
  <c r="Z83" i="375"/>
  <c r="AA82" i="374"/>
  <c r="Z81" i="374"/>
  <c r="X84" i="374"/>
  <c r="Y83" i="374"/>
  <c r="X83" i="373"/>
  <c r="Z82" i="373"/>
  <c r="Y81" i="373"/>
  <c r="W84" i="373"/>
  <c r="W83" i="372"/>
  <c r="V84" i="372"/>
  <c r="X81" i="372"/>
  <c r="Y82" i="372"/>
  <c r="AI84" i="385" l="1"/>
  <c r="AH84" i="384"/>
  <c r="AI83" i="384"/>
  <c r="AI81" i="383"/>
  <c r="AG84" i="383"/>
  <c r="AH83" i="383"/>
  <c r="AG83" i="382"/>
  <c r="AI82" i="382"/>
  <c r="AH81" i="382"/>
  <c r="AF84" i="382"/>
  <c r="AE84" i="381"/>
  <c r="AH82" i="381"/>
  <c r="AG81" i="381"/>
  <c r="AF83" i="381"/>
  <c r="AE83" i="380"/>
  <c r="AF81" i="380"/>
  <c r="AG82" i="380"/>
  <c r="AD84" i="380"/>
  <c r="AE83" i="379"/>
  <c r="AF81" i="379"/>
  <c r="AG82" i="379"/>
  <c r="AD84" i="379"/>
  <c r="AD83" i="378"/>
  <c r="AC84" i="378"/>
  <c r="AE81" i="378"/>
  <c r="AF82" i="378"/>
  <c r="AB84" i="377"/>
  <c r="AC83" i="377"/>
  <c r="AE82" i="377"/>
  <c r="AD81" i="377"/>
  <c r="AB83" i="376"/>
  <c r="AE84" i="376"/>
  <c r="AD82" i="376"/>
  <c r="AC81" i="376"/>
  <c r="AA83" i="375"/>
  <c r="AB81" i="375"/>
  <c r="AC82" i="375"/>
  <c r="Z84" i="375"/>
  <c r="Z83" i="374"/>
  <c r="Y84" i="374"/>
  <c r="AA81" i="374"/>
  <c r="AB82" i="374"/>
  <c r="X84" i="373"/>
  <c r="Y83" i="373"/>
  <c r="AA82" i="373"/>
  <c r="Z81" i="373"/>
  <c r="X83" i="372"/>
  <c r="W84" i="372"/>
  <c r="Z82" i="372"/>
  <c r="Y81" i="372"/>
  <c r="AI84" i="384" l="1"/>
  <c r="AH84" i="383"/>
  <c r="AI83" i="383"/>
  <c r="AG84" i="382"/>
  <c r="AH83" i="382"/>
  <c r="AI81" i="382"/>
  <c r="AI82" i="381"/>
  <c r="AH81" i="381"/>
  <c r="AG83" i="381"/>
  <c r="AF84" i="381"/>
  <c r="AE84" i="380"/>
  <c r="AF83" i="380"/>
  <c r="AH82" i="380"/>
  <c r="AG81" i="380"/>
  <c r="AE84" i="379"/>
  <c r="AF83" i="379"/>
  <c r="AH82" i="379"/>
  <c r="AG81" i="379"/>
  <c r="AF81" i="378"/>
  <c r="AG82" i="378"/>
  <c r="AD84" i="378"/>
  <c r="AE83" i="378"/>
  <c r="AD83" i="377"/>
  <c r="AE81" i="377"/>
  <c r="AF82" i="377"/>
  <c r="AC84" i="377"/>
  <c r="AF84" i="376"/>
  <c r="AE82" i="376"/>
  <c r="AD81" i="376"/>
  <c r="AC83" i="376"/>
  <c r="AA84" i="375"/>
  <c r="AB83" i="375"/>
  <c r="AD82" i="375"/>
  <c r="AC81" i="375"/>
  <c r="AB81" i="374"/>
  <c r="AC82" i="374"/>
  <c r="Z84" i="374"/>
  <c r="AA83" i="374"/>
  <c r="AA81" i="373"/>
  <c r="AB82" i="373"/>
  <c r="Y84" i="373"/>
  <c r="Z83" i="373"/>
  <c r="X84" i="372"/>
  <c r="AA82" i="372"/>
  <c r="Z81" i="372"/>
  <c r="Y83" i="372"/>
  <c r="AI84" i="383" l="1"/>
  <c r="AH84" i="382"/>
  <c r="AI83" i="382"/>
  <c r="AG84" i="381"/>
  <c r="AI81" i="381"/>
  <c r="AH83" i="381"/>
  <c r="AI82" i="380"/>
  <c r="AH81" i="380"/>
  <c r="AF84" i="380"/>
  <c r="AG83" i="380"/>
  <c r="AG83" i="379"/>
  <c r="AI82" i="379"/>
  <c r="AH81" i="379"/>
  <c r="AF84" i="379"/>
  <c r="AF83" i="378"/>
  <c r="AH82" i="378"/>
  <c r="AG81" i="378"/>
  <c r="AE84" i="378"/>
  <c r="AD84" i="377"/>
  <c r="AE83" i="377"/>
  <c r="AF81" i="377"/>
  <c r="AG82" i="377"/>
  <c r="AE81" i="376"/>
  <c r="AF82" i="376"/>
  <c r="AD83" i="376"/>
  <c r="AG84" i="376"/>
  <c r="AC83" i="375"/>
  <c r="AE82" i="375"/>
  <c r="AD81" i="375"/>
  <c r="AB84" i="375"/>
  <c r="AB83" i="374"/>
  <c r="AD82" i="374"/>
  <c r="AC81" i="374"/>
  <c r="AA84" i="374"/>
  <c r="AA83" i="373"/>
  <c r="AB81" i="373"/>
  <c r="AC82" i="373"/>
  <c r="Z84" i="373"/>
  <c r="AA81" i="372"/>
  <c r="AB82" i="372"/>
  <c r="Y84" i="372"/>
  <c r="Z83" i="372"/>
  <c r="AI84" i="382" l="1"/>
  <c r="AI83" i="381"/>
  <c r="AH84" i="381"/>
  <c r="AH83" i="380"/>
  <c r="AI81" i="380"/>
  <c r="AG84" i="380"/>
  <c r="AI81" i="379"/>
  <c r="AG84" i="379"/>
  <c r="AH83" i="379"/>
  <c r="AI82" i="378"/>
  <c r="AH81" i="378"/>
  <c r="AF84" i="378"/>
  <c r="AG83" i="378"/>
  <c r="AF83" i="377"/>
  <c r="AH82" i="377"/>
  <c r="AG81" i="377"/>
  <c r="AE84" i="377"/>
  <c r="AH84" i="376"/>
  <c r="AF81" i="376"/>
  <c r="AG82" i="376"/>
  <c r="AE83" i="376"/>
  <c r="AD83" i="375"/>
  <c r="AE81" i="375"/>
  <c r="AF82" i="375"/>
  <c r="AC84" i="375"/>
  <c r="AE82" i="374"/>
  <c r="AD81" i="374"/>
  <c r="AB84" i="374"/>
  <c r="AC83" i="374"/>
  <c r="AA84" i="373"/>
  <c r="AB83" i="373"/>
  <c r="AD82" i="373"/>
  <c r="AC81" i="373"/>
  <c r="Z84" i="372"/>
  <c r="AA83" i="372"/>
  <c r="AB81" i="372"/>
  <c r="AC82" i="372"/>
  <c r="AI84" i="381" l="1"/>
  <c r="AH84" i="380"/>
  <c r="AI83" i="380"/>
  <c r="AI83" i="379"/>
  <c r="AH84" i="379"/>
  <c r="AH83" i="378"/>
  <c r="AI81" i="378"/>
  <c r="AG84" i="378"/>
  <c r="AG83" i="377"/>
  <c r="AI82" i="377"/>
  <c r="AH81" i="377"/>
  <c r="AF84" i="377"/>
  <c r="AH82" i="376"/>
  <c r="AG81" i="376"/>
  <c r="AF83" i="376"/>
  <c r="AI84" i="376"/>
  <c r="AD84" i="375"/>
  <c r="AE83" i="375"/>
  <c r="AF81" i="375"/>
  <c r="AG82" i="375"/>
  <c r="AD83" i="374"/>
  <c r="AC84" i="374"/>
  <c r="AE81" i="374"/>
  <c r="AF82" i="374"/>
  <c r="AE82" i="373"/>
  <c r="AD81" i="373"/>
  <c r="AB84" i="373"/>
  <c r="AC83" i="373"/>
  <c r="AB83" i="372"/>
  <c r="AA84" i="372"/>
  <c r="AD82" i="372"/>
  <c r="AC81" i="372"/>
  <c r="AI84" i="380" l="1"/>
  <c r="AI84" i="379"/>
  <c r="AH84" i="378"/>
  <c r="AI83" i="378"/>
  <c r="AI81" i="377"/>
  <c r="AG84" i="377"/>
  <c r="AH83" i="377"/>
  <c r="AG83" i="376"/>
  <c r="AI82" i="376"/>
  <c r="AH81" i="376"/>
  <c r="AF83" i="375"/>
  <c r="AH82" i="375"/>
  <c r="AG81" i="375"/>
  <c r="AE84" i="375"/>
  <c r="AF81" i="374"/>
  <c r="AG82" i="374"/>
  <c r="AD84" i="374"/>
  <c r="AE83" i="374"/>
  <c r="AD83" i="373"/>
  <c r="AE81" i="373"/>
  <c r="AF82" i="373"/>
  <c r="AC84" i="373"/>
  <c r="AE82" i="372"/>
  <c r="AD81" i="372"/>
  <c r="AC83" i="372"/>
  <c r="AB84" i="372"/>
  <c r="AI84" i="378" l="1"/>
  <c r="AH84" i="377"/>
  <c r="AI83" i="377"/>
  <c r="AI81" i="376"/>
  <c r="AH83" i="376"/>
  <c r="AI82" i="375"/>
  <c r="AH81" i="375"/>
  <c r="AF84" i="375"/>
  <c r="AG83" i="375"/>
  <c r="AF83" i="374"/>
  <c r="AH82" i="374"/>
  <c r="AG81" i="374"/>
  <c r="AE84" i="374"/>
  <c r="AD84" i="373"/>
  <c r="AE83" i="373"/>
  <c r="AF81" i="373"/>
  <c r="AG82" i="373"/>
  <c r="AE81" i="372"/>
  <c r="AF82" i="372"/>
  <c r="AD83" i="372"/>
  <c r="AC84" i="372"/>
  <c r="AI84" i="377" l="1"/>
  <c r="AI83" i="376"/>
  <c r="AH83" i="375"/>
  <c r="AI81" i="375"/>
  <c r="AG84" i="375"/>
  <c r="AI82" i="374"/>
  <c r="AH81" i="374"/>
  <c r="AF84" i="374"/>
  <c r="AG83" i="374"/>
  <c r="AH82" i="373"/>
  <c r="AG81" i="373"/>
  <c r="AE84" i="373"/>
  <c r="AF83" i="373"/>
  <c r="AE83" i="372"/>
  <c r="AD84" i="372"/>
  <c r="AF81" i="372"/>
  <c r="AG82" i="372"/>
  <c r="AH84" i="375" l="1"/>
  <c r="AI83" i="375"/>
  <c r="AH83" i="374"/>
  <c r="AI81" i="374"/>
  <c r="AG84" i="374"/>
  <c r="AG83" i="373"/>
  <c r="AI82" i="373"/>
  <c r="AH81" i="373"/>
  <c r="AF84" i="373"/>
  <c r="AE84" i="372"/>
  <c r="AH82" i="372"/>
  <c r="AG81" i="372"/>
  <c r="AF83" i="372"/>
  <c r="AI84" i="375" l="1"/>
  <c r="AH84" i="374"/>
  <c r="AI83" i="374"/>
  <c r="AH83" i="373"/>
  <c r="AG84" i="373"/>
  <c r="AI81" i="373"/>
  <c r="AF84" i="372"/>
  <c r="AI82" i="372"/>
  <c r="AH81" i="372"/>
  <c r="AG83" i="372"/>
  <c r="AI84" i="374" l="1"/>
  <c r="AI83" i="373"/>
  <c r="AH84" i="373"/>
  <c r="AI81" i="372"/>
  <c r="AG84" i="372"/>
  <c r="AH83" i="372"/>
  <c r="AI84" i="373" l="1"/>
  <c r="AH84" i="372"/>
  <c r="AI83" i="372"/>
  <c r="AI84" i="372" l="1"/>
  <c r="B83" i="371" l="1"/>
  <c r="C82" i="371"/>
  <c r="C81" i="371" s="1"/>
  <c r="B81" i="371"/>
  <c r="AS72" i="371"/>
  <c r="AT72" i="371" s="1"/>
  <c r="AU72" i="371" s="1"/>
  <c r="AV72" i="371" s="1"/>
  <c r="AW72" i="371" s="1"/>
  <c r="AX72" i="371" s="1"/>
  <c r="AS71" i="371"/>
  <c r="AT71" i="371" s="1"/>
  <c r="AS70" i="371"/>
  <c r="AT70" i="371" s="1"/>
  <c r="AS69" i="371"/>
  <c r="AT69" i="371" s="1"/>
  <c r="AS68" i="371"/>
  <c r="AT68" i="371" s="1"/>
  <c r="AS67" i="371"/>
  <c r="AT67" i="371" s="1"/>
  <c r="AS66" i="371"/>
  <c r="AT66" i="371" s="1"/>
  <c r="BR62" i="371"/>
  <c r="BQ62" i="371"/>
  <c r="BP62" i="371"/>
  <c r="BO62" i="371"/>
  <c r="BN62" i="371"/>
  <c r="BM62" i="371"/>
  <c r="BL62" i="371"/>
  <c r="BK62" i="371"/>
  <c r="BJ62" i="371"/>
  <c r="BI62" i="371"/>
  <c r="BH62" i="371"/>
  <c r="BG62" i="371"/>
  <c r="BF62" i="371"/>
  <c r="BE62" i="371"/>
  <c r="BD62" i="371"/>
  <c r="BC62" i="371"/>
  <c r="BB62" i="371"/>
  <c r="BA62" i="371"/>
  <c r="AZ62" i="371"/>
  <c r="BR61" i="371"/>
  <c r="BQ61" i="371"/>
  <c r="BP61" i="371"/>
  <c r="BO61" i="371"/>
  <c r="BN61" i="371"/>
  <c r="BM61" i="371"/>
  <c r="BL61" i="371"/>
  <c r="BK61" i="371"/>
  <c r="BJ61" i="371"/>
  <c r="BI61" i="371"/>
  <c r="BH61" i="371"/>
  <c r="BG61" i="371"/>
  <c r="BF61" i="371"/>
  <c r="BE61" i="371"/>
  <c r="BD61" i="371"/>
  <c r="BC61" i="371"/>
  <c r="BB61" i="371"/>
  <c r="BA61" i="371"/>
  <c r="AZ61" i="371"/>
  <c r="BR59" i="371"/>
  <c r="BQ59" i="371"/>
  <c r="BP59" i="371"/>
  <c r="BO59" i="371"/>
  <c r="BN59" i="371"/>
  <c r="BM59" i="371"/>
  <c r="BL59" i="371"/>
  <c r="BK59" i="371"/>
  <c r="BJ59" i="371"/>
  <c r="BI59" i="371"/>
  <c r="BH59" i="371"/>
  <c r="BG59" i="371"/>
  <c r="BF59" i="371"/>
  <c r="BE59" i="371"/>
  <c r="BD59" i="371"/>
  <c r="BC59" i="371"/>
  <c r="BB59" i="371"/>
  <c r="BA59" i="371"/>
  <c r="AZ59" i="371"/>
  <c r="AS59" i="371"/>
  <c r="AR59" i="371"/>
  <c r="A59" i="371" a="1"/>
  <c r="A59" i="371" s="1"/>
  <c r="BR58" i="371"/>
  <c r="BQ58" i="371"/>
  <c r="BP58" i="371"/>
  <c r="BO58" i="371"/>
  <c r="BN58" i="371"/>
  <c r="BM58" i="371"/>
  <c r="BL58" i="371"/>
  <c r="BK58" i="371"/>
  <c r="BJ58" i="371"/>
  <c r="BI58" i="371"/>
  <c r="BH58" i="371"/>
  <c r="BG58" i="371"/>
  <c r="BF58" i="371"/>
  <c r="BE58" i="371"/>
  <c r="BD58" i="371"/>
  <c r="BC58" i="371"/>
  <c r="BB58" i="371"/>
  <c r="BA58" i="371"/>
  <c r="AZ58" i="371"/>
  <c r="AS58" i="371"/>
  <c r="AR58" i="371"/>
  <c r="A58" i="371" a="1"/>
  <c r="A58" i="371" s="1"/>
  <c r="AS57" i="371"/>
  <c r="AR57" i="371"/>
  <c r="BR56" i="371"/>
  <c r="BQ56" i="371"/>
  <c r="BP56" i="371"/>
  <c r="BO56" i="371"/>
  <c r="BN56" i="371"/>
  <c r="BM56" i="371"/>
  <c r="BL56" i="371"/>
  <c r="BK56" i="371"/>
  <c r="BJ56" i="371"/>
  <c r="BI56" i="371"/>
  <c r="BH56" i="371"/>
  <c r="BG56" i="371"/>
  <c r="BF56" i="371"/>
  <c r="BE56" i="371"/>
  <c r="BD56" i="371"/>
  <c r="BC56" i="371"/>
  <c r="BB56" i="371"/>
  <c r="BA56" i="371"/>
  <c r="AZ56" i="371"/>
  <c r="AS56" i="371"/>
  <c r="AR56" i="371"/>
  <c r="A56" i="371" a="1"/>
  <c r="A56" i="371" s="1"/>
  <c r="BR55" i="371"/>
  <c r="BQ55" i="371"/>
  <c r="BP55" i="371"/>
  <c r="BO55" i="371"/>
  <c r="BN55" i="371"/>
  <c r="BM55" i="371"/>
  <c r="BL55" i="371"/>
  <c r="BK55" i="371"/>
  <c r="BJ55" i="371"/>
  <c r="BI55" i="371"/>
  <c r="BH55" i="371"/>
  <c r="BG55" i="371"/>
  <c r="BF55" i="371"/>
  <c r="BE55" i="371"/>
  <c r="BD55" i="371"/>
  <c r="BC55" i="371"/>
  <c r="BB55" i="371"/>
  <c r="BA55" i="371"/>
  <c r="AZ55" i="371"/>
  <c r="AS55" i="371"/>
  <c r="AR55" i="371"/>
  <c r="A55" i="371" a="1"/>
  <c r="A55" i="371" s="1"/>
  <c r="AS54" i="371"/>
  <c r="AR54" i="371"/>
  <c r="BR52" i="371"/>
  <c r="BQ52" i="371"/>
  <c r="BP52" i="371"/>
  <c r="BO52" i="371"/>
  <c r="BN52" i="371"/>
  <c r="BM52" i="371"/>
  <c r="BL52" i="371"/>
  <c r="BK52" i="371"/>
  <c r="BJ52" i="371"/>
  <c r="BI52" i="371"/>
  <c r="BH52" i="371"/>
  <c r="BG52" i="371"/>
  <c r="BF52" i="371"/>
  <c r="BE52" i="371"/>
  <c r="BD52" i="371"/>
  <c r="BC52" i="371"/>
  <c r="BB52" i="371"/>
  <c r="BA52" i="371"/>
  <c r="AZ52" i="371"/>
  <c r="BR51" i="371"/>
  <c r="BQ51" i="371"/>
  <c r="BP51" i="371"/>
  <c r="BO51" i="371"/>
  <c r="BN51" i="371"/>
  <c r="BM51" i="371"/>
  <c r="BL51" i="371"/>
  <c r="BK51" i="371"/>
  <c r="BJ51" i="371"/>
  <c r="BI51" i="371"/>
  <c r="BH51" i="371"/>
  <c r="BG51" i="371"/>
  <c r="BF51" i="371"/>
  <c r="BE51" i="371"/>
  <c r="BD51" i="371"/>
  <c r="BC51" i="371"/>
  <c r="BB51" i="371"/>
  <c r="BA51" i="371"/>
  <c r="AZ51" i="371"/>
  <c r="BR49" i="371"/>
  <c r="BQ49" i="371"/>
  <c r="BP49" i="371"/>
  <c r="BO49" i="371"/>
  <c r="BN49" i="371"/>
  <c r="BM49" i="371"/>
  <c r="BL49" i="371"/>
  <c r="BK49" i="371"/>
  <c r="BJ49" i="371"/>
  <c r="BI49" i="371"/>
  <c r="BH49" i="371"/>
  <c r="BG49" i="371"/>
  <c r="BF49" i="371"/>
  <c r="BE49" i="371"/>
  <c r="BD49" i="371"/>
  <c r="BC49" i="371"/>
  <c r="BB49" i="371"/>
  <c r="BA49" i="371"/>
  <c r="AZ49" i="371"/>
  <c r="AS49" i="371"/>
  <c r="AR49" i="371"/>
  <c r="A49" i="371" a="1"/>
  <c r="A49" i="371" s="1"/>
  <c r="BR48" i="371"/>
  <c r="BQ48" i="371"/>
  <c r="BP48" i="371"/>
  <c r="BO48" i="371"/>
  <c r="BN48" i="371"/>
  <c r="BM48" i="371"/>
  <c r="BL48" i="371"/>
  <c r="BK48" i="371"/>
  <c r="BJ48" i="371"/>
  <c r="BI48" i="371"/>
  <c r="BH48" i="371"/>
  <c r="BG48" i="371"/>
  <c r="BF48" i="371"/>
  <c r="BE48" i="371"/>
  <c r="BD48" i="371"/>
  <c r="BC48" i="371"/>
  <c r="BB48" i="371"/>
  <c r="BA48" i="371"/>
  <c r="AZ48" i="371"/>
  <c r="A48" i="371"/>
  <c r="A48" i="371" a="1"/>
  <c r="AS47" i="371"/>
  <c r="AR47" i="371"/>
  <c r="BR46" i="371"/>
  <c r="BQ46" i="371"/>
  <c r="BP46" i="371"/>
  <c r="BO46" i="371"/>
  <c r="BN46" i="371"/>
  <c r="BM46" i="371"/>
  <c r="BL46" i="371"/>
  <c r="BK46" i="371"/>
  <c r="BJ46" i="371"/>
  <c r="BI46" i="371"/>
  <c r="BH46" i="371"/>
  <c r="BG46" i="371"/>
  <c r="BF46" i="371"/>
  <c r="BE46" i="371"/>
  <c r="BD46" i="371"/>
  <c r="BC46" i="371"/>
  <c r="BB46" i="371"/>
  <c r="BA46" i="371"/>
  <c r="AZ46" i="371"/>
  <c r="AS46" i="371"/>
  <c r="AR46" i="371"/>
  <c r="A46" i="371" a="1"/>
  <c r="A46" i="371" s="1"/>
  <c r="BR45" i="371"/>
  <c r="BQ45" i="371"/>
  <c r="BP45" i="371"/>
  <c r="BO45" i="371"/>
  <c r="BN45" i="371"/>
  <c r="BM45" i="371"/>
  <c r="BL45" i="371"/>
  <c r="BK45" i="371"/>
  <c r="BJ45" i="371"/>
  <c r="BI45" i="371"/>
  <c r="BH45" i="371"/>
  <c r="BG45" i="371"/>
  <c r="BF45" i="371"/>
  <c r="BE45" i="371"/>
  <c r="BD45" i="371"/>
  <c r="BC45" i="371"/>
  <c r="BB45" i="371"/>
  <c r="BA45" i="371"/>
  <c r="AZ45" i="371"/>
  <c r="A45" i="371" a="1"/>
  <c r="A45" i="371" s="1"/>
  <c r="AS44" i="371"/>
  <c r="AR44" i="371"/>
  <c r="BR42" i="371"/>
  <c r="BQ42" i="371"/>
  <c r="BP42" i="371"/>
  <c r="BO42" i="371"/>
  <c r="BN42" i="371"/>
  <c r="BM42" i="371"/>
  <c r="BL42" i="371"/>
  <c r="BK42" i="371"/>
  <c r="BJ42" i="371"/>
  <c r="BI42" i="371"/>
  <c r="BH42" i="371"/>
  <c r="BG42" i="371"/>
  <c r="BF42" i="371"/>
  <c r="BE42" i="371"/>
  <c r="BD42" i="371"/>
  <c r="BC42" i="371"/>
  <c r="BB42" i="371"/>
  <c r="BA42" i="371"/>
  <c r="AZ42" i="371"/>
  <c r="BR41" i="371"/>
  <c r="BQ41" i="371"/>
  <c r="BP41" i="371"/>
  <c r="BO41" i="371"/>
  <c r="BN41" i="371"/>
  <c r="BM41" i="371"/>
  <c r="BL41" i="371"/>
  <c r="BK41" i="371"/>
  <c r="BJ41" i="371"/>
  <c r="BI41" i="371"/>
  <c r="BH41" i="371"/>
  <c r="BG41" i="371"/>
  <c r="BF41" i="371"/>
  <c r="BE41" i="371"/>
  <c r="BD41" i="371"/>
  <c r="BC41" i="371"/>
  <c r="BB41" i="371"/>
  <c r="BA41" i="371"/>
  <c r="AZ41" i="371"/>
  <c r="BR39" i="371"/>
  <c r="BQ39" i="371"/>
  <c r="BP39" i="371"/>
  <c r="BO39" i="371"/>
  <c r="BN39" i="371"/>
  <c r="BM39" i="371"/>
  <c r="BL39" i="371"/>
  <c r="BK39" i="371"/>
  <c r="BJ39" i="371"/>
  <c r="BI39" i="371"/>
  <c r="BH39" i="371"/>
  <c r="BG39" i="371"/>
  <c r="BF39" i="371"/>
  <c r="BE39" i="371"/>
  <c r="BD39" i="371"/>
  <c r="BC39" i="371"/>
  <c r="BB39" i="371"/>
  <c r="BA39" i="371"/>
  <c r="AZ39" i="371"/>
  <c r="AS39" i="371"/>
  <c r="AR39" i="371"/>
  <c r="A39" i="371" a="1"/>
  <c r="A39" i="371" s="1"/>
  <c r="BR38" i="371"/>
  <c r="BQ38" i="371"/>
  <c r="BP38" i="371"/>
  <c r="BO38" i="371"/>
  <c r="BN38" i="371"/>
  <c r="BM38" i="371"/>
  <c r="BL38" i="371"/>
  <c r="BK38" i="371"/>
  <c r="BJ38" i="371"/>
  <c r="BI38" i="371"/>
  <c r="BH38" i="371"/>
  <c r="BG38" i="371"/>
  <c r="BF38" i="371"/>
  <c r="BE38" i="371"/>
  <c r="BD38" i="371"/>
  <c r="BC38" i="371"/>
  <c r="BB38" i="371"/>
  <c r="BA38" i="371"/>
  <c r="AZ38" i="371"/>
  <c r="A38" i="371" a="1"/>
  <c r="A38" i="371" s="1"/>
  <c r="AS37" i="371"/>
  <c r="AR37" i="371"/>
  <c r="BR36" i="371"/>
  <c r="BQ36" i="371"/>
  <c r="BP36" i="371"/>
  <c r="BO36" i="371"/>
  <c r="BN36" i="371"/>
  <c r="BM36" i="371"/>
  <c r="BL36" i="371"/>
  <c r="BK36" i="371"/>
  <c r="BJ36" i="371"/>
  <c r="BI36" i="371"/>
  <c r="BH36" i="371"/>
  <c r="BG36" i="371"/>
  <c r="BF36" i="371"/>
  <c r="BE36" i="371"/>
  <c r="BD36" i="371"/>
  <c r="BC36" i="371"/>
  <c r="BB36" i="371"/>
  <c r="BA36" i="371"/>
  <c r="AZ36" i="371"/>
  <c r="AS36" i="371"/>
  <c r="AR36" i="371"/>
  <c r="A36" i="371" a="1"/>
  <c r="A36" i="371" s="1"/>
  <c r="BR35" i="371"/>
  <c r="BQ35" i="371"/>
  <c r="BP35" i="371"/>
  <c r="BO35" i="371"/>
  <c r="BN35" i="371"/>
  <c r="BM35" i="371"/>
  <c r="BL35" i="371"/>
  <c r="BK35" i="371"/>
  <c r="BJ35" i="371"/>
  <c r="BI35" i="371"/>
  <c r="BH35" i="371"/>
  <c r="BG35" i="371"/>
  <c r="BF35" i="371"/>
  <c r="BE35" i="371"/>
  <c r="BD35" i="371"/>
  <c r="BC35" i="371"/>
  <c r="BB35" i="371"/>
  <c r="BA35" i="371"/>
  <c r="AZ35" i="371"/>
  <c r="A35" i="371" a="1"/>
  <c r="A35" i="371" s="1"/>
  <c r="AS34" i="371"/>
  <c r="AR34" i="371"/>
  <c r="BR32" i="371"/>
  <c r="BQ32" i="371"/>
  <c r="BP32" i="371"/>
  <c r="BO32" i="371"/>
  <c r="BN32" i="371"/>
  <c r="BM32" i="371"/>
  <c r="BL32" i="371"/>
  <c r="BK32" i="371"/>
  <c r="BJ32" i="371"/>
  <c r="BI32" i="371"/>
  <c r="BH32" i="371"/>
  <c r="BG32" i="371"/>
  <c r="BF32" i="371"/>
  <c r="BE32" i="371"/>
  <c r="BD32" i="371"/>
  <c r="BC32" i="371"/>
  <c r="BB32" i="371"/>
  <c r="BA32" i="371"/>
  <c r="AZ32" i="371"/>
  <c r="BR31" i="371"/>
  <c r="BQ31" i="371"/>
  <c r="BP31" i="371"/>
  <c r="BO31" i="371"/>
  <c r="BN31" i="371"/>
  <c r="BM31" i="371"/>
  <c r="BL31" i="371"/>
  <c r="BK31" i="371"/>
  <c r="BJ31" i="371"/>
  <c r="BI31" i="371"/>
  <c r="BH31" i="371"/>
  <c r="BG31" i="371"/>
  <c r="BF31" i="371"/>
  <c r="BE31" i="371"/>
  <c r="BD31" i="371"/>
  <c r="BC31" i="371"/>
  <c r="BB31" i="371"/>
  <c r="BA31" i="371"/>
  <c r="AZ31" i="371"/>
  <c r="BR29" i="371"/>
  <c r="BQ29" i="371"/>
  <c r="BP29" i="371"/>
  <c r="BO29" i="371"/>
  <c r="BN29" i="371"/>
  <c r="BM29" i="371"/>
  <c r="BL29" i="371"/>
  <c r="BK29" i="371"/>
  <c r="BJ29" i="371"/>
  <c r="BI29" i="371"/>
  <c r="BH29" i="371"/>
  <c r="BG29" i="371"/>
  <c r="BF29" i="371"/>
  <c r="BE29" i="371"/>
  <c r="BD29" i="371"/>
  <c r="BC29" i="371"/>
  <c r="BB29" i="371"/>
  <c r="BA29" i="371"/>
  <c r="AZ29" i="371"/>
  <c r="AR29" i="371"/>
  <c r="A29" i="371" a="1"/>
  <c r="A29" i="371" s="1"/>
  <c r="BR28" i="371"/>
  <c r="BQ28" i="371"/>
  <c r="BP28" i="371"/>
  <c r="BO28" i="371"/>
  <c r="BN28" i="371"/>
  <c r="BM28" i="371"/>
  <c r="BL28" i="371"/>
  <c r="BK28" i="371"/>
  <c r="BJ28" i="371"/>
  <c r="BI28" i="371"/>
  <c r="BH28" i="371"/>
  <c r="BG28" i="371"/>
  <c r="BF28" i="371"/>
  <c r="BE28" i="371"/>
  <c r="BD28" i="371"/>
  <c r="BC28" i="371"/>
  <c r="BB28" i="371"/>
  <c r="BA28" i="371"/>
  <c r="AZ28" i="371"/>
  <c r="A28" i="371" a="1"/>
  <c r="A28" i="371" s="1"/>
  <c r="AR27" i="371"/>
  <c r="BR26" i="371"/>
  <c r="BQ26" i="371"/>
  <c r="BP26" i="371"/>
  <c r="BO26" i="371"/>
  <c r="BN26" i="371"/>
  <c r="BM26" i="371"/>
  <c r="BL26" i="371"/>
  <c r="BK26" i="371"/>
  <c r="BJ26" i="371"/>
  <c r="BI26" i="371"/>
  <c r="BH26" i="371"/>
  <c r="BG26" i="371"/>
  <c r="BF26" i="371"/>
  <c r="BE26" i="371"/>
  <c r="BD26" i="371"/>
  <c r="BC26" i="371"/>
  <c r="BB26" i="371"/>
  <c r="BA26" i="371"/>
  <c r="AZ26" i="371"/>
  <c r="AR26" i="371"/>
  <c r="A26" i="371" a="1"/>
  <c r="A26" i="371" s="1"/>
  <c r="BR25" i="371"/>
  <c r="BQ25" i="371"/>
  <c r="BP25" i="371"/>
  <c r="BO25" i="371"/>
  <c r="BN25" i="371"/>
  <c r="BM25" i="371"/>
  <c r="BL25" i="371"/>
  <c r="BK25" i="371"/>
  <c r="BJ25" i="371"/>
  <c r="BI25" i="371"/>
  <c r="BH25" i="371"/>
  <c r="BG25" i="371"/>
  <c r="BF25" i="371"/>
  <c r="BE25" i="371"/>
  <c r="BD25" i="371"/>
  <c r="BC25" i="371"/>
  <c r="BB25" i="371"/>
  <c r="BA25" i="371"/>
  <c r="AZ25" i="371"/>
  <c r="A25" i="371" a="1"/>
  <c r="A25" i="371" s="1"/>
  <c r="AR24" i="371"/>
  <c r="BR22" i="371"/>
  <c r="BQ22" i="371"/>
  <c r="BP22" i="371"/>
  <c r="BO22" i="371"/>
  <c r="BN22" i="371"/>
  <c r="BM22" i="371"/>
  <c r="BL22" i="371"/>
  <c r="BK22" i="371"/>
  <c r="BJ22" i="371"/>
  <c r="BI22" i="371"/>
  <c r="BH22" i="371"/>
  <c r="BG22" i="371"/>
  <c r="BF22" i="371"/>
  <c r="BE22" i="371"/>
  <c r="BD22" i="371"/>
  <c r="BC22" i="371"/>
  <c r="BB22" i="371"/>
  <c r="BA22" i="371"/>
  <c r="AZ22" i="371"/>
  <c r="BR21" i="371"/>
  <c r="BQ21" i="371"/>
  <c r="BP21" i="371"/>
  <c r="BO21" i="371"/>
  <c r="BN21" i="371"/>
  <c r="BM21" i="371"/>
  <c r="BL21" i="371"/>
  <c r="BK21" i="371"/>
  <c r="BJ21" i="371"/>
  <c r="BI21" i="371"/>
  <c r="BH21" i="371"/>
  <c r="BG21" i="371"/>
  <c r="BF21" i="371"/>
  <c r="BE21" i="371"/>
  <c r="BD21" i="371"/>
  <c r="BC21" i="371"/>
  <c r="BB21" i="371"/>
  <c r="BA21" i="371"/>
  <c r="AZ21" i="371"/>
  <c r="BR19" i="371"/>
  <c r="BQ19" i="371"/>
  <c r="BP19" i="371"/>
  <c r="BO19" i="371"/>
  <c r="BN19" i="371"/>
  <c r="BM19" i="371"/>
  <c r="BL19" i="371"/>
  <c r="BK19" i="371"/>
  <c r="BJ19" i="371"/>
  <c r="BI19" i="371"/>
  <c r="BH19" i="371"/>
  <c r="BG19" i="371"/>
  <c r="BF19" i="371"/>
  <c r="BE19" i="371"/>
  <c r="BD19" i="371"/>
  <c r="BC19" i="371"/>
  <c r="BB19" i="371"/>
  <c r="BA19" i="371"/>
  <c r="AZ19" i="371"/>
  <c r="AS19" i="371"/>
  <c r="AR19" i="371"/>
  <c r="A19" i="371" a="1"/>
  <c r="A19" i="371" s="1"/>
  <c r="BR18" i="371"/>
  <c r="BQ18" i="371"/>
  <c r="BP18" i="371"/>
  <c r="BO18" i="371"/>
  <c r="BN18" i="371"/>
  <c r="BM18" i="371"/>
  <c r="BL18" i="371"/>
  <c r="BK18" i="371"/>
  <c r="BJ18" i="371"/>
  <c r="BI18" i="371"/>
  <c r="BH18" i="371"/>
  <c r="BG18" i="371"/>
  <c r="BF18" i="371"/>
  <c r="BE18" i="371"/>
  <c r="BD18" i="371"/>
  <c r="BC18" i="371"/>
  <c r="BB18" i="371"/>
  <c r="BA18" i="371"/>
  <c r="AZ18" i="371"/>
  <c r="A18" i="371" a="1"/>
  <c r="A18" i="371" s="1"/>
  <c r="AS17" i="371"/>
  <c r="AR17" i="371"/>
  <c r="BR16" i="371"/>
  <c r="BQ16" i="371"/>
  <c r="BP16" i="371"/>
  <c r="BO16" i="371"/>
  <c r="BN16" i="371"/>
  <c r="BM16" i="371"/>
  <c r="BL16" i="371"/>
  <c r="BK16" i="371"/>
  <c r="BJ16" i="371"/>
  <c r="BI16" i="371"/>
  <c r="BH16" i="371"/>
  <c r="BG16" i="371"/>
  <c r="BF16" i="371"/>
  <c r="BE16" i="371"/>
  <c r="BD16" i="371"/>
  <c r="BC16" i="371"/>
  <c r="BB16" i="371"/>
  <c r="BA16" i="371"/>
  <c r="AZ16" i="371"/>
  <c r="AS16" i="371"/>
  <c r="AR16" i="371"/>
  <c r="A16" i="371" a="1"/>
  <c r="A16" i="371" s="1"/>
  <c r="BR15" i="371"/>
  <c r="BQ15" i="371"/>
  <c r="BP15" i="371"/>
  <c r="BO15" i="371"/>
  <c r="BN15" i="371"/>
  <c r="BM15" i="371"/>
  <c r="BL15" i="371"/>
  <c r="BK15" i="371"/>
  <c r="BJ15" i="371"/>
  <c r="BI15" i="371"/>
  <c r="BH15" i="371"/>
  <c r="BG15" i="371"/>
  <c r="BF15" i="371"/>
  <c r="BE15" i="371"/>
  <c r="BD15" i="371"/>
  <c r="BC15" i="371"/>
  <c r="BB15" i="371"/>
  <c r="BA15" i="371"/>
  <c r="AZ15" i="371"/>
  <c r="A15" i="371" a="1"/>
  <c r="A15" i="371" s="1"/>
  <c r="AS14" i="371"/>
  <c r="AR14" i="371"/>
  <c r="BR12" i="371"/>
  <c r="BQ12" i="371"/>
  <c r="BP12" i="371"/>
  <c r="BO12" i="371"/>
  <c r="BN12" i="371"/>
  <c r="BM12" i="371"/>
  <c r="BL12" i="371"/>
  <c r="BK12" i="371"/>
  <c r="BJ12" i="371"/>
  <c r="BI12" i="371"/>
  <c r="BH12" i="371"/>
  <c r="BG12" i="371"/>
  <c r="BF12" i="371"/>
  <c r="BE12" i="371"/>
  <c r="BD12" i="371"/>
  <c r="BC12" i="371"/>
  <c r="BB12" i="371"/>
  <c r="BA12" i="371"/>
  <c r="AZ12" i="371"/>
  <c r="BR11" i="371"/>
  <c r="BQ11" i="371"/>
  <c r="BP11" i="371"/>
  <c r="BO11" i="371"/>
  <c r="BN11" i="371"/>
  <c r="BM11" i="371"/>
  <c r="BL11" i="371"/>
  <c r="BK11" i="371"/>
  <c r="BJ11" i="371"/>
  <c r="BI11" i="371"/>
  <c r="BH11" i="371"/>
  <c r="BG11" i="371"/>
  <c r="BF11" i="371"/>
  <c r="BE11" i="371"/>
  <c r="BD11" i="371"/>
  <c r="BC11" i="371"/>
  <c r="BB11" i="371"/>
  <c r="BA11" i="371"/>
  <c r="AZ11" i="371"/>
  <c r="BR9" i="371"/>
  <c r="BQ9" i="371"/>
  <c r="BP9" i="371"/>
  <c r="BO9" i="371"/>
  <c r="BN9" i="371"/>
  <c r="BM9" i="371"/>
  <c r="BL9" i="371"/>
  <c r="BK9" i="371"/>
  <c r="BJ9" i="371"/>
  <c r="BI9" i="371"/>
  <c r="BH9" i="371"/>
  <c r="BG9" i="371"/>
  <c r="BF9" i="371"/>
  <c r="BE9" i="371"/>
  <c r="BD9" i="371"/>
  <c r="BC9" i="371"/>
  <c r="BB9" i="371"/>
  <c r="BA9" i="371"/>
  <c r="AZ9" i="371"/>
  <c r="AS9" i="371"/>
  <c r="AR9" i="371"/>
  <c r="A9" i="371" a="1"/>
  <c r="A9" i="371" s="1"/>
  <c r="BR8" i="371"/>
  <c r="BQ8" i="371"/>
  <c r="BP8" i="371"/>
  <c r="BO8" i="371"/>
  <c r="BN8" i="371"/>
  <c r="BM8" i="371"/>
  <c r="BL8" i="371"/>
  <c r="BK8" i="371"/>
  <c r="BJ8" i="371"/>
  <c r="BI8" i="371"/>
  <c r="BH8" i="371"/>
  <c r="BG8" i="371"/>
  <c r="BF8" i="371"/>
  <c r="BE8" i="371"/>
  <c r="BD8" i="371"/>
  <c r="BC8" i="371"/>
  <c r="BB8" i="371"/>
  <c r="BA8" i="371"/>
  <c r="AZ8" i="371"/>
  <c r="A8" i="371" a="1"/>
  <c r="A8" i="371" s="1"/>
  <c r="AS7" i="371"/>
  <c r="AR7" i="371"/>
  <c r="BR6" i="371"/>
  <c r="BQ6" i="371"/>
  <c r="BP6" i="371"/>
  <c r="BO6" i="371"/>
  <c r="BN6" i="371"/>
  <c r="BM6" i="371"/>
  <c r="BL6" i="371"/>
  <c r="BK6" i="371"/>
  <c r="BJ6" i="371"/>
  <c r="BI6" i="371"/>
  <c r="BH6" i="371"/>
  <c r="BG6" i="371"/>
  <c r="BF6" i="371"/>
  <c r="BE6" i="371"/>
  <c r="BD6" i="371"/>
  <c r="BC6" i="371"/>
  <c r="BB6" i="371"/>
  <c r="BA6" i="371"/>
  <c r="AZ6" i="371"/>
  <c r="AS6" i="371"/>
  <c r="AR6" i="371"/>
  <c r="A6" i="371" a="1"/>
  <c r="A6" i="371" s="1"/>
  <c r="BR5" i="371"/>
  <c r="BQ5" i="371"/>
  <c r="BP5" i="371"/>
  <c r="BO5" i="371"/>
  <c r="BN5" i="371"/>
  <c r="BM5" i="371"/>
  <c r="BL5" i="371"/>
  <c r="BK5" i="371"/>
  <c r="BJ5" i="371"/>
  <c r="BI5" i="371"/>
  <c r="BH5" i="371"/>
  <c r="BG5" i="371"/>
  <c r="BF5" i="371"/>
  <c r="BE5" i="371"/>
  <c r="BD5" i="371"/>
  <c r="BC5" i="371"/>
  <c r="BB5" i="371"/>
  <c r="BA5" i="371"/>
  <c r="AZ5" i="371"/>
  <c r="A5" i="371" a="1"/>
  <c r="A5" i="371" s="1"/>
  <c r="AS4" i="371"/>
  <c r="AR4" i="371"/>
  <c r="E1" i="371"/>
  <c r="B1" i="371"/>
  <c r="D1" i="371" s="1"/>
  <c r="AS26" i="371" l="1"/>
  <c r="AS29" i="371"/>
  <c r="AS24" i="371"/>
  <c r="AS27" i="371"/>
  <c r="AU66" i="371"/>
  <c r="AV66" i="371" s="1"/>
  <c r="AT8" i="371"/>
  <c r="AT9" i="371"/>
  <c r="AT4" i="371"/>
  <c r="AT7" i="371"/>
  <c r="AT6" i="371"/>
  <c r="AT5" i="371"/>
  <c r="AU7" i="371"/>
  <c r="AU4" i="371"/>
  <c r="AU6" i="371"/>
  <c r="D82" i="371"/>
  <c r="AU71" i="371"/>
  <c r="AT58" i="371"/>
  <c r="AT56" i="371"/>
  <c r="AT57" i="371"/>
  <c r="AT54" i="371"/>
  <c r="AT55" i="371"/>
  <c r="AT59" i="371"/>
  <c r="AT16" i="371"/>
  <c r="AT14" i="371"/>
  <c r="AT17" i="371"/>
  <c r="AU67" i="371"/>
  <c r="AT19" i="371"/>
  <c r="AT18" i="371"/>
  <c r="AT15" i="371"/>
  <c r="AT26" i="371"/>
  <c r="AT27" i="371"/>
  <c r="AT24" i="371"/>
  <c r="AT29" i="371"/>
  <c r="AU68" i="371"/>
  <c r="BL2" i="371"/>
  <c r="BF2" i="371"/>
  <c r="BN2" i="371"/>
  <c r="BJ2" i="371"/>
  <c r="BR2" i="371"/>
  <c r="BB2" i="371"/>
  <c r="BC2" i="371"/>
  <c r="AZ2" i="371"/>
  <c r="BH2" i="371"/>
  <c r="BP2" i="371"/>
  <c r="BG2" i="371"/>
  <c r="BD2" i="371"/>
  <c r="BK2" i="371"/>
  <c r="BO2" i="371"/>
  <c r="BA2" i="371"/>
  <c r="BE2" i="371"/>
  <c r="BI2" i="371"/>
  <c r="BM2" i="371"/>
  <c r="BQ2" i="371"/>
  <c r="AU69" i="371"/>
  <c r="AT39" i="371"/>
  <c r="AT37" i="371"/>
  <c r="AT36" i="371"/>
  <c r="AT34" i="371"/>
  <c r="AU70" i="371"/>
  <c r="AT49" i="371"/>
  <c r="AT47" i="371"/>
  <c r="AT46" i="371"/>
  <c r="AT44" i="371"/>
  <c r="D81" i="371"/>
  <c r="E82" i="371"/>
  <c r="B84" i="371"/>
  <c r="C83" i="371"/>
  <c r="B83" i="370"/>
  <c r="C83" i="370" s="1"/>
  <c r="D83" i="370" s="1"/>
  <c r="E83" i="370" s="1"/>
  <c r="F83" i="370" s="1"/>
  <c r="G83" i="370" s="1"/>
  <c r="H83" i="370" s="1"/>
  <c r="I83" i="370" s="1"/>
  <c r="J83" i="370" s="1"/>
  <c r="K83" i="370" s="1"/>
  <c r="L83" i="370" s="1"/>
  <c r="M83" i="370" s="1"/>
  <c r="N83" i="370" s="1"/>
  <c r="O83" i="370" s="1"/>
  <c r="P83" i="370" s="1"/>
  <c r="Q83" i="370" s="1"/>
  <c r="R83" i="370" s="1"/>
  <c r="S83" i="370" s="1"/>
  <c r="T83" i="370" s="1"/>
  <c r="U83" i="370" s="1"/>
  <c r="V83" i="370" s="1"/>
  <c r="W83" i="370" s="1"/>
  <c r="X83" i="370" s="1"/>
  <c r="Y83" i="370" s="1"/>
  <c r="Z83" i="370" s="1"/>
  <c r="AA83" i="370" s="1"/>
  <c r="AB83" i="370" s="1"/>
  <c r="AC83" i="370" s="1"/>
  <c r="AD83" i="370" s="1"/>
  <c r="AE83" i="370" s="1"/>
  <c r="AF83" i="370" s="1"/>
  <c r="AG83" i="370" s="1"/>
  <c r="AH83" i="370" s="1"/>
  <c r="AI83" i="370" s="1"/>
  <c r="C82" i="370"/>
  <c r="D82" i="370" s="1"/>
  <c r="B81" i="370"/>
  <c r="AS72" i="370"/>
  <c r="AT72" i="370" s="1"/>
  <c r="AU72" i="370" s="1"/>
  <c r="AV72" i="370" s="1"/>
  <c r="AW72" i="370" s="1"/>
  <c r="AX72" i="370" s="1"/>
  <c r="AS71" i="370"/>
  <c r="AT71" i="370" s="1"/>
  <c r="AU71" i="370" s="1"/>
  <c r="AV71" i="370" s="1"/>
  <c r="AS70" i="370"/>
  <c r="AT70" i="370" s="1"/>
  <c r="AU70" i="370" s="1"/>
  <c r="AS69" i="370"/>
  <c r="AT69" i="370" s="1"/>
  <c r="AS68" i="370"/>
  <c r="AT68" i="370" s="1"/>
  <c r="AS67" i="370"/>
  <c r="AT67" i="370" s="1"/>
  <c r="AS66" i="370"/>
  <c r="AT66" i="370" s="1"/>
  <c r="BR62" i="370"/>
  <c r="BQ62" i="370"/>
  <c r="BP62" i="370"/>
  <c r="BO62" i="370"/>
  <c r="BN62" i="370"/>
  <c r="BM62" i="370"/>
  <c r="BL62" i="370"/>
  <c r="BK62" i="370"/>
  <c r="BJ62" i="370"/>
  <c r="BI62" i="370"/>
  <c r="BH62" i="370"/>
  <c r="BG62" i="370"/>
  <c r="BF62" i="370"/>
  <c r="BE62" i="370"/>
  <c r="BD62" i="370"/>
  <c r="BC62" i="370"/>
  <c r="BB62" i="370"/>
  <c r="BA62" i="370"/>
  <c r="AZ62" i="370"/>
  <c r="BR61" i="370"/>
  <c r="BQ61" i="370"/>
  <c r="BP61" i="370"/>
  <c r="BO61" i="370"/>
  <c r="BN61" i="370"/>
  <c r="BM61" i="370"/>
  <c r="BL61" i="370"/>
  <c r="BK61" i="370"/>
  <c r="BJ61" i="370"/>
  <c r="BI61" i="370"/>
  <c r="BH61" i="370"/>
  <c r="BG61" i="370"/>
  <c r="BF61" i="370"/>
  <c r="BE61" i="370"/>
  <c r="BD61" i="370"/>
  <c r="BC61" i="370"/>
  <c r="BB61" i="370"/>
  <c r="BA61" i="370"/>
  <c r="AZ61" i="370"/>
  <c r="BR59" i="370"/>
  <c r="BQ59" i="370"/>
  <c r="BP59" i="370"/>
  <c r="BO59" i="370"/>
  <c r="BN59" i="370"/>
  <c r="BM59" i="370"/>
  <c r="BL59" i="370"/>
  <c r="BK59" i="370"/>
  <c r="BJ59" i="370"/>
  <c r="BI59" i="370"/>
  <c r="BH59" i="370"/>
  <c r="BG59" i="370"/>
  <c r="BF59" i="370"/>
  <c r="BE59" i="370"/>
  <c r="BD59" i="370"/>
  <c r="BC59" i="370"/>
  <c r="BB59" i="370"/>
  <c r="BA59" i="370"/>
  <c r="AZ59" i="370"/>
  <c r="AU59" i="370"/>
  <c r="AT59" i="370"/>
  <c r="AS59" i="370"/>
  <c r="AR59" i="370"/>
  <c r="A59" i="370" a="1"/>
  <c r="A59" i="370" s="1"/>
  <c r="BR58" i="370"/>
  <c r="BQ58" i="370"/>
  <c r="BP58" i="370"/>
  <c r="BO58" i="370"/>
  <c r="BN58" i="370"/>
  <c r="BM58" i="370"/>
  <c r="BL58" i="370"/>
  <c r="BK58" i="370"/>
  <c r="BJ58" i="370"/>
  <c r="BI58" i="370"/>
  <c r="BH58" i="370"/>
  <c r="BG58" i="370"/>
  <c r="BF58" i="370"/>
  <c r="BE58" i="370"/>
  <c r="BD58" i="370"/>
  <c r="BC58" i="370"/>
  <c r="BB58" i="370"/>
  <c r="BA58" i="370"/>
  <c r="AZ58" i="370"/>
  <c r="AU58" i="370"/>
  <c r="AT58" i="370"/>
  <c r="AS58" i="370"/>
  <c r="AR58" i="370"/>
  <c r="A58" i="370" a="1"/>
  <c r="A58" i="370" s="1"/>
  <c r="AU57" i="370"/>
  <c r="AT57" i="370"/>
  <c r="AS57" i="370"/>
  <c r="AR57" i="370"/>
  <c r="BR56" i="370"/>
  <c r="BQ56" i="370"/>
  <c r="BP56" i="370"/>
  <c r="BO56" i="370"/>
  <c r="BN56" i="370"/>
  <c r="BM56" i="370"/>
  <c r="BL56" i="370"/>
  <c r="BK56" i="370"/>
  <c r="BJ56" i="370"/>
  <c r="BI56" i="370"/>
  <c r="BH56" i="370"/>
  <c r="BG56" i="370"/>
  <c r="BF56" i="370"/>
  <c r="BE56" i="370"/>
  <c r="BD56" i="370"/>
  <c r="BC56" i="370"/>
  <c r="BB56" i="370"/>
  <c r="BA56" i="370"/>
  <c r="AZ56" i="370"/>
  <c r="AU56" i="370"/>
  <c r="AT56" i="370"/>
  <c r="AS56" i="370"/>
  <c r="AR56" i="370"/>
  <c r="A56" i="370" a="1"/>
  <c r="A56" i="370" s="1"/>
  <c r="BR55" i="370"/>
  <c r="BQ55" i="370"/>
  <c r="BP55" i="370"/>
  <c r="BO55" i="370"/>
  <c r="BN55" i="370"/>
  <c r="BM55" i="370"/>
  <c r="BL55" i="370"/>
  <c r="BK55" i="370"/>
  <c r="BJ55" i="370"/>
  <c r="BI55" i="370"/>
  <c r="BH55" i="370"/>
  <c r="BG55" i="370"/>
  <c r="BF55" i="370"/>
  <c r="BE55" i="370"/>
  <c r="BD55" i="370"/>
  <c r="BC55" i="370"/>
  <c r="BB55" i="370"/>
  <c r="BA55" i="370"/>
  <c r="AZ55" i="370"/>
  <c r="AU55" i="370"/>
  <c r="AT55" i="370"/>
  <c r="AS55" i="370"/>
  <c r="AR55" i="370"/>
  <c r="A55" i="370" a="1"/>
  <c r="A55" i="370" s="1"/>
  <c r="AU54" i="370"/>
  <c r="AT54" i="370"/>
  <c r="AS54" i="370"/>
  <c r="AR54" i="370"/>
  <c r="BR52" i="370"/>
  <c r="BQ52" i="370"/>
  <c r="BP52" i="370"/>
  <c r="BO52" i="370"/>
  <c r="BN52" i="370"/>
  <c r="BM52" i="370"/>
  <c r="BL52" i="370"/>
  <c r="BK52" i="370"/>
  <c r="BJ52" i="370"/>
  <c r="BI52" i="370"/>
  <c r="BH52" i="370"/>
  <c r="BG52" i="370"/>
  <c r="BF52" i="370"/>
  <c r="BE52" i="370"/>
  <c r="BD52" i="370"/>
  <c r="BC52" i="370"/>
  <c r="BB52" i="370"/>
  <c r="BA52" i="370"/>
  <c r="AZ52" i="370"/>
  <c r="BR51" i="370"/>
  <c r="BQ51" i="370"/>
  <c r="BP51" i="370"/>
  <c r="BO51" i="370"/>
  <c r="BN51" i="370"/>
  <c r="BM51" i="370"/>
  <c r="BL51" i="370"/>
  <c r="BK51" i="370"/>
  <c r="BJ51" i="370"/>
  <c r="BI51" i="370"/>
  <c r="BH51" i="370"/>
  <c r="BG51" i="370"/>
  <c r="BF51" i="370"/>
  <c r="BE51" i="370"/>
  <c r="BD51" i="370"/>
  <c r="BC51" i="370"/>
  <c r="BB51" i="370"/>
  <c r="BA51" i="370"/>
  <c r="AZ51" i="370"/>
  <c r="BR49" i="370"/>
  <c r="BQ49" i="370"/>
  <c r="BP49" i="370"/>
  <c r="BO49" i="370"/>
  <c r="BN49" i="370"/>
  <c r="BM49" i="370"/>
  <c r="BL49" i="370"/>
  <c r="BK49" i="370"/>
  <c r="BJ49" i="370"/>
  <c r="BI49" i="370"/>
  <c r="BH49" i="370"/>
  <c r="BG49" i="370"/>
  <c r="BF49" i="370"/>
  <c r="BE49" i="370"/>
  <c r="BD49" i="370"/>
  <c r="BC49" i="370"/>
  <c r="BB49" i="370"/>
  <c r="BA49" i="370"/>
  <c r="AZ49" i="370"/>
  <c r="AR49" i="370"/>
  <c r="A49" i="370" a="1"/>
  <c r="A49" i="370" s="1"/>
  <c r="BR48" i="370"/>
  <c r="BQ48" i="370"/>
  <c r="BP48" i="370"/>
  <c r="BO48" i="370"/>
  <c r="BN48" i="370"/>
  <c r="BM48" i="370"/>
  <c r="BL48" i="370"/>
  <c r="BK48" i="370"/>
  <c r="BJ48" i="370"/>
  <c r="BI48" i="370"/>
  <c r="BH48" i="370"/>
  <c r="BG48" i="370"/>
  <c r="BF48" i="370"/>
  <c r="BE48" i="370"/>
  <c r="BD48" i="370"/>
  <c r="BC48" i="370"/>
  <c r="BB48" i="370"/>
  <c r="BA48" i="370"/>
  <c r="AZ48" i="370"/>
  <c r="A48" i="370" a="1"/>
  <c r="A48" i="370" s="1"/>
  <c r="AR47" i="370"/>
  <c r="BR46" i="370"/>
  <c r="BQ46" i="370"/>
  <c r="BP46" i="370"/>
  <c r="BO46" i="370"/>
  <c r="BN46" i="370"/>
  <c r="BM46" i="370"/>
  <c r="BL46" i="370"/>
  <c r="BK46" i="370"/>
  <c r="BJ46" i="370"/>
  <c r="BI46" i="370"/>
  <c r="BH46" i="370"/>
  <c r="BG46" i="370"/>
  <c r="BF46" i="370"/>
  <c r="BE46" i="370"/>
  <c r="BD46" i="370"/>
  <c r="BC46" i="370"/>
  <c r="BB46" i="370"/>
  <c r="BA46" i="370"/>
  <c r="AZ46" i="370"/>
  <c r="AT46" i="370"/>
  <c r="AS46" i="370"/>
  <c r="AR46" i="370"/>
  <c r="A46" i="370" a="1"/>
  <c r="A46" i="370" s="1"/>
  <c r="BR45" i="370"/>
  <c r="BQ45" i="370"/>
  <c r="BP45" i="370"/>
  <c r="BO45" i="370"/>
  <c r="BN45" i="370"/>
  <c r="BM45" i="370"/>
  <c r="BL45" i="370"/>
  <c r="BK45" i="370"/>
  <c r="BJ45" i="370"/>
  <c r="BI45" i="370"/>
  <c r="BH45" i="370"/>
  <c r="BG45" i="370"/>
  <c r="BF45" i="370"/>
  <c r="BE45" i="370"/>
  <c r="BD45" i="370"/>
  <c r="BC45" i="370"/>
  <c r="BB45" i="370"/>
  <c r="BA45" i="370"/>
  <c r="AZ45" i="370"/>
  <c r="A45" i="370" a="1"/>
  <c r="A45" i="370" s="1"/>
  <c r="AT44" i="370"/>
  <c r="AS44" i="370"/>
  <c r="AR44" i="370"/>
  <c r="BR42" i="370"/>
  <c r="BQ42" i="370"/>
  <c r="BP42" i="370"/>
  <c r="BO42" i="370"/>
  <c r="BN42" i="370"/>
  <c r="BM42" i="370"/>
  <c r="BL42" i="370"/>
  <c r="BK42" i="370"/>
  <c r="BJ42" i="370"/>
  <c r="BI42" i="370"/>
  <c r="BH42" i="370"/>
  <c r="BG42" i="370"/>
  <c r="BF42" i="370"/>
  <c r="BE42" i="370"/>
  <c r="BD42" i="370"/>
  <c r="BC42" i="370"/>
  <c r="BB42" i="370"/>
  <c r="BA42" i="370"/>
  <c r="AZ42" i="370"/>
  <c r="BR41" i="370"/>
  <c r="BQ41" i="370"/>
  <c r="BP41" i="370"/>
  <c r="BO41" i="370"/>
  <c r="BN41" i="370"/>
  <c r="BM41" i="370"/>
  <c r="BL41" i="370"/>
  <c r="BK41" i="370"/>
  <c r="BJ41" i="370"/>
  <c r="BI41" i="370"/>
  <c r="BH41" i="370"/>
  <c r="BG41" i="370"/>
  <c r="BF41" i="370"/>
  <c r="BE41" i="370"/>
  <c r="BD41" i="370"/>
  <c r="BC41" i="370"/>
  <c r="BB41" i="370"/>
  <c r="BA41" i="370"/>
  <c r="AZ41" i="370"/>
  <c r="BR39" i="370"/>
  <c r="BQ39" i="370"/>
  <c r="BP39" i="370"/>
  <c r="BO39" i="370"/>
  <c r="BN39" i="370"/>
  <c r="BM39" i="370"/>
  <c r="BL39" i="370"/>
  <c r="BK39" i="370"/>
  <c r="BJ39" i="370"/>
  <c r="BI39" i="370"/>
  <c r="BH39" i="370"/>
  <c r="BG39" i="370"/>
  <c r="BF39" i="370"/>
  <c r="BE39" i="370"/>
  <c r="BD39" i="370"/>
  <c r="BC39" i="370"/>
  <c r="BB39" i="370"/>
  <c r="BA39" i="370"/>
  <c r="AZ39" i="370"/>
  <c r="AR39" i="370"/>
  <c r="A39" i="370" a="1"/>
  <c r="A39" i="370" s="1"/>
  <c r="BR38" i="370"/>
  <c r="BQ38" i="370"/>
  <c r="BP38" i="370"/>
  <c r="BO38" i="370"/>
  <c r="BN38" i="370"/>
  <c r="BM38" i="370"/>
  <c r="BL38" i="370"/>
  <c r="BK38" i="370"/>
  <c r="BJ38" i="370"/>
  <c r="BI38" i="370"/>
  <c r="BH38" i="370"/>
  <c r="BG38" i="370"/>
  <c r="BF38" i="370"/>
  <c r="BE38" i="370"/>
  <c r="BD38" i="370"/>
  <c r="BC38" i="370"/>
  <c r="BB38" i="370"/>
  <c r="BA38" i="370"/>
  <c r="AZ38" i="370"/>
  <c r="A38" i="370" a="1"/>
  <c r="A38" i="370" s="1"/>
  <c r="AS37" i="370"/>
  <c r="AR37" i="370"/>
  <c r="BR36" i="370"/>
  <c r="BQ36" i="370"/>
  <c r="BP36" i="370"/>
  <c r="BO36" i="370"/>
  <c r="BN36" i="370"/>
  <c r="BM36" i="370"/>
  <c r="BL36" i="370"/>
  <c r="BK36" i="370"/>
  <c r="BJ36" i="370"/>
  <c r="BI36" i="370"/>
  <c r="BH36" i="370"/>
  <c r="BG36" i="370"/>
  <c r="BF36" i="370"/>
  <c r="BE36" i="370"/>
  <c r="BD36" i="370"/>
  <c r="BC36" i="370"/>
  <c r="BB36" i="370"/>
  <c r="BA36" i="370"/>
  <c r="AZ36" i="370"/>
  <c r="AR36" i="370"/>
  <c r="A36" i="370" a="1"/>
  <c r="A36" i="370" s="1"/>
  <c r="BR35" i="370"/>
  <c r="BQ35" i="370"/>
  <c r="BP35" i="370"/>
  <c r="BO35" i="370"/>
  <c r="BN35" i="370"/>
  <c r="BM35" i="370"/>
  <c r="BL35" i="370"/>
  <c r="BK35" i="370"/>
  <c r="BJ35" i="370"/>
  <c r="BI35" i="370"/>
  <c r="BH35" i="370"/>
  <c r="BG35" i="370"/>
  <c r="BF35" i="370"/>
  <c r="BE35" i="370"/>
  <c r="BD35" i="370"/>
  <c r="BC35" i="370"/>
  <c r="BB35" i="370"/>
  <c r="BA35" i="370"/>
  <c r="AZ35" i="370"/>
  <c r="A35" i="370" a="1"/>
  <c r="A35" i="370" s="1"/>
  <c r="AS34" i="370"/>
  <c r="AR34" i="370"/>
  <c r="BR32" i="370"/>
  <c r="BQ32" i="370"/>
  <c r="BP32" i="370"/>
  <c r="BO32" i="370"/>
  <c r="BN32" i="370"/>
  <c r="BM32" i="370"/>
  <c r="BL32" i="370"/>
  <c r="BK32" i="370"/>
  <c r="BJ32" i="370"/>
  <c r="BI32" i="370"/>
  <c r="BH32" i="370"/>
  <c r="BG32" i="370"/>
  <c r="BF32" i="370"/>
  <c r="BE32" i="370"/>
  <c r="BD32" i="370"/>
  <c r="BC32" i="370"/>
  <c r="BB32" i="370"/>
  <c r="BA32" i="370"/>
  <c r="AZ32" i="370"/>
  <c r="BR31" i="370"/>
  <c r="BQ31" i="370"/>
  <c r="BP31" i="370"/>
  <c r="BO31" i="370"/>
  <c r="BN31" i="370"/>
  <c r="BM31" i="370"/>
  <c r="BL31" i="370"/>
  <c r="BK31" i="370"/>
  <c r="BJ31" i="370"/>
  <c r="BI31" i="370"/>
  <c r="BH31" i="370"/>
  <c r="BG31" i="370"/>
  <c r="BF31" i="370"/>
  <c r="BE31" i="370"/>
  <c r="BD31" i="370"/>
  <c r="BC31" i="370"/>
  <c r="BB31" i="370"/>
  <c r="BA31" i="370"/>
  <c r="AZ31" i="370"/>
  <c r="BR29" i="370"/>
  <c r="BQ29" i="370"/>
  <c r="BP29" i="370"/>
  <c r="BO29" i="370"/>
  <c r="BN29" i="370"/>
  <c r="BM29" i="370"/>
  <c r="BL29" i="370"/>
  <c r="BK29" i="370"/>
  <c r="BJ29" i="370"/>
  <c r="BI29" i="370"/>
  <c r="BH29" i="370"/>
  <c r="BG29" i="370"/>
  <c r="BF29" i="370"/>
  <c r="BE29" i="370"/>
  <c r="BD29" i="370"/>
  <c r="BC29" i="370"/>
  <c r="BB29" i="370"/>
  <c r="BA29" i="370"/>
  <c r="AZ29" i="370"/>
  <c r="AS29" i="370"/>
  <c r="AR29" i="370"/>
  <c r="A29" i="370" a="1"/>
  <c r="A29" i="370" s="1"/>
  <c r="BR28" i="370"/>
  <c r="BQ28" i="370"/>
  <c r="BP28" i="370"/>
  <c r="BO28" i="370"/>
  <c r="BN28" i="370"/>
  <c r="BM28" i="370"/>
  <c r="BL28" i="370"/>
  <c r="BK28" i="370"/>
  <c r="BJ28" i="370"/>
  <c r="BI28" i="370"/>
  <c r="BH28" i="370"/>
  <c r="BG28" i="370"/>
  <c r="BF28" i="370"/>
  <c r="BE28" i="370"/>
  <c r="BD28" i="370"/>
  <c r="BC28" i="370"/>
  <c r="BB28" i="370"/>
  <c r="BA28" i="370"/>
  <c r="AZ28" i="370"/>
  <c r="A28" i="370" a="1"/>
  <c r="A28" i="370" s="1"/>
  <c r="AS27" i="370"/>
  <c r="AR27" i="370"/>
  <c r="BR26" i="370"/>
  <c r="BQ26" i="370"/>
  <c r="BP26" i="370"/>
  <c r="BO26" i="370"/>
  <c r="BN26" i="370"/>
  <c r="BM26" i="370"/>
  <c r="BL26" i="370"/>
  <c r="BK26" i="370"/>
  <c r="BJ26" i="370"/>
  <c r="BI26" i="370"/>
  <c r="BH26" i="370"/>
  <c r="BG26" i="370"/>
  <c r="BF26" i="370"/>
  <c r="BE26" i="370"/>
  <c r="BD26" i="370"/>
  <c r="BC26" i="370"/>
  <c r="BB26" i="370"/>
  <c r="BA26" i="370"/>
  <c r="AZ26" i="370"/>
  <c r="AS26" i="370"/>
  <c r="AR26" i="370"/>
  <c r="A26" i="370" a="1"/>
  <c r="A26" i="370" s="1"/>
  <c r="BR25" i="370"/>
  <c r="BQ25" i="370"/>
  <c r="BP25" i="370"/>
  <c r="BO25" i="370"/>
  <c r="BN25" i="370"/>
  <c r="BM25" i="370"/>
  <c r="BL25" i="370"/>
  <c r="BK25" i="370"/>
  <c r="BJ25" i="370"/>
  <c r="BI25" i="370"/>
  <c r="BH25" i="370"/>
  <c r="BG25" i="370"/>
  <c r="BF25" i="370"/>
  <c r="BE25" i="370"/>
  <c r="BD25" i="370"/>
  <c r="BC25" i="370"/>
  <c r="BB25" i="370"/>
  <c r="BA25" i="370"/>
  <c r="AZ25" i="370"/>
  <c r="A25" i="370" a="1"/>
  <c r="A25" i="370" s="1"/>
  <c r="AS24" i="370"/>
  <c r="AR24" i="370"/>
  <c r="BR22" i="370"/>
  <c r="BQ22" i="370"/>
  <c r="BP22" i="370"/>
  <c r="BO22" i="370"/>
  <c r="BN22" i="370"/>
  <c r="BM22" i="370"/>
  <c r="BL22" i="370"/>
  <c r="BK22" i="370"/>
  <c r="BJ22" i="370"/>
  <c r="BI22" i="370"/>
  <c r="BH22" i="370"/>
  <c r="BG22" i="370"/>
  <c r="BF22" i="370"/>
  <c r="BE22" i="370"/>
  <c r="BD22" i="370"/>
  <c r="BC22" i="370"/>
  <c r="BB22" i="370"/>
  <c r="BA22" i="370"/>
  <c r="AZ22" i="370"/>
  <c r="BR21" i="370"/>
  <c r="BQ21" i="370"/>
  <c r="BP21" i="370"/>
  <c r="BO21" i="370"/>
  <c r="BN21" i="370"/>
  <c r="BM21" i="370"/>
  <c r="BL21" i="370"/>
  <c r="BK21" i="370"/>
  <c r="BJ21" i="370"/>
  <c r="BI21" i="370"/>
  <c r="BH21" i="370"/>
  <c r="BG21" i="370"/>
  <c r="BF21" i="370"/>
  <c r="BE21" i="370"/>
  <c r="BD21" i="370"/>
  <c r="BC21" i="370"/>
  <c r="BB21" i="370"/>
  <c r="BA21" i="370"/>
  <c r="AZ21" i="370"/>
  <c r="BR19" i="370"/>
  <c r="BQ19" i="370"/>
  <c r="BP19" i="370"/>
  <c r="BO19" i="370"/>
  <c r="BN19" i="370"/>
  <c r="BM19" i="370"/>
  <c r="BL19" i="370"/>
  <c r="BK19" i="370"/>
  <c r="BJ19" i="370"/>
  <c r="BI19" i="370"/>
  <c r="BH19" i="370"/>
  <c r="BG19" i="370"/>
  <c r="BF19" i="370"/>
  <c r="BE19" i="370"/>
  <c r="BD19" i="370"/>
  <c r="BC19" i="370"/>
  <c r="BB19" i="370"/>
  <c r="BA19" i="370"/>
  <c r="AZ19" i="370"/>
  <c r="AS19" i="370"/>
  <c r="AR19" i="370"/>
  <c r="A19" i="370" a="1"/>
  <c r="A19" i="370" s="1"/>
  <c r="BR18" i="370"/>
  <c r="BQ18" i="370"/>
  <c r="BP18" i="370"/>
  <c r="BO18" i="370"/>
  <c r="BN18" i="370"/>
  <c r="BM18" i="370"/>
  <c r="BL18" i="370"/>
  <c r="BK18" i="370"/>
  <c r="BJ18" i="370"/>
  <c r="BI18" i="370"/>
  <c r="BH18" i="370"/>
  <c r="BG18" i="370"/>
  <c r="BF18" i="370"/>
  <c r="BE18" i="370"/>
  <c r="BD18" i="370"/>
  <c r="BC18" i="370"/>
  <c r="BB18" i="370"/>
  <c r="BA18" i="370"/>
  <c r="AZ18" i="370"/>
  <c r="A18" i="370" a="1"/>
  <c r="A18" i="370" s="1"/>
  <c r="AS17" i="370"/>
  <c r="AR17" i="370"/>
  <c r="BR16" i="370"/>
  <c r="BQ16" i="370"/>
  <c r="BP16" i="370"/>
  <c r="BO16" i="370"/>
  <c r="BN16" i="370"/>
  <c r="BM16" i="370"/>
  <c r="BL16" i="370"/>
  <c r="BK16" i="370"/>
  <c r="BJ16" i="370"/>
  <c r="BI16" i="370"/>
  <c r="BH16" i="370"/>
  <c r="BG16" i="370"/>
  <c r="BF16" i="370"/>
  <c r="BE16" i="370"/>
  <c r="BD16" i="370"/>
  <c r="BC16" i="370"/>
  <c r="BB16" i="370"/>
  <c r="BA16" i="370"/>
  <c r="AZ16" i="370"/>
  <c r="AS16" i="370"/>
  <c r="AR16" i="370"/>
  <c r="A16" i="370" a="1"/>
  <c r="A16" i="370" s="1"/>
  <c r="BR15" i="370"/>
  <c r="BQ15" i="370"/>
  <c r="BP15" i="370"/>
  <c r="BO15" i="370"/>
  <c r="BN15" i="370"/>
  <c r="BM15" i="370"/>
  <c r="BL15" i="370"/>
  <c r="BK15" i="370"/>
  <c r="BJ15" i="370"/>
  <c r="BI15" i="370"/>
  <c r="BH15" i="370"/>
  <c r="BG15" i="370"/>
  <c r="BF15" i="370"/>
  <c r="BE15" i="370"/>
  <c r="BD15" i="370"/>
  <c r="BC15" i="370"/>
  <c r="BB15" i="370"/>
  <c r="BA15" i="370"/>
  <c r="AZ15" i="370"/>
  <c r="A15" i="370" a="1"/>
  <c r="A15" i="370" s="1"/>
  <c r="AS14" i="370"/>
  <c r="AR14" i="370"/>
  <c r="BR12" i="370"/>
  <c r="BQ12" i="370"/>
  <c r="BP12" i="370"/>
  <c r="BO12" i="370"/>
  <c r="BN12" i="370"/>
  <c r="BM12" i="370"/>
  <c r="BL12" i="370"/>
  <c r="BK12" i="370"/>
  <c r="BJ12" i="370"/>
  <c r="BI12" i="370"/>
  <c r="BH12" i="370"/>
  <c r="BG12" i="370"/>
  <c r="BF12" i="370"/>
  <c r="BE12" i="370"/>
  <c r="BD12" i="370"/>
  <c r="BC12" i="370"/>
  <c r="BB12" i="370"/>
  <c r="BA12" i="370"/>
  <c r="AZ12" i="370"/>
  <c r="BR11" i="370"/>
  <c r="BQ11" i="370"/>
  <c r="BP11" i="370"/>
  <c r="BO11" i="370"/>
  <c r="BN11" i="370"/>
  <c r="BM11" i="370"/>
  <c r="BL11" i="370"/>
  <c r="BK11" i="370"/>
  <c r="BJ11" i="370"/>
  <c r="BI11" i="370"/>
  <c r="BH11" i="370"/>
  <c r="BG11" i="370"/>
  <c r="BF11" i="370"/>
  <c r="BE11" i="370"/>
  <c r="BD11" i="370"/>
  <c r="BC11" i="370"/>
  <c r="BB11" i="370"/>
  <c r="BA11" i="370"/>
  <c r="AZ11" i="370"/>
  <c r="BR9" i="370"/>
  <c r="BQ9" i="370"/>
  <c r="BP9" i="370"/>
  <c r="BO9" i="370"/>
  <c r="BN9" i="370"/>
  <c r="BM9" i="370"/>
  <c r="BL9" i="370"/>
  <c r="BK9" i="370"/>
  <c r="BJ9" i="370"/>
  <c r="BI9" i="370"/>
  <c r="BH9" i="370"/>
  <c r="BG9" i="370"/>
  <c r="BF9" i="370"/>
  <c r="BE9" i="370"/>
  <c r="BD9" i="370"/>
  <c r="BC9" i="370"/>
  <c r="BB9" i="370"/>
  <c r="BA9" i="370"/>
  <c r="AZ9" i="370"/>
  <c r="AS9" i="370"/>
  <c r="AR9" i="370"/>
  <c r="A9" i="370" a="1"/>
  <c r="A9" i="370" s="1"/>
  <c r="BR8" i="370"/>
  <c r="BQ8" i="370"/>
  <c r="BP8" i="370"/>
  <c r="BO8" i="370"/>
  <c r="BN8" i="370"/>
  <c r="BM8" i="370"/>
  <c r="BL8" i="370"/>
  <c r="BK8" i="370"/>
  <c r="BJ8" i="370"/>
  <c r="BI8" i="370"/>
  <c r="BH8" i="370"/>
  <c r="BG8" i="370"/>
  <c r="BF8" i="370"/>
  <c r="BE8" i="370"/>
  <c r="BD8" i="370"/>
  <c r="BC8" i="370"/>
  <c r="BB8" i="370"/>
  <c r="BA8" i="370"/>
  <c r="AZ8" i="370"/>
  <c r="A8" i="370" a="1"/>
  <c r="A8" i="370" s="1"/>
  <c r="AS7" i="370"/>
  <c r="AR7" i="370"/>
  <c r="BR6" i="370"/>
  <c r="BQ6" i="370"/>
  <c r="BP6" i="370"/>
  <c r="BO6" i="370"/>
  <c r="BN6" i="370"/>
  <c r="BM6" i="370"/>
  <c r="BL6" i="370"/>
  <c r="BK6" i="370"/>
  <c r="BJ6" i="370"/>
  <c r="BI6" i="370"/>
  <c r="BH6" i="370"/>
  <c r="BG6" i="370"/>
  <c r="BF6" i="370"/>
  <c r="BE6" i="370"/>
  <c r="BD6" i="370"/>
  <c r="BC6" i="370"/>
  <c r="BB6" i="370"/>
  <c r="BA6" i="370"/>
  <c r="AZ6" i="370"/>
  <c r="AS6" i="370"/>
  <c r="AR6" i="370"/>
  <c r="A6" i="370" a="1"/>
  <c r="A6" i="370" s="1"/>
  <c r="BR5" i="370"/>
  <c r="BQ5" i="370"/>
  <c r="BP5" i="370"/>
  <c r="BO5" i="370"/>
  <c r="BN5" i="370"/>
  <c r="BM5" i="370"/>
  <c r="BL5" i="370"/>
  <c r="BK5" i="370"/>
  <c r="BJ5" i="370"/>
  <c r="BI5" i="370"/>
  <c r="BH5" i="370"/>
  <c r="BG5" i="370"/>
  <c r="BF5" i="370"/>
  <c r="BE5" i="370"/>
  <c r="BD5" i="370"/>
  <c r="BC5" i="370"/>
  <c r="BB5" i="370"/>
  <c r="BA5" i="370"/>
  <c r="AZ5" i="370"/>
  <c r="A5" i="370" a="1"/>
  <c r="A5" i="370" s="1"/>
  <c r="AS4" i="370"/>
  <c r="AR4" i="370"/>
  <c r="E1" i="370"/>
  <c r="B1" i="370"/>
  <c r="D1" i="370" s="1"/>
  <c r="AU9" i="371" l="1"/>
  <c r="AS36" i="370"/>
  <c r="AS39" i="370"/>
  <c r="AU69" i="370"/>
  <c r="AT39" i="370"/>
  <c r="AT37" i="370"/>
  <c r="AT36" i="370"/>
  <c r="AT34" i="370"/>
  <c r="AS47" i="370"/>
  <c r="AS49" i="370"/>
  <c r="AT47" i="370"/>
  <c r="AT49" i="370"/>
  <c r="AU67" i="370"/>
  <c r="AT17" i="370"/>
  <c r="AT18" i="370"/>
  <c r="AT16" i="370"/>
  <c r="AT15" i="370"/>
  <c r="AT14" i="370"/>
  <c r="AT19" i="370"/>
  <c r="AU49" i="370"/>
  <c r="AU44" i="370"/>
  <c r="AV70" i="370"/>
  <c r="AU47" i="370"/>
  <c r="AU46" i="370"/>
  <c r="AV69" i="370"/>
  <c r="AU37" i="370"/>
  <c r="AU34" i="370"/>
  <c r="AU39" i="370"/>
  <c r="AU36" i="370"/>
  <c r="AW66" i="371"/>
  <c r="AV6" i="371"/>
  <c r="AV9" i="371"/>
  <c r="AV8" i="371"/>
  <c r="AV7" i="371"/>
  <c r="AV5" i="371"/>
  <c r="AV4" i="371"/>
  <c r="AV68" i="371"/>
  <c r="AU27" i="371"/>
  <c r="AU24" i="371"/>
  <c r="AU29" i="371"/>
  <c r="AU26" i="371"/>
  <c r="AV67" i="371"/>
  <c r="AU17" i="371"/>
  <c r="AU19" i="371"/>
  <c r="AU16" i="371"/>
  <c r="AU14" i="371"/>
  <c r="AU57" i="371"/>
  <c r="AU54" i="371"/>
  <c r="AU55" i="371"/>
  <c r="AV71" i="371"/>
  <c r="AU59" i="371"/>
  <c r="AU58" i="371"/>
  <c r="AU56" i="371"/>
  <c r="AU66" i="370"/>
  <c r="AT7" i="370"/>
  <c r="AT9" i="370"/>
  <c r="AT8" i="370"/>
  <c r="AT5" i="370"/>
  <c r="AT6" i="370"/>
  <c r="AT4" i="370"/>
  <c r="AW71" i="370"/>
  <c r="AX71" i="370" s="1"/>
  <c r="AV57" i="370"/>
  <c r="AV56" i="370"/>
  <c r="AV54" i="370"/>
  <c r="AV55" i="370"/>
  <c r="AV58" i="370"/>
  <c r="AW69" i="370"/>
  <c r="AX69" i="370" s="1"/>
  <c r="AV39" i="370"/>
  <c r="AV37" i="370"/>
  <c r="AV36" i="370"/>
  <c r="AV34" i="370"/>
  <c r="AU68" i="370"/>
  <c r="AV68" i="370" s="1"/>
  <c r="AT27" i="370"/>
  <c r="AT26" i="370"/>
  <c r="AT29" i="370"/>
  <c r="AT24" i="370"/>
  <c r="C81" i="370"/>
  <c r="B84" i="370"/>
  <c r="BY5" i="371"/>
  <c r="BY6" i="371" s="1"/>
  <c r="BY7" i="371" s="1"/>
  <c r="BY8" i="371" s="1"/>
  <c r="BY9" i="371" s="1"/>
  <c r="C84" i="371"/>
  <c r="F82" i="371"/>
  <c r="E81" i="371"/>
  <c r="AU49" i="371"/>
  <c r="AU47" i="371"/>
  <c r="AU46" i="371"/>
  <c r="AU44" i="371"/>
  <c r="AV70" i="371"/>
  <c r="AV69" i="371"/>
  <c r="AU39" i="371"/>
  <c r="AU37" i="371"/>
  <c r="AU36" i="371"/>
  <c r="AU34" i="371"/>
  <c r="D83" i="371"/>
  <c r="BR2" i="370"/>
  <c r="BB2" i="370"/>
  <c r="BF2" i="370"/>
  <c r="BJ2" i="370"/>
  <c r="BN2" i="370"/>
  <c r="BK2" i="370"/>
  <c r="BC2" i="370"/>
  <c r="BG2" i="370"/>
  <c r="BO2" i="370"/>
  <c r="AZ2" i="370"/>
  <c r="BD2" i="370"/>
  <c r="BH2" i="370"/>
  <c r="BL2" i="370"/>
  <c r="BP2" i="370"/>
  <c r="BA2" i="370"/>
  <c r="BE2" i="370"/>
  <c r="BI2" i="370"/>
  <c r="BM2" i="370"/>
  <c r="BQ2" i="370"/>
  <c r="AU16" i="370"/>
  <c r="AU14" i="370"/>
  <c r="AU19" i="370"/>
  <c r="AU17" i="370"/>
  <c r="AV67" i="370"/>
  <c r="AU7" i="370"/>
  <c r="AU4" i="370"/>
  <c r="AU9" i="370"/>
  <c r="AU6" i="370"/>
  <c r="AV66" i="370"/>
  <c r="AU29" i="370"/>
  <c r="AV59" i="370"/>
  <c r="D81" i="370"/>
  <c r="E82" i="370"/>
  <c r="B83" i="369"/>
  <c r="C82" i="369"/>
  <c r="C81" i="369" s="1"/>
  <c r="B81" i="369"/>
  <c r="AS72" i="369"/>
  <c r="AT72" i="369" s="1"/>
  <c r="AU72" i="369" s="1"/>
  <c r="AV72" i="369" s="1"/>
  <c r="AW72" i="369" s="1"/>
  <c r="AX72" i="369" s="1"/>
  <c r="AS71" i="369"/>
  <c r="AS57" i="369" s="1"/>
  <c r="AS70" i="369"/>
  <c r="AT70" i="369" s="1"/>
  <c r="AS69" i="369"/>
  <c r="AS34" i="369" s="1"/>
  <c r="AS68" i="369"/>
  <c r="AT68" i="369" s="1"/>
  <c r="AS67" i="369"/>
  <c r="AT67" i="369" s="1"/>
  <c r="AS66" i="369"/>
  <c r="AT66" i="369" s="1"/>
  <c r="BR62" i="369"/>
  <c r="BQ62" i="369"/>
  <c r="BP62" i="369"/>
  <c r="BO62" i="369"/>
  <c r="BN62" i="369"/>
  <c r="BM62" i="369"/>
  <c r="BL62" i="369"/>
  <c r="BK62" i="369"/>
  <c r="BJ62" i="369"/>
  <c r="BI62" i="369"/>
  <c r="BH62" i="369"/>
  <c r="BG62" i="369"/>
  <c r="BF62" i="369"/>
  <c r="BE62" i="369"/>
  <c r="BD62" i="369"/>
  <c r="BC62" i="369"/>
  <c r="BB62" i="369"/>
  <c r="BA62" i="369"/>
  <c r="AZ62" i="369"/>
  <c r="BR61" i="369"/>
  <c r="BQ61" i="369"/>
  <c r="BP61" i="369"/>
  <c r="BO61" i="369"/>
  <c r="BN61" i="369"/>
  <c r="BM61" i="369"/>
  <c r="BL61" i="369"/>
  <c r="BK61" i="369"/>
  <c r="BJ61" i="369"/>
  <c r="BI61" i="369"/>
  <c r="BH61" i="369"/>
  <c r="BG61" i="369"/>
  <c r="BF61" i="369"/>
  <c r="BE61" i="369"/>
  <c r="BD61" i="369"/>
  <c r="BC61" i="369"/>
  <c r="BB61" i="369"/>
  <c r="BA61" i="369"/>
  <c r="AZ61" i="369"/>
  <c r="BR59" i="369"/>
  <c r="BQ59" i="369"/>
  <c r="BP59" i="369"/>
  <c r="BO59" i="369"/>
  <c r="BN59" i="369"/>
  <c r="BM59" i="369"/>
  <c r="BL59" i="369"/>
  <c r="BK59" i="369"/>
  <c r="BJ59" i="369"/>
  <c r="BI59" i="369"/>
  <c r="BH59" i="369"/>
  <c r="BG59" i="369"/>
  <c r="BF59" i="369"/>
  <c r="BE59" i="369"/>
  <c r="BD59" i="369"/>
  <c r="BC59" i="369"/>
  <c r="BB59" i="369"/>
  <c r="BA59" i="369"/>
  <c r="AZ59" i="369"/>
  <c r="AR59" i="369"/>
  <c r="A59" i="369" a="1"/>
  <c r="A59" i="369" s="1"/>
  <c r="BR58" i="369"/>
  <c r="BQ58" i="369"/>
  <c r="BP58" i="369"/>
  <c r="BO58" i="369"/>
  <c r="BN58" i="369"/>
  <c r="BM58" i="369"/>
  <c r="BL58" i="369"/>
  <c r="BK58" i="369"/>
  <c r="BJ58" i="369"/>
  <c r="BI58" i="369"/>
  <c r="BH58" i="369"/>
  <c r="BG58" i="369"/>
  <c r="BF58" i="369"/>
  <c r="BE58" i="369"/>
  <c r="BD58" i="369"/>
  <c r="BC58" i="369"/>
  <c r="BB58" i="369"/>
  <c r="BA58" i="369"/>
  <c r="AZ58" i="369"/>
  <c r="AR58" i="369"/>
  <c r="A58" i="369" a="1"/>
  <c r="A58" i="369" s="1"/>
  <c r="AR57" i="369"/>
  <c r="BR56" i="369"/>
  <c r="BQ56" i="369"/>
  <c r="BP56" i="369"/>
  <c r="BO56" i="369"/>
  <c r="BN56" i="369"/>
  <c r="BM56" i="369"/>
  <c r="BL56" i="369"/>
  <c r="BK56" i="369"/>
  <c r="BJ56" i="369"/>
  <c r="BI56" i="369"/>
  <c r="BH56" i="369"/>
  <c r="BG56" i="369"/>
  <c r="BF56" i="369"/>
  <c r="BE56" i="369"/>
  <c r="BD56" i="369"/>
  <c r="BC56" i="369"/>
  <c r="BB56" i="369"/>
  <c r="BA56" i="369"/>
  <c r="AZ56" i="369"/>
  <c r="AR56" i="369"/>
  <c r="A56" i="369" a="1"/>
  <c r="A56" i="369" s="1"/>
  <c r="BR55" i="369"/>
  <c r="BQ55" i="369"/>
  <c r="BP55" i="369"/>
  <c r="BO55" i="369"/>
  <c r="BN55" i="369"/>
  <c r="BM55" i="369"/>
  <c r="BL55" i="369"/>
  <c r="BK55" i="369"/>
  <c r="BJ55" i="369"/>
  <c r="BI55" i="369"/>
  <c r="BH55" i="369"/>
  <c r="BG55" i="369"/>
  <c r="BF55" i="369"/>
  <c r="BE55" i="369"/>
  <c r="BD55" i="369"/>
  <c r="BC55" i="369"/>
  <c r="BB55" i="369"/>
  <c r="BA55" i="369"/>
  <c r="AZ55" i="369"/>
  <c r="AR55" i="369"/>
  <c r="A55" i="369" a="1"/>
  <c r="A55" i="369" s="1"/>
  <c r="AR54" i="369"/>
  <c r="BR52" i="369"/>
  <c r="BQ52" i="369"/>
  <c r="BP52" i="369"/>
  <c r="BO52" i="369"/>
  <c r="BN52" i="369"/>
  <c r="BM52" i="369"/>
  <c r="BL52" i="369"/>
  <c r="BK52" i="369"/>
  <c r="BJ52" i="369"/>
  <c r="BI52" i="369"/>
  <c r="BH52" i="369"/>
  <c r="BG52" i="369"/>
  <c r="BF52" i="369"/>
  <c r="BE52" i="369"/>
  <c r="BD52" i="369"/>
  <c r="BC52" i="369"/>
  <c r="BB52" i="369"/>
  <c r="BA52" i="369"/>
  <c r="AZ52" i="369"/>
  <c r="BR51" i="369"/>
  <c r="BQ51" i="369"/>
  <c r="BP51" i="369"/>
  <c r="BO51" i="369"/>
  <c r="BN51" i="369"/>
  <c r="BM51" i="369"/>
  <c r="BL51" i="369"/>
  <c r="BK51" i="369"/>
  <c r="BJ51" i="369"/>
  <c r="BI51" i="369"/>
  <c r="BH51" i="369"/>
  <c r="BG51" i="369"/>
  <c r="BF51" i="369"/>
  <c r="BE51" i="369"/>
  <c r="BD51" i="369"/>
  <c r="BC51" i="369"/>
  <c r="BB51" i="369"/>
  <c r="BA51" i="369"/>
  <c r="AZ51" i="369"/>
  <c r="BR49" i="369"/>
  <c r="BQ49" i="369"/>
  <c r="BP49" i="369"/>
  <c r="BO49" i="369"/>
  <c r="BN49" i="369"/>
  <c r="BM49" i="369"/>
  <c r="BL49" i="369"/>
  <c r="BK49" i="369"/>
  <c r="BJ49" i="369"/>
  <c r="BI49" i="369"/>
  <c r="BH49" i="369"/>
  <c r="BG49" i="369"/>
  <c r="BF49" i="369"/>
  <c r="BE49" i="369"/>
  <c r="BD49" i="369"/>
  <c r="BC49" i="369"/>
  <c r="BB49" i="369"/>
  <c r="BA49" i="369"/>
  <c r="AZ49" i="369"/>
  <c r="AS49" i="369"/>
  <c r="AR49" i="369"/>
  <c r="A49" i="369" a="1"/>
  <c r="A49" i="369" s="1"/>
  <c r="BR48" i="369"/>
  <c r="BQ48" i="369"/>
  <c r="BP48" i="369"/>
  <c r="BO48" i="369"/>
  <c r="BN48" i="369"/>
  <c r="BM48" i="369"/>
  <c r="BL48" i="369"/>
  <c r="BK48" i="369"/>
  <c r="BJ48" i="369"/>
  <c r="BI48" i="369"/>
  <c r="BH48" i="369"/>
  <c r="BG48" i="369"/>
  <c r="BF48" i="369"/>
  <c r="BE48" i="369"/>
  <c r="BD48" i="369"/>
  <c r="BC48" i="369"/>
  <c r="BB48" i="369"/>
  <c r="BA48" i="369"/>
  <c r="AZ48" i="369"/>
  <c r="A48" i="369" a="1"/>
  <c r="A48" i="369" s="1"/>
  <c r="AS47" i="369"/>
  <c r="AR47" i="369"/>
  <c r="BR46" i="369"/>
  <c r="BQ46" i="369"/>
  <c r="BP46" i="369"/>
  <c r="BO46" i="369"/>
  <c r="BN46" i="369"/>
  <c r="BM46" i="369"/>
  <c r="BL46" i="369"/>
  <c r="BK46" i="369"/>
  <c r="BJ46" i="369"/>
  <c r="BI46" i="369"/>
  <c r="BH46" i="369"/>
  <c r="BG46" i="369"/>
  <c r="BF46" i="369"/>
  <c r="BE46" i="369"/>
  <c r="BD46" i="369"/>
  <c r="BC46" i="369"/>
  <c r="BB46" i="369"/>
  <c r="BA46" i="369"/>
  <c r="AZ46" i="369"/>
  <c r="AS46" i="369"/>
  <c r="AR46" i="369"/>
  <c r="A46" i="369" a="1"/>
  <c r="A46" i="369" s="1"/>
  <c r="BR45" i="369"/>
  <c r="BQ45" i="369"/>
  <c r="BP45" i="369"/>
  <c r="BO45" i="369"/>
  <c r="BN45" i="369"/>
  <c r="BM45" i="369"/>
  <c r="BL45" i="369"/>
  <c r="BK45" i="369"/>
  <c r="BJ45" i="369"/>
  <c r="BI45" i="369"/>
  <c r="BH45" i="369"/>
  <c r="BG45" i="369"/>
  <c r="BF45" i="369"/>
  <c r="BE45" i="369"/>
  <c r="BD45" i="369"/>
  <c r="BC45" i="369"/>
  <c r="BB45" i="369"/>
  <c r="BA45" i="369"/>
  <c r="AZ45" i="369"/>
  <c r="A45" i="369" a="1"/>
  <c r="A45" i="369" s="1"/>
  <c r="AS44" i="369"/>
  <c r="AR44" i="369"/>
  <c r="BR42" i="369"/>
  <c r="BQ42" i="369"/>
  <c r="BP42" i="369"/>
  <c r="BO42" i="369"/>
  <c r="BN42" i="369"/>
  <c r="BM42" i="369"/>
  <c r="BL42" i="369"/>
  <c r="BK42" i="369"/>
  <c r="BJ42" i="369"/>
  <c r="BI42" i="369"/>
  <c r="BH42" i="369"/>
  <c r="BG42" i="369"/>
  <c r="BF42" i="369"/>
  <c r="BE42" i="369"/>
  <c r="BD42" i="369"/>
  <c r="BC42" i="369"/>
  <c r="BB42" i="369"/>
  <c r="BA42" i="369"/>
  <c r="AZ42" i="369"/>
  <c r="BR41" i="369"/>
  <c r="BQ41" i="369"/>
  <c r="BP41" i="369"/>
  <c r="BO41" i="369"/>
  <c r="BN41" i="369"/>
  <c r="BM41" i="369"/>
  <c r="BL41" i="369"/>
  <c r="BK41" i="369"/>
  <c r="BJ41" i="369"/>
  <c r="BI41" i="369"/>
  <c r="BH41" i="369"/>
  <c r="BG41" i="369"/>
  <c r="BF41" i="369"/>
  <c r="BE41" i="369"/>
  <c r="BD41" i="369"/>
  <c r="BC41" i="369"/>
  <c r="BB41" i="369"/>
  <c r="BA41" i="369"/>
  <c r="AZ41" i="369"/>
  <c r="BR39" i="369"/>
  <c r="BQ39" i="369"/>
  <c r="BP39" i="369"/>
  <c r="BO39" i="369"/>
  <c r="BN39" i="369"/>
  <c r="BM39" i="369"/>
  <c r="BL39" i="369"/>
  <c r="BK39" i="369"/>
  <c r="BJ39" i="369"/>
  <c r="BI39" i="369"/>
  <c r="BH39" i="369"/>
  <c r="BG39" i="369"/>
  <c r="BF39" i="369"/>
  <c r="BE39" i="369"/>
  <c r="BD39" i="369"/>
  <c r="BC39" i="369"/>
  <c r="BB39" i="369"/>
  <c r="BA39" i="369"/>
  <c r="AZ39" i="369"/>
  <c r="AS39" i="369"/>
  <c r="AR39" i="369"/>
  <c r="A39" i="369" a="1"/>
  <c r="A39" i="369" s="1"/>
  <c r="BR38" i="369"/>
  <c r="BQ38" i="369"/>
  <c r="BP38" i="369"/>
  <c r="BO38" i="369"/>
  <c r="BN38" i="369"/>
  <c r="BM38" i="369"/>
  <c r="BL38" i="369"/>
  <c r="BK38" i="369"/>
  <c r="BJ38" i="369"/>
  <c r="BI38" i="369"/>
  <c r="BH38" i="369"/>
  <c r="BG38" i="369"/>
  <c r="BF38" i="369"/>
  <c r="BE38" i="369"/>
  <c r="BD38" i="369"/>
  <c r="BC38" i="369"/>
  <c r="BB38" i="369"/>
  <c r="BA38" i="369"/>
  <c r="AZ38" i="369"/>
  <c r="A38" i="369" a="1"/>
  <c r="A38" i="369" s="1"/>
  <c r="AR37" i="369"/>
  <c r="BR36" i="369"/>
  <c r="BQ36" i="369"/>
  <c r="BP36" i="369"/>
  <c r="BO36" i="369"/>
  <c r="BN36" i="369"/>
  <c r="BM36" i="369"/>
  <c r="BL36" i="369"/>
  <c r="BK36" i="369"/>
  <c r="BJ36" i="369"/>
  <c r="BI36" i="369"/>
  <c r="BH36" i="369"/>
  <c r="BG36" i="369"/>
  <c r="BF36" i="369"/>
  <c r="BE36" i="369"/>
  <c r="BD36" i="369"/>
  <c r="BC36" i="369"/>
  <c r="BB36" i="369"/>
  <c r="BA36" i="369"/>
  <c r="AZ36" i="369"/>
  <c r="AS36" i="369"/>
  <c r="AR36" i="369"/>
  <c r="A36" i="369" a="1"/>
  <c r="A36" i="369" s="1"/>
  <c r="BR35" i="369"/>
  <c r="BQ35" i="369"/>
  <c r="BP35" i="369"/>
  <c r="BO35" i="369"/>
  <c r="BN35" i="369"/>
  <c r="BM35" i="369"/>
  <c r="BL35" i="369"/>
  <c r="BK35" i="369"/>
  <c r="BJ35" i="369"/>
  <c r="BI35" i="369"/>
  <c r="BH35" i="369"/>
  <c r="BG35" i="369"/>
  <c r="BF35" i="369"/>
  <c r="BE35" i="369"/>
  <c r="BD35" i="369"/>
  <c r="BC35" i="369"/>
  <c r="BB35" i="369"/>
  <c r="BA35" i="369"/>
  <c r="AZ35" i="369"/>
  <c r="A35" i="369" a="1"/>
  <c r="A35" i="369" s="1"/>
  <c r="AR34" i="369"/>
  <c r="BR32" i="369"/>
  <c r="BQ32" i="369"/>
  <c r="BP32" i="369"/>
  <c r="BO32" i="369"/>
  <c r="BN32" i="369"/>
  <c r="BM32" i="369"/>
  <c r="BL32" i="369"/>
  <c r="BK32" i="369"/>
  <c r="BJ32" i="369"/>
  <c r="BI32" i="369"/>
  <c r="BH32" i="369"/>
  <c r="BG32" i="369"/>
  <c r="BF32" i="369"/>
  <c r="BE32" i="369"/>
  <c r="BD32" i="369"/>
  <c r="BC32" i="369"/>
  <c r="BB32" i="369"/>
  <c r="BA32" i="369"/>
  <c r="AZ32" i="369"/>
  <c r="BR31" i="369"/>
  <c r="BQ31" i="369"/>
  <c r="BP31" i="369"/>
  <c r="BO31" i="369"/>
  <c r="BN31" i="369"/>
  <c r="BM31" i="369"/>
  <c r="BL31" i="369"/>
  <c r="BK31" i="369"/>
  <c r="BJ31" i="369"/>
  <c r="BI31" i="369"/>
  <c r="BH31" i="369"/>
  <c r="BG31" i="369"/>
  <c r="BF31" i="369"/>
  <c r="BE31" i="369"/>
  <c r="BD31" i="369"/>
  <c r="BC31" i="369"/>
  <c r="BB31" i="369"/>
  <c r="BA31" i="369"/>
  <c r="AZ31" i="369"/>
  <c r="BR29" i="369"/>
  <c r="BQ29" i="369"/>
  <c r="BP29" i="369"/>
  <c r="BO29" i="369"/>
  <c r="BN29" i="369"/>
  <c r="BM29" i="369"/>
  <c r="BL29" i="369"/>
  <c r="BK29" i="369"/>
  <c r="BJ29" i="369"/>
  <c r="BI29" i="369"/>
  <c r="BH29" i="369"/>
  <c r="BG29" i="369"/>
  <c r="BF29" i="369"/>
  <c r="BE29" i="369"/>
  <c r="BD29" i="369"/>
  <c r="BC29" i="369"/>
  <c r="BB29" i="369"/>
  <c r="BA29" i="369"/>
  <c r="AZ29" i="369"/>
  <c r="AS29" i="369"/>
  <c r="AR29" i="369"/>
  <c r="A29" i="369" a="1"/>
  <c r="A29" i="369" s="1"/>
  <c r="BR28" i="369"/>
  <c r="BQ28" i="369"/>
  <c r="BP28" i="369"/>
  <c r="BO28" i="369"/>
  <c r="BN28" i="369"/>
  <c r="BM28" i="369"/>
  <c r="BL28" i="369"/>
  <c r="BK28" i="369"/>
  <c r="BJ28" i="369"/>
  <c r="BI28" i="369"/>
  <c r="BH28" i="369"/>
  <c r="BG28" i="369"/>
  <c r="BF28" i="369"/>
  <c r="BE28" i="369"/>
  <c r="BD28" i="369"/>
  <c r="BC28" i="369"/>
  <c r="BB28" i="369"/>
  <c r="BA28" i="369"/>
  <c r="AZ28" i="369"/>
  <c r="A28" i="369" a="1"/>
  <c r="A28" i="369" s="1"/>
  <c r="AS27" i="369"/>
  <c r="AR27" i="369"/>
  <c r="BR26" i="369"/>
  <c r="BQ26" i="369"/>
  <c r="BP26" i="369"/>
  <c r="BO26" i="369"/>
  <c r="BN26" i="369"/>
  <c r="BM26" i="369"/>
  <c r="BL26" i="369"/>
  <c r="BK26" i="369"/>
  <c r="BJ26" i="369"/>
  <c r="BI26" i="369"/>
  <c r="BH26" i="369"/>
  <c r="BG26" i="369"/>
  <c r="BF26" i="369"/>
  <c r="BE26" i="369"/>
  <c r="BD26" i="369"/>
  <c r="BC26" i="369"/>
  <c r="BB26" i="369"/>
  <c r="BA26" i="369"/>
  <c r="AZ26" i="369"/>
  <c r="AS26" i="369"/>
  <c r="AR26" i="369"/>
  <c r="A26" i="369" a="1"/>
  <c r="A26" i="369" s="1"/>
  <c r="BR25" i="369"/>
  <c r="BQ25" i="369"/>
  <c r="BP25" i="369"/>
  <c r="BO25" i="369"/>
  <c r="BN25" i="369"/>
  <c r="BM25" i="369"/>
  <c r="BL25" i="369"/>
  <c r="BK25" i="369"/>
  <c r="BJ25" i="369"/>
  <c r="BI25" i="369"/>
  <c r="BH25" i="369"/>
  <c r="BG25" i="369"/>
  <c r="BF25" i="369"/>
  <c r="BE25" i="369"/>
  <c r="BD25" i="369"/>
  <c r="BC25" i="369"/>
  <c r="BB25" i="369"/>
  <c r="BA25" i="369"/>
  <c r="AZ25" i="369"/>
  <c r="A25" i="369" a="1"/>
  <c r="A25" i="369" s="1"/>
  <c r="AS24" i="369"/>
  <c r="AR24" i="369"/>
  <c r="BR22" i="369"/>
  <c r="BQ22" i="369"/>
  <c r="BP22" i="369"/>
  <c r="BO22" i="369"/>
  <c r="BN22" i="369"/>
  <c r="BM22" i="369"/>
  <c r="BL22" i="369"/>
  <c r="BK22" i="369"/>
  <c r="BJ22" i="369"/>
  <c r="BI22" i="369"/>
  <c r="BH22" i="369"/>
  <c r="BG22" i="369"/>
  <c r="BF22" i="369"/>
  <c r="BE22" i="369"/>
  <c r="BD22" i="369"/>
  <c r="BC22" i="369"/>
  <c r="BB22" i="369"/>
  <c r="BA22" i="369"/>
  <c r="AZ22" i="369"/>
  <c r="BR21" i="369"/>
  <c r="BQ21" i="369"/>
  <c r="BP21" i="369"/>
  <c r="BO21" i="369"/>
  <c r="BN21" i="369"/>
  <c r="BM21" i="369"/>
  <c r="BL21" i="369"/>
  <c r="BK21" i="369"/>
  <c r="BJ21" i="369"/>
  <c r="BI21" i="369"/>
  <c r="BH21" i="369"/>
  <c r="BG21" i="369"/>
  <c r="BF21" i="369"/>
  <c r="BE21" i="369"/>
  <c r="BD21" i="369"/>
  <c r="BC21" i="369"/>
  <c r="BB21" i="369"/>
  <c r="BA21" i="369"/>
  <c r="AZ21" i="369"/>
  <c r="BR19" i="369"/>
  <c r="BQ19" i="369"/>
  <c r="BP19" i="369"/>
  <c r="BO19" i="369"/>
  <c r="BN19" i="369"/>
  <c r="BM19" i="369"/>
  <c r="BL19" i="369"/>
  <c r="BK19" i="369"/>
  <c r="BJ19" i="369"/>
  <c r="BI19" i="369"/>
  <c r="BH19" i="369"/>
  <c r="BG19" i="369"/>
  <c r="BF19" i="369"/>
  <c r="BE19" i="369"/>
  <c r="BD19" i="369"/>
  <c r="BC19" i="369"/>
  <c r="BB19" i="369"/>
  <c r="BA19" i="369"/>
  <c r="AZ19" i="369"/>
  <c r="AS19" i="369"/>
  <c r="AR19" i="369"/>
  <c r="A19" i="369" a="1"/>
  <c r="A19" i="369" s="1"/>
  <c r="BR18" i="369"/>
  <c r="BQ18" i="369"/>
  <c r="BP18" i="369"/>
  <c r="BO18" i="369"/>
  <c r="BN18" i="369"/>
  <c r="BM18" i="369"/>
  <c r="BL18" i="369"/>
  <c r="BK18" i="369"/>
  <c r="BJ18" i="369"/>
  <c r="BI18" i="369"/>
  <c r="BH18" i="369"/>
  <c r="BG18" i="369"/>
  <c r="BF18" i="369"/>
  <c r="BE18" i="369"/>
  <c r="BD18" i="369"/>
  <c r="BC18" i="369"/>
  <c r="BB18" i="369"/>
  <c r="BA18" i="369"/>
  <c r="AZ18" i="369"/>
  <c r="A18" i="369" a="1"/>
  <c r="A18" i="369" s="1"/>
  <c r="AT17" i="369"/>
  <c r="AS17" i="369"/>
  <c r="AR17" i="369"/>
  <c r="BR16" i="369"/>
  <c r="BQ16" i="369"/>
  <c r="BP16" i="369"/>
  <c r="BO16" i="369"/>
  <c r="BN16" i="369"/>
  <c r="BM16" i="369"/>
  <c r="BL16" i="369"/>
  <c r="BK16" i="369"/>
  <c r="BJ16" i="369"/>
  <c r="BI16" i="369"/>
  <c r="BH16" i="369"/>
  <c r="BG16" i="369"/>
  <c r="BF16" i="369"/>
  <c r="BE16" i="369"/>
  <c r="BD16" i="369"/>
  <c r="BC16" i="369"/>
  <c r="BB16" i="369"/>
  <c r="BA16" i="369"/>
  <c r="AZ16" i="369"/>
  <c r="AS16" i="369"/>
  <c r="AR16" i="369"/>
  <c r="A16" i="369" a="1"/>
  <c r="A16" i="369" s="1"/>
  <c r="BR15" i="369"/>
  <c r="BQ15" i="369"/>
  <c r="BP15" i="369"/>
  <c r="BO15" i="369"/>
  <c r="BN15" i="369"/>
  <c r="BM15" i="369"/>
  <c r="BL15" i="369"/>
  <c r="BK15" i="369"/>
  <c r="BJ15" i="369"/>
  <c r="BI15" i="369"/>
  <c r="BH15" i="369"/>
  <c r="BG15" i="369"/>
  <c r="BF15" i="369"/>
  <c r="BE15" i="369"/>
  <c r="BD15" i="369"/>
  <c r="BC15" i="369"/>
  <c r="BB15" i="369"/>
  <c r="BA15" i="369"/>
  <c r="AZ15" i="369"/>
  <c r="A15" i="369" a="1"/>
  <c r="A15" i="369" s="1"/>
  <c r="AT14" i="369"/>
  <c r="AS14" i="369"/>
  <c r="AR14" i="369"/>
  <c r="BR12" i="369"/>
  <c r="BQ12" i="369"/>
  <c r="BP12" i="369"/>
  <c r="BO12" i="369"/>
  <c r="BN12" i="369"/>
  <c r="BM12" i="369"/>
  <c r="BL12" i="369"/>
  <c r="BK12" i="369"/>
  <c r="BJ12" i="369"/>
  <c r="BI12" i="369"/>
  <c r="BH12" i="369"/>
  <c r="BG12" i="369"/>
  <c r="BF12" i="369"/>
  <c r="BE12" i="369"/>
  <c r="BD12" i="369"/>
  <c r="BC12" i="369"/>
  <c r="BB12" i="369"/>
  <c r="BA12" i="369"/>
  <c r="AZ12" i="369"/>
  <c r="BR11" i="369"/>
  <c r="BQ11" i="369"/>
  <c r="BP11" i="369"/>
  <c r="BO11" i="369"/>
  <c r="BN11" i="369"/>
  <c r="BM11" i="369"/>
  <c r="BL11" i="369"/>
  <c r="BK11" i="369"/>
  <c r="BJ11" i="369"/>
  <c r="BI11" i="369"/>
  <c r="BH11" i="369"/>
  <c r="BG11" i="369"/>
  <c r="BF11" i="369"/>
  <c r="BE11" i="369"/>
  <c r="BD11" i="369"/>
  <c r="BC11" i="369"/>
  <c r="BB11" i="369"/>
  <c r="BA11" i="369"/>
  <c r="AZ11" i="369"/>
  <c r="BR9" i="369"/>
  <c r="BQ9" i="369"/>
  <c r="BP9" i="369"/>
  <c r="BO9" i="369"/>
  <c r="BN9" i="369"/>
  <c r="BM9" i="369"/>
  <c r="BL9" i="369"/>
  <c r="BK9" i="369"/>
  <c r="BJ9" i="369"/>
  <c r="BI9" i="369"/>
  <c r="BH9" i="369"/>
  <c r="BG9" i="369"/>
  <c r="BF9" i="369"/>
  <c r="BE9" i="369"/>
  <c r="BD9" i="369"/>
  <c r="BC9" i="369"/>
  <c r="BB9" i="369"/>
  <c r="BA9" i="369"/>
  <c r="AZ9" i="369"/>
  <c r="AT9" i="369"/>
  <c r="AS9" i="369"/>
  <c r="AR9" i="369"/>
  <c r="A9" i="369" a="1"/>
  <c r="A9" i="369" s="1"/>
  <c r="BR8" i="369"/>
  <c r="BQ8" i="369"/>
  <c r="BP8" i="369"/>
  <c r="BO8" i="369"/>
  <c r="BN8" i="369"/>
  <c r="BM8" i="369"/>
  <c r="BL8" i="369"/>
  <c r="BK8" i="369"/>
  <c r="BJ8" i="369"/>
  <c r="BI8" i="369"/>
  <c r="BH8" i="369"/>
  <c r="BG8" i="369"/>
  <c r="BF8" i="369"/>
  <c r="BE8" i="369"/>
  <c r="BD8" i="369"/>
  <c r="BC8" i="369"/>
  <c r="BB8" i="369"/>
  <c r="BA8" i="369"/>
  <c r="AZ8" i="369"/>
  <c r="AT8" i="369"/>
  <c r="A8" i="369" a="1"/>
  <c r="A8" i="369" s="1"/>
  <c r="AS7" i="369"/>
  <c r="AR7" i="369"/>
  <c r="BR6" i="369"/>
  <c r="BQ6" i="369"/>
  <c r="BP6" i="369"/>
  <c r="BO6" i="369"/>
  <c r="BN6" i="369"/>
  <c r="BM6" i="369"/>
  <c r="BL6" i="369"/>
  <c r="BK6" i="369"/>
  <c r="BJ6" i="369"/>
  <c r="BI6" i="369"/>
  <c r="BH6" i="369"/>
  <c r="BG6" i="369"/>
  <c r="BF6" i="369"/>
  <c r="BE6" i="369"/>
  <c r="BD6" i="369"/>
  <c r="BC6" i="369"/>
  <c r="BB6" i="369"/>
  <c r="BA6" i="369"/>
  <c r="AZ6" i="369"/>
  <c r="AT6" i="369"/>
  <c r="AS6" i="369"/>
  <c r="AR6" i="369"/>
  <c r="A6" i="369" a="1"/>
  <c r="A6" i="369" s="1"/>
  <c r="BR5" i="369"/>
  <c r="BQ5" i="369"/>
  <c r="BP5" i="369"/>
  <c r="BO5" i="369"/>
  <c r="BN5" i="369"/>
  <c r="BM5" i="369"/>
  <c r="BL5" i="369"/>
  <c r="BK5" i="369"/>
  <c r="BJ5" i="369"/>
  <c r="BI5" i="369"/>
  <c r="BH5" i="369"/>
  <c r="BG5" i="369"/>
  <c r="BF5" i="369"/>
  <c r="BE5" i="369"/>
  <c r="BD5" i="369"/>
  <c r="BC5" i="369"/>
  <c r="BB5" i="369"/>
  <c r="BA5" i="369"/>
  <c r="AZ5" i="369"/>
  <c r="AT5" i="369"/>
  <c r="A5" i="369" a="1"/>
  <c r="A5" i="369" s="1"/>
  <c r="AT4" i="369"/>
  <c r="AS4" i="369"/>
  <c r="AR4" i="369"/>
  <c r="E1" i="369"/>
  <c r="B1" i="369"/>
  <c r="D1" i="369" s="1"/>
  <c r="AU70" i="369" l="1"/>
  <c r="AT47" i="369"/>
  <c r="AT49" i="369"/>
  <c r="AT46" i="369"/>
  <c r="AU27" i="370"/>
  <c r="AU26" i="370"/>
  <c r="AT44" i="369"/>
  <c r="AU24" i="370"/>
  <c r="AW7" i="371"/>
  <c r="AW5" i="371"/>
  <c r="AW4" i="371"/>
  <c r="AW6" i="371"/>
  <c r="AX66" i="371"/>
  <c r="AW9" i="371"/>
  <c r="AW8" i="371"/>
  <c r="AW70" i="370"/>
  <c r="AX70" i="370" s="1"/>
  <c r="AV49" i="370"/>
  <c r="AV44" i="370"/>
  <c r="AV47" i="370"/>
  <c r="AV46" i="370"/>
  <c r="AV57" i="371"/>
  <c r="AV55" i="371"/>
  <c r="AV59" i="371"/>
  <c r="AV58" i="371"/>
  <c r="AV54" i="371"/>
  <c r="AW71" i="371"/>
  <c r="AX71" i="371" s="1"/>
  <c r="AV56" i="371"/>
  <c r="AV18" i="371"/>
  <c r="AV14" i="371"/>
  <c r="AV17" i="371"/>
  <c r="AV15" i="371"/>
  <c r="AV16" i="371"/>
  <c r="AW67" i="371"/>
  <c r="AV19" i="371"/>
  <c r="AV24" i="371"/>
  <c r="AV27" i="371"/>
  <c r="AV26" i="371"/>
  <c r="AV29" i="371"/>
  <c r="AW68" i="371"/>
  <c r="C84" i="370"/>
  <c r="AV39" i="371"/>
  <c r="AV37" i="371"/>
  <c r="AV36" i="371"/>
  <c r="AV34" i="371"/>
  <c r="AW69" i="371"/>
  <c r="AX69" i="371" s="1"/>
  <c r="G82" i="371"/>
  <c r="F81" i="371"/>
  <c r="AW70" i="371"/>
  <c r="AX70" i="371" s="1"/>
  <c r="AV49" i="371"/>
  <c r="AV47" i="371"/>
  <c r="AV46" i="371"/>
  <c r="AV44" i="371"/>
  <c r="E83" i="371"/>
  <c r="D84" i="371"/>
  <c r="BY5" i="370"/>
  <c r="BY6" i="370" s="1"/>
  <c r="BY7" i="370" s="1"/>
  <c r="BY8" i="370" s="1"/>
  <c r="BY9" i="370" s="1"/>
  <c r="F82" i="370"/>
  <c r="E81" i="370"/>
  <c r="AV9" i="370"/>
  <c r="AV8" i="370"/>
  <c r="AV6" i="370"/>
  <c r="AV5" i="370"/>
  <c r="AV4" i="370"/>
  <c r="AW66" i="370"/>
  <c r="AV7" i="370"/>
  <c r="AV29" i="370"/>
  <c r="AW68" i="370"/>
  <c r="AV24" i="370"/>
  <c r="AV27" i="370"/>
  <c r="AV26" i="370"/>
  <c r="AV19" i="370"/>
  <c r="AV17" i="370"/>
  <c r="AV15" i="370"/>
  <c r="AW67" i="370"/>
  <c r="AV16" i="370"/>
  <c r="AV14" i="370"/>
  <c r="AV18" i="370"/>
  <c r="AS58" i="369"/>
  <c r="AT69" i="369"/>
  <c r="AT71" i="369"/>
  <c r="AT59" i="369" s="1"/>
  <c r="AS37" i="369"/>
  <c r="AS55" i="369"/>
  <c r="AS59" i="369"/>
  <c r="D82" i="369"/>
  <c r="AS54" i="369"/>
  <c r="AS56" i="369"/>
  <c r="BQ2" i="369"/>
  <c r="AZ2" i="369"/>
  <c r="BH2" i="369"/>
  <c r="BP2" i="369"/>
  <c r="BA2" i="369"/>
  <c r="BD2" i="369"/>
  <c r="BL2" i="369"/>
  <c r="BI2" i="369"/>
  <c r="BE2" i="369"/>
  <c r="BM2" i="369"/>
  <c r="BB2" i="369"/>
  <c r="BF2" i="369"/>
  <c r="BJ2" i="369"/>
  <c r="BN2" i="369"/>
  <c r="BR2" i="369"/>
  <c r="BC2" i="369"/>
  <c r="BG2" i="369"/>
  <c r="BK2" i="369"/>
  <c r="BO2" i="369"/>
  <c r="AU66" i="369"/>
  <c r="AT7" i="369"/>
  <c r="AU67" i="369"/>
  <c r="AT16" i="369"/>
  <c r="AT18" i="369"/>
  <c r="AT15" i="369"/>
  <c r="AT19" i="369"/>
  <c r="AU68" i="369"/>
  <c r="AT24" i="369"/>
  <c r="AT27" i="369"/>
  <c r="AT26" i="369"/>
  <c r="AT29" i="369"/>
  <c r="D81" i="369"/>
  <c r="E82" i="369"/>
  <c r="B84" i="369"/>
  <c r="C83" i="369"/>
  <c r="B83" i="368"/>
  <c r="C82" i="368"/>
  <c r="C81" i="368" s="1"/>
  <c r="B81" i="368"/>
  <c r="AS72" i="368"/>
  <c r="AT72" i="368" s="1"/>
  <c r="AU72" i="368" s="1"/>
  <c r="AV72" i="368" s="1"/>
  <c r="AW72" i="368" s="1"/>
  <c r="AX72" i="368" s="1"/>
  <c r="AS71" i="368"/>
  <c r="AT71" i="368" s="1"/>
  <c r="AS70" i="368"/>
  <c r="AT70" i="368" s="1"/>
  <c r="AS69" i="368"/>
  <c r="AT69" i="368" s="1"/>
  <c r="AS68" i="368"/>
  <c r="AT68" i="368" s="1"/>
  <c r="AS67" i="368"/>
  <c r="AT67" i="368" s="1"/>
  <c r="AS66" i="368"/>
  <c r="AT66" i="368" s="1"/>
  <c r="BR62" i="368"/>
  <c r="BQ62" i="368"/>
  <c r="BP62" i="368"/>
  <c r="BO62" i="368"/>
  <c r="BN62" i="368"/>
  <c r="BM62" i="368"/>
  <c r="BL62" i="368"/>
  <c r="BK62" i="368"/>
  <c r="BJ62" i="368"/>
  <c r="BI62" i="368"/>
  <c r="BH62" i="368"/>
  <c r="BG62" i="368"/>
  <c r="BF62" i="368"/>
  <c r="BE62" i="368"/>
  <c r="BD62" i="368"/>
  <c r="BC62" i="368"/>
  <c r="BB62" i="368"/>
  <c r="BA62" i="368"/>
  <c r="AZ62" i="368"/>
  <c r="BR61" i="368"/>
  <c r="BQ61" i="368"/>
  <c r="BP61" i="368"/>
  <c r="BO61" i="368"/>
  <c r="BN61" i="368"/>
  <c r="BM61" i="368"/>
  <c r="BL61" i="368"/>
  <c r="BK61" i="368"/>
  <c r="BJ61" i="368"/>
  <c r="BI61" i="368"/>
  <c r="BH61" i="368"/>
  <c r="BG61" i="368"/>
  <c r="BF61" i="368"/>
  <c r="BE61" i="368"/>
  <c r="BD61" i="368"/>
  <c r="BC61" i="368"/>
  <c r="BB61" i="368"/>
  <c r="BA61" i="368"/>
  <c r="AZ61" i="368"/>
  <c r="BR59" i="368"/>
  <c r="BQ59" i="368"/>
  <c r="BP59" i="368"/>
  <c r="BO59" i="368"/>
  <c r="BN59" i="368"/>
  <c r="BM59" i="368"/>
  <c r="BL59" i="368"/>
  <c r="BK59" i="368"/>
  <c r="BJ59" i="368"/>
  <c r="BI59" i="368"/>
  <c r="BH59" i="368"/>
  <c r="BG59" i="368"/>
  <c r="BF59" i="368"/>
  <c r="BE59" i="368"/>
  <c r="BD59" i="368"/>
  <c r="BC59" i="368"/>
  <c r="BB59" i="368"/>
  <c r="BA59" i="368"/>
  <c r="AZ59" i="368"/>
  <c r="AR59" i="368"/>
  <c r="A59" i="368" a="1"/>
  <c r="A59" i="368" s="1"/>
  <c r="BR58" i="368"/>
  <c r="BQ58" i="368"/>
  <c r="BP58" i="368"/>
  <c r="BO58" i="368"/>
  <c r="BN58" i="368"/>
  <c r="BM58" i="368"/>
  <c r="BL58" i="368"/>
  <c r="BK58" i="368"/>
  <c r="BJ58" i="368"/>
  <c r="BI58" i="368"/>
  <c r="BH58" i="368"/>
  <c r="BG58" i="368"/>
  <c r="BF58" i="368"/>
  <c r="BE58" i="368"/>
  <c r="BD58" i="368"/>
  <c r="BC58" i="368"/>
  <c r="BB58" i="368"/>
  <c r="BA58" i="368"/>
  <c r="AZ58" i="368"/>
  <c r="AS58" i="368"/>
  <c r="AR58" i="368"/>
  <c r="A58" i="368" a="1"/>
  <c r="A58" i="368" s="1"/>
  <c r="AS57" i="368"/>
  <c r="AR57" i="368"/>
  <c r="BR56" i="368"/>
  <c r="BQ56" i="368"/>
  <c r="BP56" i="368"/>
  <c r="BO56" i="368"/>
  <c r="BN56" i="368"/>
  <c r="BM56" i="368"/>
  <c r="BL56" i="368"/>
  <c r="BK56" i="368"/>
  <c r="BJ56" i="368"/>
  <c r="BI56" i="368"/>
  <c r="BH56" i="368"/>
  <c r="BG56" i="368"/>
  <c r="BF56" i="368"/>
  <c r="BE56" i="368"/>
  <c r="BD56" i="368"/>
  <c r="BC56" i="368"/>
  <c r="BB56" i="368"/>
  <c r="BA56" i="368"/>
  <c r="AZ56" i="368"/>
  <c r="AS56" i="368"/>
  <c r="AR56" i="368"/>
  <c r="A56" i="368" a="1"/>
  <c r="A56" i="368" s="1"/>
  <c r="BR55" i="368"/>
  <c r="BQ55" i="368"/>
  <c r="BP55" i="368"/>
  <c r="BO55" i="368"/>
  <c r="BN55" i="368"/>
  <c r="BM55" i="368"/>
  <c r="BL55" i="368"/>
  <c r="BK55" i="368"/>
  <c r="BJ55" i="368"/>
  <c r="BI55" i="368"/>
  <c r="BH55" i="368"/>
  <c r="BG55" i="368"/>
  <c r="BF55" i="368"/>
  <c r="BE55" i="368"/>
  <c r="BD55" i="368"/>
  <c r="BC55" i="368"/>
  <c r="BB55" i="368"/>
  <c r="BA55" i="368"/>
  <c r="AZ55" i="368"/>
  <c r="AR55" i="368"/>
  <c r="A55" i="368" a="1"/>
  <c r="A55" i="368" s="1"/>
  <c r="AR54" i="368"/>
  <c r="BR52" i="368"/>
  <c r="BQ52" i="368"/>
  <c r="BP52" i="368"/>
  <c r="BO52" i="368"/>
  <c r="BN52" i="368"/>
  <c r="BM52" i="368"/>
  <c r="BL52" i="368"/>
  <c r="BK52" i="368"/>
  <c r="BJ52" i="368"/>
  <c r="BI52" i="368"/>
  <c r="BH52" i="368"/>
  <c r="BG52" i="368"/>
  <c r="BF52" i="368"/>
  <c r="BE52" i="368"/>
  <c r="BD52" i="368"/>
  <c r="BC52" i="368"/>
  <c r="BB52" i="368"/>
  <c r="BA52" i="368"/>
  <c r="AZ52" i="368"/>
  <c r="BR51" i="368"/>
  <c r="BQ51" i="368"/>
  <c r="BP51" i="368"/>
  <c r="BO51" i="368"/>
  <c r="BN51" i="368"/>
  <c r="BM51" i="368"/>
  <c r="BL51" i="368"/>
  <c r="BK51" i="368"/>
  <c r="BJ51" i="368"/>
  <c r="BI51" i="368"/>
  <c r="BH51" i="368"/>
  <c r="BG51" i="368"/>
  <c r="BF51" i="368"/>
  <c r="BE51" i="368"/>
  <c r="BD51" i="368"/>
  <c r="BC51" i="368"/>
  <c r="BB51" i="368"/>
  <c r="BA51" i="368"/>
  <c r="AZ51" i="368"/>
  <c r="BR49" i="368"/>
  <c r="BQ49" i="368"/>
  <c r="BP49" i="368"/>
  <c r="BO49" i="368"/>
  <c r="BN49" i="368"/>
  <c r="BM49" i="368"/>
  <c r="BL49" i="368"/>
  <c r="BK49" i="368"/>
  <c r="BJ49" i="368"/>
  <c r="BI49" i="368"/>
  <c r="BH49" i="368"/>
  <c r="BG49" i="368"/>
  <c r="BF49" i="368"/>
  <c r="BE49" i="368"/>
  <c r="BD49" i="368"/>
  <c r="BC49" i="368"/>
  <c r="BB49" i="368"/>
  <c r="BA49" i="368"/>
  <c r="AZ49" i="368"/>
  <c r="AR49" i="368"/>
  <c r="A49" i="368" a="1"/>
  <c r="A49" i="368" s="1"/>
  <c r="BR48" i="368"/>
  <c r="BQ48" i="368"/>
  <c r="BP48" i="368"/>
  <c r="BO48" i="368"/>
  <c r="BN48" i="368"/>
  <c r="BM48" i="368"/>
  <c r="BL48" i="368"/>
  <c r="BK48" i="368"/>
  <c r="BJ48" i="368"/>
  <c r="BI48" i="368"/>
  <c r="BH48" i="368"/>
  <c r="BG48" i="368"/>
  <c r="BF48" i="368"/>
  <c r="BE48" i="368"/>
  <c r="BD48" i="368"/>
  <c r="BC48" i="368"/>
  <c r="BB48" i="368"/>
  <c r="BA48" i="368"/>
  <c r="AZ48" i="368"/>
  <c r="A48" i="368" a="1"/>
  <c r="A48" i="368" s="1"/>
  <c r="AR47" i="368"/>
  <c r="BR46" i="368"/>
  <c r="BQ46" i="368"/>
  <c r="BP46" i="368"/>
  <c r="BO46" i="368"/>
  <c r="BN46" i="368"/>
  <c r="BM46" i="368"/>
  <c r="BL46" i="368"/>
  <c r="BK46" i="368"/>
  <c r="BJ46" i="368"/>
  <c r="BI46" i="368"/>
  <c r="BH46" i="368"/>
  <c r="BG46" i="368"/>
  <c r="BF46" i="368"/>
  <c r="BE46" i="368"/>
  <c r="BD46" i="368"/>
  <c r="BC46" i="368"/>
  <c r="BB46" i="368"/>
  <c r="BA46" i="368"/>
  <c r="AZ46" i="368"/>
  <c r="AR46" i="368"/>
  <c r="A46" i="368" a="1"/>
  <c r="A46" i="368" s="1"/>
  <c r="BR45" i="368"/>
  <c r="BQ45" i="368"/>
  <c r="BP45" i="368"/>
  <c r="BO45" i="368"/>
  <c r="BN45" i="368"/>
  <c r="BM45" i="368"/>
  <c r="BL45" i="368"/>
  <c r="BK45" i="368"/>
  <c r="BJ45" i="368"/>
  <c r="BI45" i="368"/>
  <c r="BH45" i="368"/>
  <c r="BG45" i="368"/>
  <c r="BF45" i="368"/>
  <c r="BE45" i="368"/>
  <c r="BD45" i="368"/>
  <c r="BC45" i="368"/>
  <c r="BB45" i="368"/>
  <c r="BA45" i="368"/>
  <c r="AZ45" i="368"/>
  <c r="A45" i="368" a="1"/>
  <c r="A45" i="368" s="1"/>
  <c r="AR44" i="368"/>
  <c r="BR42" i="368"/>
  <c r="BQ42" i="368"/>
  <c r="BP42" i="368"/>
  <c r="BO42" i="368"/>
  <c r="BN42" i="368"/>
  <c r="BM42" i="368"/>
  <c r="BL42" i="368"/>
  <c r="BK42" i="368"/>
  <c r="BJ42" i="368"/>
  <c r="BI42" i="368"/>
  <c r="BH42" i="368"/>
  <c r="BG42" i="368"/>
  <c r="BF42" i="368"/>
  <c r="BE42" i="368"/>
  <c r="BD42" i="368"/>
  <c r="BC42" i="368"/>
  <c r="BB42" i="368"/>
  <c r="BA42" i="368"/>
  <c r="AZ42" i="368"/>
  <c r="BR41" i="368"/>
  <c r="BQ41" i="368"/>
  <c r="BP41" i="368"/>
  <c r="BO41" i="368"/>
  <c r="BN41" i="368"/>
  <c r="BM41" i="368"/>
  <c r="BL41" i="368"/>
  <c r="BK41" i="368"/>
  <c r="BJ41" i="368"/>
  <c r="BI41" i="368"/>
  <c r="BH41" i="368"/>
  <c r="BG41" i="368"/>
  <c r="BF41" i="368"/>
  <c r="BE41" i="368"/>
  <c r="BD41" i="368"/>
  <c r="BC41" i="368"/>
  <c r="BB41" i="368"/>
  <c r="BA41" i="368"/>
  <c r="AZ41" i="368"/>
  <c r="BR39" i="368"/>
  <c r="BQ39" i="368"/>
  <c r="BP39" i="368"/>
  <c r="BO39" i="368"/>
  <c r="BN39" i="368"/>
  <c r="BM39" i="368"/>
  <c r="BL39" i="368"/>
  <c r="BK39" i="368"/>
  <c r="BJ39" i="368"/>
  <c r="BI39" i="368"/>
  <c r="BH39" i="368"/>
  <c r="BG39" i="368"/>
  <c r="BF39" i="368"/>
  <c r="BE39" i="368"/>
  <c r="BD39" i="368"/>
  <c r="BC39" i="368"/>
  <c r="BB39" i="368"/>
  <c r="BA39" i="368"/>
  <c r="AZ39" i="368"/>
  <c r="AS39" i="368"/>
  <c r="AR39" i="368"/>
  <c r="A39" i="368" a="1"/>
  <c r="A39" i="368" s="1"/>
  <c r="BR38" i="368"/>
  <c r="BQ38" i="368"/>
  <c r="BP38" i="368"/>
  <c r="BO38" i="368"/>
  <c r="BN38" i="368"/>
  <c r="BM38" i="368"/>
  <c r="BL38" i="368"/>
  <c r="BK38" i="368"/>
  <c r="BJ38" i="368"/>
  <c r="BI38" i="368"/>
  <c r="BH38" i="368"/>
  <c r="BG38" i="368"/>
  <c r="BF38" i="368"/>
  <c r="BE38" i="368"/>
  <c r="BD38" i="368"/>
  <c r="BC38" i="368"/>
  <c r="BB38" i="368"/>
  <c r="BA38" i="368"/>
  <c r="AZ38" i="368"/>
  <c r="A38" i="368" a="1"/>
  <c r="A38" i="368" s="1"/>
  <c r="AS37" i="368"/>
  <c r="AR37" i="368"/>
  <c r="BR36" i="368"/>
  <c r="BQ36" i="368"/>
  <c r="BP36" i="368"/>
  <c r="BO36" i="368"/>
  <c r="BN36" i="368"/>
  <c r="BM36" i="368"/>
  <c r="BL36" i="368"/>
  <c r="BK36" i="368"/>
  <c r="BJ36" i="368"/>
  <c r="BI36" i="368"/>
  <c r="BH36" i="368"/>
  <c r="BG36" i="368"/>
  <c r="BF36" i="368"/>
  <c r="BE36" i="368"/>
  <c r="BD36" i="368"/>
  <c r="BC36" i="368"/>
  <c r="BB36" i="368"/>
  <c r="BA36" i="368"/>
  <c r="AZ36" i="368"/>
  <c r="AS36" i="368"/>
  <c r="AR36" i="368"/>
  <c r="A36" i="368" a="1"/>
  <c r="A36" i="368" s="1"/>
  <c r="BR35" i="368"/>
  <c r="BQ35" i="368"/>
  <c r="BP35" i="368"/>
  <c r="BO35" i="368"/>
  <c r="BN35" i="368"/>
  <c r="BM35" i="368"/>
  <c r="BL35" i="368"/>
  <c r="BK35" i="368"/>
  <c r="BJ35" i="368"/>
  <c r="BI35" i="368"/>
  <c r="BH35" i="368"/>
  <c r="BG35" i="368"/>
  <c r="BF35" i="368"/>
  <c r="BE35" i="368"/>
  <c r="BD35" i="368"/>
  <c r="BC35" i="368"/>
  <c r="BB35" i="368"/>
  <c r="BA35" i="368"/>
  <c r="AZ35" i="368"/>
  <c r="A35" i="368" a="1"/>
  <c r="A35" i="368" s="1"/>
  <c r="AS34" i="368"/>
  <c r="AR34" i="368"/>
  <c r="BR32" i="368"/>
  <c r="BQ32" i="368"/>
  <c r="BP32" i="368"/>
  <c r="BO32" i="368"/>
  <c r="BN32" i="368"/>
  <c r="BM32" i="368"/>
  <c r="BL32" i="368"/>
  <c r="BK32" i="368"/>
  <c r="BJ32" i="368"/>
  <c r="BI32" i="368"/>
  <c r="BH32" i="368"/>
  <c r="BG32" i="368"/>
  <c r="BF32" i="368"/>
  <c r="BE32" i="368"/>
  <c r="BD32" i="368"/>
  <c r="BC32" i="368"/>
  <c r="BB32" i="368"/>
  <c r="BA32" i="368"/>
  <c r="AZ32" i="368"/>
  <c r="BR31" i="368"/>
  <c r="BQ31" i="368"/>
  <c r="BP31" i="368"/>
  <c r="BO31" i="368"/>
  <c r="BN31" i="368"/>
  <c r="BM31" i="368"/>
  <c r="BL31" i="368"/>
  <c r="BK31" i="368"/>
  <c r="BJ31" i="368"/>
  <c r="BI31" i="368"/>
  <c r="BH31" i="368"/>
  <c r="BG31" i="368"/>
  <c r="BF31" i="368"/>
  <c r="BE31" i="368"/>
  <c r="BD31" i="368"/>
  <c r="BC31" i="368"/>
  <c r="BB31" i="368"/>
  <c r="BA31" i="368"/>
  <c r="AZ31" i="368"/>
  <c r="BR29" i="368"/>
  <c r="BQ29" i="368"/>
  <c r="BP29" i="368"/>
  <c r="BO29" i="368"/>
  <c r="BN29" i="368"/>
  <c r="BM29" i="368"/>
  <c r="BL29" i="368"/>
  <c r="BK29" i="368"/>
  <c r="BJ29" i="368"/>
  <c r="BI29" i="368"/>
  <c r="BH29" i="368"/>
  <c r="BG29" i="368"/>
  <c r="BF29" i="368"/>
  <c r="BE29" i="368"/>
  <c r="BD29" i="368"/>
  <c r="BC29" i="368"/>
  <c r="BB29" i="368"/>
  <c r="BA29" i="368"/>
  <c r="AZ29" i="368"/>
  <c r="AS29" i="368"/>
  <c r="AR29" i="368"/>
  <c r="A29" i="368" a="1"/>
  <c r="A29" i="368" s="1"/>
  <c r="BR28" i="368"/>
  <c r="BQ28" i="368"/>
  <c r="BP28" i="368"/>
  <c r="BO28" i="368"/>
  <c r="BN28" i="368"/>
  <c r="BM28" i="368"/>
  <c r="BL28" i="368"/>
  <c r="BK28" i="368"/>
  <c r="BJ28" i="368"/>
  <c r="BI28" i="368"/>
  <c r="BH28" i="368"/>
  <c r="BG28" i="368"/>
  <c r="BF28" i="368"/>
  <c r="BE28" i="368"/>
  <c r="BD28" i="368"/>
  <c r="BC28" i="368"/>
  <c r="BB28" i="368"/>
  <c r="BA28" i="368"/>
  <c r="AZ28" i="368"/>
  <c r="A28" i="368" a="1"/>
  <c r="A28" i="368" s="1"/>
  <c r="AS27" i="368"/>
  <c r="AR27" i="368"/>
  <c r="BR26" i="368"/>
  <c r="BQ26" i="368"/>
  <c r="BP26" i="368"/>
  <c r="BO26" i="368"/>
  <c r="BN26" i="368"/>
  <c r="BM26" i="368"/>
  <c r="BL26" i="368"/>
  <c r="BK26" i="368"/>
  <c r="BJ26" i="368"/>
  <c r="BI26" i="368"/>
  <c r="BH26" i="368"/>
  <c r="BG26" i="368"/>
  <c r="BF26" i="368"/>
  <c r="BE26" i="368"/>
  <c r="BD26" i="368"/>
  <c r="BC26" i="368"/>
  <c r="BB26" i="368"/>
  <c r="BA26" i="368"/>
  <c r="AZ26" i="368"/>
  <c r="AS26" i="368"/>
  <c r="AR26" i="368"/>
  <c r="A26" i="368" a="1"/>
  <c r="A26" i="368" s="1"/>
  <c r="BR25" i="368"/>
  <c r="BQ25" i="368"/>
  <c r="BP25" i="368"/>
  <c r="BO25" i="368"/>
  <c r="BN25" i="368"/>
  <c r="BM25" i="368"/>
  <c r="BL25" i="368"/>
  <c r="BK25" i="368"/>
  <c r="BJ25" i="368"/>
  <c r="BI25" i="368"/>
  <c r="BH25" i="368"/>
  <c r="BG25" i="368"/>
  <c r="BF25" i="368"/>
  <c r="BE25" i="368"/>
  <c r="BD25" i="368"/>
  <c r="BC25" i="368"/>
  <c r="BB25" i="368"/>
  <c r="BA25" i="368"/>
  <c r="AZ25" i="368"/>
  <c r="A25" i="368" a="1"/>
  <c r="A25" i="368" s="1"/>
  <c r="AS24" i="368"/>
  <c r="AR24" i="368"/>
  <c r="BR22" i="368"/>
  <c r="BQ22" i="368"/>
  <c r="BP22" i="368"/>
  <c r="BO22" i="368"/>
  <c r="BN22" i="368"/>
  <c r="BM22" i="368"/>
  <c r="BL22" i="368"/>
  <c r="BK22" i="368"/>
  <c r="BJ22" i="368"/>
  <c r="BI22" i="368"/>
  <c r="BH22" i="368"/>
  <c r="BG22" i="368"/>
  <c r="BF22" i="368"/>
  <c r="BE22" i="368"/>
  <c r="BD22" i="368"/>
  <c r="BC22" i="368"/>
  <c r="BB22" i="368"/>
  <c r="BA22" i="368"/>
  <c r="AZ22" i="368"/>
  <c r="BR21" i="368"/>
  <c r="BQ21" i="368"/>
  <c r="BP21" i="368"/>
  <c r="BO21" i="368"/>
  <c r="BN21" i="368"/>
  <c r="BM21" i="368"/>
  <c r="BL21" i="368"/>
  <c r="BK21" i="368"/>
  <c r="BJ21" i="368"/>
  <c r="BI21" i="368"/>
  <c r="BH21" i="368"/>
  <c r="BG21" i="368"/>
  <c r="BF21" i="368"/>
  <c r="BE21" i="368"/>
  <c r="BD21" i="368"/>
  <c r="BC21" i="368"/>
  <c r="BB21" i="368"/>
  <c r="BA21" i="368"/>
  <c r="AZ21" i="368"/>
  <c r="BR19" i="368"/>
  <c r="BQ19" i="368"/>
  <c r="BP19" i="368"/>
  <c r="BO19" i="368"/>
  <c r="BN19" i="368"/>
  <c r="BM19" i="368"/>
  <c r="BL19" i="368"/>
  <c r="BK19" i="368"/>
  <c r="BJ19" i="368"/>
  <c r="BI19" i="368"/>
  <c r="BH19" i="368"/>
  <c r="BG19" i="368"/>
  <c r="BF19" i="368"/>
  <c r="BE19" i="368"/>
  <c r="BD19" i="368"/>
  <c r="BC19" i="368"/>
  <c r="BB19" i="368"/>
  <c r="BA19" i="368"/>
  <c r="AZ19" i="368"/>
  <c r="AR19" i="368"/>
  <c r="A19" i="368" a="1"/>
  <c r="A19" i="368" s="1"/>
  <c r="BR18" i="368"/>
  <c r="BQ18" i="368"/>
  <c r="BP18" i="368"/>
  <c r="BO18" i="368"/>
  <c r="BN18" i="368"/>
  <c r="BM18" i="368"/>
  <c r="BL18" i="368"/>
  <c r="BK18" i="368"/>
  <c r="BJ18" i="368"/>
  <c r="BI18" i="368"/>
  <c r="BH18" i="368"/>
  <c r="BG18" i="368"/>
  <c r="BF18" i="368"/>
  <c r="BE18" i="368"/>
  <c r="BD18" i="368"/>
  <c r="BC18" i="368"/>
  <c r="BB18" i="368"/>
  <c r="BA18" i="368"/>
  <c r="AZ18" i="368"/>
  <c r="A18" i="368" a="1"/>
  <c r="A18" i="368" s="1"/>
  <c r="AR17" i="368"/>
  <c r="BR16" i="368"/>
  <c r="BQ16" i="368"/>
  <c r="BP16" i="368"/>
  <c r="BO16" i="368"/>
  <c r="BN16" i="368"/>
  <c r="BM16" i="368"/>
  <c r="BL16" i="368"/>
  <c r="BK16" i="368"/>
  <c r="BJ16" i="368"/>
  <c r="BI16" i="368"/>
  <c r="BH16" i="368"/>
  <c r="BG16" i="368"/>
  <c r="BF16" i="368"/>
  <c r="BE16" i="368"/>
  <c r="BD16" i="368"/>
  <c r="BC16" i="368"/>
  <c r="BB16" i="368"/>
  <c r="BA16" i="368"/>
  <c r="AZ16" i="368"/>
  <c r="AS16" i="368"/>
  <c r="AR16" i="368"/>
  <c r="A16" i="368" a="1"/>
  <c r="A16" i="368" s="1"/>
  <c r="BR15" i="368"/>
  <c r="BQ15" i="368"/>
  <c r="BP15" i="368"/>
  <c r="BO15" i="368"/>
  <c r="BN15" i="368"/>
  <c r="BM15" i="368"/>
  <c r="BL15" i="368"/>
  <c r="BK15" i="368"/>
  <c r="BJ15" i="368"/>
  <c r="BI15" i="368"/>
  <c r="BH15" i="368"/>
  <c r="BG15" i="368"/>
  <c r="BF15" i="368"/>
  <c r="BE15" i="368"/>
  <c r="BD15" i="368"/>
  <c r="BC15" i="368"/>
  <c r="BB15" i="368"/>
  <c r="BA15" i="368"/>
  <c r="AZ15" i="368"/>
  <c r="A15" i="368" a="1"/>
  <c r="A15" i="368" s="1"/>
  <c r="AR14" i="368"/>
  <c r="BR12" i="368"/>
  <c r="BQ12" i="368"/>
  <c r="BP12" i="368"/>
  <c r="BO12" i="368"/>
  <c r="BN12" i="368"/>
  <c r="BM12" i="368"/>
  <c r="BL12" i="368"/>
  <c r="BK12" i="368"/>
  <c r="BJ12" i="368"/>
  <c r="BI12" i="368"/>
  <c r="BH12" i="368"/>
  <c r="BG12" i="368"/>
  <c r="BF12" i="368"/>
  <c r="BE12" i="368"/>
  <c r="BD12" i="368"/>
  <c r="BC12" i="368"/>
  <c r="BB12" i="368"/>
  <c r="BA12" i="368"/>
  <c r="AZ12" i="368"/>
  <c r="BR11" i="368"/>
  <c r="BQ11" i="368"/>
  <c r="BP11" i="368"/>
  <c r="BO11" i="368"/>
  <c r="BN11" i="368"/>
  <c r="BM11" i="368"/>
  <c r="BL11" i="368"/>
  <c r="BK11" i="368"/>
  <c r="BJ11" i="368"/>
  <c r="BI11" i="368"/>
  <c r="BH11" i="368"/>
  <c r="BG11" i="368"/>
  <c r="BF11" i="368"/>
  <c r="BE11" i="368"/>
  <c r="BD11" i="368"/>
  <c r="BC11" i="368"/>
  <c r="BB11" i="368"/>
  <c r="BA11" i="368"/>
  <c r="AZ11" i="368"/>
  <c r="BR9" i="368"/>
  <c r="BQ9" i="368"/>
  <c r="BP9" i="368"/>
  <c r="BO9" i="368"/>
  <c r="BN9" i="368"/>
  <c r="BM9" i="368"/>
  <c r="BL9" i="368"/>
  <c r="BK9" i="368"/>
  <c r="BJ9" i="368"/>
  <c r="BI9" i="368"/>
  <c r="BH9" i="368"/>
  <c r="BG9" i="368"/>
  <c r="BF9" i="368"/>
  <c r="BE9" i="368"/>
  <c r="BD9" i="368"/>
  <c r="BC9" i="368"/>
  <c r="BB9" i="368"/>
  <c r="BA9" i="368"/>
  <c r="AZ9" i="368"/>
  <c r="AR9" i="368"/>
  <c r="A9" i="368" a="1"/>
  <c r="A9" i="368" s="1"/>
  <c r="BR8" i="368"/>
  <c r="BQ8" i="368"/>
  <c r="BP8" i="368"/>
  <c r="BO8" i="368"/>
  <c r="BN8" i="368"/>
  <c r="BM8" i="368"/>
  <c r="BL8" i="368"/>
  <c r="BK8" i="368"/>
  <c r="BJ8" i="368"/>
  <c r="BI8" i="368"/>
  <c r="BH8" i="368"/>
  <c r="BG8" i="368"/>
  <c r="BF8" i="368"/>
  <c r="BE8" i="368"/>
  <c r="BD8" i="368"/>
  <c r="BC8" i="368"/>
  <c r="BB8" i="368"/>
  <c r="BA8" i="368"/>
  <c r="AZ8" i="368"/>
  <c r="A8" i="368" a="1"/>
  <c r="A8" i="368" s="1"/>
  <c r="AS7" i="368"/>
  <c r="AR7" i="368"/>
  <c r="BR6" i="368"/>
  <c r="BQ6" i="368"/>
  <c r="BP6" i="368"/>
  <c r="BO6" i="368"/>
  <c r="BN6" i="368"/>
  <c r="BM6" i="368"/>
  <c r="BL6" i="368"/>
  <c r="BK6" i="368"/>
  <c r="BJ6" i="368"/>
  <c r="BI6" i="368"/>
  <c r="BH6" i="368"/>
  <c r="BG6" i="368"/>
  <c r="BF6" i="368"/>
  <c r="BE6" i="368"/>
  <c r="BD6" i="368"/>
  <c r="BC6" i="368"/>
  <c r="BB6" i="368"/>
  <c r="BA6" i="368"/>
  <c r="AZ6" i="368"/>
  <c r="AR6" i="368"/>
  <c r="A6" i="368" a="1"/>
  <c r="A6" i="368" s="1"/>
  <c r="BR5" i="368"/>
  <c r="BQ5" i="368"/>
  <c r="BP5" i="368"/>
  <c r="BO5" i="368"/>
  <c r="BN5" i="368"/>
  <c r="BM5" i="368"/>
  <c r="BL5" i="368"/>
  <c r="BK5" i="368"/>
  <c r="BJ5" i="368"/>
  <c r="BI5" i="368"/>
  <c r="BH5" i="368"/>
  <c r="BG5" i="368"/>
  <c r="BF5" i="368"/>
  <c r="BE5" i="368"/>
  <c r="BD5" i="368"/>
  <c r="BC5" i="368"/>
  <c r="BB5" i="368"/>
  <c r="BA5" i="368"/>
  <c r="AZ5" i="368"/>
  <c r="A5" i="368" a="1"/>
  <c r="A5" i="368" s="1"/>
  <c r="AS4" i="368"/>
  <c r="AR4" i="368"/>
  <c r="E1" i="368"/>
  <c r="B1" i="368"/>
  <c r="D1" i="368" s="1"/>
  <c r="AV70" i="369" l="1"/>
  <c r="AU49" i="369"/>
  <c r="AU46" i="369"/>
  <c r="AU47" i="369"/>
  <c r="AU44" i="369"/>
  <c r="AS14" i="368"/>
  <c r="AS19" i="368"/>
  <c r="AS55" i="368"/>
  <c r="AS59" i="368"/>
  <c r="AS17" i="368"/>
  <c r="AS6" i="368"/>
  <c r="AS9" i="368"/>
  <c r="AS54" i="368"/>
  <c r="AU67" i="368"/>
  <c r="AT16" i="368"/>
  <c r="AT18" i="368"/>
  <c r="AT14" i="368"/>
  <c r="AT15" i="368"/>
  <c r="AU69" i="368"/>
  <c r="AT39" i="368"/>
  <c r="AT37" i="368"/>
  <c r="AT36" i="368"/>
  <c r="AT34" i="368"/>
  <c r="AT17" i="368"/>
  <c r="AS44" i="368"/>
  <c r="AS46" i="368"/>
  <c r="AS49" i="368"/>
  <c r="AT19" i="368"/>
  <c r="AS47" i="368"/>
  <c r="AU68" i="368"/>
  <c r="AU26" i="368" s="1"/>
  <c r="AT26" i="368"/>
  <c r="AT24" i="368"/>
  <c r="AT29" i="368"/>
  <c r="AT27" i="368"/>
  <c r="D82" i="368"/>
  <c r="AU71" i="368"/>
  <c r="AT59" i="368"/>
  <c r="AT58" i="368"/>
  <c r="AT56" i="368"/>
  <c r="AT55" i="368"/>
  <c r="AT57" i="368"/>
  <c r="AT54" i="368"/>
  <c r="AX68" i="371"/>
  <c r="AW28" i="371"/>
  <c r="AW29" i="371"/>
  <c r="AW24" i="371"/>
  <c r="AW26" i="371"/>
  <c r="AW27" i="371"/>
  <c r="AW25" i="371"/>
  <c r="AW16" i="371"/>
  <c r="AW15" i="371"/>
  <c r="AW14" i="371"/>
  <c r="AX67" i="371"/>
  <c r="AW19" i="371"/>
  <c r="AW17" i="371"/>
  <c r="AW18" i="371"/>
  <c r="D84" i="370"/>
  <c r="F83" i="371"/>
  <c r="E84" i="371"/>
  <c r="G81" i="371"/>
  <c r="H82" i="371"/>
  <c r="AX68" i="370"/>
  <c r="AW24" i="370"/>
  <c r="AW27" i="370"/>
  <c r="AW25" i="370"/>
  <c r="AW28" i="370"/>
  <c r="AW26" i="370"/>
  <c r="AW29" i="370"/>
  <c r="AX67" i="370"/>
  <c r="AW16" i="370"/>
  <c r="AW14" i="370"/>
  <c r="AW18" i="370"/>
  <c r="AW19" i="370"/>
  <c r="AW17" i="370"/>
  <c r="AW15" i="370"/>
  <c r="AX66" i="370"/>
  <c r="AW9" i="370"/>
  <c r="AW8" i="370"/>
  <c r="AW6" i="370"/>
  <c r="AW5" i="370"/>
  <c r="AW4" i="370"/>
  <c r="AW7" i="370"/>
  <c r="G82" i="370"/>
  <c r="F81" i="370"/>
  <c r="AU71" i="369"/>
  <c r="AT55" i="369"/>
  <c r="AT57" i="369"/>
  <c r="AT56" i="369"/>
  <c r="AT58" i="369"/>
  <c r="AT54" i="369"/>
  <c r="AU69" i="369"/>
  <c r="AT37" i="369"/>
  <c r="AT39" i="369"/>
  <c r="AT36" i="369"/>
  <c r="AT34" i="369"/>
  <c r="BY5" i="369"/>
  <c r="BY6" i="369" s="1"/>
  <c r="BY7" i="369" s="1"/>
  <c r="BY8" i="369" s="1"/>
  <c r="BY9" i="369" s="1"/>
  <c r="D83" i="369"/>
  <c r="AU19" i="369"/>
  <c r="AU17" i="369"/>
  <c r="AV67" i="369"/>
  <c r="AU14" i="369"/>
  <c r="AU16" i="369"/>
  <c r="C84" i="369"/>
  <c r="F82" i="369"/>
  <c r="E81" i="369"/>
  <c r="AU27" i="369"/>
  <c r="AU26" i="369"/>
  <c r="AU29" i="369"/>
  <c r="AV68" i="369"/>
  <c r="AU24" i="369"/>
  <c r="AU7" i="369"/>
  <c r="AV66" i="369"/>
  <c r="AU6" i="369"/>
  <c r="AU4" i="369"/>
  <c r="AU9" i="369"/>
  <c r="AU17" i="368"/>
  <c r="AU16" i="368"/>
  <c r="AU19" i="368"/>
  <c r="AU14" i="368"/>
  <c r="AV67" i="368"/>
  <c r="AU70" i="368"/>
  <c r="AT47" i="368"/>
  <c r="AT44" i="368"/>
  <c r="AT49" i="368"/>
  <c r="AT46" i="368"/>
  <c r="AT9" i="368"/>
  <c r="AU66" i="368"/>
  <c r="AT8" i="368"/>
  <c r="AT7" i="368"/>
  <c r="AT5" i="368"/>
  <c r="AT4" i="368"/>
  <c r="AT6" i="368"/>
  <c r="BL2" i="368"/>
  <c r="BC2" i="368"/>
  <c r="BG2" i="368"/>
  <c r="BK2" i="368"/>
  <c r="BO2" i="368"/>
  <c r="BB2" i="368"/>
  <c r="BR2" i="368"/>
  <c r="BF2" i="368"/>
  <c r="AZ2" i="368"/>
  <c r="BD2" i="368"/>
  <c r="BH2" i="368"/>
  <c r="BP2" i="368"/>
  <c r="BJ2" i="368"/>
  <c r="BN2" i="368"/>
  <c r="BA2" i="368"/>
  <c r="BE2" i="368"/>
  <c r="BI2" i="368"/>
  <c r="BM2" i="368"/>
  <c r="BQ2" i="368"/>
  <c r="AU39" i="368"/>
  <c r="AU37" i="368"/>
  <c r="AU36" i="368"/>
  <c r="AU34" i="368"/>
  <c r="AV69" i="368"/>
  <c r="D81" i="368"/>
  <c r="E82" i="368"/>
  <c r="B84" i="368"/>
  <c r="C83" i="368"/>
  <c r="B83" i="367"/>
  <c r="C82" i="367"/>
  <c r="C81" i="367" s="1"/>
  <c r="B81" i="367"/>
  <c r="AS72" i="367"/>
  <c r="AT72" i="367" s="1"/>
  <c r="AU72" i="367" s="1"/>
  <c r="AV72" i="367" s="1"/>
  <c r="AW72" i="367" s="1"/>
  <c r="AX72" i="367" s="1"/>
  <c r="AS71" i="367"/>
  <c r="AT71" i="367" s="1"/>
  <c r="AS70" i="367"/>
  <c r="AT70" i="367" s="1"/>
  <c r="AS69" i="367"/>
  <c r="AT69" i="367" s="1"/>
  <c r="AS68" i="367"/>
  <c r="AT68" i="367" s="1"/>
  <c r="AT27" i="367" s="1"/>
  <c r="AS67" i="367"/>
  <c r="AT67" i="367" s="1"/>
  <c r="AU67" i="367" s="1"/>
  <c r="AV67" i="367" s="1"/>
  <c r="AW67" i="367" s="1"/>
  <c r="AX67" i="367" s="1"/>
  <c r="AS66" i="367"/>
  <c r="AT66" i="367" s="1"/>
  <c r="AU66" i="367" s="1"/>
  <c r="AV66" i="367" s="1"/>
  <c r="AW66" i="367" s="1"/>
  <c r="AX66" i="367" s="1"/>
  <c r="BR62" i="367"/>
  <c r="BQ62" i="367"/>
  <c r="BP62" i="367"/>
  <c r="BO62" i="367"/>
  <c r="BN62" i="367"/>
  <c r="BM62" i="367"/>
  <c r="BL62" i="367"/>
  <c r="BK62" i="367"/>
  <c r="BJ62" i="367"/>
  <c r="BI62" i="367"/>
  <c r="BH62" i="367"/>
  <c r="BG62" i="367"/>
  <c r="BF62" i="367"/>
  <c r="BE62" i="367"/>
  <c r="BD62" i="367"/>
  <c r="BC62" i="367"/>
  <c r="BB62" i="367"/>
  <c r="BA62" i="367"/>
  <c r="AZ62" i="367"/>
  <c r="BR61" i="367"/>
  <c r="BQ61" i="367"/>
  <c r="BP61" i="367"/>
  <c r="BO61" i="367"/>
  <c r="BN61" i="367"/>
  <c r="BM61" i="367"/>
  <c r="BL61" i="367"/>
  <c r="BK61" i="367"/>
  <c r="BJ61" i="367"/>
  <c r="BI61" i="367"/>
  <c r="BH61" i="367"/>
  <c r="BG61" i="367"/>
  <c r="BF61" i="367"/>
  <c r="BE61" i="367"/>
  <c r="BD61" i="367"/>
  <c r="BC61" i="367"/>
  <c r="BB61" i="367"/>
  <c r="BA61" i="367"/>
  <c r="AZ61" i="367"/>
  <c r="BR59" i="367"/>
  <c r="BQ59" i="367"/>
  <c r="BP59" i="367"/>
  <c r="BO59" i="367"/>
  <c r="BN59" i="367"/>
  <c r="BM59" i="367"/>
  <c r="BL59" i="367"/>
  <c r="BK59" i="367"/>
  <c r="BJ59" i="367"/>
  <c r="BI59" i="367"/>
  <c r="BH59" i="367"/>
  <c r="BG59" i="367"/>
  <c r="BF59" i="367"/>
  <c r="BE59" i="367"/>
  <c r="BD59" i="367"/>
  <c r="BC59" i="367"/>
  <c r="BB59" i="367"/>
  <c r="BA59" i="367"/>
  <c r="AZ59" i="367"/>
  <c r="AS59" i="367"/>
  <c r="AR59" i="367"/>
  <c r="A59" i="367" a="1"/>
  <c r="A59" i="367" s="1"/>
  <c r="BR58" i="367"/>
  <c r="BQ58" i="367"/>
  <c r="BP58" i="367"/>
  <c r="BO58" i="367"/>
  <c r="BN58" i="367"/>
  <c r="BM58" i="367"/>
  <c r="BL58" i="367"/>
  <c r="BK58" i="367"/>
  <c r="BJ58" i="367"/>
  <c r="BI58" i="367"/>
  <c r="BH58" i="367"/>
  <c r="BG58" i="367"/>
  <c r="BF58" i="367"/>
  <c r="BE58" i="367"/>
  <c r="BD58" i="367"/>
  <c r="BC58" i="367"/>
  <c r="BB58" i="367"/>
  <c r="BA58" i="367"/>
  <c r="AZ58" i="367"/>
  <c r="AS58" i="367"/>
  <c r="AR58" i="367"/>
  <c r="A58" i="367" a="1"/>
  <c r="A58" i="367" s="1"/>
  <c r="AS57" i="367"/>
  <c r="AR57" i="367"/>
  <c r="BR56" i="367"/>
  <c r="BQ56" i="367"/>
  <c r="BP56" i="367"/>
  <c r="BO56" i="367"/>
  <c r="BN56" i="367"/>
  <c r="BM56" i="367"/>
  <c r="BL56" i="367"/>
  <c r="BK56" i="367"/>
  <c r="BJ56" i="367"/>
  <c r="BI56" i="367"/>
  <c r="BH56" i="367"/>
  <c r="BG56" i="367"/>
  <c r="BF56" i="367"/>
  <c r="BE56" i="367"/>
  <c r="BD56" i="367"/>
  <c r="BC56" i="367"/>
  <c r="BB56" i="367"/>
  <c r="BA56" i="367"/>
  <c r="AZ56" i="367"/>
  <c r="AS56" i="367"/>
  <c r="AR56" i="367"/>
  <c r="A56" i="367" a="1"/>
  <c r="A56" i="367" s="1"/>
  <c r="BR55" i="367"/>
  <c r="BQ55" i="367"/>
  <c r="BP55" i="367"/>
  <c r="BO55" i="367"/>
  <c r="BN55" i="367"/>
  <c r="BM55" i="367"/>
  <c r="BL55" i="367"/>
  <c r="BK55" i="367"/>
  <c r="BJ55" i="367"/>
  <c r="BI55" i="367"/>
  <c r="BH55" i="367"/>
  <c r="BG55" i="367"/>
  <c r="BF55" i="367"/>
  <c r="BE55" i="367"/>
  <c r="BD55" i="367"/>
  <c r="BC55" i="367"/>
  <c r="BB55" i="367"/>
  <c r="BA55" i="367"/>
  <c r="AZ55" i="367"/>
  <c r="AS55" i="367"/>
  <c r="AR55" i="367"/>
  <c r="A55" i="367" a="1"/>
  <c r="A55" i="367" s="1"/>
  <c r="AR54" i="367"/>
  <c r="BR52" i="367"/>
  <c r="BQ52" i="367"/>
  <c r="BP52" i="367"/>
  <c r="BO52" i="367"/>
  <c r="BN52" i="367"/>
  <c r="BM52" i="367"/>
  <c r="BL52" i="367"/>
  <c r="BK52" i="367"/>
  <c r="BJ52" i="367"/>
  <c r="BI52" i="367"/>
  <c r="BH52" i="367"/>
  <c r="BG52" i="367"/>
  <c r="BF52" i="367"/>
  <c r="BE52" i="367"/>
  <c r="BD52" i="367"/>
  <c r="BC52" i="367"/>
  <c r="BB52" i="367"/>
  <c r="BA52" i="367"/>
  <c r="AZ52" i="367"/>
  <c r="BR51" i="367"/>
  <c r="BQ51" i="367"/>
  <c r="BP51" i="367"/>
  <c r="BO51" i="367"/>
  <c r="BN51" i="367"/>
  <c r="BM51" i="367"/>
  <c r="BL51" i="367"/>
  <c r="BK51" i="367"/>
  <c r="BJ51" i="367"/>
  <c r="BI51" i="367"/>
  <c r="BH51" i="367"/>
  <c r="BG51" i="367"/>
  <c r="BF51" i="367"/>
  <c r="BE51" i="367"/>
  <c r="BD51" i="367"/>
  <c r="BC51" i="367"/>
  <c r="BB51" i="367"/>
  <c r="BA51" i="367"/>
  <c r="AZ51" i="367"/>
  <c r="BR49" i="367"/>
  <c r="BQ49" i="367"/>
  <c r="BP49" i="367"/>
  <c r="BO49" i="367"/>
  <c r="BN49" i="367"/>
  <c r="BM49" i="367"/>
  <c r="BL49" i="367"/>
  <c r="BK49" i="367"/>
  <c r="BJ49" i="367"/>
  <c r="BI49" i="367"/>
  <c r="BH49" i="367"/>
  <c r="BG49" i="367"/>
  <c r="BF49" i="367"/>
  <c r="BE49" i="367"/>
  <c r="BD49" i="367"/>
  <c r="BC49" i="367"/>
  <c r="BB49" i="367"/>
  <c r="BA49" i="367"/>
  <c r="AZ49" i="367"/>
  <c r="AR49" i="367"/>
  <c r="A49" i="367" a="1"/>
  <c r="A49" i="367" s="1"/>
  <c r="BR48" i="367"/>
  <c r="BQ48" i="367"/>
  <c r="BP48" i="367"/>
  <c r="BO48" i="367"/>
  <c r="BN48" i="367"/>
  <c r="BM48" i="367"/>
  <c r="BL48" i="367"/>
  <c r="BK48" i="367"/>
  <c r="BJ48" i="367"/>
  <c r="BI48" i="367"/>
  <c r="BH48" i="367"/>
  <c r="BG48" i="367"/>
  <c r="BF48" i="367"/>
  <c r="BE48" i="367"/>
  <c r="BD48" i="367"/>
  <c r="BC48" i="367"/>
  <c r="BB48" i="367"/>
  <c r="BA48" i="367"/>
  <c r="AZ48" i="367"/>
  <c r="A48" i="367" a="1"/>
  <c r="A48" i="367" s="1"/>
  <c r="AS47" i="367"/>
  <c r="AR47" i="367"/>
  <c r="BR46" i="367"/>
  <c r="BQ46" i="367"/>
  <c r="BP46" i="367"/>
  <c r="BO46" i="367"/>
  <c r="BN46" i="367"/>
  <c r="BM46" i="367"/>
  <c r="BL46" i="367"/>
  <c r="BK46" i="367"/>
  <c r="BJ46" i="367"/>
  <c r="BI46" i="367"/>
  <c r="BH46" i="367"/>
  <c r="BG46" i="367"/>
  <c r="BF46" i="367"/>
  <c r="BE46" i="367"/>
  <c r="BD46" i="367"/>
  <c r="BC46" i="367"/>
  <c r="BB46" i="367"/>
  <c r="BA46" i="367"/>
  <c r="AZ46" i="367"/>
  <c r="AS46" i="367"/>
  <c r="AR46" i="367"/>
  <c r="A46" i="367" a="1"/>
  <c r="A46" i="367" s="1"/>
  <c r="BR45" i="367"/>
  <c r="BQ45" i="367"/>
  <c r="BP45" i="367"/>
  <c r="BO45" i="367"/>
  <c r="BN45" i="367"/>
  <c r="BM45" i="367"/>
  <c r="BL45" i="367"/>
  <c r="BK45" i="367"/>
  <c r="BJ45" i="367"/>
  <c r="BI45" i="367"/>
  <c r="BH45" i="367"/>
  <c r="BG45" i="367"/>
  <c r="BF45" i="367"/>
  <c r="BE45" i="367"/>
  <c r="BD45" i="367"/>
  <c r="BC45" i="367"/>
  <c r="BB45" i="367"/>
  <c r="BA45" i="367"/>
  <c r="AZ45" i="367"/>
  <c r="A45" i="367" a="1"/>
  <c r="A45" i="367" s="1"/>
  <c r="AS44" i="367"/>
  <c r="AR44" i="367"/>
  <c r="BR42" i="367"/>
  <c r="BQ42" i="367"/>
  <c r="BP42" i="367"/>
  <c r="BO42" i="367"/>
  <c r="BN42" i="367"/>
  <c r="BM42" i="367"/>
  <c r="BL42" i="367"/>
  <c r="BK42" i="367"/>
  <c r="BJ42" i="367"/>
  <c r="BI42" i="367"/>
  <c r="BH42" i="367"/>
  <c r="BG42" i="367"/>
  <c r="BF42" i="367"/>
  <c r="BE42" i="367"/>
  <c r="BD42" i="367"/>
  <c r="BC42" i="367"/>
  <c r="BB42" i="367"/>
  <c r="BA42" i="367"/>
  <c r="AZ42" i="367"/>
  <c r="BR41" i="367"/>
  <c r="BQ41" i="367"/>
  <c r="BP41" i="367"/>
  <c r="BO41" i="367"/>
  <c r="BN41" i="367"/>
  <c r="BM41" i="367"/>
  <c r="BL41" i="367"/>
  <c r="BK41" i="367"/>
  <c r="BJ41" i="367"/>
  <c r="BI41" i="367"/>
  <c r="BH41" i="367"/>
  <c r="BG41" i="367"/>
  <c r="BF41" i="367"/>
  <c r="BE41" i="367"/>
  <c r="BD41" i="367"/>
  <c r="BC41" i="367"/>
  <c r="BB41" i="367"/>
  <c r="BA41" i="367"/>
  <c r="AZ41" i="367"/>
  <c r="BR39" i="367"/>
  <c r="BQ39" i="367"/>
  <c r="BP39" i="367"/>
  <c r="BO39" i="367"/>
  <c r="BN39" i="367"/>
  <c r="BM39" i="367"/>
  <c r="BL39" i="367"/>
  <c r="BK39" i="367"/>
  <c r="BJ39" i="367"/>
  <c r="BI39" i="367"/>
  <c r="BH39" i="367"/>
  <c r="BG39" i="367"/>
  <c r="BF39" i="367"/>
  <c r="BE39" i="367"/>
  <c r="BD39" i="367"/>
  <c r="BC39" i="367"/>
  <c r="BB39" i="367"/>
  <c r="BA39" i="367"/>
  <c r="AZ39" i="367"/>
  <c r="AR39" i="367"/>
  <c r="A39" i="367" a="1"/>
  <c r="A39" i="367" s="1"/>
  <c r="BR38" i="367"/>
  <c r="BQ38" i="367"/>
  <c r="BP38" i="367"/>
  <c r="BO38" i="367"/>
  <c r="BN38" i="367"/>
  <c r="BM38" i="367"/>
  <c r="BL38" i="367"/>
  <c r="BK38" i="367"/>
  <c r="BJ38" i="367"/>
  <c r="BI38" i="367"/>
  <c r="BH38" i="367"/>
  <c r="BG38" i="367"/>
  <c r="BF38" i="367"/>
  <c r="BE38" i="367"/>
  <c r="BD38" i="367"/>
  <c r="BC38" i="367"/>
  <c r="BB38" i="367"/>
  <c r="BA38" i="367"/>
  <c r="AZ38" i="367"/>
  <c r="A38" i="367" a="1"/>
  <c r="A38" i="367" s="1"/>
  <c r="AR37" i="367"/>
  <c r="BR36" i="367"/>
  <c r="BQ36" i="367"/>
  <c r="BP36" i="367"/>
  <c r="BO36" i="367"/>
  <c r="BN36" i="367"/>
  <c r="BM36" i="367"/>
  <c r="BL36" i="367"/>
  <c r="BK36" i="367"/>
  <c r="BJ36" i="367"/>
  <c r="BI36" i="367"/>
  <c r="BH36" i="367"/>
  <c r="BG36" i="367"/>
  <c r="BF36" i="367"/>
  <c r="BE36" i="367"/>
  <c r="BD36" i="367"/>
  <c r="BC36" i="367"/>
  <c r="BB36" i="367"/>
  <c r="BA36" i="367"/>
  <c r="AZ36" i="367"/>
  <c r="AR36" i="367"/>
  <c r="A36" i="367" a="1"/>
  <c r="A36" i="367" s="1"/>
  <c r="BR35" i="367"/>
  <c r="BQ35" i="367"/>
  <c r="BP35" i="367"/>
  <c r="BO35" i="367"/>
  <c r="BN35" i="367"/>
  <c r="BM35" i="367"/>
  <c r="BL35" i="367"/>
  <c r="BK35" i="367"/>
  <c r="BJ35" i="367"/>
  <c r="BI35" i="367"/>
  <c r="BH35" i="367"/>
  <c r="BG35" i="367"/>
  <c r="BF35" i="367"/>
  <c r="BE35" i="367"/>
  <c r="BD35" i="367"/>
  <c r="BC35" i="367"/>
  <c r="BB35" i="367"/>
  <c r="BA35" i="367"/>
  <c r="AZ35" i="367"/>
  <c r="A35" i="367" a="1"/>
  <c r="A35" i="367" s="1"/>
  <c r="AR34" i="367"/>
  <c r="BR32" i="367"/>
  <c r="BQ32" i="367"/>
  <c r="BP32" i="367"/>
  <c r="BO32" i="367"/>
  <c r="BN32" i="367"/>
  <c r="BM32" i="367"/>
  <c r="BL32" i="367"/>
  <c r="BK32" i="367"/>
  <c r="BJ32" i="367"/>
  <c r="BI32" i="367"/>
  <c r="BH32" i="367"/>
  <c r="BG32" i="367"/>
  <c r="BF32" i="367"/>
  <c r="BE32" i="367"/>
  <c r="BD32" i="367"/>
  <c r="BC32" i="367"/>
  <c r="BB32" i="367"/>
  <c r="BA32" i="367"/>
  <c r="AZ32" i="367"/>
  <c r="BR31" i="367"/>
  <c r="BQ31" i="367"/>
  <c r="BP31" i="367"/>
  <c r="BO31" i="367"/>
  <c r="BN31" i="367"/>
  <c r="BM31" i="367"/>
  <c r="BL31" i="367"/>
  <c r="BK31" i="367"/>
  <c r="BJ31" i="367"/>
  <c r="BI31" i="367"/>
  <c r="BH31" i="367"/>
  <c r="BG31" i="367"/>
  <c r="BF31" i="367"/>
  <c r="BE31" i="367"/>
  <c r="BD31" i="367"/>
  <c r="BC31" i="367"/>
  <c r="BB31" i="367"/>
  <c r="BA31" i="367"/>
  <c r="AZ31" i="367"/>
  <c r="BR29" i="367"/>
  <c r="BQ29" i="367"/>
  <c r="BP29" i="367"/>
  <c r="BO29" i="367"/>
  <c r="BN29" i="367"/>
  <c r="BM29" i="367"/>
  <c r="BL29" i="367"/>
  <c r="BK29" i="367"/>
  <c r="BJ29" i="367"/>
  <c r="BI29" i="367"/>
  <c r="BH29" i="367"/>
  <c r="BG29" i="367"/>
  <c r="BF29" i="367"/>
  <c r="BE29" i="367"/>
  <c r="BD29" i="367"/>
  <c r="BC29" i="367"/>
  <c r="BB29" i="367"/>
  <c r="BA29" i="367"/>
  <c r="AZ29" i="367"/>
  <c r="AR29" i="367"/>
  <c r="A29" i="367" a="1"/>
  <c r="A29" i="367" s="1"/>
  <c r="BR28" i="367"/>
  <c r="BQ28" i="367"/>
  <c r="BP28" i="367"/>
  <c r="BO28" i="367"/>
  <c r="BN28" i="367"/>
  <c r="BM28" i="367"/>
  <c r="BL28" i="367"/>
  <c r="BK28" i="367"/>
  <c r="BJ28" i="367"/>
  <c r="BI28" i="367"/>
  <c r="BH28" i="367"/>
  <c r="BG28" i="367"/>
  <c r="BF28" i="367"/>
  <c r="BE28" i="367"/>
  <c r="BD28" i="367"/>
  <c r="BC28" i="367"/>
  <c r="BB28" i="367"/>
  <c r="BA28" i="367"/>
  <c r="AZ28" i="367"/>
  <c r="A28" i="367" a="1"/>
  <c r="A28" i="367" s="1"/>
  <c r="AR27" i="367"/>
  <c r="BR26" i="367"/>
  <c r="BQ26" i="367"/>
  <c r="BP26" i="367"/>
  <c r="BO26" i="367"/>
  <c r="BN26" i="367"/>
  <c r="BM26" i="367"/>
  <c r="BL26" i="367"/>
  <c r="BK26" i="367"/>
  <c r="BJ26" i="367"/>
  <c r="BI26" i="367"/>
  <c r="BH26" i="367"/>
  <c r="BG26" i="367"/>
  <c r="BF26" i="367"/>
  <c r="BE26" i="367"/>
  <c r="BD26" i="367"/>
  <c r="BC26" i="367"/>
  <c r="BB26" i="367"/>
  <c r="BA26" i="367"/>
  <c r="AZ26" i="367"/>
  <c r="AT26" i="367"/>
  <c r="AR26" i="367"/>
  <c r="A26" i="367" a="1"/>
  <c r="A26" i="367" s="1"/>
  <c r="BR25" i="367"/>
  <c r="BQ25" i="367"/>
  <c r="BP25" i="367"/>
  <c r="BO25" i="367"/>
  <c r="BN25" i="367"/>
  <c r="BM25" i="367"/>
  <c r="BL25" i="367"/>
  <c r="BK25" i="367"/>
  <c r="BJ25" i="367"/>
  <c r="BI25" i="367"/>
  <c r="BH25" i="367"/>
  <c r="BG25" i="367"/>
  <c r="BF25" i="367"/>
  <c r="BE25" i="367"/>
  <c r="BD25" i="367"/>
  <c r="BC25" i="367"/>
  <c r="BB25" i="367"/>
  <c r="BA25" i="367"/>
  <c r="AZ25" i="367"/>
  <c r="A25" i="367" a="1"/>
  <c r="A25" i="367" s="1"/>
  <c r="AT24" i="367"/>
  <c r="AR24" i="367"/>
  <c r="BR22" i="367"/>
  <c r="BQ22" i="367"/>
  <c r="BP22" i="367"/>
  <c r="BO22" i="367"/>
  <c r="BN22" i="367"/>
  <c r="BM22" i="367"/>
  <c r="BL22" i="367"/>
  <c r="BK22" i="367"/>
  <c r="BJ22" i="367"/>
  <c r="BI22" i="367"/>
  <c r="BH22" i="367"/>
  <c r="BG22" i="367"/>
  <c r="BF22" i="367"/>
  <c r="BE22" i="367"/>
  <c r="BD22" i="367"/>
  <c r="BC22" i="367"/>
  <c r="BB22" i="367"/>
  <c r="BA22" i="367"/>
  <c r="AZ22" i="367"/>
  <c r="BR21" i="367"/>
  <c r="BQ21" i="367"/>
  <c r="BP21" i="367"/>
  <c r="BO21" i="367"/>
  <c r="BN21" i="367"/>
  <c r="BM21" i="367"/>
  <c r="BL21" i="367"/>
  <c r="BK21" i="367"/>
  <c r="BJ21" i="367"/>
  <c r="BI21" i="367"/>
  <c r="BH21" i="367"/>
  <c r="BG21" i="367"/>
  <c r="BF21" i="367"/>
  <c r="BE21" i="367"/>
  <c r="BD21" i="367"/>
  <c r="BC21" i="367"/>
  <c r="BB21" i="367"/>
  <c r="BA21" i="367"/>
  <c r="AZ21" i="367"/>
  <c r="BR19" i="367"/>
  <c r="BQ19" i="367"/>
  <c r="BP19" i="367"/>
  <c r="BO19" i="367"/>
  <c r="BN19" i="367"/>
  <c r="BM19" i="367"/>
  <c r="BL19" i="367"/>
  <c r="BK19" i="367"/>
  <c r="BJ19" i="367"/>
  <c r="BI19" i="367"/>
  <c r="BH19" i="367"/>
  <c r="BG19" i="367"/>
  <c r="BF19" i="367"/>
  <c r="BE19" i="367"/>
  <c r="BD19" i="367"/>
  <c r="BC19" i="367"/>
  <c r="BB19" i="367"/>
  <c r="BA19" i="367"/>
  <c r="AZ19" i="367"/>
  <c r="AW19" i="367"/>
  <c r="AV19" i="367"/>
  <c r="AU19" i="367"/>
  <c r="AT19" i="367"/>
  <c r="AS19" i="367"/>
  <c r="AR19" i="367"/>
  <c r="A19" i="367" a="1"/>
  <c r="A19" i="367" s="1"/>
  <c r="BR18" i="367"/>
  <c r="BQ18" i="367"/>
  <c r="BP18" i="367"/>
  <c r="BO18" i="367"/>
  <c r="BN18" i="367"/>
  <c r="BM18" i="367"/>
  <c r="BL18" i="367"/>
  <c r="BK18" i="367"/>
  <c r="BJ18" i="367"/>
  <c r="BI18" i="367"/>
  <c r="BH18" i="367"/>
  <c r="BG18" i="367"/>
  <c r="BF18" i="367"/>
  <c r="BE18" i="367"/>
  <c r="BD18" i="367"/>
  <c r="BC18" i="367"/>
  <c r="BB18" i="367"/>
  <c r="BA18" i="367"/>
  <c r="AZ18" i="367"/>
  <c r="AW18" i="367"/>
  <c r="AV18" i="367"/>
  <c r="AT18" i="367"/>
  <c r="A18" i="367" a="1"/>
  <c r="A18" i="367" s="1"/>
  <c r="AW17" i="367"/>
  <c r="AV17" i="367"/>
  <c r="AU17" i="367"/>
  <c r="AT17" i="367"/>
  <c r="AS17" i="367"/>
  <c r="AR17" i="367"/>
  <c r="BR16" i="367"/>
  <c r="BQ16" i="367"/>
  <c r="BP16" i="367"/>
  <c r="BO16" i="367"/>
  <c r="BN16" i="367"/>
  <c r="BM16" i="367"/>
  <c r="BL16" i="367"/>
  <c r="BK16" i="367"/>
  <c r="BJ16" i="367"/>
  <c r="BI16" i="367"/>
  <c r="BH16" i="367"/>
  <c r="BG16" i="367"/>
  <c r="BF16" i="367"/>
  <c r="BE16" i="367"/>
  <c r="BD16" i="367"/>
  <c r="BC16" i="367"/>
  <c r="BB16" i="367"/>
  <c r="BA16" i="367"/>
  <c r="AZ16" i="367"/>
  <c r="AW16" i="367"/>
  <c r="AV16" i="367"/>
  <c r="AU16" i="367"/>
  <c r="AT16" i="367"/>
  <c r="AS16" i="367"/>
  <c r="AR16" i="367"/>
  <c r="A16" i="367" a="1"/>
  <c r="A16" i="367" s="1"/>
  <c r="BR15" i="367"/>
  <c r="BQ15" i="367"/>
  <c r="BP15" i="367"/>
  <c r="BO15" i="367"/>
  <c r="BN15" i="367"/>
  <c r="BM15" i="367"/>
  <c r="BL15" i="367"/>
  <c r="BK15" i="367"/>
  <c r="BJ15" i="367"/>
  <c r="BI15" i="367"/>
  <c r="BH15" i="367"/>
  <c r="BG15" i="367"/>
  <c r="BF15" i="367"/>
  <c r="BE15" i="367"/>
  <c r="BD15" i="367"/>
  <c r="BC15" i="367"/>
  <c r="BB15" i="367"/>
  <c r="BA15" i="367"/>
  <c r="AZ15" i="367"/>
  <c r="AW15" i="367"/>
  <c r="AV15" i="367"/>
  <c r="AT15" i="367"/>
  <c r="A15" i="367" a="1"/>
  <c r="A15" i="367" s="1"/>
  <c r="AW14" i="367"/>
  <c r="AV14" i="367"/>
  <c r="AU14" i="367"/>
  <c r="AT14" i="367"/>
  <c r="AS14" i="367"/>
  <c r="AR14" i="367"/>
  <c r="BR12" i="367"/>
  <c r="BQ12" i="367"/>
  <c r="BP12" i="367"/>
  <c r="BO12" i="367"/>
  <c r="BN12" i="367"/>
  <c r="BM12" i="367"/>
  <c r="BL12" i="367"/>
  <c r="BK12" i="367"/>
  <c r="BJ12" i="367"/>
  <c r="BI12" i="367"/>
  <c r="BH12" i="367"/>
  <c r="BG12" i="367"/>
  <c r="BF12" i="367"/>
  <c r="BE12" i="367"/>
  <c r="BD12" i="367"/>
  <c r="BC12" i="367"/>
  <c r="BB12" i="367"/>
  <c r="BA12" i="367"/>
  <c r="AZ12" i="367"/>
  <c r="BR11" i="367"/>
  <c r="BQ11" i="367"/>
  <c r="BP11" i="367"/>
  <c r="BO11" i="367"/>
  <c r="BN11" i="367"/>
  <c r="BM11" i="367"/>
  <c r="BL11" i="367"/>
  <c r="BK11" i="367"/>
  <c r="BJ11" i="367"/>
  <c r="BI11" i="367"/>
  <c r="BH11" i="367"/>
  <c r="BG11" i="367"/>
  <c r="BF11" i="367"/>
  <c r="BE11" i="367"/>
  <c r="BD11" i="367"/>
  <c r="BC11" i="367"/>
  <c r="BB11" i="367"/>
  <c r="BA11" i="367"/>
  <c r="AZ11" i="367"/>
  <c r="BR9" i="367"/>
  <c r="BQ9" i="367"/>
  <c r="BP9" i="367"/>
  <c r="BO9" i="367"/>
  <c r="BN9" i="367"/>
  <c r="BM9" i="367"/>
  <c r="BL9" i="367"/>
  <c r="BK9" i="367"/>
  <c r="BJ9" i="367"/>
  <c r="BI9" i="367"/>
  <c r="BH9" i="367"/>
  <c r="BG9" i="367"/>
  <c r="BF9" i="367"/>
  <c r="BE9" i="367"/>
  <c r="BD9" i="367"/>
  <c r="BC9" i="367"/>
  <c r="BB9" i="367"/>
  <c r="BA9" i="367"/>
  <c r="AZ9" i="367"/>
  <c r="AW9" i="367"/>
  <c r="AV9" i="367"/>
  <c r="AU9" i="367"/>
  <c r="AT9" i="367"/>
  <c r="AS9" i="367"/>
  <c r="AR9" i="367"/>
  <c r="A9" i="367" a="1"/>
  <c r="A9" i="367" s="1"/>
  <c r="BR8" i="367"/>
  <c r="BQ8" i="367"/>
  <c r="BP8" i="367"/>
  <c r="BO8" i="367"/>
  <c r="BN8" i="367"/>
  <c r="BM8" i="367"/>
  <c r="BL8" i="367"/>
  <c r="BK8" i="367"/>
  <c r="BJ8" i="367"/>
  <c r="BI8" i="367"/>
  <c r="BH8" i="367"/>
  <c r="BG8" i="367"/>
  <c r="BF8" i="367"/>
  <c r="BE8" i="367"/>
  <c r="BD8" i="367"/>
  <c r="BC8" i="367"/>
  <c r="BB8" i="367"/>
  <c r="BA8" i="367"/>
  <c r="AZ8" i="367"/>
  <c r="AW8" i="367"/>
  <c r="AV8" i="367"/>
  <c r="AT8" i="367"/>
  <c r="A8" i="367" a="1"/>
  <c r="A8" i="367" s="1"/>
  <c r="AW7" i="367"/>
  <c r="AV7" i="367"/>
  <c r="AU7" i="367"/>
  <c r="AT7" i="367"/>
  <c r="AS7" i="367"/>
  <c r="AR7" i="367"/>
  <c r="BR6" i="367"/>
  <c r="BQ6" i="367"/>
  <c r="BP6" i="367"/>
  <c r="BO6" i="367"/>
  <c r="BN6" i="367"/>
  <c r="BM6" i="367"/>
  <c r="BL6" i="367"/>
  <c r="BK6" i="367"/>
  <c r="BJ6" i="367"/>
  <c r="BI6" i="367"/>
  <c r="BH6" i="367"/>
  <c r="BG6" i="367"/>
  <c r="BF6" i="367"/>
  <c r="BE6" i="367"/>
  <c r="BD6" i="367"/>
  <c r="BC6" i="367"/>
  <c r="BB6" i="367"/>
  <c r="BA6" i="367"/>
  <c r="AZ6" i="367"/>
  <c r="AW6" i="367"/>
  <c r="AV6" i="367"/>
  <c r="AU6" i="367"/>
  <c r="AT6" i="367"/>
  <c r="AS6" i="367"/>
  <c r="AR6" i="367"/>
  <c r="A6" i="367" a="1"/>
  <c r="A6" i="367" s="1"/>
  <c r="BR5" i="367"/>
  <c r="BQ5" i="367"/>
  <c r="BP5" i="367"/>
  <c r="BO5" i="367"/>
  <c r="BN5" i="367"/>
  <c r="BM5" i="367"/>
  <c r="BL5" i="367"/>
  <c r="BK5" i="367"/>
  <c r="BJ5" i="367"/>
  <c r="BI5" i="367"/>
  <c r="BH5" i="367"/>
  <c r="BG5" i="367"/>
  <c r="BF5" i="367"/>
  <c r="BE5" i="367"/>
  <c r="BD5" i="367"/>
  <c r="BC5" i="367"/>
  <c r="BB5" i="367"/>
  <c r="BA5" i="367"/>
  <c r="AZ5" i="367"/>
  <c r="AW5" i="367"/>
  <c r="AV5" i="367"/>
  <c r="AT5" i="367"/>
  <c r="A5" i="367" a="1"/>
  <c r="A5" i="367" s="1"/>
  <c r="AW4" i="367"/>
  <c r="AV4" i="367"/>
  <c r="AU4" i="367"/>
  <c r="AT4" i="367"/>
  <c r="AS4" i="367"/>
  <c r="AR4" i="367"/>
  <c r="E1" i="367"/>
  <c r="B1" i="367"/>
  <c r="D1" i="367" s="1"/>
  <c r="AS49" i="367" l="1"/>
  <c r="AV49" i="369"/>
  <c r="AV46" i="369"/>
  <c r="AW70" i="369"/>
  <c r="AX70" i="369" s="1"/>
  <c r="AV47" i="369"/>
  <c r="AV44" i="369"/>
  <c r="AS27" i="367"/>
  <c r="AS29" i="367"/>
  <c r="AS54" i="367"/>
  <c r="AS24" i="367"/>
  <c r="AS26" i="367"/>
  <c r="AU27" i="368"/>
  <c r="D82" i="367"/>
  <c r="AS36" i="367"/>
  <c r="AS39" i="367"/>
  <c r="AU29" i="368"/>
  <c r="AU24" i="368"/>
  <c r="AS34" i="367"/>
  <c r="AS37" i="367"/>
  <c r="AV68" i="368"/>
  <c r="AW68" i="368" s="1"/>
  <c r="AV71" i="368"/>
  <c r="AU57" i="368"/>
  <c r="AU54" i="368"/>
  <c r="AU59" i="368"/>
  <c r="AU58" i="368"/>
  <c r="AU56" i="368"/>
  <c r="AU55" i="368"/>
  <c r="E84" i="370"/>
  <c r="G83" i="371"/>
  <c r="H81" i="371"/>
  <c r="I82" i="371"/>
  <c r="F84" i="371"/>
  <c r="G81" i="370"/>
  <c r="H82" i="370"/>
  <c r="AU37" i="369"/>
  <c r="AU36" i="369"/>
  <c r="AV69" i="369"/>
  <c r="AU34" i="369"/>
  <c r="AU39" i="369"/>
  <c r="AV71" i="369"/>
  <c r="AU59" i="369"/>
  <c r="AU58" i="369"/>
  <c r="AU55" i="369"/>
  <c r="AU57" i="369"/>
  <c r="AU56" i="369"/>
  <c r="AU54" i="369"/>
  <c r="AV26" i="369"/>
  <c r="AV29" i="369"/>
  <c r="AW68" i="369"/>
  <c r="AV24" i="369"/>
  <c r="AV27" i="369"/>
  <c r="AW66" i="369"/>
  <c r="AV9" i="369"/>
  <c r="AV8" i="369"/>
  <c r="AV4" i="369"/>
  <c r="AV7" i="369"/>
  <c r="AV6" i="369"/>
  <c r="AV5" i="369"/>
  <c r="D84" i="369"/>
  <c r="G82" i="369"/>
  <c r="F81" i="369"/>
  <c r="AV18" i="369"/>
  <c r="AV19" i="369"/>
  <c r="AV17" i="369"/>
  <c r="AV15" i="369"/>
  <c r="AW67" i="369"/>
  <c r="AV16" i="369"/>
  <c r="AV14" i="369"/>
  <c r="E83" i="369"/>
  <c r="AV27" i="368"/>
  <c r="AV26" i="368"/>
  <c r="AV29" i="368"/>
  <c r="AV24" i="368"/>
  <c r="AW67" i="368"/>
  <c r="AV19" i="368"/>
  <c r="AV15" i="368"/>
  <c r="AV14" i="368"/>
  <c r="AV18" i="368"/>
  <c r="AV17" i="368"/>
  <c r="AV16" i="368"/>
  <c r="AV66" i="368"/>
  <c r="AU4" i="368"/>
  <c r="AU7" i="368"/>
  <c r="AU9" i="368"/>
  <c r="AU6" i="368"/>
  <c r="AV70" i="368"/>
  <c r="AU44" i="368"/>
  <c r="AU49" i="368"/>
  <c r="AU46" i="368"/>
  <c r="AU47" i="368"/>
  <c r="BY5" i="368"/>
  <c r="BY6" i="368" s="1"/>
  <c r="BY7" i="368" s="1"/>
  <c r="BY8" i="368" s="1"/>
  <c r="BY9" i="368" s="1"/>
  <c r="D83" i="368"/>
  <c r="AW69" i="368"/>
  <c r="AX69" i="368" s="1"/>
  <c r="AV39" i="368"/>
  <c r="AV37" i="368"/>
  <c r="AV36" i="368"/>
  <c r="AV34" i="368"/>
  <c r="C84" i="368"/>
  <c r="F82" i="368"/>
  <c r="E81" i="368"/>
  <c r="BO2" i="367"/>
  <c r="BC2" i="367"/>
  <c r="BK2" i="367"/>
  <c r="BN2" i="367"/>
  <c r="BF2" i="367"/>
  <c r="BG2" i="367"/>
  <c r="AZ2" i="367"/>
  <c r="BD2" i="367"/>
  <c r="BH2" i="367"/>
  <c r="BL2" i="367"/>
  <c r="BP2" i="367"/>
  <c r="BB2" i="367"/>
  <c r="BJ2" i="367"/>
  <c r="BR2" i="367"/>
  <c r="BA2" i="367"/>
  <c r="BE2" i="367"/>
  <c r="BI2" i="367"/>
  <c r="BM2" i="367"/>
  <c r="BQ2" i="367"/>
  <c r="AU71" i="367"/>
  <c r="AT55" i="367"/>
  <c r="AT59" i="367"/>
  <c r="AT57" i="367"/>
  <c r="AT56" i="367"/>
  <c r="AT58" i="367"/>
  <c r="AT54" i="367"/>
  <c r="AT29" i="367"/>
  <c r="AU68" i="367"/>
  <c r="AU69" i="367"/>
  <c r="AT39" i="367"/>
  <c r="AT37" i="367"/>
  <c r="AT36" i="367"/>
  <c r="AT34" i="367"/>
  <c r="AU70" i="367"/>
  <c r="AT49" i="367"/>
  <c r="AT47" i="367"/>
  <c r="AT46" i="367"/>
  <c r="AT44" i="367"/>
  <c r="D81" i="367"/>
  <c r="E82" i="367"/>
  <c r="B84" i="367"/>
  <c r="C83" i="367"/>
  <c r="B83" i="366"/>
  <c r="C82" i="366"/>
  <c r="C81" i="366" s="1"/>
  <c r="B81" i="366"/>
  <c r="AS72" i="366"/>
  <c r="AT72" i="366" s="1"/>
  <c r="AU72" i="366" s="1"/>
  <c r="AV72" i="366" s="1"/>
  <c r="AW72" i="366" s="1"/>
  <c r="AX72" i="366" s="1"/>
  <c r="AS71" i="366"/>
  <c r="AT71" i="366" s="1"/>
  <c r="AS70" i="366"/>
  <c r="AT70" i="366" s="1"/>
  <c r="AS69" i="366"/>
  <c r="AT69" i="366" s="1"/>
  <c r="AS68" i="366"/>
  <c r="AT68" i="366" s="1"/>
  <c r="AS67" i="366"/>
  <c r="AT67" i="366" s="1"/>
  <c r="AS66" i="366"/>
  <c r="AT66" i="366" s="1"/>
  <c r="BR62" i="366"/>
  <c r="BQ62" i="366"/>
  <c r="BP62" i="366"/>
  <c r="BO62" i="366"/>
  <c r="BN62" i="366"/>
  <c r="BM62" i="366"/>
  <c r="BL62" i="366"/>
  <c r="BK62" i="366"/>
  <c r="BJ62" i="366"/>
  <c r="BI62" i="366"/>
  <c r="BH62" i="366"/>
  <c r="BG62" i="366"/>
  <c r="BF62" i="366"/>
  <c r="BE62" i="366"/>
  <c r="BD62" i="366"/>
  <c r="BC62" i="366"/>
  <c r="BB62" i="366"/>
  <c r="BA62" i="366"/>
  <c r="AZ62" i="366"/>
  <c r="BR61" i="366"/>
  <c r="BQ61" i="366"/>
  <c r="BP61" i="366"/>
  <c r="BO61" i="366"/>
  <c r="BN61" i="366"/>
  <c r="BM61" i="366"/>
  <c r="BL61" i="366"/>
  <c r="BK61" i="366"/>
  <c r="BJ61" i="366"/>
  <c r="BI61" i="366"/>
  <c r="BH61" i="366"/>
  <c r="BG61" i="366"/>
  <c r="BF61" i="366"/>
  <c r="BE61" i="366"/>
  <c r="BD61" i="366"/>
  <c r="BC61" i="366"/>
  <c r="BB61" i="366"/>
  <c r="BA61" i="366"/>
  <c r="AZ61" i="366"/>
  <c r="BR59" i="366"/>
  <c r="BQ59" i="366"/>
  <c r="BP59" i="366"/>
  <c r="BO59" i="366"/>
  <c r="BN59" i="366"/>
  <c r="BM59" i="366"/>
  <c r="BL59" i="366"/>
  <c r="BK59" i="366"/>
  <c r="BJ59" i="366"/>
  <c r="BI59" i="366"/>
  <c r="BH59" i="366"/>
  <c r="BG59" i="366"/>
  <c r="BF59" i="366"/>
  <c r="BE59" i="366"/>
  <c r="BD59" i="366"/>
  <c r="BC59" i="366"/>
  <c r="BB59" i="366"/>
  <c r="BA59" i="366"/>
  <c r="AZ59" i="366"/>
  <c r="AR59" i="366"/>
  <c r="A59" i="366" a="1"/>
  <c r="A59" i="366" s="1"/>
  <c r="BR58" i="366"/>
  <c r="BQ58" i="366"/>
  <c r="BP58" i="366"/>
  <c r="BO58" i="366"/>
  <c r="BN58" i="366"/>
  <c r="BM58" i="366"/>
  <c r="BL58" i="366"/>
  <c r="BK58" i="366"/>
  <c r="BJ58" i="366"/>
  <c r="BI58" i="366"/>
  <c r="BH58" i="366"/>
  <c r="BG58" i="366"/>
  <c r="BF58" i="366"/>
  <c r="BE58" i="366"/>
  <c r="BD58" i="366"/>
  <c r="BC58" i="366"/>
  <c r="BB58" i="366"/>
  <c r="BA58" i="366"/>
  <c r="AZ58" i="366"/>
  <c r="AS58" i="366"/>
  <c r="AR58" i="366"/>
  <c r="A58" i="366" a="1"/>
  <c r="A58" i="366" s="1"/>
  <c r="AS57" i="366"/>
  <c r="AR57" i="366"/>
  <c r="BR56" i="366"/>
  <c r="BQ56" i="366"/>
  <c r="BP56" i="366"/>
  <c r="BO56" i="366"/>
  <c r="BN56" i="366"/>
  <c r="BM56" i="366"/>
  <c r="BL56" i="366"/>
  <c r="BK56" i="366"/>
  <c r="BJ56" i="366"/>
  <c r="BI56" i="366"/>
  <c r="BH56" i="366"/>
  <c r="BG56" i="366"/>
  <c r="BF56" i="366"/>
  <c r="BE56" i="366"/>
  <c r="BD56" i="366"/>
  <c r="BC56" i="366"/>
  <c r="BB56" i="366"/>
  <c r="BA56" i="366"/>
  <c r="AZ56" i="366"/>
  <c r="AS56" i="366"/>
  <c r="AR56" i="366"/>
  <c r="A56" i="366" a="1"/>
  <c r="A56" i="366" s="1"/>
  <c r="BR55" i="366"/>
  <c r="BQ55" i="366"/>
  <c r="BP55" i="366"/>
  <c r="BO55" i="366"/>
  <c r="BN55" i="366"/>
  <c r="BM55" i="366"/>
  <c r="BL55" i="366"/>
  <c r="BK55" i="366"/>
  <c r="BJ55" i="366"/>
  <c r="BI55" i="366"/>
  <c r="BH55" i="366"/>
  <c r="BG55" i="366"/>
  <c r="BF55" i="366"/>
  <c r="BE55" i="366"/>
  <c r="BD55" i="366"/>
  <c r="BC55" i="366"/>
  <c r="BB55" i="366"/>
  <c r="BA55" i="366"/>
  <c r="AZ55" i="366"/>
  <c r="AS55" i="366"/>
  <c r="AR55" i="366"/>
  <c r="A55" i="366" a="1"/>
  <c r="A55" i="366" s="1"/>
  <c r="AR54" i="366"/>
  <c r="BR52" i="366"/>
  <c r="BQ52" i="366"/>
  <c r="BP52" i="366"/>
  <c r="BO52" i="366"/>
  <c r="BN52" i="366"/>
  <c r="BM52" i="366"/>
  <c r="BL52" i="366"/>
  <c r="BK52" i="366"/>
  <c r="BJ52" i="366"/>
  <c r="BI52" i="366"/>
  <c r="BH52" i="366"/>
  <c r="BG52" i="366"/>
  <c r="BF52" i="366"/>
  <c r="BE52" i="366"/>
  <c r="BD52" i="366"/>
  <c r="BC52" i="366"/>
  <c r="BB52" i="366"/>
  <c r="BA52" i="366"/>
  <c r="AZ52" i="366"/>
  <c r="BR51" i="366"/>
  <c r="BQ51" i="366"/>
  <c r="BP51" i="366"/>
  <c r="BO51" i="366"/>
  <c r="BN51" i="366"/>
  <c r="BM51" i="366"/>
  <c r="BL51" i="366"/>
  <c r="BK51" i="366"/>
  <c r="BJ51" i="366"/>
  <c r="BI51" i="366"/>
  <c r="BH51" i="366"/>
  <c r="BG51" i="366"/>
  <c r="BF51" i="366"/>
  <c r="BE51" i="366"/>
  <c r="BD51" i="366"/>
  <c r="BC51" i="366"/>
  <c r="BB51" i="366"/>
  <c r="BA51" i="366"/>
  <c r="AZ51" i="366"/>
  <c r="BR49" i="366"/>
  <c r="BQ49" i="366"/>
  <c r="BP49" i="366"/>
  <c r="BO49" i="366"/>
  <c r="BN49" i="366"/>
  <c r="BM49" i="366"/>
  <c r="BL49" i="366"/>
  <c r="BK49" i="366"/>
  <c r="BJ49" i="366"/>
  <c r="BI49" i="366"/>
  <c r="BH49" i="366"/>
  <c r="BG49" i="366"/>
  <c r="BF49" i="366"/>
  <c r="BE49" i="366"/>
  <c r="BD49" i="366"/>
  <c r="BC49" i="366"/>
  <c r="BB49" i="366"/>
  <c r="BA49" i="366"/>
  <c r="AZ49" i="366"/>
  <c r="AS49" i="366"/>
  <c r="AR49" i="366"/>
  <c r="A49" i="366" a="1"/>
  <c r="A49" i="366" s="1"/>
  <c r="BR48" i="366"/>
  <c r="BQ48" i="366"/>
  <c r="BP48" i="366"/>
  <c r="BO48" i="366"/>
  <c r="BN48" i="366"/>
  <c r="BM48" i="366"/>
  <c r="BL48" i="366"/>
  <c r="BK48" i="366"/>
  <c r="BJ48" i="366"/>
  <c r="BI48" i="366"/>
  <c r="BH48" i="366"/>
  <c r="BG48" i="366"/>
  <c r="BF48" i="366"/>
  <c r="BE48" i="366"/>
  <c r="BD48" i="366"/>
  <c r="BC48" i="366"/>
  <c r="BB48" i="366"/>
  <c r="BA48" i="366"/>
  <c r="AZ48" i="366"/>
  <c r="A48" i="366" a="1"/>
  <c r="A48" i="366" s="1"/>
  <c r="AR47" i="366"/>
  <c r="BR46" i="366"/>
  <c r="BQ46" i="366"/>
  <c r="BP46" i="366"/>
  <c r="BO46" i="366"/>
  <c r="BN46" i="366"/>
  <c r="BM46" i="366"/>
  <c r="BL46" i="366"/>
  <c r="BK46" i="366"/>
  <c r="BJ46" i="366"/>
  <c r="BI46" i="366"/>
  <c r="BH46" i="366"/>
  <c r="BG46" i="366"/>
  <c r="BF46" i="366"/>
  <c r="BE46" i="366"/>
  <c r="BD46" i="366"/>
  <c r="BC46" i="366"/>
  <c r="BB46" i="366"/>
  <c r="BA46" i="366"/>
  <c r="AZ46" i="366"/>
  <c r="AS46" i="366"/>
  <c r="AR46" i="366"/>
  <c r="A46" i="366" a="1"/>
  <c r="A46" i="366" s="1"/>
  <c r="BR45" i="366"/>
  <c r="BQ45" i="366"/>
  <c r="BP45" i="366"/>
  <c r="BO45" i="366"/>
  <c r="BN45" i="366"/>
  <c r="BM45" i="366"/>
  <c r="BL45" i="366"/>
  <c r="BK45" i="366"/>
  <c r="BJ45" i="366"/>
  <c r="BI45" i="366"/>
  <c r="BH45" i="366"/>
  <c r="BG45" i="366"/>
  <c r="BF45" i="366"/>
  <c r="BE45" i="366"/>
  <c r="BD45" i="366"/>
  <c r="BC45" i="366"/>
  <c r="BB45" i="366"/>
  <c r="BA45" i="366"/>
  <c r="AZ45" i="366"/>
  <c r="A45" i="366" a="1"/>
  <c r="A45" i="366" s="1"/>
  <c r="AR44" i="366"/>
  <c r="BR42" i="366"/>
  <c r="BQ42" i="366"/>
  <c r="BP42" i="366"/>
  <c r="BO42" i="366"/>
  <c r="BN42" i="366"/>
  <c r="BM42" i="366"/>
  <c r="BL42" i="366"/>
  <c r="BK42" i="366"/>
  <c r="BJ42" i="366"/>
  <c r="BI42" i="366"/>
  <c r="BH42" i="366"/>
  <c r="BG42" i="366"/>
  <c r="BF42" i="366"/>
  <c r="BE42" i="366"/>
  <c r="BD42" i="366"/>
  <c r="BC42" i="366"/>
  <c r="BB42" i="366"/>
  <c r="BA42" i="366"/>
  <c r="AZ42" i="366"/>
  <c r="BR41" i="366"/>
  <c r="BQ41" i="366"/>
  <c r="BP41" i="366"/>
  <c r="BO41" i="366"/>
  <c r="BN41" i="366"/>
  <c r="BM41" i="366"/>
  <c r="BL41" i="366"/>
  <c r="BK41" i="366"/>
  <c r="BJ41" i="366"/>
  <c r="BI41" i="366"/>
  <c r="BH41" i="366"/>
  <c r="BG41" i="366"/>
  <c r="BF41" i="366"/>
  <c r="BE41" i="366"/>
  <c r="BD41" i="366"/>
  <c r="BC41" i="366"/>
  <c r="BB41" i="366"/>
  <c r="BA41" i="366"/>
  <c r="AZ41" i="366"/>
  <c r="BR39" i="366"/>
  <c r="BQ39" i="366"/>
  <c r="BP39" i="366"/>
  <c r="BO39" i="366"/>
  <c r="BN39" i="366"/>
  <c r="BM39" i="366"/>
  <c r="BL39" i="366"/>
  <c r="BK39" i="366"/>
  <c r="BJ39" i="366"/>
  <c r="BI39" i="366"/>
  <c r="BH39" i="366"/>
  <c r="BG39" i="366"/>
  <c r="BF39" i="366"/>
  <c r="BE39" i="366"/>
  <c r="BD39" i="366"/>
  <c r="BC39" i="366"/>
  <c r="BB39" i="366"/>
  <c r="BA39" i="366"/>
  <c r="AZ39" i="366"/>
  <c r="AR39" i="366"/>
  <c r="A39" i="366" a="1"/>
  <c r="A39" i="366" s="1"/>
  <c r="BR38" i="366"/>
  <c r="BQ38" i="366"/>
  <c r="BP38" i="366"/>
  <c r="BO38" i="366"/>
  <c r="BN38" i="366"/>
  <c r="BM38" i="366"/>
  <c r="BL38" i="366"/>
  <c r="BK38" i="366"/>
  <c r="BJ38" i="366"/>
  <c r="BI38" i="366"/>
  <c r="BH38" i="366"/>
  <c r="BG38" i="366"/>
  <c r="BF38" i="366"/>
  <c r="BE38" i="366"/>
  <c r="BD38" i="366"/>
  <c r="BC38" i="366"/>
  <c r="BB38" i="366"/>
  <c r="BA38" i="366"/>
  <c r="AZ38" i="366"/>
  <c r="A38" i="366" a="1"/>
  <c r="A38" i="366" s="1"/>
  <c r="AR37" i="366"/>
  <c r="BR36" i="366"/>
  <c r="BQ36" i="366"/>
  <c r="BP36" i="366"/>
  <c r="BO36" i="366"/>
  <c r="BN36" i="366"/>
  <c r="BM36" i="366"/>
  <c r="BL36" i="366"/>
  <c r="BK36" i="366"/>
  <c r="BJ36" i="366"/>
  <c r="BI36" i="366"/>
  <c r="BH36" i="366"/>
  <c r="BG36" i="366"/>
  <c r="BF36" i="366"/>
  <c r="BE36" i="366"/>
  <c r="BD36" i="366"/>
  <c r="BC36" i="366"/>
  <c r="BB36" i="366"/>
  <c r="BA36" i="366"/>
  <c r="AZ36" i="366"/>
  <c r="AR36" i="366"/>
  <c r="A36" i="366" a="1"/>
  <c r="A36" i="366" s="1"/>
  <c r="BR35" i="366"/>
  <c r="BQ35" i="366"/>
  <c r="BP35" i="366"/>
  <c r="BO35" i="366"/>
  <c r="BN35" i="366"/>
  <c r="BM35" i="366"/>
  <c r="BL35" i="366"/>
  <c r="BK35" i="366"/>
  <c r="BJ35" i="366"/>
  <c r="BI35" i="366"/>
  <c r="BH35" i="366"/>
  <c r="BG35" i="366"/>
  <c r="BF35" i="366"/>
  <c r="BE35" i="366"/>
  <c r="BD35" i="366"/>
  <c r="BC35" i="366"/>
  <c r="BB35" i="366"/>
  <c r="BA35" i="366"/>
  <c r="AZ35" i="366"/>
  <c r="A35" i="366" a="1"/>
  <c r="A35" i="366" s="1"/>
  <c r="AR34" i="366"/>
  <c r="BR32" i="366"/>
  <c r="BQ32" i="366"/>
  <c r="BP32" i="366"/>
  <c r="BO32" i="366"/>
  <c r="BN32" i="366"/>
  <c r="BM32" i="366"/>
  <c r="BL32" i="366"/>
  <c r="BK32" i="366"/>
  <c r="BJ32" i="366"/>
  <c r="BI32" i="366"/>
  <c r="BH32" i="366"/>
  <c r="BG32" i="366"/>
  <c r="BF32" i="366"/>
  <c r="BE32" i="366"/>
  <c r="BD32" i="366"/>
  <c r="BC32" i="366"/>
  <c r="BB32" i="366"/>
  <c r="BA32" i="366"/>
  <c r="AZ32" i="366"/>
  <c r="BR31" i="366"/>
  <c r="BQ31" i="366"/>
  <c r="BP31" i="366"/>
  <c r="BO31" i="366"/>
  <c r="BN31" i="366"/>
  <c r="BM31" i="366"/>
  <c r="BL31" i="366"/>
  <c r="BK31" i="366"/>
  <c r="BJ31" i="366"/>
  <c r="BI31" i="366"/>
  <c r="BH31" i="366"/>
  <c r="BG31" i="366"/>
  <c r="BF31" i="366"/>
  <c r="BE31" i="366"/>
  <c r="BD31" i="366"/>
  <c r="BC31" i="366"/>
  <c r="BB31" i="366"/>
  <c r="BA31" i="366"/>
  <c r="AZ31" i="366"/>
  <c r="BR29" i="366"/>
  <c r="BQ29" i="366"/>
  <c r="BP29" i="366"/>
  <c r="BO29" i="366"/>
  <c r="BN29" i="366"/>
  <c r="BM29" i="366"/>
  <c r="BL29" i="366"/>
  <c r="BK29" i="366"/>
  <c r="BJ29" i="366"/>
  <c r="BI29" i="366"/>
  <c r="BH29" i="366"/>
  <c r="BG29" i="366"/>
  <c r="BF29" i="366"/>
  <c r="BE29" i="366"/>
  <c r="BD29" i="366"/>
  <c r="BC29" i="366"/>
  <c r="BB29" i="366"/>
  <c r="BA29" i="366"/>
  <c r="AZ29" i="366"/>
  <c r="AR29" i="366"/>
  <c r="A29" i="366" a="1"/>
  <c r="A29" i="366" s="1"/>
  <c r="BR28" i="366"/>
  <c r="BQ28" i="366"/>
  <c r="BP28" i="366"/>
  <c r="BO28" i="366"/>
  <c r="BN28" i="366"/>
  <c r="BM28" i="366"/>
  <c r="BL28" i="366"/>
  <c r="BK28" i="366"/>
  <c r="BJ28" i="366"/>
  <c r="BI28" i="366"/>
  <c r="BH28" i="366"/>
  <c r="BG28" i="366"/>
  <c r="BF28" i="366"/>
  <c r="BE28" i="366"/>
  <c r="BD28" i="366"/>
  <c r="BC28" i="366"/>
  <c r="BB28" i="366"/>
  <c r="BA28" i="366"/>
  <c r="AZ28" i="366"/>
  <c r="A28" i="366" a="1"/>
  <c r="A28" i="366" s="1"/>
  <c r="AR27" i="366"/>
  <c r="BR26" i="366"/>
  <c r="BQ26" i="366"/>
  <c r="BP26" i="366"/>
  <c r="BO26" i="366"/>
  <c r="BN26" i="366"/>
  <c r="BM26" i="366"/>
  <c r="BL26" i="366"/>
  <c r="BK26" i="366"/>
  <c r="BJ26" i="366"/>
  <c r="BI26" i="366"/>
  <c r="BH26" i="366"/>
  <c r="BG26" i="366"/>
  <c r="BF26" i="366"/>
  <c r="BE26" i="366"/>
  <c r="BD26" i="366"/>
  <c r="BC26" i="366"/>
  <c r="BB26" i="366"/>
  <c r="BA26" i="366"/>
  <c r="AZ26" i="366"/>
  <c r="AR26" i="366"/>
  <c r="A26" i="366" a="1"/>
  <c r="A26" i="366" s="1"/>
  <c r="BR25" i="366"/>
  <c r="BQ25" i="366"/>
  <c r="BP25" i="366"/>
  <c r="BO25" i="366"/>
  <c r="BN25" i="366"/>
  <c r="BM25" i="366"/>
  <c r="BL25" i="366"/>
  <c r="BK25" i="366"/>
  <c r="BJ25" i="366"/>
  <c r="BI25" i="366"/>
  <c r="BH25" i="366"/>
  <c r="BG25" i="366"/>
  <c r="BF25" i="366"/>
  <c r="BE25" i="366"/>
  <c r="BD25" i="366"/>
  <c r="BC25" i="366"/>
  <c r="BB25" i="366"/>
  <c r="BA25" i="366"/>
  <c r="AZ25" i="366"/>
  <c r="A25" i="366" a="1"/>
  <c r="A25" i="366" s="1"/>
  <c r="AR24" i="366"/>
  <c r="BR22" i="366"/>
  <c r="BQ22" i="366"/>
  <c r="BP22" i="366"/>
  <c r="BO22" i="366"/>
  <c r="BN22" i="366"/>
  <c r="BM22" i="366"/>
  <c r="BL22" i="366"/>
  <c r="BK22" i="366"/>
  <c r="BJ22" i="366"/>
  <c r="BI22" i="366"/>
  <c r="BH22" i="366"/>
  <c r="BG22" i="366"/>
  <c r="BF22" i="366"/>
  <c r="BE22" i="366"/>
  <c r="BD22" i="366"/>
  <c r="BC22" i="366"/>
  <c r="BB22" i="366"/>
  <c r="BA22" i="366"/>
  <c r="AZ22" i="366"/>
  <c r="BR21" i="366"/>
  <c r="BQ21" i="366"/>
  <c r="BP21" i="366"/>
  <c r="BO21" i="366"/>
  <c r="BN21" i="366"/>
  <c r="BM21" i="366"/>
  <c r="BL21" i="366"/>
  <c r="BK21" i="366"/>
  <c r="BJ21" i="366"/>
  <c r="BI21" i="366"/>
  <c r="BH21" i="366"/>
  <c r="BG21" i="366"/>
  <c r="BF21" i="366"/>
  <c r="BE21" i="366"/>
  <c r="BD21" i="366"/>
  <c r="BC21" i="366"/>
  <c r="BB21" i="366"/>
  <c r="BA21" i="366"/>
  <c r="AZ21" i="366"/>
  <c r="BR19" i="366"/>
  <c r="BQ19" i="366"/>
  <c r="BP19" i="366"/>
  <c r="BO19" i="366"/>
  <c r="BN19" i="366"/>
  <c r="BM19" i="366"/>
  <c r="BL19" i="366"/>
  <c r="BK19" i="366"/>
  <c r="BJ19" i="366"/>
  <c r="BI19" i="366"/>
  <c r="BH19" i="366"/>
  <c r="BG19" i="366"/>
  <c r="BF19" i="366"/>
  <c r="BE19" i="366"/>
  <c r="BD19" i="366"/>
  <c r="BC19" i="366"/>
  <c r="BB19" i="366"/>
  <c r="BA19" i="366"/>
  <c r="AZ19" i="366"/>
  <c r="AS19" i="366"/>
  <c r="AR19" i="366"/>
  <c r="A19" i="366" a="1"/>
  <c r="A19" i="366" s="1"/>
  <c r="BR18" i="366"/>
  <c r="BQ18" i="366"/>
  <c r="BP18" i="366"/>
  <c r="BO18" i="366"/>
  <c r="BN18" i="366"/>
  <c r="BM18" i="366"/>
  <c r="BL18" i="366"/>
  <c r="BK18" i="366"/>
  <c r="BJ18" i="366"/>
  <c r="BI18" i="366"/>
  <c r="BH18" i="366"/>
  <c r="BG18" i="366"/>
  <c r="BF18" i="366"/>
  <c r="BE18" i="366"/>
  <c r="BD18" i="366"/>
  <c r="BC18" i="366"/>
  <c r="BB18" i="366"/>
  <c r="BA18" i="366"/>
  <c r="AZ18" i="366"/>
  <c r="A18" i="366" a="1"/>
  <c r="A18" i="366" s="1"/>
  <c r="AS17" i="366"/>
  <c r="AR17" i="366"/>
  <c r="BR16" i="366"/>
  <c r="BQ16" i="366"/>
  <c r="BP16" i="366"/>
  <c r="BO16" i="366"/>
  <c r="BN16" i="366"/>
  <c r="BM16" i="366"/>
  <c r="BL16" i="366"/>
  <c r="BK16" i="366"/>
  <c r="BJ16" i="366"/>
  <c r="BI16" i="366"/>
  <c r="BH16" i="366"/>
  <c r="BG16" i="366"/>
  <c r="BF16" i="366"/>
  <c r="BE16" i="366"/>
  <c r="BD16" i="366"/>
  <c r="BC16" i="366"/>
  <c r="BB16" i="366"/>
  <c r="BA16" i="366"/>
  <c r="AZ16" i="366"/>
  <c r="AS16" i="366"/>
  <c r="AR16" i="366"/>
  <c r="A16" i="366" a="1"/>
  <c r="A16" i="366" s="1"/>
  <c r="BR15" i="366"/>
  <c r="BQ15" i="366"/>
  <c r="BP15" i="366"/>
  <c r="BO15" i="366"/>
  <c r="BN15" i="366"/>
  <c r="BM15" i="366"/>
  <c r="BL15" i="366"/>
  <c r="BK15" i="366"/>
  <c r="BJ15" i="366"/>
  <c r="BI15" i="366"/>
  <c r="BH15" i="366"/>
  <c r="BG15" i="366"/>
  <c r="BF15" i="366"/>
  <c r="BE15" i="366"/>
  <c r="BD15" i="366"/>
  <c r="BC15" i="366"/>
  <c r="BB15" i="366"/>
  <c r="BA15" i="366"/>
  <c r="AZ15" i="366"/>
  <c r="A15" i="366" a="1"/>
  <c r="A15" i="366" s="1"/>
  <c r="AS14" i="366"/>
  <c r="AR14" i="366"/>
  <c r="BR12" i="366"/>
  <c r="BQ12" i="366"/>
  <c r="BP12" i="366"/>
  <c r="BO12" i="366"/>
  <c r="BN12" i="366"/>
  <c r="BM12" i="366"/>
  <c r="BL12" i="366"/>
  <c r="BK12" i="366"/>
  <c r="BJ12" i="366"/>
  <c r="BI12" i="366"/>
  <c r="BH12" i="366"/>
  <c r="BG12" i="366"/>
  <c r="BF12" i="366"/>
  <c r="BE12" i="366"/>
  <c r="BD12" i="366"/>
  <c r="BC12" i="366"/>
  <c r="BB12" i="366"/>
  <c r="BA12" i="366"/>
  <c r="AZ12" i="366"/>
  <c r="BR11" i="366"/>
  <c r="BQ11" i="366"/>
  <c r="BP11" i="366"/>
  <c r="BO11" i="366"/>
  <c r="BN11" i="366"/>
  <c r="BM11" i="366"/>
  <c r="BL11" i="366"/>
  <c r="BK11" i="366"/>
  <c r="BJ11" i="366"/>
  <c r="BI11" i="366"/>
  <c r="BH11" i="366"/>
  <c r="BG11" i="366"/>
  <c r="BF11" i="366"/>
  <c r="BE11" i="366"/>
  <c r="BD11" i="366"/>
  <c r="BC11" i="366"/>
  <c r="BB11" i="366"/>
  <c r="BA11" i="366"/>
  <c r="AZ11" i="366"/>
  <c r="BR9" i="366"/>
  <c r="BQ9" i="366"/>
  <c r="BP9" i="366"/>
  <c r="BO9" i="366"/>
  <c r="BN9" i="366"/>
  <c r="BM9" i="366"/>
  <c r="BL9" i="366"/>
  <c r="BK9" i="366"/>
  <c r="BJ9" i="366"/>
  <c r="BI9" i="366"/>
  <c r="BH9" i="366"/>
  <c r="BG9" i="366"/>
  <c r="BF9" i="366"/>
  <c r="BE9" i="366"/>
  <c r="BD9" i="366"/>
  <c r="BC9" i="366"/>
  <c r="BB9" i="366"/>
  <c r="BA9" i="366"/>
  <c r="AZ9" i="366"/>
  <c r="AR9" i="366"/>
  <c r="A9" i="366" a="1"/>
  <c r="A9" i="366" s="1"/>
  <c r="BR8" i="366"/>
  <c r="BQ8" i="366"/>
  <c r="BP8" i="366"/>
  <c r="BO8" i="366"/>
  <c r="BN8" i="366"/>
  <c r="BM8" i="366"/>
  <c r="BL8" i="366"/>
  <c r="BK8" i="366"/>
  <c r="BJ8" i="366"/>
  <c r="BI8" i="366"/>
  <c r="BH8" i="366"/>
  <c r="BG8" i="366"/>
  <c r="BF8" i="366"/>
  <c r="BE8" i="366"/>
  <c r="BD8" i="366"/>
  <c r="BC8" i="366"/>
  <c r="BB8" i="366"/>
  <c r="BA8" i="366"/>
  <c r="AZ8" i="366"/>
  <c r="A8" i="366" a="1"/>
  <c r="A8" i="366" s="1"/>
  <c r="AS7" i="366"/>
  <c r="AR7" i="366"/>
  <c r="BR6" i="366"/>
  <c r="BQ6" i="366"/>
  <c r="BP6" i="366"/>
  <c r="BO6" i="366"/>
  <c r="BN6" i="366"/>
  <c r="BM6" i="366"/>
  <c r="BL6" i="366"/>
  <c r="BK6" i="366"/>
  <c r="BJ6" i="366"/>
  <c r="BI6" i="366"/>
  <c r="BH6" i="366"/>
  <c r="BG6" i="366"/>
  <c r="BF6" i="366"/>
  <c r="BE6" i="366"/>
  <c r="BD6" i="366"/>
  <c r="BC6" i="366"/>
  <c r="BB6" i="366"/>
  <c r="BA6" i="366"/>
  <c r="AZ6" i="366"/>
  <c r="AR6" i="366"/>
  <c r="A6" i="366" a="1"/>
  <c r="A6" i="366" s="1"/>
  <c r="BR5" i="366"/>
  <c r="BQ5" i="366"/>
  <c r="BP5" i="366"/>
  <c r="BO5" i="366"/>
  <c r="BN5" i="366"/>
  <c r="BM5" i="366"/>
  <c r="BL5" i="366"/>
  <c r="BK5" i="366"/>
  <c r="BJ5" i="366"/>
  <c r="BI5" i="366"/>
  <c r="BH5" i="366"/>
  <c r="BG5" i="366"/>
  <c r="BF5" i="366"/>
  <c r="BE5" i="366"/>
  <c r="BD5" i="366"/>
  <c r="BC5" i="366"/>
  <c r="BB5" i="366"/>
  <c r="BA5" i="366"/>
  <c r="AZ5" i="366"/>
  <c r="A5" i="366" a="1"/>
  <c r="A5" i="366" s="1"/>
  <c r="AS4" i="366"/>
  <c r="AR4" i="366"/>
  <c r="E1" i="366"/>
  <c r="B1" i="366"/>
  <c r="D1" i="366" s="1"/>
  <c r="AS54" i="366" l="1"/>
  <c r="AS36" i="366"/>
  <c r="AS39" i="366"/>
  <c r="AS34" i="366"/>
  <c r="AS37" i="366"/>
  <c r="AS44" i="366"/>
  <c r="AS47" i="366"/>
  <c r="AS6" i="366"/>
  <c r="AS9" i="366"/>
  <c r="AS59" i="366"/>
  <c r="AS24" i="366"/>
  <c r="AS26" i="366"/>
  <c r="AS27" i="366"/>
  <c r="AS29" i="366"/>
  <c r="D82" i="366"/>
  <c r="AV58" i="368"/>
  <c r="AW71" i="368"/>
  <c r="AX71" i="368" s="1"/>
  <c r="AV55" i="368"/>
  <c r="AV59" i="368"/>
  <c r="AV57" i="368"/>
  <c r="AV54" i="368"/>
  <c r="AV56" i="368"/>
  <c r="F84" i="370"/>
  <c r="G84" i="371"/>
  <c r="H83" i="371"/>
  <c r="J82" i="371"/>
  <c r="I81" i="371"/>
  <c r="H81" i="370"/>
  <c r="I82" i="370"/>
  <c r="AV39" i="369"/>
  <c r="AV37" i="369"/>
  <c r="AV36" i="369"/>
  <c r="AW69" i="369"/>
  <c r="AX69" i="369" s="1"/>
  <c r="AV34" i="369"/>
  <c r="AV59" i="369"/>
  <c r="AV58" i="369"/>
  <c r="AV57" i="369"/>
  <c r="AV56" i="369"/>
  <c r="AV54" i="369"/>
  <c r="AV55" i="369"/>
  <c r="AW71" i="369"/>
  <c r="AX71" i="369" s="1"/>
  <c r="F83" i="369"/>
  <c r="AW29" i="369"/>
  <c r="AX68" i="369"/>
  <c r="AW24" i="369"/>
  <c r="AW27" i="369"/>
  <c r="AW25" i="369"/>
  <c r="AW28" i="369"/>
  <c r="AW26" i="369"/>
  <c r="G81" i="369"/>
  <c r="H82" i="369"/>
  <c r="AW19" i="369"/>
  <c r="AW17" i="369"/>
  <c r="AW15" i="369"/>
  <c r="AX67" i="369"/>
  <c r="AW16" i="369"/>
  <c r="AW14" i="369"/>
  <c r="AW18" i="369"/>
  <c r="AX66" i="369"/>
  <c r="AW9" i="369"/>
  <c r="AW8" i="369"/>
  <c r="AW7" i="369"/>
  <c r="AW6" i="369"/>
  <c r="AW5" i="369"/>
  <c r="AW4" i="369"/>
  <c r="E84" i="369"/>
  <c r="AV44" i="368"/>
  <c r="AV49" i="368"/>
  <c r="AV47" i="368"/>
  <c r="AV46" i="368"/>
  <c r="AW70" i="368"/>
  <c r="AX70" i="368" s="1"/>
  <c r="AW19" i="368"/>
  <c r="AW16" i="368"/>
  <c r="AW17" i="368"/>
  <c r="AW14" i="368"/>
  <c r="AW15" i="368"/>
  <c r="AW18" i="368"/>
  <c r="AX67" i="368"/>
  <c r="AV4" i="368"/>
  <c r="AW66" i="368"/>
  <c r="AV7" i="368"/>
  <c r="AV9" i="368"/>
  <c r="AV6" i="368"/>
  <c r="AV8" i="368"/>
  <c r="AV5" i="368"/>
  <c r="AW29" i="368"/>
  <c r="AX68" i="368"/>
  <c r="AW28" i="368"/>
  <c r="AW24" i="368"/>
  <c r="AW26" i="368"/>
  <c r="AW27" i="368"/>
  <c r="AW25" i="368"/>
  <c r="E83" i="368"/>
  <c r="D84" i="368"/>
  <c r="G82" i="368"/>
  <c r="F81" i="368"/>
  <c r="BY5" i="367"/>
  <c r="BY6" i="367" s="1"/>
  <c r="BY7" i="367" s="1"/>
  <c r="BY8" i="367" s="1"/>
  <c r="BY9" i="367" s="1"/>
  <c r="D83" i="367"/>
  <c r="AU49" i="367"/>
  <c r="AU47" i="367"/>
  <c r="AU46" i="367"/>
  <c r="AU44" i="367"/>
  <c r="AV70" i="367"/>
  <c r="C84" i="367"/>
  <c r="AV69" i="367"/>
  <c r="AU39" i="367"/>
  <c r="AU37" i="367"/>
  <c r="AU36" i="367"/>
  <c r="AU34" i="367"/>
  <c r="F82" i="367"/>
  <c r="E81" i="367"/>
  <c r="AU29" i="367"/>
  <c r="AV68" i="367"/>
  <c r="AU27" i="367"/>
  <c r="AU26" i="367"/>
  <c r="AU24" i="367"/>
  <c r="AU59" i="367"/>
  <c r="AU57" i="367"/>
  <c r="AU56" i="367"/>
  <c r="AU58" i="367"/>
  <c r="AU54" i="367"/>
  <c r="AV71" i="367"/>
  <c r="AU55" i="367"/>
  <c r="AU70" i="366"/>
  <c r="AT49" i="366"/>
  <c r="AT44" i="366"/>
  <c r="AT47" i="366"/>
  <c r="AT46" i="366"/>
  <c r="AU71" i="366"/>
  <c r="AT57" i="366"/>
  <c r="AT56" i="366"/>
  <c r="AT59" i="366"/>
  <c r="AT54" i="366"/>
  <c r="AT58" i="366"/>
  <c r="AT55" i="366"/>
  <c r="AT34" i="366"/>
  <c r="AU69" i="366"/>
  <c r="AT36" i="366"/>
  <c r="AT37" i="366"/>
  <c r="AT39" i="366"/>
  <c r="BG2" i="366"/>
  <c r="BO2" i="366"/>
  <c r="BC2" i="366"/>
  <c r="BK2" i="366"/>
  <c r="BF2" i="366"/>
  <c r="BN2" i="366"/>
  <c r="BB2" i="366"/>
  <c r="BJ2" i="366"/>
  <c r="BR2" i="366"/>
  <c r="AZ2" i="366"/>
  <c r="BD2" i="366"/>
  <c r="BH2" i="366"/>
  <c r="BL2" i="366"/>
  <c r="BP2" i="366"/>
  <c r="BA2" i="366"/>
  <c r="BE2" i="366"/>
  <c r="BI2" i="366"/>
  <c r="BM2" i="366"/>
  <c r="BQ2" i="366"/>
  <c r="AT19" i="366"/>
  <c r="AT17" i="366"/>
  <c r="AU67" i="366"/>
  <c r="AT16" i="366"/>
  <c r="AT14" i="366"/>
  <c r="AT18" i="366"/>
  <c r="AT15" i="366"/>
  <c r="AT29" i="366"/>
  <c r="AU68" i="366"/>
  <c r="AT24" i="366"/>
  <c r="AT27" i="366"/>
  <c r="AT26" i="366"/>
  <c r="AT8" i="366"/>
  <c r="AT5" i="366"/>
  <c r="AU66" i="366"/>
  <c r="AT9" i="366"/>
  <c r="AT4" i="366"/>
  <c r="AT6" i="366"/>
  <c r="AT7" i="366"/>
  <c r="D81" i="366"/>
  <c r="E82" i="366"/>
  <c r="B84" i="366"/>
  <c r="C83" i="366"/>
  <c r="B83" i="365"/>
  <c r="C82" i="365"/>
  <c r="D82" i="365" s="1"/>
  <c r="B81" i="365"/>
  <c r="AS72" i="365"/>
  <c r="AT72" i="365" s="1"/>
  <c r="AU72" i="365" s="1"/>
  <c r="AV72" i="365" s="1"/>
  <c r="AW72" i="365" s="1"/>
  <c r="AX72" i="365" s="1"/>
  <c r="AS71" i="365"/>
  <c r="AT71" i="365" s="1"/>
  <c r="AS70" i="365"/>
  <c r="AT70" i="365" s="1"/>
  <c r="AS69" i="365"/>
  <c r="AT69" i="365" s="1"/>
  <c r="AS68" i="365"/>
  <c r="AT68" i="365" s="1"/>
  <c r="AS67" i="365"/>
  <c r="AT67" i="365" s="1"/>
  <c r="AS66" i="365"/>
  <c r="AT66" i="365" s="1"/>
  <c r="BR62" i="365"/>
  <c r="BQ62" i="365"/>
  <c r="BP62" i="365"/>
  <c r="BO62" i="365"/>
  <c r="BN62" i="365"/>
  <c r="BM62" i="365"/>
  <c r="BL62" i="365"/>
  <c r="BK62" i="365"/>
  <c r="BJ62" i="365"/>
  <c r="BI62" i="365"/>
  <c r="BH62" i="365"/>
  <c r="BG62" i="365"/>
  <c r="BF62" i="365"/>
  <c r="BE62" i="365"/>
  <c r="BD62" i="365"/>
  <c r="BC62" i="365"/>
  <c r="BB62" i="365"/>
  <c r="BA62" i="365"/>
  <c r="AZ62" i="365"/>
  <c r="BR61" i="365"/>
  <c r="BQ61" i="365"/>
  <c r="BP61" i="365"/>
  <c r="BO61" i="365"/>
  <c r="BN61" i="365"/>
  <c r="BM61" i="365"/>
  <c r="BL61" i="365"/>
  <c r="BK61" i="365"/>
  <c r="BJ61" i="365"/>
  <c r="BI61" i="365"/>
  <c r="BH61" i="365"/>
  <c r="BG61" i="365"/>
  <c r="BF61" i="365"/>
  <c r="BE61" i="365"/>
  <c r="BD61" i="365"/>
  <c r="BC61" i="365"/>
  <c r="BB61" i="365"/>
  <c r="BA61" i="365"/>
  <c r="AZ61" i="365"/>
  <c r="BR59" i="365"/>
  <c r="BQ59" i="365"/>
  <c r="BP59" i="365"/>
  <c r="BO59" i="365"/>
  <c r="BN59" i="365"/>
  <c r="BM59" i="365"/>
  <c r="BL59" i="365"/>
  <c r="BK59" i="365"/>
  <c r="BJ59" i="365"/>
  <c r="BI59" i="365"/>
  <c r="BH59" i="365"/>
  <c r="BG59" i="365"/>
  <c r="BF59" i="365"/>
  <c r="BE59" i="365"/>
  <c r="BD59" i="365"/>
  <c r="BC59" i="365"/>
  <c r="BB59" i="365"/>
  <c r="BA59" i="365"/>
  <c r="AZ59" i="365"/>
  <c r="AR59" i="365"/>
  <c r="A59" i="365" a="1"/>
  <c r="A59" i="365" s="1"/>
  <c r="BR58" i="365"/>
  <c r="BQ58" i="365"/>
  <c r="BP58" i="365"/>
  <c r="BO58" i="365"/>
  <c r="BN58" i="365"/>
  <c r="BM58" i="365"/>
  <c r="BL58" i="365"/>
  <c r="BK58" i="365"/>
  <c r="BJ58" i="365"/>
  <c r="BI58" i="365"/>
  <c r="BH58" i="365"/>
  <c r="BG58" i="365"/>
  <c r="BF58" i="365"/>
  <c r="BE58" i="365"/>
  <c r="BD58" i="365"/>
  <c r="BC58" i="365"/>
  <c r="BB58" i="365"/>
  <c r="BA58" i="365"/>
  <c r="AZ58" i="365"/>
  <c r="AS58" i="365"/>
  <c r="AR58" i="365"/>
  <c r="A58" i="365" a="1"/>
  <c r="A58" i="365" s="1"/>
  <c r="AR57" i="365"/>
  <c r="BR56" i="365"/>
  <c r="BQ56" i="365"/>
  <c r="BP56" i="365"/>
  <c r="BO56" i="365"/>
  <c r="BN56" i="365"/>
  <c r="BM56" i="365"/>
  <c r="BL56" i="365"/>
  <c r="BK56" i="365"/>
  <c r="BJ56" i="365"/>
  <c r="BI56" i="365"/>
  <c r="BH56" i="365"/>
  <c r="BG56" i="365"/>
  <c r="BF56" i="365"/>
  <c r="BE56" i="365"/>
  <c r="BD56" i="365"/>
  <c r="BC56" i="365"/>
  <c r="BB56" i="365"/>
  <c r="BA56" i="365"/>
  <c r="AZ56" i="365"/>
  <c r="AS56" i="365"/>
  <c r="AR56" i="365"/>
  <c r="A56" i="365" a="1"/>
  <c r="A56" i="365" s="1"/>
  <c r="BR55" i="365"/>
  <c r="BQ55" i="365"/>
  <c r="BP55" i="365"/>
  <c r="BO55" i="365"/>
  <c r="BN55" i="365"/>
  <c r="BM55" i="365"/>
  <c r="BL55" i="365"/>
  <c r="BK55" i="365"/>
  <c r="BJ55" i="365"/>
  <c r="BI55" i="365"/>
  <c r="BH55" i="365"/>
  <c r="BG55" i="365"/>
  <c r="BF55" i="365"/>
  <c r="BE55" i="365"/>
  <c r="BD55" i="365"/>
  <c r="BC55" i="365"/>
  <c r="BB55" i="365"/>
  <c r="BA55" i="365"/>
  <c r="AZ55" i="365"/>
  <c r="AS55" i="365"/>
  <c r="AR55" i="365"/>
  <c r="A55" i="365"/>
  <c r="A55" i="365" a="1"/>
  <c r="AS54" i="365"/>
  <c r="AR54" i="365"/>
  <c r="BR52" i="365"/>
  <c r="BQ52" i="365"/>
  <c r="BP52" i="365"/>
  <c r="BO52" i="365"/>
  <c r="BN52" i="365"/>
  <c r="BM52" i="365"/>
  <c r="BL52" i="365"/>
  <c r="BK52" i="365"/>
  <c r="BJ52" i="365"/>
  <c r="BI52" i="365"/>
  <c r="BH52" i="365"/>
  <c r="BG52" i="365"/>
  <c r="BF52" i="365"/>
  <c r="BE52" i="365"/>
  <c r="BD52" i="365"/>
  <c r="BC52" i="365"/>
  <c r="BB52" i="365"/>
  <c r="BA52" i="365"/>
  <c r="AZ52" i="365"/>
  <c r="BR51" i="365"/>
  <c r="BQ51" i="365"/>
  <c r="BP51" i="365"/>
  <c r="BO51" i="365"/>
  <c r="BN51" i="365"/>
  <c r="BM51" i="365"/>
  <c r="BL51" i="365"/>
  <c r="BK51" i="365"/>
  <c r="BJ51" i="365"/>
  <c r="BI51" i="365"/>
  <c r="BH51" i="365"/>
  <c r="BG51" i="365"/>
  <c r="BF51" i="365"/>
  <c r="BE51" i="365"/>
  <c r="BD51" i="365"/>
  <c r="BC51" i="365"/>
  <c r="BB51" i="365"/>
  <c r="BA51" i="365"/>
  <c r="AZ51" i="365"/>
  <c r="BR49" i="365"/>
  <c r="BQ49" i="365"/>
  <c r="BP49" i="365"/>
  <c r="BO49" i="365"/>
  <c r="BN49" i="365"/>
  <c r="BM49" i="365"/>
  <c r="BL49" i="365"/>
  <c r="BK49" i="365"/>
  <c r="BJ49" i="365"/>
  <c r="BI49" i="365"/>
  <c r="BH49" i="365"/>
  <c r="BG49" i="365"/>
  <c r="BF49" i="365"/>
  <c r="BE49" i="365"/>
  <c r="BD49" i="365"/>
  <c r="BC49" i="365"/>
  <c r="BB49" i="365"/>
  <c r="BA49" i="365"/>
  <c r="AZ49" i="365"/>
  <c r="AR49" i="365"/>
  <c r="A49" i="365" a="1"/>
  <c r="A49" i="365" s="1"/>
  <c r="BR48" i="365"/>
  <c r="BQ48" i="365"/>
  <c r="BP48" i="365"/>
  <c r="BO48" i="365"/>
  <c r="BN48" i="365"/>
  <c r="BM48" i="365"/>
  <c r="BL48" i="365"/>
  <c r="BK48" i="365"/>
  <c r="BJ48" i="365"/>
  <c r="BI48" i="365"/>
  <c r="BH48" i="365"/>
  <c r="BG48" i="365"/>
  <c r="BF48" i="365"/>
  <c r="BE48" i="365"/>
  <c r="BD48" i="365"/>
  <c r="BC48" i="365"/>
  <c r="BB48" i="365"/>
  <c r="BA48" i="365"/>
  <c r="AZ48" i="365"/>
  <c r="A48" i="365" a="1"/>
  <c r="A48" i="365" s="1"/>
  <c r="AS47" i="365"/>
  <c r="AR47" i="365"/>
  <c r="BR46" i="365"/>
  <c r="BQ46" i="365"/>
  <c r="BP46" i="365"/>
  <c r="BO46" i="365"/>
  <c r="BN46" i="365"/>
  <c r="BM46" i="365"/>
  <c r="BL46" i="365"/>
  <c r="BK46" i="365"/>
  <c r="BJ46" i="365"/>
  <c r="BI46" i="365"/>
  <c r="BH46" i="365"/>
  <c r="BG46" i="365"/>
  <c r="BF46" i="365"/>
  <c r="BE46" i="365"/>
  <c r="BD46" i="365"/>
  <c r="BC46" i="365"/>
  <c r="BB46" i="365"/>
  <c r="BA46" i="365"/>
  <c r="AZ46" i="365"/>
  <c r="AR46" i="365"/>
  <c r="A46" i="365" a="1"/>
  <c r="A46" i="365" s="1"/>
  <c r="BR45" i="365"/>
  <c r="BQ45" i="365"/>
  <c r="BP45" i="365"/>
  <c r="BO45" i="365"/>
  <c r="BN45" i="365"/>
  <c r="BM45" i="365"/>
  <c r="BL45" i="365"/>
  <c r="BK45" i="365"/>
  <c r="BJ45" i="365"/>
  <c r="BI45" i="365"/>
  <c r="BH45" i="365"/>
  <c r="BG45" i="365"/>
  <c r="BF45" i="365"/>
  <c r="BE45" i="365"/>
  <c r="BD45" i="365"/>
  <c r="BC45" i="365"/>
  <c r="BB45" i="365"/>
  <c r="BA45" i="365"/>
  <c r="AZ45" i="365"/>
  <c r="A45" i="365" a="1"/>
  <c r="A45" i="365" s="1"/>
  <c r="AS44" i="365"/>
  <c r="AR44" i="365"/>
  <c r="BR42" i="365"/>
  <c r="BQ42" i="365"/>
  <c r="BP42" i="365"/>
  <c r="BO42" i="365"/>
  <c r="BN42" i="365"/>
  <c r="BM42" i="365"/>
  <c r="BL42" i="365"/>
  <c r="BK42" i="365"/>
  <c r="BJ42" i="365"/>
  <c r="BI42" i="365"/>
  <c r="BH42" i="365"/>
  <c r="BG42" i="365"/>
  <c r="BF42" i="365"/>
  <c r="BE42" i="365"/>
  <c r="BD42" i="365"/>
  <c r="BC42" i="365"/>
  <c r="BB42" i="365"/>
  <c r="BA42" i="365"/>
  <c r="AZ42" i="365"/>
  <c r="BR41" i="365"/>
  <c r="BQ41" i="365"/>
  <c r="BP41" i="365"/>
  <c r="BO41" i="365"/>
  <c r="BN41" i="365"/>
  <c r="BM41" i="365"/>
  <c r="BL41" i="365"/>
  <c r="BK41" i="365"/>
  <c r="BJ41" i="365"/>
  <c r="BI41" i="365"/>
  <c r="BH41" i="365"/>
  <c r="BG41" i="365"/>
  <c r="BF41" i="365"/>
  <c r="BE41" i="365"/>
  <c r="BD41" i="365"/>
  <c r="BC41" i="365"/>
  <c r="BB41" i="365"/>
  <c r="BA41" i="365"/>
  <c r="AZ41" i="365"/>
  <c r="BR39" i="365"/>
  <c r="BQ39" i="365"/>
  <c r="BP39" i="365"/>
  <c r="BO39" i="365"/>
  <c r="BN39" i="365"/>
  <c r="BM39" i="365"/>
  <c r="BL39" i="365"/>
  <c r="BK39" i="365"/>
  <c r="BJ39" i="365"/>
  <c r="BI39" i="365"/>
  <c r="BH39" i="365"/>
  <c r="BG39" i="365"/>
  <c r="BF39" i="365"/>
  <c r="BE39" i="365"/>
  <c r="BD39" i="365"/>
  <c r="BC39" i="365"/>
  <c r="BB39" i="365"/>
  <c r="BA39" i="365"/>
  <c r="AZ39" i="365"/>
  <c r="AR39" i="365"/>
  <c r="A39" i="365" a="1"/>
  <c r="A39" i="365" s="1"/>
  <c r="BR38" i="365"/>
  <c r="BQ38" i="365"/>
  <c r="BP38" i="365"/>
  <c r="BO38" i="365"/>
  <c r="BN38" i="365"/>
  <c r="BM38" i="365"/>
  <c r="BL38" i="365"/>
  <c r="BK38" i="365"/>
  <c r="BJ38" i="365"/>
  <c r="BI38" i="365"/>
  <c r="BH38" i="365"/>
  <c r="BG38" i="365"/>
  <c r="BF38" i="365"/>
  <c r="BE38" i="365"/>
  <c r="BD38" i="365"/>
  <c r="BC38" i="365"/>
  <c r="BB38" i="365"/>
  <c r="BA38" i="365"/>
  <c r="AZ38" i="365"/>
  <c r="A38" i="365" a="1"/>
  <c r="A38" i="365" s="1"/>
  <c r="AR37" i="365"/>
  <c r="BR36" i="365"/>
  <c r="BQ36" i="365"/>
  <c r="BP36" i="365"/>
  <c r="BO36" i="365"/>
  <c r="BN36" i="365"/>
  <c r="BM36" i="365"/>
  <c r="BL36" i="365"/>
  <c r="BK36" i="365"/>
  <c r="BJ36" i="365"/>
  <c r="BI36" i="365"/>
  <c r="BH36" i="365"/>
  <c r="BG36" i="365"/>
  <c r="BF36" i="365"/>
  <c r="BE36" i="365"/>
  <c r="BD36" i="365"/>
  <c r="BC36" i="365"/>
  <c r="BB36" i="365"/>
  <c r="BA36" i="365"/>
  <c r="AZ36" i="365"/>
  <c r="AR36" i="365"/>
  <c r="A36" i="365" a="1"/>
  <c r="A36" i="365" s="1"/>
  <c r="BR35" i="365"/>
  <c r="BQ35" i="365"/>
  <c r="BP35" i="365"/>
  <c r="BO35" i="365"/>
  <c r="BN35" i="365"/>
  <c r="BM35" i="365"/>
  <c r="BL35" i="365"/>
  <c r="BK35" i="365"/>
  <c r="BJ35" i="365"/>
  <c r="BI35" i="365"/>
  <c r="BH35" i="365"/>
  <c r="BG35" i="365"/>
  <c r="BF35" i="365"/>
  <c r="BE35" i="365"/>
  <c r="BD35" i="365"/>
  <c r="BC35" i="365"/>
  <c r="BB35" i="365"/>
  <c r="BA35" i="365"/>
  <c r="AZ35" i="365"/>
  <c r="A35" i="365" a="1"/>
  <c r="A35" i="365" s="1"/>
  <c r="AR34" i="365"/>
  <c r="BR32" i="365"/>
  <c r="BQ32" i="365"/>
  <c r="BP32" i="365"/>
  <c r="BO32" i="365"/>
  <c r="BN32" i="365"/>
  <c r="BM32" i="365"/>
  <c r="BL32" i="365"/>
  <c r="BK32" i="365"/>
  <c r="BJ32" i="365"/>
  <c r="BI32" i="365"/>
  <c r="BH32" i="365"/>
  <c r="BG32" i="365"/>
  <c r="BF32" i="365"/>
  <c r="BE32" i="365"/>
  <c r="BD32" i="365"/>
  <c r="BC32" i="365"/>
  <c r="BB32" i="365"/>
  <c r="BA32" i="365"/>
  <c r="AZ32" i="365"/>
  <c r="BR31" i="365"/>
  <c r="BQ31" i="365"/>
  <c r="BP31" i="365"/>
  <c r="BO31" i="365"/>
  <c r="BN31" i="365"/>
  <c r="BM31" i="365"/>
  <c r="BL31" i="365"/>
  <c r="BK31" i="365"/>
  <c r="BJ31" i="365"/>
  <c r="BI31" i="365"/>
  <c r="BH31" i="365"/>
  <c r="BG31" i="365"/>
  <c r="BF31" i="365"/>
  <c r="BE31" i="365"/>
  <c r="BD31" i="365"/>
  <c r="BC31" i="365"/>
  <c r="BB31" i="365"/>
  <c r="BA31" i="365"/>
  <c r="AZ31" i="365"/>
  <c r="BR29" i="365"/>
  <c r="BQ29" i="365"/>
  <c r="BP29" i="365"/>
  <c r="BO29" i="365"/>
  <c r="BN29" i="365"/>
  <c r="BM29" i="365"/>
  <c r="BL29" i="365"/>
  <c r="BK29" i="365"/>
  <c r="BJ29" i="365"/>
  <c r="BI29" i="365"/>
  <c r="BH29" i="365"/>
  <c r="BG29" i="365"/>
  <c r="BF29" i="365"/>
  <c r="BE29" i="365"/>
  <c r="BD29" i="365"/>
  <c r="BC29" i="365"/>
  <c r="BB29" i="365"/>
  <c r="BA29" i="365"/>
  <c r="AZ29" i="365"/>
  <c r="AS29" i="365"/>
  <c r="AR29" i="365"/>
  <c r="A29" i="365" a="1"/>
  <c r="A29" i="365" s="1"/>
  <c r="BR28" i="365"/>
  <c r="BQ28" i="365"/>
  <c r="BP28" i="365"/>
  <c r="BO28" i="365"/>
  <c r="BN28" i="365"/>
  <c r="BM28" i="365"/>
  <c r="BL28" i="365"/>
  <c r="BK28" i="365"/>
  <c r="BJ28" i="365"/>
  <c r="BI28" i="365"/>
  <c r="BH28" i="365"/>
  <c r="BG28" i="365"/>
  <c r="BF28" i="365"/>
  <c r="BE28" i="365"/>
  <c r="BD28" i="365"/>
  <c r="BC28" i="365"/>
  <c r="BB28" i="365"/>
  <c r="BA28" i="365"/>
  <c r="AZ28" i="365"/>
  <c r="A28" i="365" a="1"/>
  <c r="A28" i="365" s="1"/>
  <c r="AS27" i="365"/>
  <c r="AR27" i="365"/>
  <c r="BR26" i="365"/>
  <c r="BQ26" i="365"/>
  <c r="BP26" i="365"/>
  <c r="BO26" i="365"/>
  <c r="BN26" i="365"/>
  <c r="BM26" i="365"/>
  <c r="BL26" i="365"/>
  <c r="BK26" i="365"/>
  <c r="BJ26" i="365"/>
  <c r="BI26" i="365"/>
  <c r="BH26" i="365"/>
  <c r="BG26" i="365"/>
  <c r="BF26" i="365"/>
  <c r="BE26" i="365"/>
  <c r="BD26" i="365"/>
  <c r="BC26" i="365"/>
  <c r="BB26" i="365"/>
  <c r="BA26" i="365"/>
  <c r="AZ26" i="365"/>
  <c r="AS26" i="365"/>
  <c r="AR26" i="365"/>
  <c r="A26" i="365" a="1"/>
  <c r="A26" i="365" s="1"/>
  <c r="BR25" i="365"/>
  <c r="BQ25" i="365"/>
  <c r="BP25" i="365"/>
  <c r="BO25" i="365"/>
  <c r="BN25" i="365"/>
  <c r="BM25" i="365"/>
  <c r="BL25" i="365"/>
  <c r="BK25" i="365"/>
  <c r="BJ25" i="365"/>
  <c r="BI25" i="365"/>
  <c r="BH25" i="365"/>
  <c r="BG25" i="365"/>
  <c r="BF25" i="365"/>
  <c r="BE25" i="365"/>
  <c r="BD25" i="365"/>
  <c r="BC25" i="365"/>
  <c r="BB25" i="365"/>
  <c r="BA25" i="365"/>
  <c r="AZ25" i="365"/>
  <c r="A25" i="365" a="1"/>
  <c r="A25" i="365" s="1"/>
  <c r="AS24" i="365"/>
  <c r="AR24" i="365"/>
  <c r="BR22" i="365"/>
  <c r="BQ22" i="365"/>
  <c r="BP22" i="365"/>
  <c r="BO22" i="365"/>
  <c r="BN22" i="365"/>
  <c r="BM22" i="365"/>
  <c r="BL22" i="365"/>
  <c r="BK22" i="365"/>
  <c r="BJ22" i="365"/>
  <c r="BI22" i="365"/>
  <c r="BH22" i="365"/>
  <c r="BG22" i="365"/>
  <c r="BF22" i="365"/>
  <c r="BE22" i="365"/>
  <c r="BD22" i="365"/>
  <c r="BC22" i="365"/>
  <c r="BB22" i="365"/>
  <c r="BA22" i="365"/>
  <c r="AZ22" i="365"/>
  <c r="BR21" i="365"/>
  <c r="BQ21" i="365"/>
  <c r="BP21" i="365"/>
  <c r="BO21" i="365"/>
  <c r="BN21" i="365"/>
  <c r="BM21" i="365"/>
  <c r="BL21" i="365"/>
  <c r="BK21" i="365"/>
  <c r="BJ21" i="365"/>
  <c r="BI21" i="365"/>
  <c r="BH21" i="365"/>
  <c r="BG21" i="365"/>
  <c r="BF21" i="365"/>
  <c r="BE21" i="365"/>
  <c r="BD21" i="365"/>
  <c r="BC21" i="365"/>
  <c r="BB21" i="365"/>
  <c r="BA21" i="365"/>
  <c r="AZ21" i="365"/>
  <c r="BR19" i="365"/>
  <c r="BQ19" i="365"/>
  <c r="BP19" i="365"/>
  <c r="BO19" i="365"/>
  <c r="BN19" i="365"/>
  <c r="BM19" i="365"/>
  <c r="BL19" i="365"/>
  <c r="BK19" i="365"/>
  <c r="BJ19" i="365"/>
  <c r="BI19" i="365"/>
  <c r="BH19" i="365"/>
  <c r="BG19" i="365"/>
  <c r="BF19" i="365"/>
  <c r="BE19" i="365"/>
  <c r="BD19" i="365"/>
  <c r="BC19" i="365"/>
  <c r="BB19" i="365"/>
  <c r="BA19" i="365"/>
  <c r="AZ19" i="365"/>
  <c r="AS19" i="365"/>
  <c r="AR19" i="365"/>
  <c r="A19" i="365" a="1"/>
  <c r="A19" i="365" s="1"/>
  <c r="BR18" i="365"/>
  <c r="BQ18" i="365"/>
  <c r="BP18" i="365"/>
  <c r="BO18" i="365"/>
  <c r="BN18" i="365"/>
  <c r="BM18" i="365"/>
  <c r="BL18" i="365"/>
  <c r="BK18" i="365"/>
  <c r="BJ18" i="365"/>
  <c r="BI18" i="365"/>
  <c r="BH18" i="365"/>
  <c r="BG18" i="365"/>
  <c r="BF18" i="365"/>
  <c r="BE18" i="365"/>
  <c r="BD18" i="365"/>
  <c r="BC18" i="365"/>
  <c r="BB18" i="365"/>
  <c r="BA18" i="365"/>
  <c r="AZ18" i="365"/>
  <c r="A18" i="365" a="1"/>
  <c r="A18" i="365" s="1"/>
  <c r="AS17" i="365"/>
  <c r="AR17" i="365"/>
  <c r="BR16" i="365"/>
  <c r="BQ16" i="365"/>
  <c r="BP16" i="365"/>
  <c r="BO16" i="365"/>
  <c r="BN16" i="365"/>
  <c r="BM16" i="365"/>
  <c r="BL16" i="365"/>
  <c r="BK16" i="365"/>
  <c r="BJ16" i="365"/>
  <c r="BI16" i="365"/>
  <c r="BH16" i="365"/>
  <c r="BG16" i="365"/>
  <c r="BF16" i="365"/>
  <c r="BE16" i="365"/>
  <c r="BD16" i="365"/>
  <c r="BC16" i="365"/>
  <c r="BB16" i="365"/>
  <c r="BA16" i="365"/>
  <c r="AZ16" i="365"/>
  <c r="AS16" i="365"/>
  <c r="AR16" i="365"/>
  <c r="A16" i="365" a="1"/>
  <c r="A16" i="365" s="1"/>
  <c r="BR15" i="365"/>
  <c r="BQ15" i="365"/>
  <c r="BP15" i="365"/>
  <c r="BO15" i="365"/>
  <c r="BN15" i="365"/>
  <c r="BM15" i="365"/>
  <c r="BL15" i="365"/>
  <c r="BK15" i="365"/>
  <c r="BJ15" i="365"/>
  <c r="BI15" i="365"/>
  <c r="BH15" i="365"/>
  <c r="BG15" i="365"/>
  <c r="BF15" i="365"/>
  <c r="BE15" i="365"/>
  <c r="BD15" i="365"/>
  <c r="BC15" i="365"/>
  <c r="BB15" i="365"/>
  <c r="BA15" i="365"/>
  <c r="AZ15" i="365"/>
  <c r="A15" i="365" a="1"/>
  <c r="A15" i="365" s="1"/>
  <c r="AS14" i="365"/>
  <c r="AR14" i="365"/>
  <c r="BR12" i="365"/>
  <c r="BQ12" i="365"/>
  <c r="BP12" i="365"/>
  <c r="BO12" i="365"/>
  <c r="BN12" i="365"/>
  <c r="BM12" i="365"/>
  <c r="BL12" i="365"/>
  <c r="BK12" i="365"/>
  <c r="BJ12" i="365"/>
  <c r="BI12" i="365"/>
  <c r="BH12" i="365"/>
  <c r="BG12" i="365"/>
  <c r="BF12" i="365"/>
  <c r="BE12" i="365"/>
  <c r="BD12" i="365"/>
  <c r="BC12" i="365"/>
  <c r="BB12" i="365"/>
  <c r="BA12" i="365"/>
  <c r="AZ12" i="365"/>
  <c r="BR11" i="365"/>
  <c r="BQ11" i="365"/>
  <c r="BP11" i="365"/>
  <c r="BO11" i="365"/>
  <c r="BN11" i="365"/>
  <c r="BM11" i="365"/>
  <c r="BL11" i="365"/>
  <c r="BK11" i="365"/>
  <c r="BJ11" i="365"/>
  <c r="BI11" i="365"/>
  <c r="BH11" i="365"/>
  <c r="BG11" i="365"/>
  <c r="BF11" i="365"/>
  <c r="BE11" i="365"/>
  <c r="BD11" i="365"/>
  <c r="BC11" i="365"/>
  <c r="BB11" i="365"/>
  <c r="BA11" i="365"/>
  <c r="AZ11" i="365"/>
  <c r="BR9" i="365"/>
  <c r="BQ9" i="365"/>
  <c r="BP9" i="365"/>
  <c r="BO9" i="365"/>
  <c r="BN9" i="365"/>
  <c r="BM9" i="365"/>
  <c r="BL9" i="365"/>
  <c r="BK9" i="365"/>
  <c r="BJ9" i="365"/>
  <c r="BI9" i="365"/>
  <c r="BH9" i="365"/>
  <c r="BG9" i="365"/>
  <c r="BF9" i="365"/>
  <c r="BE9" i="365"/>
  <c r="BD9" i="365"/>
  <c r="BC9" i="365"/>
  <c r="BB9" i="365"/>
  <c r="BA9" i="365"/>
  <c r="AZ9" i="365"/>
  <c r="AS9" i="365"/>
  <c r="AR9" i="365"/>
  <c r="A9" i="365" a="1"/>
  <c r="A9" i="365" s="1"/>
  <c r="BR8" i="365"/>
  <c r="BQ8" i="365"/>
  <c r="BP8" i="365"/>
  <c r="BO8" i="365"/>
  <c r="BN8" i="365"/>
  <c r="BM8" i="365"/>
  <c r="BL8" i="365"/>
  <c r="BK8" i="365"/>
  <c r="BJ8" i="365"/>
  <c r="BI8" i="365"/>
  <c r="BH8" i="365"/>
  <c r="BG8" i="365"/>
  <c r="BF8" i="365"/>
  <c r="BE8" i="365"/>
  <c r="BD8" i="365"/>
  <c r="BC8" i="365"/>
  <c r="BB8" i="365"/>
  <c r="BA8" i="365"/>
  <c r="AZ8" i="365"/>
  <c r="A8" i="365" a="1"/>
  <c r="A8" i="365" s="1"/>
  <c r="AS7" i="365"/>
  <c r="AR7" i="365"/>
  <c r="BR6" i="365"/>
  <c r="BQ6" i="365"/>
  <c r="BP6" i="365"/>
  <c r="BO6" i="365"/>
  <c r="BN6" i="365"/>
  <c r="BM6" i="365"/>
  <c r="BL6" i="365"/>
  <c r="BK6" i="365"/>
  <c r="BJ6" i="365"/>
  <c r="BI6" i="365"/>
  <c r="BH6" i="365"/>
  <c r="BG6" i="365"/>
  <c r="BF6" i="365"/>
  <c r="BE6" i="365"/>
  <c r="BD6" i="365"/>
  <c r="BC6" i="365"/>
  <c r="BB6" i="365"/>
  <c r="BA6" i="365"/>
  <c r="AZ6" i="365"/>
  <c r="AS6" i="365"/>
  <c r="AR6" i="365"/>
  <c r="A6" i="365" a="1"/>
  <c r="A6" i="365" s="1"/>
  <c r="BR5" i="365"/>
  <c r="BQ5" i="365"/>
  <c r="BP5" i="365"/>
  <c r="BO5" i="365"/>
  <c r="BN5" i="365"/>
  <c r="BM5" i="365"/>
  <c r="BL5" i="365"/>
  <c r="BK5" i="365"/>
  <c r="BJ5" i="365"/>
  <c r="BI5" i="365"/>
  <c r="BH5" i="365"/>
  <c r="BG5" i="365"/>
  <c r="BF5" i="365"/>
  <c r="BE5" i="365"/>
  <c r="BD5" i="365"/>
  <c r="BC5" i="365"/>
  <c r="BB5" i="365"/>
  <c r="BA5" i="365"/>
  <c r="AZ5" i="365"/>
  <c r="A5" i="365" a="1"/>
  <c r="A5" i="365" s="1"/>
  <c r="AS4" i="365"/>
  <c r="AR4" i="365"/>
  <c r="E1" i="365"/>
  <c r="B1" i="365"/>
  <c r="D1" i="365" s="1"/>
  <c r="AS57" i="365" l="1"/>
  <c r="AS36" i="365"/>
  <c r="AS39" i="365"/>
  <c r="AS34" i="365"/>
  <c r="AS37" i="365"/>
  <c r="AS59" i="365"/>
  <c r="AS46" i="365"/>
  <c r="AS49" i="365"/>
  <c r="AU71" i="365"/>
  <c r="AT59" i="365"/>
  <c r="AT58" i="365"/>
  <c r="AT56" i="365"/>
  <c r="AT55" i="365"/>
  <c r="AT57" i="365"/>
  <c r="AT54" i="365"/>
  <c r="AU68" i="365"/>
  <c r="AU24" i="365" s="1"/>
  <c r="AT29" i="365"/>
  <c r="AT24" i="365"/>
  <c r="AT27" i="365"/>
  <c r="AT26" i="365"/>
  <c r="AU67" i="365"/>
  <c r="AU16" i="365" s="1"/>
  <c r="AT19" i="365"/>
  <c r="AT16" i="365"/>
  <c r="AT17" i="365"/>
  <c r="AT14" i="365"/>
  <c r="AT18" i="365"/>
  <c r="AT15" i="365"/>
  <c r="AU69" i="365"/>
  <c r="AV69" i="365" s="1"/>
  <c r="AT36" i="365"/>
  <c r="AT34" i="365"/>
  <c r="AT39" i="365"/>
  <c r="AT37" i="365"/>
  <c r="AU66" i="365"/>
  <c r="AT7" i="365"/>
  <c r="AT6" i="365"/>
  <c r="AT5" i="365"/>
  <c r="AT8" i="365"/>
  <c r="AT4" i="365"/>
  <c r="AT9" i="365"/>
  <c r="AU70" i="365"/>
  <c r="AT49" i="365"/>
  <c r="AT46" i="365"/>
  <c r="AT47" i="365"/>
  <c r="AT44" i="365"/>
  <c r="C81" i="365"/>
  <c r="G84" i="370"/>
  <c r="K82" i="371"/>
  <c r="J81" i="371"/>
  <c r="H84" i="371"/>
  <c r="I83" i="371"/>
  <c r="J82" i="370"/>
  <c r="I81" i="370"/>
  <c r="F84" i="369"/>
  <c r="H81" i="369"/>
  <c r="I82" i="369"/>
  <c r="G83" i="369"/>
  <c r="AW6" i="368"/>
  <c r="AW4" i="368"/>
  <c r="AX66" i="368"/>
  <c r="AW5" i="368"/>
  <c r="AW8" i="368"/>
  <c r="AW7" i="368"/>
  <c r="AW9" i="368"/>
  <c r="G81" i="368"/>
  <c r="H82" i="368"/>
  <c r="F83" i="368"/>
  <c r="E84" i="368"/>
  <c r="AV57" i="367"/>
  <c r="AV56" i="367"/>
  <c r="AV58" i="367"/>
  <c r="AV54" i="367"/>
  <c r="AW71" i="367"/>
  <c r="AX71" i="367" s="1"/>
  <c r="AV55" i="367"/>
  <c r="AV59" i="367"/>
  <c r="D84" i="367"/>
  <c r="AV29" i="367"/>
  <c r="AW68" i="367"/>
  <c r="AV27" i="367"/>
  <c r="AV26" i="367"/>
  <c r="AV24" i="367"/>
  <c r="G82" i="367"/>
  <c r="F81" i="367"/>
  <c r="AW70" i="367"/>
  <c r="AX70" i="367" s="1"/>
  <c r="AV49" i="367"/>
  <c r="AV47" i="367"/>
  <c r="AV46" i="367"/>
  <c r="AV44" i="367"/>
  <c r="AV39" i="367"/>
  <c r="AV37" i="367"/>
  <c r="AV36" i="367"/>
  <c r="AV34" i="367"/>
  <c r="AW69" i="367"/>
  <c r="AX69" i="367" s="1"/>
  <c r="E83" i="367"/>
  <c r="AV69" i="366"/>
  <c r="AU36" i="366"/>
  <c r="AU37" i="366"/>
  <c r="AU39" i="366"/>
  <c r="AU34" i="366"/>
  <c r="AV71" i="366"/>
  <c r="AU57" i="366"/>
  <c r="AU56" i="366"/>
  <c r="AU59" i="366"/>
  <c r="AU54" i="366"/>
  <c r="AU58" i="366"/>
  <c r="AU55" i="366"/>
  <c r="AU44" i="366"/>
  <c r="AV70" i="366"/>
  <c r="AU47" i="366"/>
  <c r="AU46" i="366"/>
  <c r="AU49" i="366"/>
  <c r="BY5" i="366"/>
  <c r="BY6" i="366" s="1"/>
  <c r="BY7" i="366" s="1"/>
  <c r="BY8" i="366" s="1"/>
  <c r="BY9" i="366" s="1"/>
  <c r="D83" i="366"/>
  <c r="AV66" i="366"/>
  <c r="AU9" i="366"/>
  <c r="AU7" i="366"/>
  <c r="AU6" i="366"/>
  <c r="AU4" i="366"/>
  <c r="C84" i="366"/>
  <c r="F82" i="366"/>
  <c r="E81" i="366"/>
  <c r="AV67" i="366"/>
  <c r="AU16" i="366"/>
  <c r="AU14" i="366"/>
  <c r="AU19" i="366"/>
  <c r="AU17" i="366"/>
  <c r="AV68" i="366"/>
  <c r="AU24" i="366"/>
  <c r="AU27" i="366"/>
  <c r="AU26" i="366"/>
  <c r="AU29" i="366"/>
  <c r="BI2" i="365"/>
  <c r="BL2" i="365"/>
  <c r="AZ2" i="365"/>
  <c r="BD2" i="365"/>
  <c r="BH2" i="365"/>
  <c r="BP2" i="365"/>
  <c r="BA2" i="365"/>
  <c r="BE2" i="365"/>
  <c r="BM2" i="365"/>
  <c r="BQ2" i="365"/>
  <c r="BB2" i="365"/>
  <c r="BF2" i="365"/>
  <c r="BJ2" i="365"/>
  <c r="BN2" i="365"/>
  <c r="BR2" i="365"/>
  <c r="BC2" i="365"/>
  <c r="BG2" i="365"/>
  <c r="BK2" i="365"/>
  <c r="BO2" i="365"/>
  <c r="AU19" i="365"/>
  <c r="AU17" i="365"/>
  <c r="AV67" i="365"/>
  <c r="AU14" i="365"/>
  <c r="D81" i="365"/>
  <c r="E82" i="365"/>
  <c r="B84" i="365"/>
  <c r="C83" i="365"/>
  <c r="B83" i="364"/>
  <c r="C82" i="364"/>
  <c r="D82" i="364" s="1"/>
  <c r="B81" i="364"/>
  <c r="AS72" i="364"/>
  <c r="AT72" i="364" s="1"/>
  <c r="AU72" i="364" s="1"/>
  <c r="AV72" i="364" s="1"/>
  <c r="AW72" i="364" s="1"/>
  <c r="AX72" i="364" s="1"/>
  <c r="AS71" i="364"/>
  <c r="AT71" i="364" s="1"/>
  <c r="AS70" i="364"/>
  <c r="AT70" i="364" s="1"/>
  <c r="AS69" i="364"/>
  <c r="AT69" i="364" s="1"/>
  <c r="AS68" i="364"/>
  <c r="AS26" i="364" s="1"/>
  <c r="AS67" i="364"/>
  <c r="AT67" i="364" s="1"/>
  <c r="AS66" i="364"/>
  <c r="AS9" i="364" s="1"/>
  <c r="BR62" i="364"/>
  <c r="BQ62" i="364"/>
  <c r="BP62" i="364"/>
  <c r="BO62" i="364"/>
  <c r="BN62" i="364"/>
  <c r="BM62" i="364"/>
  <c r="BL62" i="364"/>
  <c r="BK62" i="364"/>
  <c r="BJ62" i="364"/>
  <c r="BI62" i="364"/>
  <c r="BH62" i="364"/>
  <c r="BG62" i="364"/>
  <c r="BF62" i="364"/>
  <c r="BE62" i="364"/>
  <c r="BD62" i="364"/>
  <c r="BC62" i="364"/>
  <c r="BB62" i="364"/>
  <c r="BA62" i="364"/>
  <c r="AZ62" i="364"/>
  <c r="BR61" i="364"/>
  <c r="BQ61" i="364"/>
  <c r="BP61" i="364"/>
  <c r="BO61" i="364"/>
  <c r="BN61" i="364"/>
  <c r="BM61" i="364"/>
  <c r="BL61" i="364"/>
  <c r="BK61" i="364"/>
  <c r="BJ61" i="364"/>
  <c r="BI61" i="364"/>
  <c r="BH61" i="364"/>
  <c r="BG61" i="364"/>
  <c r="BF61" i="364"/>
  <c r="BE61" i="364"/>
  <c r="BD61" i="364"/>
  <c r="BC61" i="364"/>
  <c r="BB61" i="364"/>
  <c r="BA61" i="364"/>
  <c r="AZ61" i="364"/>
  <c r="BR59" i="364"/>
  <c r="BQ59" i="364"/>
  <c r="BP59" i="364"/>
  <c r="BO59" i="364"/>
  <c r="BN59" i="364"/>
  <c r="BM59" i="364"/>
  <c r="BL59" i="364"/>
  <c r="BK59" i="364"/>
  <c r="BJ59" i="364"/>
  <c r="BI59" i="364"/>
  <c r="BH59" i="364"/>
  <c r="BG59" i="364"/>
  <c r="BF59" i="364"/>
  <c r="BE59" i="364"/>
  <c r="BD59" i="364"/>
  <c r="BC59" i="364"/>
  <c r="BB59" i="364"/>
  <c r="BA59" i="364"/>
  <c r="AZ59" i="364"/>
  <c r="AR59" i="364"/>
  <c r="A59" i="364" a="1"/>
  <c r="A59" i="364" s="1"/>
  <c r="BR58" i="364"/>
  <c r="BQ58" i="364"/>
  <c r="BP58" i="364"/>
  <c r="BO58" i="364"/>
  <c r="BN58" i="364"/>
  <c r="BM58" i="364"/>
  <c r="BL58" i="364"/>
  <c r="BK58" i="364"/>
  <c r="BJ58" i="364"/>
  <c r="BI58" i="364"/>
  <c r="BH58" i="364"/>
  <c r="BG58" i="364"/>
  <c r="BF58" i="364"/>
  <c r="BE58" i="364"/>
  <c r="BD58" i="364"/>
  <c r="BC58" i="364"/>
  <c r="BB58" i="364"/>
  <c r="BA58" i="364"/>
  <c r="AZ58" i="364"/>
  <c r="AR58" i="364"/>
  <c r="A58" i="364" a="1"/>
  <c r="A58" i="364" s="1"/>
  <c r="AR57" i="364"/>
  <c r="BR56" i="364"/>
  <c r="BQ56" i="364"/>
  <c r="BP56" i="364"/>
  <c r="BO56" i="364"/>
  <c r="BN56" i="364"/>
  <c r="BM56" i="364"/>
  <c r="BL56" i="364"/>
  <c r="BK56" i="364"/>
  <c r="BJ56" i="364"/>
  <c r="BI56" i="364"/>
  <c r="BH56" i="364"/>
  <c r="BG56" i="364"/>
  <c r="BF56" i="364"/>
  <c r="BE56" i="364"/>
  <c r="BD56" i="364"/>
  <c r="BC56" i="364"/>
  <c r="BB56" i="364"/>
  <c r="BA56" i="364"/>
  <c r="AZ56" i="364"/>
  <c r="AR56" i="364"/>
  <c r="A56" i="364" a="1"/>
  <c r="A56" i="364" s="1"/>
  <c r="BR55" i="364"/>
  <c r="BQ55" i="364"/>
  <c r="BP55" i="364"/>
  <c r="BO55" i="364"/>
  <c r="BN55" i="364"/>
  <c r="BM55" i="364"/>
  <c r="BL55" i="364"/>
  <c r="BK55" i="364"/>
  <c r="BJ55" i="364"/>
  <c r="BI55" i="364"/>
  <c r="BH55" i="364"/>
  <c r="BG55" i="364"/>
  <c r="BF55" i="364"/>
  <c r="BE55" i="364"/>
  <c r="BD55" i="364"/>
  <c r="BC55" i="364"/>
  <c r="BB55" i="364"/>
  <c r="BA55" i="364"/>
  <c r="AZ55" i="364"/>
  <c r="AR55" i="364"/>
  <c r="A55" i="364" a="1"/>
  <c r="A55" i="364" s="1"/>
  <c r="AS54" i="364"/>
  <c r="AR54" i="364"/>
  <c r="BR52" i="364"/>
  <c r="BQ52" i="364"/>
  <c r="BP52" i="364"/>
  <c r="BO52" i="364"/>
  <c r="BN52" i="364"/>
  <c r="BM52" i="364"/>
  <c r="BL52" i="364"/>
  <c r="BK52" i="364"/>
  <c r="BJ52" i="364"/>
  <c r="BI52" i="364"/>
  <c r="BH52" i="364"/>
  <c r="BG52" i="364"/>
  <c r="BF52" i="364"/>
  <c r="BE52" i="364"/>
  <c r="BD52" i="364"/>
  <c r="BC52" i="364"/>
  <c r="BB52" i="364"/>
  <c r="BA52" i="364"/>
  <c r="AZ52" i="364"/>
  <c r="BR51" i="364"/>
  <c r="BQ51" i="364"/>
  <c r="BP51" i="364"/>
  <c r="BO51" i="364"/>
  <c r="BN51" i="364"/>
  <c r="BM51" i="364"/>
  <c r="BL51" i="364"/>
  <c r="BK51" i="364"/>
  <c r="BJ51" i="364"/>
  <c r="BI51" i="364"/>
  <c r="BH51" i="364"/>
  <c r="BG51" i="364"/>
  <c r="BF51" i="364"/>
  <c r="BE51" i="364"/>
  <c r="BD51" i="364"/>
  <c r="BC51" i="364"/>
  <c r="BB51" i="364"/>
  <c r="BA51" i="364"/>
  <c r="AZ51" i="364"/>
  <c r="BR49" i="364"/>
  <c r="BQ49" i="364"/>
  <c r="BP49" i="364"/>
  <c r="BO49" i="364"/>
  <c r="BN49" i="364"/>
  <c r="BM49" i="364"/>
  <c r="BL49" i="364"/>
  <c r="BK49" i="364"/>
  <c r="BJ49" i="364"/>
  <c r="BI49" i="364"/>
  <c r="BH49" i="364"/>
  <c r="BG49" i="364"/>
  <c r="BF49" i="364"/>
  <c r="BE49" i="364"/>
  <c r="BD49" i="364"/>
  <c r="BC49" i="364"/>
  <c r="BB49" i="364"/>
  <c r="BA49" i="364"/>
  <c r="AZ49" i="364"/>
  <c r="AS49" i="364"/>
  <c r="AR49" i="364"/>
  <c r="A49" i="364" a="1"/>
  <c r="A49" i="364" s="1"/>
  <c r="BR48" i="364"/>
  <c r="BQ48" i="364"/>
  <c r="BP48" i="364"/>
  <c r="BO48" i="364"/>
  <c r="BN48" i="364"/>
  <c r="BM48" i="364"/>
  <c r="BL48" i="364"/>
  <c r="BK48" i="364"/>
  <c r="BJ48" i="364"/>
  <c r="BI48" i="364"/>
  <c r="BH48" i="364"/>
  <c r="BG48" i="364"/>
  <c r="BF48" i="364"/>
  <c r="BE48" i="364"/>
  <c r="BD48" i="364"/>
  <c r="BC48" i="364"/>
  <c r="BB48" i="364"/>
  <c r="BA48" i="364"/>
  <c r="AZ48" i="364"/>
  <c r="A48" i="364" a="1"/>
  <c r="A48" i="364" s="1"/>
  <c r="AR47" i="364"/>
  <c r="BR46" i="364"/>
  <c r="BQ46" i="364"/>
  <c r="BP46" i="364"/>
  <c r="BO46" i="364"/>
  <c r="BN46" i="364"/>
  <c r="BM46" i="364"/>
  <c r="BL46" i="364"/>
  <c r="BK46" i="364"/>
  <c r="BJ46" i="364"/>
  <c r="BI46" i="364"/>
  <c r="BH46" i="364"/>
  <c r="BG46" i="364"/>
  <c r="BF46" i="364"/>
  <c r="BE46" i="364"/>
  <c r="BD46" i="364"/>
  <c r="BC46" i="364"/>
  <c r="BB46" i="364"/>
  <c r="BA46" i="364"/>
  <c r="AZ46" i="364"/>
  <c r="AS46" i="364"/>
  <c r="AR46" i="364"/>
  <c r="A46" i="364" a="1"/>
  <c r="A46" i="364" s="1"/>
  <c r="BR45" i="364"/>
  <c r="BQ45" i="364"/>
  <c r="BP45" i="364"/>
  <c r="BO45" i="364"/>
  <c r="BN45" i="364"/>
  <c r="BM45" i="364"/>
  <c r="BL45" i="364"/>
  <c r="BK45" i="364"/>
  <c r="BJ45" i="364"/>
  <c r="BI45" i="364"/>
  <c r="BH45" i="364"/>
  <c r="BG45" i="364"/>
  <c r="BF45" i="364"/>
  <c r="BE45" i="364"/>
  <c r="BD45" i="364"/>
  <c r="BC45" i="364"/>
  <c r="BB45" i="364"/>
  <c r="BA45" i="364"/>
  <c r="AZ45" i="364"/>
  <c r="A45" i="364" a="1"/>
  <c r="A45" i="364" s="1"/>
  <c r="AR44" i="364"/>
  <c r="BR42" i="364"/>
  <c r="BQ42" i="364"/>
  <c r="BP42" i="364"/>
  <c r="BO42" i="364"/>
  <c r="BN42" i="364"/>
  <c r="BM42" i="364"/>
  <c r="BL42" i="364"/>
  <c r="BK42" i="364"/>
  <c r="BJ42" i="364"/>
  <c r="BI42" i="364"/>
  <c r="BH42" i="364"/>
  <c r="BG42" i="364"/>
  <c r="BF42" i="364"/>
  <c r="BE42" i="364"/>
  <c r="BD42" i="364"/>
  <c r="BC42" i="364"/>
  <c r="BB42" i="364"/>
  <c r="BA42" i="364"/>
  <c r="AZ42" i="364"/>
  <c r="BR41" i="364"/>
  <c r="BQ41" i="364"/>
  <c r="BP41" i="364"/>
  <c r="BO41" i="364"/>
  <c r="BN41" i="364"/>
  <c r="BM41" i="364"/>
  <c r="BL41" i="364"/>
  <c r="BK41" i="364"/>
  <c r="BJ41" i="364"/>
  <c r="BI41" i="364"/>
  <c r="BH41" i="364"/>
  <c r="BG41" i="364"/>
  <c r="BF41" i="364"/>
  <c r="BE41" i="364"/>
  <c r="BD41" i="364"/>
  <c r="BC41" i="364"/>
  <c r="BB41" i="364"/>
  <c r="BA41" i="364"/>
  <c r="AZ41" i="364"/>
  <c r="BR39" i="364"/>
  <c r="BQ39" i="364"/>
  <c r="BP39" i="364"/>
  <c r="BO39" i="364"/>
  <c r="BN39" i="364"/>
  <c r="BM39" i="364"/>
  <c r="BL39" i="364"/>
  <c r="BK39" i="364"/>
  <c r="BJ39" i="364"/>
  <c r="BI39" i="364"/>
  <c r="BH39" i="364"/>
  <c r="BG39" i="364"/>
  <c r="BF39" i="364"/>
  <c r="BE39" i="364"/>
  <c r="BD39" i="364"/>
  <c r="BC39" i="364"/>
  <c r="BB39" i="364"/>
  <c r="BA39" i="364"/>
  <c r="AZ39" i="364"/>
  <c r="AS39" i="364"/>
  <c r="AR39" i="364"/>
  <c r="A39" i="364" a="1"/>
  <c r="A39" i="364" s="1"/>
  <c r="BR38" i="364"/>
  <c r="BQ38" i="364"/>
  <c r="BP38" i="364"/>
  <c r="BO38" i="364"/>
  <c r="BN38" i="364"/>
  <c r="BM38" i="364"/>
  <c r="BL38" i="364"/>
  <c r="BK38" i="364"/>
  <c r="BJ38" i="364"/>
  <c r="BI38" i="364"/>
  <c r="BH38" i="364"/>
  <c r="BG38" i="364"/>
  <c r="BF38" i="364"/>
  <c r="BE38" i="364"/>
  <c r="BD38" i="364"/>
  <c r="BC38" i="364"/>
  <c r="BB38" i="364"/>
  <c r="BA38" i="364"/>
  <c r="AZ38" i="364"/>
  <c r="A38" i="364" a="1"/>
  <c r="A38" i="364" s="1"/>
  <c r="AS37" i="364"/>
  <c r="AR37" i="364"/>
  <c r="BR36" i="364"/>
  <c r="BQ36" i="364"/>
  <c r="BP36" i="364"/>
  <c r="BO36" i="364"/>
  <c r="BN36" i="364"/>
  <c r="BM36" i="364"/>
  <c r="BL36" i="364"/>
  <c r="BK36" i="364"/>
  <c r="BJ36" i="364"/>
  <c r="BI36" i="364"/>
  <c r="BH36" i="364"/>
  <c r="BG36" i="364"/>
  <c r="BF36" i="364"/>
  <c r="BE36" i="364"/>
  <c r="BD36" i="364"/>
  <c r="BC36" i="364"/>
  <c r="BB36" i="364"/>
  <c r="BA36" i="364"/>
  <c r="AZ36" i="364"/>
  <c r="AS36" i="364"/>
  <c r="AR36" i="364"/>
  <c r="A36" i="364" a="1"/>
  <c r="A36" i="364" s="1"/>
  <c r="BR35" i="364"/>
  <c r="BQ35" i="364"/>
  <c r="BP35" i="364"/>
  <c r="BO35" i="364"/>
  <c r="BN35" i="364"/>
  <c r="BM35" i="364"/>
  <c r="BL35" i="364"/>
  <c r="BK35" i="364"/>
  <c r="BJ35" i="364"/>
  <c r="BI35" i="364"/>
  <c r="BH35" i="364"/>
  <c r="BG35" i="364"/>
  <c r="BF35" i="364"/>
  <c r="BE35" i="364"/>
  <c r="BD35" i="364"/>
  <c r="BC35" i="364"/>
  <c r="BB35" i="364"/>
  <c r="BA35" i="364"/>
  <c r="AZ35" i="364"/>
  <c r="A35" i="364" a="1"/>
  <c r="A35" i="364" s="1"/>
  <c r="AS34" i="364"/>
  <c r="AR34" i="364"/>
  <c r="BR32" i="364"/>
  <c r="BQ32" i="364"/>
  <c r="BP32" i="364"/>
  <c r="BO32" i="364"/>
  <c r="BN32" i="364"/>
  <c r="BM32" i="364"/>
  <c r="BL32" i="364"/>
  <c r="BK32" i="364"/>
  <c r="BJ32" i="364"/>
  <c r="BI32" i="364"/>
  <c r="BH32" i="364"/>
  <c r="BG32" i="364"/>
  <c r="BF32" i="364"/>
  <c r="BE32" i="364"/>
  <c r="BD32" i="364"/>
  <c r="BC32" i="364"/>
  <c r="BB32" i="364"/>
  <c r="BA32" i="364"/>
  <c r="AZ32" i="364"/>
  <c r="BR31" i="364"/>
  <c r="BQ31" i="364"/>
  <c r="BP31" i="364"/>
  <c r="BO31" i="364"/>
  <c r="BN31" i="364"/>
  <c r="BM31" i="364"/>
  <c r="BL31" i="364"/>
  <c r="BK31" i="364"/>
  <c r="BJ31" i="364"/>
  <c r="BI31" i="364"/>
  <c r="BH31" i="364"/>
  <c r="BG31" i="364"/>
  <c r="BF31" i="364"/>
  <c r="BE31" i="364"/>
  <c r="BD31" i="364"/>
  <c r="BC31" i="364"/>
  <c r="BB31" i="364"/>
  <c r="BA31" i="364"/>
  <c r="AZ31" i="364"/>
  <c r="BR29" i="364"/>
  <c r="BQ29" i="364"/>
  <c r="BP29" i="364"/>
  <c r="BO29" i="364"/>
  <c r="BN29" i="364"/>
  <c r="BM29" i="364"/>
  <c r="BL29" i="364"/>
  <c r="BK29" i="364"/>
  <c r="BJ29" i="364"/>
  <c r="BI29" i="364"/>
  <c r="BH29" i="364"/>
  <c r="BG29" i="364"/>
  <c r="BF29" i="364"/>
  <c r="BE29" i="364"/>
  <c r="BD29" i="364"/>
  <c r="BC29" i="364"/>
  <c r="BB29" i="364"/>
  <c r="BA29" i="364"/>
  <c r="AZ29" i="364"/>
  <c r="AR29" i="364"/>
  <c r="A29" i="364" a="1"/>
  <c r="A29" i="364" s="1"/>
  <c r="BR28" i="364"/>
  <c r="BQ28" i="364"/>
  <c r="BP28" i="364"/>
  <c r="BO28" i="364"/>
  <c r="BN28" i="364"/>
  <c r="BM28" i="364"/>
  <c r="BL28" i="364"/>
  <c r="BK28" i="364"/>
  <c r="BJ28" i="364"/>
  <c r="BI28" i="364"/>
  <c r="BH28" i="364"/>
  <c r="BG28" i="364"/>
  <c r="BF28" i="364"/>
  <c r="BE28" i="364"/>
  <c r="BD28" i="364"/>
  <c r="BC28" i="364"/>
  <c r="BB28" i="364"/>
  <c r="BA28" i="364"/>
  <c r="AZ28" i="364"/>
  <c r="A28" i="364" a="1"/>
  <c r="A28" i="364" s="1"/>
  <c r="AR27" i="364"/>
  <c r="BR26" i="364"/>
  <c r="BQ26" i="364"/>
  <c r="BP26" i="364"/>
  <c r="BO26" i="364"/>
  <c r="BN26" i="364"/>
  <c r="BM26" i="364"/>
  <c r="BL26" i="364"/>
  <c r="BK26" i="364"/>
  <c r="BJ26" i="364"/>
  <c r="BI26" i="364"/>
  <c r="BH26" i="364"/>
  <c r="BG26" i="364"/>
  <c r="BF26" i="364"/>
  <c r="BE26" i="364"/>
  <c r="BD26" i="364"/>
  <c r="BC26" i="364"/>
  <c r="BB26" i="364"/>
  <c r="BA26" i="364"/>
  <c r="AZ26" i="364"/>
  <c r="AR26" i="364"/>
  <c r="A26" i="364" a="1"/>
  <c r="A26" i="364" s="1"/>
  <c r="BR25" i="364"/>
  <c r="BQ25" i="364"/>
  <c r="BP25" i="364"/>
  <c r="BO25" i="364"/>
  <c r="BN25" i="364"/>
  <c r="BM25" i="364"/>
  <c r="BL25" i="364"/>
  <c r="BK25" i="364"/>
  <c r="BJ25" i="364"/>
  <c r="BI25" i="364"/>
  <c r="BH25" i="364"/>
  <c r="BG25" i="364"/>
  <c r="BF25" i="364"/>
  <c r="BE25" i="364"/>
  <c r="BD25" i="364"/>
  <c r="BC25" i="364"/>
  <c r="BB25" i="364"/>
  <c r="BA25" i="364"/>
  <c r="AZ25" i="364"/>
  <c r="A25" i="364" a="1"/>
  <c r="A25" i="364" s="1"/>
  <c r="AR24" i="364"/>
  <c r="BR22" i="364"/>
  <c r="BQ22" i="364"/>
  <c r="BP22" i="364"/>
  <c r="BO22" i="364"/>
  <c r="BN22" i="364"/>
  <c r="BM22" i="364"/>
  <c r="BL22" i="364"/>
  <c r="BK22" i="364"/>
  <c r="BJ22" i="364"/>
  <c r="BI22" i="364"/>
  <c r="BH22" i="364"/>
  <c r="BG22" i="364"/>
  <c r="BF22" i="364"/>
  <c r="BE22" i="364"/>
  <c r="BD22" i="364"/>
  <c r="BC22" i="364"/>
  <c r="BB22" i="364"/>
  <c r="BA22" i="364"/>
  <c r="AZ22" i="364"/>
  <c r="BR21" i="364"/>
  <c r="BQ21" i="364"/>
  <c r="BP21" i="364"/>
  <c r="BO21" i="364"/>
  <c r="BN21" i="364"/>
  <c r="BM21" i="364"/>
  <c r="BL21" i="364"/>
  <c r="BK21" i="364"/>
  <c r="BJ21" i="364"/>
  <c r="BI21" i="364"/>
  <c r="BH21" i="364"/>
  <c r="BG21" i="364"/>
  <c r="BF21" i="364"/>
  <c r="BE21" i="364"/>
  <c r="BD21" i="364"/>
  <c r="BC21" i="364"/>
  <c r="BB21" i="364"/>
  <c r="BA21" i="364"/>
  <c r="AZ21" i="364"/>
  <c r="BR19" i="364"/>
  <c r="BQ19" i="364"/>
  <c r="BP19" i="364"/>
  <c r="BO19" i="364"/>
  <c r="BN19" i="364"/>
  <c r="BM19" i="364"/>
  <c r="BL19" i="364"/>
  <c r="BK19" i="364"/>
  <c r="BJ19" i="364"/>
  <c r="BI19" i="364"/>
  <c r="BH19" i="364"/>
  <c r="BG19" i="364"/>
  <c r="BF19" i="364"/>
  <c r="BE19" i="364"/>
  <c r="BD19" i="364"/>
  <c r="BC19" i="364"/>
  <c r="BB19" i="364"/>
  <c r="BA19" i="364"/>
  <c r="AZ19" i="364"/>
  <c r="AS19" i="364"/>
  <c r="AR19" i="364"/>
  <c r="A19" i="364" a="1"/>
  <c r="A19" i="364" s="1"/>
  <c r="BR18" i="364"/>
  <c r="BQ18" i="364"/>
  <c r="BP18" i="364"/>
  <c r="BO18" i="364"/>
  <c r="BN18" i="364"/>
  <c r="BM18" i="364"/>
  <c r="BL18" i="364"/>
  <c r="BK18" i="364"/>
  <c r="BJ18" i="364"/>
  <c r="BI18" i="364"/>
  <c r="BH18" i="364"/>
  <c r="BG18" i="364"/>
  <c r="BF18" i="364"/>
  <c r="BE18" i="364"/>
  <c r="BD18" i="364"/>
  <c r="BC18" i="364"/>
  <c r="BB18" i="364"/>
  <c r="BA18" i="364"/>
  <c r="AZ18" i="364"/>
  <c r="A18" i="364" a="1"/>
  <c r="A18" i="364" s="1"/>
  <c r="AS17" i="364"/>
  <c r="AR17" i="364"/>
  <c r="BR16" i="364"/>
  <c r="BQ16" i="364"/>
  <c r="BP16" i="364"/>
  <c r="BO16" i="364"/>
  <c r="BN16" i="364"/>
  <c r="BM16" i="364"/>
  <c r="BL16" i="364"/>
  <c r="BK16" i="364"/>
  <c r="BJ16" i="364"/>
  <c r="BI16" i="364"/>
  <c r="BH16" i="364"/>
  <c r="BG16" i="364"/>
  <c r="BF16" i="364"/>
  <c r="BE16" i="364"/>
  <c r="BD16" i="364"/>
  <c r="BC16" i="364"/>
  <c r="BB16" i="364"/>
  <c r="BA16" i="364"/>
  <c r="AZ16" i="364"/>
  <c r="AS16" i="364"/>
  <c r="AR16" i="364"/>
  <c r="A16" i="364" a="1"/>
  <c r="A16" i="364" s="1"/>
  <c r="BR15" i="364"/>
  <c r="BQ15" i="364"/>
  <c r="BP15" i="364"/>
  <c r="BO15" i="364"/>
  <c r="BN15" i="364"/>
  <c r="BM15" i="364"/>
  <c r="BL15" i="364"/>
  <c r="BK15" i="364"/>
  <c r="BJ15" i="364"/>
  <c r="BI15" i="364"/>
  <c r="BH15" i="364"/>
  <c r="BG15" i="364"/>
  <c r="BF15" i="364"/>
  <c r="BE15" i="364"/>
  <c r="BD15" i="364"/>
  <c r="BC15" i="364"/>
  <c r="BB15" i="364"/>
  <c r="BA15" i="364"/>
  <c r="AZ15" i="364"/>
  <c r="A15" i="364" a="1"/>
  <c r="A15" i="364" s="1"/>
  <c r="AS14" i="364"/>
  <c r="AR14" i="364"/>
  <c r="BR12" i="364"/>
  <c r="BQ12" i="364"/>
  <c r="BP12" i="364"/>
  <c r="BO12" i="364"/>
  <c r="BN12" i="364"/>
  <c r="BM12" i="364"/>
  <c r="BL12" i="364"/>
  <c r="BK12" i="364"/>
  <c r="BJ12" i="364"/>
  <c r="BI12" i="364"/>
  <c r="BH12" i="364"/>
  <c r="BG12" i="364"/>
  <c r="BF12" i="364"/>
  <c r="BE12" i="364"/>
  <c r="BD12" i="364"/>
  <c r="BC12" i="364"/>
  <c r="BB12" i="364"/>
  <c r="BA12" i="364"/>
  <c r="AZ12" i="364"/>
  <c r="BR11" i="364"/>
  <c r="BQ11" i="364"/>
  <c r="BP11" i="364"/>
  <c r="BO11" i="364"/>
  <c r="BN11" i="364"/>
  <c r="BM11" i="364"/>
  <c r="BL11" i="364"/>
  <c r="BK11" i="364"/>
  <c r="BJ11" i="364"/>
  <c r="BI11" i="364"/>
  <c r="BH11" i="364"/>
  <c r="BG11" i="364"/>
  <c r="BF11" i="364"/>
  <c r="BE11" i="364"/>
  <c r="BD11" i="364"/>
  <c r="BC11" i="364"/>
  <c r="BB11" i="364"/>
  <c r="BA11" i="364"/>
  <c r="AZ11" i="364"/>
  <c r="BR9" i="364"/>
  <c r="BQ9" i="364"/>
  <c r="BP9" i="364"/>
  <c r="BO9" i="364"/>
  <c r="BN9" i="364"/>
  <c r="BM9" i="364"/>
  <c r="BL9" i="364"/>
  <c r="BK9" i="364"/>
  <c r="BJ9" i="364"/>
  <c r="BI9" i="364"/>
  <c r="BH9" i="364"/>
  <c r="BG9" i="364"/>
  <c r="BF9" i="364"/>
  <c r="BE9" i="364"/>
  <c r="BD9" i="364"/>
  <c r="BC9" i="364"/>
  <c r="BB9" i="364"/>
  <c r="BA9" i="364"/>
  <c r="AZ9" i="364"/>
  <c r="AR9" i="364"/>
  <c r="A9" i="364" a="1"/>
  <c r="A9" i="364" s="1"/>
  <c r="BR8" i="364"/>
  <c r="BQ8" i="364"/>
  <c r="BP8" i="364"/>
  <c r="BO8" i="364"/>
  <c r="BN8" i="364"/>
  <c r="BM8" i="364"/>
  <c r="BL8" i="364"/>
  <c r="BK8" i="364"/>
  <c r="BJ8" i="364"/>
  <c r="BI8" i="364"/>
  <c r="BH8" i="364"/>
  <c r="BG8" i="364"/>
  <c r="BF8" i="364"/>
  <c r="BE8" i="364"/>
  <c r="BD8" i="364"/>
  <c r="BC8" i="364"/>
  <c r="BB8" i="364"/>
  <c r="BA8" i="364"/>
  <c r="AZ8" i="364"/>
  <c r="A8" i="364" a="1"/>
  <c r="A8" i="364" s="1"/>
  <c r="AR7" i="364"/>
  <c r="BR6" i="364"/>
  <c r="BQ6" i="364"/>
  <c r="BP6" i="364"/>
  <c r="BO6" i="364"/>
  <c r="BN6" i="364"/>
  <c r="BM6" i="364"/>
  <c r="BL6" i="364"/>
  <c r="BK6" i="364"/>
  <c r="BJ6" i="364"/>
  <c r="BI6" i="364"/>
  <c r="BH6" i="364"/>
  <c r="BG6" i="364"/>
  <c r="BF6" i="364"/>
  <c r="BE6" i="364"/>
  <c r="BD6" i="364"/>
  <c r="BC6" i="364"/>
  <c r="BB6" i="364"/>
  <c r="BA6" i="364"/>
  <c r="AZ6" i="364"/>
  <c r="AR6" i="364"/>
  <c r="A6" i="364" a="1"/>
  <c r="A6" i="364" s="1"/>
  <c r="BR5" i="364"/>
  <c r="BQ5" i="364"/>
  <c r="BP5" i="364"/>
  <c r="BO5" i="364"/>
  <c r="BN5" i="364"/>
  <c r="BM5" i="364"/>
  <c r="BL5" i="364"/>
  <c r="BK5" i="364"/>
  <c r="BJ5" i="364"/>
  <c r="BI5" i="364"/>
  <c r="BH5" i="364"/>
  <c r="BG5" i="364"/>
  <c r="BF5" i="364"/>
  <c r="BE5" i="364"/>
  <c r="BD5" i="364"/>
  <c r="BC5" i="364"/>
  <c r="BB5" i="364"/>
  <c r="BA5" i="364"/>
  <c r="AZ5" i="364"/>
  <c r="A5" i="364" a="1"/>
  <c r="A5" i="364" s="1"/>
  <c r="AS4" i="364"/>
  <c r="AR4" i="364"/>
  <c r="E1" i="364"/>
  <c r="B1" i="364"/>
  <c r="D1" i="364" s="1"/>
  <c r="AU26" i="365" l="1"/>
  <c r="AS7" i="364"/>
  <c r="AS29" i="364"/>
  <c r="AT66" i="364"/>
  <c r="AS6" i="364"/>
  <c r="AS27" i="364"/>
  <c r="AS44" i="364"/>
  <c r="AS47" i="364"/>
  <c r="AU36" i="365"/>
  <c r="AS24" i="364"/>
  <c r="AS56" i="364"/>
  <c r="AS58" i="364"/>
  <c r="AT68" i="364"/>
  <c r="AU27" i="365"/>
  <c r="AU37" i="365"/>
  <c r="AS57" i="364"/>
  <c r="AV68" i="365"/>
  <c r="AU39" i="365"/>
  <c r="AS55" i="364"/>
  <c r="AS59" i="364"/>
  <c r="AU29" i="365"/>
  <c r="AU34" i="365"/>
  <c r="C81" i="364"/>
  <c r="AV70" i="365"/>
  <c r="AU47" i="365"/>
  <c r="AU44" i="365"/>
  <c r="AU49" i="365"/>
  <c r="AU46" i="365"/>
  <c r="AV66" i="365"/>
  <c r="AU6" i="365"/>
  <c r="AU4" i="365"/>
  <c r="AU7" i="365"/>
  <c r="AU9" i="365"/>
  <c r="AV71" i="365"/>
  <c r="AU59" i="365"/>
  <c r="AU58" i="365"/>
  <c r="AU56" i="365"/>
  <c r="AU55" i="365"/>
  <c r="AU57" i="365"/>
  <c r="AU54" i="365"/>
  <c r="H84" i="370"/>
  <c r="J83" i="371"/>
  <c r="K81" i="371"/>
  <c r="L82" i="371"/>
  <c r="I84" i="371"/>
  <c r="K82" i="370"/>
  <c r="J81" i="370"/>
  <c r="J82" i="369"/>
  <c r="I81" i="369"/>
  <c r="H83" i="369"/>
  <c r="G84" i="369"/>
  <c r="F84" i="368"/>
  <c r="G83" i="368"/>
  <c r="H81" i="368"/>
  <c r="I82" i="368"/>
  <c r="G81" i="367"/>
  <c r="H82" i="367"/>
  <c r="AX68" i="367"/>
  <c r="AW27" i="367"/>
  <c r="AW29" i="367"/>
  <c r="AW24" i="367"/>
  <c r="AW28" i="367"/>
  <c r="AW25" i="367"/>
  <c r="AW26" i="367"/>
  <c r="F83" i="367"/>
  <c r="E84" i="367"/>
  <c r="AW70" i="366"/>
  <c r="AX70" i="366" s="1"/>
  <c r="AV44" i="366"/>
  <c r="AV47" i="366"/>
  <c r="AV46" i="366"/>
  <c r="AV49" i="366"/>
  <c r="AW71" i="366"/>
  <c r="AX71" i="366" s="1"/>
  <c r="AV59" i="366"/>
  <c r="AV54" i="366"/>
  <c r="AV58" i="366"/>
  <c r="AV55" i="366"/>
  <c r="AV57" i="366"/>
  <c r="AV56" i="366"/>
  <c r="AV39" i="366"/>
  <c r="AV37" i="366"/>
  <c r="AV36" i="366"/>
  <c r="AW69" i="366"/>
  <c r="AX69" i="366" s="1"/>
  <c r="AV34" i="366"/>
  <c r="AV27" i="366"/>
  <c r="AV26" i="366"/>
  <c r="AV29" i="366"/>
  <c r="AW68" i="366"/>
  <c r="AV24" i="366"/>
  <c r="G82" i="366"/>
  <c r="F81" i="366"/>
  <c r="AV18" i="366"/>
  <c r="AV19" i="366"/>
  <c r="AV17" i="366"/>
  <c r="AV15" i="366"/>
  <c r="AW67" i="366"/>
  <c r="AV16" i="366"/>
  <c r="AV14" i="366"/>
  <c r="D84" i="366"/>
  <c r="AV7" i="366"/>
  <c r="AV9" i="366"/>
  <c r="AV8" i="366"/>
  <c r="AV6" i="366"/>
  <c r="AV5" i="366"/>
  <c r="AW66" i="366"/>
  <c r="AV4" i="366"/>
  <c r="E83" i="366"/>
  <c r="BY5" i="365"/>
  <c r="BY6" i="365" s="1"/>
  <c r="BY7" i="365" s="1"/>
  <c r="BY8" i="365" s="1"/>
  <c r="BY9" i="365" s="1"/>
  <c r="D83" i="365"/>
  <c r="AW69" i="365"/>
  <c r="AX69" i="365" s="1"/>
  <c r="AV39" i="365"/>
  <c r="AV37" i="365"/>
  <c r="AV36" i="365"/>
  <c r="AV34" i="365"/>
  <c r="C84" i="365"/>
  <c r="AV26" i="365"/>
  <c r="AV29" i="365"/>
  <c r="AW68" i="365"/>
  <c r="AV24" i="365"/>
  <c r="AV27" i="365"/>
  <c r="AV19" i="365"/>
  <c r="AV17" i="365"/>
  <c r="AV15" i="365"/>
  <c r="AW67" i="365"/>
  <c r="AV16" i="365"/>
  <c r="AV14" i="365"/>
  <c r="AV18" i="365"/>
  <c r="F82" i="365"/>
  <c r="E81" i="365"/>
  <c r="AU67" i="364"/>
  <c r="AV67" i="364" s="1"/>
  <c r="AT14" i="364"/>
  <c r="AT16" i="364"/>
  <c r="AT15" i="364"/>
  <c r="AT19" i="364"/>
  <c r="AT18" i="364"/>
  <c r="AT17" i="364"/>
  <c r="AU70" i="364"/>
  <c r="AT49" i="364"/>
  <c r="AT44" i="364"/>
  <c r="AT47" i="364"/>
  <c r="AT46" i="364"/>
  <c r="AU71" i="364"/>
  <c r="AV71" i="364" s="1"/>
  <c r="AT55" i="364"/>
  <c r="AT54" i="364"/>
  <c r="AU69" i="364"/>
  <c r="AT39" i="364"/>
  <c r="AT34" i="364"/>
  <c r="AT37" i="364"/>
  <c r="AT36" i="364"/>
  <c r="BA2" i="364"/>
  <c r="BJ2" i="364"/>
  <c r="AZ2" i="364"/>
  <c r="BD2" i="364"/>
  <c r="BH2" i="364"/>
  <c r="BL2" i="364"/>
  <c r="BP2" i="364"/>
  <c r="BE2" i="364"/>
  <c r="BM2" i="364"/>
  <c r="BF2" i="364"/>
  <c r="BN2" i="364"/>
  <c r="BR2" i="364"/>
  <c r="BG2" i="364"/>
  <c r="BI2" i="364"/>
  <c r="BQ2" i="364"/>
  <c r="BB2" i="364"/>
  <c r="BC2" i="364"/>
  <c r="BK2" i="364"/>
  <c r="BO2" i="364"/>
  <c r="AU16" i="364"/>
  <c r="AT58" i="364"/>
  <c r="AT56" i="364"/>
  <c r="AT57" i="364"/>
  <c r="AT59" i="364"/>
  <c r="D81" i="364"/>
  <c r="E82" i="364"/>
  <c r="B84" i="364"/>
  <c r="C83" i="364"/>
  <c r="B83" i="363"/>
  <c r="C82" i="363"/>
  <c r="D82" i="363" s="1"/>
  <c r="B81" i="363"/>
  <c r="AS72" i="363"/>
  <c r="AT72" i="363" s="1"/>
  <c r="AU72" i="363" s="1"/>
  <c r="AV72" i="363" s="1"/>
  <c r="AW72" i="363" s="1"/>
  <c r="AX72" i="363" s="1"/>
  <c r="AS71" i="363"/>
  <c r="AT71" i="363" s="1"/>
  <c r="AS70" i="363"/>
  <c r="AT70" i="363" s="1"/>
  <c r="AS69" i="363"/>
  <c r="AT69" i="363" s="1"/>
  <c r="AS68" i="363"/>
  <c r="AT68" i="363" s="1"/>
  <c r="AS67" i="363"/>
  <c r="AT67" i="363" s="1"/>
  <c r="AS66" i="363"/>
  <c r="AT66" i="363" s="1"/>
  <c r="BR62" i="363"/>
  <c r="BQ62" i="363"/>
  <c r="BP62" i="363"/>
  <c r="BO62" i="363"/>
  <c r="BN62" i="363"/>
  <c r="BM62" i="363"/>
  <c r="BL62" i="363"/>
  <c r="BK62" i="363"/>
  <c r="BJ62" i="363"/>
  <c r="BI62" i="363"/>
  <c r="BH62" i="363"/>
  <c r="BG62" i="363"/>
  <c r="BF62" i="363"/>
  <c r="BE62" i="363"/>
  <c r="BD62" i="363"/>
  <c r="BC62" i="363"/>
  <c r="BB62" i="363"/>
  <c r="BA62" i="363"/>
  <c r="AZ62" i="363"/>
  <c r="BR61" i="363"/>
  <c r="BQ61" i="363"/>
  <c r="BP61" i="363"/>
  <c r="BO61" i="363"/>
  <c r="BN61" i="363"/>
  <c r="BM61" i="363"/>
  <c r="BL61" i="363"/>
  <c r="BK61" i="363"/>
  <c r="BJ61" i="363"/>
  <c r="BI61" i="363"/>
  <c r="BH61" i="363"/>
  <c r="BG61" i="363"/>
  <c r="BF61" i="363"/>
  <c r="BE61" i="363"/>
  <c r="BD61" i="363"/>
  <c r="BC61" i="363"/>
  <c r="BB61" i="363"/>
  <c r="BA61" i="363"/>
  <c r="AZ61" i="363"/>
  <c r="BR59" i="363"/>
  <c r="BQ59" i="363"/>
  <c r="BP59" i="363"/>
  <c r="BO59" i="363"/>
  <c r="BN59" i="363"/>
  <c r="BM59" i="363"/>
  <c r="BL59" i="363"/>
  <c r="BK59" i="363"/>
  <c r="BJ59" i="363"/>
  <c r="BI59" i="363"/>
  <c r="BH59" i="363"/>
  <c r="BG59" i="363"/>
  <c r="BF59" i="363"/>
  <c r="BE59" i="363"/>
  <c r="BD59" i="363"/>
  <c r="BC59" i="363"/>
  <c r="BB59" i="363"/>
  <c r="BA59" i="363"/>
  <c r="AZ59" i="363"/>
  <c r="AR59" i="363"/>
  <c r="A59" i="363" a="1"/>
  <c r="A59" i="363" s="1"/>
  <c r="BR58" i="363"/>
  <c r="BQ58" i="363"/>
  <c r="BP58" i="363"/>
  <c r="BO58" i="363"/>
  <c r="BN58" i="363"/>
  <c r="BM58" i="363"/>
  <c r="BL58" i="363"/>
  <c r="BK58" i="363"/>
  <c r="BJ58" i="363"/>
  <c r="BI58" i="363"/>
  <c r="BH58" i="363"/>
  <c r="BG58" i="363"/>
  <c r="BF58" i="363"/>
  <c r="BE58" i="363"/>
  <c r="BD58" i="363"/>
  <c r="BC58" i="363"/>
  <c r="BB58" i="363"/>
  <c r="BA58" i="363"/>
  <c r="AZ58" i="363"/>
  <c r="AR58" i="363"/>
  <c r="A58" i="363" a="1"/>
  <c r="A58" i="363" s="1"/>
  <c r="AS57" i="363"/>
  <c r="AR57" i="363"/>
  <c r="BR56" i="363"/>
  <c r="BQ56" i="363"/>
  <c r="BP56" i="363"/>
  <c r="BO56" i="363"/>
  <c r="BN56" i="363"/>
  <c r="BM56" i="363"/>
  <c r="BL56" i="363"/>
  <c r="BK56" i="363"/>
  <c r="BJ56" i="363"/>
  <c r="BI56" i="363"/>
  <c r="BH56" i="363"/>
  <c r="BG56" i="363"/>
  <c r="BF56" i="363"/>
  <c r="BE56" i="363"/>
  <c r="BD56" i="363"/>
  <c r="BC56" i="363"/>
  <c r="BB56" i="363"/>
  <c r="BA56" i="363"/>
  <c r="AZ56" i="363"/>
  <c r="AR56" i="363"/>
  <c r="A56" i="363" a="1"/>
  <c r="A56" i="363" s="1"/>
  <c r="BR55" i="363"/>
  <c r="BQ55" i="363"/>
  <c r="BP55" i="363"/>
  <c r="BO55" i="363"/>
  <c r="BN55" i="363"/>
  <c r="BM55" i="363"/>
  <c r="BL55" i="363"/>
  <c r="BK55" i="363"/>
  <c r="BJ55" i="363"/>
  <c r="BI55" i="363"/>
  <c r="BH55" i="363"/>
  <c r="BG55" i="363"/>
  <c r="BF55" i="363"/>
  <c r="BE55" i="363"/>
  <c r="BD55" i="363"/>
  <c r="BC55" i="363"/>
  <c r="BB55" i="363"/>
  <c r="BA55" i="363"/>
  <c r="AZ55" i="363"/>
  <c r="AR55" i="363"/>
  <c r="A55" i="363" a="1"/>
  <c r="A55" i="363" s="1"/>
  <c r="AR54" i="363"/>
  <c r="BR52" i="363"/>
  <c r="BQ52" i="363"/>
  <c r="BP52" i="363"/>
  <c r="BO52" i="363"/>
  <c r="BN52" i="363"/>
  <c r="BM52" i="363"/>
  <c r="BL52" i="363"/>
  <c r="BK52" i="363"/>
  <c r="BJ52" i="363"/>
  <c r="BI52" i="363"/>
  <c r="BH52" i="363"/>
  <c r="BG52" i="363"/>
  <c r="BF52" i="363"/>
  <c r="BE52" i="363"/>
  <c r="BD52" i="363"/>
  <c r="BC52" i="363"/>
  <c r="BB52" i="363"/>
  <c r="BA52" i="363"/>
  <c r="AZ52" i="363"/>
  <c r="BR51" i="363"/>
  <c r="BQ51" i="363"/>
  <c r="BP51" i="363"/>
  <c r="BO51" i="363"/>
  <c r="BN51" i="363"/>
  <c r="BM51" i="363"/>
  <c r="BL51" i="363"/>
  <c r="BK51" i="363"/>
  <c r="BJ51" i="363"/>
  <c r="BI51" i="363"/>
  <c r="BH51" i="363"/>
  <c r="BG51" i="363"/>
  <c r="BF51" i="363"/>
  <c r="BE51" i="363"/>
  <c r="BD51" i="363"/>
  <c r="BC51" i="363"/>
  <c r="BB51" i="363"/>
  <c r="BA51" i="363"/>
  <c r="AZ51" i="363"/>
  <c r="BR49" i="363"/>
  <c r="BQ49" i="363"/>
  <c r="BP49" i="363"/>
  <c r="BO49" i="363"/>
  <c r="BN49" i="363"/>
  <c r="BM49" i="363"/>
  <c r="BL49" i="363"/>
  <c r="BK49" i="363"/>
  <c r="BJ49" i="363"/>
  <c r="BI49" i="363"/>
  <c r="BH49" i="363"/>
  <c r="BG49" i="363"/>
  <c r="BF49" i="363"/>
  <c r="BE49" i="363"/>
  <c r="BD49" i="363"/>
  <c r="BC49" i="363"/>
  <c r="BB49" i="363"/>
  <c r="BA49" i="363"/>
  <c r="AZ49" i="363"/>
  <c r="AR49" i="363"/>
  <c r="A49" i="363" a="1"/>
  <c r="A49" i="363" s="1"/>
  <c r="BR48" i="363"/>
  <c r="BQ48" i="363"/>
  <c r="BP48" i="363"/>
  <c r="BO48" i="363"/>
  <c r="BN48" i="363"/>
  <c r="BM48" i="363"/>
  <c r="BL48" i="363"/>
  <c r="BK48" i="363"/>
  <c r="BJ48" i="363"/>
  <c r="BI48" i="363"/>
  <c r="BH48" i="363"/>
  <c r="BG48" i="363"/>
  <c r="BF48" i="363"/>
  <c r="BE48" i="363"/>
  <c r="BD48" i="363"/>
  <c r="BC48" i="363"/>
  <c r="BB48" i="363"/>
  <c r="BA48" i="363"/>
  <c r="AZ48" i="363"/>
  <c r="A48" i="363" a="1"/>
  <c r="A48" i="363" s="1"/>
  <c r="AS47" i="363"/>
  <c r="AR47" i="363"/>
  <c r="BR46" i="363"/>
  <c r="BQ46" i="363"/>
  <c r="BP46" i="363"/>
  <c r="BO46" i="363"/>
  <c r="BN46" i="363"/>
  <c r="BM46" i="363"/>
  <c r="BL46" i="363"/>
  <c r="BK46" i="363"/>
  <c r="BJ46" i="363"/>
  <c r="BI46" i="363"/>
  <c r="BH46" i="363"/>
  <c r="BG46" i="363"/>
  <c r="BF46" i="363"/>
  <c r="BE46" i="363"/>
  <c r="BD46" i="363"/>
  <c r="BC46" i="363"/>
  <c r="BB46" i="363"/>
  <c r="BA46" i="363"/>
  <c r="AZ46" i="363"/>
  <c r="AR46" i="363"/>
  <c r="A46" i="363" a="1"/>
  <c r="A46" i="363" s="1"/>
  <c r="BR45" i="363"/>
  <c r="BQ45" i="363"/>
  <c r="BP45" i="363"/>
  <c r="BO45" i="363"/>
  <c r="BN45" i="363"/>
  <c r="BM45" i="363"/>
  <c r="BL45" i="363"/>
  <c r="BK45" i="363"/>
  <c r="BJ45" i="363"/>
  <c r="BI45" i="363"/>
  <c r="BH45" i="363"/>
  <c r="BG45" i="363"/>
  <c r="BF45" i="363"/>
  <c r="BE45" i="363"/>
  <c r="BD45" i="363"/>
  <c r="BC45" i="363"/>
  <c r="BB45" i="363"/>
  <c r="BA45" i="363"/>
  <c r="AZ45" i="363"/>
  <c r="A45" i="363" a="1"/>
  <c r="A45" i="363" s="1"/>
  <c r="AS44" i="363"/>
  <c r="AR44" i="363"/>
  <c r="BR42" i="363"/>
  <c r="BQ42" i="363"/>
  <c r="BP42" i="363"/>
  <c r="BO42" i="363"/>
  <c r="BN42" i="363"/>
  <c r="BM42" i="363"/>
  <c r="BL42" i="363"/>
  <c r="BK42" i="363"/>
  <c r="BJ42" i="363"/>
  <c r="BI42" i="363"/>
  <c r="BH42" i="363"/>
  <c r="BG42" i="363"/>
  <c r="BF42" i="363"/>
  <c r="BE42" i="363"/>
  <c r="BD42" i="363"/>
  <c r="BC42" i="363"/>
  <c r="BB42" i="363"/>
  <c r="BA42" i="363"/>
  <c r="AZ42" i="363"/>
  <c r="BR41" i="363"/>
  <c r="BQ41" i="363"/>
  <c r="BP41" i="363"/>
  <c r="BO41" i="363"/>
  <c r="BN41" i="363"/>
  <c r="BM41" i="363"/>
  <c r="BL41" i="363"/>
  <c r="BK41" i="363"/>
  <c r="BJ41" i="363"/>
  <c r="BI41" i="363"/>
  <c r="BH41" i="363"/>
  <c r="BG41" i="363"/>
  <c r="BF41" i="363"/>
  <c r="BE41" i="363"/>
  <c r="BD41" i="363"/>
  <c r="BC41" i="363"/>
  <c r="BB41" i="363"/>
  <c r="BA41" i="363"/>
  <c r="AZ41" i="363"/>
  <c r="BR39" i="363"/>
  <c r="BQ39" i="363"/>
  <c r="BP39" i="363"/>
  <c r="BO39" i="363"/>
  <c r="BN39" i="363"/>
  <c r="BM39" i="363"/>
  <c r="BL39" i="363"/>
  <c r="BK39" i="363"/>
  <c r="BJ39" i="363"/>
  <c r="BI39" i="363"/>
  <c r="BH39" i="363"/>
  <c r="BG39" i="363"/>
  <c r="BF39" i="363"/>
  <c r="BE39" i="363"/>
  <c r="BD39" i="363"/>
  <c r="BC39" i="363"/>
  <c r="BB39" i="363"/>
  <c r="BA39" i="363"/>
  <c r="AZ39" i="363"/>
  <c r="AS39" i="363"/>
  <c r="AR39" i="363"/>
  <c r="A39" i="363" a="1"/>
  <c r="A39" i="363" s="1"/>
  <c r="BR38" i="363"/>
  <c r="BQ38" i="363"/>
  <c r="BP38" i="363"/>
  <c r="BO38" i="363"/>
  <c r="BN38" i="363"/>
  <c r="BM38" i="363"/>
  <c r="BL38" i="363"/>
  <c r="BK38" i="363"/>
  <c r="BJ38" i="363"/>
  <c r="BI38" i="363"/>
  <c r="BH38" i="363"/>
  <c r="BG38" i="363"/>
  <c r="BF38" i="363"/>
  <c r="BE38" i="363"/>
  <c r="BD38" i="363"/>
  <c r="BC38" i="363"/>
  <c r="BB38" i="363"/>
  <c r="BA38" i="363"/>
  <c r="AZ38" i="363"/>
  <c r="A38" i="363" a="1"/>
  <c r="A38" i="363" s="1"/>
  <c r="AS37" i="363"/>
  <c r="AR37" i="363"/>
  <c r="BR36" i="363"/>
  <c r="BQ36" i="363"/>
  <c r="BP36" i="363"/>
  <c r="BO36" i="363"/>
  <c r="BN36" i="363"/>
  <c r="BM36" i="363"/>
  <c r="BL36" i="363"/>
  <c r="BK36" i="363"/>
  <c r="BJ36" i="363"/>
  <c r="BI36" i="363"/>
  <c r="BH36" i="363"/>
  <c r="BG36" i="363"/>
  <c r="BF36" i="363"/>
  <c r="BE36" i="363"/>
  <c r="BD36" i="363"/>
  <c r="BC36" i="363"/>
  <c r="BB36" i="363"/>
  <c r="BA36" i="363"/>
  <c r="AZ36" i="363"/>
  <c r="AS36" i="363"/>
  <c r="AR36" i="363"/>
  <c r="A36" i="363" a="1"/>
  <c r="A36" i="363" s="1"/>
  <c r="BR35" i="363"/>
  <c r="BQ35" i="363"/>
  <c r="BP35" i="363"/>
  <c r="BO35" i="363"/>
  <c r="BN35" i="363"/>
  <c r="BM35" i="363"/>
  <c r="BL35" i="363"/>
  <c r="BK35" i="363"/>
  <c r="BJ35" i="363"/>
  <c r="BI35" i="363"/>
  <c r="BH35" i="363"/>
  <c r="BG35" i="363"/>
  <c r="BF35" i="363"/>
  <c r="BE35" i="363"/>
  <c r="BD35" i="363"/>
  <c r="BC35" i="363"/>
  <c r="BB35" i="363"/>
  <c r="BA35" i="363"/>
  <c r="AZ35" i="363"/>
  <c r="A35" i="363" a="1"/>
  <c r="A35" i="363" s="1"/>
  <c r="AS34" i="363"/>
  <c r="AR34" i="363"/>
  <c r="BR32" i="363"/>
  <c r="BQ32" i="363"/>
  <c r="BP32" i="363"/>
  <c r="BO32" i="363"/>
  <c r="BN32" i="363"/>
  <c r="BM32" i="363"/>
  <c r="BL32" i="363"/>
  <c r="BK32" i="363"/>
  <c r="BJ32" i="363"/>
  <c r="BI32" i="363"/>
  <c r="BH32" i="363"/>
  <c r="BG32" i="363"/>
  <c r="BF32" i="363"/>
  <c r="BE32" i="363"/>
  <c r="BD32" i="363"/>
  <c r="BC32" i="363"/>
  <c r="BB32" i="363"/>
  <c r="BA32" i="363"/>
  <c r="AZ32" i="363"/>
  <c r="BR31" i="363"/>
  <c r="BQ31" i="363"/>
  <c r="BP31" i="363"/>
  <c r="BO31" i="363"/>
  <c r="BN31" i="363"/>
  <c r="BM31" i="363"/>
  <c r="BL31" i="363"/>
  <c r="BK31" i="363"/>
  <c r="BJ31" i="363"/>
  <c r="BI31" i="363"/>
  <c r="BH31" i="363"/>
  <c r="BG31" i="363"/>
  <c r="BF31" i="363"/>
  <c r="BE31" i="363"/>
  <c r="BD31" i="363"/>
  <c r="BC31" i="363"/>
  <c r="BB31" i="363"/>
  <c r="BA31" i="363"/>
  <c r="AZ31" i="363"/>
  <c r="BR29" i="363"/>
  <c r="BQ29" i="363"/>
  <c r="BP29" i="363"/>
  <c r="BO29" i="363"/>
  <c r="BN29" i="363"/>
  <c r="BM29" i="363"/>
  <c r="BL29" i="363"/>
  <c r="BK29" i="363"/>
  <c r="BJ29" i="363"/>
  <c r="BI29" i="363"/>
  <c r="BH29" i="363"/>
  <c r="BG29" i="363"/>
  <c r="BF29" i="363"/>
  <c r="BE29" i="363"/>
  <c r="BD29" i="363"/>
  <c r="BC29" i="363"/>
  <c r="BB29" i="363"/>
  <c r="BA29" i="363"/>
  <c r="AZ29" i="363"/>
  <c r="AS29" i="363"/>
  <c r="AR29" i="363"/>
  <c r="A29" i="363" a="1"/>
  <c r="A29" i="363" s="1"/>
  <c r="BR28" i="363"/>
  <c r="BQ28" i="363"/>
  <c r="BP28" i="363"/>
  <c r="BO28" i="363"/>
  <c r="BN28" i="363"/>
  <c r="BM28" i="363"/>
  <c r="BL28" i="363"/>
  <c r="BK28" i="363"/>
  <c r="BJ28" i="363"/>
  <c r="BI28" i="363"/>
  <c r="BH28" i="363"/>
  <c r="BG28" i="363"/>
  <c r="BF28" i="363"/>
  <c r="BE28" i="363"/>
  <c r="BD28" i="363"/>
  <c r="BC28" i="363"/>
  <c r="BB28" i="363"/>
  <c r="BA28" i="363"/>
  <c r="AZ28" i="363"/>
  <c r="A28" i="363" a="1"/>
  <c r="A28" i="363" s="1"/>
  <c r="AS27" i="363"/>
  <c r="AR27" i="363"/>
  <c r="BR26" i="363"/>
  <c r="BQ26" i="363"/>
  <c r="BP26" i="363"/>
  <c r="BO26" i="363"/>
  <c r="BN26" i="363"/>
  <c r="BM26" i="363"/>
  <c r="BL26" i="363"/>
  <c r="BK26" i="363"/>
  <c r="BJ26" i="363"/>
  <c r="BI26" i="363"/>
  <c r="BH26" i="363"/>
  <c r="BG26" i="363"/>
  <c r="BF26" i="363"/>
  <c r="BE26" i="363"/>
  <c r="BD26" i="363"/>
  <c r="BC26" i="363"/>
  <c r="BB26" i="363"/>
  <c r="BA26" i="363"/>
  <c r="AZ26" i="363"/>
  <c r="AS26" i="363"/>
  <c r="AR26" i="363"/>
  <c r="A26" i="363" a="1"/>
  <c r="A26" i="363" s="1"/>
  <c r="BR25" i="363"/>
  <c r="BQ25" i="363"/>
  <c r="BP25" i="363"/>
  <c r="BO25" i="363"/>
  <c r="BN25" i="363"/>
  <c r="BM25" i="363"/>
  <c r="BL25" i="363"/>
  <c r="BK25" i="363"/>
  <c r="BJ25" i="363"/>
  <c r="BI25" i="363"/>
  <c r="BH25" i="363"/>
  <c r="BG25" i="363"/>
  <c r="BF25" i="363"/>
  <c r="BE25" i="363"/>
  <c r="BD25" i="363"/>
  <c r="BC25" i="363"/>
  <c r="BB25" i="363"/>
  <c r="BA25" i="363"/>
  <c r="AZ25" i="363"/>
  <c r="A25" i="363" a="1"/>
  <c r="A25" i="363" s="1"/>
  <c r="AS24" i="363"/>
  <c r="AR24" i="363"/>
  <c r="BR22" i="363"/>
  <c r="BQ22" i="363"/>
  <c r="BP22" i="363"/>
  <c r="BO22" i="363"/>
  <c r="BN22" i="363"/>
  <c r="BM22" i="363"/>
  <c r="BL22" i="363"/>
  <c r="BK22" i="363"/>
  <c r="BJ22" i="363"/>
  <c r="BI22" i="363"/>
  <c r="BH22" i="363"/>
  <c r="BG22" i="363"/>
  <c r="BF22" i="363"/>
  <c r="BE22" i="363"/>
  <c r="BD22" i="363"/>
  <c r="BC22" i="363"/>
  <c r="BB22" i="363"/>
  <c r="BA22" i="363"/>
  <c r="AZ22" i="363"/>
  <c r="BR21" i="363"/>
  <c r="BQ21" i="363"/>
  <c r="BP21" i="363"/>
  <c r="BO21" i="363"/>
  <c r="BN21" i="363"/>
  <c r="BM21" i="363"/>
  <c r="BL21" i="363"/>
  <c r="BK21" i="363"/>
  <c r="BJ21" i="363"/>
  <c r="BI21" i="363"/>
  <c r="BH21" i="363"/>
  <c r="BG21" i="363"/>
  <c r="BF21" i="363"/>
  <c r="BE21" i="363"/>
  <c r="BD21" i="363"/>
  <c r="BC21" i="363"/>
  <c r="BB21" i="363"/>
  <c r="BA21" i="363"/>
  <c r="AZ21" i="363"/>
  <c r="BR19" i="363"/>
  <c r="BQ19" i="363"/>
  <c r="BP19" i="363"/>
  <c r="BO19" i="363"/>
  <c r="BN19" i="363"/>
  <c r="BM19" i="363"/>
  <c r="BL19" i="363"/>
  <c r="BK19" i="363"/>
  <c r="BJ19" i="363"/>
  <c r="BI19" i="363"/>
  <c r="BH19" i="363"/>
  <c r="BG19" i="363"/>
  <c r="BF19" i="363"/>
  <c r="BE19" i="363"/>
  <c r="BD19" i="363"/>
  <c r="BC19" i="363"/>
  <c r="BB19" i="363"/>
  <c r="BA19" i="363"/>
  <c r="AZ19" i="363"/>
  <c r="AR19" i="363"/>
  <c r="A19" i="363" a="1"/>
  <c r="A19" i="363" s="1"/>
  <c r="BR18" i="363"/>
  <c r="BQ18" i="363"/>
  <c r="BP18" i="363"/>
  <c r="BO18" i="363"/>
  <c r="BN18" i="363"/>
  <c r="BM18" i="363"/>
  <c r="BL18" i="363"/>
  <c r="BK18" i="363"/>
  <c r="BJ18" i="363"/>
  <c r="BI18" i="363"/>
  <c r="BH18" i="363"/>
  <c r="BG18" i="363"/>
  <c r="BF18" i="363"/>
  <c r="BE18" i="363"/>
  <c r="BD18" i="363"/>
  <c r="BC18" i="363"/>
  <c r="BB18" i="363"/>
  <c r="BA18" i="363"/>
  <c r="AZ18" i="363"/>
  <c r="A18" i="363" a="1"/>
  <c r="A18" i="363" s="1"/>
  <c r="AR17" i="363"/>
  <c r="BR16" i="363"/>
  <c r="BQ16" i="363"/>
  <c r="BP16" i="363"/>
  <c r="BO16" i="363"/>
  <c r="BN16" i="363"/>
  <c r="BM16" i="363"/>
  <c r="BL16" i="363"/>
  <c r="BK16" i="363"/>
  <c r="BJ16" i="363"/>
  <c r="BI16" i="363"/>
  <c r="BH16" i="363"/>
  <c r="BG16" i="363"/>
  <c r="BF16" i="363"/>
  <c r="BE16" i="363"/>
  <c r="BD16" i="363"/>
  <c r="BC16" i="363"/>
  <c r="BB16" i="363"/>
  <c r="BA16" i="363"/>
  <c r="AZ16" i="363"/>
  <c r="AR16" i="363"/>
  <c r="A16" i="363" a="1"/>
  <c r="A16" i="363" s="1"/>
  <c r="BR15" i="363"/>
  <c r="BQ15" i="363"/>
  <c r="BP15" i="363"/>
  <c r="BO15" i="363"/>
  <c r="BN15" i="363"/>
  <c r="BM15" i="363"/>
  <c r="BL15" i="363"/>
  <c r="BK15" i="363"/>
  <c r="BJ15" i="363"/>
  <c r="BI15" i="363"/>
  <c r="BH15" i="363"/>
  <c r="BG15" i="363"/>
  <c r="BF15" i="363"/>
  <c r="BE15" i="363"/>
  <c r="BD15" i="363"/>
  <c r="BC15" i="363"/>
  <c r="BB15" i="363"/>
  <c r="BA15" i="363"/>
  <c r="AZ15" i="363"/>
  <c r="A15" i="363" a="1"/>
  <c r="A15" i="363" s="1"/>
  <c r="AR14" i="363"/>
  <c r="BR12" i="363"/>
  <c r="BQ12" i="363"/>
  <c r="BP12" i="363"/>
  <c r="BO12" i="363"/>
  <c r="BN12" i="363"/>
  <c r="BM12" i="363"/>
  <c r="BL12" i="363"/>
  <c r="BK12" i="363"/>
  <c r="BJ12" i="363"/>
  <c r="BI12" i="363"/>
  <c r="BH12" i="363"/>
  <c r="BG12" i="363"/>
  <c r="BF12" i="363"/>
  <c r="BE12" i="363"/>
  <c r="BD12" i="363"/>
  <c r="BC12" i="363"/>
  <c r="BB12" i="363"/>
  <c r="BA12" i="363"/>
  <c r="AZ12" i="363"/>
  <c r="BR11" i="363"/>
  <c r="BQ11" i="363"/>
  <c r="BP11" i="363"/>
  <c r="BO11" i="363"/>
  <c r="BN11" i="363"/>
  <c r="BM11" i="363"/>
  <c r="BL11" i="363"/>
  <c r="BK11" i="363"/>
  <c r="BJ11" i="363"/>
  <c r="BI11" i="363"/>
  <c r="BH11" i="363"/>
  <c r="BG11" i="363"/>
  <c r="BF11" i="363"/>
  <c r="BE11" i="363"/>
  <c r="BD11" i="363"/>
  <c r="BC11" i="363"/>
  <c r="BB11" i="363"/>
  <c r="BA11" i="363"/>
  <c r="AZ11" i="363"/>
  <c r="BR9" i="363"/>
  <c r="BQ9" i="363"/>
  <c r="BP9" i="363"/>
  <c r="BO9" i="363"/>
  <c r="BN9" i="363"/>
  <c r="BM9" i="363"/>
  <c r="BL9" i="363"/>
  <c r="BK9" i="363"/>
  <c r="BJ9" i="363"/>
  <c r="BI9" i="363"/>
  <c r="BH9" i="363"/>
  <c r="BG9" i="363"/>
  <c r="BF9" i="363"/>
  <c r="BE9" i="363"/>
  <c r="BD9" i="363"/>
  <c r="BC9" i="363"/>
  <c r="BB9" i="363"/>
  <c r="BA9" i="363"/>
  <c r="AZ9" i="363"/>
  <c r="AS9" i="363"/>
  <c r="AR9" i="363"/>
  <c r="A9" i="363" a="1"/>
  <c r="A9" i="363" s="1"/>
  <c r="BR8" i="363"/>
  <c r="BQ8" i="363"/>
  <c r="BP8" i="363"/>
  <c r="BO8" i="363"/>
  <c r="BN8" i="363"/>
  <c r="BM8" i="363"/>
  <c r="BL8" i="363"/>
  <c r="BK8" i="363"/>
  <c r="BJ8" i="363"/>
  <c r="BI8" i="363"/>
  <c r="BH8" i="363"/>
  <c r="BG8" i="363"/>
  <c r="BF8" i="363"/>
  <c r="BE8" i="363"/>
  <c r="BD8" i="363"/>
  <c r="BC8" i="363"/>
  <c r="BB8" i="363"/>
  <c r="BA8" i="363"/>
  <c r="AZ8" i="363"/>
  <c r="A8" i="363" a="1"/>
  <c r="A8" i="363" s="1"/>
  <c r="AS7" i="363"/>
  <c r="AR7" i="363"/>
  <c r="BR6" i="363"/>
  <c r="BQ6" i="363"/>
  <c r="BP6" i="363"/>
  <c r="BO6" i="363"/>
  <c r="BN6" i="363"/>
  <c r="BM6" i="363"/>
  <c r="BL6" i="363"/>
  <c r="BK6" i="363"/>
  <c r="BJ6" i="363"/>
  <c r="BI6" i="363"/>
  <c r="BH6" i="363"/>
  <c r="BG6" i="363"/>
  <c r="BF6" i="363"/>
  <c r="BE6" i="363"/>
  <c r="BD6" i="363"/>
  <c r="BC6" i="363"/>
  <c r="BB6" i="363"/>
  <c r="BA6" i="363"/>
  <c r="AZ6" i="363"/>
  <c r="AS6" i="363"/>
  <c r="AR6" i="363"/>
  <c r="A6" i="363" a="1"/>
  <c r="A6" i="363" s="1"/>
  <c r="BR5" i="363"/>
  <c r="BQ5" i="363"/>
  <c r="BP5" i="363"/>
  <c r="BO5" i="363"/>
  <c r="BN5" i="363"/>
  <c r="BM5" i="363"/>
  <c r="BL5" i="363"/>
  <c r="BK5" i="363"/>
  <c r="BJ5" i="363"/>
  <c r="BI5" i="363"/>
  <c r="BH5" i="363"/>
  <c r="BG5" i="363"/>
  <c r="BF5" i="363"/>
  <c r="BE5" i="363"/>
  <c r="BD5" i="363"/>
  <c r="BC5" i="363"/>
  <c r="BB5" i="363"/>
  <c r="BA5" i="363"/>
  <c r="AZ5" i="363"/>
  <c r="A5" i="363" a="1"/>
  <c r="A5" i="363" s="1"/>
  <c r="AS4" i="363"/>
  <c r="AR4" i="363"/>
  <c r="E1" i="363"/>
  <c r="B1" i="363"/>
  <c r="D1" i="363" s="1"/>
  <c r="AS46" i="363" l="1"/>
  <c r="AS49" i="363"/>
  <c r="AU14" i="364"/>
  <c r="AS16" i="363"/>
  <c r="AS55" i="363"/>
  <c r="AS59" i="363"/>
  <c r="AS14" i="363"/>
  <c r="AS19" i="363"/>
  <c r="AS17" i="363"/>
  <c r="AS54" i="363"/>
  <c r="AS56" i="363"/>
  <c r="AS58" i="363"/>
  <c r="AU66" i="364"/>
  <c r="AT6" i="364"/>
  <c r="AT7" i="364"/>
  <c r="AT4" i="364"/>
  <c r="AT8" i="364"/>
  <c r="AT5" i="364"/>
  <c r="AT9" i="364"/>
  <c r="AU68" i="364"/>
  <c r="AT26" i="364"/>
  <c r="AT24" i="364"/>
  <c r="AT27" i="364"/>
  <c r="AT29" i="364"/>
  <c r="AV58" i="365"/>
  <c r="AV59" i="365"/>
  <c r="AV54" i="365"/>
  <c r="AV57" i="365"/>
  <c r="AW71" i="365"/>
  <c r="AX71" i="365" s="1"/>
  <c r="AV56" i="365"/>
  <c r="AV55" i="365"/>
  <c r="AW66" i="365"/>
  <c r="AV9" i="365"/>
  <c r="AV5" i="365"/>
  <c r="AV4" i="365"/>
  <c r="AV6" i="365"/>
  <c r="AV8" i="365"/>
  <c r="AV7" i="365"/>
  <c r="AV49" i="365"/>
  <c r="AW70" i="365"/>
  <c r="AX70" i="365" s="1"/>
  <c r="AV47" i="365"/>
  <c r="AV46" i="365"/>
  <c r="AV44" i="365"/>
  <c r="I84" i="370"/>
  <c r="J84" i="371"/>
  <c r="K83" i="371"/>
  <c r="L81" i="371"/>
  <c r="M82" i="371"/>
  <c r="K81" i="370"/>
  <c r="L82" i="370"/>
  <c r="H84" i="369"/>
  <c r="K82" i="369"/>
  <c r="J81" i="369"/>
  <c r="I83" i="369"/>
  <c r="G84" i="368"/>
  <c r="H83" i="368"/>
  <c r="J82" i="368"/>
  <c r="I81" i="368"/>
  <c r="F84" i="367"/>
  <c r="G83" i="367"/>
  <c r="H81" i="367"/>
  <c r="I82" i="367"/>
  <c r="E84" i="366"/>
  <c r="AW18" i="366"/>
  <c r="AW19" i="366"/>
  <c r="AW17" i="366"/>
  <c r="AW15" i="366"/>
  <c r="AX67" i="366"/>
  <c r="AW16" i="366"/>
  <c r="AW14" i="366"/>
  <c r="AW28" i="366"/>
  <c r="AW26" i="366"/>
  <c r="AW29" i="366"/>
  <c r="AX68" i="366"/>
  <c r="AW24" i="366"/>
  <c r="AW27" i="366"/>
  <c r="AW25" i="366"/>
  <c r="AW7" i="366"/>
  <c r="AX66" i="366"/>
  <c r="AW9" i="366"/>
  <c r="AW8" i="366"/>
  <c r="AW6" i="366"/>
  <c r="AW5" i="366"/>
  <c r="AW4" i="366"/>
  <c r="G81" i="366"/>
  <c r="H82" i="366"/>
  <c r="F83" i="366"/>
  <c r="E83" i="365"/>
  <c r="AW29" i="365"/>
  <c r="AX68" i="365"/>
  <c r="AW24" i="365"/>
  <c r="AW27" i="365"/>
  <c r="AW25" i="365"/>
  <c r="AW28" i="365"/>
  <c r="AW26" i="365"/>
  <c r="D84" i="365"/>
  <c r="G82" i="365"/>
  <c r="F81" i="365"/>
  <c r="AX67" i="365"/>
  <c r="AW16" i="365"/>
  <c r="AW14" i="365"/>
  <c r="AW19" i="365"/>
  <c r="AW18" i="365"/>
  <c r="AW17" i="365"/>
  <c r="AW15" i="365"/>
  <c r="AU34" i="364"/>
  <c r="AU37" i="364"/>
  <c r="AU36" i="364"/>
  <c r="AV69" i="364"/>
  <c r="AU39" i="364"/>
  <c r="AV70" i="364"/>
  <c r="AU49" i="364"/>
  <c r="AU44" i="364"/>
  <c r="AU47" i="364"/>
  <c r="AU46" i="364"/>
  <c r="AU58" i="364"/>
  <c r="AU57" i="364"/>
  <c r="AU55" i="364"/>
  <c r="AU59" i="364"/>
  <c r="AU56" i="364"/>
  <c r="AU54" i="364"/>
  <c r="AU19" i="364"/>
  <c r="AU17" i="364"/>
  <c r="BY5" i="364"/>
  <c r="BY6" i="364" s="1"/>
  <c r="BY7" i="364" s="1"/>
  <c r="BY8" i="364" s="1"/>
  <c r="BY9" i="364" s="1"/>
  <c r="C84" i="364"/>
  <c r="D83" i="364"/>
  <c r="F82" i="364"/>
  <c r="E81" i="364"/>
  <c r="AV58" i="364"/>
  <c r="AV54" i="364"/>
  <c r="AW71" i="364"/>
  <c r="AX71" i="364" s="1"/>
  <c r="AV55" i="364"/>
  <c r="AV59" i="364"/>
  <c r="AV57" i="364"/>
  <c r="AV56" i="364"/>
  <c r="AW67" i="364"/>
  <c r="AV18" i="364"/>
  <c r="AV19" i="364"/>
  <c r="AV17" i="364"/>
  <c r="AV15" i="364"/>
  <c r="AV16" i="364"/>
  <c r="AV14" i="364"/>
  <c r="AU68" i="363"/>
  <c r="AU24" i="363" s="1"/>
  <c r="AT29" i="363"/>
  <c r="AT27" i="363"/>
  <c r="AT26" i="363"/>
  <c r="AT24" i="363"/>
  <c r="AU69" i="363"/>
  <c r="AU36" i="363" s="1"/>
  <c r="AT37" i="363"/>
  <c r="AT34" i="363"/>
  <c r="AT39" i="363"/>
  <c r="AT36" i="363"/>
  <c r="AU66" i="363"/>
  <c r="AT9" i="363"/>
  <c r="AT8" i="363"/>
  <c r="AT5" i="363"/>
  <c r="AT7" i="363"/>
  <c r="AT4" i="363"/>
  <c r="AT6" i="363"/>
  <c r="AU70" i="363"/>
  <c r="AT49" i="363"/>
  <c r="AT46" i="363"/>
  <c r="AT47" i="363"/>
  <c r="AT44" i="363"/>
  <c r="AU67" i="363"/>
  <c r="AU17" i="363" s="1"/>
  <c r="AT17" i="363"/>
  <c r="AT18" i="363"/>
  <c r="AT14" i="363"/>
  <c r="AT19" i="363"/>
  <c r="AT16" i="363"/>
  <c r="AT15" i="363"/>
  <c r="AU71" i="363"/>
  <c r="AT54" i="363"/>
  <c r="AT59" i="363"/>
  <c r="AT58" i="363"/>
  <c r="AT56" i="363"/>
  <c r="AT55" i="363"/>
  <c r="AT57" i="363"/>
  <c r="C81" i="363"/>
  <c r="BD2" i="363"/>
  <c r="BL2" i="363"/>
  <c r="BP2" i="363"/>
  <c r="BA2" i="363"/>
  <c r="BQ2" i="363"/>
  <c r="BE2" i="363"/>
  <c r="BM2" i="363"/>
  <c r="BI2" i="363"/>
  <c r="BK2" i="363"/>
  <c r="BO2" i="363"/>
  <c r="AZ2" i="363"/>
  <c r="BH2" i="363"/>
  <c r="BB2" i="363"/>
  <c r="BF2" i="363"/>
  <c r="BJ2" i="363"/>
  <c r="BN2" i="363"/>
  <c r="BR2" i="363"/>
  <c r="BC2" i="363"/>
  <c r="BG2" i="363"/>
  <c r="AU19" i="363"/>
  <c r="AV67" i="363"/>
  <c r="AU37" i="363"/>
  <c r="AU26" i="363"/>
  <c r="D81" i="363"/>
  <c r="E82" i="363"/>
  <c r="B84" i="363"/>
  <c r="C83" i="363"/>
  <c r="B83" i="362"/>
  <c r="C82" i="362"/>
  <c r="D82" i="362" s="1"/>
  <c r="B81" i="362"/>
  <c r="AS72" i="362"/>
  <c r="AT72" i="362" s="1"/>
  <c r="AU72" i="362" s="1"/>
  <c r="AV72" i="362" s="1"/>
  <c r="AW72" i="362" s="1"/>
  <c r="AX72" i="362" s="1"/>
  <c r="AS71" i="362"/>
  <c r="AT71" i="362" s="1"/>
  <c r="AS70" i="362"/>
  <c r="AT70" i="362" s="1"/>
  <c r="AS69" i="362"/>
  <c r="AT69" i="362" s="1"/>
  <c r="AS68" i="362"/>
  <c r="AT68" i="362" s="1"/>
  <c r="AS67" i="362"/>
  <c r="AT67" i="362" s="1"/>
  <c r="AS66" i="362"/>
  <c r="AT66" i="362" s="1"/>
  <c r="BR62" i="362"/>
  <c r="BQ62" i="362"/>
  <c r="BP62" i="362"/>
  <c r="BO62" i="362"/>
  <c r="BN62" i="362"/>
  <c r="BM62" i="362"/>
  <c r="BL62" i="362"/>
  <c r="BK62" i="362"/>
  <c r="BJ62" i="362"/>
  <c r="BI62" i="362"/>
  <c r="BH62" i="362"/>
  <c r="BG62" i="362"/>
  <c r="BF62" i="362"/>
  <c r="BE62" i="362"/>
  <c r="BD62" i="362"/>
  <c r="BC62" i="362"/>
  <c r="BB62" i="362"/>
  <c r="BA62" i="362"/>
  <c r="AZ62" i="362"/>
  <c r="BR61" i="362"/>
  <c r="BQ61" i="362"/>
  <c r="BP61" i="362"/>
  <c r="BO61" i="362"/>
  <c r="BN61" i="362"/>
  <c r="BM61" i="362"/>
  <c r="BL61" i="362"/>
  <c r="BK61" i="362"/>
  <c r="BJ61" i="362"/>
  <c r="BI61" i="362"/>
  <c r="BH61" i="362"/>
  <c r="BG61" i="362"/>
  <c r="BF61" i="362"/>
  <c r="BE61" i="362"/>
  <c r="BD61" i="362"/>
  <c r="BC61" i="362"/>
  <c r="BB61" i="362"/>
  <c r="BA61" i="362"/>
  <c r="AZ61" i="362"/>
  <c r="BR59" i="362"/>
  <c r="BQ59" i="362"/>
  <c r="BP59" i="362"/>
  <c r="BO59" i="362"/>
  <c r="BN59" i="362"/>
  <c r="BM59" i="362"/>
  <c r="BL59" i="362"/>
  <c r="BK59" i="362"/>
  <c r="BJ59" i="362"/>
  <c r="BI59" i="362"/>
  <c r="BH59" i="362"/>
  <c r="BG59" i="362"/>
  <c r="BF59" i="362"/>
  <c r="BE59" i="362"/>
  <c r="BD59" i="362"/>
  <c r="BC59" i="362"/>
  <c r="BB59" i="362"/>
  <c r="BA59" i="362"/>
  <c r="AZ59" i="362"/>
  <c r="AR59" i="362"/>
  <c r="A59" i="362" a="1"/>
  <c r="A59" i="362" s="1"/>
  <c r="BR58" i="362"/>
  <c r="BQ58" i="362"/>
  <c r="BP58" i="362"/>
  <c r="BO58" i="362"/>
  <c r="BN58" i="362"/>
  <c r="BM58" i="362"/>
  <c r="BL58" i="362"/>
  <c r="BK58" i="362"/>
  <c r="BJ58" i="362"/>
  <c r="BI58" i="362"/>
  <c r="BH58" i="362"/>
  <c r="BG58" i="362"/>
  <c r="BF58" i="362"/>
  <c r="BE58" i="362"/>
  <c r="BD58" i="362"/>
  <c r="BC58" i="362"/>
  <c r="BB58" i="362"/>
  <c r="BA58" i="362"/>
  <c r="AZ58" i="362"/>
  <c r="AS58" i="362"/>
  <c r="AR58" i="362"/>
  <c r="A58" i="362" a="1"/>
  <c r="A58" i="362" s="1"/>
  <c r="AR57" i="362"/>
  <c r="BR56" i="362"/>
  <c r="BQ56" i="362"/>
  <c r="BP56" i="362"/>
  <c r="BO56" i="362"/>
  <c r="BN56" i="362"/>
  <c r="BM56" i="362"/>
  <c r="BL56" i="362"/>
  <c r="BK56" i="362"/>
  <c r="BJ56" i="362"/>
  <c r="BI56" i="362"/>
  <c r="BH56" i="362"/>
  <c r="BG56" i="362"/>
  <c r="BF56" i="362"/>
  <c r="BE56" i="362"/>
  <c r="BD56" i="362"/>
  <c r="BC56" i="362"/>
  <c r="BB56" i="362"/>
  <c r="BA56" i="362"/>
  <c r="AZ56" i="362"/>
  <c r="AS56" i="362"/>
  <c r="AR56" i="362"/>
  <c r="A56" i="362" a="1"/>
  <c r="A56" i="362" s="1"/>
  <c r="BR55" i="362"/>
  <c r="BQ55" i="362"/>
  <c r="BP55" i="362"/>
  <c r="BO55" i="362"/>
  <c r="BN55" i="362"/>
  <c r="BM55" i="362"/>
  <c r="BL55" i="362"/>
  <c r="BK55" i="362"/>
  <c r="BJ55" i="362"/>
  <c r="BI55" i="362"/>
  <c r="BH55" i="362"/>
  <c r="BG55" i="362"/>
  <c r="BF55" i="362"/>
  <c r="BE55" i="362"/>
  <c r="BD55" i="362"/>
  <c r="BC55" i="362"/>
  <c r="BB55" i="362"/>
  <c r="BA55" i="362"/>
  <c r="AZ55" i="362"/>
  <c r="AS55" i="362"/>
  <c r="AR55" i="362"/>
  <c r="A55" i="362" a="1"/>
  <c r="A55" i="362" s="1"/>
  <c r="AR54" i="362"/>
  <c r="BR52" i="362"/>
  <c r="BQ52" i="362"/>
  <c r="BP52" i="362"/>
  <c r="BO52" i="362"/>
  <c r="BN52" i="362"/>
  <c r="BM52" i="362"/>
  <c r="BL52" i="362"/>
  <c r="BK52" i="362"/>
  <c r="BJ52" i="362"/>
  <c r="BI52" i="362"/>
  <c r="BH52" i="362"/>
  <c r="BG52" i="362"/>
  <c r="BF52" i="362"/>
  <c r="BE52" i="362"/>
  <c r="BD52" i="362"/>
  <c r="BC52" i="362"/>
  <c r="BB52" i="362"/>
  <c r="BA52" i="362"/>
  <c r="AZ52" i="362"/>
  <c r="BR51" i="362"/>
  <c r="BQ51" i="362"/>
  <c r="BP51" i="362"/>
  <c r="BO51" i="362"/>
  <c r="BN51" i="362"/>
  <c r="BM51" i="362"/>
  <c r="BL51" i="362"/>
  <c r="BK51" i="362"/>
  <c r="BJ51" i="362"/>
  <c r="BI51" i="362"/>
  <c r="BH51" i="362"/>
  <c r="BG51" i="362"/>
  <c r="BF51" i="362"/>
  <c r="BE51" i="362"/>
  <c r="BD51" i="362"/>
  <c r="BC51" i="362"/>
  <c r="BB51" i="362"/>
  <c r="BA51" i="362"/>
  <c r="AZ51" i="362"/>
  <c r="BR49" i="362"/>
  <c r="BQ49" i="362"/>
  <c r="BP49" i="362"/>
  <c r="BO49" i="362"/>
  <c r="BN49" i="362"/>
  <c r="BM49" i="362"/>
  <c r="BL49" i="362"/>
  <c r="BK49" i="362"/>
  <c r="BJ49" i="362"/>
  <c r="BI49" i="362"/>
  <c r="BH49" i="362"/>
  <c r="BG49" i="362"/>
  <c r="BF49" i="362"/>
  <c r="BE49" i="362"/>
  <c r="BD49" i="362"/>
  <c r="BC49" i="362"/>
  <c r="BB49" i="362"/>
  <c r="BA49" i="362"/>
  <c r="AZ49" i="362"/>
  <c r="AS49" i="362"/>
  <c r="AR49" i="362"/>
  <c r="A49" i="362" a="1"/>
  <c r="A49" i="362" s="1"/>
  <c r="BR48" i="362"/>
  <c r="BQ48" i="362"/>
  <c r="BP48" i="362"/>
  <c r="BO48" i="362"/>
  <c r="BN48" i="362"/>
  <c r="BM48" i="362"/>
  <c r="BL48" i="362"/>
  <c r="BK48" i="362"/>
  <c r="BJ48" i="362"/>
  <c r="BI48" i="362"/>
  <c r="BH48" i="362"/>
  <c r="BG48" i="362"/>
  <c r="BF48" i="362"/>
  <c r="BE48" i="362"/>
  <c r="BD48" i="362"/>
  <c r="BC48" i="362"/>
  <c r="BB48" i="362"/>
  <c r="BA48" i="362"/>
  <c r="AZ48" i="362"/>
  <c r="A48" i="362" a="1"/>
  <c r="A48" i="362" s="1"/>
  <c r="AR47" i="362"/>
  <c r="BR46" i="362"/>
  <c r="BQ46" i="362"/>
  <c r="BP46" i="362"/>
  <c r="BO46" i="362"/>
  <c r="BN46" i="362"/>
  <c r="BM46" i="362"/>
  <c r="BL46" i="362"/>
  <c r="BK46" i="362"/>
  <c r="BJ46" i="362"/>
  <c r="BI46" i="362"/>
  <c r="BH46" i="362"/>
  <c r="BG46" i="362"/>
  <c r="BF46" i="362"/>
  <c r="BE46" i="362"/>
  <c r="BD46" i="362"/>
  <c r="BC46" i="362"/>
  <c r="BB46" i="362"/>
  <c r="BA46" i="362"/>
  <c r="AZ46" i="362"/>
  <c r="AS46" i="362"/>
  <c r="AR46" i="362"/>
  <c r="A46" i="362" a="1"/>
  <c r="A46" i="362" s="1"/>
  <c r="BR45" i="362"/>
  <c r="BQ45" i="362"/>
  <c r="BP45" i="362"/>
  <c r="BO45" i="362"/>
  <c r="BN45" i="362"/>
  <c r="BM45" i="362"/>
  <c r="BL45" i="362"/>
  <c r="BK45" i="362"/>
  <c r="BJ45" i="362"/>
  <c r="BI45" i="362"/>
  <c r="BH45" i="362"/>
  <c r="BG45" i="362"/>
  <c r="BF45" i="362"/>
  <c r="BE45" i="362"/>
  <c r="BD45" i="362"/>
  <c r="BC45" i="362"/>
  <c r="BB45" i="362"/>
  <c r="BA45" i="362"/>
  <c r="AZ45" i="362"/>
  <c r="A45" i="362" a="1"/>
  <c r="A45" i="362" s="1"/>
  <c r="AR44" i="362"/>
  <c r="BR42" i="362"/>
  <c r="BQ42" i="362"/>
  <c r="BP42" i="362"/>
  <c r="BO42" i="362"/>
  <c r="BN42" i="362"/>
  <c r="BM42" i="362"/>
  <c r="BL42" i="362"/>
  <c r="BK42" i="362"/>
  <c r="BJ42" i="362"/>
  <c r="BI42" i="362"/>
  <c r="BH42" i="362"/>
  <c r="BG42" i="362"/>
  <c r="BF42" i="362"/>
  <c r="BE42" i="362"/>
  <c r="BD42" i="362"/>
  <c r="BC42" i="362"/>
  <c r="BB42" i="362"/>
  <c r="BA42" i="362"/>
  <c r="AZ42" i="362"/>
  <c r="BR41" i="362"/>
  <c r="BQ41" i="362"/>
  <c r="BP41" i="362"/>
  <c r="BO41" i="362"/>
  <c r="BN41" i="362"/>
  <c r="BM41" i="362"/>
  <c r="BL41" i="362"/>
  <c r="BK41" i="362"/>
  <c r="BJ41" i="362"/>
  <c r="BI41" i="362"/>
  <c r="BH41" i="362"/>
  <c r="BG41" i="362"/>
  <c r="BF41" i="362"/>
  <c r="BE41" i="362"/>
  <c r="BD41" i="362"/>
  <c r="BC41" i="362"/>
  <c r="BB41" i="362"/>
  <c r="BA41" i="362"/>
  <c r="AZ41" i="362"/>
  <c r="BR39" i="362"/>
  <c r="BQ39" i="362"/>
  <c r="BP39" i="362"/>
  <c r="BO39" i="362"/>
  <c r="BN39" i="362"/>
  <c r="BM39" i="362"/>
  <c r="BL39" i="362"/>
  <c r="BK39" i="362"/>
  <c r="BJ39" i="362"/>
  <c r="BI39" i="362"/>
  <c r="BH39" i="362"/>
  <c r="BG39" i="362"/>
  <c r="BF39" i="362"/>
  <c r="BE39" i="362"/>
  <c r="BD39" i="362"/>
  <c r="BC39" i="362"/>
  <c r="BB39" i="362"/>
  <c r="BA39" i="362"/>
  <c r="AZ39" i="362"/>
  <c r="AS39" i="362"/>
  <c r="AR39" i="362"/>
  <c r="A39" i="362" a="1"/>
  <c r="A39" i="362" s="1"/>
  <c r="BR38" i="362"/>
  <c r="BQ38" i="362"/>
  <c r="BP38" i="362"/>
  <c r="BO38" i="362"/>
  <c r="BN38" i="362"/>
  <c r="BM38" i="362"/>
  <c r="BL38" i="362"/>
  <c r="BK38" i="362"/>
  <c r="BJ38" i="362"/>
  <c r="BI38" i="362"/>
  <c r="BH38" i="362"/>
  <c r="BG38" i="362"/>
  <c r="BF38" i="362"/>
  <c r="BE38" i="362"/>
  <c r="BD38" i="362"/>
  <c r="BC38" i="362"/>
  <c r="BB38" i="362"/>
  <c r="BA38" i="362"/>
  <c r="AZ38" i="362"/>
  <c r="A38" i="362" a="1"/>
  <c r="A38" i="362" s="1"/>
  <c r="AS37" i="362"/>
  <c r="AR37" i="362"/>
  <c r="BR36" i="362"/>
  <c r="BQ36" i="362"/>
  <c r="BP36" i="362"/>
  <c r="BO36" i="362"/>
  <c r="BN36" i="362"/>
  <c r="BM36" i="362"/>
  <c r="BL36" i="362"/>
  <c r="BK36" i="362"/>
  <c r="BJ36" i="362"/>
  <c r="BI36" i="362"/>
  <c r="BH36" i="362"/>
  <c r="BG36" i="362"/>
  <c r="BF36" i="362"/>
  <c r="BE36" i="362"/>
  <c r="BD36" i="362"/>
  <c r="BC36" i="362"/>
  <c r="BB36" i="362"/>
  <c r="BA36" i="362"/>
  <c r="AZ36" i="362"/>
  <c r="AS36" i="362"/>
  <c r="AR36" i="362"/>
  <c r="A36" i="362" a="1"/>
  <c r="A36" i="362" s="1"/>
  <c r="BR35" i="362"/>
  <c r="BQ35" i="362"/>
  <c r="BP35" i="362"/>
  <c r="BO35" i="362"/>
  <c r="BN35" i="362"/>
  <c r="BM35" i="362"/>
  <c r="BL35" i="362"/>
  <c r="BK35" i="362"/>
  <c r="BJ35" i="362"/>
  <c r="BI35" i="362"/>
  <c r="BH35" i="362"/>
  <c r="BG35" i="362"/>
  <c r="BF35" i="362"/>
  <c r="BE35" i="362"/>
  <c r="BD35" i="362"/>
  <c r="BC35" i="362"/>
  <c r="BB35" i="362"/>
  <c r="BA35" i="362"/>
  <c r="AZ35" i="362"/>
  <c r="A35" i="362" a="1"/>
  <c r="A35" i="362" s="1"/>
  <c r="AS34" i="362"/>
  <c r="AR34" i="362"/>
  <c r="BR32" i="362"/>
  <c r="BQ32" i="362"/>
  <c r="BP32" i="362"/>
  <c r="BO32" i="362"/>
  <c r="BN32" i="362"/>
  <c r="BM32" i="362"/>
  <c r="BL32" i="362"/>
  <c r="BK32" i="362"/>
  <c r="BJ32" i="362"/>
  <c r="BI32" i="362"/>
  <c r="BH32" i="362"/>
  <c r="BG32" i="362"/>
  <c r="BF32" i="362"/>
  <c r="BE32" i="362"/>
  <c r="BD32" i="362"/>
  <c r="BC32" i="362"/>
  <c r="BB32" i="362"/>
  <c r="BA32" i="362"/>
  <c r="AZ32" i="362"/>
  <c r="BR31" i="362"/>
  <c r="BQ31" i="362"/>
  <c r="BP31" i="362"/>
  <c r="BO31" i="362"/>
  <c r="BN31" i="362"/>
  <c r="BM31" i="362"/>
  <c r="BL31" i="362"/>
  <c r="BK31" i="362"/>
  <c r="BJ31" i="362"/>
  <c r="BI31" i="362"/>
  <c r="BH31" i="362"/>
  <c r="BG31" i="362"/>
  <c r="BF31" i="362"/>
  <c r="BE31" i="362"/>
  <c r="BD31" i="362"/>
  <c r="BC31" i="362"/>
  <c r="BB31" i="362"/>
  <c r="BA31" i="362"/>
  <c r="AZ31" i="362"/>
  <c r="BR29" i="362"/>
  <c r="BQ29" i="362"/>
  <c r="BP29" i="362"/>
  <c r="BO29" i="362"/>
  <c r="BN29" i="362"/>
  <c r="BM29" i="362"/>
  <c r="BL29" i="362"/>
  <c r="BK29" i="362"/>
  <c r="BJ29" i="362"/>
  <c r="BI29" i="362"/>
  <c r="BH29" i="362"/>
  <c r="BG29" i="362"/>
  <c r="BF29" i="362"/>
  <c r="BE29" i="362"/>
  <c r="BD29" i="362"/>
  <c r="BC29" i="362"/>
  <c r="BB29" i="362"/>
  <c r="BA29" i="362"/>
  <c r="AZ29" i="362"/>
  <c r="AS29" i="362"/>
  <c r="AR29" i="362"/>
  <c r="A29" i="362" a="1"/>
  <c r="A29" i="362" s="1"/>
  <c r="BR28" i="362"/>
  <c r="BQ28" i="362"/>
  <c r="BP28" i="362"/>
  <c r="BO28" i="362"/>
  <c r="BN28" i="362"/>
  <c r="BM28" i="362"/>
  <c r="BL28" i="362"/>
  <c r="BK28" i="362"/>
  <c r="BJ28" i="362"/>
  <c r="BI28" i="362"/>
  <c r="BH28" i="362"/>
  <c r="BG28" i="362"/>
  <c r="BF28" i="362"/>
  <c r="BE28" i="362"/>
  <c r="BD28" i="362"/>
  <c r="BC28" i="362"/>
  <c r="BB28" i="362"/>
  <c r="BA28" i="362"/>
  <c r="AZ28" i="362"/>
  <c r="A28" i="362" a="1"/>
  <c r="A28" i="362" s="1"/>
  <c r="AS27" i="362"/>
  <c r="AR27" i="362"/>
  <c r="BR26" i="362"/>
  <c r="BQ26" i="362"/>
  <c r="BP26" i="362"/>
  <c r="BO26" i="362"/>
  <c r="BN26" i="362"/>
  <c r="BM26" i="362"/>
  <c r="BL26" i="362"/>
  <c r="BK26" i="362"/>
  <c r="BJ26" i="362"/>
  <c r="BI26" i="362"/>
  <c r="BH26" i="362"/>
  <c r="BG26" i="362"/>
  <c r="BF26" i="362"/>
  <c r="BE26" i="362"/>
  <c r="BD26" i="362"/>
  <c r="BC26" i="362"/>
  <c r="BB26" i="362"/>
  <c r="BA26" i="362"/>
  <c r="AZ26" i="362"/>
  <c r="AS26" i="362"/>
  <c r="AR26" i="362"/>
  <c r="A26" i="362" a="1"/>
  <c r="A26" i="362" s="1"/>
  <c r="BR25" i="362"/>
  <c r="BQ25" i="362"/>
  <c r="BP25" i="362"/>
  <c r="BO25" i="362"/>
  <c r="BN25" i="362"/>
  <c r="BM25" i="362"/>
  <c r="BL25" i="362"/>
  <c r="BK25" i="362"/>
  <c r="BJ25" i="362"/>
  <c r="BI25" i="362"/>
  <c r="BH25" i="362"/>
  <c r="BG25" i="362"/>
  <c r="BF25" i="362"/>
  <c r="BE25" i="362"/>
  <c r="BD25" i="362"/>
  <c r="BC25" i="362"/>
  <c r="BB25" i="362"/>
  <c r="BA25" i="362"/>
  <c r="AZ25" i="362"/>
  <c r="A25" i="362" a="1"/>
  <c r="A25" i="362" s="1"/>
  <c r="AS24" i="362"/>
  <c r="AR24" i="362"/>
  <c r="BR22" i="362"/>
  <c r="BQ22" i="362"/>
  <c r="BP22" i="362"/>
  <c r="BO22" i="362"/>
  <c r="BN22" i="362"/>
  <c r="BM22" i="362"/>
  <c r="BL22" i="362"/>
  <c r="BK22" i="362"/>
  <c r="BJ22" i="362"/>
  <c r="BI22" i="362"/>
  <c r="BH22" i="362"/>
  <c r="BG22" i="362"/>
  <c r="BF22" i="362"/>
  <c r="BE22" i="362"/>
  <c r="BD22" i="362"/>
  <c r="BC22" i="362"/>
  <c r="BB22" i="362"/>
  <c r="BA22" i="362"/>
  <c r="AZ22" i="362"/>
  <c r="BR21" i="362"/>
  <c r="BQ21" i="362"/>
  <c r="BP21" i="362"/>
  <c r="BO21" i="362"/>
  <c r="BN21" i="362"/>
  <c r="BM21" i="362"/>
  <c r="BL21" i="362"/>
  <c r="BK21" i="362"/>
  <c r="BJ21" i="362"/>
  <c r="BI21" i="362"/>
  <c r="BH21" i="362"/>
  <c r="BG21" i="362"/>
  <c r="BF21" i="362"/>
  <c r="BE21" i="362"/>
  <c r="BD21" i="362"/>
  <c r="BC21" i="362"/>
  <c r="BB21" i="362"/>
  <c r="BA21" i="362"/>
  <c r="AZ21" i="362"/>
  <c r="BR19" i="362"/>
  <c r="BQ19" i="362"/>
  <c r="BP19" i="362"/>
  <c r="BO19" i="362"/>
  <c r="BN19" i="362"/>
  <c r="BM19" i="362"/>
  <c r="BL19" i="362"/>
  <c r="BK19" i="362"/>
  <c r="BJ19" i="362"/>
  <c r="BI19" i="362"/>
  <c r="BH19" i="362"/>
  <c r="BG19" i="362"/>
  <c r="BF19" i="362"/>
  <c r="BE19" i="362"/>
  <c r="BD19" i="362"/>
  <c r="BC19" i="362"/>
  <c r="BB19" i="362"/>
  <c r="BA19" i="362"/>
  <c r="AZ19" i="362"/>
  <c r="AS19" i="362"/>
  <c r="AR19" i="362"/>
  <c r="A19" i="362" a="1"/>
  <c r="A19" i="362" s="1"/>
  <c r="BR18" i="362"/>
  <c r="BQ18" i="362"/>
  <c r="BP18" i="362"/>
  <c r="BO18" i="362"/>
  <c r="BN18" i="362"/>
  <c r="BM18" i="362"/>
  <c r="BL18" i="362"/>
  <c r="BK18" i="362"/>
  <c r="BJ18" i="362"/>
  <c r="BI18" i="362"/>
  <c r="BH18" i="362"/>
  <c r="BG18" i="362"/>
  <c r="BF18" i="362"/>
  <c r="BE18" i="362"/>
  <c r="BD18" i="362"/>
  <c r="BC18" i="362"/>
  <c r="BB18" i="362"/>
  <c r="BA18" i="362"/>
  <c r="AZ18" i="362"/>
  <c r="A18" i="362" a="1"/>
  <c r="A18" i="362" s="1"/>
  <c r="AS17" i="362"/>
  <c r="AR17" i="362"/>
  <c r="BR16" i="362"/>
  <c r="BQ16" i="362"/>
  <c r="BP16" i="362"/>
  <c r="BO16" i="362"/>
  <c r="BN16" i="362"/>
  <c r="BM16" i="362"/>
  <c r="BL16" i="362"/>
  <c r="BK16" i="362"/>
  <c r="BJ16" i="362"/>
  <c r="BI16" i="362"/>
  <c r="BH16" i="362"/>
  <c r="BG16" i="362"/>
  <c r="BF16" i="362"/>
  <c r="BE16" i="362"/>
  <c r="BD16" i="362"/>
  <c r="BC16" i="362"/>
  <c r="BB16" i="362"/>
  <c r="BA16" i="362"/>
  <c r="AZ16" i="362"/>
  <c r="AS16" i="362"/>
  <c r="AR16" i="362"/>
  <c r="A16" i="362" a="1"/>
  <c r="A16" i="362" s="1"/>
  <c r="BR15" i="362"/>
  <c r="BQ15" i="362"/>
  <c r="BP15" i="362"/>
  <c r="BO15" i="362"/>
  <c r="BN15" i="362"/>
  <c r="BM15" i="362"/>
  <c r="BL15" i="362"/>
  <c r="BK15" i="362"/>
  <c r="BJ15" i="362"/>
  <c r="BI15" i="362"/>
  <c r="BH15" i="362"/>
  <c r="BG15" i="362"/>
  <c r="BF15" i="362"/>
  <c r="BE15" i="362"/>
  <c r="BD15" i="362"/>
  <c r="BC15" i="362"/>
  <c r="BB15" i="362"/>
  <c r="BA15" i="362"/>
  <c r="AZ15" i="362"/>
  <c r="A15" i="362" a="1"/>
  <c r="A15" i="362" s="1"/>
  <c r="AS14" i="362"/>
  <c r="AR14" i="362"/>
  <c r="BR12" i="362"/>
  <c r="BQ12" i="362"/>
  <c r="BP12" i="362"/>
  <c r="BO12" i="362"/>
  <c r="BN12" i="362"/>
  <c r="BM12" i="362"/>
  <c r="BL12" i="362"/>
  <c r="BK12" i="362"/>
  <c r="BJ12" i="362"/>
  <c r="BI12" i="362"/>
  <c r="BH12" i="362"/>
  <c r="BG12" i="362"/>
  <c r="BF12" i="362"/>
  <c r="BE12" i="362"/>
  <c r="BD12" i="362"/>
  <c r="BC12" i="362"/>
  <c r="BB12" i="362"/>
  <c r="BA12" i="362"/>
  <c r="AZ12" i="362"/>
  <c r="BR11" i="362"/>
  <c r="BQ11" i="362"/>
  <c r="BP11" i="362"/>
  <c r="BO11" i="362"/>
  <c r="BN11" i="362"/>
  <c r="BM11" i="362"/>
  <c r="BL11" i="362"/>
  <c r="BK11" i="362"/>
  <c r="BJ11" i="362"/>
  <c r="BI11" i="362"/>
  <c r="BH11" i="362"/>
  <c r="BG11" i="362"/>
  <c r="BF11" i="362"/>
  <c r="BE11" i="362"/>
  <c r="BD11" i="362"/>
  <c r="BC11" i="362"/>
  <c r="BB11" i="362"/>
  <c r="BA11" i="362"/>
  <c r="AZ11" i="362"/>
  <c r="BR9" i="362"/>
  <c r="BQ9" i="362"/>
  <c r="BP9" i="362"/>
  <c r="BO9" i="362"/>
  <c r="BN9" i="362"/>
  <c r="BM9" i="362"/>
  <c r="BL9" i="362"/>
  <c r="BK9" i="362"/>
  <c r="BJ9" i="362"/>
  <c r="BI9" i="362"/>
  <c r="BH9" i="362"/>
  <c r="BG9" i="362"/>
  <c r="BF9" i="362"/>
  <c r="BE9" i="362"/>
  <c r="BD9" i="362"/>
  <c r="BC9" i="362"/>
  <c r="BB9" i="362"/>
  <c r="BA9" i="362"/>
  <c r="AZ9" i="362"/>
  <c r="AS9" i="362"/>
  <c r="AR9" i="362"/>
  <c r="A9" i="362" a="1"/>
  <c r="A9" i="362" s="1"/>
  <c r="BR8" i="362"/>
  <c r="BQ8" i="362"/>
  <c r="BP8" i="362"/>
  <c r="BO8" i="362"/>
  <c r="BN8" i="362"/>
  <c r="BM8" i="362"/>
  <c r="BL8" i="362"/>
  <c r="BK8" i="362"/>
  <c r="BJ8" i="362"/>
  <c r="BI8" i="362"/>
  <c r="BH8" i="362"/>
  <c r="BG8" i="362"/>
  <c r="BF8" i="362"/>
  <c r="BE8" i="362"/>
  <c r="BD8" i="362"/>
  <c r="BC8" i="362"/>
  <c r="BB8" i="362"/>
  <c r="BA8" i="362"/>
  <c r="AZ8" i="362"/>
  <c r="A8" i="362" a="1"/>
  <c r="A8" i="362" s="1"/>
  <c r="AR7" i="362"/>
  <c r="BR6" i="362"/>
  <c r="BQ6" i="362"/>
  <c r="BP6" i="362"/>
  <c r="BO6" i="362"/>
  <c r="BN6" i="362"/>
  <c r="BM6" i="362"/>
  <c r="BL6" i="362"/>
  <c r="BK6" i="362"/>
  <c r="BJ6" i="362"/>
  <c r="BI6" i="362"/>
  <c r="BH6" i="362"/>
  <c r="BG6" i="362"/>
  <c r="BF6" i="362"/>
  <c r="BE6" i="362"/>
  <c r="BD6" i="362"/>
  <c r="BC6" i="362"/>
  <c r="BB6" i="362"/>
  <c r="BA6" i="362"/>
  <c r="AZ6" i="362"/>
  <c r="AS6" i="362"/>
  <c r="AR6" i="362"/>
  <c r="A6" i="362" a="1"/>
  <c r="A6" i="362" s="1"/>
  <c r="BR5" i="362"/>
  <c r="BQ5" i="362"/>
  <c r="BP5" i="362"/>
  <c r="BO5" i="362"/>
  <c r="BN5" i="362"/>
  <c r="BM5" i="362"/>
  <c r="BL5" i="362"/>
  <c r="BK5" i="362"/>
  <c r="BJ5" i="362"/>
  <c r="BI5" i="362"/>
  <c r="BH5" i="362"/>
  <c r="BG5" i="362"/>
  <c r="BF5" i="362"/>
  <c r="BE5" i="362"/>
  <c r="BD5" i="362"/>
  <c r="BC5" i="362"/>
  <c r="BB5" i="362"/>
  <c r="BA5" i="362"/>
  <c r="AZ5" i="362"/>
  <c r="A5" i="362" a="1"/>
  <c r="A5" i="362" s="1"/>
  <c r="AR4" i="362"/>
  <c r="E1" i="362"/>
  <c r="B1" i="362"/>
  <c r="D1" i="362" s="1"/>
  <c r="AS57" i="362" l="1"/>
  <c r="AS4" i="362"/>
  <c r="AS7" i="362"/>
  <c r="AS44" i="362"/>
  <c r="AS47" i="362"/>
  <c r="AU27" i="363"/>
  <c r="AS59" i="362"/>
  <c r="AV68" i="363"/>
  <c r="AS54" i="362"/>
  <c r="AU29" i="363"/>
  <c r="AU4" i="364"/>
  <c r="AU6" i="364"/>
  <c r="AU9" i="364"/>
  <c r="AU7" i="364"/>
  <c r="AV66" i="364"/>
  <c r="AU69" i="362"/>
  <c r="AT36" i="362"/>
  <c r="AT34" i="362"/>
  <c r="AT39" i="362"/>
  <c r="AT37" i="362"/>
  <c r="AU39" i="363"/>
  <c r="AU34" i="363"/>
  <c r="AV69" i="363"/>
  <c r="AU67" i="362"/>
  <c r="AT15" i="362"/>
  <c r="AT19" i="362"/>
  <c r="AT18" i="362"/>
  <c r="AT16" i="362"/>
  <c r="AT14" i="362"/>
  <c r="AT17" i="362"/>
  <c r="AU71" i="362"/>
  <c r="AT54" i="362"/>
  <c r="AT59" i="362"/>
  <c r="AT58" i="362"/>
  <c r="AT56" i="362"/>
  <c r="AT57" i="362"/>
  <c r="AT55" i="362"/>
  <c r="AU27" i="364"/>
  <c r="AU26" i="364"/>
  <c r="AV68" i="364"/>
  <c r="AU29" i="364"/>
  <c r="AU24" i="364"/>
  <c r="AU68" i="362"/>
  <c r="AT29" i="362"/>
  <c r="AT27" i="362"/>
  <c r="AT26" i="362"/>
  <c r="AT24" i="362"/>
  <c r="AU66" i="362"/>
  <c r="AT8" i="362"/>
  <c r="AT7" i="362"/>
  <c r="AT6" i="362"/>
  <c r="AT5" i="362"/>
  <c r="AT4" i="362"/>
  <c r="AT9" i="362"/>
  <c r="AU70" i="362"/>
  <c r="AT49" i="362"/>
  <c r="AT46" i="362"/>
  <c r="AT47" i="362"/>
  <c r="AT44" i="362"/>
  <c r="AW5" i="365"/>
  <c r="AW4" i="365"/>
  <c r="AW7" i="365"/>
  <c r="AW6" i="365"/>
  <c r="AX66" i="365"/>
  <c r="AW9" i="365"/>
  <c r="AW8" i="365"/>
  <c r="J84" i="370"/>
  <c r="K84" i="371"/>
  <c r="L83" i="371"/>
  <c r="N82" i="371"/>
  <c r="M81" i="371"/>
  <c r="L81" i="370"/>
  <c r="M82" i="370"/>
  <c r="K81" i="369"/>
  <c r="L82" i="369"/>
  <c r="J83" i="369"/>
  <c r="I84" i="369"/>
  <c r="K82" i="368"/>
  <c r="J81" i="368"/>
  <c r="H84" i="368"/>
  <c r="I83" i="368"/>
  <c r="H83" i="367"/>
  <c r="J82" i="367"/>
  <c r="I81" i="367"/>
  <c r="G84" i="367"/>
  <c r="G83" i="366"/>
  <c r="H81" i="366"/>
  <c r="I82" i="366"/>
  <c r="F84" i="366"/>
  <c r="E84" i="365"/>
  <c r="F83" i="365"/>
  <c r="G81" i="365"/>
  <c r="H82" i="365"/>
  <c r="AW69" i="364"/>
  <c r="AX69" i="364" s="1"/>
  <c r="AV34" i="364"/>
  <c r="AV37" i="364"/>
  <c r="AV36" i="364"/>
  <c r="AV39" i="364"/>
  <c r="AV44" i="364"/>
  <c r="AV47" i="364"/>
  <c r="AV46" i="364"/>
  <c r="AW70" i="364"/>
  <c r="AX70" i="364" s="1"/>
  <c r="AV49" i="364"/>
  <c r="AW18" i="364"/>
  <c r="AW19" i="364"/>
  <c r="AW17" i="364"/>
  <c r="AW15" i="364"/>
  <c r="AX67" i="364"/>
  <c r="AW16" i="364"/>
  <c r="AW14" i="364"/>
  <c r="E83" i="364"/>
  <c r="G82" i="364"/>
  <c r="F81" i="364"/>
  <c r="D84" i="364"/>
  <c r="AU14" i="363"/>
  <c r="AU16" i="363"/>
  <c r="AV66" i="363"/>
  <c r="AU7" i="363"/>
  <c r="AU4" i="363"/>
  <c r="AU6" i="363"/>
  <c r="AU9" i="363"/>
  <c r="AV71" i="363"/>
  <c r="AU59" i="363"/>
  <c r="AU58" i="363"/>
  <c r="AU56" i="363"/>
  <c r="AU55" i="363"/>
  <c r="AU57" i="363"/>
  <c r="AU54" i="363"/>
  <c r="AV70" i="363"/>
  <c r="AU49" i="363"/>
  <c r="AU46" i="363"/>
  <c r="AU47" i="363"/>
  <c r="AU44" i="363"/>
  <c r="BY5" i="363"/>
  <c r="BY6" i="363" s="1"/>
  <c r="BY7" i="363" s="1"/>
  <c r="BY8" i="363" s="1"/>
  <c r="BY9" i="363" s="1"/>
  <c r="AV18" i="363"/>
  <c r="AV19" i="363"/>
  <c r="AV17" i="363"/>
  <c r="AV15" i="363"/>
  <c r="AW67" i="363"/>
  <c r="AV16" i="363"/>
  <c r="AV14" i="363"/>
  <c r="C84" i="363"/>
  <c r="AV26" i="363"/>
  <c r="AV29" i="363"/>
  <c r="AW68" i="363"/>
  <c r="AV24" i="363"/>
  <c r="AV27" i="363"/>
  <c r="D83" i="363"/>
  <c r="F82" i="363"/>
  <c r="E81" i="363"/>
  <c r="AW69" i="363"/>
  <c r="AX69" i="363" s="1"/>
  <c r="AV39" i="363"/>
  <c r="AV37" i="363"/>
  <c r="AV36" i="363"/>
  <c r="AV34" i="363"/>
  <c r="C81" i="362"/>
  <c r="BL2" i="362"/>
  <c r="BP2" i="362"/>
  <c r="BG2" i="362"/>
  <c r="BK2" i="362"/>
  <c r="BH2" i="362"/>
  <c r="AZ2" i="362"/>
  <c r="BD2" i="362"/>
  <c r="BB2" i="362"/>
  <c r="BF2" i="362"/>
  <c r="BN2" i="362"/>
  <c r="BR2" i="362"/>
  <c r="BO2" i="362"/>
  <c r="BJ2" i="362"/>
  <c r="BC2" i="362"/>
  <c r="BE2" i="362"/>
  <c r="BI2" i="362"/>
  <c r="BQ2" i="362"/>
  <c r="BA2" i="362"/>
  <c r="BM2" i="362"/>
  <c r="AU29" i="362"/>
  <c r="AV68" i="362"/>
  <c r="AU24" i="362"/>
  <c r="AU27" i="362"/>
  <c r="AU26" i="362"/>
  <c r="AU19" i="362"/>
  <c r="AU17" i="362"/>
  <c r="AV67" i="362"/>
  <c r="AU16" i="362"/>
  <c r="AU14" i="362"/>
  <c r="AU39" i="362"/>
  <c r="AU37" i="362"/>
  <c r="AU36" i="362"/>
  <c r="AU34" i="362"/>
  <c r="AV69" i="362"/>
  <c r="D81" i="362"/>
  <c r="E82" i="362"/>
  <c r="B84" i="362"/>
  <c r="C83" i="362"/>
  <c r="B83" i="361"/>
  <c r="B84" i="361" s="1"/>
  <c r="C84" i="361" s="1"/>
  <c r="D84" i="361" s="1"/>
  <c r="C82" i="361"/>
  <c r="C81" i="361" s="1"/>
  <c r="B81" i="361"/>
  <c r="AS72" i="361"/>
  <c r="AT72" i="361" s="1"/>
  <c r="AU72" i="361" s="1"/>
  <c r="AV72" i="361" s="1"/>
  <c r="AW72" i="361" s="1"/>
  <c r="AX72" i="361" s="1"/>
  <c r="AS71" i="361"/>
  <c r="AT71" i="361" s="1"/>
  <c r="AS70" i="361"/>
  <c r="AT70" i="361" s="1"/>
  <c r="AS69" i="361"/>
  <c r="AT69" i="361" s="1"/>
  <c r="AS68" i="361"/>
  <c r="AT68" i="361" s="1"/>
  <c r="AS67" i="361"/>
  <c r="AT67" i="361" s="1"/>
  <c r="AS66" i="361"/>
  <c r="AT66" i="361" s="1"/>
  <c r="BR62" i="361"/>
  <c r="BQ62" i="361"/>
  <c r="BP62" i="361"/>
  <c r="BO62" i="361"/>
  <c r="BN62" i="361"/>
  <c r="BM62" i="361"/>
  <c r="BL62" i="361"/>
  <c r="BK62" i="361"/>
  <c r="BJ62" i="361"/>
  <c r="BI62" i="361"/>
  <c r="BH62" i="361"/>
  <c r="BG62" i="361"/>
  <c r="BF62" i="361"/>
  <c r="BE62" i="361"/>
  <c r="BD62" i="361"/>
  <c r="BC62" i="361"/>
  <c r="BB62" i="361"/>
  <c r="BA62" i="361"/>
  <c r="AZ62" i="361"/>
  <c r="BR61" i="361"/>
  <c r="BQ61" i="361"/>
  <c r="BP61" i="361"/>
  <c r="BO61" i="361"/>
  <c r="BN61" i="361"/>
  <c r="BM61" i="361"/>
  <c r="BL61" i="361"/>
  <c r="BK61" i="361"/>
  <c r="BJ61" i="361"/>
  <c r="BI61" i="361"/>
  <c r="BH61" i="361"/>
  <c r="BG61" i="361"/>
  <c r="BF61" i="361"/>
  <c r="BE61" i="361"/>
  <c r="BD61" i="361"/>
  <c r="BC61" i="361"/>
  <c r="BB61" i="361"/>
  <c r="BA61" i="361"/>
  <c r="AZ61" i="361"/>
  <c r="BR59" i="361"/>
  <c r="BQ59" i="361"/>
  <c r="BP59" i="361"/>
  <c r="BO59" i="361"/>
  <c r="BN59" i="361"/>
  <c r="BM59" i="361"/>
  <c r="BL59" i="361"/>
  <c r="BK59" i="361"/>
  <c r="BJ59" i="361"/>
  <c r="BI59" i="361"/>
  <c r="BH59" i="361"/>
  <c r="BG59" i="361"/>
  <c r="BF59" i="361"/>
  <c r="BE59" i="361"/>
  <c r="BD59" i="361"/>
  <c r="BC59" i="361"/>
  <c r="BB59" i="361"/>
  <c r="BA59" i="361"/>
  <c r="AZ59" i="361"/>
  <c r="AS59" i="361"/>
  <c r="AR59" i="361"/>
  <c r="A59" i="361" a="1"/>
  <c r="A59" i="361" s="1"/>
  <c r="BR58" i="361"/>
  <c r="BQ58" i="361"/>
  <c r="BP58" i="361"/>
  <c r="BO58" i="361"/>
  <c r="BN58" i="361"/>
  <c r="BM58" i="361"/>
  <c r="BL58" i="361"/>
  <c r="BK58" i="361"/>
  <c r="BJ58" i="361"/>
  <c r="BI58" i="361"/>
  <c r="BH58" i="361"/>
  <c r="BG58" i="361"/>
  <c r="BF58" i="361"/>
  <c r="BE58" i="361"/>
  <c r="BD58" i="361"/>
  <c r="BC58" i="361"/>
  <c r="BB58" i="361"/>
  <c r="BA58" i="361"/>
  <c r="AZ58" i="361"/>
  <c r="AS58" i="361"/>
  <c r="AR58" i="361"/>
  <c r="A58" i="361" a="1"/>
  <c r="A58" i="361" s="1"/>
  <c r="AR57" i="361"/>
  <c r="BR56" i="361"/>
  <c r="BQ56" i="361"/>
  <c r="BP56" i="361"/>
  <c r="BO56" i="361"/>
  <c r="BN56" i="361"/>
  <c r="BM56" i="361"/>
  <c r="BL56" i="361"/>
  <c r="BK56" i="361"/>
  <c r="BJ56" i="361"/>
  <c r="BI56" i="361"/>
  <c r="BH56" i="361"/>
  <c r="BG56" i="361"/>
  <c r="BF56" i="361"/>
  <c r="BE56" i="361"/>
  <c r="BD56" i="361"/>
  <c r="BC56" i="361"/>
  <c r="BB56" i="361"/>
  <c r="BA56" i="361"/>
  <c r="AZ56" i="361"/>
  <c r="AS56" i="361"/>
  <c r="AR56" i="361"/>
  <c r="A56" i="361" a="1"/>
  <c r="A56" i="361" s="1"/>
  <c r="BR55" i="361"/>
  <c r="BQ55" i="361"/>
  <c r="BP55" i="361"/>
  <c r="BO55" i="361"/>
  <c r="BN55" i="361"/>
  <c r="BM55" i="361"/>
  <c r="BL55" i="361"/>
  <c r="BK55" i="361"/>
  <c r="BJ55" i="361"/>
  <c r="BI55" i="361"/>
  <c r="BH55" i="361"/>
  <c r="BG55" i="361"/>
  <c r="BF55" i="361"/>
  <c r="BE55" i="361"/>
  <c r="BD55" i="361"/>
  <c r="BC55" i="361"/>
  <c r="BB55" i="361"/>
  <c r="BA55" i="361"/>
  <c r="AZ55" i="361"/>
  <c r="AS55" i="361"/>
  <c r="AR55" i="361"/>
  <c r="A55" i="361" a="1"/>
  <c r="A55" i="361" s="1"/>
  <c r="AS54" i="361"/>
  <c r="AR54" i="361"/>
  <c r="BR52" i="361"/>
  <c r="BQ52" i="361"/>
  <c r="BP52" i="361"/>
  <c r="BO52" i="361"/>
  <c r="BN52" i="361"/>
  <c r="BM52" i="361"/>
  <c r="BL52" i="361"/>
  <c r="BK52" i="361"/>
  <c r="BJ52" i="361"/>
  <c r="BI52" i="361"/>
  <c r="BH52" i="361"/>
  <c r="BG52" i="361"/>
  <c r="BF52" i="361"/>
  <c r="BE52" i="361"/>
  <c r="BD52" i="361"/>
  <c r="BC52" i="361"/>
  <c r="BB52" i="361"/>
  <c r="BA52" i="361"/>
  <c r="AZ52" i="361"/>
  <c r="BR51" i="361"/>
  <c r="BQ51" i="361"/>
  <c r="BP51" i="361"/>
  <c r="BO51" i="361"/>
  <c r="BN51" i="361"/>
  <c r="BM51" i="361"/>
  <c r="BL51" i="361"/>
  <c r="BK51" i="361"/>
  <c r="BJ51" i="361"/>
  <c r="BI51" i="361"/>
  <c r="BH51" i="361"/>
  <c r="BG51" i="361"/>
  <c r="BF51" i="361"/>
  <c r="BE51" i="361"/>
  <c r="BD51" i="361"/>
  <c r="BC51" i="361"/>
  <c r="BB51" i="361"/>
  <c r="BA51" i="361"/>
  <c r="AZ51" i="361"/>
  <c r="BR49" i="361"/>
  <c r="BQ49" i="361"/>
  <c r="BP49" i="361"/>
  <c r="BO49" i="361"/>
  <c r="BN49" i="361"/>
  <c r="BM49" i="361"/>
  <c r="BL49" i="361"/>
  <c r="BK49" i="361"/>
  <c r="BJ49" i="361"/>
  <c r="BI49" i="361"/>
  <c r="BH49" i="361"/>
  <c r="BG49" i="361"/>
  <c r="BF49" i="361"/>
  <c r="BE49" i="361"/>
  <c r="BD49" i="361"/>
  <c r="BC49" i="361"/>
  <c r="BB49" i="361"/>
  <c r="BA49" i="361"/>
  <c r="AZ49" i="361"/>
  <c r="AS49" i="361"/>
  <c r="AR49" i="361"/>
  <c r="A49" i="361" a="1"/>
  <c r="A49" i="361" s="1"/>
  <c r="BR48" i="361"/>
  <c r="BQ48" i="361"/>
  <c r="BP48" i="361"/>
  <c r="BO48" i="361"/>
  <c r="BN48" i="361"/>
  <c r="BM48" i="361"/>
  <c r="BL48" i="361"/>
  <c r="BK48" i="361"/>
  <c r="BJ48" i="361"/>
  <c r="BI48" i="361"/>
  <c r="BH48" i="361"/>
  <c r="BG48" i="361"/>
  <c r="BF48" i="361"/>
  <c r="BE48" i="361"/>
  <c r="BD48" i="361"/>
  <c r="BC48" i="361"/>
  <c r="BB48" i="361"/>
  <c r="BA48" i="361"/>
  <c r="AZ48" i="361"/>
  <c r="A48" i="361" a="1"/>
  <c r="A48" i="361" s="1"/>
  <c r="AS47" i="361"/>
  <c r="AR47" i="361"/>
  <c r="BR46" i="361"/>
  <c r="BQ46" i="361"/>
  <c r="BP46" i="361"/>
  <c r="BO46" i="361"/>
  <c r="BN46" i="361"/>
  <c r="BM46" i="361"/>
  <c r="BL46" i="361"/>
  <c r="BK46" i="361"/>
  <c r="BJ46" i="361"/>
  <c r="BI46" i="361"/>
  <c r="BH46" i="361"/>
  <c r="BG46" i="361"/>
  <c r="BF46" i="361"/>
  <c r="BE46" i="361"/>
  <c r="BD46" i="361"/>
  <c r="BC46" i="361"/>
  <c r="BB46" i="361"/>
  <c r="BA46" i="361"/>
  <c r="AZ46" i="361"/>
  <c r="AS46" i="361"/>
  <c r="AR46" i="361"/>
  <c r="A46" i="361" a="1"/>
  <c r="A46" i="361" s="1"/>
  <c r="BR45" i="361"/>
  <c r="BQ45" i="361"/>
  <c r="BP45" i="361"/>
  <c r="BO45" i="361"/>
  <c r="BN45" i="361"/>
  <c r="BM45" i="361"/>
  <c r="BL45" i="361"/>
  <c r="BK45" i="361"/>
  <c r="BJ45" i="361"/>
  <c r="BI45" i="361"/>
  <c r="BH45" i="361"/>
  <c r="BG45" i="361"/>
  <c r="BF45" i="361"/>
  <c r="BE45" i="361"/>
  <c r="BD45" i="361"/>
  <c r="BC45" i="361"/>
  <c r="BB45" i="361"/>
  <c r="BA45" i="361"/>
  <c r="AZ45" i="361"/>
  <c r="A45" i="361" a="1"/>
  <c r="A45" i="361" s="1"/>
  <c r="AS44" i="361"/>
  <c r="AR44" i="361"/>
  <c r="BR42" i="361"/>
  <c r="BQ42" i="361"/>
  <c r="BP42" i="361"/>
  <c r="BO42" i="361"/>
  <c r="BN42" i="361"/>
  <c r="BM42" i="361"/>
  <c r="BL42" i="361"/>
  <c r="BK42" i="361"/>
  <c r="BJ42" i="361"/>
  <c r="BI42" i="361"/>
  <c r="BH42" i="361"/>
  <c r="BG42" i="361"/>
  <c r="BF42" i="361"/>
  <c r="BE42" i="361"/>
  <c r="BD42" i="361"/>
  <c r="BC42" i="361"/>
  <c r="BB42" i="361"/>
  <c r="BA42" i="361"/>
  <c r="AZ42" i="361"/>
  <c r="BR41" i="361"/>
  <c r="BQ41" i="361"/>
  <c r="BP41" i="361"/>
  <c r="BO41" i="361"/>
  <c r="BN41" i="361"/>
  <c r="BM41" i="361"/>
  <c r="BL41" i="361"/>
  <c r="BK41" i="361"/>
  <c r="BJ41" i="361"/>
  <c r="BI41" i="361"/>
  <c r="BH41" i="361"/>
  <c r="BG41" i="361"/>
  <c r="BF41" i="361"/>
  <c r="BE41" i="361"/>
  <c r="BD41" i="361"/>
  <c r="BC41" i="361"/>
  <c r="BB41" i="361"/>
  <c r="BA41" i="361"/>
  <c r="AZ41" i="361"/>
  <c r="BR39" i="361"/>
  <c r="BQ39" i="361"/>
  <c r="BP39" i="361"/>
  <c r="BO39" i="361"/>
  <c r="BN39" i="361"/>
  <c r="BM39" i="361"/>
  <c r="BL39" i="361"/>
  <c r="BK39" i="361"/>
  <c r="BJ39" i="361"/>
  <c r="BI39" i="361"/>
  <c r="BH39" i="361"/>
  <c r="BG39" i="361"/>
  <c r="BF39" i="361"/>
  <c r="BE39" i="361"/>
  <c r="BD39" i="361"/>
  <c r="BC39" i="361"/>
  <c r="BB39" i="361"/>
  <c r="BA39" i="361"/>
  <c r="AZ39" i="361"/>
  <c r="AS39" i="361"/>
  <c r="AR39" i="361"/>
  <c r="A39" i="361" a="1"/>
  <c r="A39" i="361" s="1"/>
  <c r="BR38" i="361"/>
  <c r="BQ38" i="361"/>
  <c r="BP38" i="361"/>
  <c r="BO38" i="361"/>
  <c r="BN38" i="361"/>
  <c r="BM38" i="361"/>
  <c r="BL38" i="361"/>
  <c r="BK38" i="361"/>
  <c r="BJ38" i="361"/>
  <c r="BI38" i="361"/>
  <c r="BH38" i="361"/>
  <c r="BG38" i="361"/>
  <c r="BF38" i="361"/>
  <c r="BE38" i="361"/>
  <c r="BD38" i="361"/>
  <c r="BC38" i="361"/>
  <c r="BB38" i="361"/>
  <c r="BA38" i="361"/>
  <c r="AZ38" i="361"/>
  <c r="A38" i="361" a="1"/>
  <c r="A38" i="361" s="1"/>
  <c r="AS37" i="361"/>
  <c r="AR37" i="361"/>
  <c r="BR36" i="361"/>
  <c r="BQ36" i="361"/>
  <c r="BP36" i="361"/>
  <c r="BO36" i="361"/>
  <c r="BN36" i="361"/>
  <c r="BM36" i="361"/>
  <c r="BL36" i="361"/>
  <c r="BK36" i="361"/>
  <c r="BJ36" i="361"/>
  <c r="BI36" i="361"/>
  <c r="BH36" i="361"/>
  <c r="BG36" i="361"/>
  <c r="BF36" i="361"/>
  <c r="BE36" i="361"/>
  <c r="BD36" i="361"/>
  <c r="BC36" i="361"/>
  <c r="BB36" i="361"/>
  <c r="BA36" i="361"/>
  <c r="AZ36" i="361"/>
  <c r="AS36" i="361"/>
  <c r="AR36" i="361"/>
  <c r="A36" i="361" a="1"/>
  <c r="A36" i="361" s="1"/>
  <c r="BR35" i="361"/>
  <c r="BQ35" i="361"/>
  <c r="BP35" i="361"/>
  <c r="BO35" i="361"/>
  <c r="BN35" i="361"/>
  <c r="BM35" i="361"/>
  <c r="BL35" i="361"/>
  <c r="BK35" i="361"/>
  <c r="BJ35" i="361"/>
  <c r="BI35" i="361"/>
  <c r="BH35" i="361"/>
  <c r="BG35" i="361"/>
  <c r="BF35" i="361"/>
  <c r="BE35" i="361"/>
  <c r="BD35" i="361"/>
  <c r="BC35" i="361"/>
  <c r="BB35" i="361"/>
  <c r="BA35" i="361"/>
  <c r="AZ35" i="361"/>
  <c r="A35" i="361" a="1"/>
  <c r="A35" i="361" s="1"/>
  <c r="AS34" i="361"/>
  <c r="AR34" i="361"/>
  <c r="BR32" i="361"/>
  <c r="BQ32" i="361"/>
  <c r="BP32" i="361"/>
  <c r="BO32" i="361"/>
  <c r="BN32" i="361"/>
  <c r="BM32" i="361"/>
  <c r="BL32" i="361"/>
  <c r="BK32" i="361"/>
  <c r="BJ32" i="361"/>
  <c r="BI32" i="361"/>
  <c r="BH32" i="361"/>
  <c r="BG32" i="361"/>
  <c r="BF32" i="361"/>
  <c r="BE32" i="361"/>
  <c r="BD32" i="361"/>
  <c r="BC32" i="361"/>
  <c r="BB32" i="361"/>
  <c r="BA32" i="361"/>
  <c r="AZ32" i="361"/>
  <c r="BR31" i="361"/>
  <c r="BQ31" i="361"/>
  <c r="BP31" i="361"/>
  <c r="BO31" i="361"/>
  <c r="BN31" i="361"/>
  <c r="BM31" i="361"/>
  <c r="BL31" i="361"/>
  <c r="BK31" i="361"/>
  <c r="BJ31" i="361"/>
  <c r="BI31" i="361"/>
  <c r="BH31" i="361"/>
  <c r="BG31" i="361"/>
  <c r="BF31" i="361"/>
  <c r="BE31" i="361"/>
  <c r="BD31" i="361"/>
  <c r="BC31" i="361"/>
  <c r="BB31" i="361"/>
  <c r="BA31" i="361"/>
  <c r="AZ31" i="361"/>
  <c r="BR29" i="361"/>
  <c r="BQ29" i="361"/>
  <c r="BP29" i="361"/>
  <c r="BO29" i="361"/>
  <c r="BN29" i="361"/>
  <c r="BM29" i="361"/>
  <c r="BL29" i="361"/>
  <c r="BK29" i="361"/>
  <c r="BJ29" i="361"/>
  <c r="BI29" i="361"/>
  <c r="BH29" i="361"/>
  <c r="BG29" i="361"/>
  <c r="BF29" i="361"/>
  <c r="BE29" i="361"/>
  <c r="BD29" i="361"/>
  <c r="BC29" i="361"/>
  <c r="BB29" i="361"/>
  <c r="BA29" i="361"/>
  <c r="AZ29" i="361"/>
  <c r="AS29" i="361"/>
  <c r="AR29" i="361"/>
  <c r="A29" i="361" a="1"/>
  <c r="A29" i="361" s="1"/>
  <c r="BR28" i="361"/>
  <c r="BQ28" i="361"/>
  <c r="BP28" i="361"/>
  <c r="BO28" i="361"/>
  <c r="BN28" i="361"/>
  <c r="BM28" i="361"/>
  <c r="BL28" i="361"/>
  <c r="BK28" i="361"/>
  <c r="BJ28" i="361"/>
  <c r="BI28" i="361"/>
  <c r="BH28" i="361"/>
  <c r="BG28" i="361"/>
  <c r="BF28" i="361"/>
  <c r="BE28" i="361"/>
  <c r="BD28" i="361"/>
  <c r="BC28" i="361"/>
  <c r="BB28" i="361"/>
  <c r="BA28" i="361"/>
  <c r="AZ28" i="361"/>
  <c r="A28" i="361" a="1"/>
  <c r="A28" i="361" s="1"/>
  <c r="AS27" i="361"/>
  <c r="AR27" i="361"/>
  <c r="BR26" i="361"/>
  <c r="BQ26" i="361"/>
  <c r="BP26" i="361"/>
  <c r="BO26" i="361"/>
  <c r="BN26" i="361"/>
  <c r="BM26" i="361"/>
  <c r="BL26" i="361"/>
  <c r="BK26" i="361"/>
  <c r="BJ26" i="361"/>
  <c r="BI26" i="361"/>
  <c r="BH26" i="361"/>
  <c r="BG26" i="361"/>
  <c r="BF26" i="361"/>
  <c r="BE26" i="361"/>
  <c r="BD26" i="361"/>
  <c r="BC26" i="361"/>
  <c r="BB26" i="361"/>
  <c r="BA26" i="361"/>
  <c r="AZ26" i="361"/>
  <c r="AS26" i="361"/>
  <c r="AR26" i="361"/>
  <c r="A26" i="361" a="1"/>
  <c r="A26" i="361" s="1"/>
  <c r="BR25" i="361"/>
  <c r="BQ25" i="361"/>
  <c r="BP25" i="361"/>
  <c r="BO25" i="361"/>
  <c r="BN25" i="361"/>
  <c r="BM25" i="361"/>
  <c r="BL25" i="361"/>
  <c r="BK25" i="361"/>
  <c r="BJ25" i="361"/>
  <c r="BI25" i="361"/>
  <c r="BH25" i="361"/>
  <c r="BG25" i="361"/>
  <c r="BF25" i="361"/>
  <c r="BE25" i="361"/>
  <c r="BD25" i="361"/>
  <c r="BC25" i="361"/>
  <c r="BB25" i="361"/>
  <c r="BA25" i="361"/>
  <c r="AZ25" i="361"/>
  <c r="A25" i="361" a="1"/>
  <c r="A25" i="361" s="1"/>
  <c r="AS24" i="361"/>
  <c r="AR24" i="361"/>
  <c r="BR22" i="361"/>
  <c r="BQ22" i="361"/>
  <c r="BP22" i="361"/>
  <c r="BO22" i="361"/>
  <c r="BN22" i="361"/>
  <c r="BM22" i="361"/>
  <c r="BL22" i="361"/>
  <c r="BK22" i="361"/>
  <c r="BJ22" i="361"/>
  <c r="BI22" i="361"/>
  <c r="BH22" i="361"/>
  <c r="BG22" i="361"/>
  <c r="BF22" i="361"/>
  <c r="BE22" i="361"/>
  <c r="BD22" i="361"/>
  <c r="BC22" i="361"/>
  <c r="BB22" i="361"/>
  <c r="BA22" i="361"/>
  <c r="AZ22" i="361"/>
  <c r="BR21" i="361"/>
  <c r="BQ21" i="361"/>
  <c r="BP21" i="361"/>
  <c r="BO21" i="361"/>
  <c r="BN21" i="361"/>
  <c r="BM21" i="361"/>
  <c r="BL21" i="361"/>
  <c r="BK21" i="361"/>
  <c r="BJ21" i="361"/>
  <c r="BI21" i="361"/>
  <c r="BH21" i="361"/>
  <c r="BG21" i="361"/>
  <c r="BF21" i="361"/>
  <c r="BE21" i="361"/>
  <c r="BD21" i="361"/>
  <c r="BC21" i="361"/>
  <c r="BB21" i="361"/>
  <c r="BA21" i="361"/>
  <c r="AZ21" i="361"/>
  <c r="BR19" i="361"/>
  <c r="BQ19" i="361"/>
  <c r="BP19" i="361"/>
  <c r="BO19" i="361"/>
  <c r="BN19" i="361"/>
  <c r="BM19" i="361"/>
  <c r="BL19" i="361"/>
  <c r="BK19" i="361"/>
  <c r="BJ19" i="361"/>
  <c r="BI19" i="361"/>
  <c r="BH19" i="361"/>
  <c r="BG19" i="361"/>
  <c r="BF19" i="361"/>
  <c r="BE19" i="361"/>
  <c r="BD19" i="361"/>
  <c r="BC19" i="361"/>
  <c r="BB19" i="361"/>
  <c r="BA19" i="361"/>
  <c r="AZ19" i="361"/>
  <c r="AS19" i="361"/>
  <c r="AR19" i="361"/>
  <c r="A19" i="361" a="1"/>
  <c r="A19" i="361" s="1"/>
  <c r="BR18" i="361"/>
  <c r="BQ18" i="361"/>
  <c r="BP18" i="361"/>
  <c r="BO18" i="361"/>
  <c r="BN18" i="361"/>
  <c r="BM18" i="361"/>
  <c r="BL18" i="361"/>
  <c r="BK18" i="361"/>
  <c r="BJ18" i="361"/>
  <c r="BI18" i="361"/>
  <c r="BH18" i="361"/>
  <c r="BG18" i="361"/>
  <c r="BF18" i="361"/>
  <c r="BE18" i="361"/>
  <c r="BD18" i="361"/>
  <c r="BC18" i="361"/>
  <c r="BB18" i="361"/>
  <c r="BA18" i="361"/>
  <c r="AZ18" i="361"/>
  <c r="A18" i="361" a="1"/>
  <c r="A18" i="361" s="1"/>
  <c r="AS17" i="361"/>
  <c r="AR17" i="361"/>
  <c r="BR16" i="361"/>
  <c r="BQ16" i="361"/>
  <c r="BP16" i="361"/>
  <c r="BO16" i="361"/>
  <c r="BN16" i="361"/>
  <c r="BM16" i="361"/>
  <c r="BL16" i="361"/>
  <c r="BK16" i="361"/>
  <c r="BJ16" i="361"/>
  <c r="BI16" i="361"/>
  <c r="BH16" i="361"/>
  <c r="BG16" i="361"/>
  <c r="BF16" i="361"/>
  <c r="BE16" i="361"/>
  <c r="BD16" i="361"/>
  <c r="BC16" i="361"/>
  <c r="BB16" i="361"/>
  <c r="BA16" i="361"/>
  <c r="AZ16" i="361"/>
  <c r="AS16" i="361"/>
  <c r="AR16" i="361"/>
  <c r="A16" i="361" a="1"/>
  <c r="A16" i="361" s="1"/>
  <c r="BR15" i="361"/>
  <c r="BQ15" i="361"/>
  <c r="BP15" i="361"/>
  <c r="BO15" i="361"/>
  <c r="BN15" i="361"/>
  <c r="BM15" i="361"/>
  <c r="BL15" i="361"/>
  <c r="BK15" i="361"/>
  <c r="BJ15" i="361"/>
  <c r="BI15" i="361"/>
  <c r="BH15" i="361"/>
  <c r="BG15" i="361"/>
  <c r="BF15" i="361"/>
  <c r="BE15" i="361"/>
  <c r="BD15" i="361"/>
  <c r="BC15" i="361"/>
  <c r="BB15" i="361"/>
  <c r="BA15" i="361"/>
  <c r="AZ15" i="361"/>
  <c r="A15" i="361" a="1"/>
  <c r="A15" i="361" s="1"/>
  <c r="AS14" i="361"/>
  <c r="AR14" i="361"/>
  <c r="BR12" i="361"/>
  <c r="BQ12" i="361"/>
  <c r="BP12" i="361"/>
  <c r="BO12" i="361"/>
  <c r="BN12" i="361"/>
  <c r="BM12" i="361"/>
  <c r="BL12" i="361"/>
  <c r="BK12" i="361"/>
  <c r="BJ12" i="361"/>
  <c r="BI12" i="361"/>
  <c r="BH12" i="361"/>
  <c r="BG12" i="361"/>
  <c r="BF12" i="361"/>
  <c r="BE12" i="361"/>
  <c r="BD12" i="361"/>
  <c r="BC12" i="361"/>
  <c r="BB12" i="361"/>
  <c r="BA12" i="361"/>
  <c r="AZ12" i="361"/>
  <c r="BR11" i="361"/>
  <c r="BQ11" i="361"/>
  <c r="BP11" i="361"/>
  <c r="BO11" i="361"/>
  <c r="BN11" i="361"/>
  <c r="BM11" i="361"/>
  <c r="BL11" i="361"/>
  <c r="BK11" i="361"/>
  <c r="BJ11" i="361"/>
  <c r="BI11" i="361"/>
  <c r="BH11" i="361"/>
  <c r="BG11" i="361"/>
  <c r="BF11" i="361"/>
  <c r="BE11" i="361"/>
  <c r="BD11" i="361"/>
  <c r="BC11" i="361"/>
  <c r="BB11" i="361"/>
  <c r="BA11" i="361"/>
  <c r="AZ11" i="361"/>
  <c r="BR9" i="361"/>
  <c r="BQ9" i="361"/>
  <c r="BP9" i="361"/>
  <c r="BO9" i="361"/>
  <c r="BN9" i="361"/>
  <c r="BM9" i="361"/>
  <c r="BL9" i="361"/>
  <c r="BK9" i="361"/>
  <c r="BJ9" i="361"/>
  <c r="BI9" i="361"/>
  <c r="BH9" i="361"/>
  <c r="BG9" i="361"/>
  <c r="BF9" i="361"/>
  <c r="BE9" i="361"/>
  <c r="BD9" i="361"/>
  <c r="BC9" i="361"/>
  <c r="BB9" i="361"/>
  <c r="BA9" i="361"/>
  <c r="AZ9" i="361"/>
  <c r="AS9" i="361"/>
  <c r="AR9" i="361"/>
  <c r="A9" i="361" a="1"/>
  <c r="A9" i="361" s="1"/>
  <c r="BR8" i="361"/>
  <c r="BQ8" i="361"/>
  <c r="BP8" i="361"/>
  <c r="BO8" i="361"/>
  <c r="BN8" i="361"/>
  <c r="BM8" i="361"/>
  <c r="BL8" i="361"/>
  <c r="BK8" i="361"/>
  <c r="BJ8" i="361"/>
  <c r="BI8" i="361"/>
  <c r="BH8" i="361"/>
  <c r="BG8" i="361"/>
  <c r="BF8" i="361"/>
  <c r="BE8" i="361"/>
  <c r="BD8" i="361"/>
  <c r="BC8" i="361"/>
  <c r="BB8" i="361"/>
  <c r="BA8" i="361"/>
  <c r="AZ8" i="361"/>
  <c r="A8" i="361" a="1"/>
  <c r="A8" i="361" s="1"/>
  <c r="AS7" i="361"/>
  <c r="AR7" i="361"/>
  <c r="BR6" i="361"/>
  <c r="BQ6" i="361"/>
  <c r="BP6" i="361"/>
  <c r="BO6" i="361"/>
  <c r="BN6" i="361"/>
  <c r="BM6" i="361"/>
  <c r="BL6" i="361"/>
  <c r="BK6" i="361"/>
  <c r="BJ6" i="361"/>
  <c r="BI6" i="361"/>
  <c r="BH6" i="361"/>
  <c r="BG6" i="361"/>
  <c r="BF6" i="361"/>
  <c r="BE6" i="361"/>
  <c r="BD6" i="361"/>
  <c r="BC6" i="361"/>
  <c r="BB6" i="361"/>
  <c r="BA6" i="361"/>
  <c r="AZ6" i="361"/>
  <c r="AS6" i="361"/>
  <c r="AR6" i="361"/>
  <c r="A6" i="361" a="1"/>
  <c r="A6" i="361" s="1"/>
  <c r="BR5" i="361"/>
  <c r="BQ5" i="361"/>
  <c r="BP5" i="361"/>
  <c r="BO5" i="361"/>
  <c r="BN5" i="361"/>
  <c r="BM5" i="361"/>
  <c r="BL5" i="361"/>
  <c r="BK5" i="361"/>
  <c r="BJ5" i="361"/>
  <c r="BI5" i="361"/>
  <c r="BH5" i="361"/>
  <c r="BG5" i="361"/>
  <c r="BF5" i="361"/>
  <c r="BE5" i="361"/>
  <c r="BD5" i="361"/>
  <c r="BC5" i="361"/>
  <c r="BB5" i="361"/>
  <c r="BA5" i="361"/>
  <c r="AZ5" i="361"/>
  <c r="A5" i="361" a="1"/>
  <c r="A5" i="361" s="1"/>
  <c r="AS4" i="361"/>
  <c r="AR4" i="361"/>
  <c r="E1" i="361"/>
  <c r="B1" i="361"/>
  <c r="D1" i="361" s="1"/>
  <c r="AU70" i="361" l="1"/>
  <c r="AT47" i="361"/>
  <c r="AT44" i="361"/>
  <c r="AT49" i="361"/>
  <c r="AT46" i="361"/>
  <c r="AS57" i="361"/>
  <c r="AV8" i="364"/>
  <c r="AV4" i="364"/>
  <c r="AV6" i="364"/>
  <c r="AW66" i="364"/>
  <c r="AV5" i="364"/>
  <c r="AV9" i="364"/>
  <c r="AV7" i="364"/>
  <c r="AU71" i="361"/>
  <c r="AT57" i="361"/>
  <c r="AT56" i="361"/>
  <c r="AT59" i="361"/>
  <c r="AT55" i="361"/>
  <c r="AT58" i="361"/>
  <c r="AT54" i="361"/>
  <c r="AU69" i="361"/>
  <c r="AU39" i="361" s="1"/>
  <c r="AT39" i="361"/>
  <c r="AT37" i="361"/>
  <c r="AT36" i="361"/>
  <c r="AT34" i="361"/>
  <c r="AV71" i="362"/>
  <c r="AU59" i="362"/>
  <c r="AU58" i="362"/>
  <c r="AU56" i="362"/>
  <c r="AU57" i="362"/>
  <c r="AU55" i="362"/>
  <c r="AU54" i="362"/>
  <c r="D82" i="361"/>
  <c r="AV26" i="364"/>
  <c r="AV29" i="364"/>
  <c r="AW68" i="364"/>
  <c r="AV24" i="364"/>
  <c r="AV27" i="364"/>
  <c r="E84" i="361"/>
  <c r="AZ2" i="361"/>
  <c r="BD2" i="361"/>
  <c r="BH2" i="361"/>
  <c r="BP2" i="361"/>
  <c r="AV66" i="362"/>
  <c r="AU6" i="362"/>
  <c r="AU4" i="362"/>
  <c r="AU9" i="362"/>
  <c r="AU7" i="362"/>
  <c r="AV70" i="362"/>
  <c r="AU46" i="362"/>
  <c r="AU47" i="362"/>
  <c r="AU44" i="362"/>
  <c r="AU49" i="362"/>
  <c r="K84" i="370"/>
  <c r="O82" i="371"/>
  <c r="N81" i="371"/>
  <c r="L84" i="371"/>
  <c r="M83" i="371"/>
  <c r="N82" i="370"/>
  <c r="M81" i="370"/>
  <c r="J84" i="369"/>
  <c r="L81" i="369"/>
  <c r="M82" i="369"/>
  <c r="K83" i="369"/>
  <c r="J83" i="368"/>
  <c r="I84" i="368"/>
  <c r="K81" i="368"/>
  <c r="L82" i="368"/>
  <c r="I83" i="367"/>
  <c r="K82" i="367"/>
  <c r="J81" i="367"/>
  <c r="H84" i="367"/>
  <c r="G84" i="366"/>
  <c r="H83" i="366"/>
  <c r="J82" i="366"/>
  <c r="I81" i="366"/>
  <c r="H81" i="365"/>
  <c r="I82" i="365"/>
  <c r="F84" i="365"/>
  <c r="G83" i="365"/>
  <c r="F83" i="364"/>
  <c r="E84" i="364"/>
  <c r="G81" i="364"/>
  <c r="H82" i="364"/>
  <c r="AV59" i="363"/>
  <c r="AV54" i="363"/>
  <c r="AV57" i="363"/>
  <c r="AW71" i="363"/>
  <c r="AX71" i="363" s="1"/>
  <c r="AV56" i="363"/>
  <c r="AV55" i="363"/>
  <c r="AV58" i="363"/>
  <c r="AV46" i="363"/>
  <c r="AV44" i="363"/>
  <c r="AV49" i="363"/>
  <c r="AW70" i="363"/>
  <c r="AX70" i="363" s="1"/>
  <c r="AV47" i="363"/>
  <c r="AW66" i="363"/>
  <c r="AV8" i="363"/>
  <c r="AV7" i="363"/>
  <c r="AV5" i="363"/>
  <c r="AV6" i="363"/>
  <c r="AV9" i="363"/>
  <c r="AV4" i="363"/>
  <c r="AW29" i="363"/>
  <c r="AX68" i="363"/>
  <c r="AW24" i="363"/>
  <c r="AW27" i="363"/>
  <c r="AW25" i="363"/>
  <c r="AW28" i="363"/>
  <c r="AW26" i="363"/>
  <c r="D84" i="363"/>
  <c r="E83" i="363"/>
  <c r="G82" i="363"/>
  <c r="F81" i="363"/>
  <c r="AW19" i="363"/>
  <c r="AW17" i="363"/>
  <c r="AX67" i="363"/>
  <c r="AW16" i="363"/>
  <c r="AW14" i="363"/>
  <c r="AW15" i="363"/>
  <c r="AW18" i="363"/>
  <c r="BY5" i="362"/>
  <c r="BY6" i="362" s="1"/>
  <c r="BY7" i="362" s="1"/>
  <c r="BY8" i="362" s="1"/>
  <c r="BY9" i="362" s="1"/>
  <c r="D83" i="362"/>
  <c r="F82" i="362"/>
  <c r="E81" i="362"/>
  <c r="AW67" i="362"/>
  <c r="AV16" i="362"/>
  <c r="AV14" i="362"/>
  <c r="AV18" i="362"/>
  <c r="AV19" i="362"/>
  <c r="AV17" i="362"/>
  <c r="AV15" i="362"/>
  <c r="AV39" i="362"/>
  <c r="AV37" i="362"/>
  <c r="AV36" i="362"/>
  <c r="AV34" i="362"/>
  <c r="AW69" i="362"/>
  <c r="AX69" i="362" s="1"/>
  <c r="C84" i="362"/>
  <c r="AW68" i="362"/>
  <c r="AV24" i="362"/>
  <c r="AV27" i="362"/>
  <c r="AV26" i="362"/>
  <c r="AV29" i="362"/>
  <c r="AU66" i="361"/>
  <c r="AT9" i="361"/>
  <c r="AT8" i="361"/>
  <c r="AT4" i="361"/>
  <c r="AT7" i="361"/>
  <c r="AT6" i="361"/>
  <c r="AT5" i="361"/>
  <c r="AU68" i="361"/>
  <c r="AT24" i="361"/>
  <c r="AT29" i="361"/>
  <c r="AT27" i="361"/>
  <c r="AT26" i="361"/>
  <c r="BC2" i="361"/>
  <c r="BG2" i="361"/>
  <c r="BK2" i="361"/>
  <c r="BO2" i="361"/>
  <c r="BM2" i="361"/>
  <c r="BB2" i="361"/>
  <c r="BN2" i="361"/>
  <c r="BR2" i="361"/>
  <c r="BL2" i="361"/>
  <c r="BQ2" i="361"/>
  <c r="BA2" i="361"/>
  <c r="BF2" i="361"/>
  <c r="BJ2" i="361"/>
  <c r="BE2" i="361"/>
  <c r="BI2" i="361"/>
  <c r="AU67" i="361"/>
  <c r="AT15" i="361"/>
  <c r="AT14" i="361"/>
  <c r="AT19" i="361"/>
  <c r="AT17" i="361"/>
  <c r="AT16" i="361"/>
  <c r="AT18" i="361"/>
  <c r="AV69" i="361"/>
  <c r="AU37" i="361"/>
  <c r="AU36" i="361"/>
  <c r="AU34" i="361"/>
  <c r="C83" i="361"/>
  <c r="B83" i="360"/>
  <c r="C82" i="360"/>
  <c r="C81" i="360" s="1"/>
  <c r="B81" i="360"/>
  <c r="AS72" i="360"/>
  <c r="AT72" i="360" s="1"/>
  <c r="AU72" i="360" s="1"/>
  <c r="AV72" i="360" s="1"/>
  <c r="AW72" i="360" s="1"/>
  <c r="AX72" i="360" s="1"/>
  <c r="AS71" i="360"/>
  <c r="AT71" i="360" s="1"/>
  <c r="AS70" i="360"/>
  <c r="AT70" i="360" s="1"/>
  <c r="AS69" i="360"/>
  <c r="AT69" i="360" s="1"/>
  <c r="AS68" i="360"/>
  <c r="AT68" i="360" s="1"/>
  <c r="AS67" i="360"/>
  <c r="AT67" i="360" s="1"/>
  <c r="AS66" i="360"/>
  <c r="AT66" i="360" s="1"/>
  <c r="BR62" i="360"/>
  <c r="BQ62" i="360"/>
  <c r="BP62" i="360"/>
  <c r="BO62" i="360"/>
  <c r="BN62" i="360"/>
  <c r="BM62" i="360"/>
  <c r="BL62" i="360"/>
  <c r="BK62" i="360"/>
  <c r="BJ62" i="360"/>
  <c r="BI62" i="360"/>
  <c r="BH62" i="360"/>
  <c r="BG62" i="360"/>
  <c r="BF62" i="360"/>
  <c r="BE62" i="360"/>
  <c r="BD62" i="360"/>
  <c r="BC62" i="360"/>
  <c r="BB62" i="360"/>
  <c r="BA62" i="360"/>
  <c r="AZ62" i="360"/>
  <c r="BR61" i="360"/>
  <c r="BQ61" i="360"/>
  <c r="BP61" i="360"/>
  <c r="BO61" i="360"/>
  <c r="BN61" i="360"/>
  <c r="BM61" i="360"/>
  <c r="BL61" i="360"/>
  <c r="BK61" i="360"/>
  <c r="BJ61" i="360"/>
  <c r="BI61" i="360"/>
  <c r="BH61" i="360"/>
  <c r="BG61" i="360"/>
  <c r="BF61" i="360"/>
  <c r="BE61" i="360"/>
  <c r="BD61" i="360"/>
  <c r="BC61" i="360"/>
  <c r="BB61" i="360"/>
  <c r="BA61" i="360"/>
  <c r="AZ61" i="360"/>
  <c r="BR59" i="360"/>
  <c r="BQ59" i="360"/>
  <c r="BP59" i="360"/>
  <c r="BO59" i="360"/>
  <c r="BN59" i="360"/>
  <c r="BM59" i="360"/>
  <c r="BL59" i="360"/>
  <c r="BK59" i="360"/>
  <c r="BJ59" i="360"/>
  <c r="BI59" i="360"/>
  <c r="BH59" i="360"/>
  <c r="BG59" i="360"/>
  <c r="BF59" i="360"/>
  <c r="BE59" i="360"/>
  <c r="BD59" i="360"/>
  <c r="BC59" i="360"/>
  <c r="BB59" i="360"/>
  <c r="BA59" i="360"/>
  <c r="AZ59" i="360"/>
  <c r="AS59" i="360"/>
  <c r="AR59" i="360"/>
  <c r="A59" i="360" a="1"/>
  <c r="A59" i="360" s="1"/>
  <c r="BR58" i="360"/>
  <c r="BQ58" i="360"/>
  <c r="BP58" i="360"/>
  <c r="BO58" i="360"/>
  <c r="BN58" i="360"/>
  <c r="BM58" i="360"/>
  <c r="BL58" i="360"/>
  <c r="BK58" i="360"/>
  <c r="BJ58" i="360"/>
  <c r="BI58" i="360"/>
  <c r="BH58" i="360"/>
  <c r="BG58" i="360"/>
  <c r="BF58" i="360"/>
  <c r="BE58" i="360"/>
  <c r="BD58" i="360"/>
  <c r="BC58" i="360"/>
  <c r="BB58" i="360"/>
  <c r="BA58" i="360"/>
  <c r="AZ58" i="360"/>
  <c r="AS58" i="360"/>
  <c r="AR58" i="360"/>
  <c r="A58" i="360" a="1"/>
  <c r="A58" i="360" s="1"/>
  <c r="AS57" i="360"/>
  <c r="AR57" i="360"/>
  <c r="BR56" i="360"/>
  <c r="BQ56" i="360"/>
  <c r="BP56" i="360"/>
  <c r="BO56" i="360"/>
  <c r="BN56" i="360"/>
  <c r="BM56" i="360"/>
  <c r="BL56" i="360"/>
  <c r="BK56" i="360"/>
  <c r="BJ56" i="360"/>
  <c r="BI56" i="360"/>
  <c r="BH56" i="360"/>
  <c r="BG56" i="360"/>
  <c r="BF56" i="360"/>
  <c r="BE56" i="360"/>
  <c r="BD56" i="360"/>
  <c r="BC56" i="360"/>
  <c r="BB56" i="360"/>
  <c r="BA56" i="360"/>
  <c r="AZ56" i="360"/>
  <c r="AS56" i="360"/>
  <c r="AR56" i="360"/>
  <c r="A56" i="360" a="1"/>
  <c r="A56" i="360" s="1"/>
  <c r="BR55" i="360"/>
  <c r="BQ55" i="360"/>
  <c r="BP55" i="360"/>
  <c r="BO55" i="360"/>
  <c r="BN55" i="360"/>
  <c r="BM55" i="360"/>
  <c r="BL55" i="360"/>
  <c r="BK55" i="360"/>
  <c r="BJ55" i="360"/>
  <c r="BI55" i="360"/>
  <c r="BH55" i="360"/>
  <c r="BG55" i="360"/>
  <c r="BF55" i="360"/>
  <c r="BE55" i="360"/>
  <c r="BD55" i="360"/>
  <c r="BC55" i="360"/>
  <c r="BB55" i="360"/>
  <c r="BA55" i="360"/>
  <c r="AZ55" i="360"/>
  <c r="AS55" i="360"/>
  <c r="AR55" i="360"/>
  <c r="A55" i="360" a="1"/>
  <c r="A55" i="360" s="1"/>
  <c r="AS54" i="360"/>
  <c r="AR54" i="360"/>
  <c r="BR52" i="360"/>
  <c r="BQ52" i="360"/>
  <c r="BP52" i="360"/>
  <c r="BO52" i="360"/>
  <c r="BN52" i="360"/>
  <c r="BM52" i="360"/>
  <c r="BL52" i="360"/>
  <c r="BK52" i="360"/>
  <c r="BJ52" i="360"/>
  <c r="BI52" i="360"/>
  <c r="BH52" i="360"/>
  <c r="BG52" i="360"/>
  <c r="BF52" i="360"/>
  <c r="BE52" i="360"/>
  <c r="BD52" i="360"/>
  <c r="BC52" i="360"/>
  <c r="BB52" i="360"/>
  <c r="BA52" i="360"/>
  <c r="AZ52" i="360"/>
  <c r="BR51" i="360"/>
  <c r="BQ51" i="360"/>
  <c r="BP51" i="360"/>
  <c r="BO51" i="360"/>
  <c r="BN51" i="360"/>
  <c r="BM51" i="360"/>
  <c r="BL51" i="360"/>
  <c r="BK51" i="360"/>
  <c r="BJ51" i="360"/>
  <c r="BI51" i="360"/>
  <c r="BH51" i="360"/>
  <c r="BG51" i="360"/>
  <c r="BF51" i="360"/>
  <c r="BE51" i="360"/>
  <c r="BD51" i="360"/>
  <c r="BC51" i="360"/>
  <c r="BB51" i="360"/>
  <c r="BA51" i="360"/>
  <c r="AZ51" i="360"/>
  <c r="BR49" i="360"/>
  <c r="BQ49" i="360"/>
  <c r="BP49" i="360"/>
  <c r="BO49" i="360"/>
  <c r="BN49" i="360"/>
  <c r="BM49" i="360"/>
  <c r="BL49" i="360"/>
  <c r="BK49" i="360"/>
  <c r="BJ49" i="360"/>
  <c r="BI49" i="360"/>
  <c r="BH49" i="360"/>
  <c r="BG49" i="360"/>
  <c r="BF49" i="360"/>
  <c r="BE49" i="360"/>
  <c r="BD49" i="360"/>
  <c r="BC49" i="360"/>
  <c r="BB49" i="360"/>
  <c r="BA49" i="360"/>
  <c r="AZ49" i="360"/>
  <c r="AS49" i="360"/>
  <c r="AR49" i="360"/>
  <c r="A49" i="360" a="1"/>
  <c r="A49" i="360" s="1"/>
  <c r="BR48" i="360"/>
  <c r="BQ48" i="360"/>
  <c r="BP48" i="360"/>
  <c r="BO48" i="360"/>
  <c r="BN48" i="360"/>
  <c r="BM48" i="360"/>
  <c r="BL48" i="360"/>
  <c r="BK48" i="360"/>
  <c r="BJ48" i="360"/>
  <c r="BI48" i="360"/>
  <c r="BH48" i="360"/>
  <c r="BG48" i="360"/>
  <c r="BF48" i="360"/>
  <c r="BE48" i="360"/>
  <c r="BD48" i="360"/>
  <c r="BC48" i="360"/>
  <c r="BB48" i="360"/>
  <c r="BA48" i="360"/>
  <c r="AZ48" i="360"/>
  <c r="A48" i="360" a="1"/>
  <c r="A48" i="360" s="1"/>
  <c r="AS47" i="360"/>
  <c r="AR47" i="360"/>
  <c r="BR46" i="360"/>
  <c r="BQ46" i="360"/>
  <c r="BP46" i="360"/>
  <c r="BO46" i="360"/>
  <c r="BN46" i="360"/>
  <c r="BM46" i="360"/>
  <c r="BL46" i="360"/>
  <c r="BK46" i="360"/>
  <c r="BJ46" i="360"/>
  <c r="BI46" i="360"/>
  <c r="BH46" i="360"/>
  <c r="BG46" i="360"/>
  <c r="BF46" i="360"/>
  <c r="BE46" i="360"/>
  <c r="BD46" i="360"/>
  <c r="BC46" i="360"/>
  <c r="BB46" i="360"/>
  <c r="BA46" i="360"/>
  <c r="AZ46" i="360"/>
  <c r="AS46" i="360"/>
  <c r="AR46" i="360"/>
  <c r="A46" i="360" a="1"/>
  <c r="A46" i="360" s="1"/>
  <c r="BR45" i="360"/>
  <c r="BQ45" i="360"/>
  <c r="BP45" i="360"/>
  <c r="BO45" i="360"/>
  <c r="BN45" i="360"/>
  <c r="BM45" i="360"/>
  <c r="BL45" i="360"/>
  <c r="BK45" i="360"/>
  <c r="BJ45" i="360"/>
  <c r="BI45" i="360"/>
  <c r="BH45" i="360"/>
  <c r="BG45" i="360"/>
  <c r="BF45" i="360"/>
  <c r="BE45" i="360"/>
  <c r="BD45" i="360"/>
  <c r="BC45" i="360"/>
  <c r="BB45" i="360"/>
  <c r="BA45" i="360"/>
  <c r="AZ45" i="360"/>
  <c r="A45" i="360" a="1"/>
  <c r="A45" i="360" s="1"/>
  <c r="AS44" i="360"/>
  <c r="AR44" i="360"/>
  <c r="BR42" i="360"/>
  <c r="BQ42" i="360"/>
  <c r="BP42" i="360"/>
  <c r="BO42" i="360"/>
  <c r="BN42" i="360"/>
  <c r="BM42" i="360"/>
  <c r="BL42" i="360"/>
  <c r="BK42" i="360"/>
  <c r="BJ42" i="360"/>
  <c r="BI42" i="360"/>
  <c r="BH42" i="360"/>
  <c r="BG42" i="360"/>
  <c r="BF42" i="360"/>
  <c r="BE42" i="360"/>
  <c r="BD42" i="360"/>
  <c r="BC42" i="360"/>
  <c r="BB42" i="360"/>
  <c r="BA42" i="360"/>
  <c r="AZ42" i="360"/>
  <c r="BR41" i="360"/>
  <c r="BQ41" i="360"/>
  <c r="BP41" i="360"/>
  <c r="BO41" i="360"/>
  <c r="BN41" i="360"/>
  <c r="BM41" i="360"/>
  <c r="BL41" i="360"/>
  <c r="BK41" i="360"/>
  <c r="BJ41" i="360"/>
  <c r="BI41" i="360"/>
  <c r="BH41" i="360"/>
  <c r="BG41" i="360"/>
  <c r="BF41" i="360"/>
  <c r="BE41" i="360"/>
  <c r="BD41" i="360"/>
  <c r="BC41" i="360"/>
  <c r="BB41" i="360"/>
  <c r="BA41" i="360"/>
  <c r="AZ41" i="360"/>
  <c r="BR39" i="360"/>
  <c r="BQ39" i="360"/>
  <c r="BP39" i="360"/>
  <c r="BO39" i="360"/>
  <c r="BN39" i="360"/>
  <c r="BM39" i="360"/>
  <c r="BL39" i="360"/>
  <c r="BK39" i="360"/>
  <c r="BJ39" i="360"/>
  <c r="BI39" i="360"/>
  <c r="BH39" i="360"/>
  <c r="BG39" i="360"/>
  <c r="BF39" i="360"/>
  <c r="BE39" i="360"/>
  <c r="BD39" i="360"/>
  <c r="BC39" i="360"/>
  <c r="BB39" i="360"/>
  <c r="BA39" i="360"/>
  <c r="AZ39" i="360"/>
  <c r="AS39" i="360"/>
  <c r="AR39" i="360"/>
  <c r="A39" i="360" a="1"/>
  <c r="A39" i="360" s="1"/>
  <c r="BR38" i="360"/>
  <c r="BQ38" i="360"/>
  <c r="BP38" i="360"/>
  <c r="BO38" i="360"/>
  <c r="BN38" i="360"/>
  <c r="BM38" i="360"/>
  <c r="BL38" i="360"/>
  <c r="BK38" i="360"/>
  <c r="BJ38" i="360"/>
  <c r="BI38" i="360"/>
  <c r="BH38" i="360"/>
  <c r="BG38" i="360"/>
  <c r="BF38" i="360"/>
  <c r="BE38" i="360"/>
  <c r="BD38" i="360"/>
  <c r="BC38" i="360"/>
  <c r="BB38" i="360"/>
  <c r="BA38" i="360"/>
  <c r="AZ38" i="360"/>
  <c r="A38" i="360"/>
  <c r="A38" i="360" a="1"/>
  <c r="AS37" i="360"/>
  <c r="AR37" i="360"/>
  <c r="BR36" i="360"/>
  <c r="BQ36" i="360"/>
  <c r="BP36" i="360"/>
  <c r="BO36" i="360"/>
  <c r="BN36" i="360"/>
  <c r="BM36" i="360"/>
  <c r="BL36" i="360"/>
  <c r="BK36" i="360"/>
  <c r="BJ36" i="360"/>
  <c r="BI36" i="360"/>
  <c r="BH36" i="360"/>
  <c r="BG36" i="360"/>
  <c r="BF36" i="360"/>
  <c r="BE36" i="360"/>
  <c r="BD36" i="360"/>
  <c r="BC36" i="360"/>
  <c r="BB36" i="360"/>
  <c r="BA36" i="360"/>
  <c r="AZ36" i="360"/>
  <c r="AS36" i="360"/>
  <c r="AR36" i="360"/>
  <c r="A36" i="360" a="1"/>
  <c r="A36" i="360" s="1"/>
  <c r="BR35" i="360"/>
  <c r="BQ35" i="360"/>
  <c r="BP35" i="360"/>
  <c r="BO35" i="360"/>
  <c r="BN35" i="360"/>
  <c r="BM35" i="360"/>
  <c r="BL35" i="360"/>
  <c r="BK35" i="360"/>
  <c r="BJ35" i="360"/>
  <c r="BI35" i="360"/>
  <c r="BH35" i="360"/>
  <c r="BG35" i="360"/>
  <c r="BF35" i="360"/>
  <c r="BE35" i="360"/>
  <c r="BD35" i="360"/>
  <c r="BC35" i="360"/>
  <c r="BB35" i="360"/>
  <c r="BA35" i="360"/>
  <c r="AZ35" i="360"/>
  <c r="A35" i="360" a="1"/>
  <c r="A35" i="360" s="1"/>
  <c r="AS34" i="360"/>
  <c r="AR34" i="360"/>
  <c r="BR32" i="360"/>
  <c r="BQ32" i="360"/>
  <c r="BP32" i="360"/>
  <c r="BO32" i="360"/>
  <c r="BN32" i="360"/>
  <c r="BM32" i="360"/>
  <c r="BL32" i="360"/>
  <c r="BK32" i="360"/>
  <c r="BJ32" i="360"/>
  <c r="BI32" i="360"/>
  <c r="BH32" i="360"/>
  <c r="BG32" i="360"/>
  <c r="BF32" i="360"/>
  <c r="BE32" i="360"/>
  <c r="BD32" i="360"/>
  <c r="BC32" i="360"/>
  <c r="BB32" i="360"/>
  <c r="BA32" i="360"/>
  <c r="AZ32" i="360"/>
  <c r="BR31" i="360"/>
  <c r="BQ31" i="360"/>
  <c r="BP31" i="360"/>
  <c r="BO31" i="360"/>
  <c r="BN31" i="360"/>
  <c r="BM31" i="360"/>
  <c r="BL31" i="360"/>
  <c r="BK31" i="360"/>
  <c r="BJ31" i="360"/>
  <c r="BI31" i="360"/>
  <c r="BH31" i="360"/>
  <c r="BG31" i="360"/>
  <c r="BF31" i="360"/>
  <c r="BE31" i="360"/>
  <c r="BD31" i="360"/>
  <c r="BC31" i="360"/>
  <c r="BB31" i="360"/>
  <c r="BA31" i="360"/>
  <c r="AZ31" i="360"/>
  <c r="BR29" i="360"/>
  <c r="BQ29" i="360"/>
  <c r="BP29" i="360"/>
  <c r="BO29" i="360"/>
  <c r="BN29" i="360"/>
  <c r="BM29" i="360"/>
  <c r="BL29" i="360"/>
  <c r="BK29" i="360"/>
  <c r="BJ29" i="360"/>
  <c r="BI29" i="360"/>
  <c r="BH29" i="360"/>
  <c r="BG29" i="360"/>
  <c r="BF29" i="360"/>
  <c r="BE29" i="360"/>
  <c r="BD29" i="360"/>
  <c r="BC29" i="360"/>
  <c r="BB29" i="360"/>
  <c r="BA29" i="360"/>
  <c r="AZ29" i="360"/>
  <c r="AS29" i="360"/>
  <c r="AR29" i="360"/>
  <c r="A29" i="360" a="1"/>
  <c r="A29" i="360" s="1"/>
  <c r="BR28" i="360"/>
  <c r="BQ28" i="360"/>
  <c r="BP28" i="360"/>
  <c r="BO28" i="360"/>
  <c r="BN28" i="360"/>
  <c r="BM28" i="360"/>
  <c r="BL28" i="360"/>
  <c r="BK28" i="360"/>
  <c r="BJ28" i="360"/>
  <c r="BI28" i="360"/>
  <c r="BH28" i="360"/>
  <c r="BG28" i="360"/>
  <c r="BF28" i="360"/>
  <c r="BE28" i="360"/>
  <c r="BD28" i="360"/>
  <c r="BC28" i="360"/>
  <c r="BB28" i="360"/>
  <c r="BA28" i="360"/>
  <c r="AZ28" i="360"/>
  <c r="A28" i="360" a="1"/>
  <c r="A28" i="360" s="1"/>
  <c r="AS27" i="360"/>
  <c r="AR27" i="360"/>
  <c r="BR26" i="360"/>
  <c r="BQ26" i="360"/>
  <c r="BP26" i="360"/>
  <c r="BO26" i="360"/>
  <c r="BN26" i="360"/>
  <c r="BM26" i="360"/>
  <c r="BL26" i="360"/>
  <c r="BK26" i="360"/>
  <c r="BJ26" i="360"/>
  <c r="BI26" i="360"/>
  <c r="BH26" i="360"/>
  <c r="BG26" i="360"/>
  <c r="BF26" i="360"/>
  <c r="BE26" i="360"/>
  <c r="BD26" i="360"/>
  <c r="BC26" i="360"/>
  <c r="BB26" i="360"/>
  <c r="BA26" i="360"/>
  <c r="AZ26" i="360"/>
  <c r="AS26" i="360"/>
  <c r="AR26" i="360"/>
  <c r="A26" i="360" a="1"/>
  <c r="A26" i="360" s="1"/>
  <c r="BR25" i="360"/>
  <c r="BQ25" i="360"/>
  <c r="BP25" i="360"/>
  <c r="BO25" i="360"/>
  <c r="BN25" i="360"/>
  <c r="BM25" i="360"/>
  <c r="BL25" i="360"/>
  <c r="BK25" i="360"/>
  <c r="BJ25" i="360"/>
  <c r="BI25" i="360"/>
  <c r="BH25" i="360"/>
  <c r="BG25" i="360"/>
  <c r="BF25" i="360"/>
  <c r="BE25" i="360"/>
  <c r="BD25" i="360"/>
  <c r="BC25" i="360"/>
  <c r="BB25" i="360"/>
  <c r="BA25" i="360"/>
  <c r="AZ25" i="360"/>
  <c r="A25" i="360" a="1"/>
  <c r="A25" i="360" s="1"/>
  <c r="AS24" i="360"/>
  <c r="AR24" i="360"/>
  <c r="BR22" i="360"/>
  <c r="BQ22" i="360"/>
  <c r="BP22" i="360"/>
  <c r="BO22" i="360"/>
  <c r="BN22" i="360"/>
  <c r="BM22" i="360"/>
  <c r="BL22" i="360"/>
  <c r="BK22" i="360"/>
  <c r="BJ22" i="360"/>
  <c r="BI22" i="360"/>
  <c r="BH22" i="360"/>
  <c r="BG22" i="360"/>
  <c r="BF22" i="360"/>
  <c r="BE22" i="360"/>
  <c r="BD22" i="360"/>
  <c r="BC22" i="360"/>
  <c r="BB22" i="360"/>
  <c r="BA22" i="360"/>
  <c r="AZ22" i="360"/>
  <c r="BR21" i="360"/>
  <c r="BQ21" i="360"/>
  <c r="BP21" i="360"/>
  <c r="BO21" i="360"/>
  <c r="BN21" i="360"/>
  <c r="BM21" i="360"/>
  <c r="BL21" i="360"/>
  <c r="BK21" i="360"/>
  <c r="BJ21" i="360"/>
  <c r="BI21" i="360"/>
  <c r="BH21" i="360"/>
  <c r="BG21" i="360"/>
  <c r="BF21" i="360"/>
  <c r="BE21" i="360"/>
  <c r="BD21" i="360"/>
  <c r="BC21" i="360"/>
  <c r="BB21" i="360"/>
  <c r="BA21" i="360"/>
  <c r="AZ21" i="360"/>
  <c r="BR19" i="360"/>
  <c r="BQ19" i="360"/>
  <c r="BP19" i="360"/>
  <c r="BO19" i="360"/>
  <c r="BN19" i="360"/>
  <c r="BM19" i="360"/>
  <c r="BL19" i="360"/>
  <c r="BK19" i="360"/>
  <c r="BJ19" i="360"/>
  <c r="BI19" i="360"/>
  <c r="BH19" i="360"/>
  <c r="BG19" i="360"/>
  <c r="BF19" i="360"/>
  <c r="BE19" i="360"/>
  <c r="BD19" i="360"/>
  <c r="BC19" i="360"/>
  <c r="BB19" i="360"/>
  <c r="BA19" i="360"/>
  <c r="AZ19" i="360"/>
  <c r="AS19" i="360"/>
  <c r="AR19" i="360"/>
  <c r="A19" i="360" a="1"/>
  <c r="A19" i="360" s="1"/>
  <c r="BR18" i="360"/>
  <c r="BQ18" i="360"/>
  <c r="BP18" i="360"/>
  <c r="BO18" i="360"/>
  <c r="BN18" i="360"/>
  <c r="BM18" i="360"/>
  <c r="BL18" i="360"/>
  <c r="BK18" i="360"/>
  <c r="BJ18" i="360"/>
  <c r="BI18" i="360"/>
  <c r="BH18" i="360"/>
  <c r="BG18" i="360"/>
  <c r="BF18" i="360"/>
  <c r="BE18" i="360"/>
  <c r="BD18" i="360"/>
  <c r="BC18" i="360"/>
  <c r="BB18" i="360"/>
  <c r="BA18" i="360"/>
  <c r="AZ18" i="360"/>
  <c r="A18" i="360" a="1"/>
  <c r="A18" i="360" s="1"/>
  <c r="AS17" i="360"/>
  <c r="AR17" i="360"/>
  <c r="BR16" i="360"/>
  <c r="BQ16" i="360"/>
  <c r="BP16" i="360"/>
  <c r="BO16" i="360"/>
  <c r="BN16" i="360"/>
  <c r="BM16" i="360"/>
  <c r="BL16" i="360"/>
  <c r="BK16" i="360"/>
  <c r="BJ16" i="360"/>
  <c r="BI16" i="360"/>
  <c r="BH16" i="360"/>
  <c r="BG16" i="360"/>
  <c r="BF16" i="360"/>
  <c r="BE16" i="360"/>
  <c r="BD16" i="360"/>
  <c r="BC16" i="360"/>
  <c r="BB16" i="360"/>
  <c r="BA16" i="360"/>
  <c r="AZ16" i="360"/>
  <c r="AS16" i="360"/>
  <c r="AR16" i="360"/>
  <c r="A16" i="360" a="1"/>
  <c r="A16" i="360" s="1"/>
  <c r="BR15" i="360"/>
  <c r="BQ15" i="360"/>
  <c r="BP15" i="360"/>
  <c r="BO15" i="360"/>
  <c r="BN15" i="360"/>
  <c r="BM15" i="360"/>
  <c r="BL15" i="360"/>
  <c r="BK15" i="360"/>
  <c r="BJ15" i="360"/>
  <c r="BI15" i="360"/>
  <c r="BH15" i="360"/>
  <c r="BG15" i="360"/>
  <c r="BF15" i="360"/>
  <c r="BE15" i="360"/>
  <c r="BD15" i="360"/>
  <c r="BC15" i="360"/>
  <c r="BB15" i="360"/>
  <c r="BA15" i="360"/>
  <c r="AZ15" i="360"/>
  <c r="A15" i="360" a="1"/>
  <c r="A15" i="360" s="1"/>
  <c r="AS14" i="360"/>
  <c r="AR14" i="360"/>
  <c r="BR12" i="360"/>
  <c r="BQ12" i="360"/>
  <c r="BP12" i="360"/>
  <c r="BO12" i="360"/>
  <c r="BN12" i="360"/>
  <c r="BM12" i="360"/>
  <c r="BL12" i="360"/>
  <c r="BK12" i="360"/>
  <c r="BJ12" i="360"/>
  <c r="BI12" i="360"/>
  <c r="BH12" i="360"/>
  <c r="BG12" i="360"/>
  <c r="BF12" i="360"/>
  <c r="BE12" i="360"/>
  <c r="BD12" i="360"/>
  <c r="BC12" i="360"/>
  <c r="BB12" i="360"/>
  <c r="BA12" i="360"/>
  <c r="AZ12" i="360"/>
  <c r="BR11" i="360"/>
  <c r="BQ11" i="360"/>
  <c r="BP11" i="360"/>
  <c r="BO11" i="360"/>
  <c r="BN11" i="360"/>
  <c r="BM11" i="360"/>
  <c r="BL11" i="360"/>
  <c r="BK11" i="360"/>
  <c r="BJ11" i="360"/>
  <c r="BI11" i="360"/>
  <c r="BH11" i="360"/>
  <c r="BG11" i="360"/>
  <c r="BF11" i="360"/>
  <c r="BE11" i="360"/>
  <c r="BD11" i="360"/>
  <c r="BC11" i="360"/>
  <c r="BB11" i="360"/>
  <c r="BA11" i="360"/>
  <c r="AZ11" i="360"/>
  <c r="BR9" i="360"/>
  <c r="BQ9" i="360"/>
  <c r="BP9" i="360"/>
  <c r="BO9" i="360"/>
  <c r="BN9" i="360"/>
  <c r="BM9" i="360"/>
  <c r="BL9" i="360"/>
  <c r="BK9" i="360"/>
  <c r="BJ9" i="360"/>
  <c r="BI9" i="360"/>
  <c r="BH9" i="360"/>
  <c r="BG9" i="360"/>
  <c r="BF9" i="360"/>
  <c r="BE9" i="360"/>
  <c r="BD9" i="360"/>
  <c r="BC9" i="360"/>
  <c r="BB9" i="360"/>
  <c r="BA9" i="360"/>
  <c r="AZ9" i="360"/>
  <c r="AS9" i="360"/>
  <c r="AR9" i="360"/>
  <c r="A9" i="360" a="1"/>
  <c r="A9" i="360" s="1"/>
  <c r="BR8" i="360"/>
  <c r="BQ8" i="360"/>
  <c r="BP8" i="360"/>
  <c r="BO8" i="360"/>
  <c r="BN8" i="360"/>
  <c r="BM8" i="360"/>
  <c r="BL8" i="360"/>
  <c r="BK8" i="360"/>
  <c r="BJ8" i="360"/>
  <c r="BI8" i="360"/>
  <c r="BH8" i="360"/>
  <c r="BG8" i="360"/>
  <c r="BF8" i="360"/>
  <c r="BE8" i="360"/>
  <c r="BD8" i="360"/>
  <c r="BC8" i="360"/>
  <c r="BB8" i="360"/>
  <c r="BA8" i="360"/>
  <c r="AZ8" i="360"/>
  <c r="A8" i="360" a="1"/>
  <c r="A8" i="360" s="1"/>
  <c r="AS7" i="360"/>
  <c r="AR7" i="360"/>
  <c r="BR6" i="360"/>
  <c r="BQ6" i="360"/>
  <c r="BP6" i="360"/>
  <c r="BO6" i="360"/>
  <c r="BN6" i="360"/>
  <c r="BM6" i="360"/>
  <c r="BL6" i="360"/>
  <c r="BK6" i="360"/>
  <c r="BJ6" i="360"/>
  <c r="BI6" i="360"/>
  <c r="BH6" i="360"/>
  <c r="BG6" i="360"/>
  <c r="BF6" i="360"/>
  <c r="BE6" i="360"/>
  <c r="BD6" i="360"/>
  <c r="BC6" i="360"/>
  <c r="BB6" i="360"/>
  <c r="BA6" i="360"/>
  <c r="AZ6" i="360"/>
  <c r="AS6" i="360"/>
  <c r="AR6" i="360"/>
  <c r="A6" i="360" a="1"/>
  <c r="A6" i="360" s="1"/>
  <c r="BR5" i="360"/>
  <c r="BQ5" i="360"/>
  <c r="BP5" i="360"/>
  <c r="BO5" i="360"/>
  <c r="BN5" i="360"/>
  <c r="BM5" i="360"/>
  <c r="BL5" i="360"/>
  <c r="BK5" i="360"/>
  <c r="BJ5" i="360"/>
  <c r="BI5" i="360"/>
  <c r="BH5" i="360"/>
  <c r="BG5" i="360"/>
  <c r="BF5" i="360"/>
  <c r="BE5" i="360"/>
  <c r="BD5" i="360"/>
  <c r="BC5" i="360"/>
  <c r="BB5" i="360"/>
  <c r="BA5" i="360"/>
  <c r="AZ5" i="360"/>
  <c r="A5" i="360" a="1"/>
  <c r="A5" i="360" s="1"/>
  <c r="AS4" i="360"/>
  <c r="AR4" i="360"/>
  <c r="E1" i="360"/>
  <c r="B1" i="360"/>
  <c r="D1" i="360" s="1"/>
  <c r="AV70" i="361" l="1"/>
  <c r="AU49" i="361"/>
  <c r="AU46" i="361"/>
  <c r="AU47" i="361"/>
  <c r="AU44" i="361"/>
  <c r="AW8" i="364"/>
  <c r="AW7" i="364"/>
  <c r="AW6" i="364"/>
  <c r="AX66" i="364"/>
  <c r="AW5" i="364"/>
  <c r="AW9" i="364"/>
  <c r="AW4" i="364"/>
  <c r="D82" i="360"/>
  <c r="AU66" i="360"/>
  <c r="AT8" i="360"/>
  <c r="AT6" i="360"/>
  <c r="AT5" i="360"/>
  <c r="AT7" i="360"/>
  <c r="AT4" i="360"/>
  <c r="AT9" i="360"/>
  <c r="D81" i="361"/>
  <c r="E82" i="361"/>
  <c r="AW26" i="364"/>
  <c r="AW27" i="364"/>
  <c r="AW29" i="364"/>
  <c r="AW25" i="364"/>
  <c r="AX68" i="364"/>
  <c r="AW28" i="364"/>
  <c r="AW24" i="364"/>
  <c r="AV55" i="362"/>
  <c r="AV58" i="362"/>
  <c r="AV59" i="362"/>
  <c r="AV54" i="362"/>
  <c r="AV57" i="362"/>
  <c r="AW71" i="362"/>
  <c r="AX71" i="362" s="1"/>
  <c r="AV56" i="362"/>
  <c r="AV71" i="361"/>
  <c r="AU59" i="361"/>
  <c r="AU55" i="361"/>
  <c r="AU58" i="361"/>
  <c r="AU54" i="361"/>
  <c r="AU57" i="361"/>
  <c r="AU56" i="361"/>
  <c r="AV47" i="362"/>
  <c r="AV46" i="362"/>
  <c r="AV44" i="362"/>
  <c r="AV49" i="362"/>
  <c r="AW70" i="362"/>
  <c r="AX70" i="362" s="1"/>
  <c r="AV4" i="362"/>
  <c r="AV7" i="362"/>
  <c r="AV6" i="362"/>
  <c r="AV5" i="362"/>
  <c r="AV9" i="362"/>
  <c r="AV8" i="362"/>
  <c r="AW66" i="362"/>
  <c r="F84" i="361"/>
  <c r="L84" i="370"/>
  <c r="N83" i="371"/>
  <c r="O81" i="371"/>
  <c r="P82" i="371"/>
  <c r="M84" i="371"/>
  <c r="O82" i="370"/>
  <c r="N81" i="370"/>
  <c r="N82" i="369"/>
  <c r="M81" i="369"/>
  <c r="L83" i="369"/>
  <c r="K84" i="369"/>
  <c r="K83" i="368"/>
  <c r="L81" i="368"/>
  <c r="M82" i="368"/>
  <c r="J84" i="368"/>
  <c r="J83" i="367"/>
  <c r="K81" i="367"/>
  <c r="L82" i="367"/>
  <c r="I84" i="367"/>
  <c r="K82" i="366"/>
  <c r="J81" i="366"/>
  <c r="H84" i="366"/>
  <c r="I83" i="366"/>
  <c r="H83" i="365"/>
  <c r="J82" i="365"/>
  <c r="I81" i="365"/>
  <c r="G84" i="365"/>
  <c r="G83" i="364"/>
  <c r="H81" i="364"/>
  <c r="I82" i="364"/>
  <c r="F84" i="364"/>
  <c r="AW5" i="363"/>
  <c r="AW4" i="363"/>
  <c r="AW7" i="363"/>
  <c r="AW6" i="363"/>
  <c r="AW9" i="363"/>
  <c r="AW8" i="363"/>
  <c r="AX66" i="363"/>
  <c r="G81" i="363"/>
  <c r="H82" i="363"/>
  <c r="E84" i="363"/>
  <c r="F83" i="363"/>
  <c r="AW27" i="362"/>
  <c r="AW25" i="362"/>
  <c r="AW28" i="362"/>
  <c r="AW26" i="362"/>
  <c r="AW29" i="362"/>
  <c r="AX68" i="362"/>
  <c r="AW24" i="362"/>
  <c r="G82" i="362"/>
  <c r="F81" i="362"/>
  <c r="D84" i="362"/>
  <c r="AW18" i="362"/>
  <c r="AW19" i="362"/>
  <c r="AW17" i="362"/>
  <c r="AW15" i="362"/>
  <c r="AX67" i="362"/>
  <c r="AW16" i="362"/>
  <c r="AW14" i="362"/>
  <c r="E83" i="362"/>
  <c r="AU29" i="361"/>
  <c r="AU27" i="361"/>
  <c r="AU26" i="361"/>
  <c r="AV68" i="361"/>
  <c r="AU24" i="361"/>
  <c r="AU9" i="361"/>
  <c r="AU7" i="361"/>
  <c r="AU6" i="361"/>
  <c r="AV66" i="361"/>
  <c r="AU4" i="361"/>
  <c r="BY5" i="361"/>
  <c r="BY6" i="361" s="1"/>
  <c r="BY7" i="361" s="1"/>
  <c r="BY8" i="361" s="1"/>
  <c r="BY9" i="361" s="1"/>
  <c r="F82" i="361"/>
  <c r="E81" i="361"/>
  <c r="AU19" i="361"/>
  <c r="AU17" i="361"/>
  <c r="AV67" i="361"/>
  <c r="AU16" i="361"/>
  <c r="AU14" i="361"/>
  <c r="D83" i="361"/>
  <c r="AW69" i="361"/>
  <c r="AX69" i="361" s="1"/>
  <c r="AV39" i="361"/>
  <c r="AV37" i="361"/>
  <c r="AV36" i="361"/>
  <c r="AV34" i="361"/>
  <c r="AV66" i="360"/>
  <c r="AU7" i="360"/>
  <c r="AU4" i="360"/>
  <c r="AU6" i="360"/>
  <c r="AU9" i="360"/>
  <c r="AT47" i="360"/>
  <c r="AT46" i="360"/>
  <c r="AU70" i="360"/>
  <c r="AT49" i="360"/>
  <c r="AT44" i="360"/>
  <c r="AT17" i="360"/>
  <c r="AU67" i="360"/>
  <c r="AT18" i="360"/>
  <c r="AT19" i="360"/>
  <c r="AT14" i="360"/>
  <c r="AT16" i="360"/>
  <c r="AT15" i="360"/>
  <c r="AT59" i="360"/>
  <c r="AT58" i="360"/>
  <c r="AT56" i="360"/>
  <c r="AT54" i="360"/>
  <c r="AU71" i="360"/>
  <c r="AU59" i="360" s="1"/>
  <c r="AT57" i="360"/>
  <c r="AT55" i="360"/>
  <c r="AT27" i="360"/>
  <c r="AT24" i="360"/>
  <c r="AU68" i="360"/>
  <c r="AT29" i="360"/>
  <c r="AT26" i="360"/>
  <c r="AZ2" i="360"/>
  <c r="BD2" i="360"/>
  <c r="BH2" i="360"/>
  <c r="BL2" i="360"/>
  <c r="BP2" i="360"/>
  <c r="BB2" i="360"/>
  <c r="BF2" i="360"/>
  <c r="BJ2" i="360"/>
  <c r="BN2" i="360"/>
  <c r="BR2" i="360"/>
  <c r="BK2" i="360"/>
  <c r="BO2" i="360"/>
  <c r="BC2" i="360"/>
  <c r="BG2" i="360"/>
  <c r="BE2" i="360"/>
  <c r="BM2" i="360"/>
  <c r="BQ2" i="360"/>
  <c r="BA2" i="360"/>
  <c r="BI2" i="360"/>
  <c r="AU69" i="360"/>
  <c r="AT39" i="360"/>
  <c r="AT37" i="360"/>
  <c r="AT36" i="360"/>
  <c r="AT34" i="360"/>
  <c r="AU58" i="360"/>
  <c r="D81" i="360"/>
  <c r="E82" i="360"/>
  <c r="B84" i="360"/>
  <c r="C83" i="360"/>
  <c r="B83" i="359"/>
  <c r="C82" i="359"/>
  <c r="C81" i="359" s="1"/>
  <c r="B81" i="359"/>
  <c r="AS72" i="359"/>
  <c r="AT72" i="359" s="1"/>
  <c r="AU72" i="359" s="1"/>
  <c r="AV72" i="359" s="1"/>
  <c r="AW72" i="359" s="1"/>
  <c r="AX72" i="359" s="1"/>
  <c r="AT71" i="359"/>
  <c r="AU71" i="359" s="1"/>
  <c r="AU58" i="359" s="1"/>
  <c r="AS71" i="359"/>
  <c r="AS70" i="359"/>
  <c r="AT70" i="359" s="1"/>
  <c r="AS69" i="359"/>
  <c r="AT69" i="359" s="1"/>
  <c r="AS68" i="359"/>
  <c r="AT68" i="359" s="1"/>
  <c r="AS67" i="359"/>
  <c r="AT67" i="359" s="1"/>
  <c r="AS66" i="359"/>
  <c r="AT66" i="359" s="1"/>
  <c r="BR62" i="359"/>
  <c r="BQ62" i="359"/>
  <c r="BP62" i="359"/>
  <c r="BO62" i="359"/>
  <c r="BN62" i="359"/>
  <c r="BM62" i="359"/>
  <c r="BL62" i="359"/>
  <c r="BK62" i="359"/>
  <c r="BJ62" i="359"/>
  <c r="BI62" i="359"/>
  <c r="BH62" i="359"/>
  <c r="BG62" i="359"/>
  <c r="BF62" i="359"/>
  <c r="BE62" i="359"/>
  <c r="BD62" i="359"/>
  <c r="BC62" i="359"/>
  <c r="BB62" i="359"/>
  <c r="BA62" i="359"/>
  <c r="AZ62" i="359"/>
  <c r="BR61" i="359"/>
  <c r="BQ61" i="359"/>
  <c r="BP61" i="359"/>
  <c r="BO61" i="359"/>
  <c r="BN61" i="359"/>
  <c r="BM61" i="359"/>
  <c r="BL61" i="359"/>
  <c r="BK61" i="359"/>
  <c r="BJ61" i="359"/>
  <c r="BI61" i="359"/>
  <c r="BH61" i="359"/>
  <c r="BG61" i="359"/>
  <c r="BF61" i="359"/>
  <c r="BE61" i="359"/>
  <c r="BD61" i="359"/>
  <c r="BC61" i="359"/>
  <c r="BB61" i="359"/>
  <c r="BA61" i="359"/>
  <c r="AZ61" i="359"/>
  <c r="BR59" i="359"/>
  <c r="BQ59" i="359"/>
  <c r="BP59" i="359"/>
  <c r="BO59" i="359"/>
  <c r="BN59" i="359"/>
  <c r="BM59" i="359"/>
  <c r="BL59" i="359"/>
  <c r="BK59" i="359"/>
  <c r="BJ59" i="359"/>
  <c r="BI59" i="359"/>
  <c r="BH59" i="359"/>
  <c r="BG59" i="359"/>
  <c r="BF59" i="359"/>
  <c r="BE59" i="359"/>
  <c r="BD59" i="359"/>
  <c r="BC59" i="359"/>
  <c r="BB59" i="359"/>
  <c r="BA59" i="359"/>
  <c r="AZ59" i="359"/>
  <c r="AS59" i="359"/>
  <c r="AR59" i="359"/>
  <c r="A59" i="359" a="1"/>
  <c r="A59" i="359" s="1"/>
  <c r="BR58" i="359"/>
  <c r="BQ58" i="359"/>
  <c r="BP58" i="359"/>
  <c r="BO58" i="359"/>
  <c r="BN58" i="359"/>
  <c r="BM58" i="359"/>
  <c r="BL58" i="359"/>
  <c r="BK58" i="359"/>
  <c r="BJ58" i="359"/>
  <c r="BI58" i="359"/>
  <c r="BH58" i="359"/>
  <c r="BG58" i="359"/>
  <c r="BF58" i="359"/>
  <c r="BE58" i="359"/>
  <c r="BD58" i="359"/>
  <c r="BC58" i="359"/>
  <c r="BB58" i="359"/>
  <c r="BA58" i="359"/>
  <c r="AZ58" i="359"/>
  <c r="AS58" i="359"/>
  <c r="AR58" i="359"/>
  <c r="A58" i="359" a="1"/>
  <c r="A58" i="359" s="1"/>
  <c r="AS57" i="359"/>
  <c r="AR57" i="359"/>
  <c r="BR56" i="359"/>
  <c r="BQ56" i="359"/>
  <c r="BP56" i="359"/>
  <c r="BO56" i="359"/>
  <c r="BN56" i="359"/>
  <c r="BM56" i="359"/>
  <c r="BL56" i="359"/>
  <c r="BK56" i="359"/>
  <c r="BJ56" i="359"/>
  <c r="BI56" i="359"/>
  <c r="BH56" i="359"/>
  <c r="BG56" i="359"/>
  <c r="BF56" i="359"/>
  <c r="BE56" i="359"/>
  <c r="BD56" i="359"/>
  <c r="BC56" i="359"/>
  <c r="BB56" i="359"/>
  <c r="BA56" i="359"/>
  <c r="AZ56" i="359"/>
  <c r="AS56" i="359"/>
  <c r="AR56" i="359"/>
  <c r="A56" i="359" a="1"/>
  <c r="A56" i="359" s="1"/>
  <c r="BR55" i="359"/>
  <c r="BQ55" i="359"/>
  <c r="BP55" i="359"/>
  <c r="BO55" i="359"/>
  <c r="BN55" i="359"/>
  <c r="BM55" i="359"/>
  <c r="BL55" i="359"/>
  <c r="BK55" i="359"/>
  <c r="BJ55" i="359"/>
  <c r="BI55" i="359"/>
  <c r="BH55" i="359"/>
  <c r="BG55" i="359"/>
  <c r="BF55" i="359"/>
  <c r="BE55" i="359"/>
  <c r="BD55" i="359"/>
  <c r="BC55" i="359"/>
  <c r="BB55" i="359"/>
  <c r="BA55" i="359"/>
  <c r="AZ55" i="359"/>
  <c r="AS55" i="359"/>
  <c r="AR55" i="359"/>
  <c r="A55" i="359" a="1"/>
  <c r="A55" i="359" s="1"/>
  <c r="AS54" i="359"/>
  <c r="AR54" i="359"/>
  <c r="BR52" i="359"/>
  <c r="BQ52" i="359"/>
  <c r="BP52" i="359"/>
  <c r="BO52" i="359"/>
  <c r="BN52" i="359"/>
  <c r="BM52" i="359"/>
  <c r="BL52" i="359"/>
  <c r="BK52" i="359"/>
  <c r="BJ52" i="359"/>
  <c r="BI52" i="359"/>
  <c r="BH52" i="359"/>
  <c r="BG52" i="359"/>
  <c r="BF52" i="359"/>
  <c r="BE52" i="359"/>
  <c r="BD52" i="359"/>
  <c r="BC52" i="359"/>
  <c r="BB52" i="359"/>
  <c r="BA52" i="359"/>
  <c r="AZ52" i="359"/>
  <c r="BR51" i="359"/>
  <c r="BQ51" i="359"/>
  <c r="BP51" i="359"/>
  <c r="BO51" i="359"/>
  <c r="BN51" i="359"/>
  <c r="BM51" i="359"/>
  <c r="BL51" i="359"/>
  <c r="BK51" i="359"/>
  <c r="BJ51" i="359"/>
  <c r="BI51" i="359"/>
  <c r="BH51" i="359"/>
  <c r="BG51" i="359"/>
  <c r="BF51" i="359"/>
  <c r="BE51" i="359"/>
  <c r="BD51" i="359"/>
  <c r="BC51" i="359"/>
  <c r="BB51" i="359"/>
  <c r="BA51" i="359"/>
  <c r="AZ51" i="359"/>
  <c r="BR49" i="359"/>
  <c r="BQ49" i="359"/>
  <c r="BP49" i="359"/>
  <c r="BO49" i="359"/>
  <c r="BN49" i="359"/>
  <c r="BM49" i="359"/>
  <c r="BL49" i="359"/>
  <c r="BK49" i="359"/>
  <c r="BJ49" i="359"/>
  <c r="BI49" i="359"/>
  <c r="BH49" i="359"/>
  <c r="BG49" i="359"/>
  <c r="BF49" i="359"/>
  <c r="BE49" i="359"/>
  <c r="BD49" i="359"/>
  <c r="BC49" i="359"/>
  <c r="BB49" i="359"/>
  <c r="BA49" i="359"/>
  <c r="AZ49" i="359"/>
  <c r="AS49" i="359"/>
  <c r="AR49" i="359"/>
  <c r="A49" i="359" a="1"/>
  <c r="A49" i="359" s="1"/>
  <c r="BR48" i="359"/>
  <c r="BQ48" i="359"/>
  <c r="BP48" i="359"/>
  <c r="BO48" i="359"/>
  <c r="BN48" i="359"/>
  <c r="BM48" i="359"/>
  <c r="BL48" i="359"/>
  <c r="BK48" i="359"/>
  <c r="BJ48" i="359"/>
  <c r="BI48" i="359"/>
  <c r="BH48" i="359"/>
  <c r="BG48" i="359"/>
  <c r="BF48" i="359"/>
  <c r="BE48" i="359"/>
  <c r="BD48" i="359"/>
  <c r="BC48" i="359"/>
  <c r="BB48" i="359"/>
  <c r="BA48" i="359"/>
  <c r="AZ48" i="359"/>
  <c r="A48" i="359" a="1"/>
  <c r="A48" i="359" s="1"/>
  <c r="AS47" i="359"/>
  <c r="AR47" i="359"/>
  <c r="BR46" i="359"/>
  <c r="BQ46" i="359"/>
  <c r="BP46" i="359"/>
  <c r="BO46" i="359"/>
  <c r="BN46" i="359"/>
  <c r="BM46" i="359"/>
  <c r="BL46" i="359"/>
  <c r="BK46" i="359"/>
  <c r="BJ46" i="359"/>
  <c r="BI46" i="359"/>
  <c r="BH46" i="359"/>
  <c r="BG46" i="359"/>
  <c r="BF46" i="359"/>
  <c r="BE46" i="359"/>
  <c r="BD46" i="359"/>
  <c r="BC46" i="359"/>
  <c r="BB46" i="359"/>
  <c r="BA46" i="359"/>
  <c r="AZ46" i="359"/>
  <c r="AS46" i="359"/>
  <c r="AR46" i="359"/>
  <c r="A46" i="359" a="1"/>
  <c r="A46" i="359" s="1"/>
  <c r="BR45" i="359"/>
  <c r="BQ45" i="359"/>
  <c r="BP45" i="359"/>
  <c r="BO45" i="359"/>
  <c r="BN45" i="359"/>
  <c r="BM45" i="359"/>
  <c r="BL45" i="359"/>
  <c r="BK45" i="359"/>
  <c r="BJ45" i="359"/>
  <c r="BI45" i="359"/>
  <c r="BH45" i="359"/>
  <c r="BG45" i="359"/>
  <c r="BF45" i="359"/>
  <c r="BE45" i="359"/>
  <c r="BD45" i="359"/>
  <c r="BC45" i="359"/>
  <c r="BB45" i="359"/>
  <c r="BA45" i="359"/>
  <c r="AZ45" i="359"/>
  <c r="A45" i="359" a="1"/>
  <c r="A45" i="359" s="1"/>
  <c r="AS44" i="359"/>
  <c r="AR44" i="359"/>
  <c r="BR42" i="359"/>
  <c r="BQ42" i="359"/>
  <c r="BP42" i="359"/>
  <c r="BO42" i="359"/>
  <c r="BN42" i="359"/>
  <c r="BM42" i="359"/>
  <c r="BL42" i="359"/>
  <c r="BK42" i="359"/>
  <c r="BJ42" i="359"/>
  <c r="BI42" i="359"/>
  <c r="BH42" i="359"/>
  <c r="BG42" i="359"/>
  <c r="BF42" i="359"/>
  <c r="BE42" i="359"/>
  <c r="BD42" i="359"/>
  <c r="BC42" i="359"/>
  <c r="BB42" i="359"/>
  <c r="BA42" i="359"/>
  <c r="AZ42" i="359"/>
  <c r="BR41" i="359"/>
  <c r="BQ41" i="359"/>
  <c r="BP41" i="359"/>
  <c r="BO41" i="359"/>
  <c r="BN41" i="359"/>
  <c r="BM41" i="359"/>
  <c r="BL41" i="359"/>
  <c r="BK41" i="359"/>
  <c r="BJ41" i="359"/>
  <c r="BI41" i="359"/>
  <c r="BH41" i="359"/>
  <c r="BG41" i="359"/>
  <c r="BF41" i="359"/>
  <c r="BE41" i="359"/>
  <c r="BD41" i="359"/>
  <c r="BC41" i="359"/>
  <c r="BB41" i="359"/>
  <c r="BA41" i="359"/>
  <c r="AZ41" i="359"/>
  <c r="BR39" i="359"/>
  <c r="BQ39" i="359"/>
  <c r="BP39" i="359"/>
  <c r="BO39" i="359"/>
  <c r="BN39" i="359"/>
  <c r="BM39" i="359"/>
  <c r="BL39" i="359"/>
  <c r="BK39" i="359"/>
  <c r="BJ39" i="359"/>
  <c r="BI39" i="359"/>
  <c r="BH39" i="359"/>
  <c r="BG39" i="359"/>
  <c r="BF39" i="359"/>
  <c r="BE39" i="359"/>
  <c r="BD39" i="359"/>
  <c r="BC39" i="359"/>
  <c r="BB39" i="359"/>
  <c r="BA39" i="359"/>
  <c r="AZ39" i="359"/>
  <c r="AS39" i="359"/>
  <c r="AR39" i="359"/>
  <c r="A39" i="359" a="1"/>
  <c r="A39" i="359" s="1"/>
  <c r="BR38" i="359"/>
  <c r="BQ38" i="359"/>
  <c r="BP38" i="359"/>
  <c r="BO38" i="359"/>
  <c r="BN38" i="359"/>
  <c r="BM38" i="359"/>
  <c r="BL38" i="359"/>
  <c r="BK38" i="359"/>
  <c r="BJ38" i="359"/>
  <c r="BI38" i="359"/>
  <c r="BH38" i="359"/>
  <c r="BG38" i="359"/>
  <c r="BF38" i="359"/>
  <c r="BE38" i="359"/>
  <c r="BD38" i="359"/>
  <c r="BC38" i="359"/>
  <c r="BB38" i="359"/>
  <c r="BA38" i="359"/>
  <c r="AZ38" i="359"/>
  <c r="A38" i="359" a="1"/>
  <c r="A38" i="359" s="1"/>
  <c r="AS37" i="359"/>
  <c r="AR37" i="359"/>
  <c r="BR36" i="359"/>
  <c r="BQ36" i="359"/>
  <c r="BP36" i="359"/>
  <c r="BO36" i="359"/>
  <c r="BN36" i="359"/>
  <c r="BM36" i="359"/>
  <c r="BL36" i="359"/>
  <c r="BK36" i="359"/>
  <c r="BJ36" i="359"/>
  <c r="BI36" i="359"/>
  <c r="BH36" i="359"/>
  <c r="BG36" i="359"/>
  <c r="BF36" i="359"/>
  <c r="BE36" i="359"/>
  <c r="BD36" i="359"/>
  <c r="BC36" i="359"/>
  <c r="BB36" i="359"/>
  <c r="BA36" i="359"/>
  <c r="AZ36" i="359"/>
  <c r="AS36" i="359"/>
  <c r="AR36" i="359"/>
  <c r="A36" i="359" a="1"/>
  <c r="A36" i="359" s="1"/>
  <c r="BR35" i="359"/>
  <c r="BQ35" i="359"/>
  <c r="BP35" i="359"/>
  <c r="BO35" i="359"/>
  <c r="BN35" i="359"/>
  <c r="BM35" i="359"/>
  <c r="BL35" i="359"/>
  <c r="BK35" i="359"/>
  <c r="BJ35" i="359"/>
  <c r="BI35" i="359"/>
  <c r="BH35" i="359"/>
  <c r="BG35" i="359"/>
  <c r="BF35" i="359"/>
  <c r="BE35" i="359"/>
  <c r="BD35" i="359"/>
  <c r="BC35" i="359"/>
  <c r="BB35" i="359"/>
  <c r="BA35" i="359"/>
  <c r="AZ35" i="359"/>
  <c r="A35" i="359" a="1"/>
  <c r="A35" i="359" s="1"/>
  <c r="AS34" i="359"/>
  <c r="AR34" i="359"/>
  <c r="BR32" i="359"/>
  <c r="BQ32" i="359"/>
  <c r="BP32" i="359"/>
  <c r="BO32" i="359"/>
  <c r="BN32" i="359"/>
  <c r="BM32" i="359"/>
  <c r="BL32" i="359"/>
  <c r="BK32" i="359"/>
  <c r="BJ32" i="359"/>
  <c r="BI32" i="359"/>
  <c r="BH32" i="359"/>
  <c r="BG32" i="359"/>
  <c r="BF32" i="359"/>
  <c r="BE32" i="359"/>
  <c r="BD32" i="359"/>
  <c r="BC32" i="359"/>
  <c r="BB32" i="359"/>
  <c r="BA32" i="359"/>
  <c r="AZ32" i="359"/>
  <c r="BR31" i="359"/>
  <c r="BQ31" i="359"/>
  <c r="BP31" i="359"/>
  <c r="BO31" i="359"/>
  <c r="BN31" i="359"/>
  <c r="BM31" i="359"/>
  <c r="BL31" i="359"/>
  <c r="BK31" i="359"/>
  <c r="BJ31" i="359"/>
  <c r="BI31" i="359"/>
  <c r="BH31" i="359"/>
  <c r="BG31" i="359"/>
  <c r="BF31" i="359"/>
  <c r="BE31" i="359"/>
  <c r="BD31" i="359"/>
  <c r="BC31" i="359"/>
  <c r="BB31" i="359"/>
  <c r="BA31" i="359"/>
  <c r="AZ31" i="359"/>
  <c r="BR29" i="359"/>
  <c r="BQ29" i="359"/>
  <c r="BP29" i="359"/>
  <c r="BO29" i="359"/>
  <c r="BN29" i="359"/>
  <c r="BM29" i="359"/>
  <c r="BL29" i="359"/>
  <c r="BK29" i="359"/>
  <c r="BJ29" i="359"/>
  <c r="BI29" i="359"/>
  <c r="BH29" i="359"/>
  <c r="BG29" i="359"/>
  <c r="BF29" i="359"/>
  <c r="BE29" i="359"/>
  <c r="BD29" i="359"/>
  <c r="BC29" i="359"/>
  <c r="BB29" i="359"/>
  <c r="BA29" i="359"/>
  <c r="AZ29" i="359"/>
  <c r="AS29" i="359"/>
  <c r="AR29" i="359"/>
  <c r="A29" i="359" a="1"/>
  <c r="A29" i="359" s="1"/>
  <c r="BR28" i="359"/>
  <c r="BQ28" i="359"/>
  <c r="BP28" i="359"/>
  <c r="BO28" i="359"/>
  <c r="BN28" i="359"/>
  <c r="BM28" i="359"/>
  <c r="BL28" i="359"/>
  <c r="BK28" i="359"/>
  <c r="BJ28" i="359"/>
  <c r="BI28" i="359"/>
  <c r="BH28" i="359"/>
  <c r="BG28" i="359"/>
  <c r="BF28" i="359"/>
  <c r="BE28" i="359"/>
  <c r="BD28" i="359"/>
  <c r="BC28" i="359"/>
  <c r="BB28" i="359"/>
  <c r="BA28" i="359"/>
  <c r="AZ28" i="359"/>
  <c r="A28" i="359" a="1"/>
  <c r="A28" i="359" s="1"/>
  <c r="AR27" i="359"/>
  <c r="BR26" i="359"/>
  <c r="BQ26" i="359"/>
  <c r="BP26" i="359"/>
  <c r="BO26" i="359"/>
  <c r="BN26" i="359"/>
  <c r="BM26" i="359"/>
  <c r="BL26" i="359"/>
  <c r="BK26" i="359"/>
  <c r="BJ26" i="359"/>
  <c r="BI26" i="359"/>
  <c r="BH26" i="359"/>
  <c r="BG26" i="359"/>
  <c r="BF26" i="359"/>
  <c r="BE26" i="359"/>
  <c r="BD26" i="359"/>
  <c r="BC26" i="359"/>
  <c r="BB26" i="359"/>
  <c r="BA26" i="359"/>
  <c r="AZ26" i="359"/>
  <c r="AS26" i="359"/>
  <c r="AR26" i="359"/>
  <c r="A26" i="359" a="1"/>
  <c r="A26" i="359" s="1"/>
  <c r="BR25" i="359"/>
  <c r="BQ25" i="359"/>
  <c r="BP25" i="359"/>
  <c r="BO25" i="359"/>
  <c r="BN25" i="359"/>
  <c r="BM25" i="359"/>
  <c r="BL25" i="359"/>
  <c r="BK25" i="359"/>
  <c r="BJ25" i="359"/>
  <c r="BI25" i="359"/>
  <c r="BH25" i="359"/>
  <c r="BG25" i="359"/>
  <c r="BF25" i="359"/>
  <c r="BE25" i="359"/>
  <c r="BD25" i="359"/>
  <c r="BC25" i="359"/>
  <c r="BB25" i="359"/>
  <c r="BA25" i="359"/>
  <c r="AZ25" i="359"/>
  <c r="A25" i="359" a="1"/>
  <c r="A25" i="359" s="1"/>
  <c r="AR24" i="359"/>
  <c r="BR22" i="359"/>
  <c r="BQ22" i="359"/>
  <c r="BP22" i="359"/>
  <c r="BO22" i="359"/>
  <c r="BN22" i="359"/>
  <c r="BM22" i="359"/>
  <c r="BL22" i="359"/>
  <c r="BK22" i="359"/>
  <c r="BJ22" i="359"/>
  <c r="BI22" i="359"/>
  <c r="BH22" i="359"/>
  <c r="BG22" i="359"/>
  <c r="BF22" i="359"/>
  <c r="BE22" i="359"/>
  <c r="BD22" i="359"/>
  <c r="BC22" i="359"/>
  <c r="BB22" i="359"/>
  <c r="BA22" i="359"/>
  <c r="AZ22" i="359"/>
  <c r="BR21" i="359"/>
  <c r="BQ21" i="359"/>
  <c r="BP21" i="359"/>
  <c r="BO21" i="359"/>
  <c r="BN21" i="359"/>
  <c r="BM21" i="359"/>
  <c r="BL21" i="359"/>
  <c r="BK21" i="359"/>
  <c r="BJ21" i="359"/>
  <c r="BI21" i="359"/>
  <c r="BH21" i="359"/>
  <c r="BG21" i="359"/>
  <c r="BF21" i="359"/>
  <c r="BE21" i="359"/>
  <c r="BD21" i="359"/>
  <c r="BC21" i="359"/>
  <c r="BB21" i="359"/>
  <c r="BA21" i="359"/>
  <c r="AZ21" i="359"/>
  <c r="BR19" i="359"/>
  <c r="BQ19" i="359"/>
  <c r="BP19" i="359"/>
  <c r="BO19" i="359"/>
  <c r="BN19" i="359"/>
  <c r="BM19" i="359"/>
  <c r="BL19" i="359"/>
  <c r="BK19" i="359"/>
  <c r="BJ19" i="359"/>
  <c r="BI19" i="359"/>
  <c r="BH19" i="359"/>
  <c r="BG19" i="359"/>
  <c r="BF19" i="359"/>
  <c r="BE19" i="359"/>
  <c r="BD19" i="359"/>
  <c r="BC19" i="359"/>
  <c r="BB19" i="359"/>
  <c r="BA19" i="359"/>
  <c r="AZ19" i="359"/>
  <c r="AS19" i="359"/>
  <c r="AR19" i="359"/>
  <c r="A19" i="359" a="1"/>
  <c r="A19" i="359" s="1"/>
  <c r="BR18" i="359"/>
  <c r="BQ18" i="359"/>
  <c r="BP18" i="359"/>
  <c r="BO18" i="359"/>
  <c r="BN18" i="359"/>
  <c r="BM18" i="359"/>
  <c r="BL18" i="359"/>
  <c r="BK18" i="359"/>
  <c r="BJ18" i="359"/>
  <c r="BI18" i="359"/>
  <c r="BH18" i="359"/>
  <c r="BG18" i="359"/>
  <c r="BF18" i="359"/>
  <c r="BE18" i="359"/>
  <c r="BD18" i="359"/>
  <c r="BC18" i="359"/>
  <c r="BB18" i="359"/>
  <c r="BA18" i="359"/>
  <c r="AZ18" i="359"/>
  <c r="A18" i="359" a="1"/>
  <c r="A18" i="359" s="1"/>
  <c r="AS17" i="359"/>
  <c r="AR17" i="359"/>
  <c r="BR16" i="359"/>
  <c r="BQ16" i="359"/>
  <c r="BP16" i="359"/>
  <c r="BO16" i="359"/>
  <c r="BN16" i="359"/>
  <c r="BM16" i="359"/>
  <c r="BL16" i="359"/>
  <c r="BK16" i="359"/>
  <c r="BJ16" i="359"/>
  <c r="BI16" i="359"/>
  <c r="BH16" i="359"/>
  <c r="BG16" i="359"/>
  <c r="BF16" i="359"/>
  <c r="BE16" i="359"/>
  <c r="BD16" i="359"/>
  <c r="BC16" i="359"/>
  <c r="BB16" i="359"/>
  <c r="BA16" i="359"/>
  <c r="AZ16" i="359"/>
  <c r="AS16" i="359"/>
  <c r="AR16" i="359"/>
  <c r="A16" i="359" a="1"/>
  <c r="A16" i="359" s="1"/>
  <c r="BR15" i="359"/>
  <c r="BQ15" i="359"/>
  <c r="BP15" i="359"/>
  <c r="BO15" i="359"/>
  <c r="BN15" i="359"/>
  <c r="BM15" i="359"/>
  <c r="BL15" i="359"/>
  <c r="BK15" i="359"/>
  <c r="BJ15" i="359"/>
  <c r="BI15" i="359"/>
  <c r="BH15" i="359"/>
  <c r="BG15" i="359"/>
  <c r="BF15" i="359"/>
  <c r="BE15" i="359"/>
  <c r="BD15" i="359"/>
  <c r="BC15" i="359"/>
  <c r="BB15" i="359"/>
  <c r="BA15" i="359"/>
  <c r="AZ15" i="359"/>
  <c r="A15" i="359" a="1"/>
  <c r="A15" i="359" s="1"/>
  <c r="AS14" i="359"/>
  <c r="AR14" i="359"/>
  <c r="BR12" i="359"/>
  <c r="BQ12" i="359"/>
  <c r="BP12" i="359"/>
  <c r="BO12" i="359"/>
  <c r="BN12" i="359"/>
  <c r="BM12" i="359"/>
  <c r="BL12" i="359"/>
  <c r="BK12" i="359"/>
  <c r="BJ12" i="359"/>
  <c r="BI12" i="359"/>
  <c r="BH12" i="359"/>
  <c r="BG12" i="359"/>
  <c r="BF12" i="359"/>
  <c r="BE12" i="359"/>
  <c r="BD12" i="359"/>
  <c r="BC12" i="359"/>
  <c r="BB12" i="359"/>
  <c r="BA12" i="359"/>
  <c r="AZ12" i="359"/>
  <c r="BR11" i="359"/>
  <c r="BQ11" i="359"/>
  <c r="BP11" i="359"/>
  <c r="BO11" i="359"/>
  <c r="BN11" i="359"/>
  <c r="BM11" i="359"/>
  <c r="BL11" i="359"/>
  <c r="BK11" i="359"/>
  <c r="BJ11" i="359"/>
  <c r="BI11" i="359"/>
  <c r="BH11" i="359"/>
  <c r="BG11" i="359"/>
  <c r="BF11" i="359"/>
  <c r="BE11" i="359"/>
  <c r="BD11" i="359"/>
  <c r="BC11" i="359"/>
  <c r="BB11" i="359"/>
  <c r="BA11" i="359"/>
  <c r="AZ11" i="359"/>
  <c r="BR9" i="359"/>
  <c r="BQ9" i="359"/>
  <c r="BP9" i="359"/>
  <c r="BO9" i="359"/>
  <c r="BN9" i="359"/>
  <c r="BM9" i="359"/>
  <c r="BL9" i="359"/>
  <c r="BK9" i="359"/>
  <c r="BJ9" i="359"/>
  <c r="BI9" i="359"/>
  <c r="BH9" i="359"/>
  <c r="BG9" i="359"/>
  <c r="BF9" i="359"/>
  <c r="BE9" i="359"/>
  <c r="BD9" i="359"/>
  <c r="BC9" i="359"/>
  <c r="BB9" i="359"/>
  <c r="BA9" i="359"/>
  <c r="AZ9" i="359"/>
  <c r="AS9" i="359"/>
  <c r="AR9" i="359"/>
  <c r="A9" i="359" a="1"/>
  <c r="A9" i="359" s="1"/>
  <c r="BR8" i="359"/>
  <c r="BQ8" i="359"/>
  <c r="BP8" i="359"/>
  <c r="BO8" i="359"/>
  <c r="BN8" i="359"/>
  <c r="BM8" i="359"/>
  <c r="BL8" i="359"/>
  <c r="BK8" i="359"/>
  <c r="BJ8" i="359"/>
  <c r="BI8" i="359"/>
  <c r="BH8" i="359"/>
  <c r="BG8" i="359"/>
  <c r="BF8" i="359"/>
  <c r="BE8" i="359"/>
  <c r="BD8" i="359"/>
  <c r="BC8" i="359"/>
  <c r="BB8" i="359"/>
  <c r="BA8" i="359"/>
  <c r="AZ8" i="359"/>
  <c r="A8" i="359" a="1"/>
  <c r="A8" i="359" s="1"/>
  <c r="AS7" i="359"/>
  <c r="AR7" i="359"/>
  <c r="BR6" i="359"/>
  <c r="BQ6" i="359"/>
  <c r="BP6" i="359"/>
  <c r="BO6" i="359"/>
  <c r="BN6" i="359"/>
  <c r="BM6" i="359"/>
  <c r="BL6" i="359"/>
  <c r="BK6" i="359"/>
  <c r="BJ6" i="359"/>
  <c r="BI6" i="359"/>
  <c r="BH6" i="359"/>
  <c r="BG6" i="359"/>
  <c r="BF6" i="359"/>
  <c r="BE6" i="359"/>
  <c r="BD6" i="359"/>
  <c r="BC6" i="359"/>
  <c r="BB6" i="359"/>
  <c r="BA6" i="359"/>
  <c r="AZ6" i="359"/>
  <c r="AS6" i="359"/>
  <c r="AR6" i="359"/>
  <c r="A6" i="359" a="1"/>
  <c r="A6" i="359" s="1"/>
  <c r="BR5" i="359"/>
  <c r="BQ5" i="359"/>
  <c r="BP5" i="359"/>
  <c r="BO5" i="359"/>
  <c r="BN5" i="359"/>
  <c r="BM5" i="359"/>
  <c r="BL5" i="359"/>
  <c r="BK5" i="359"/>
  <c r="BJ5" i="359"/>
  <c r="BI5" i="359"/>
  <c r="BH5" i="359"/>
  <c r="BG5" i="359"/>
  <c r="BF5" i="359"/>
  <c r="BE5" i="359"/>
  <c r="BD5" i="359"/>
  <c r="BC5" i="359"/>
  <c r="BB5" i="359"/>
  <c r="BA5" i="359"/>
  <c r="AZ5" i="359"/>
  <c r="A5" i="359" a="1"/>
  <c r="A5" i="359" s="1"/>
  <c r="AS4" i="359"/>
  <c r="AR4" i="359"/>
  <c r="E1" i="359"/>
  <c r="B1" i="359"/>
  <c r="D1" i="359" s="1"/>
  <c r="AV49" i="361" l="1"/>
  <c r="AV47" i="361"/>
  <c r="AW70" i="361"/>
  <c r="AX70" i="361" s="1"/>
  <c r="AV44" i="361"/>
  <c r="AV46" i="361"/>
  <c r="AU55" i="359"/>
  <c r="AS24" i="359"/>
  <c r="AS27" i="359"/>
  <c r="AT54" i="359"/>
  <c r="AU54" i="359"/>
  <c r="AT55" i="359"/>
  <c r="AT56" i="359"/>
  <c r="AT57" i="359"/>
  <c r="AU66" i="359"/>
  <c r="AT9" i="359"/>
  <c r="AT7" i="359"/>
  <c r="AT4" i="359"/>
  <c r="AT5" i="359"/>
  <c r="AT8" i="359"/>
  <c r="AT6" i="359"/>
  <c r="AU56" i="359"/>
  <c r="AU59" i="359"/>
  <c r="AW71" i="361"/>
  <c r="AX71" i="361" s="1"/>
  <c r="AV58" i="361"/>
  <c r="AV54" i="361"/>
  <c r="AV57" i="361"/>
  <c r="AV56" i="361"/>
  <c r="AV59" i="361"/>
  <c r="AV55" i="361"/>
  <c r="AU67" i="359"/>
  <c r="AT19" i="359"/>
  <c r="AT18" i="359"/>
  <c r="AT15" i="359"/>
  <c r="AT14" i="359"/>
  <c r="AT16" i="359"/>
  <c r="AT17" i="359"/>
  <c r="AV71" i="359"/>
  <c r="AW71" i="359" s="1"/>
  <c r="AX71" i="359" s="1"/>
  <c r="D82" i="359"/>
  <c r="AW8" i="362"/>
  <c r="AW7" i="362"/>
  <c r="AW6" i="362"/>
  <c r="AX66" i="362"/>
  <c r="AW5" i="362"/>
  <c r="AW9" i="362"/>
  <c r="AW4" i="362"/>
  <c r="AU57" i="359"/>
  <c r="AT58" i="359"/>
  <c r="AT59" i="359"/>
  <c r="G84" i="361"/>
  <c r="M84" i="370"/>
  <c r="N84" i="371"/>
  <c r="O83" i="371"/>
  <c r="P81" i="371"/>
  <c r="Q82" i="371"/>
  <c r="O81" i="370"/>
  <c r="P82" i="370"/>
  <c r="O82" i="369"/>
  <c r="N81" i="369"/>
  <c r="M83" i="369"/>
  <c r="L84" i="369"/>
  <c r="K84" i="368"/>
  <c r="L83" i="368"/>
  <c r="N82" i="368"/>
  <c r="M81" i="368"/>
  <c r="J84" i="367"/>
  <c r="K83" i="367"/>
  <c r="L81" i="367"/>
  <c r="M82" i="367"/>
  <c r="J83" i="366"/>
  <c r="I84" i="366"/>
  <c r="K81" i="366"/>
  <c r="L82" i="366"/>
  <c r="K82" i="365"/>
  <c r="J81" i="365"/>
  <c r="H84" i="365"/>
  <c r="I83" i="365"/>
  <c r="J82" i="364"/>
  <c r="I81" i="364"/>
  <c r="H83" i="364"/>
  <c r="G84" i="364"/>
  <c r="G83" i="363"/>
  <c r="H81" i="363"/>
  <c r="I82" i="363"/>
  <c r="F84" i="363"/>
  <c r="F83" i="362"/>
  <c r="E84" i="362"/>
  <c r="G81" i="362"/>
  <c r="H82" i="362"/>
  <c r="AW68" i="361"/>
  <c r="AV29" i="361"/>
  <c r="AV27" i="361"/>
  <c r="AV26" i="361"/>
  <c r="AV24" i="361"/>
  <c r="AW66" i="361"/>
  <c r="AV8" i="361"/>
  <c r="AV7" i="361"/>
  <c r="AV6" i="361"/>
  <c r="AV5" i="361"/>
  <c r="AV4" i="361"/>
  <c r="AV9" i="361"/>
  <c r="AW67" i="361"/>
  <c r="AV16" i="361"/>
  <c r="AV14" i="361"/>
  <c r="AV18" i="361"/>
  <c r="AV19" i="361"/>
  <c r="AV17" i="361"/>
  <c r="AV15" i="361"/>
  <c r="E83" i="361"/>
  <c r="G82" i="361"/>
  <c r="F81" i="361"/>
  <c r="AV67" i="360"/>
  <c r="AU19" i="360"/>
  <c r="AU14" i="360"/>
  <c r="AU16" i="360"/>
  <c r="AU17" i="360"/>
  <c r="AV70" i="360"/>
  <c r="AU47" i="360"/>
  <c r="AU46" i="360"/>
  <c r="AU49" i="360"/>
  <c r="AU44" i="360"/>
  <c r="AV68" i="360"/>
  <c r="AU24" i="360"/>
  <c r="AU29" i="360"/>
  <c r="AU26" i="360"/>
  <c r="AU27" i="360"/>
  <c r="AV71" i="360"/>
  <c r="AU56" i="360"/>
  <c r="AU54" i="360"/>
  <c r="AU57" i="360"/>
  <c r="AU55" i="360"/>
  <c r="AW66" i="360"/>
  <c r="AV7" i="360"/>
  <c r="AV5" i="360"/>
  <c r="AV4" i="360"/>
  <c r="AV6" i="360"/>
  <c r="AV9" i="360"/>
  <c r="AV8" i="360"/>
  <c r="AV66" i="359"/>
  <c r="AU4" i="359"/>
  <c r="AU7" i="359"/>
  <c r="AU6" i="359"/>
  <c r="AU9" i="359"/>
  <c r="AT27" i="359"/>
  <c r="AT24" i="359"/>
  <c r="AT29" i="359"/>
  <c r="AU68" i="359"/>
  <c r="AT26" i="359"/>
  <c r="BY5" i="360"/>
  <c r="BY6" i="360" s="1"/>
  <c r="BY7" i="360" s="1"/>
  <c r="BY8" i="360" s="1"/>
  <c r="BY9" i="360" s="1"/>
  <c r="F82" i="360"/>
  <c r="E81" i="360"/>
  <c r="AV69" i="360"/>
  <c r="AU37" i="360"/>
  <c r="AU34" i="360"/>
  <c r="AU39" i="360"/>
  <c r="AU36" i="360"/>
  <c r="D83" i="360"/>
  <c r="C84" i="360"/>
  <c r="AZ2" i="359"/>
  <c r="BL2" i="359"/>
  <c r="BP2" i="359"/>
  <c r="BD2" i="359"/>
  <c r="BH2" i="359"/>
  <c r="BA2" i="359"/>
  <c r="BI2" i="359"/>
  <c r="BQ2" i="359"/>
  <c r="BF2" i="359"/>
  <c r="BN2" i="359"/>
  <c r="BE2" i="359"/>
  <c r="BM2" i="359"/>
  <c r="BB2" i="359"/>
  <c r="BJ2" i="359"/>
  <c r="BR2" i="359"/>
  <c r="BC2" i="359"/>
  <c r="BG2" i="359"/>
  <c r="BK2" i="359"/>
  <c r="BO2" i="359"/>
  <c r="AU69" i="359"/>
  <c r="AT39" i="359"/>
  <c r="AT37" i="359"/>
  <c r="AT36" i="359"/>
  <c r="AT34" i="359"/>
  <c r="AU70" i="359"/>
  <c r="AT49" i="359"/>
  <c r="AT47" i="359"/>
  <c r="AT46" i="359"/>
  <c r="AT44" i="359"/>
  <c r="D81" i="359"/>
  <c r="E82" i="359"/>
  <c r="B84" i="359"/>
  <c r="C83" i="359"/>
  <c r="B83" i="358"/>
  <c r="C82" i="358"/>
  <c r="D82" i="358" s="1"/>
  <c r="B81" i="358"/>
  <c r="AS72" i="358"/>
  <c r="AT72" i="358" s="1"/>
  <c r="AU72" i="358" s="1"/>
  <c r="AV72" i="358" s="1"/>
  <c r="AW72" i="358" s="1"/>
  <c r="AX72" i="358" s="1"/>
  <c r="AS71" i="358"/>
  <c r="AS59" i="358" s="1"/>
  <c r="AS70" i="358"/>
  <c r="AT70" i="358" s="1"/>
  <c r="AS69" i="358"/>
  <c r="AT69" i="358" s="1"/>
  <c r="AS68" i="358"/>
  <c r="AT68" i="358" s="1"/>
  <c r="AS67" i="358"/>
  <c r="AT67" i="358" s="1"/>
  <c r="AT17" i="358" s="1"/>
  <c r="AS66" i="358"/>
  <c r="AT66" i="358" s="1"/>
  <c r="AU66" i="358" s="1"/>
  <c r="AV66" i="358" s="1"/>
  <c r="AW66" i="358" s="1"/>
  <c r="BR62" i="358"/>
  <c r="BQ62" i="358"/>
  <c r="BP62" i="358"/>
  <c r="BO62" i="358"/>
  <c r="BN62" i="358"/>
  <c r="BM62" i="358"/>
  <c r="BL62" i="358"/>
  <c r="BK62" i="358"/>
  <c r="BJ62" i="358"/>
  <c r="BI62" i="358"/>
  <c r="BH62" i="358"/>
  <c r="BG62" i="358"/>
  <c r="BF62" i="358"/>
  <c r="BE62" i="358"/>
  <c r="BD62" i="358"/>
  <c r="BC62" i="358"/>
  <c r="BB62" i="358"/>
  <c r="BA62" i="358"/>
  <c r="AZ62" i="358"/>
  <c r="BR61" i="358"/>
  <c r="BQ61" i="358"/>
  <c r="BP61" i="358"/>
  <c r="BO61" i="358"/>
  <c r="BN61" i="358"/>
  <c r="BM61" i="358"/>
  <c r="BL61" i="358"/>
  <c r="BK61" i="358"/>
  <c r="BJ61" i="358"/>
  <c r="BI61" i="358"/>
  <c r="BH61" i="358"/>
  <c r="BG61" i="358"/>
  <c r="BF61" i="358"/>
  <c r="BE61" i="358"/>
  <c r="BD61" i="358"/>
  <c r="BC61" i="358"/>
  <c r="BB61" i="358"/>
  <c r="BA61" i="358"/>
  <c r="AZ61" i="358"/>
  <c r="BR59" i="358"/>
  <c r="BQ59" i="358"/>
  <c r="BP59" i="358"/>
  <c r="BO59" i="358"/>
  <c r="BN59" i="358"/>
  <c r="BM59" i="358"/>
  <c r="BL59" i="358"/>
  <c r="BK59" i="358"/>
  <c r="BJ59" i="358"/>
  <c r="BI59" i="358"/>
  <c r="BH59" i="358"/>
  <c r="BG59" i="358"/>
  <c r="BF59" i="358"/>
  <c r="BE59" i="358"/>
  <c r="BD59" i="358"/>
  <c r="BC59" i="358"/>
  <c r="BB59" i="358"/>
  <c r="BA59" i="358"/>
  <c r="AZ59" i="358"/>
  <c r="AR59" i="358"/>
  <c r="A59" i="358" a="1"/>
  <c r="A59" i="358" s="1"/>
  <c r="BR58" i="358"/>
  <c r="BQ58" i="358"/>
  <c r="BP58" i="358"/>
  <c r="BO58" i="358"/>
  <c r="BN58" i="358"/>
  <c r="BM58" i="358"/>
  <c r="BL58" i="358"/>
  <c r="BK58" i="358"/>
  <c r="BJ58" i="358"/>
  <c r="BI58" i="358"/>
  <c r="BH58" i="358"/>
  <c r="BG58" i="358"/>
  <c r="BF58" i="358"/>
  <c r="BE58" i="358"/>
  <c r="BD58" i="358"/>
  <c r="BC58" i="358"/>
  <c r="BB58" i="358"/>
  <c r="BA58" i="358"/>
  <c r="AZ58" i="358"/>
  <c r="AR58" i="358"/>
  <c r="A58" i="358" a="1"/>
  <c r="A58" i="358" s="1"/>
  <c r="AR57" i="358"/>
  <c r="BR56" i="358"/>
  <c r="BQ56" i="358"/>
  <c r="BP56" i="358"/>
  <c r="BO56" i="358"/>
  <c r="BN56" i="358"/>
  <c r="BM56" i="358"/>
  <c r="BL56" i="358"/>
  <c r="BK56" i="358"/>
  <c r="BJ56" i="358"/>
  <c r="BI56" i="358"/>
  <c r="BH56" i="358"/>
  <c r="BG56" i="358"/>
  <c r="BF56" i="358"/>
  <c r="BE56" i="358"/>
  <c r="BD56" i="358"/>
  <c r="BC56" i="358"/>
  <c r="BB56" i="358"/>
  <c r="BA56" i="358"/>
  <c r="AZ56" i="358"/>
  <c r="AS56" i="358"/>
  <c r="AR56" i="358"/>
  <c r="A56" i="358" a="1"/>
  <c r="A56" i="358" s="1"/>
  <c r="BR55" i="358"/>
  <c r="BQ55" i="358"/>
  <c r="BP55" i="358"/>
  <c r="BO55" i="358"/>
  <c r="BN55" i="358"/>
  <c r="BM55" i="358"/>
  <c r="BL55" i="358"/>
  <c r="BK55" i="358"/>
  <c r="BJ55" i="358"/>
  <c r="BI55" i="358"/>
  <c r="BH55" i="358"/>
  <c r="BG55" i="358"/>
  <c r="BF55" i="358"/>
  <c r="BE55" i="358"/>
  <c r="BD55" i="358"/>
  <c r="BC55" i="358"/>
  <c r="BB55" i="358"/>
  <c r="BA55" i="358"/>
  <c r="AZ55" i="358"/>
  <c r="AR55" i="358"/>
  <c r="A55" i="358" a="1"/>
  <c r="A55" i="358" s="1"/>
  <c r="AS54" i="358"/>
  <c r="AR54" i="358"/>
  <c r="BR52" i="358"/>
  <c r="BQ52" i="358"/>
  <c r="BP52" i="358"/>
  <c r="BO52" i="358"/>
  <c r="BN52" i="358"/>
  <c r="BM52" i="358"/>
  <c r="BL52" i="358"/>
  <c r="BK52" i="358"/>
  <c r="BJ52" i="358"/>
  <c r="BI52" i="358"/>
  <c r="BH52" i="358"/>
  <c r="BG52" i="358"/>
  <c r="BF52" i="358"/>
  <c r="BE52" i="358"/>
  <c r="BD52" i="358"/>
  <c r="BC52" i="358"/>
  <c r="BB52" i="358"/>
  <c r="BA52" i="358"/>
  <c r="AZ52" i="358"/>
  <c r="BR51" i="358"/>
  <c r="BQ51" i="358"/>
  <c r="BP51" i="358"/>
  <c r="BO51" i="358"/>
  <c r="BN51" i="358"/>
  <c r="BM51" i="358"/>
  <c r="BL51" i="358"/>
  <c r="BK51" i="358"/>
  <c r="BJ51" i="358"/>
  <c r="BI51" i="358"/>
  <c r="BH51" i="358"/>
  <c r="BG51" i="358"/>
  <c r="BF51" i="358"/>
  <c r="BE51" i="358"/>
  <c r="BD51" i="358"/>
  <c r="BC51" i="358"/>
  <c r="BB51" i="358"/>
  <c r="BA51" i="358"/>
  <c r="AZ51" i="358"/>
  <c r="BR49" i="358"/>
  <c r="BQ49" i="358"/>
  <c r="BP49" i="358"/>
  <c r="BO49" i="358"/>
  <c r="BN49" i="358"/>
  <c r="BM49" i="358"/>
  <c r="BL49" i="358"/>
  <c r="BK49" i="358"/>
  <c r="BJ49" i="358"/>
  <c r="BI49" i="358"/>
  <c r="BH49" i="358"/>
  <c r="BG49" i="358"/>
  <c r="BF49" i="358"/>
  <c r="BE49" i="358"/>
  <c r="BD49" i="358"/>
  <c r="BC49" i="358"/>
  <c r="BB49" i="358"/>
  <c r="BA49" i="358"/>
  <c r="AZ49" i="358"/>
  <c r="AS49" i="358"/>
  <c r="AR49" i="358"/>
  <c r="A49" i="358" a="1"/>
  <c r="A49" i="358" s="1"/>
  <c r="BR48" i="358"/>
  <c r="BQ48" i="358"/>
  <c r="BP48" i="358"/>
  <c r="BO48" i="358"/>
  <c r="BN48" i="358"/>
  <c r="BM48" i="358"/>
  <c r="BL48" i="358"/>
  <c r="BK48" i="358"/>
  <c r="BJ48" i="358"/>
  <c r="BI48" i="358"/>
  <c r="BH48" i="358"/>
  <c r="BG48" i="358"/>
  <c r="BF48" i="358"/>
  <c r="BE48" i="358"/>
  <c r="BD48" i="358"/>
  <c r="BC48" i="358"/>
  <c r="BB48" i="358"/>
  <c r="BA48" i="358"/>
  <c r="AZ48" i="358"/>
  <c r="A48" i="358" a="1"/>
  <c r="A48" i="358" s="1"/>
  <c r="AS47" i="358"/>
  <c r="AR47" i="358"/>
  <c r="BR46" i="358"/>
  <c r="BQ46" i="358"/>
  <c r="BP46" i="358"/>
  <c r="BO46" i="358"/>
  <c r="BN46" i="358"/>
  <c r="BM46" i="358"/>
  <c r="BL46" i="358"/>
  <c r="BK46" i="358"/>
  <c r="BJ46" i="358"/>
  <c r="BI46" i="358"/>
  <c r="BH46" i="358"/>
  <c r="BG46" i="358"/>
  <c r="BF46" i="358"/>
  <c r="BE46" i="358"/>
  <c r="BD46" i="358"/>
  <c r="BC46" i="358"/>
  <c r="BB46" i="358"/>
  <c r="BA46" i="358"/>
  <c r="AZ46" i="358"/>
  <c r="AS46" i="358"/>
  <c r="AR46" i="358"/>
  <c r="A46" i="358" a="1"/>
  <c r="A46" i="358" s="1"/>
  <c r="BR45" i="358"/>
  <c r="BQ45" i="358"/>
  <c r="BP45" i="358"/>
  <c r="BO45" i="358"/>
  <c r="BN45" i="358"/>
  <c r="BM45" i="358"/>
  <c r="BL45" i="358"/>
  <c r="BK45" i="358"/>
  <c r="BJ45" i="358"/>
  <c r="BI45" i="358"/>
  <c r="BH45" i="358"/>
  <c r="BG45" i="358"/>
  <c r="BF45" i="358"/>
  <c r="BE45" i="358"/>
  <c r="BD45" i="358"/>
  <c r="BC45" i="358"/>
  <c r="BB45" i="358"/>
  <c r="BA45" i="358"/>
  <c r="AZ45" i="358"/>
  <c r="A45" i="358" a="1"/>
  <c r="A45" i="358" s="1"/>
  <c r="AS44" i="358"/>
  <c r="AR44" i="358"/>
  <c r="BR42" i="358"/>
  <c r="BQ42" i="358"/>
  <c r="BP42" i="358"/>
  <c r="BO42" i="358"/>
  <c r="BN42" i="358"/>
  <c r="BM42" i="358"/>
  <c r="BL42" i="358"/>
  <c r="BK42" i="358"/>
  <c r="BJ42" i="358"/>
  <c r="BI42" i="358"/>
  <c r="BH42" i="358"/>
  <c r="BG42" i="358"/>
  <c r="BF42" i="358"/>
  <c r="BE42" i="358"/>
  <c r="BD42" i="358"/>
  <c r="BC42" i="358"/>
  <c r="BB42" i="358"/>
  <c r="BA42" i="358"/>
  <c r="AZ42" i="358"/>
  <c r="BR41" i="358"/>
  <c r="BQ41" i="358"/>
  <c r="BP41" i="358"/>
  <c r="BO41" i="358"/>
  <c r="BN41" i="358"/>
  <c r="BM41" i="358"/>
  <c r="BL41" i="358"/>
  <c r="BK41" i="358"/>
  <c r="BJ41" i="358"/>
  <c r="BI41" i="358"/>
  <c r="BH41" i="358"/>
  <c r="BG41" i="358"/>
  <c r="BF41" i="358"/>
  <c r="BE41" i="358"/>
  <c r="BD41" i="358"/>
  <c r="BC41" i="358"/>
  <c r="BB41" i="358"/>
  <c r="BA41" i="358"/>
  <c r="AZ41" i="358"/>
  <c r="BR39" i="358"/>
  <c r="BQ39" i="358"/>
  <c r="BP39" i="358"/>
  <c r="BO39" i="358"/>
  <c r="BN39" i="358"/>
  <c r="BM39" i="358"/>
  <c r="BL39" i="358"/>
  <c r="BK39" i="358"/>
  <c r="BJ39" i="358"/>
  <c r="BI39" i="358"/>
  <c r="BH39" i="358"/>
  <c r="BG39" i="358"/>
  <c r="BF39" i="358"/>
  <c r="BE39" i="358"/>
  <c r="BD39" i="358"/>
  <c r="BC39" i="358"/>
  <c r="BB39" i="358"/>
  <c r="BA39" i="358"/>
  <c r="AZ39" i="358"/>
  <c r="AS39" i="358"/>
  <c r="AR39" i="358"/>
  <c r="A39" i="358" a="1"/>
  <c r="A39" i="358" s="1"/>
  <c r="BR38" i="358"/>
  <c r="BQ38" i="358"/>
  <c r="BP38" i="358"/>
  <c r="BO38" i="358"/>
  <c r="BN38" i="358"/>
  <c r="BM38" i="358"/>
  <c r="BL38" i="358"/>
  <c r="BK38" i="358"/>
  <c r="BJ38" i="358"/>
  <c r="BI38" i="358"/>
  <c r="BH38" i="358"/>
  <c r="BG38" i="358"/>
  <c r="BF38" i="358"/>
  <c r="BE38" i="358"/>
  <c r="BD38" i="358"/>
  <c r="BC38" i="358"/>
  <c r="BB38" i="358"/>
  <c r="BA38" i="358"/>
  <c r="AZ38" i="358"/>
  <c r="A38" i="358" a="1"/>
  <c r="A38" i="358" s="1"/>
  <c r="AS37" i="358"/>
  <c r="AR37" i="358"/>
  <c r="BR36" i="358"/>
  <c r="BQ36" i="358"/>
  <c r="BP36" i="358"/>
  <c r="BO36" i="358"/>
  <c r="BN36" i="358"/>
  <c r="BM36" i="358"/>
  <c r="BL36" i="358"/>
  <c r="BK36" i="358"/>
  <c r="BJ36" i="358"/>
  <c r="BI36" i="358"/>
  <c r="BH36" i="358"/>
  <c r="BG36" i="358"/>
  <c r="BF36" i="358"/>
  <c r="BE36" i="358"/>
  <c r="BD36" i="358"/>
  <c r="BC36" i="358"/>
  <c r="BB36" i="358"/>
  <c r="BA36" i="358"/>
  <c r="AZ36" i="358"/>
  <c r="AS36" i="358"/>
  <c r="AR36" i="358"/>
  <c r="A36" i="358" a="1"/>
  <c r="A36" i="358" s="1"/>
  <c r="BR35" i="358"/>
  <c r="BQ35" i="358"/>
  <c r="BP35" i="358"/>
  <c r="BO35" i="358"/>
  <c r="BN35" i="358"/>
  <c r="BM35" i="358"/>
  <c r="BL35" i="358"/>
  <c r="BK35" i="358"/>
  <c r="BJ35" i="358"/>
  <c r="BI35" i="358"/>
  <c r="BH35" i="358"/>
  <c r="BG35" i="358"/>
  <c r="BF35" i="358"/>
  <c r="BE35" i="358"/>
  <c r="BD35" i="358"/>
  <c r="BC35" i="358"/>
  <c r="BB35" i="358"/>
  <c r="BA35" i="358"/>
  <c r="AZ35" i="358"/>
  <c r="A35" i="358" a="1"/>
  <c r="A35" i="358" s="1"/>
  <c r="AS34" i="358"/>
  <c r="AR34" i="358"/>
  <c r="BR32" i="358"/>
  <c r="BQ32" i="358"/>
  <c r="BP32" i="358"/>
  <c r="BO32" i="358"/>
  <c r="BN32" i="358"/>
  <c r="BM32" i="358"/>
  <c r="BL32" i="358"/>
  <c r="BK32" i="358"/>
  <c r="BJ32" i="358"/>
  <c r="BI32" i="358"/>
  <c r="BH32" i="358"/>
  <c r="BG32" i="358"/>
  <c r="BF32" i="358"/>
  <c r="BE32" i="358"/>
  <c r="BD32" i="358"/>
  <c r="BC32" i="358"/>
  <c r="BB32" i="358"/>
  <c r="BA32" i="358"/>
  <c r="AZ32" i="358"/>
  <c r="BR31" i="358"/>
  <c r="BQ31" i="358"/>
  <c r="BP31" i="358"/>
  <c r="BO31" i="358"/>
  <c r="BN31" i="358"/>
  <c r="BM31" i="358"/>
  <c r="BL31" i="358"/>
  <c r="BK31" i="358"/>
  <c r="BJ31" i="358"/>
  <c r="BI31" i="358"/>
  <c r="BH31" i="358"/>
  <c r="BG31" i="358"/>
  <c r="BF31" i="358"/>
  <c r="BE31" i="358"/>
  <c r="BD31" i="358"/>
  <c r="BC31" i="358"/>
  <c r="BB31" i="358"/>
  <c r="BA31" i="358"/>
  <c r="AZ31" i="358"/>
  <c r="BR29" i="358"/>
  <c r="BQ29" i="358"/>
  <c r="BP29" i="358"/>
  <c r="BO29" i="358"/>
  <c r="BN29" i="358"/>
  <c r="BM29" i="358"/>
  <c r="BL29" i="358"/>
  <c r="BK29" i="358"/>
  <c r="BJ29" i="358"/>
  <c r="BI29" i="358"/>
  <c r="BH29" i="358"/>
  <c r="BG29" i="358"/>
  <c r="BF29" i="358"/>
  <c r="BE29" i="358"/>
  <c r="BD29" i="358"/>
  <c r="BC29" i="358"/>
  <c r="BB29" i="358"/>
  <c r="BA29" i="358"/>
  <c r="AZ29" i="358"/>
  <c r="AR29" i="358"/>
  <c r="A29" i="358" a="1"/>
  <c r="A29" i="358" s="1"/>
  <c r="BR28" i="358"/>
  <c r="BQ28" i="358"/>
  <c r="BP28" i="358"/>
  <c r="BO28" i="358"/>
  <c r="BN28" i="358"/>
  <c r="BM28" i="358"/>
  <c r="BL28" i="358"/>
  <c r="BK28" i="358"/>
  <c r="BJ28" i="358"/>
  <c r="BI28" i="358"/>
  <c r="BH28" i="358"/>
  <c r="BG28" i="358"/>
  <c r="BF28" i="358"/>
  <c r="BE28" i="358"/>
  <c r="BD28" i="358"/>
  <c r="BC28" i="358"/>
  <c r="BB28" i="358"/>
  <c r="BA28" i="358"/>
  <c r="AZ28" i="358"/>
  <c r="A28" i="358" a="1"/>
  <c r="A28" i="358" s="1"/>
  <c r="AR27" i="358"/>
  <c r="BR26" i="358"/>
  <c r="BQ26" i="358"/>
  <c r="BP26" i="358"/>
  <c r="BO26" i="358"/>
  <c r="BN26" i="358"/>
  <c r="BM26" i="358"/>
  <c r="BL26" i="358"/>
  <c r="BK26" i="358"/>
  <c r="BJ26" i="358"/>
  <c r="BI26" i="358"/>
  <c r="BH26" i="358"/>
  <c r="BG26" i="358"/>
  <c r="BF26" i="358"/>
  <c r="BE26" i="358"/>
  <c r="BD26" i="358"/>
  <c r="BC26" i="358"/>
  <c r="BB26" i="358"/>
  <c r="BA26" i="358"/>
  <c r="AZ26" i="358"/>
  <c r="AR26" i="358"/>
  <c r="A26" i="358" a="1"/>
  <c r="A26" i="358" s="1"/>
  <c r="BR25" i="358"/>
  <c r="BQ25" i="358"/>
  <c r="BP25" i="358"/>
  <c r="BO25" i="358"/>
  <c r="BN25" i="358"/>
  <c r="BM25" i="358"/>
  <c r="BL25" i="358"/>
  <c r="BK25" i="358"/>
  <c r="BJ25" i="358"/>
  <c r="BI25" i="358"/>
  <c r="BH25" i="358"/>
  <c r="BG25" i="358"/>
  <c r="BF25" i="358"/>
  <c r="BE25" i="358"/>
  <c r="BD25" i="358"/>
  <c r="BC25" i="358"/>
  <c r="BB25" i="358"/>
  <c r="BA25" i="358"/>
  <c r="AZ25" i="358"/>
  <c r="A25" i="358" a="1"/>
  <c r="A25" i="358" s="1"/>
  <c r="AR24" i="358"/>
  <c r="BR22" i="358"/>
  <c r="BQ22" i="358"/>
  <c r="BP22" i="358"/>
  <c r="BO22" i="358"/>
  <c r="BN22" i="358"/>
  <c r="BM22" i="358"/>
  <c r="BL22" i="358"/>
  <c r="BK22" i="358"/>
  <c r="BJ22" i="358"/>
  <c r="BI22" i="358"/>
  <c r="BH22" i="358"/>
  <c r="BG22" i="358"/>
  <c r="BF22" i="358"/>
  <c r="BE22" i="358"/>
  <c r="BD22" i="358"/>
  <c r="BC22" i="358"/>
  <c r="BB22" i="358"/>
  <c r="BA22" i="358"/>
  <c r="AZ22" i="358"/>
  <c r="BR21" i="358"/>
  <c r="BQ21" i="358"/>
  <c r="BP21" i="358"/>
  <c r="BO21" i="358"/>
  <c r="BN21" i="358"/>
  <c r="BM21" i="358"/>
  <c r="BL21" i="358"/>
  <c r="BK21" i="358"/>
  <c r="BJ21" i="358"/>
  <c r="BI21" i="358"/>
  <c r="BH21" i="358"/>
  <c r="BG21" i="358"/>
  <c r="BF21" i="358"/>
  <c r="BE21" i="358"/>
  <c r="BD21" i="358"/>
  <c r="BC21" i="358"/>
  <c r="BB21" i="358"/>
  <c r="BA21" i="358"/>
  <c r="AZ21" i="358"/>
  <c r="BR19" i="358"/>
  <c r="BQ19" i="358"/>
  <c r="BP19" i="358"/>
  <c r="BO19" i="358"/>
  <c r="BN19" i="358"/>
  <c r="BM19" i="358"/>
  <c r="BL19" i="358"/>
  <c r="BK19" i="358"/>
  <c r="BJ19" i="358"/>
  <c r="BI19" i="358"/>
  <c r="BH19" i="358"/>
  <c r="BG19" i="358"/>
  <c r="BF19" i="358"/>
  <c r="BE19" i="358"/>
  <c r="BD19" i="358"/>
  <c r="BC19" i="358"/>
  <c r="BB19" i="358"/>
  <c r="BA19" i="358"/>
  <c r="AZ19" i="358"/>
  <c r="AS19" i="358"/>
  <c r="AR19" i="358"/>
  <c r="A19" i="358" a="1"/>
  <c r="A19" i="358" s="1"/>
  <c r="BR18" i="358"/>
  <c r="BQ18" i="358"/>
  <c r="BP18" i="358"/>
  <c r="BO18" i="358"/>
  <c r="BN18" i="358"/>
  <c r="BM18" i="358"/>
  <c r="BL18" i="358"/>
  <c r="BK18" i="358"/>
  <c r="BJ18" i="358"/>
  <c r="BI18" i="358"/>
  <c r="BH18" i="358"/>
  <c r="BG18" i="358"/>
  <c r="BF18" i="358"/>
  <c r="BE18" i="358"/>
  <c r="BD18" i="358"/>
  <c r="BC18" i="358"/>
  <c r="BB18" i="358"/>
  <c r="BA18" i="358"/>
  <c r="AZ18" i="358"/>
  <c r="A18" i="358" a="1"/>
  <c r="A18" i="358" s="1"/>
  <c r="AS17" i="358"/>
  <c r="AR17" i="358"/>
  <c r="BR16" i="358"/>
  <c r="BQ16" i="358"/>
  <c r="BP16" i="358"/>
  <c r="BO16" i="358"/>
  <c r="BN16" i="358"/>
  <c r="BM16" i="358"/>
  <c r="BL16" i="358"/>
  <c r="BK16" i="358"/>
  <c r="BJ16" i="358"/>
  <c r="BI16" i="358"/>
  <c r="BH16" i="358"/>
  <c r="BG16" i="358"/>
  <c r="BF16" i="358"/>
  <c r="BE16" i="358"/>
  <c r="BD16" i="358"/>
  <c r="BC16" i="358"/>
  <c r="BB16" i="358"/>
  <c r="BA16" i="358"/>
  <c r="AZ16" i="358"/>
  <c r="AS16" i="358"/>
  <c r="AR16" i="358"/>
  <c r="A16" i="358" a="1"/>
  <c r="A16" i="358" s="1"/>
  <c r="BR15" i="358"/>
  <c r="BQ15" i="358"/>
  <c r="BP15" i="358"/>
  <c r="BO15" i="358"/>
  <c r="BN15" i="358"/>
  <c r="BM15" i="358"/>
  <c r="BL15" i="358"/>
  <c r="BK15" i="358"/>
  <c r="BJ15" i="358"/>
  <c r="BI15" i="358"/>
  <c r="BH15" i="358"/>
  <c r="BG15" i="358"/>
  <c r="BF15" i="358"/>
  <c r="BE15" i="358"/>
  <c r="BD15" i="358"/>
  <c r="BC15" i="358"/>
  <c r="BB15" i="358"/>
  <c r="BA15" i="358"/>
  <c r="AZ15" i="358"/>
  <c r="AT15" i="358"/>
  <c r="A15" i="358" a="1"/>
  <c r="A15" i="358" s="1"/>
  <c r="AT14" i="358"/>
  <c r="AS14" i="358"/>
  <c r="AR14" i="358"/>
  <c r="BR12" i="358"/>
  <c r="BQ12" i="358"/>
  <c r="BP12" i="358"/>
  <c r="BO12" i="358"/>
  <c r="BN12" i="358"/>
  <c r="BM12" i="358"/>
  <c r="BL12" i="358"/>
  <c r="BK12" i="358"/>
  <c r="BJ12" i="358"/>
  <c r="BI12" i="358"/>
  <c r="BH12" i="358"/>
  <c r="BG12" i="358"/>
  <c r="BF12" i="358"/>
  <c r="BE12" i="358"/>
  <c r="BD12" i="358"/>
  <c r="BC12" i="358"/>
  <c r="BB12" i="358"/>
  <c r="BA12" i="358"/>
  <c r="AZ12" i="358"/>
  <c r="BR11" i="358"/>
  <c r="BQ11" i="358"/>
  <c r="BP11" i="358"/>
  <c r="BO11" i="358"/>
  <c r="BN11" i="358"/>
  <c r="BM11" i="358"/>
  <c r="BL11" i="358"/>
  <c r="BK11" i="358"/>
  <c r="BJ11" i="358"/>
  <c r="BI11" i="358"/>
  <c r="BH11" i="358"/>
  <c r="BG11" i="358"/>
  <c r="BF11" i="358"/>
  <c r="BE11" i="358"/>
  <c r="BD11" i="358"/>
  <c r="BC11" i="358"/>
  <c r="BB11" i="358"/>
  <c r="BA11" i="358"/>
  <c r="AZ11" i="358"/>
  <c r="BR9" i="358"/>
  <c r="BQ9" i="358"/>
  <c r="BP9" i="358"/>
  <c r="BO9" i="358"/>
  <c r="BN9" i="358"/>
  <c r="BM9" i="358"/>
  <c r="BL9" i="358"/>
  <c r="BK9" i="358"/>
  <c r="BJ9" i="358"/>
  <c r="BI9" i="358"/>
  <c r="BH9" i="358"/>
  <c r="BG9" i="358"/>
  <c r="BF9" i="358"/>
  <c r="BE9" i="358"/>
  <c r="BD9" i="358"/>
  <c r="BC9" i="358"/>
  <c r="BB9" i="358"/>
  <c r="BA9" i="358"/>
  <c r="AZ9" i="358"/>
  <c r="AV9" i="358"/>
  <c r="AU9" i="358"/>
  <c r="AT9" i="358"/>
  <c r="AS9" i="358"/>
  <c r="AR9" i="358"/>
  <c r="A9" i="358" a="1"/>
  <c r="A9" i="358" s="1"/>
  <c r="BR8" i="358"/>
  <c r="BQ8" i="358"/>
  <c r="BP8" i="358"/>
  <c r="BO8" i="358"/>
  <c r="BN8" i="358"/>
  <c r="BM8" i="358"/>
  <c r="BL8" i="358"/>
  <c r="BK8" i="358"/>
  <c r="BJ8" i="358"/>
  <c r="BI8" i="358"/>
  <c r="BH8" i="358"/>
  <c r="BG8" i="358"/>
  <c r="BF8" i="358"/>
  <c r="BE8" i="358"/>
  <c r="BD8" i="358"/>
  <c r="BC8" i="358"/>
  <c r="BB8" i="358"/>
  <c r="BA8" i="358"/>
  <c r="AZ8" i="358"/>
  <c r="AV8" i="358"/>
  <c r="AT8" i="358"/>
  <c r="A8" i="358" a="1"/>
  <c r="A8" i="358" s="1"/>
  <c r="AW7" i="358"/>
  <c r="AV7" i="358"/>
  <c r="AU7" i="358"/>
  <c r="AT7" i="358"/>
  <c r="AS7" i="358"/>
  <c r="AR7" i="358"/>
  <c r="BR6" i="358"/>
  <c r="BQ6" i="358"/>
  <c r="BP6" i="358"/>
  <c r="BO6" i="358"/>
  <c r="BN6" i="358"/>
  <c r="BM6" i="358"/>
  <c r="BL6" i="358"/>
  <c r="BK6" i="358"/>
  <c r="BJ6" i="358"/>
  <c r="BI6" i="358"/>
  <c r="BH6" i="358"/>
  <c r="BG6" i="358"/>
  <c r="BF6" i="358"/>
  <c r="BE6" i="358"/>
  <c r="BD6" i="358"/>
  <c r="BC6" i="358"/>
  <c r="BB6" i="358"/>
  <c r="BA6" i="358"/>
  <c r="AZ6" i="358"/>
  <c r="AW6" i="358"/>
  <c r="AV6" i="358"/>
  <c r="AU6" i="358"/>
  <c r="AT6" i="358"/>
  <c r="AS6" i="358"/>
  <c r="AR6" i="358"/>
  <c r="A6" i="358" a="1"/>
  <c r="A6" i="358" s="1"/>
  <c r="BR5" i="358"/>
  <c r="BQ5" i="358"/>
  <c r="BP5" i="358"/>
  <c r="BO5" i="358"/>
  <c r="BN5" i="358"/>
  <c r="BM5" i="358"/>
  <c r="BL5" i="358"/>
  <c r="BK5" i="358"/>
  <c r="BJ5" i="358"/>
  <c r="BI5" i="358"/>
  <c r="BH5" i="358"/>
  <c r="BG5" i="358"/>
  <c r="BF5" i="358"/>
  <c r="BE5" i="358"/>
  <c r="BD5" i="358"/>
  <c r="BC5" i="358"/>
  <c r="BB5" i="358"/>
  <c r="BA5" i="358"/>
  <c r="AZ5" i="358"/>
  <c r="AW5" i="358"/>
  <c r="AV5" i="358"/>
  <c r="AT5" i="358"/>
  <c r="A5" i="358" a="1"/>
  <c r="A5" i="358" s="1"/>
  <c r="AW4" i="358"/>
  <c r="AV4" i="358"/>
  <c r="AU4" i="358"/>
  <c r="AT4" i="358"/>
  <c r="AS4" i="358"/>
  <c r="AR4" i="358"/>
  <c r="E1" i="358"/>
  <c r="B1" i="358"/>
  <c r="D1" i="358" s="1"/>
  <c r="AS57" i="358" l="1"/>
  <c r="AS55" i="358"/>
  <c r="AS26" i="358"/>
  <c r="AS29" i="358"/>
  <c r="AV56" i="359"/>
  <c r="AS24" i="358"/>
  <c r="AS27" i="358"/>
  <c r="AU70" i="358"/>
  <c r="AT49" i="358"/>
  <c r="AT46" i="358"/>
  <c r="AT47" i="358"/>
  <c r="AT44" i="358"/>
  <c r="AV57" i="359"/>
  <c r="AV58" i="359"/>
  <c r="AV54" i="359"/>
  <c r="AV55" i="359"/>
  <c r="AV59" i="359"/>
  <c r="H84" i="361"/>
  <c r="AV67" i="359"/>
  <c r="AU14" i="359"/>
  <c r="AU16" i="359"/>
  <c r="AU17" i="359"/>
  <c r="AU19" i="359"/>
  <c r="N84" i="370"/>
  <c r="R82" i="371"/>
  <c r="Q81" i="371"/>
  <c r="O84" i="371"/>
  <c r="P83" i="371"/>
  <c r="P81" i="370"/>
  <c r="Q82" i="370"/>
  <c r="N83" i="369"/>
  <c r="M84" i="369"/>
  <c r="O81" i="369"/>
  <c r="P82" i="369"/>
  <c r="M83" i="368"/>
  <c r="O82" i="368"/>
  <c r="N81" i="368"/>
  <c r="L84" i="368"/>
  <c r="N82" i="367"/>
  <c r="M81" i="367"/>
  <c r="K84" i="367"/>
  <c r="L83" i="367"/>
  <c r="L81" i="366"/>
  <c r="M82" i="366"/>
  <c r="J84" i="366"/>
  <c r="K83" i="366"/>
  <c r="J83" i="365"/>
  <c r="K81" i="365"/>
  <c r="L82" i="365"/>
  <c r="I84" i="365"/>
  <c r="K82" i="364"/>
  <c r="J81" i="364"/>
  <c r="I83" i="364"/>
  <c r="H84" i="364"/>
  <c r="G84" i="363"/>
  <c r="H83" i="363"/>
  <c r="J82" i="363"/>
  <c r="I81" i="363"/>
  <c r="H81" i="362"/>
  <c r="I82" i="362"/>
  <c r="F84" i="362"/>
  <c r="G83" i="362"/>
  <c r="AW4" i="361"/>
  <c r="AW8" i="361"/>
  <c r="AX66" i="361"/>
  <c r="AW6" i="361"/>
  <c r="AW7" i="361"/>
  <c r="AW5" i="361"/>
  <c r="AW9" i="361"/>
  <c r="AW25" i="361"/>
  <c r="AW29" i="361"/>
  <c r="AX68" i="361"/>
  <c r="AW24" i="361"/>
  <c r="AW28" i="361"/>
  <c r="AW27" i="361"/>
  <c r="AW26" i="361"/>
  <c r="AW18" i="361"/>
  <c r="AW19" i="361"/>
  <c r="AW17" i="361"/>
  <c r="AW15" i="361"/>
  <c r="AX67" i="361"/>
  <c r="AW16" i="361"/>
  <c r="AW14" i="361"/>
  <c r="F83" i="361"/>
  <c r="G81" i="361"/>
  <c r="H82" i="361"/>
  <c r="AW71" i="360"/>
  <c r="AX71" i="360" s="1"/>
  <c r="AV59" i="360"/>
  <c r="AV58" i="360"/>
  <c r="AV55" i="360"/>
  <c r="AV54" i="360"/>
  <c r="AV57" i="360"/>
  <c r="AV56" i="360"/>
  <c r="AV27" i="360"/>
  <c r="AV29" i="360"/>
  <c r="AW68" i="360"/>
  <c r="AV24" i="360"/>
  <c r="AV26" i="360"/>
  <c r="AW70" i="360"/>
  <c r="AX70" i="360" s="1"/>
  <c r="AV49" i="360"/>
  <c r="AV44" i="360"/>
  <c r="AV47" i="360"/>
  <c r="AV46" i="360"/>
  <c r="AW6" i="360"/>
  <c r="AW8" i="360"/>
  <c r="AW7" i="360"/>
  <c r="AW5" i="360"/>
  <c r="AW4" i="360"/>
  <c r="AX66" i="360"/>
  <c r="AW9" i="360"/>
  <c r="AV16" i="360"/>
  <c r="AV17" i="360"/>
  <c r="AV15" i="360"/>
  <c r="AV18" i="360"/>
  <c r="AW67" i="360"/>
  <c r="AV19" i="360"/>
  <c r="AV14" i="360"/>
  <c r="AV68" i="359"/>
  <c r="AU29" i="359"/>
  <c r="AU26" i="359"/>
  <c r="AU27" i="359"/>
  <c r="AU24" i="359"/>
  <c r="AW66" i="359"/>
  <c r="AV8" i="359"/>
  <c r="AV5" i="359"/>
  <c r="AV4" i="359"/>
  <c r="AV7" i="359"/>
  <c r="AV6" i="359"/>
  <c r="AV9" i="359"/>
  <c r="E83" i="360"/>
  <c r="AV39" i="360"/>
  <c r="AV37" i="360"/>
  <c r="AV36" i="360"/>
  <c r="AV34" i="360"/>
  <c r="AW69" i="360"/>
  <c r="AX69" i="360" s="1"/>
  <c r="D84" i="360"/>
  <c r="G82" i="360"/>
  <c r="F81" i="360"/>
  <c r="BY5" i="359"/>
  <c r="BY6" i="359" s="1"/>
  <c r="BY7" i="359" s="1"/>
  <c r="BY8" i="359" s="1"/>
  <c r="BY9" i="359" s="1"/>
  <c r="D83" i="359"/>
  <c r="C84" i="359"/>
  <c r="AV69" i="359"/>
  <c r="AU39" i="359"/>
  <c r="AU37" i="359"/>
  <c r="AU36" i="359"/>
  <c r="AU34" i="359"/>
  <c r="AU49" i="359"/>
  <c r="AU47" i="359"/>
  <c r="AU46" i="359"/>
  <c r="AU44" i="359"/>
  <c r="AV70" i="359"/>
  <c r="F82" i="359"/>
  <c r="E81" i="359"/>
  <c r="AU69" i="358"/>
  <c r="AT36" i="358"/>
  <c r="AT37" i="358"/>
  <c r="AT39" i="358"/>
  <c r="AT34" i="358"/>
  <c r="C81" i="358"/>
  <c r="BP2" i="358"/>
  <c r="BC2" i="358"/>
  <c r="BG2" i="358"/>
  <c r="BK2" i="358"/>
  <c r="BO2" i="358"/>
  <c r="BA2" i="358"/>
  <c r="BE2" i="358"/>
  <c r="BI2" i="358"/>
  <c r="BM2" i="358"/>
  <c r="BQ2" i="358"/>
  <c r="BD2" i="358"/>
  <c r="BL2" i="358"/>
  <c r="BH2" i="358"/>
  <c r="AZ2" i="358"/>
  <c r="BB2" i="358"/>
  <c r="BF2" i="358"/>
  <c r="BJ2" i="358"/>
  <c r="BN2" i="358"/>
  <c r="BR2" i="358"/>
  <c r="AT29" i="358"/>
  <c r="AU68" i="358"/>
  <c r="AT24" i="358"/>
  <c r="AT27" i="358"/>
  <c r="AT26" i="358"/>
  <c r="AX66" i="358"/>
  <c r="AW9" i="358"/>
  <c r="AW8" i="358"/>
  <c r="AT19" i="358"/>
  <c r="AU67" i="358"/>
  <c r="AT16" i="358"/>
  <c r="AT18" i="358"/>
  <c r="AS58" i="358"/>
  <c r="AT71" i="358"/>
  <c r="D81" i="358"/>
  <c r="E82" i="358"/>
  <c r="B84" i="358"/>
  <c r="C83" i="358"/>
  <c r="B83" i="357"/>
  <c r="C82" i="357"/>
  <c r="C81" i="357" s="1"/>
  <c r="B81" i="357"/>
  <c r="AS72" i="357"/>
  <c r="AT72" i="357" s="1"/>
  <c r="AU72" i="357" s="1"/>
  <c r="AV72" i="357" s="1"/>
  <c r="AW72" i="357" s="1"/>
  <c r="AX72" i="357" s="1"/>
  <c r="AS71" i="357"/>
  <c r="AS59" i="357" s="1"/>
  <c r="AS70" i="357"/>
  <c r="AS69" i="357"/>
  <c r="AS68" i="357"/>
  <c r="AT68" i="357" s="1"/>
  <c r="AS67" i="357"/>
  <c r="AT67" i="357" s="1"/>
  <c r="AS66" i="357"/>
  <c r="AT66" i="357" s="1"/>
  <c r="BR62" i="357"/>
  <c r="BQ62" i="357"/>
  <c r="BP62" i="357"/>
  <c r="BO62" i="357"/>
  <c r="BN62" i="357"/>
  <c r="BM62" i="357"/>
  <c r="BL62" i="357"/>
  <c r="BK62" i="357"/>
  <c r="BJ62" i="357"/>
  <c r="BI62" i="357"/>
  <c r="BH62" i="357"/>
  <c r="BG62" i="357"/>
  <c r="BF62" i="357"/>
  <c r="BE62" i="357"/>
  <c r="BD62" i="357"/>
  <c r="BC62" i="357"/>
  <c r="BB62" i="357"/>
  <c r="BA62" i="357"/>
  <c r="AZ62" i="357"/>
  <c r="BR61" i="357"/>
  <c r="BQ61" i="357"/>
  <c r="BP61" i="357"/>
  <c r="BO61" i="357"/>
  <c r="BN61" i="357"/>
  <c r="BM61" i="357"/>
  <c r="BL61" i="357"/>
  <c r="BK61" i="357"/>
  <c r="BJ61" i="357"/>
  <c r="BI61" i="357"/>
  <c r="BH61" i="357"/>
  <c r="BG61" i="357"/>
  <c r="BF61" i="357"/>
  <c r="BE61" i="357"/>
  <c r="BD61" i="357"/>
  <c r="BC61" i="357"/>
  <c r="BB61" i="357"/>
  <c r="BA61" i="357"/>
  <c r="AZ61" i="357"/>
  <c r="BR59" i="357"/>
  <c r="BQ59" i="357"/>
  <c r="BP59" i="357"/>
  <c r="BO59" i="357"/>
  <c r="BN59" i="357"/>
  <c r="BM59" i="357"/>
  <c r="BL59" i="357"/>
  <c r="BK59" i="357"/>
  <c r="BJ59" i="357"/>
  <c r="BI59" i="357"/>
  <c r="BH59" i="357"/>
  <c r="BG59" i="357"/>
  <c r="BF59" i="357"/>
  <c r="BE59" i="357"/>
  <c r="BD59" i="357"/>
  <c r="BC59" i="357"/>
  <c r="BB59" i="357"/>
  <c r="BA59" i="357"/>
  <c r="AZ59" i="357"/>
  <c r="AR59" i="357"/>
  <c r="A59" i="357" a="1"/>
  <c r="A59" i="357" s="1"/>
  <c r="BR58" i="357"/>
  <c r="BQ58" i="357"/>
  <c r="BP58" i="357"/>
  <c r="BO58" i="357"/>
  <c r="BN58" i="357"/>
  <c r="BM58" i="357"/>
  <c r="BL58" i="357"/>
  <c r="BK58" i="357"/>
  <c r="BJ58" i="357"/>
  <c r="BI58" i="357"/>
  <c r="BH58" i="357"/>
  <c r="BG58" i="357"/>
  <c r="BF58" i="357"/>
  <c r="BE58" i="357"/>
  <c r="BD58" i="357"/>
  <c r="BC58" i="357"/>
  <c r="BB58" i="357"/>
  <c r="BA58" i="357"/>
  <c r="AZ58" i="357"/>
  <c r="AR58" i="357"/>
  <c r="A58" i="357" a="1"/>
  <c r="A58" i="357" s="1"/>
  <c r="AR57" i="357"/>
  <c r="BR56" i="357"/>
  <c r="BQ56" i="357"/>
  <c r="BP56" i="357"/>
  <c r="BO56" i="357"/>
  <c r="BN56" i="357"/>
  <c r="BM56" i="357"/>
  <c r="BL56" i="357"/>
  <c r="BK56" i="357"/>
  <c r="BJ56" i="357"/>
  <c r="BI56" i="357"/>
  <c r="BH56" i="357"/>
  <c r="BG56" i="357"/>
  <c r="BF56" i="357"/>
  <c r="BE56" i="357"/>
  <c r="BD56" i="357"/>
  <c r="BC56" i="357"/>
  <c r="BB56" i="357"/>
  <c r="BA56" i="357"/>
  <c r="AZ56" i="357"/>
  <c r="AR56" i="357"/>
  <c r="A56" i="357" a="1"/>
  <c r="A56" i="357" s="1"/>
  <c r="BR55" i="357"/>
  <c r="BQ55" i="357"/>
  <c r="BP55" i="357"/>
  <c r="BO55" i="357"/>
  <c r="BN55" i="357"/>
  <c r="BM55" i="357"/>
  <c r="BL55" i="357"/>
  <c r="BK55" i="357"/>
  <c r="BJ55" i="357"/>
  <c r="BI55" i="357"/>
  <c r="BH55" i="357"/>
  <c r="BG55" i="357"/>
  <c r="BF55" i="357"/>
  <c r="BE55" i="357"/>
  <c r="BD55" i="357"/>
  <c r="BC55" i="357"/>
  <c r="BB55" i="357"/>
  <c r="BA55" i="357"/>
  <c r="AZ55" i="357"/>
  <c r="AS55" i="357"/>
  <c r="AR55" i="357"/>
  <c r="A55" i="357" a="1"/>
  <c r="A55" i="357" s="1"/>
  <c r="AR54" i="357"/>
  <c r="BR52" i="357"/>
  <c r="BQ52" i="357"/>
  <c r="BP52" i="357"/>
  <c r="BO52" i="357"/>
  <c r="BN52" i="357"/>
  <c r="BM52" i="357"/>
  <c r="BL52" i="357"/>
  <c r="BK52" i="357"/>
  <c r="BJ52" i="357"/>
  <c r="BI52" i="357"/>
  <c r="BH52" i="357"/>
  <c r="BG52" i="357"/>
  <c r="BF52" i="357"/>
  <c r="BE52" i="357"/>
  <c r="BD52" i="357"/>
  <c r="BC52" i="357"/>
  <c r="BB52" i="357"/>
  <c r="BA52" i="357"/>
  <c r="AZ52" i="357"/>
  <c r="BR51" i="357"/>
  <c r="BQ51" i="357"/>
  <c r="BP51" i="357"/>
  <c r="BO51" i="357"/>
  <c r="BN51" i="357"/>
  <c r="BM51" i="357"/>
  <c r="BL51" i="357"/>
  <c r="BK51" i="357"/>
  <c r="BJ51" i="357"/>
  <c r="BI51" i="357"/>
  <c r="BH51" i="357"/>
  <c r="BG51" i="357"/>
  <c r="BF51" i="357"/>
  <c r="BE51" i="357"/>
  <c r="BD51" i="357"/>
  <c r="BC51" i="357"/>
  <c r="BB51" i="357"/>
  <c r="BA51" i="357"/>
  <c r="AZ51" i="357"/>
  <c r="BR49" i="357"/>
  <c r="BQ49" i="357"/>
  <c r="BP49" i="357"/>
  <c r="BO49" i="357"/>
  <c r="BN49" i="357"/>
  <c r="BM49" i="357"/>
  <c r="BL49" i="357"/>
  <c r="BK49" i="357"/>
  <c r="BJ49" i="357"/>
  <c r="BI49" i="357"/>
  <c r="BH49" i="357"/>
  <c r="BG49" i="357"/>
  <c r="BF49" i="357"/>
  <c r="BE49" i="357"/>
  <c r="BD49" i="357"/>
  <c r="BC49" i="357"/>
  <c r="BB49" i="357"/>
  <c r="BA49" i="357"/>
  <c r="AZ49" i="357"/>
  <c r="AR49" i="357"/>
  <c r="A49" i="357" a="1"/>
  <c r="A49" i="357" s="1"/>
  <c r="BR48" i="357"/>
  <c r="BQ48" i="357"/>
  <c r="BP48" i="357"/>
  <c r="BO48" i="357"/>
  <c r="BN48" i="357"/>
  <c r="BM48" i="357"/>
  <c r="BL48" i="357"/>
  <c r="BK48" i="357"/>
  <c r="BJ48" i="357"/>
  <c r="BI48" i="357"/>
  <c r="BH48" i="357"/>
  <c r="BG48" i="357"/>
  <c r="BF48" i="357"/>
  <c r="BE48" i="357"/>
  <c r="BD48" i="357"/>
  <c r="BC48" i="357"/>
  <c r="BB48" i="357"/>
  <c r="BA48" i="357"/>
  <c r="AZ48" i="357"/>
  <c r="A48" i="357" a="1"/>
  <c r="A48" i="357" s="1"/>
  <c r="AR47" i="357"/>
  <c r="BR46" i="357"/>
  <c r="BQ46" i="357"/>
  <c r="BP46" i="357"/>
  <c r="BO46" i="357"/>
  <c r="BN46" i="357"/>
  <c r="BM46" i="357"/>
  <c r="BL46" i="357"/>
  <c r="BK46" i="357"/>
  <c r="BJ46" i="357"/>
  <c r="BI46" i="357"/>
  <c r="BH46" i="357"/>
  <c r="BG46" i="357"/>
  <c r="BF46" i="357"/>
  <c r="BE46" i="357"/>
  <c r="BD46" i="357"/>
  <c r="BC46" i="357"/>
  <c r="BB46" i="357"/>
  <c r="BA46" i="357"/>
  <c r="AZ46" i="357"/>
  <c r="AR46" i="357"/>
  <c r="A46" i="357" a="1"/>
  <c r="A46" i="357" s="1"/>
  <c r="BR45" i="357"/>
  <c r="BQ45" i="357"/>
  <c r="BP45" i="357"/>
  <c r="BO45" i="357"/>
  <c r="BN45" i="357"/>
  <c r="BM45" i="357"/>
  <c r="BL45" i="357"/>
  <c r="BK45" i="357"/>
  <c r="BJ45" i="357"/>
  <c r="BI45" i="357"/>
  <c r="BH45" i="357"/>
  <c r="BG45" i="357"/>
  <c r="BF45" i="357"/>
  <c r="BE45" i="357"/>
  <c r="BD45" i="357"/>
  <c r="BC45" i="357"/>
  <c r="BB45" i="357"/>
  <c r="BA45" i="357"/>
  <c r="AZ45" i="357"/>
  <c r="A45" i="357" a="1"/>
  <c r="A45" i="357" s="1"/>
  <c r="AR44" i="357"/>
  <c r="BR42" i="357"/>
  <c r="BQ42" i="357"/>
  <c r="BP42" i="357"/>
  <c r="BO42" i="357"/>
  <c r="BN42" i="357"/>
  <c r="BM42" i="357"/>
  <c r="BL42" i="357"/>
  <c r="BK42" i="357"/>
  <c r="BJ42" i="357"/>
  <c r="BI42" i="357"/>
  <c r="BH42" i="357"/>
  <c r="BG42" i="357"/>
  <c r="BF42" i="357"/>
  <c r="BE42" i="357"/>
  <c r="BD42" i="357"/>
  <c r="BC42" i="357"/>
  <c r="BB42" i="357"/>
  <c r="BA42" i="357"/>
  <c r="AZ42" i="357"/>
  <c r="BR41" i="357"/>
  <c r="BQ41" i="357"/>
  <c r="BP41" i="357"/>
  <c r="BO41" i="357"/>
  <c r="BN41" i="357"/>
  <c r="BM41" i="357"/>
  <c r="BL41" i="357"/>
  <c r="BK41" i="357"/>
  <c r="BJ41" i="357"/>
  <c r="BI41" i="357"/>
  <c r="BH41" i="357"/>
  <c r="BG41" i="357"/>
  <c r="BF41" i="357"/>
  <c r="BE41" i="357"/>
  <c r="BD41" i="357"/>
  <c r="BC41" i="357"/>
  <c r="BB41" i="357"/>
  <c r="BA41" i="357"/>
  <c r="AZ41" i="357"/>
  <c r="BR39" i="357"/>
  <c r="BQ39" i="357"/>
  <c r="BP39" i="357"/>
  <c r="BO39" i="357"/>
  <c r="BN39" i="357"/>
  <c r="BM39" i="357"/>
  <c r="BL39" i="357"/>
  <c r="BK39" i="357"/>
  <c r="BJ39" i="357"/>
  <c r="BI39" i="357"/>
  <c r="BH39" i="357"/>
  <c r="BG39" i="357"/>
  <c r="BF39" i="357"/>
  <c r="BE39" i="357"/>
  <c r="BD39" i="357"/>
  <c r="BC39" i="357"/>
  <c r="BB39" i="357"/>
  <c r="BA39" i="357"/>
  <c r="AZ39" i="357"/>
  <c r="AR39" i="357"/>
  <c r="A39" i="357" a="1"/>
  <c r="A39" i="357" s="1"/>
  <c r="BR38" i="357"/>
  <c r="BQ38" i="357"/>
  <c r="BP38" i="357"/>
  <c r="BO38" i="357"/>
  <c r="BN38" i="357"/>
  <c r="BM38" i="357"/>
  <c r="BL38" i="357"/>
  <c r="BK38" i="357"/>
  <c r="BJ38" i="357"/>
  <c r="BI38" i="357"/>
  <c r="BH38" i="357"/>
  <c r="BG38" i="357"/>
  <c r="BF38" i="357"/>
  <c r="BE38" i="357"/>
  <c r="BD38" i="357"/>
  <c r="BC38" i="357"/>
  <c r="BB38" i="357"/>
  <c r="BA38" i="357"/>
  <c r="AZ38" i="357"/>
  <c r="A38" i="357"/>
  <c r="A38" i="357" a="1"/>
  <c r="AR37" i="357"/>
  <c r="BR36" i="357"/>
  <c r="BQ36" i="357"/>
  <c r="BP36" i="357"/>
  <c r="BO36" i="357"/>
  <c r="BN36" i="357"/>
  <c r="BM36" i="357"/>
  <c r="BL36" i="357"/>
  <c r="BK36" i="357"/>
  <c r="BJ36" i="357"/>
  <c r="BI36" i="357"/>
  <c r="BH36" i="357"/>
  <c r="BG36" i="357"/>
  <c r="BF36" i="357"/>
  <c r="BE36" i="357"/>
  <c r="BD36" i="357"/>
  <c r="BC36" i="357"/>
  <c r="BB36" i="357"/>
  <c r="BA36" i="357"/>
  <c r="AZ36" i="357"/>
  <c r="AR36" i="357"/>
  <c r="A36" i="357" a="1"/>
  <c r="A36" i="357" s="1"/>
  <c r="BR35" i="357"/>
  <c r="BQ35" i="357"/>
  <c r="BP35" i="357"/>
  <c r="BO35" i="357"/>
  <c r="BN35" i="357"/>
  <c r="BM35" i="357"/>
  <c r="BL35" i="357"/>
  <c r="BK35" i="357"/>
  <c r="BJ35" i="357"/>
  <c r="BI35" i="357"/>
  <c r="BH35" i="357"/>
  <c r="BG35" i="357"/>
  <c r="BF35" i="357"/>
  <c r="BE35" i="357"/>
  <c r="BD35" i="357"/>
  <c r="BC35" i="357"/>
  <c r="BB35" i="357"/>
  <c r="BA35" i="357"/>
  <c r="AZ35" i="357"/>
  <c r="A35" i="357" a="1"/>
  <c r="A35" i="357" s="1"/>
  <c r="AR34" i="357"/>
  <c r="BR32" i="357"/>
  <c r="BQ32" i="357"/>
  <c r="BP32" i="357"/>
  <c r="BO32" i="357"/>
  <c r="BN32" i="357"/>
  <c r="BM32" i="357"/>
  <c r="BL32" i="357"/>
  <c r="BK32" i="357"/>
  <c r="BJ32" i="357"/>
  <c r="BI32" i="357"/>
  <c r="BH32" i="357"/>
  <c r="BG32" i="357"/>
  <c r="BF32" i="357"/>
  <c r="BE32" i="357"/>
  <c r="BD32" i="357"/>
  <c r="BC32" i="357"/>
  <c r="BB32" i="357"/>
  <c r="BA32" i="357"/>
  <c r="AZ32" i="357"/>
  <c r="BR31" i="357"/>
  <c r="BQ31" i="357"/>
  <c r="BP31" i="357"/>
  <c r="BO31" i="357"/>
  <c r="BN31" i="357"/>
  <c r="BM31" i="357"/>
  <c r="BL31" i="357"/>
  <c r="BK31" i="357"/>
  <c r="BJ31" i="357"/>
  <c r="BI31" i="357"/>
  <c r="BH31" i="357"/>
  <c r="BG31" i="357"/>
  <c r="BF31" i="357"/>
  <c r="BE31" i="357"/>
  <c r="BD31" i="357"/>
  <c r="BC31" i="357"/>
  <c r="BB31" i="357"/>
  <c r="BA31" i="357"/>
  <c r="AZ31" i="357"/>
  <c r="BR29" i="357"/>
  <c r="BQ29" i="357"/>
  <c r="BP29" i="357"/>
  <c r="BO29" i="357"/>
  <c r="BN29" i="357"/>
  <c r="BM29" i="357"/>
  <c r="BL29" i="357"/>
  <c r="BK29" i="357"/>
  <c r="BJ29" i="357"/>
  <c r="BI29" i="357"/>
  <c r="BH29" i="357"/>
  <c r="BG29" i="357"/>
  <c r="BF29" i="357"/>
  <c r="BE29" i="357"/>
  <c r="BD29" i="357"/>
  <c r="BC29" i="357"/>
  <c r="BB29" i="357"/>
  <c r="BA29" i="357"/>
  <c r="AZ29" i="357"/>
  <c r="AS29" i="357"/>
  <c r="AR29" i="357"/>
  <c r="A29" i="357" a="1"/>
  <c r="A29" i="357" s="1"/>
  <c r="BR28" i="357"/>
  <c r="BQ28" i="357"/>
  <c r="BP28" i="357"/>
  <c r="BO28" i="357"/>
  <c r="BN28" i="357"/>
  <c r="BM28" i="357"/>
  <c r="BL28" i="357"/>
  <c r="BK28" i="357"/>
  <c r="BJ28" i="357"/>
  <c r="BI28" i="357"/>
  <c r="BH28" i="357"/>
  <c r="BG28" i="357"/>
  <c r="BF28" i="357"/>
  <c r="BE28" i="357"/>
  <c r="BD28" i="357"/>
  <c r="BC28" i="357"/>
  <c r="BB28" i="357"/>
  <c r="BA28" i="357"/>
  <c r="AZ28" i="357"/>
  <c r="A28" i="357"/>
  <c r="A28" i="357" a="1"/>
  <c r="AS27" i="357"/>
  <c r="AR27" i="357"/>
  <c r="BR26" i="357"/>
  <c r="BQ26" i="357"/>
  <c r="BP26" i="357"/>
  <c r="BO26" i="357"/>
  <c r="BN26" i="357"/>
  <c r="BM26" i="357"/>
  <c r="BL26" i="357"/>
  <c r="BK26" i="357"/>
  <c r="BJ26" i="357"/>
  <c r="BI26" i="357"/>
  <c r="BH26" i="357"/>
  <c r="BG26" i="357"/>
  <c r="BF26" i="357"/>
  <c r="BE26" i="357"/>
  <c r="BD26" i="357"/>
  <c r="BC26" i="357"/>
  <c r="BB26" i="357"/>
  <c r="BA26" i="357"/>
  <c r="AZ26" i="357"/>
  <c r="AS26" i="357"/>
  <c r="AR26" i="357"/>
  <c r="A26" i="357" a="1"/>
  <c r="A26" i="357" s="1"/>
  <c r="BR25" i="357"/>
  <c r="BQ25" i="357"/>
  <c r="BP25" i="357"/>
  <c r="BO25" i="357"/>
  <c r="BN25" i="357"/>
  <c r="BM25" i="357"/>
  <c r="BL25" i="357"/>
  <c r="BK25" i="357"/>
  <c r="BJ25" i="357"/>
  <c r="BI25" i="357"/>
  <c r="BH25" i="357"/>
  <c r="BG25" i="357"/>
  <c r="BF25" i="357"/>
  <c r="BE25" i="357"/>
  <c r="BD25" i="357"/>
  <c r="BC25" i="357"/>
  <c r="BB25" i="357"/>
  <c r="BA25" i="357"/>
  <c r="AZ25" i="357"/>
  <c r="A25" i="357" a="1"/>
  <c r="A25" i="357" s="1"/>
  <c r="AS24" i="357"/>
  <c r="AR24" i="357"/>
  <c r="BR22" i="357"/>
  <c r="BQ22" i="357"/>
  <c r="BP22" i="357"/>
  <c r="BO22" i="357"/>
  <c r="BN22" i="357"/>
  <c r="BM22" i="357"/>
  <c r="BL22" i="357"/>
  <c r="BK22" i="357"/>
  <c r="BJ22" i="357"/>
  <c r="BI22" i="357"/>
  <c r="BH22" i="357"/>
  <c r="BG22" i="357"/>
  <c r="BF22" i="357"/>
  <c r="BE22" i="357"/>
  <c r="BD22" i="357"/>
  <c r="BC22" i="357"/>
  <c r="BB22" i="357"/>
  <c r="BA22" i="357"/>
  <c r="AZ22" i="357"/>
  <c r="BR21" i="357"/>
  <c r="BQ21" i="357"/>
  <c r="BP21" i="357"/>
  <c r="BO21" i="357"/>
  <c r="BN21" i="357"/>
  <c r="BM21" i="357"/>
  <c r="BL21" i="357"/>
  <c r="BK21" i="357"/>
  <c r="BJ21" i="357"/>
  <c r="BI21" i="357"/>
  <c r="BH21" i="357"/>
  <c r="BG21" i="357"/>
  <c r="BF21" i="357"/>
  <c r="BE21" i="357"/>
  <c r="BD21" i="357"/>
  <c r="BC21" i="357"/>
  <c r="BB21" i="357"/>
  <c r="BA21" i="357"/>
  <c r="AZ21" i="357"/>
  <c r="BR19" i="357"/>
  <c r="BQ19" i="357"/>
  <c r="BP19" i="357"/>
  <c r="BO19" i="357"/>
  <c r="BN19" i="357"/>
  <c r="BM19" i="357"/>
  <c r="BL19" i="357"/>
  <c r="BK19" i="357"/>
  <c r="BJ19" i="357"/>
  <c r="BI19" i="357"/>
  <c r="BH19" i="357"/>
  <c r="BG19" i="357"/>
  <c r="BF19" i="357"/>
  <c r="BE19" i="357"/>
  <c r="BD19" i="357"/>
  <c r="BC19" i="357"/>
  <c r="BB19" i="357"/>
  <c r="BA19" i="357"/>
  <c r="AZ19" i="357"/>
  <c r="AR19" i="357"/>
  <c r="A19" i="357" a="1"/>
  <c r="A19" i="357" s="1"/>
  <c r="BR18" i="357"/>
  <c r="BQ18" i="357"/>
  <c r="BP18" i="357"/>
  <c r="BO18" i="357"/>
  <c r="BN18" i="357"/>
  <c r="BM18" i="357"/>
  <c r="BL18" i="357"/>
  <c r="BK18" i="357"/>
  <c r="BJ18" i="357"/>
  <c r="BI18" i="357"/>
  <c r="BH18" i="357"/>
  <c r="BG18" i="357"/>
  <c r="BF18" i="357"/>
  <c r="BE18" i="357"/>
  <c r="BD18" i="357"/>
  <c r="BC18" i="357"/>
  <c r="BB18" i="357"/>
  <c r="BA18" i="357"/>
  <c r="AZ18" i="357"/>
  <c r="A18" i="357" a="1"/>
  <c r="A18" i="357" s="1"/>
  <c r="AR17" i="357"/>
  <c r="BR16" i="357"/>
  <c r="BQ16" i="357"/>
  <c r="BP16" i="357"/>
  <c r="BO16" i="357"/>
  <c r="BN16" i="357"/>
  <c r="BM16" i="357"/>
  <c r="BL16" i="357"/>
  <c r="BK16" i="357"/>
  <c r="BJ16" i="357"/>
  <c r="BI16" i="357"/>
  <c r="BH16" i="357"/>
  <c r="BG16" i="357"/>
  <c r="BF16" i="357"/>
  <c r="BE16" i="357"/>
  <c r="BD16" i="357"/>
  <c r="BC16" i="357"/>
  <c r="BB16" i="357"/>
  <c r="BA16" i="357"/>
  <c r="AZ16" i="357"/>
  <c r="AR16" i="357"/>
  <c r="A16" i="357" a="1"/>
  <c r="A16" i="357" s="1"/>
  <c r="BR15" i="357"/>
  <c r="BQ15" i="357"/>
  <c r="BP15" i="357"/>
  <c r="BO15" i="357"/>
  <c r="BN15" i="357"/>
  <c r="BM15" i="357"/>
  <c r="BL15" i="357"/>
  <c r="BK15" i="357"/>
  <c r="BJ15" i="357"/>
  <c r="BI15" i="357"/>
  <c r="BH15" i="357"/>
  <c r="BG15" i="357"/>
  <c r="BF15" i="357"/>
  <c r="BE15" i="357"/>
  <c r="BD15" i="357"/>
  <c r="BC15" i="357"/>
  <c r="BB15" i="357"/>
  <c r="BA15" i="357"/>
  <c r="AZ15" i="357"/>
  <c r="A15" i="357" a="1"/>
  <c r="A15" i="357" s="1"/>
  <c r="AR14" i="357"/>
  <c r="BR12" i="357"/>
  <c r="BQ12" i="357"/>
  <c r="BP12" i="357"/>
  <c r="BO12" i="357"/>
  <c r="BN12" i="357"/>
  <c r="BM12" i="357"/>
  <c r="BL12" i="357"/>
  <c r="BK12" i="357"/>
  <c r="BJ12" i="357"/>
  <c r="BI12" i="357"/>
  <c r="BH12" i="357"/>
  <c r="BG12" i="357"/>
  <c r="BF12" i="357"/>
  <c r="BE12" i="357"/>
  <c r="BD12" i="357"/>
  <c r="BC12" i="357"/>
  <c r="BB12" i="357"/>
  <c r="BA12" i="357"/>
  <c r="AZ12" i="357"/>
  <c r="BR11" i="357"/>
  <c r="BQ11" i="357"/>
  <c r="BP11" i="357"/>
  <c r="BO11" i="357"/>
  <c r="BN11" i="357"/>
  <c r="BM11" i="357"/>
  <c r="BL11" i="357"/>
  <c r="BK11" i="357"/>
  <c r="BJ11" i="357"/>
  <c r="BI11" i="357"/>
  <c r="BH11" i="357"/>
  <c r="BG11" i="357"/>
  <c r="BF11" i="357"/>
  <c r="BE11" i="357"/>
  <c r="BD11" i="357"/>
  <c r="BC11" i="357"/>
  <c r="BB11" i="357"/>
  <c r="BA11" i="357"/>
  <c r="AZ11" i="357"/>
  <c r="BR9" i="357"/>
  <c r="BQ9" i="357"/>
  <c r="BP9" i="357"/>
  <c r="BO9" i="357"/>
  <c r="BN9" i="357"/>
  <c r="BM9" i="357"/>
  <c r="BL9" i="357"/>
  <c r="BK9" i="357"/>
  <c r="BJ9" i="357"/>
  <c r="BI9" i="357"/>
  <c r="BH9" i="357"/>
  <c r="BG9" i="357"/>
  <c r="BF9" i="357"/>
  <c r="BE9" i="357"/>
  <c r="BD9" i="357"/>
  <c r="BC9" i="357"/>
  <c r="BB9" i="357"/>
  <c r="BA9" i="357"/>
  <c r="AZ9" i="357"/>
  <c r="AS9" i="357"/>
  <c r="AR9" i="357"/>
  <c r="A9" i="357" a="1"/>
  <c r="A9" i="357" s="1"/>
  <c r="BR8" i="357"/>
  <c r="BQ8" i="357"/>
  <c r="BP8" i="357"/>
  <c r="BO8" i="357"/>
  <c r="BN8" i="357"/>
  <c r="BM8" i="357"/>
  <c r="BL8" i="357"/>
  <c r="BK8" i="357"/>
  <c r="BJ8" i="357"/>
  <c r="BI8" i="357"/>
  <c r="BH8" i="357"/>
  <c r="BG8" i="357"/>
  <c r="BF8" i="357"/>
  <c r="BE8" i="357"/>
  <c r="BD8" i="357"/>
  <c r="BC8" i="357"/>
  <c r="BB8" i="357"/>
  <c r="BA8" i="357"/>
  <c r="AZ8" i="357"/>
  <c r="A8" i="357" a="1"/>
  <c r="A8" i="357" s="1"/>
  <c r="AS7" i="357"/>
  <c r="AR7" i="357"/>
  <c r="BR6" i="357"/>
  <c r="BQ6" i="357"/>
  <c r="BP6" i="357"/>
  <c r="BO6" i="357"/>
  <c r="BN6" i="357"/>
  <c r="BM6" i="357"/>
  <c r="BL6" i="357"/>
  <c r="BK6" i="357"/>
  <c r="BJ6" i="357"/>
  <c r="BI6" i="357"/>
  <c r="BH6" i="357"/>
  <c r="BG6" i="357"/>
  <c r="BF6" i="357"/>
  <c r="BE6" i="357"/>
  <c r="BD6" i="357"/>
  <c r="BC6" i="357"/>
  <c r="BB6" i="357"/>
  <c r="BA6" i="357"/>
  <c r="AZ6" i="357"/>
  <c r="AS6" i="357"/>
  <c r="AR6" i="357"/>
  <c r="A6" i="357" a="1"/>
  <c r="A6" i="357" s="1"/>
  <c r="BR5" i="357"/>
  <c r="BQ5" i="357"/>
  <c r="BP5" i="357"/>
  <c r="BO5" i="357"/>
  <c r="BN5" i="357"/>
  <c r="BM5" i="357"/>
  <c r="BL5" i="357"/>
  <c r="BK5" i="357"/>
  <c r="BJ5" i="357"/>
  <c r="BI5" i="357"/>
  <c r="BH5" i="357"/>
  <c r="BG5" i="357"/>
  <c r="BF5" i="357"/>
  <c r="BE5" i="357"/>
  <c r="BD5" i="357"/>
  <c r="BC5" i="357"/>
  <c r="BB5" i="357"/>
  <c r="BA5" i="357"/>
  <c r="AZ5" i="357"/>
  <c r="A5" i="357" a="1"/>
  <c r="A5" i="357" s="1"/>
  <c r="AS4" i="357"/>
  <c r="AR4" i="357"/>
  <c r="E1" i="357"/>
  <c r="B1" i="357"/>
  <c r="D1" i="357" s="1"/>
  <c r="AS54" i="357" l="1"/>
  <c r="AS16" i="357"/>
  <c r="AS19" i="357"/>
  <c r="AS57" i="357"/>
  <c r="AS14" i="357"/>
  <c r="AS17" i="357"/>
  <c r="AS56" i="357"/>
  <c r="AU67" i="357"/>
  <c r="AU19" i="357" s="1"/>
  <c r="AT18" i="357"/>
  <c r="AT16" i="357"/>
  <c r="AT19" i="357"/>
  <c r="AT14" i="357"/>
  <c r="AT17" i="357"/>
  <c r="AT15" i="357"/>
  <c r="AT71" i="357"/>
  <c r="AS58" i="357"/>
  <c r="I84" i="361"/>
  <c r="AV18" i="359"/>
  <c r="AV14" i="359"/>
  <c r="AW67" i="359"/>
  <c r="AV19" i="359"/>
  <c r="AV16" i="359"/>
  <c r="AV17" i="359"/>
  <c r="AV15" i="359"/>
  <c r="AV70" i="358"/>
  <c r="AU49" i="358"/>
  <c r="AU46" i="358"/>
  <c r="AU47" i="358"/>
  <c r="AU44" i="358"/>
  <c r="O84" i="370"/>
  <c r="S82" i="371"/>
  <c r="R81" i="371"/>
  <c r="P84" i="371"/>
  <c r="Q83" i="371"/>
  <c r="R82" i="370"/>
  <c r="Q81" i="370"/>
  <c r="O83" i="369"/>
  <c r="N84" i="369"/>
  <c r="P81" i="369"/>
  <c r="Q82" i="369"/>
  <c r="O81" i="368"/>
  <c r="P82" i="368"/>
  <c r="N83" i="368"/>
  <c r="M84" i="368"/>
  <c r="O82" i="367"/>
  <c r="N81" i="367"/>
  <c r="L84" i="367"/>
  <c r="M83" i="367"/>
  <c r="L83" i="366"/>
  <c r="N82" i="366"/>
  <c r="M81" i="366"/>
  <c r="K84" i="366"/>
  <c r="L81" i="365"/>
  <c r="M82" i="365"/>
  <c r="J84" i="365"/>
  <c r="K83" i="365"/>
  <c r="K81" i="364"/>
  <c r="L82" i="364"/>
  <c r="J83" i="364"/>
  <c r="I84" i="364"/>
  <c r="I83" i="363"/>
  <c r="K82" i="363"/>
  <c r="J81" i="363"/>
  <c r="H84" i="363"/>
  <c r="H83" i="362"/>
  <c r="J82" i="362"/>
  <c r="I81" i="362"/>
  <c r="G84" i="362"/>
  <c r="G83" i="361"/>
  <c r="H81" i="361"/>
  <c r="I82" i="361"/>
  <c r="AW25" i="360"/>
  <c r="AX68" i="360"/>
  <c r="AW29" i="360"/>
  <c r="AW24" i="360"/>
  <c r="AW27" i="360"/>
  <c r="AW26" i="360"/>
  <c r="AW28" i="360"/>
  <c r="AW19" i="360"/>
  <c r="AX67" i="360"/>
  <c r="AW17" i="360"/>
  <c r="AW16" i="360"/>
  <c r="AW15" i="360"/>
  <c r="AW14" i="360"/>
  <c r="AW18" i="360"/>
  <c r="AW7" i="359"/>
  <c r="AW6" i="359"/>
  <c r="AW5" i="359"/>
  <c r="AW4" i="359"/>
  <c r="AW8" i="359"/>
  <c r="AX66" i="359"/>
  <c r="AW9" i="359"/>
  <c r="AV27" i="359"/>
  <c r="AV29" i="359"/>
  <c r="AV26" i="359"/>
  <c r="AW68" i="359"/>
  <c r="AV24" i="359"/>
  <c r="E84" i="360"/>
  <c r="G81" i="360"/>
  <c r="H82" i="360"/>
  <c r="F83" i="360"/>
  <c r="D84" i="359"/>
  <c r="AW70" i="359"/>
  <c r="AX70" i="359" s="1"/>
  <c r="AV49" i="359"/>
  <c r="AV47" i="359"/>
  <c r="AV46" i="359"/>
  <c r="AV44" i="359"/>
  <c r="G82" i="359"/>
  <c r="F81" i="359"/>
  <c r="AV39" i="359"/>
  <c r="AV37" i="359"/>
  <c r="AV36" i="359"/>
  <c r="AV34" i="359"/>
  <c r="AW69" i="359"/>
  <c r="AX69" i="359" s="1"/>
  <c r="E83" i="359"/>
  <c r="AV69" i="358"/>
  <c r="AU37" i="358"/>
  <c r="AU39" i="358"/>
  <c r="AU34" i="358"/>
  <c r="AU36" i="358"/>
  <c r="BY5" i="358"/>
  <c r="BY6" i="358" s="1"/>
  <c r="BY7" i="358" s="1"/>
  <c r="BY8" i="358" s="1"/>
  <c r="BY9" i="358" s="1"/>
  <c r="D83" i="358"/>
  <c r="AU71" i="358"/>
  <c r="AT57" i="358"/>
  <c r="AT56" i="358"/>
  <c r="AT58" i="358"/>
  <c r="AT54" i="358"/>
  <c r="AT55" i="358"/>
  <c r="AT59" i="358"/>
  <c r="F82" i="358"/>
  <c r="E81" i="358"/>
  <c r="C84" i="358"/>
  <c r="AV67" i="358"/>
  <c r="AU19" i="358"/>
  <c r="AU17" i="358"/>
  <c r="AU16" i="358"/>
  <c r="AU14" i="358"/>
  <c r="AV68" i="358"/>
  <c r="AU24" i="358"/>
  <c r="AU27" i="358"/>
  <c r="AU26" i="358"/>
  <c r="AU29" i="358"/>
  <c r="AU66" i="357"/>
  <c r="AT7" i="357"/>
  <c r="AT9" i="357"/>
  <c r="AT5" i="357"/>
  <c r="AT4" i="357"/>
  <c r="AT8" i="357"/>
  <c r="AT6" i="357"/>
  <c r="AU14" i="357"/>
  <c r="AT27" i="357"/>
  <c r="AT24" i="357"/>
  <c r="AU68" i="357"/>
  <c r="AV68" i="357" s="1"/>
  <c r="AT29" i="357"/>
  <c r="AT26" i="357"/>
  <c r="D82" i="357"/>
  <c r="E82" i="357" s="1"/>
  <c r="BB2" i="357"/>
  <c r="BF2" i="357"/>
  <c r="BR2" i="357"/>
  <c r="BL2" i="357"/>
  <c r="BN2" i="357"/>
  <c r="BJ2" i="357"/>
  <c r="BH2" i="357"/>
  <c r="AZ2" i="357"/>
  <c r="BD2" i="357"/>
  <c r="BP2" i="357"/>
  <c r="BA2" i="357"/>
  <c r="BE2" i="357"/>
  <c r="BI2" i="357"/>
  <c r="BM2" i="357"/>
  <c r="BQ2" i="357"/>
  <c r="BC2" i="357"/>
  <c r="BG2" i="357"/>
  <c r="BK2" i="357"/>
  <c r="BO2" i="357"/>
  <c r="AT70" i="357"/>
  <c r="AS49" i="357"/>
  <c r="AS47" i="357"/>
  <c r="AS46" i="357"/>
  <c r="AS44" i="357"/>
  <c r="AU29" i="357"/>
  <c r="AS39" i="357"/>
  <c r="AS37" i="357"/>
  <c r="AS36" i="357"/>
  <c r="AS34" i="357"/>
  <c r="AT69" i="357"/>
  <c r="B84" i="357"/>
  <c r="C83" i="357"/>
  <c r="B83" i="356"/>
  <c r="C82" i="356"/>
  <c r="D82" i="356" s="1"/>
  <c r="B81" i="356"/>
  <c r="AS72" i="356"/>
  <c r="AT72" i="356" s="1"/>
  <c r="AU72" i="356" s="1"/>
  <c r="AV72" i="356" s="1"/>
  <c r="AW72" i="356" s="1"/>
  <c r="AX72" i="356" s="1"/>
  <c r="AS71" i="356"/>
  <c r="AS59" i="356" s="1"/>
  <c r="AS70" i="356"/>
  <c r="AT70" i="356" s="1"/>
  <c r="AS69" i="356"/>
  <c r="AT69" i="356" s="1"/>
  <c r="AS68" i="356"/>
  <c r="AT68" i="356" s="1"/>
  <c r="AS67" i="356"/>
  <c r="AT67" i="356" s="1"/>
  <c r="AS66" i="356"/>
  <c r="AT66" i="356" s="1"/>
  <c r="AU66" i="356" s="1"/>
  <c r="AV66" i="356" s="1"/>
  <c r="AW66" i="356" s="1"/>
  <c r="AX66" i="356" s="1"/>
  <c r="BR62" i="356"/>
  <c r="BQ62" i="356"/>
  <c r="BP62" i="356"/>
  <c r="BO62" i="356"/>
  <c r="BN62" i="356"/>
  <c r="BM62" i="356"/>
  <c r="BL62" i="356"/>
  <c r="BK62" i="356"/>
  <c r="BJ62" i="356"/>
  <c r="BI62" i="356"/>
  <c r="BH62" i="356"/>
  <c r="BG62" i="356"/>
  <c r="BF62" i="356"/>
  <c r="BE62" i="356"/>
  <c r="BD62" i="356"/>
  <c r="BC62" i="356"/>
  <c r="BB62" i="356"/>
  <c r="BA62" i="356"/>
  <c r="AZ62" i="356"/>
  <c r="BR61" i="356"/>
  <c r="BQ61" i="356"/>
  <c r="BP61" i="356"/>
  <c r="BO61" i="356"/>
  <c r="BN61" i="356"/>
  <c r="BM61" i="356"/>
  <c r="BL61" i="356"/>
  <c r="BK61" i="356"/>
  <c r="BJ61" i="356"/>
  <c r="BI61" i="356"/>
  <c r="BH61" i="356"/>
  <c r="BG61" i="356"/>
  <c r="BF61" i="356"/>
  <c r="BE61" i="356"/>
  <c r="BD61" i="356"/>
  <c r="BC61" i="356"/>
  <c r="BB61" i="356"/>
  <c r="BA61" i="356"/>
  <c r="AZ61" i="356"/>
  <c r="BR59" i="356"/>
  <c r="BQ59" i="356"/>
  <c r="BP59" i="356"/>
  <c r="BO59" i="356"/>
  <c r="BN59" i="356"/>
  <c r="BM59" i="356"/>
  <c r="BL59" i="356"/>
  <c r="BK59" i="356"/>
  <c r="BJ59" i="356"/>
  <c r="BI59" i="356"/>
  <c r="BH59" i="356"/>
  <c r="BG59" i="356"/>
  <c r="BF59" i="356"/>
  <c r="BE59" i="356"/>
  <c r="BD59" i="356"/>
  <c r="BC59" i="356"/>
  <c r="BB59" i="356"/>
  <c r="BA59" i="356"/>
  <c r="AZ59" i="356"/>
  <c r="AR59" i="356"/>
  <c r="A59" i="356" a="1"/>
  <c r="A59" i="356" s="1"/>
  <c r="BR58" i="356"/>
  <c r="BQ58" i="356"/>
  <c r="BP58" i="356"/>
  <c r="BO58" i="356"/>
  <c r="BN58" i="356"/>
  <c r="BM58" i="356"/>
  <c r="BL58" i="356"/>
  <c r="BK58" i="356"/>
  <c r="BJ58" i="356"/>
  <c r="BI58" i="356"/>
  <c r="BH58" i="356"/>
  <c r="BG58" i="356"/>
  <c r="BF58" i="356"/>
  <c r="BE58" i="356"/>
  <c r="BD58" i="356"/>
  <c r="BC58" i="356"/>
  <c r="BB58" i="356"/>
  <c r="BA58" i="356"/>
  <c r="AZ58" i="356"/>
  <c r="AR58" i="356"/>
  <c r="A58" i="356" a="1"/>
  <c r="A58" i="356" s="1"/>
  <c r="AS57" i="356"/>
  <c r="AR57" i="356"/>
  <c r="BR56" i="356"/>
  <c r="BQ56" i="356"/>
  <c r="BP56" i="356"/>
  <c r="BO56" i="356"/>
  <c r="BN56" i="356"/>
  <c r="BM56" i="356"/>
  <c r="BL56" i="356"/>
  <c r="BK56" i="356"/>
  <c r="BJ56" i="356"/>
  <c r="BI56" i="356"/>
  <c r="BH56" i="356"/>
  <c r="BG56" i="356"/>
  <c r="BF56" i="356"/>
  <c r="BE56" i="356"/>
  <c r="BD56" i="356"/>
  <c r="BC56" i="356"/>
  <c r="BB56" i="356"/>
  <c r="BA56" i="356"/>
  <c r="AZ56" i="356"/>
  <c r="AR56" i="356"/>
  <c r="A56" i="356" a="1"/>
  <c r="A56" i="356" s="1"/>
  <c r="BR55" i="356"/>
  <c r="BQ55" i="356"/>
  <c r="BP55" i="356"/>
  <c r="BO55" i="356"/>
  <c r="BN55" i="356"/>
  <c r="BM55" i="356"/>
  <c r="BL55" i="356"/>
  <c r="BK55" i="356"/>
  <c r="BJ55" i="356"/>
  <c r="BI55" i="356"/>
  <c r="BH55" i="356"/>
  <c r="BG55" i="356"/>
  <c r="BF55" i="356"/>
  <c r="BE55" i="356"/>
  <c r="BD55" i="356"/>
  <c r="BC55" i="356"/>
  <c r="BB55" i="356"/>
  <c r="BA55" i="356"/>
  <c r="AZ55" i="356"/>
  <c r="AS55" i="356"/>
  <c r="AR55" i="356"/>
  <c r="A55" i="356" a="1"/>
  <c r="A55" i="356" s="1"/>
  <c r="AS54" i="356"/>
  <c r="AR54" i="356"/>
  <c r="BR52" i="356"/>
  <c r="BQ52" i="356"/>
  <c r="BP52" i="356"/>
  <c r="BO52" i="356"/>
  <c r="BN52" i="356"/>
  <c r="BM52" i="356"/>
  <c r="BL52" i="356"/>
  <c r="BK52" i="356"/>
  <c r="BJ52" i="356"/>
  <c r="BI52" i="356"/>
  <c r="BH52" i="356"/>
  <c r="BG52" i="356"/>
  <c r="BF52" i="356"/>
  <c r="BE52" i="356"/>
  <c r="BD52" i="356"/>
  <c r="BC52" i="356"/>
  <c r="BB52" i="356"/>
  <c r="BA52" i="356"/>
  <c r="AZ52" i="356"/>
  <c r="BR51" i="356"/>
  <c r="BQ51" i="356"/>
  <c r="BP51" i="356"/>
  <c r="BO51" i="356"/>
  <c r="BN51" i="356"/>
  <c r="BM51" i="356"/>
  <c r="BL51" i="356"/>
  <c r="BK51" i="356"/>
  <c r="BJ51" i="356"/>
  <c r="BI51" i="356"/>
  <c r="BH51" i="356"/>
  <c r="BG51" i="356"/>
  <c r="BF51" i="356"/>
  <c r="BE51" i="356"/>
  <c r="BD51" i="356"/>
  <c r="BC51" i="356"/>
  <c r="BB51" i="356"/>
  <c r="BA51" i="356"/>
  <c r="AZ51" i="356"/>
  <c r="BR49" i="356"/>
  <c r="BQ49" i="356"/>
  <c r="BP49" i="356"/>
  <c r="BO49" i="356"/>
  <c r="BN49" i="356"/>
  <c r="BM49" i="356"/>
  <c r="BL49" i="356"/>
  <c r="BK49" i="356"/>
  <c r="BJ49" i="356"/>
  <c r="BI49" i="356"/>
  <c r="BH49" i="356"/>
  <c r="BG49" i="356"/>
  <c r="BF49" i="356"/>
  <c r="BE49" i="356"/>
  <c r="BD49" i="356"/>
  <c r="BC49" i="356"/>
  <c r="BB49" i="356"/>
  <c r="BA49" i="356"/>
  <c r="AZ49" i="356"/>
  <c r="AS49" i="356"/>
  <c r="AR49" i="356"/>
  <c r="A49" i="356" a="1"/>
  <c r="A49" i="356" s="1"/>
  <c r="BR48" i="356"/>
  <c r="BQ48" i="356"/>
  <c r="BP48" i="356"/>
  <c r="BO48" i="356"/>
  <c r="BN48" i="356"/>
  <c r="BM48" i="356"/>
  <c r="BL48" i="356"/>
  <c r="BK48" i="356"/>
  <c r="BJ48" i="356"/>
  <c r="BI48" i="356"/>
  <c r="BH48" i="356"/>
  <c r="BG48" i="356"/>
  <c r="BF48" i="356"/>
  <c r="BE48" i="356"/>
  <c r="BD48" i="356"/>
  <c r="BC48" i="356"/>
  <c r="BB48" i="356"/>
  <c r="BA48" i="356"/>
  <c r="AZ48" i="356"/>
  <c r="A48" i="356" a="1"/>
  <c r="A48" i="356" s="1"/>
  <c r="AS47" i="356"/>
  <c r="AR47" i="356"/>
  <c r="BR46" i="356"/>
  <c r="BQ46" i="356"/>
  <c r="BP46" i="356"/>
  <c r="BO46" i="356"/>
  <c r="BN46" i="356"/>
  <c r="BM46" i="356"/>
  <c r="BL46" i="356"/>
  <c r="BK46" i="356"/>
  <c r="BJ46" i="356"/>
  <c r="BI46" i="356"/>
  <c r="BH46" i="356"/>
  <c r="BG46" i="356"/>
  <c r="BF46" i="356"/>
  <c r="BE46" i="356"/>
  <c r="BD46" i="356"/>
  <c r="BC46" i="356"/>
  <c r="BB46" i="356"/>
  <c r="BA46" i="356"/>
  <c r="AZ46" i="356"/>
  <c r="AS46" i="356"/>
  <c r="AR46" i="356"/>
  <c r="A46" i="356" a="1"/>
  <c r="A46" i="356" s="1"/>
  <c r="BR45" i="356"/>
  <c r="BQ45" i="356"/>
  <c r="BP45" i="356"/>
  <c r="BO45" i="356"/>
  <c r="BN45" i="356"/>
  <c r="BM45" i="356"/>
  <c r="BL45" i="356"/>
  <c r="BK45" i="356"/>
  <c r="BJ45" i="356"/>
  <c r="BI45" i="356"/>
  <c r="BH45" i="356"/>
  <c r="BG45" i="356"/>
  <c r="BF45" i="356"/>
  <c r="BE45" i="356"/>
  <c r="BD45" i="356"/>
  <c r="BC45" i="356"/>
  <c r="BB45" i="356"/>
  <c r="BA45" i="356"/>
  <c r="AZ45" i="356"/>
  <c r="A45" i="356" a="1"/>
  <c r="A45" i="356" s="1"/>
  <c r="AS44" i="356"/>
  <c r="AR44" i="356"/>
  <c r="BR42" i="356"/>
  <c r="BQ42" i="356"/>
  <c r="BP42" i="356"/>
  <c r="BO42" i="356"/>
  <c r="BN42" i="356"/>
  <c r="BM42" i="356"/>
  <c r="BL42" i="356"/>
  <c r="BK42" i="356"/>
  <c r="BJ42" i="356"/>
  <c r="BI42" i="356"/>
  <c r="BH42" i="356"/>
  <c r="BG42" i="356"/>
  <c r="BF42" i="356"/>
  <c r="BE42" i="356"/>
  <c r="BD42" i="356"/>
  <c r="BC42" i="356"/>
  <c r="BB42" i="356"/>
  <c r="BA42" i="356"/>
  <c r="AZ42" i="356"/>
  <c r="BR41" i="356"/>
  <c r="BQ41" i="356"/>
  <c r="BP41" i="356"/>
  <c r="BO41" i="356"/>
  <c r="BN41" i="356"/>
  <c r="BM41" i="356"/>
  <c r="BL41" i="356"/>
  <c r="BK41" i="356"/>
  <c r="BJ41" i="356"/>
  <c r="BI41" i="356"/>
  <c r="BH41" i="356"/>
  <c r="BG41" i="356"/>
  <c r="BF41" i="356"/>
  <c r="BE41" i="356"/>
  <c r="BD41" i="356"/>
  <c r="BC41" i="356"/>
  <c r="BB41" i="356"/>
  <c r="BA41" i="356"/>
  <c r="AZ41" i="356"/>
  <c r="BR39" i="356"/>
  <c r="BQ39" i="356"/>
  <c r="BP39" i="356"/>
  <c r="BO39" i="356"/>
  <c r="BN39" i="356"/>
  <c r="BM39" i="356"/>
  <c r="BL39" i="356"/>
  <c r="BK39" i="356"/>
  <c r="BJ39" i="356"/>
  <c r="BI39" i="356"/>
  <c r="BH39" i="356"/>
  <c r="BG39" i="356"/>
  <c r="BF39" i="356"/>
  <c r="BE39" i="356"/>
  <c r="BD39" i="356"/>
  <c r="BC39" i="356"/>
  <c r="BB39" i="356"/>
  <c r="BA39" i="356"/>
  <c r="AZ39" i="356"/>
  <c r="AS39" i="356"/>
  <c r="AR39" i="356"/>
  <c r="A39" i="356" a="1"/>
  <c r="A39" i="356" s="1"/>
  <c r="BR38" i="356"/>
  <c r="BQ38" i="356"/>
  <c r="BP38" i="356"/>
  <c r="BO38" i="356"/>
  <c r="BN38" i="356"/>
  <c r="BM38" i="356"/>
  <c r="BL38" i="356"/>
  <c r="BK38" i="356"/>
  <c r="BJ38" i="356"/>
  <c r="BI38" i="356"/>
  <c r="BH38" i="356"/>
  <c r="BG38" i="356"/>
  <c r="BF38" i="356"/>
  <c r="BE38" i="356"/>
  <c r="BD38" i="356"/>
  <c r="BC38" i="356"/>
  <c r="BB38" i="356"/>
  <c r="BA38" i="356"/>
  <c r="AZ38" i="356"/>
  <c r="A38" i="356" a="1"/>
  <c r="A38" i="356" s="1"/>
  <c r="AS37" i="356"/>
  <c r="AR37" i="356"/>
  <c r="BR36" i="356"/>
  <c r="BQ36" i="356"/>
  <c r="BP36" i="356"/>
  <c r="BO36" i="356"/>
  <c r="BN36" i="356"/>
  <c r="BM36" i="356"/>
  <c r="BL36" i="356"/>
  <c r="BK36" i="356"/>
  <c r="BJ36" i="356"/>
  <c r="BI36" i="356"/>
  <c r="BH36" i="356"/>
  <c r="BG36" i="356"/>
  <c r="BF36" i="356"/>
  <c r="BE36" i="356"/>
  <c r="BD36" i="356"/>
  <c r="BC36" i="356"/>
  <c r="BB36" i="356"/>
  <c r="BA36" i="356"/>
  <c r="AZ36" i="356"/>
  <c r="AS36" i="356"/>
  <c r="AR36" i="356"/>
  <c r="A36" i="356" a="1"/>
  <c r="A36" i="356" s="1"/>
  <c r="BR35" i="356"/>
  <c r="BQ35" i="356"/>
  <c r="BP35" i="356"/>
  <c r="BO35" i="356"/>
  <c r="BN35" i="356"/>
  <c r="BM35" i="356"/>
  <c r="BL35" i="356"/>
  <c r="BK35" i="356"/>
  <c r="BJ35" i="356"/>
  <c r="BI35" i="356"/>
  <c r="BH35" i="356"/>
  <c r="BG35" i="356"/>
  <c r="BF35" i="356"/>
  <c r="BE35" i="356"/>
  <c r="BD35" i="356"/>
  <c r="BC35" i="356"/>
  <c r="BB35" i="356"/>
  <c r="BA35" i="356"/>
  <c r="AZ35" i="356"/>
  <c r="A35" i="356" a="1"/>
  <c r="A35" i="356" s="1"/>
  <c r="AS34" i="356"/>
  <c r="AR34" i="356"/>
  <c r="BR32" i="356"/>
  <c r="BQ32" i="356"/>
  <c r="BP32" i="356"/>
  <c r="BO32" i="356"/>
  <c r="BN32" i="356"/>
  <c r="BM32" i="356"/>
  <c r="BL32" i="356"/>
  <c r="BK32" i="356"/>
  <c r="BJ32" i="356"/>
  <c r="BI32" i="356"/>
  <c r="BH32" i="356"/>
  <c r="BG32" i="356"/>
  <c r="BF32" i="356"/>
  <c r="BE32" i="356"/>
  <c r="BD32" i="356"/>
  <c r="BC32" i="356"/>
  <c r="BB32" i="356"/>
  <c r="BA32" i="356"/>
  <c r="AZ32" i="356"/>
  <c r="BR31" i="356"/>
  <c r="BQ31" i="356"/>
  <c r="BP31" i="356"/>
  <c r="BO31" i="356"/>
  <c r="BN31" i="356"/>
  <c r="BM31" i="356"/>
  <c r="BL31" i="356"/>
  <c r="BK31" i="356"/>
  <c r="BJ31" i="356"/>
  <c r="BI31" i="356"/>
  <c r="BH31" i="356"/>
  <c r="BG31" i="356"/>
  <c r="BF31" i="356"/>
  <c r="BE31" i="356"/>
  <c r="BD31" i="356"/>
  <c r="BC31" i="356"/>
  <c r="BB31" i="356"/>
  <c r="BA31" i="356"/>
  <c r="AZ31" i="356"/>
  <c r="BR29" i="356"/>
  <c r="BQ29" i="356"/>
  <c r="BP29" i="356"/>
  <c r="BO29" i="356"/>
  <c r="BN29" i="356"/>
  <c r="BM29" i="356"/>
  <c r="BL29" i="356"/>
  <c r="BK29" i="356"/>
  <c r="BJ29" i="356"/>
  <c r="BI29" i="356"/>
  <c r="BH29" i="356"/>
  <c r="BG29" i="356"/>
  <c r="BF29" i="356"/>
  <c r="BE29" i="356"/>
  <c r="BD29" i="356"/>
  <c r="BC29" i="356"/>
  <c r="BB29" i="356"/>
  <c r="BA29" i="356"/>
  <c r="AZ29" i="356"/>
  <c r="AS29" i="356"/>
  <c r="AR29" i="356"/>
  <c r="A29" i="356" a="1"/>
  <c r="A29" i="356" s="1"/>
  <c r="BR28" i="356"/>
  <c r="BQ28" i="356"/>
  <c r="BP28" i="356"/>
  <c r="BO28" i="356"/>
  <c r="BN28" i="356"/>
  <c r="BM28" i="356"/>
  <c r="BL28" i="356"/>
  <c r="BK28" i="356"/>
  <c r="BJ28" i="356"/>
  <c r="BI28" i="356"/>
  <c r="BH28" i="356"/>
  <c r="BG28" i="356"/>
  <c r="BF28" i="356"/>
  <c r="BE28" i="356"/>
  <c r="BD28" i="356"/>
  <c r="BC28" i="356"/>
  <c r="BB28" i="356"/>
  <c r="BA28" i="356"/>
  <c r="AZ28" i="356"/>
  <c r="A28" i="356" a="1"/>
  <c r="A28" i="356" s="1"/>
  <c r="AS27" i="356"/>
  <c r="AR27" i="356"/>
  <c r="BR26" i="356"/>
  <c r="BQ26" i="356"/>
  <c r="BP26" i="356"/>
  <c r="BO26" i="356"/>
  <c r="BN26" i="356"/>
  <c r="BM26" i="356"/>
  <c r="BL26" i="356"/>
  <c r="BK26" i="356"/>
  <c r="BJ26" i="356"/>
  <c r="BI26" i="356"/>
  <c r="BH26" i="356"/>
  <c r="BG26" i="356"/>
  <c r="BF26" i="356"/>
  <c r="BE26" i="356"/>
  <c r="BD26" i="356"/>
  <c r="BC26" i="356"/>
  <c r="BB26" i="356"/>
  <c r="BA26" i="356"/>
  <c r="AZ26" i="356"/>
  <c r="AS26" i="356"/>
  <c r="AR26" i="356"/>
  <c r="A26" i="356" a="1"/>
  <c r="A26" i="356" s="1"/>
  <c r="BR25" i="356"/>
  <c r="BQ25" i="356"/>
  <c r="BP25" i="356"/>
  <c r="BO25" i="356"/>
  <c r="BN25" i="356"/>
  <c r="BM25" i="356"/>
  <c r="BL25" i="356"/>
  <c r="BK25" i="356"/>
  <c r="BJ25" i="356"/>
  <c r="BI25" i="356"/>
  <c r="BH25" i="356"/>
  <c r="BG25" i="356"/>
  <c r="BF25" i="356"/>
  <c r="BE25" i="356"/>
  <c r="BD25" i="356"/>
  <c r="BC25" i="356"/>
  <c r="BB25" i="356"/>
  <c r="BA25" i="356"/>
  <c r="AZ25" i="356"/>
  <c r="A25" i="356" a="1"/>
  <c r="A25" i="356" s="1"/>
  <c r="AT24" i="356"/>
  <c r="AS24" i="356"/>
  <c r="AR24" i="356"/>
  <c r="BR22" i="356"/>
  <c r="BQ22" i="356"/>
  <c r="BP22" i="356"/>
  <c r="BO22" i="356"/>
  <c r="BN22" i="356"/>
  <c r="BM22" i="356"/>
  <c r="BL22" i="356"/>
  <c r="BK22" i="356"/>
  <c r="BJ22" i="356"/>
  <c r="BI22" i="356"/>
  <c r="BH22" i="356"/>
  <c r="BG22" i="356"/>
  <c r="BF22" i="356"/>
  <c r="BE22" i="356"/>
  <c r="BD22" i="356"/>
  <c r="BC22" i="356"/>
  <c r="BB22" i="356"/>
  <c r="BA22" i="356"/>
  <c r="AZ22" i="356"/>
  <c r="BR21" i="356"/>
  <c r="BQ21" i="356"/>
  <c r="BP21" i="356"/>
  <c r="BO21" i="356"/>
  <c r="BN21" i="356"/>
  <c r="BM21" i="356"/>
  <c r="BL21" i="356"/>
  <c r="BK21" i="356"/>
  <c r="BJ21" i="356"/>
  <c r="BI21" i="356"/>
  <c r="BH21" i="356"/>
  <c r="BG21" i="356"/>
  <c r="BF21" i="356"/>
  <c r="BE21" i="356"/>
  <c r="BD21" i="356"/>
  <c r="BC21" i="356"/>
  <c r="BB21" i="356"/>
  <c r="BA21" i="356"/>
  <c r="AZ21" i="356"/>
  <c r="BR19" i="356"/>
  <c r="BQ19" i="356"/>
  <c r="BP19" i="356"/>
  <c r="BO19" i="356"/>
  <c r="BN19" i="356"/>
  <c r="BM19" i="356"/>
  <c r="BL19" i="356"/>
  <c r="BK19" i="356"/>
  <c r="BJ19" i="356"/>
  <c r="BI19" i="356"/>
  <c r="BH19" i="356"/>
  <c r="BG19" i="356"/>
  <c r="BF19" i="356"/>
  <c r="BE19" i="356"/>
  <c r="BD19" i="356"/>
  <c r="BC19" i="356"/>
  <c r="BB19" i="356"/>
  <c r="BA19" i="356"/>
  <c r="AZ19" i="356"/>
  <c r="AT19" i="356"/>
  <c r="AS19" i="356"/>
  <c r="AR19" i="356"/>
  <c r="A19" i="356" a="1"/>
  <c r="A19" i="356" s="1"/>
  <c r="BR18" i="356"/>
  <c r="BQ18" i="356"/>
  <c r="BP18" i="356"/>
  <c r="BO18" i="356"/>
  <c r="BN18" i="356"/>
  <c r="BM18" i="356"/>
  <c r="BL18" i="356"/>
  <c r="BK18" i="356"/>
  <c r="BJ18" i="356"/>
  <c r="BI18" i="356"/>
  <c r="BH18" i="356"/>
  <c r="BG18" i="356"/>
  <c r="BF18" i="356"/>
  <c r="BE18" i="356"/>
  <c r="BD18" i="356"/>
  <c r="BC18" i="356"/>
  <c r="BB18" i="356"/>
  <c r="BA18" i="356"/>
  <c r="AZ18" i="356"/>
  <c r="A18" i="356" a="1"/>
  <c r="A18" i="356" s="1"/>
  <c r="AT17" i="356"/>
  <c r="AS17" i="356"/>
  <c r="AR17" i="356"/>
  <c r="BR16" i="356"/>
  <c r="BQ16" i="356"/>
  <c r="BP16" i="356"/>
  <c r="BO16" i="356"/>
  <c r="BN16" i="356"/>
  <c r="BM16" i="356"/>
  <c r="BL16" i="356"/>
  <c r="BK16" i="356"/>
  <c r="BJ16" i="356"/>
  <c r="BI16" i="356"/>
  <c r="BH16" i="356"/>
  <c r="BG16" i="356"/>
  <c r="BF16" i="356"/>
  <c r="BE16" i="356"/>
  <c r="BD16" i="356"/>
  <c r="BC16" i="356"/>
  <c r="BB16" i="356"/>
  <c r="BA16" i="356"/>
  <c r="AZ16" i="356"/>
  <c r="AT16" i="356"/>
  <c r="AS16" i="356"/>
  <c r="AR16" i="356"/>
  <c r="A16" i="356" a="1"/>
  <c r="A16" i="356" s="1"/>
  <c r="BR15" i="356"/>
  <c r="BQ15" i="356"/>
  <c r="BP15" i="356"/>
  <c r="BO15" i="356"/>
  <c r="BN15" i="356"/>
  <c r="BM15" i="356"/>
  <c r="BL15" i="356"/>
  <c r="BK15" i="356"/>
  <c r="BJ15" i="356"/>
  <c r="BI15" i="356"/>
  <c r="BH15" i="356"/>
  <c r="BG15" i="356"/>
  <c r="BF15" i="356"/>
  <c r="BE15" i="356"/>
  <c r="BD15" i="356"/>
  <c r="BC15" i="356"/>
  <c r="BB15" i="356"/>
  <c r="BA15" i="356"/>
  <c r="AZ15" i="356"/>
  <c r="AT15" i="356"/>
  <c r="A15" i="356" a="1"/>
  <c r="A15" i="356" s="1"/>
  <c r="AT14" i="356"/>
  <c r="AS14" i="356"/>
  <c r="AR14" i="356"/>
  <c r="BR12" i="356"/>
  <c r="BQ12" i="356"/>
  <c r="BP12" i="356"/>
  <c r="BO12" i="356"/>
  <c r="BN12" i="356"/>
  <c r="BM12" i="356"/>
  <c r="BL12" i="356"/>
  <c r="BK12" i="356"/>
  <c r="BJ12" i="356"/>
  <c r="BI12" i="356"/>
  <c r="BH12" i="356"/>
  <c r="BG12" i="356"/>
  <c r="BF12" i="356"/>
  <c r="BE12" i="356"/>
  <c r="BD12" i="356"/>
  <c r="BC12" i="356"/>
  <c r="BB12" i="356"/>
  <c r="BA12" i="356"/>
  <c r="AZ12" i="356"/>
  <c r="BR11" i="356"/>
  <c r="BQ11" i="356"/>
  <c r="BP11" i="356"/>
  <c r="BO11" i="356"/>
  <c r="BN11" i="356"/>
  <c r="BM11" i="356"/>
  <c r="BL11" i="356"/>
  <c r="BK11" i="356"/>
  <c r="BJ11" i="356"/>
  <c r="BI11" i="356"/>
  <c r="BH11" i="356"/>
  <c r="BG11" i="356"/>
  <c r="BF11" i="356"/>
  <c r="BE11" i="356"/>
  <c r="BD11" i="356"/>
  <c r="BC11" i="356"/>
  <c r="BB11" i="356"/>
  <c r="BA11" i="356"/>
  <c r="AZ11" i="356"/>
  <c r="BR9" i="356"/>
  <c r="BQ9" i="356"/>
  <c r="BP9" i="356"/>
  <c r="BO9" i="356"/>
  <c r="BN9" i="356"/>
  <c r="BM9" i="356"/>
  <c r="BL9" i="356"/>
  <c r="BK9" i="356"/>
  <c r="BJ9" i="356"/>
  <c r="BI9" i="356"/>
  <c r="BH9" i="356"/>
  <c r="BG9" i="356"/>
  <c r="BF9" i="356"/>
  <c r="BE9" i="356"/>
  <c r="BD9" i="356"/>
  <c r="BC9" i="356"/>
  <c r="BB9" i="356"/>
  <c r="BA9" i="356"/>
  <c r="AZ9" i="356"/>
  <c r="AW9" i="356"/>
  <c r="AV9" i="356"/>
  <c r="AU9" i="356"/>
  <c r="AT9" i="356"/>
  <c r="AS9" i="356"/>
  <c r="AR9" i="356"/>
  <c r="A9" i="356" a="1"/>
  <c r="A9" i="356" s="1"/>
  <c r="BR8" i="356"/>
  <c r="BQ8" i="356"/>
  <c r="BP8" i="356"/>
  <c r="BO8" i="356"/>
  <c r="BN8" i="356"/>
  <c r="BM8" i="356"/>
  <c r="BL8" i="356"/>
  <c r="BK8" i="356"/>
  <c r="BJ8" i="356"/>
  <c r="BI8" i="356"/>
  <c r="BH8" i="356"/>
  <c r="BG8" i="356"/>
  <c r="BF8" i="356"/>
  <c r="BE8" i="356"/>
  <c r="BD8" i="356"/>
  <c r="BC8" i="356"/>
  <c r="BB8" i="356"/>
  <c r="BA8" i="356"/>
  <c r="AZ8" i="356"/>
  <c r="AW8" i="356"/>
  <c r="AV8" i="356"/>
  <c r="AT8" i="356"/>
  <c r="A8" i="356" a="1"/>
  <c r="A8" i="356" s="1"/>
  <c r="AW7" i="356"/>
  <c r="AV7" i="356"/>
  <c r="AU7" i="356"/>
  <c r="AT7" i="356"/>
  <c r="AS7" i="356"/>
  <c r="AR7" i="356"/>
  <c r="BR6" i="356"/>
  <c r="BQ6" i="356"/>
  <c r="BP6" i="356"/>
  <c r="BO6" i="356"/>
  <c r="BN6" i="356"/>
  <c r="BM6" i="356"/>
  <c r="BL6" i="356"/>
  <c r="BK6" i="356"/>
  <c r="BJ6" i="356"/>
  <c r="BI6" i="356"/>
  <c r="BH6" i="356"/>
  <c r="BG6" i="356"/>
  <c r="BF6" i="356"/>
  <c r="BE6" i="356"/>
  <c r="BD6" i="356"/>
  <c r="BC6" i="356"/>
  <c r="BB6" i="356"/>
  <c r="BA6" i="356"/>
  <c r="AZ6" i="356"/>
  <c r="AW6" i="356"/>
  <c r="AV6" i="356"/>
  <c r="AU6" i="356"/>
  <c r="AT6" i="356"/>
  <c r="AS6" i="356"/>
  <c r="AR6" i="356"/>
  <c r="A6" i="356" a="1"/>
  <c r="A6" i="356" s="1"/>
  <c r="BR5" i="356"/>
  <c r="BQ5" i="356"/>
  <c r="BP5" i="356"/>
  <c r="BO5" i="356"/>
  <c r="BN5" i="356"/>
  <c r="BM5" i="356"/>
  <c r="BL5" i="356"/>
  <c r="BK5" i="356"/>
  <c r="BJ5" i="356"/>
  <c r="BI5" i="356"/>
  <c r="BH5" i="356"/>
  <c r="BG5" i="356"/>
  <c r="BF5" i="356"/>
  <c r="BE5" i="356"/>
  <c r="BD5" i="356"/>
  <c r="BC5" i="356"/>
  <c r="BB5" i="356"/>
  <c r="BA5" i="356"/>
  <c r="AZ5" i="356"/>
  <c r="AW5" i="356"/>
  <c r="AV5" i="356"/>
  <c r="AT5" i="356"/>
  <c r="A5" i="356" a="1"/>
  <c r="A5" i="356" s="1"/>
  <c r="AW4" i="356"/>
  <c r="AV4" i="356"/>
  <c r="AU4" i="356"/>
  <c r="AT4" i="356"/>
  <c r="AS4" i="356"/>
  <c r="AR4" i="356"/>
  <c r="E1" i="356"/>
  <c r="B1" i="356"/>
  <c r="D1" i="356" s="1"/>
  <c r="AS56" i="356" l="1"/>
  <c r="AU16" i="357"/>
  <c r="AU17" i="357"/>
  <c r="AV67" i="357"/>
  <c r="D81" i="357"/>
  <c r="AU70" i="356"/>
  <c r="AT46" i="356"/>
  <c r="AT47" i="356"/>
  <c r="AT44" i="356"/>
  <c r="AT49" i="356"/>
  <c r="AV47" i="358"/>
  <c r="AV46" i="358"/>
  <c r="AV49" i="358"/>
  <c r="AW70" i="358"/>
  <c r="AX70" i="358" s="1"/>
  <c r="AV44" i="358"/>
  <c r="AW14" i="359"/>
  <c r="AW17" i="359"/>
  <c r="AW18" i="359"/>
  <c r="AX67" i="359"/>
  <c r="AW15" i="359"/>
  <c r="AW16" i="359"/>
  <c r="AW19" i="359"/>
  <c r="J84" i="361"/>
  <c r="AU71" i="357"/>
  <c r="AT59" i="357"/>
  <c r="AT58" i="357"/>
  <c r="AT56" i="357"/>
  <c r="AT55" i="357"/>
  <c r="AT57" i="357"/>
  <c r="AT54" i="357"/>
  <c r="P84" i="370"/>
  <c r="R83" i="371"/>
  <c r="S81" i="371"/>
  <c r="T82" i="371"/>
  <c r="Q84" i="371"/>
  <c r="S82" i="370"/>
  <c r="R81" i="370"/>
  <c r="O84" i="369"/>
  <c r="R82" i="369"/>
  <c r="Q81" i="369"/>
  <c r="P83" i="369"/>
  <c r="P81" i="368"/>
  <c r="Q82" i="368"/>
  <c r="N84" i="368"/>
  <c r="O83" i="368"/>
  <c r="N83" i="367"/>
  <c r="O81" i="367"/>
  <c r="P82" i="367"/>
  <c r="M84" i="367"/>
  <c r="L84" i="366"/>
  <c r="M83" i="366"/>
  <c r="O82" i="366"/>
  <c r="N81" i="366"/>
  <c r="L83" i="365"/>
  <c r="N82" i="365"/>
  <c r="M81" i="365"/>
  <c r="K84" i="365"/>
  <c r="K83" i="364"/>
  <c r="J84" i="364"/>
  <c r="L81" i="364"/>
  <c r="M82" i="364"/>
  <c r="K81" i="363"/>
  <c r="L82" i="363"/>
  <c r="J83" i="363"/>
  <c r="I84" i="363"/>
  <c r="K82" i="362"/>
  <c r="J81" i="362"/>
  <c r="H84" i="362"/>
  <c r="I83" i="362"/>
  <c r="H83" i="361"/>
  <c r="J82" i="361"/>
  <c r="I81" i="361"/>
  <c r="AW27" i="359"/>
  <c r="AW29" i="359"/>
  <c r="AW25" i="359"/>
  <c r="AX68" i="359"/>
  <c r="AW28" i="359"/>
  <c r="AW24" i="359"/>
  <c r="AW26" i="359"/>
  <c r="G83" i="360"/>
  <c r="H81" i="360"/>
  <c r="I82" i="360"/>
  <c r="F84" i="360"/>
  <c r="F83" i="359"/>
  <c r="G81" i="359"/>
  <c r="H82" i="359"/>
  <c r="E84" i="359"/>
  <c r="AV37" i="358"/>
  <c r="AV36" i="358"/>
  <c r="AV34" i="358"/>
  <c r="AV39" i="358"/>
  <c r="AW69" i="358"/>
  <c r="AX69" i="358" s="1"/>
  <c r="D84" i="358"/>
  <c r="AV27" i="358"/>
  <c r="AV26" i="358"/>
  <c r="AV29" i="358"/>
  <c r="AW68" i="358"/>
  <c r="AV24" i="358"/>
  <c r="AV18" i="358"/>
  <c r="AV19" i="358"/>
  <c r="AV17" i="358"/>
  <c r="AV15" i="358"/>
  <c r="AW67" i="358"/>
  <c r="AV16" i="358"/>
  <c r="AV14" i="358"/>
  <c r="AU58" i="358"/>
  <c r="AU54" i="358"/>
  <c r="AV71" i="358"/>
  <c r="AU55" i="358"/>
  <c r="AU59" i="358"/>
  <c r="AU57" i="358"/>
  <c r="AU56" i="358"/>
  <c r="G82" i="358"/>
  <c r="F81" i="358"/>
  <c r="E83" i="358"/>
  <c r="AW67" i="357"/>
  <c r="AV18" i="357"/>
  <c r="AV15" i="357"/>
  <c r="AV14" i="357"/>
  <c r="AV19" i="357"/>
  <c r="AV17" i="357"/>
  <c r="AV16" i="357"/>
  <c r="AU24" i="357"/>
  <c r="AU26" i="357"/>
  <c r="AU27" i="357"/>
  <c r="AV66" i="357"/>
  <c r="AU6" i="357"/>
  <c r="AU9" i="357"/>
  <c r="AU4" i="357"/>
  <c r="AU7" i="357"/>
  <c r="BY5" i="357"/>
  <c r="BY6" i="357" s="1"/>
  <c r="BY7" i="357" s="1"/>
  <c r="BY8" i="357" s="1"/>
  <c r="BY9" i="357" s="1"/>
  <c r="AU69" i="357"/>
  <c r="AT39" i="357"/>
  <c r="AT37" i="357"/>
  <c r="AT34" i="357"/>
  <c r="AT36" i="357"/>
  <c r="AV29" i="357"/>
  <c r="AW68" i="357"/>
  <c r="AV24" i="357"/>
  <c r="AV27" i="357"/>
  <c r="AV26" i="357"/>
  <c r="C84" i="357"/>
  <c r="AU70" i="357"/>
  <c r="AT49" i="357"/>
  <c r="AT47" i="357"/>
  <c r="AT46" i="357"/>
  <c r="AT44" i="357"/>
  <c r="D83" i="357"/>
  <c r="F82" i="357"/>
  <c r="E81" i="357"/>
  <c r="AU69" i="356"/>
  <c r="AT36" i="356"/>
  <c r="AT37" i="356"/>
  <c r="AT39" i="356"/>
  <c r="AT34" i="356"/>
  <c r="C81" i="356"/>
  <c r="BR2" i="356"/>
  <c r="BF2" i="356"/>
  <c r="BN2" i="356"/>
  <c r="BQ2" i="356"/>
  <c r="BB2" i="356"/>
  <c r="BJ2" i="356"/>
  <c r="BA2" i="356"/>
  <c r="BO2" i="356"/>
  <c r="BG2" i="356"/>
  <c r="BD2" i="356"/>
  <c r="AZ2" i="356"/>
  <c r="BH2" i="356"/>
  <c r="BL2" i="356"/>
  <c r="BP2" i="356"/>
  <c r="BC2" i="356"/>
  <c r="BK2" i="356"/>
  <c r="BE2" i="356"/>
  <c r="BI2" i="356"/>
  <c r="BM2" i="356"/>
  <c r="AT29" i="356"/>
  <c r="AU68" i="356"/>
  <c r="AT27" i="356"/>
  <c r="AT26" i="356"/>
  <c r="AU67" i="356"/>
  <c r="AT18" i="356"/>
  <c r="AS58" i="356"/>
  <c r="AT71" i="356"/>
  <c r="D81" i="356"/>
  <c r="E82" i="356"/>
  <c r="B84" i="356"/>
  <c r="C83" i="356"/>
  <c r="B83" i="355"/>
  <c r="C82" i="355"/>
  <c r="C81" i="355" s="1"/>
  <c r="B81" i="355"/>
  <c r="AS72" i="355"/>
  <c r="AT72" i="355" s="1"/>
  <c r="AU72" i="355" s="1"/>
  <c r="AV72" i="355" s="1"/>
  <c r="AW72" i="355" s="1"/>
  <c r="AX72" i="355" s="1"/>
  <c r="AS71" i="355"/>
  <c r="AT71" i="355" s="1"/>
  <c r="AS70" i="355"/>
  <c r="AT70" i="355" s="1"/>
  <c r="AS69" i="355"/>
  <c r="AT69" i="355" s="1"/>
  <c r="AS68" i="355"/>
  <c r="AT68" i="355" s="1"/>
  <c r="AS67" i="355"/>
  <c r="AT67" i="355" s="1"/>
  <c r="AS66" i="355"/>
  <c r="AT66" i="355" s="1"/>
  <c r="BR62" i="355"/>
  <c r="BQ62" i="355"/>
  <c r="BP62" i="355"/>
  <c r="BO62" i="355"/>
  <c r="BN62" i="355"/>
  <c r="BM62" i="355"/>
  <c r="BL62" i="355"/>
  <c r="BK62" i="355"/>
  <c r="BJ62" i="355"/>
  <c r="BI62" i="355"/>
  <c r="BH62" i="355"/>
  <c r="BG62" i="355"/>
  <c r="BF62" i="355"/>
  <c r="BE62" i="355"/>
  <c r="BD62" i="355"/>
  <c r="BC62" i="355"/>
  <c r="BB62" i="355"/>
  <c r="BA62" i="355"/>
  <c r="AZ62" i="355"/>
  <c r="BR61" i="355"/>
  <c r="BQ61" i="355"/>
  <c r="BP61" i="355"/>
  <c r="BO61" i="355"/>
  <c r="BN61" i="355"/>
  <c r="BM61" i="355"/>
  <c r="BL61" i="355"/>
  <c r="BK61" i="355"/>
  <c r="BJ61" i="355"/>
  <c r="BI61" i="355"/>
  <c r="BH61" i="355"/>
  <c r="BG61" i="355"/>
  <c r="BF61" i="355"/>
  <c r="BE61" i="355"/>
  <c r="BD61" i="355"/>
  <c r="BC61" i="355"/>
  <c r="BB61" i="355"/>
  <c r="BA61" i="355"/>
  <c r="AZ61" i="355"/>
  <c r="BR59" i="355"/>
  <c r="BQ59" i="355"/>
  <c r="BP59" i="355"/>
  <c r="BO59" i="355"/>
  <c r="BN59" i="355"/>
  <c r="BM59" i="355"/>
  <c r="BL59" i="355"/>
  <c r="BK59" i="355"/>
  <c r="BJ59" i="355"/>
  <c r="BI59" i="355"/>
  <c r="BH59" i="355"/>
  <c r="BG59" i="355"/>
  <c r="BF59" i="355"/>
  <c r="BE59" i="355"/>
  <c r="BD59" i="355"/>
  <c r="BC59" i="355"/>
  <c r="BB59" i="355"/>
  <c r="BA59" i="355"/>
  <c r="AZ59" i="355"/>
  <c r="AS59" i="355"/>
  <c r="AR59" i="355"/>
  <c r="A59" i="355" a="1"/>
  <c r="A59" i="355" s="1"/>
  <c r="BR58" i="355"/>
  <c r="BQ58" i="355"/>
  <c r="BP58" i="355"/>
  <c r="BO58" i="355"/>
  <c r="BN58" i="355"/>
  <c r="BM58" i="355"/>
  <c r="BL58" i="355"/>
  <c r="BK58" i="355"/>
  <c r="BJ58" i="355"/>
  <c r="BI58" i="355"/>
  <c r="BH58" i="355"/>
  <c r="BG58" i="355"/>
  <c r="BF58" i="355"/>
  <c r="BE58" i="355"/>
  <c r="BD58" i="355"/>
  <c r="BC58" i="355"/>
  <c r="BB58" i="355"/>
  <c r="BA58" i="355"/>
  <c r="AZ58" i="355"/>
  <c r="AR58" i="355"/>
  <c r="A58" i="355" a="1"/>
  <c r="A58" i="355" s="1"/>
  <c r="AR57" i="355"/>
  <c r="BR56" i="355"/>
  <c r="BQ56" i="355"/>
  <c r="BP56" i="355"/>
  <c r="BO56" i="355"/>
  <c r="BN56" i="355"/>
  <c r="BM56" i="355"/>
  <c r="BL56" i="355"/>
  <c r="BK56" i="355"/>
  <c r="BJ56" i="355"/>
  <c r="BI56" i="355"/>
  <c r="BH56" i="355"/>
  <c r="BG56" i="355"/>
  <c r="BF56" i="355"/>
  <c r="BE56" i="355"/>
  <c r="BD56" i="355"/>
  <c r="BC56" i="355"/>
  <c r="BB56" i="355"/>
  <c r="BA56" i="355"/>
  <c r="AZ56" i="355"/>
  <c r="AR56" i="355"/>
  <c r="A56" i="355" a="1"/>
  <c r="A56" i="355" s="1"/>
  <c r="BR55" i="355"/>
  <c r="BQ55" i="355"/>
  <c r="BP55" i="355"/>
  <c r="BO55" i="355"/>
  <c r="BN55" i="355"/>
  <c r="BM55" i="355"/>
  <c r="BL55" i="355"/>
  <c r="BK55" i="355"/>
  <c r="BJ55" i="355"/>
  <c r="BI55" i="355"/>
  <c r="BH55" i="355"/>
  <c r="BG55" i="355"/>
  <c r="BF55" i="355"/>
  <c r="BE55" i="355"/>
  <c r="BD55" i="355"/>
  <c r="BC55" i="355"/>
  <c r="BB55" i="355"/>
  <c r="BA55" i="355"/>
  <c r="AZ55" i="355"/>
  <c r="AS55" i="355"/>
  <c r="AR55" i="355"/>
  <c r="A55" i="355" a="1"/>
  <c r="A55" i="355" s="1"/>
  <c r="AR54" i="355"/>
  <c r="BR52" i="355"/>
  <c r="BQ52" i="355"/>
  <c r="BP52" i="355"/>
  <c r="BO52" i="355"/>
  <c r="BN52" i="355"/>
  <c r="BM52" i="355"/>
  <c r="BL52" i="355"/>
  <c r="BK52" i="355"/>
  <c r="BJ52" i="355"/>
  <c r="BI52" i="355"/>
  <c r="BH52" i="355"/>
  <c r="BG52" i="355"/>
  <c r="BF52" i="355"/>
  <c r="BE52" i="355"/>
  <c r="BD52" i="355"/>
  <c r="BC52" i="355"/>
  <c r="BB52" i="355"/>
  <c r="BA52" i="355"/>
  <c r="AZ52" i="355"/>
  <c r="BR51" i="355"/>
  <c r="BQ51" i="355"/>
  <c r="BP51" i="355"/>
  <c r="BO51" i="355"/>
  <c r="BN51" i="355"/>
  <c r="BM51" i="355"/>
  <c r="BL51" i="355"/>
  <c r="BK51" i="355"/>
  <c r="BJ51" i="355"/>
  <c r="BI51" i="355"/>
  <c r="BH51" i="355"/>
  <c r="BG51" i="355"/>
  <c r="BF51" i="355"/>
  <c r="BE51" i="355"/>
  <c r="BD51" i="355"/>
  <c r="BC51" i="355"/>
  <c r="BB51" i="355"/>
  <c r="BA51" i="355"/>
  <c r="AZ51" i="355"/>
  <c r="BR49" i="355"/>
  <c r="BQ49" i="355"/>
  <c r="BP49" i="355"/>
  <c r="BO49" i="355"/>
  <c r="BN49" i="355"/>
  <c r="BM49" i="355"/>
  <c r="BL49" i="355"/>
  <c r="BK49" i="355"/>
  <c r="BJ49" i="355"/>
  <c r="BI49" i="355"/>
  <c r="BH49" i="355"/>
  <c r="BG49" i="355"/>
  <c r="BF49" i="355"/>
  <c r="BE49" i="355"/>
  <c r="BD49" i="355"/>
  <c r="BC49" i="355"/>
  <c r="BB49" i="355"/>
  <c r="BA49" i="355"/>
  <c r="AZ49" i="355"/>
  <c r="AS49" i="355"/>
  <c r="AR49" i="355"/>
  <c r="A49" i="355" a="1"/>
  <c r="A49" i="355" s="1"/>
  <c r="BR48" i="355"/>
  <c r="BQ48" i="355"/>
  <c r="BP48" i="355"/>
  <c r="BO48" i="355"/>
  <c r="BN48" i="355"/>
  <c r="BM48" i="355"/>
  <c r="BL48" i="355"/>
  <c r="BK48" i="355"/>
  <c r="BJ48" i="355"/>
  <c r="BI48" i="355"/>
  <c r="BH48" i="355"/>
  <c r="BG48" i="355"/>
  <c r="BF48" i="355"/>
  <c r="BE48" i="355"/>
  <c r="BD48" i="355"/>
  <c r="BC48" i="355"/>
  <c r="BB48" i="355"/>
  <c r="BA48" i="355"/>
  <c r="AZ48" i="355"/>
  <c r="A48" i="355" a="1"/>
  <c r="A48" i="355" s="1"/>
  <c r="AR47" i="355"/>
  <c r="BR46" i="355"/>
  <c r="BQ46" i="355"/>
  <c r="BP46" i="355"/>
  <c r="BO46" i="355"/>
  <c r="BN46" i="355"/>
  <c r="BM46" i="355"/>
  <c r="BL46" i="355"/>
  <c r="BK46" i="355"/>
  <c r="BJ46" i="355"/>
  <c r="BI46" i="355"/>
  <c r="BH46" i="355"/>
  <c r="BG46" i="355"/>
  <c r="BF46" i="355"/>
  <c r="BE46" i="355"/>
  <c r="BD46" i="355"/>
  <c r="BC46" i="355"/>
  <c r="BB46" i="355"/>
  <c r="BA46" i="355"/>
  <c r="AZ46" i="355"/>
  <c r="AS46" i="355"/>
  <c r="AR46" i="355"/>
  <c r="A46" i="355" a="1"/>
  <c r="A46" i="355" s="1"/>
  <c r="BR45" i="355"/>
  <c r="BQ45" i="355"/>
  <c r="BP45" i="355"/>
  <c r="BO45" i="355"/>
  <c r="BN45" i="355"/>
  <c r="BM45" i="355"/>
  <c r="BL45" i="355"/>
  <c r="BK45" i="355"/>
  <c r="BJ45" i="355"/>
  <c r="BI45" i="355"/>
  <c r="BH45" i="355"/>
  <c r="BG45" i="355"/>
  <c r="BF45" i="355"/>
  <c r="BE45" i="355"/>
  <c r="BD45" i="355"/>
  <c r="BC45" i="355"/>
  <c r="BB45" i="355"/>
  <c r="BA45" i="355"/>
  <c r="AZ45" i="355"/>
  <c r="A45" i="355" a="1"/>
  <c r="A45" i="355" s="1"/>
  <c r="AR44" i="355"/>
  <c r="BR42" i="355"/>
  <c r="BQ42" i="355"/>
  <c r="BP42" i="355"/>
  <c r="BO42" i="355"/>
  <c r="BN42" i="355"/>
  <c r="BM42" i="355"/>
  <c r="BL42" i="355"/>
  <c r="BK42" i="355"/>
  <c r="BJ42" i="355"/>
  <c r="BI42" i="355"/>
  <c r="BH42" i="355"/>
  <c r="BG42" i="355"/>
  <c r="BF42" i="355"/>
  <c r="BE42" i="355"/>
  <c r="BD42" i="355"/>
  <c r="BC42" i="355"/>
  <c r="BB42" i="355"/>
  <c r="BA42" i="355"/>
  <c r="AZ42" i="355"/>
  <c r="BR41" i="355"/>
  <c r="BQ41" i="355"/>
  <c r="BP41" i="355"/>
  <c r="BO41" i="355"/>
  <c r="BN41" i="355"/>
  <c r="BM41" i="355"/>
  <c r="BL41" i="355"/>
  <c r="BK41" i="355"/>
  <c r="BJ41" i="355"/>
  <c r="BI41" i="355"/>
  <c r="BH41" i="355"/>
  <c r="BG41" i="355"/>
  <c r="BF41" i="355"/>
  <c r="BE41" i="355"/>
  <c r="BD41" i="355"/>
  <c r="BC41" i="355"/>
  <c r="BB41" i="355"/>
  <c r="BA41" i="355"/>
  <c r="AZ41" i="355"/>
  <c r="BR39" i="355"/>
  <c r="BQ39" i="355"/>
  <c r="BP39" i="355"/>
  <c r="BO39" i="355"/>
  <c r="BN39" i="355"/>
  <c r="BM39" i="355"/>
  <c r="BL39" i="355"/>
  <c r="BK39" i="355"/>
  <c r="BJ39" i="355"/>
  <c r="BI39" i="355"/>
  <c r="BH39" i="355"/>
  <c r="BG39" i="355"/>
  <c r="BF39" i="355"/>
  <c r="BE39" i="355"/>
  <c r="BD39" i="355"/>
  <c r="BC39" i="355"/>
  <c r="BB39" i="355"/>
  <c r="BA39" i="355"/>
  <c r="AZ39" i="355"/>
  <c r="AS39" i="355"/>
  <c r="AR39" i="355"/>
  <c r="A39" i="355" a="1"/>
  <c r="A39" i="355" s="1"/>
  <c r="BR38" i="355"/>
  <c r="BQ38" i="355"/>
  <c r="BP38" i="355"/>
  <c r="BO38" i="355"/>
  <c r="BN38" i="355"/>
  <c r="BM38" i="355"/>
  <c r="BL38" i="355"/>
  <c r="BK38" i="355"/>
  <c r="BJ38" i="355"/>
  <c r="BI38" i="355"/>
  <c r="BH38" i="355"/>
  <c r="BG38" i="355"/>
  <c r="BF38" i="355"/>
  <c r="BE38" i="355"/>
  <c r="BD38" i="355"/>
  <c r="BC38" i="355"/>
  <c r="BB38" i="355"/>
  <c r="BA38" i="355"/>
  <c r="AZ38" i="355"/>
  <c r="A38" i="355" a="1"/>
  <c r="A38" i="355" s="1"/>
  <c r="AS37" i="355"/>
  <c r="AR37" i="355"/>
  <c r="BR36" i="355"/>
  <c r="BQ36" i="355"/>
  <c r="BP36" i="355"/>
  <c r="BO36" i="355"/>
  <c r="BN36" i="355"/>
  <c r="BM36" i="355"/>
  <c r="BL36" i="355"/>
  <c r="BK36" i="355"/>
  <c r="BJ36" i="355"/>
  <c r="BI36" i="355"/>
  <c r="BH36" i="355"/>
  <c r="BG36" i="355"/>
  <c r="BF36" i="355"/>
  <c r="BE36" i="355"/>
  <c r="BD36" i="355"/>
  <c r="BC36" i="355"/>
  <c r="BB36" i="355"/>
  <c r="BA36" i="355"/>
  <c r="AZ36" i="355"/>
  <c r="AS36" i="355"/>
  <c r="AR36" i="355"/>
  <c r="A36" i="355" a="1"/>
  <c r="A36" i="355" s="1"/>
  <c r="BR35" i="355"/>
  <c r="BQ35" i="355"/>
  <c r="BP35" i="355"/>
  <c r="BO35" i="355"/>
  <c r="BN35" i="355"/>
  <c r="BM35" i="355"/>
  <c r="BL35" i="355"/>
  <c r="BK35" i="355"/>
  <c r="BJ35" i="355"/>
  <c r="BI35" i="355"/>
  <c r="BH35" i="355"/>
  <c r="BG35" i="355"/>
  <c r="BF35" i="355"/>
  <c r="BE35" i="355"/>
  <c r="BD35" i="355"/>
  <c r="BC35" i="355"/>
  <c r="BB35" i="355"/>
  <c r="BA35" i="355"/>
  <c r="AZ35" i="355"/>
  <c r="A35" i="355" a="1"/>
  <c r="A35" i="355" s="1"/>
  <c r="AS34" i="355"/>
  <c r="AR34" i="355"/>
  <c r="BR32" i="355"/>
  <c r="BQ32" i="355"/>
  <c r="BP32" i="355"/>
  <c r="BO32" i="355"/>
  <c r="BN32" i="355"/>
  <c r="BM32" i="355"/>
  <c r="BL32" i="355"/>
  <c r="BK32" i="355"/>
  <c r="BJ32" i="355"/>
  <c r="BI32" i="355"/>
  <c r="BH32" i="355"/>
  <c r="BG32" i="355"/>
  <c r="BF32" i="355"/>
  <c r="BE32" i="355"/>
  <c r="BD32" i="355"/>
  <c r="BC32" i="355"/>
  <c r="BB32" i="355"/>
  <c r="BA32" i="355"/>
  <c r="AZ32" i="355"/>
  <c r="BR31" i="355"/>
  <c r="BQ31" i="355"/>
  <c r="BP31" i="355"/>
  <c r="BO31" i="355"/>
  <c r="BN31" i="355"/>
  <c r="BM31" i="355"/>
  <c r="BL31" i="355"/>
  <c r="BK31" i="355"/>
  <c r="BJ31" i="355"/>
  <c r="BI31" i="355"/>
  <c r="BH31" i="355"/>
  <c r="BG31" i="355"/>
  <c r="BF31" i="355"/>
  <c r="BE31" i="355"/>
  <c r="BD31" i="355"/>
  <c r="BC31" i="355"/>
  <c r="BB31" i="355"/>
  <c r="BA31" i="355"/>
  <c r="AZ31" i="355"/>
  <c r="BR29" i="355"/>
  <c r="BQ29" i="355"/>
  <c r="BP29" i="355"/>
  <c r="BO29" i="355"/>
  <c r="BN29" i="355"/>
  <c r="BM29" i="355"/>
  <c r="BL29" i="355"/>
  <c r="BK29" i="355"/>
  <c r="BJ29" i="355"/>
  <c r="BI29" i="355"/>
  <c r="BH29" i="355"/>
  <c r="BG29" i="355"/>
  <c r="BF29" i="355"/>
  <c r="BE29" i="355"/>
  <c r="BD29" i="355"/>
  <c r="BC29" i="355"/>
  <c r="BB29" i="355"/>
  <c r="BA29" i="355"/>
  <c r="AZ29" i="355"/>
  <c r="AR29" i="355"/>
  <c r="A29" i="355" a="1"/>
  <c r="A29" i="355" s="1"/>
  <c r="BR28" i="355"/>
  <c r="BQ28" i="355"/>
  <c r="BP28" i="355"/>
  <c r="BO28" i="355"/>
  <c r="BN28" i="355"/>
  <c r="BM28" i="355"/>
  <c r="BL28" i="355"/>
  <c r="BK28" i="355"/>
  <c r="BJ28" i="355"/>
  <c r="BI28" i="355"/>
  <c r="BH28" i="355"/>
  <c r="BG28" i="355"/>
  <c r="BF28" i="355"/>
  <c r="BE28" i="355"/>
  <c r="BD28" i="355"/>
  <c r="BC28" i="355"/>
  <c r="BB28" i="355"/>
  <c r="BA28" i="355"/>
  <c r="AZ28" i="355"/>
  <c r="A28" i="355" a="1"/>
  <c r="A28" i="355" s="1"/>
  <c r="AR27" i="355"/>
  <c r="BR26" i="355"/>
  <c r="BQ26" i="355"/>
  <c r="BP26" i="355"/>
  <c r="BO26" i="355"/>
  <c r="BN26" i="355"/>
  <c r="BM26" i="355"/>
  <c r="BL26" i="355"/>
  <c r="BK26" i="355"/>
  <c r="BJ26" i="355"/>
  <c r="BI26" i="355"/>
  <c r="BH26" i="355"/>
  <c r="BG26" i="355"/>
  <c r="BF26" i="355"/>
  <c r="BE26" i="355"/>
  <c r="BD26" i="355"/>
  <c r="BC26" i="355"/>
  <c r="BB26" i="355"/>
  <c r="BA26" i="355"/>
  <c r="AZ26" i="355"/>
  <c r="AR26" i="355"/>
  <c r="A26" i="355" a="1"/>
  <c r="A26" i="355" s="1"/>
  <c r="BR25" i="355"/>
  <c r="BQ25" i="355"/>
  <c r="BP25" i="355"/>
  <c r="BO25" i="355"/>
  <c r="BN25" i="355"/>
  <c r="BM25" i="355"/>
  <c r="BL25" i="355"/>
  <c r="BK25" i="355"/>
  <c r="BJ25" i="355"/>
  <c r="BI25" i="355"/>
  <c r="BH25" i="355"/>
  <c r="BG25" i="355"/>
  <c r="BF25" i="355"/>
  <c r="BE25" i="355"/>
  <c r="BD25" i="355"/>
  <c r="BC25" i="355"/>
  <c r="BB25" i="355"/>
  <c r="BA25" i="355"/>
  <c r="AZ25" i="355"/>
  <c r="A25" i="355" a="1"/>
  <c r="A25" i="355" s="1"/>
  <c r="AR24" i="355"/>
  <c r="BR22" i="355"/>
  <c r="BQ22" i="355"/>
  <c r="BP22" i="355"/>
  <c r="BO22" i="355"/>
  <c r="BN22" i="355"/>
  <c r="BM22" i="355"/>
  <c r="BL22" i="355"/>
  <c r="BK22" i="355"/>
  <c r="BJ22" i="355"/>
  <c r="BI22" i="355"/>
  <c r="BH22" i="355"/>
  <c r="BG22" i="355"/>
  <c r="BF22" i="355"/>
  <c r="BE22" i="355"/>
  <c r="BD22" i="355"/>
  <c r="BC22" i="355"/>
  <c r="BB22" i="355"/>
  <c r="BA22" i="355"/>
  <c r="AZ22" i="355"/>
  <c r="BR21" i="355"/>
  <c r="BQ21" i="355"/>
  <c r="BP21" i="355"/>
  <c r="BO21" i="355"/>
  <c r="BN21" i="355"/>
  <c r="BM21" i="355"/>
  <c r="BL21" i="355"/>
  <c r="BK21" i="355"/>
  <c r="BJ21" i="355"/>
  <c r="BI21" i="355"/>
  <c r="BH21" i="355"/>
  <c r="BG21" i="355"/>
  <c r="BF21" i="355"/>
  <c r="BE21" i="355"/>
  <c r="BD21" i="355"/>
  <c r="BC21" i="355"/>
  <c r="BB21" i="355"/>
  <c r="BA21" i="355"/>
  <c r="AZ21" i="355"/>
  <c r="BR19" i="355"/>
  <c r="BQ19" i="355"/>
  <c r="BP19" i="355"/>
  <c r="BO19" i="355"/>
  <c r="BN19" i="355"/>
  <c r="BM19" i="355"/>
  <c r="BL19" i="355"/>
  <c r="BK19" i="355"/>
  <c r="BJ19" i="355"/>
  <c r="BI19" i="355"/>
  <c r="BH19" i="355"/>
  <c r="BG19" i="355"/>
  <c r="BF19" i="355"/>
  <c r="BE19" i="355"/>
  <c r="BD19" i="355"/>
  <c r="BC19" i="355"/>
  <c r="BB19" i="355"/>
  <c r="BA19" i="355"/>
  <c r="AZ19" i="355"/>
  <c r="AS19" i="355"/>
  <c r="AR19" i="355"/>
  <c r="A19" i="355" a="1"/>
  <c r="A19" i="355" s="1"/>
  <c r="BR18" i="355"/>
  <c r="BQ18" i="355"/>
  <c r="BP18" i="355"/>
  <c r="BO18" i="355"/>
  <c r="BN18" i="355"/>
  <c r="BM18" i="355"/>
  <c r="BL18" i="355"/>
  <c r="BK18" i="355"/>
  <c r="BJ18" i="355"/>
  <c r="BI18" i="355"/>
  <c r="BH18" i="355"/>
  <c r="BG18" i="355"/>
  <c r="BF18" i="355"/>
  <c r="BE18" i="355"/>
  <c r="BD18" i="355"/>
  <c r="BC18" i="355"/>
  <c r="BB18" i="355"/>
  <c r="BA18" i="355"/>
  <c r="AZ18" i="355"/>
  <c r="A18" i="355" a="1"/>
  <c r="A18" i="355" s="1"/>
  <c r="AS17" i="355"/>
  <c r="AR17" i="355"/>
  <c r="BR16" i="355"/>
  <c r="BQ16" i="355"/>
  <c r="BP16" i="355"/>
  <c r="BO16" i="355"/>
  <c r="BN16" i="355"/>
  <c r="BM16" i="355"/>
  <c r="BL16" i="355"/>
  <c r="BK16" i="355"/>
  <c r="BJ16" i="355"/>
  <c r="BI16" i="355"/>
  <c r="BH16" i="355"/>
  <c r="BG16" i="355"/>
  <c r="BF16" i="355"/>
  <c r="BE16" i="355"/>
  <c r="BD16" i="355"/>
  <c r="BC16" i="355"/>
  <c r="BB16" i="355"/>
  <c r="BA16" i="355"/>
  <c r="AZ16" i="355"/>
  <c r="AS16" i="355"/>
  <c r="AR16" i="355"/>
  <c r="A16" i="355" a="1"/>
  <c r="A16" i="355" s="1"/>
  <c r="BR15" i="355"/>
  <c r="BQ15" i="355"/>
  <c r="BP15" i="355"/>
  <c r="BO15" i="355"/>
  <c r="BN15" i="355"/>
  <c r="BM15" i="355"/>
  <c r="BL15" i="355"/>
  <c r="BK15" i="355"/>
  <c r="BJ15" i="355"/>
  <c r="BI15" i="355"/>
  <c r="BH15" i="355"/>
  <c r="BG15" i="355"/>
  <c r="BF15" i="355"/>
  <c r="BE15" i="355"/>
  <c r="BD15" i="355"/>
  <c r="BC15" i="355"/>
  <c r="BB15" i="355"/>
  <c r="BA15" i="355"/>
  <c r="AZ15" i="355"/>
  <c r="A15" i="355" a="1"/>
  <c r="A15" i="355" s="1"/>
  <c r="AS14" i="355"/>
  <c r="AR14" i="355"/>
  <c r="BR12" i="355"/>
  <c r="BQ12" i="355"/>
  <c r="BP12" i="355"/>
  <c r="BO12" i="355"/>
  <c r="BN12" i="355"/>
  <c r="BM12" i="355"/>
  <c r="BL12" i="355"/>
  <c r="BK12" i="355"/>
  <c r="BJ12" i="355"/>
  <c r="BI12" i="355"/>
  <c r="BH12" i="355"/>
  <c r="BG12" i="355"/>
  <c r="BF12" i="355"/>
  <c r="BE12" i="355"/>
  <c r="BD12" i="355"/>
  <c r="BC12" i="355"/>
  <c r="BB12" i="355"/>
  <c r="BA12" i="355"/>
  <c r="AZ12" i="355"/>
  <c r="BR11" i="355"/>
  <c r="BQ11" i="355"/>
  <c r="BP11" i="355"/>
  <c r="BO11" i="355"/>
  <c r="BN11" i="355"/>
  <c r="BM11" i="355"/>
  <c r="BL11" i="355"/>
  <c r="BK11" i="355"/>
  <c r="BJ11" i="355"/>
  <c r="BI11" i="355"/>
  <c r="BH11" i="355"/>
  <c r="BG11" i="355"/>
  <c r="BF11" i="355"/>
  <c r="BE11" i="355"/>
  <c r="BD11" i="355"/>
  <c r="BC11" i="355"/>
  <c r="BB11" i="355"/>
  <c r="BA11" i="355"/>
  <c r="AZ11" i="355"/>
  <c r="BR9" i="355"/>
  <c r="BQ9" i="355"/>
  <c r="BP9" i="355"/>
  <c r="BO9" i="355"/>
  <c r="BN9" i="355"/>
  <c r="BM9" i="355"/>
  <c r="BL9" i="355"/>
  <c r="BK9" i="355"/>
  <c r="BJ9" i="355"/>
  <c r="BI9" i="355"/>
  <c r="BH9" i="355"/>
  <c r="BG9" i="355"/>
  <c r="BF9" i="355"/>
  <c r="BE9" i="355"/>
  <c r="BD9" i="355"/>
  <c r="BC9" i="355"/>
  <c r="BB9" i="355"/>
  <c r="BA9" i="355"/>
  <c r="AZ9" i="355"/>
  <c r="AS9" i="355"/>
  <c r="AR9" i="355"/>
  <c r="A9" i="355" a="1"/>
  <c r="A9" i="355" s="1"/>
  <c r="BR8" i="355"/>
  <c r="BQ8" i="355"/>
  <c r="BP8" i="355"/>
  <c r="BO8" i="355"/>
  <c r="BN8" i="355"/>
  <c r="BM8" i="355"/>
  <c r="BL8" i="355"/>
  <c r="BK8" i="355"/>
  <c r="BJ8" i="355"/>
  <c r="BI8" i="355"/>
  <c r="BH8" i="355"/>
  <c r="BG8" i="355"/>
  <c r="BF8" i="355"/>
  <c r="BE8" i="355"/>
  <c r="BD8" i="355"/>
  <c r="BC8" i="355"/>
  <c r="BB8" i="355"/>
  <c r="BA8" i="355"/>
  <c r="AZ8" i="355"/>
  <c r="A8" i="355" a="1"/>
  <c r="A8" i="355" s="1"/>
  <c r="AS7" i="355"/>
  <c r="AR7" i="355"/>
  <c r="BR6" i="355"/>
  <c r="BQ6" i="355"/>
  <c r="BP6" i="355"/>
  <c r="BO6" i="355"/>
  <c r="BN6" i="355"/>
  <c r="BM6" i="355"/>
  <c r="BL6" i="355"/>
  <c r="BK6" i="355"/>
  <c r="BJ6" i="355"/>
  <c r="BI6" i="355"/>
  <c r="BH6" i="355"/>
  <c r="BG6" i="355"/>
  <c r="BF6" i="355"/>
  <c r="BE6" i="355"/>
  <c r="BD6" i="355"/>
  <c r="BC6" i="355"/>
  <c r="BB6" i="355"/>
  <c r="BA6" i="355"/>
  <c r="AZ6" i="355"/>
  <c r="AS6" i="355"/>
  <c r="AR6" i="355"/>
  <c r="A6" i="355" a="1"/>
  <c r="A6" i="355" s="1"/>
  <c r="BR5" i="355"/>
  <c r="BQ5" i="355"/>
  <c r="BP5" i="355"/>
  <c r="BO5" i="355"/>
  <c r="BN5" i="355"/>
  <c r="BM5" i="355"/>
  <c r="BL5" i="355"/>
  <c r="BK5" i="355"/>
  <c r="BJ5" i="355"/>
  <c r="BI5" i="355"/>
  <c r="BH5" i="355"/>
  <c r="BG5" i="355"/>
  <c r="BF5" i="355"/>
  <c r="BE5" i="355"/>
  <c r="BD5" i="355"/>
  <c r="BC5" i="355"/>
  <c r="BB5" i="355"/>
  <c r="BA5" i="355"/>
  <c r="AZ5" i="355"/>
  <c r="A5" i="355" a="1"/>
  <c r="A5" i="355" s="1"/>
  <c r="AS4" i="355"/>
  <c r="AR4" i="355"/>
  <c r="E1" i="355"/>
  <c r="B1" i="355"/>
  <c r="D1" i="355" s="1"/>
  <c r="AS44" i="355" l="1"/>
  <c r="AS47" i="355"/>
  <c r="AU70" i="355"/>
  <c r="AT47" i="355"/>
  <c r="AT46" i="355"/>
  <c r="AT49" i="355"/>
  <c r="AT44" i="355"/>
  <c r="AS54" i="355"/>
  <c r="AS26" i="355"/>
  <c r="AS29" i="355"/>
  <c r="AS56" i="355"/>
  <c r="AS58" i="355"/>
  <c r="AS24" i="355"/>
  <c r="AS27" i="355"/>
  <c r="AS57" i="355"/>
  <c r="AU71" i="355"/>
  <c r="AT59" i="355"/>
  <c r="AT55" i="355"/>
  <c r="AT58" i="355"/>
  <c r="AT57" i="355"/>
  <c r="AT56" i="355"/>
  <c r="AT54" i="355"/>
  <c r="AV71" i="357"/>
  <c r="AU59" i="357"/>
  <c r="AU58" i="357"/>
  <c r="AU56" i="357"/>
  <c r="AU55" i="357"/>
  <c r="AU57" i="357"/>
  <c r="AU54" i="357"/>
  <c r="K84" i="361"/>
  <c r="AV70" i="356"/>
  <c r="AU47" i="356"/>
  <c r="AU44" i="356"/>
  <c r="AU49" i="356"/>
  <c r="AU46" i="356"/>
  <c r="Q84" i="370"/>
  <c r="R84" i="371"/>
  <c r="S83" i="371"/>
  <c r="T81" i="371"/>
  <c r="U82" i="371"/>
  <c r="S81" i="370"/>
  <c r="T82" i="370"/>
  <c r="Q83" i="369"/>
  <c r="P84" i="369"/>
  <c r="S82" i="369"/>
  <c r="R81" i="369"/>
  <c r="P83" i="368"/>
  <c r="R82" i="368"/>
  <c r="Q81" i="368"/>
  <c r="O84" i="368"/>
  <c r="N84" i="367"/>
  <c r="O83" i="367"/>
  <c r="P81" i="367"/>
  <c r="Q82" i="367"/>
  <c r="N83" i="366"/>
  <c r="M84" i="366"/>
  <c r="O81" i="366"/>
  <c r="P82" i="366"/>
  <c r="O82" i="365"/>
  <c r="N81" i="365"/>
  <c r="L84" i="365"/>
  <c r="M83" i="365"/>
  <c r="K84" i="364"/>
  <c r="N82" i="364"/>
  <c r="M81" i="364"/>
  <c r="L83" i="364"/>
  <c r="J84" i="363"/>
  <c r="L81" i="363"/>
  <c r="M82" i="363"/>
  <c r="K83" i="363"/>
  <c r="I84" i="362"/>
  <c r="K81" i="362"/>
  <c r="L82" i="362"/>
  <c r="J83" i="362"/>
  <c r="I83" i="361"/>
  <c r="K82" i="361"/>
  <c r="J81" i="361"/>
  <c r="J82" i="360"/>
  <c r="I81" i="360"/>
  <c r="G84" i="360"/>
  <c r="H83" i="360"/>
  <c r="F84" i="359"/>
  <c r="G83" i="359"/>
  <c r="H81" i="359"/>
  <c r="I82" i="359"/>
  <c r="F83" i="358"/>
  <c r="AW71" i="358"/>
  <c r="AX71" i="358" s="1"/>
  <c r="AV55" i="358"/>
  <c r="AV59" i="358"/>
  <c r="AV57" i="358"/>
  <c r="AV56" i="358"/>
  <c r="AV58" i="358"/>
  <c r="AV54" i="358"/>
  <c r="AW18" i="358"/>
  <c r="AW19" i="358"/>
  <c r="AW17" i="358"/>
  <c r="AX67" i="358"/>
  <c r="AW16" i="358"/>
  <c r="AW14" i="358"/>
  <c r="AW15" i="358"/>
  <c r="G81" i="358"/>
  <c r="H82" i="358"/>
  <c r="AW28" i="358"/>
  <c r="AW26" i="358"/>
  <c r="AW29" i="358"/>
  <c r="AX68" i="358"/>
  <c r="AW24" i="358"/>
  <c r="AW27" i="358"/>
  <c r="AW25" i="358"/>
  <c r="E84" i="358"/>
  <c r="AW66" i="357"/>
  <c r="AV9" i="357"/>
  <c r="AV4" i="357"/>
  <c r="AV8" i="357"/>
  <c r="AV7" i="357"/>
  <c r="AV6" i="357"/>
  <c r="AV5" i="357"/>
  <c r="AX67" i="357"/>
  <c r="AW18" i="357"/>
  <c r="AW15" i="357"/>
  <c r="AW14" i="357"/>
  <c r="AW19" i="357"/>
  <c r="AW17" i="357"/>
  <c r="AW16" i="357"/>
  <c r="E83" i="357"/>
  <c r="AU49" i="357"/>
  <c r="AU47" i="357"/>
  <c r="AU46" i="357"/>
  <c r="AU44" i="357"/>
  <c r="AV70" i="357"/>
  <c r="G82" i="357"/>
  <c r="F81" i="357"/>
  <c r="D84" i="357"/>
  <c r="AX68" i="357"/>
  <c r="AW27" i="357"/>
  <c r="AW25" i="357"/>
  <c r="AW26" i="357"/>
  <c r="AW29" i="357"/>
  <c r="AW28" i="357"/>
  <c r="AW24" i="357"/>
  <c r="AV69" i="357"/>
  <c r="AU39" i="357"/>
  <c r="AU37" i="357"/>
  <c r="AU36" i="357"/>
  <c r="AU34" i="357"/>
  <c r="AV69" i="356"/>
  <c r="AU37" i="356"/>
  <c r="AU39" i="356"/>
  <c r="AU34" i="356"/>
  <c r="AU36" i="356"/>
  <c r="BY5" i="356"/>
  <c r="BY6" i="356" s="1"/>
  <c r="BY7" i="356" s="1"/>
  <c r="BY8" i="356" s="1"/>
  <c r="BY9" i="356" s="1"/>
  <c r="D83" i="356"/>
  <c r="AU71" i="356"/>
  <c r="AT57" i="356"/>
  <c r="AT56" i="356"/>
  <c r="AT58" i="356"/>
  <c r="AT54" i="356"/>
  <c r="AT55" i="356"/>
  <c r="AT59" i="356"/>
  <c r="AV67" i="356"/>
  <c r="AU17" i="356"/>
  <c r="AU19" i="356"/>
  <c r="AU16" i="356"/>
  <c r="AU14" i="356"/>
  <c r="C84" i="356"/>
  <c r="F82" i="356"/>
  <c r="E81" i="356"/>
  <c r="AV68" i="356"/>
  <c r="AU24" i="356"/>
  <c r="AU27" i="356"/>
  <c r="AU26" i="356"/>
  <c r="AU29" i="356"/>
  <c r="AT7" i="355"/>
  <c r="AT6" i="355"/>
  <c r="AT5" i="355"/>
  <c r="AT9" i="355"/>
  <c r="AT8" i="355"/>
  <c r="AU66" i="355"/>
  <c r="AT4" i="355"/>
  <c r="AU69" i="355"/>
  <c r="AU39" i="355" s="1"/>
  <c r="AT39" i="355"/>
  <c r="AT36" i="355"/>
  <c r="AT34" i="355"/>
  <c r="AT37" i="355"/>
  <c r="AT19" i="355"/>
  <c r="AT18" i="355"/>
  <c r="AT17" i="355"/>
  <c r="AT16" i="355"/>
  <c r="AU67" i="355"/>
  <c r="AT15" i="355"/>
  <c r="AT14" i="355"/>
  <c r="AT29" i="355"/>
  <c r="AT24" i="355"/>
  <c r="AT27" i="355"/>
  <c r="AT26" i="355"/>
  <c r="AU68" i="355"/>
  <c r="D82" i="355"/>
  <c r="D81" i="355" s="1"/>
  <c r="AZ2" i="355"/>
  <c r="BH2" i="355"/>
  <c r="BP2" i="355"/>
  <c r="BD2" i="355"/>
  <c r="BL2" i="355"/>
  <c r="BC2" i="355"/>
  <c r="BG2" i="355"/>
  <c r="BK2" i="355"/>
  <c r="BO2" i="355"/>
  <c r="BJ2" i="355"/>
  <c r="BR2" i="355"/>
  <c r="BF2" i="355"/>
  <c r="BN2" i="355"/>
  <c r="BB2" i="355"/>
  <c r="BA2" i="355"/>
  <c r="BE2" i="355"/>
  <c r="BI2" i="355"/>
  <c r="BM2" i="355"/>
  <c r="BQ2" i="355"/>
  <c r="AU37" i="355"/>
  <c r="B84" i="355"/>
  <c r="C83" i="355"/>
  <c r="B83" i="354"/>
  <c r="C82" i="354"/>
  <c r="D82" i="354" s="1"/>
  <c r="B81" i="354"/>
  <c r="AS72" i="354"/>
  <c r="AT72" i="354" s="1"/>
  <c r="AU72" i="354" s="1"/>
  <c r="AV72" i="354" s="1"/>
  <c r="AW72" i="354" s="1"/>
  <c r="AX72" i="354" s="1"/>
  <c r="AS71" i="354"/>
  <c r="AT71" i="354" s="1"/>
  <c r="AS70" i="354"/>
  <c r="AT70" i="354" s="1"/>
  <c r="AS69" i="354"/>
  <c r="AT69" i="354" s="1"/>
  <c r="AS68" i="354"/>
  <c r="AT68" i="354" s="1"/>
  <c r="AS67" i="354"/>
  <c r="AT67" i="354" s="1"/>
  <c r="AS66" i="354"/>
  <c r="AT66" i="354" s="1"/>
  <c r="BR62" i="354"/>
  <c r="BQ62" i="354"/>
  <c r="BP62" i="354"/>
  <c r="BO62" i="354"/>
  <c r="BN62" i="354"/>
  <c r="BM62" i="354"/>
  <c r="BL62" i="354"/>
  <c r="BK62" i="354"/>
  <c r="BJ62" i="354"/>
  <c r="BI62" i="354"/>
  <c r="BH62" i="354"/>
  <c r="BG62" i="354"/>
  <c r="BF62" i="354"/>
  <c r="BE62" i="354"/>
  <c r="BD62" i="354"/>
  <c r="BC62" i="354"/>
  <c r="BB62" i="354"/>
  <c r="BA62" i="354"/>
  <c r="AZ62" i="354"/>
  <c r="BR61" i="354"/>
  <c r="BQ61" i="354"/>
  <c r="BP61" i="354"/>
  <c r="BO61" i="354"/>
  <c r="BN61" i="354"/>
  <c r="BM61" i="354"/>
  <c r="BL61" i="354"/>
  <c r="BK61" i="354"/>
  <c r="BJ61" i="354"/>
  <c r="BI61" i="354"/>
  <c r="BH61" i="354"/>
  <c r="BG61" i="354"/>
  <c r="BF61" i="354"/>
  <c r="BE61" i="354"/>
  <c r="BD61" i="354"/>
  <c r="BC61" i="354"/>
  <c r="BB61" i="354"/>
  <c r="BA61" i="354"/>
  <c r="AZ61" i="354"/>
  <c r="BR59" i="354"/>
  <c r="BQ59" i="354"/>
  <c r="BP59" i="354"/>
  <c r="BO59" i="354"/>
  <c r="BN59" i="354"/>
  <c r="BM59" i="354"/>
  <c r="BL59" i="354"/>
  <c r="BK59" i="354"/>
  <c r="BJ59" i="354"/>
  <c r="BI59" i="354"/>
  <c r="BH59" i="354"/>
  <c r="BG59" i="354"/>
  <c r="BF59" i="354"/>
  <c r="BE59" i="354"/>
  <c r="BD59" i="354"/>
  <c r="BC59" i="354"/>
  <c r="BB59" i="354"/>
  <c r="BA59" i="354"/>
  <c r="AZ59" i="354"/>
  <c r="AS59" i="354"/>
  <c r="AR59" i="354"/>
  <c r="A59" i="354" a="1"/>
  <c r="A59" i="354" s="1"/>
  <c r="BR58" i="354"/>
  <c r="BQ58" i="354"/>
  <c r="BP58" i="354"/>
  <c r="BO58" i="354"/>
  <c r="BN58" i="354"/>
  <c r="BM58" i="354"/>
  <c r="BL58" i="354"/>
  <c r="BK58" i="354"/>
  <c r="BJ58" i="354"/>
  <c r="BI58" i="354"/>
  <c r="BH58" i="354"/>
  <c r="BG58" i="354"/>
  <c r="BF58" i="354"/>
  <c r="BE58" i="354"/>
  <c r="BD58" i="354"/>
  <c r="BC58" i="354"/>
  <c r="BB58" i="354"/>
  <c r="BA58" i="354"/>
  <c r="AZ58" i="354"/>
  <c r="AS58" i="354"/>
  <c r="AR58" i="354"/>
  <c r="A58" i="354" a="1"/>
  <c r="A58" i="354" s="1"/>
  <c r="AR57" i="354"/>
  <c r="BR56" i="354"/>
  <c r="BQ56" i="354"/>
  <c r="BP56" i="354"/>
  <c r="BO56" i="354"/>
  <c r="BN56" i="354"/>
  <c r="BM56" i="354"/>
  <c r="BL56" i="354"/>
  <c r="BK56" i="354"/>
  <c r="BJ56" i="354"/>
  <c r="BI56" i="354"/>
  <c r="BH56" i="354"/>
  <c r="BG56" i="354"/>
  <c r="BF56" i="354"/>
  <c r="BE56" i="354"/>
  <c r="BD56" i="354"/>
  <c r="BC56" i="354"/>
  <c r="BB56" i="354"/>
  <c r="BA56" i="354"/>
  <c r="AZ56" i="354"/>
  <c r="AS56" i="354"/>
  <c r="AR56" i="354"/>
  <c r="A56" i="354" a="1"/>
  <c r="A56" i="354" s="1"/>
  <c r="BR55" i="354"/>
  <c r="BQ55" i="354"/>
  <c r="BP55" i="354"/>
  <c r="BO55" i="354"/>
  <c r="BN55" i="354"/>
  <c r="BM55" i="354"/>
  <c r="BL55" i="354"/>
  <c r="BK55" i="354"/>
  <c r="BJ55" i="354"/>
  <c r="BI55" i="354"/>
  <c r="BH55" i="354"/>
  <c r="BG55" i="354"/>
  <c r="BF55" i="354"/>
  <c r="BE55" i="354"/>
  <c r="BD55" i="354"/>
  <c r="BC55" i="354"/>
  <c r="BB55" i="354"/>
  <c r="BA55" i="354"/>
  <c r="AZ55" i="354"/>
  <c r="AS55" i="354"/>
  <c r="AR55" i="354"/>
  <c r="A55" i="354" a="1"/>
  <c r="A55" i="354" s="1"/>
  <c r="AS54" i="354"/>
  <c r="AR54" i="354"/>
  <c r="BR52" i="354"/>
  <c r="BQ52" i="354"/>
  <c r="BP52" i="354"/>
  <c r="BO52" i="354"/>
  <c r="BN52" i="354"/>
  <c r="BM52" i="354"/>
  <c r="BL52" i="354"/>
  <c r="BK52" i="354"/>
  <c r="BJ52" i="354"/>
  <c r="BI52" i="354"/>
  <c r="BH52" i="354"/>
  <c r="BG52" i="354"/>
  <c r="BF52" i="354"/>
  <c r="BE52" i="354"/>
  <c r="BD52" i="354"/>
  <c r="BC52" i="354"/>
  <c r="BB52" i="354"/>
  <c r="BA52" i="354"/>
  <c r="AZ52" i="354"/>
  <c r="BR51" i="354"/>
  <c r="BQ51" i="354"/>
  <c r="BP51" i="354"/>
  <c r="BO51" i="354"/>
  <c r="BN51" i="354"/>
  <c r="BM51" i="354"/>
  <c r="BL51" i="354"/>
  <c r="BK51" i="354"/>
  <c r="BJ51" i="354"/>
  <c r="BI51" i="354"/>
  <c r="BH51" i="354"/>
  <c r="BG51" i="354"/>
  <c r="BF51" i="354"/>
  <c r="BE51" i="354"/>
  <c r="BD51" i="354"/>
  <c r="BC51" i="354"/>
  <c r="BB51" i="354"/>
  <c r="BA51" i="354"/>
  <c r="AZ51" i="354"/>
  <c r="BR49" i="354"/>
  <c r="BQ49" i="354"/>
  <c r="BP49" i="354"/>
  <c r="BO49" i="354"/>
  <c r="BN49" i="354"/>
  <c r="BM49" i="354"/>
  <c r="BL49" i="354"/>
  <c r="BK49" i="354"/>
  <c r="BJ49" i="354"/>
  <c r="BI49" i="354"/>
  <c r="BH49" i="354"/>
  <c r="BG49" i="354"/>
  <c r="BF49" i="354"/>
  <c r="BE49" i="354"/>
  <c r="BD49" i="354"/>
  <c r="BC49" i="354"/>
  <c r="BB49" i="354"/>
  <c r="BA49" i="354"/>
  <c r="AZ49" i="354"/>
  <c r="AS49" i="354"/>
  <c r="AR49" i="354"/>
  <c r="A49" i="354" a="1"/>
  <c r="A49" i="354" s="1"/>
  <c r="BR48" i="354"/>
  <c r="BQ48" i="354"/>
  <c r="BP48" i="354"/>
  <c r="BO48" i="354"/>
  <c r="BN48" i="354"/>
  <c r="BM48" i="354"/>
  <c r="BL48" i="354"/>
  <c r="BK48" i="354"/>
  <c r="BJ48" i="354"/>
  <c r="BI48" i="354"/>
  <c r="BH48" i="354"/>
  <c r="BG48" i="354"/>
  <c r="BF48" i="354"/>
  <c r="BE48" i="354"/>
  <c r="BD48" i="354"/>
  <c r="BC48" i="354"/>
  <c r="BB48" i="354"/>
  <c r="BA48" i="354"/>
  <c r="AZ48" i="354"/>
  <c r="A48" i="354" a="1"/>
  <c r="A48" i="354" s="1"/>
  <c r="AS47" i="354"/>
  <c r="AR47" i="354"/>
  <c r="BR46" i="354"/>
  <c r="BQ46" i="354"/>
  <c r="BP46" i="354"/>
  <c r="BO46" i="354"/>
  <c r="BN46" i="354"/>
  <c r="BM46" i="354"/>
  <c r="BL46" i="354"/>
  <c r="BK46" i="354"/>
  <c r="BJ46" i="354"/>
  <c r="BI46" i="354"/>
  <c r="BH46" i="354"/>
  <c r="BG46" i="354"/>
  <c r="BF46" i="354"/>
  <c r="BE46" i="354"/>
  <c r="BD46" i="354"/>
  <c r="BC46" i="354"/>
  <c r="BB46" i="354"/>
  <c r="BA46" i="354"/>
  <c r="AZ46" i="354"/>
  <c r="AS46" i="354"/>
  <c r="AR46" i="354"/>
  <c r="A46" i="354" a="1"/>
  <c r="A46" i="354" s="1"/>
  <c r="BR45" i="354"/>
  <c r="BQ45" i="354"/>
  <c r="BP45" i="354"/>
  <c r="BO45" i="354"/>
  <c r="BN45" i="354"/>
  <c r="BM45" i="354"/>
  <c r="BL45" i="354"/>
  <c r="BK45" i="354"/>
  <c r="BJ45" i="354"/>
  <c r="BI45" i="354"/>
  <c r="BH45" i="354"/>
  <c r="BG45" i="354"/>
  <c r="BF45" i="354"/>
  <c r="BE45" i="354"/>
  <c r="BD45" i="354"/>
  <c r="BC45" i="354"/>
  <c r="BB45" i="354"/>
  <c r="BA45" i="354"/>
  <c r="AZ45" i="354"/>
  <c r="A45" i="354" a="1"/>
  <c r="A45" i="354" s="1"/>
  <c r="AS44" i="354"/>
  <c r="AR44" i="354"/>
  <c r="BR42" i="354"/>
  <c r="BQ42" i="354"/>
  <c r="BP42" i="354"/>
  <c r="BO42" i="354"/>
  <c r="BN42" i="354"/>
  <c r="BM42" i="354"/>
  <c r="BL42" i="354"/>
  <c r="BK42" i="354"/>
  <c r="BJ42" i="354"/>
  <c r="BI42" i="354"/>
  <c r="BH42" i="354"/>
  <c r="BG42" i="354"/>
  <c r="BF42" i="354"/>
  <c r="BE42" i="354"/>
  <c r="BD42" i="354"/>
  <c r="BC42" i="354"/>
  <c r="BB42" i="354"/>
  <c r="BA42" i="354"/>
  <c r="AZ42" i="354"/>
  <c r="BR41" i="354"/>
  <c r="BQ41" i="354"/>
  <c r="BP41" i="354"/>
  <c r="BO41" i="354"/>
  <c r="BN41" i="354"/>
  <c r="BM41" i="354"/>
  <c r="BL41" i="354"/>
  <c r="BK41" i="354"/>
  <c r="BJ41" i="354"/>
  <c r="BI41" i="354"/>
  <c r="BH41" i="354"/>
  <c r="BG41" i="354"/>
  <c r="BF41" i="354"/>
  <c r="BE41" i="354"/>
  <c r="BD41" i="354"/>
  <c r="BC41" i="354"/>
  <c r="BB41" i="354"/>
  <c r="BA41" i="354"/>
  <c r="AZ41" i="354"/>
  <c r="BR39" i="354"/>
  <c r="BQ39" i="354"/>
  <c r="BP39" i="354"/>
  <c r="BO39" i="354"/>
  <c r="BN39" i="354"/>
  <c r="BM39" i="354"/>
  <c r="BL39" i="354"/>
  <c r="BK39" i="354"/>
  <c r="BJ39" i="354"/>
  <c r="BI39" i="354"/>
  <c r="BH39" i="354"/>
  <c r="BG39" i="354"/>
  <c r="BF39" i="354"/>
  <c r="BE39" i="354"/>
  <c r="BD39" i="354"/>
  <c r="BC39" i="354"/>
  <c r="BB39" i="354"/>
  <c r="BA39" i="354"/>
  <c r="AZ39" i="354"/>
  <c r="AS39" i="354"/>
  <c r="AR39" i="354"/>
  <c r="A39" i="354" a="1"/>
  <c r="A39" i="354" s="1"/>
  <c r="BR38" i="354"/>
  <c r="BQ38" i="354"/>
  <c r="BP38" i="354"/>
  <c r="BO38" i="354"/>
  <c r="BN38" i="354"/>
  <c r="BM38" i="354"/>
  <c r="BL38" i="354"/>
  <c r="BK38" i="354"/>
  <c r="BJ38" i="354"/>
  <c r="BI38" i="354"/>
  <c r="BH38" i="354"/>
  <c r="BG38" i="354"/>
  <c r="BF38" i="354"/>
  <c r="BE38" i="354"/>
  <c r="BD38" i="354"/>
  <c r="BC38" i="354"/>
  <c r="BB38" i="354"/>
  <c r="BA38" i="354"/>
  <c r="AZ38" i="354"/>
  <c r="A38" i="354" a="1"/>
  <c r="A38" i="354" s="1"/>
  <c r="AS37" i="354"/>
  <c r="AR37" i="354"/>
  <c r="BR36" i="354"/>
  <c r="BQ36" i="354"/>
  <c r="BP36" i="354"/>
  <c r="BO36" i="354"/>
  <c r="BN36" i="354"/>
  <c r="BM36" i="354"/>
  <c r="BL36" i="354"/>
  <c r="BK36" i="354"/>
  <c r="BJ36" i="354"/>
  <c r="BI36" i="354"/>
  <c r="BH36" i="354"/>
  <c r="BG36" i="354"/>
  <c r="BF36" i="354"/>
  <c r="BE36" i="354"/>
  <c r="BD36" i="354"/>
  <c r="BC36" i="354"/>
  <c r="BB36" i="354"/>
  <c r="BA36" i="354"/>
  <c r="AZ36" i="354"/>
  <c r="AS36" i="354"/>
  <c r="AR36" i="354"/>
  <c r="A36" i="354" a="1"/>
  <c r="A36" i="354" s="1"/>
  <c r="BR35" i="354"/>
  <c r="BQ35" i="354"/>
  <c r="BP35" i="354"/>
  <c r="BO35" i="354"/>
  <c r="BN35" i="354"/>
  <c r="BM35" i="354"/>
  <c r="BL35" i="354"/>
  <c r="BK35" i="354"/>
  <c r="BJ35" i="354"/>
  <c r="BI35" i="354"/>
  <c r="BH35" i="354"/>
  <c r="BG35" i="354"/>
  <c r="BF35" i="354"/>
  <c r="BE35" i="354"/>
  <c r="BD35" i="354"/>
  <c r="BC35" i="354"/>
  <c r="BB35" i="354"/>
  <c r="BA35" i="354"/>
  <c r="AZ35" i="354"/>
  <c r="A35" i="354" a="1"/>
  <c r="A35" i="354" s="1"/>
  <c r="AS34" i="354"/>
  <c r="AR34" i="354"/>
  <c r="BR32" i="354"/>
  <c r="BQ32" i="354"/>
  <c r="BP32" i="354"/>
  <c r="BO32" i="354"/>
  <c r="BN32" i="354"/>
  <c r="BM32" i="354"/>
  <c r="BL32" i="354"/>
  <c r="BK32" i="354"/>
  <c r="BJ32" i="354"/>
  <c r="BI32" i="354"/>
  <c r="BH32" i="354"/>
  <c r="BG32" i="354"/>
  <c r="BF32" i="354"/>
  <c r="BE32" i="354"/>
  <c r="BD32" i="354"/>
  <c r="BC32" i="354"/>
  <c r="BB32" i="354"/>
  <c r="BA32" i="354"/>
  <c r="AZ32" i="354"/>
  <c r="BR31" i="354"/>
  <c r="BQ31" i="354"/>
  <c r="BP31" i="354"/>
  <c r="BO31" i="354"/>
  <c r="BN31" i="354"/>
  <c r="BM31" i="354"/>
  <c r="BL31" i="354"/>
  <c r="BK31" i="354"/>
  <c r="BJ31" i="354"/>
  <c r="BI31" i="354"/>
  <c r="BH31" i="354"/>
  <c r="BG31" i="354"/>
  <c r="BF31" i="354"/>
  <c r="BE31" i="354"/>
  <c r="BD31" i="354"/>
  <c r="BC31" i="354"/>
  <c r="BB31" i="354"/>
  <c r="BA31" i="354"/>
  <c r="AZ31" i="354"/>
  <c r="BR29" i="354"/>
  <c r="BQ29" i="354"/>
  <c r="BP29" i="354"/>
  <c r="BO29" i="354"/>
  <c r="BN29" i="354"/>
  <c r="BM29" i="354"/>
  <c r="BL29" i="354"/>
  <c r="BK29" i="354"/>
  <c r="BJ29" i="354"/>
  <c r="BI29" i="354"/>
  <c r="BH29" i="354"/>
  <c r="BG29" i="354"/>
  <c r="BF29" i="354"/>
  <c r="BE29" i="354"/>
  <c r="BD29" i="354"/>
  <c r="BC29" i="354"/>
  <c r="BB29" i="354"/>
  <c r="BA29" i="354"/>
  <c r="AZ29" i="354"/>
  <c r="AS29" i="354"/>
  <c r="AR29" i="354"/>
  <c r="A29" i="354" a="1"/>
  <c r="A29" i="354" s="1"/>
  <c r="BR28" i="354"/>
  <c r="BQ28" i="354"/>
  <c r="BP28" i="354"/>
  <c r="BO28" i="354"/>
  <c r="BN28" i="354"/>
  <c r="BM28" i="354"/>
  <c r="BL28" i="354"/>
  <c r="BK28" i="354"/>
  <c r="BJ28" i="354"/>
  <c r="BI28" i="354"/>
  <c r="BH28" i="354"/>
  <c r="BG28" i="354"/>
  <c r="BF28" i="354"/>
  <c r="BE28" i="354"/>
  <c r="BD28" i="354"/>
  <c r="BC28" i="354"/>
  <c r="BB28" i="354"/>
  <c r="BA28" i="354"/>
  <c r="AZ28" i="354"/>
  <c r="A28" i="354" a="1"/>
  <c r="A28" i="354" s="1"/>
  <c r="AS27" i="354"/>
  <c r="AR27" i="354"/>
  <c r="BR26" i="354"/>
  <c r="BQ26" i="354"/>
  <c r="BP26" i="354"/>
  <c r="BO26" i="354"/>
  <c r="BN26" i="354"/>
  <c r="BM26" i="354"/>
  <c r="BL26" i="354"/>
  <c r="BK26" i="354"/>
  <c r="BJ26" i="354"/>
  <c r="BI26" i="354"/>
  <c r="BH26" i="354"/>
  <c r="BG26" i="354"/>
  <c r="BF26" i="354"/>
  <c r="BE26" i="354"/>
  <c r="BD26" i="354"/>
  <c r="BC26" i="354"/>
  <c r="BB26" i="354"/>
  <c r="BA26" i="354"/>
  <c r="AZ26" i="354"/>
  <c r="AS26" i="354"/>
  <c r="AR26" i="354"/>
  <c r="A26" i="354" a="1"/>
  <c r="A26" i="354" s="1"/>
  <c r="BR25" i="354"/>
  <c r="BQ25" i="354"/>
  <c r="BP25" i="354"/>
  <c r="BO25" i="354"/>
  <c r="BN25" i="354"/>
  <c r="BM25" i="354"/>
  <c r="BL25" i="354"/>
  <c r="BK25" i="354"/>
  <c r="BJ25" i="354"/>
  <c r="BI25" i="354"/>
  <c r="BH25" i="354"/>
  <c r="BG25" i="354"/>
  <c r="BF25" i="354"/>
  <c r="BE25" i="354"/>
  <c r="BD25" i="354"/>
  <c r="BC25" i="354"/>
  <c r="BB25" i="354"/>
  <c r="BA25" i="354"/>
  <c r="AZ25" i="354"/>
  <c r="A25" i="354" a="1"/>
  <c r="A25" i="354" s="1"/>
  <c r="AS24" i="354"/>
  <c r="AR24" i="354"/>
  <c r="BR22" i="354"/>
  <c r="BQ22" i="354"/>
  <c r="BP22" i="354"/>
  <c r="BO22" i="354"/>
  <c r="BN22" i="354"/>
  <c r="BM22" i="354"/>
  <c r="BL22" i="354"/>
  <c r="BK22" i="354"/>
  <c r="BJ22" i="354"/>
  <c r="BI22" i="354"/>
  <c r="BH22" i="354"/>
  <c r="BG22" i="354"/>
  <c r="BF22" i="354"/>
  <c r="BE22" i="354"/>
  <c r="BD22" i="354"/>
  <c r="BC22" i="354"/>
  <c r="BB22" i="354"/>
  <c r="BA22" i="354"/>
  <c r="AZ22" i="354"/>
  <c r="BR21" i="354"/>
  <c r="BQ21" i="354"/>
  <c r="BP21" i="354"/>
  <c r="BO21" i="354"/>
  <c r="BN21" i="354"/>
  <c r="BM21" i="354"/>
  <c r="BL21" i="354"/>
  <c r="BK21" i="354"/>
  <c r="BJ21" i="354"/>
  <c r="BI21" i="354"/>
  <c r="BH21" i="354"/>
  <c r="BG21" i="354"/>
  <c r="BF21" i="354"/>
  <c r="BE21" i="354"/>
  <c r="BD21" i="354"/>
  <c r="BC21" i="354"/>
  <c r="BB21" i="354"/>
  <c r="BA21" i="354"/>
  <c r="AZ21" i="354"/>
  <c r="BR19" i="354"/>
  <c r="BQ19" i="354"/>
  <c r="BP19" i="354"/>
  <c r="BO19" i="354"/>
  <c r="BN19" i="354"/>
  <c r="BM19" i="354"/>
  <c r="BL19" i="354"/>
  <c r="BK19" i="354"/>
  <c r="BJ19" i="354"/>
  <c r="BI19" i="354"/>
  <c r="BH19" i="354"/>
  <c r="BG19" i="354"/>
  <c r="BF19" i="354"/>
  <c r="BE19" i="354"/>
  <c r="BD19" i="354"/>
  <c r="BC19" i="354"/>
  <c r="BB19" i="354"/>
  <c r="BA19" i="354"/>
  <c r="AZ19" i="354"/>
  <c r="AS19" i="354"/>
  <c r="AR19" i="354"/>
  <c r="A19" i="354" a="1"/>
  <c r="A19" i="354" s="1"/>
  <c r="BR18" i="354"/>
  <c r="BQ18" i="354"/>
  <c r="BP18" i="354"/>
  <c r="BO18" i="354"/>
  <c r="BN18" i="354"/>
  <c r="BM18" i="354"/>
  <c r="BL18" i="354"/>
  <c r="BK18" i="354"/>
  <c r="BJ18" i="354"/>
  <c r="BI18" i="354"/>
  <c r="BH18" i="354"/>
  <c r="BG18" i="354"/>
  <c r="BF18" i="354"/>
  <c r="BE18" i="354"/>
  <c r="BD18" i="354"/>
  <c r="BC18" i="354"/>
  <c r="BB18" i="354"/>
  <c r="BA18" i="354"/>
  <c r="AZ18" i="354"/>
  <c r="A18" i="354" a="1"/>
  <c r="A18" i="354" s="1"/>
  <c r="AS17" i="354"/>
  <c r="AR17" i="354"/>
  <c r="BR16" i="354"/>
  <c r="BQ16" i="354"/>
  <c r="BP16" i="354"/>
  <c r="BO16" i="354"/>
  <c r="BN16" i="354"/>
  <c r="BM16" i="354"/>
  <c r="BL16" i="354"/>
  <c r="BK16" i="354"/>
  <c r="BJ16" i="354"/>
  <c r="BI16" i="354"/>
  <c r="BH16" i="354"/>
  <c r="BG16" i="354"/>
  <c r="BF16" i="354"/>
  <c r="BE16" i="354"/>
  <c r="BD16" i="354"/>
  <c r="BC16" i="354"/>
  <c r="BB16" i="354"/>
  <c r="BA16" i="354"/>
  <c r="AZ16" i="354"/>
  <c r="AS16" i="354"/>
  <c r="AR16" i="354"/>
  <c r="A16" i="354" a="1"/>
  <c r="A16" i="354" s="1"/>
  <c r="BR15" i="354"/>
  <c r="BQ15" i="354"/>
  <c r="BP15" i="354"/>
  <c r="BO15" i="354"/>
  <c r="BN15" i="354"/>
  <c r="BM15" i="354"/>
  <c r="BL15" i="354"/>
  <c r="BK15" i="354"/>
  <c r="BJ15" i="354"/>
  <c r="BI15" i="354"/>
  <c r="BH15" i="354"/>
  <c r="BG15" i="354"/>
  <c r="BF15" i="354"/>
  <c r="BE15" i="354"/>
  <c r="BD15" i="354"/>
  <c r="BC15" i="354"/>
  <c r="BB15" i="354"/>
  <c r="BA15" i="354"/>
  <c r="AZ15" i="354"/>
  <c r="A15" i="354" a="1"/>
  <c r="A15" i="354" s="1"/>
  <c r="AS14" i="354"/>
  <c r="AR14" i="354"/>
  <c r="BR12" i="354"/>
  <c r="BQ12" i="354"/>
  <c r="BP12" i="354"/>
  <c r="BO12" i="354"/>
  <c r="BN12" i="354"/>
  <c r="BM12" i="354"/>
  <c r="BL12" i="354"/>
  <c r="BK12" i="354"/>
  <c r="BJ12" i="354"/>
  <c r="BI12" i="354"/>
  <c r="BH12" i="354"/>
  <c r="BG12" i="354"/>
  <c r="BF12" i="354"/>
  <c r="BE12" i="354"/>
  <c r="BD12" i="354"/>
  <c r="BC12" i="354"/>
  <c r="BB12" i="354"/>
  <c r="BA12" i="354"/>
  <c r="AZ12" i="354"/>
  <c r="BR11" i="354"/>
  <c r="BQ11" i="354"/>
  <c r="BP11" i="354"/>
  <c r="BO11" i="354"/>
  <c r="BN11" i="354"/>
  <c r="BM11" i="354"/>
  <c r="BL11" i="354"/>
  <c r="BK11" i="354"/>
  <c r="BJ11" i="354"/>
  <c r="BI11" i="354"/>
  <c r="BH11" i="354"/>
  <c r="BG11" i="354"/>
  <c r="BF11" i="354"/>
  <c r="BE11" i="354"/>
  <c r="BD11" i="354"/>
  <c r="BC11" i="354"/>
  <c r="BB11" i="354"/>
  <c r="BA11" i="354"/>
  <c r="AZ11" i="354"/>
  <c r="BR9" i="354"/>
  <c r="BQ9" i="354"/>
  <c r="BP9" i="354"/>
  <c r="BO9" i="354"/>
  <c r="BN9" i="354"/>
  <c r="BM9" i="354"/>
  <c r="BL9" i="354"/>
  <c r="BK9" i="354"/>
  <c r="BJ9" i="354"/>
  <c r="BI9" i="354"/>
  <c r="BH9" i="354"/>
  <c r="BG9" i="354"/>
  <c r="BF9" i="354"/>
  <c r="BE9" i="354"/>
  <c r="BD9" i="354"/>
  <c r="BC9" i="354"/>
  <c r="BB9" i="354"/>
  <c r="BA9" i="354"/>
  <c r="AZ9" i="354"/>
  <c r="AS9" i="354"/>
  <c r="AR9" i="354"/>
  <c r="A9" i="354" a="1"/>
  <c r="A9" i="354" s="1"/>
  <c r="BR8" i="354"/>
  <c r="BQ8" i="354"/>
  <c r="BP8" i="354"/>
  <c r="BO8" i="354"/>
  <c r="BN8" i="354"/>
  <c r="BM8" i="354"/>
  <c r="BL8" i="354"/>
  <c r="BK8" i="354"/>
  <c r="BJ8" i="354"/>
  <c r="BI8" i="354"/>
  <c r="BH8" i="354"/>
  <c r="BG8" i="354"/>
  <c r="BF8" i="354"/>
  <c r="BE8" i="354"/>
  <c r="BD8" i="354"/>
  <c r="BC8" i="354"/>
  <c r="BB8" i="354"/>
  <c r="BA8" i="354"/>
  <c r="AZ8" i="354"/>
  <c r="A8" i="354" a="1"/>
  <c r="A8" i="354" s="1"/>
  <c r="AS7" i="354"/>
  <c r="AR7" i="354"/>
  <c r="BR6" i="354"/>
  <c r="BQ6" i="354"/>
  <c r="BP6" i="354"/>
  <c r="BO6" i="354"/>
  <c r="BO2" i="354" s="1"/>
  <c r="BN6" i="354"/>
  <c r="BM6" i="354"/>
  <c r="BL6" i="354"/>
  <c r="BK6" i="354"/>
  <c r="BJ6" i="354"/>
  <c r="BI6" i="354"/>
  <c r="BH6" i="354"/>
  <c r="BG6" i="354"/>
  <c r="BF6" i="354"/>
  <c r="BE6" i="354"/>
  <c r="BD6" i="354"/>
  <c r="BC6" i="354"/>
  <c r="BB6" i="354"/>
  <c r="BA6" i="354"/>
  <c r="AZ6" i="354"/>
  <c r="AS6" i="354"/>
  <c r="AR6" i="354"/>
  <c r="A6" i="354" a="1"/>
  <c r="A6" i="354" s="1"/>
  <c r="BR5" i="354"/>
  <c r="BQ5" i="354"/>
  <c r="BP5" i="354"/>
  <c r="BO5" i="354"/>
  <c r="BN5" i="354"/>
  <c r="BM5" i="354"/>
  <c r="BL5" i="354"/>
  <c r="BK5" i="354"/>
  <c r="BJ5" i="354"/>
  <c r="BI5" i="354"/>
  <c r="BH5" i="354"/>
  <c r="BG5" i="354"/>
  <c r="BF5" i="354"/>
  <c r="BE5" i="354"/>
  <c r="BD5" i="354"/>
  <c r="BC5" i="354"/>
  <c r="BB5" i="354"/>
  <c r="BA5" i="354"/>
  <c r="AZ5" i="354"/>
  <c r="A5" i="354" a="1"/>
  <c r="A5" i="354" s="1"/>
  <c r="AS4" i="354"/>
  <c r="AR4" i="354"/>
  <c r="E1" i="354"/>
  <c r="B1" i="354"/>
  <c r="D1" i="354" s="1"/>
  <c r="BD2" i="354"/>
  <c r="B84" i="354"/>
  <c r="C83" i="354"/>
  <c r="B83" i="353"/>
  <c r="B84" i="353" s="1"/>
  <c r="C84" i="353" s="1"/>
  <c r="D84" i="353" s="1"/>
  <c r="E84" i="353" s="1"/>
  <c r="F84" i="353" s="1"/>
  <c r="G84" i="353" s="1"/>
  <c r="H84" i="353" s="1"/>
  <c r="I84" i="353" s="1"/>
  <c r="J84" i="353" s="1"/>
  <c r="K84" i="353" s="1"/>
  <c r="L84" i="353" s="1"/>
  <c r="M84" i="353" s="1"/>
  <c r="N84" i="353" s="1"/>
  <c r="O84" i="353" s="1"/>
  <c r="P84" i="353" s="1"/>
  <c r="Q84" i="353" s="1"/>
  <c r="R84" i="353" s="1"/>
  <c r="S84" i="353" s="1"/>
  <c r="T84" i="353" s="1"/>
  <c r="U84" i="353" s="1"/>
  <c r="V84" i="353" s="1"/>
  <c r="W84" i="353" s="1"/>
  <c r="X84" i="353" s="1"/>
  <c r="Y84" i="353" s="1"/>
  <c r="Z84" i="353" s="1"/>
  <c r="AA84" i="353" s="1"/>
  <c r="AB84" i="353" s="1"/>
  <c r="AC84" i="353" s="1"/>
  <c r="AD84" i="353" s="1"/>
  <c r="AE84" i="353" s="1"/>
  <c r="AF84" i="353" s="1"/>
  <c r="AG84" i="353" s="1"/>
  <c r="AH84" i="353" s="1"/>
  <c r="AI84" i="353" s="1"/>
  <c r="C82" i="353"/>
  <c r="D82" i="353" s="1"/>
  <c r="B81" i="353"/>
  <c r="AS72" i="353"/>
  <c r="AT72" i="353" s="1"/>
  <c r="AU72" i="353" s="1"/>
  <c r="AV72" i="353" s="1"/>
  <c r="AW72" i="353" s="1"/>
  <c r="AX72" i="353" s="1"/>
  <c r="AS71" i="353"/>
  <c r="AT71" i="353" s="1"/>
  <c r="AU71" i="353" s="1"/>
  <c r="AS70" i="353"/>
  <c r="AT70" i="353" s="1"/>
  <c r="AS69" i="353"/>
  <c r="AT69" i="353" s="1"/>
  <c r="AS68" i="353"/>
  <c r="AT68" i="353" s="1"/>
  <c r="AS67" i="353"/>
  <c r="AT67" i="353" s="1"/>
  <c r="AT16" i="353" s="1"/>
  <c r="AS66" i="353"/>
  <c r="AT66" i="353" s="1"/>
  <c r="BR62" i="353"/>
  <c r="BQ62" i="353"/>
  <c r="BP62" i="353"/>
  <c r="BO62" i="353"/>
  <c r="BN62" i="353"/>
  <c r="BM62" i="353"/>
  <c r="BL62" i="353"/>
  <c r="BK62" i="353"/>
  <c r="BJ62" i="353"/>
  <c r="BI62" i="353"/>
  <c r="BH62" i="353"/>
  <c r="BG62" i="353"/>
  <c r="BF62" i="353"/>
  <c r="BE62" i="353"/>
  <c r="BD62" i="353"/>
  <c r="BC62" i="353"/>
  <c r="BB62" i="353"/>
  <c r="BA62" i="353"/>
  <c r="AZ62" i="353"/>
  <c r="BR61" i="353"/>
  <c r="BQ61" i="353"/>
  <c r="BP61" i="353"/>
  <c r="BO61" i="353"/>
  <c r="BN61" i="353"/>
  <c r="BM61" i="353"/>
  <c r="BL61" i="353"/>
  <c r="BK61" i="353"/>
  <c r="BJ61" i="353"/>
  <c r="BI61" i="353"/>
  <c r="BH61" i="353"/>
  <c r="BG61" i="353"/>
  <c r="BF61" i="353"/>
  <c r="BE61" i="353"/>
  <c r="BD61" i="353"/>
  <c r="BC61" i="353"/>
  <c r="BB61" i="353"/>
  <c r="BA61" i="353"/>
  <c r="AZ61" i="353"/>
  <c r="BR59" i="353"/>
  <c r="BQ59" i="353"/>
  <c r="BP59" i="353"/>
  <c r="BO59" i="353"/>
  <c r="BN59" i="353"/>
  <c r="BM59" i="353"/>
  <c r="BL59" i="353"/>
  <c r="BK59" i="353"/>
  <c r="BJ59" i="353"/>
  <c r="BI59" i="353"/>
  <c r="BH59" i="353"/>
  <c r="BG59" i="353"/>
  <c r="BF59" i="353"/>
  <c r="BE59" i="353"/>
  <c r="BD59" i="353"/>
  <c r="BC59" i="353"/>
  <c r="BB59" i="353"/>
  <c r="BA59" i="353"/>
  <c r="AZ59" i="353"/>
  <c r="AR59" i="353"/>
  <c r="A59" i="353" a="1"/>
  <c r="A59" i="353" s="1"/>
  <c r="BR58" i="353"/>
  <c r="BQ58" i="353"/>
  <c r="BP58" i="353"/>
  <c r="BO58" i="353"/>
  <c r="BN58" i="353"/>
  <c r="BM58" i="353"/>
  <c r="BL58" i="353"/>
  <c r="BK58" i="353"/>
  <c r="BJ58" i="353"/>
  <c r="BI58" i="353"/>
  <c r="BH58" i="353"/>
  <c r="BG58" i="353"/>
  <c r="BF58" i="353"/>
  <c r="BE58" i="353"/>
  <c r="BD58" i="353"/>
  <c r="BC58" i="353"/>
  <c r="BB58" i="353"/>
  <c r="BA58" i="353"/>
  <c r="AZ58" i="353"/>
  <c r="AR58" i="353"/>
  <c r="A58" i="353" a="1"/>
  <c r="A58" i="353" s="1"/>
  <c r="AR57" i="353"/>
  <c r="BR56" i="353"/>
  <c r="BQ56" i="353"/>
  <c r="BP56" i="353"/>
  <c r="BO56" i="353"/>
  <c r="BN56" i="353"/>
  <c r="BM56" i="353"/>
  <c r="BL56" i="353"/>
  <c r="BK56" i="353"/>
  <c r="BJ56" i="353"/>
  <c r="BI56" i="353"/>
  <c r="BH56" i="353"/>
  <c r="BG56" i="353"/>
  <c r="BF56" i="353"/>
  <c r="BE56" i="353"/>
  <c r="BD56" i="353"/>
  <c r="BC56" i="353"/>
  <c r="BB56" i="353"/>
  <c r="BA56" i="353"/>
  <c r="AZ56" i="353"/>
  <c r="AR56" i="353"/>
  <c r="A56" i="353" a="1"/>
  <c r="A56" i="353" s="1"/>
  <c r="BR55" i="353"/>
  <c r="BQ55" i="353"/>
  <c r="BP55" i="353"/>
  <c r="BO55" i="353"/>
  <c r="BN55" i="353"/>
  <c r="BM55" i="353"/>
  <c r="BL55" i="353"/>
  <c r="BK55" i="353"/>
  <c r="BJ55" i="353"/>
  <c r="BI55" i="353"/>
  <c r="BH55" i="353"/>
  <c r="BG55" i="353"/>
  <c r="BF55" i="353"/>
  <c r="BE55" i="353"/>
  <c r="BD55" i="353"/>
  <c r="BC55" i="353"/>
  <c r="BB55" i="353"/>
  <c r="BA55" i="353"/>
  <c r="AZ55" i="353"/>
  <c r="AR55" i="353"/>
  <c r="A55" i="353" a="1"/>
  <c r="A55" i="353" s="1"/>
  <c r="AR54" i="353"/>
  <c r="BR52" i="353"/>
  <c r="BQ52" i="353"/>
  <c r="BP52" i="353"/>
  <c r="BO52" i="353"/>
  <c r="BN52" i="353"/>
  <c r="BM52" i="353"/>
  <c r="BL52" i="353"/>
  <c r="BK52" i="353"/>
  <c r="BJ52" i="353"/>
  <c r="BI52" i="353"/>
  <c r="BH52" i="353"/>
  <c r="BG52" i="353"/>
  <c r="BF52" i="353"/>
  <c r="BE52" i="353"/>
  <c r="BD52" i="353"/>
  <c r="BC52" i="353"/>
  <c r="BB52" i="353"/>
  <c r="BA52" i="353"/>
  <c r="AZ52" i="353"/>
  <c r="BR51" i="353"/>
  <c r="BQ51" i="353"/>
  <c r="BP51" i="353"/>
  <c r="BO51" i="353"/>
  <c r="BN51" i="353"/>
  <c r="BM51" i="353"/>
  <c r="BL51" i="353"/>
  <c r="BK51" i="353"/>
  <c r="BJ51" i="353"/>
  <c r="BI51" i="353"/>
  <c r="BH51" i="353"/>
  <c r="BG51" i="353"/>
  <c r="BF51" i="353"/>
  <c r="BE51" i="353"/>
  <c r="BD51" i="353"/>
  <c r="BC51" i="353"/>
  <c r="BB51" i="353"/>
  <c r="BA51" i="353"/>
  <c r="AZ51" i="353"/>
  <c r="BR49" i="353"/>
  <c r="BQ49" i="353"/>
  <c r="BP49" i="353"/>
  <c r="BO49" i="353"/>
  <c r="BN49" i="353"/>
  <c r="BM49" i="353"/>
  <c r="BL49" i="353"/>
  <c r="BK49" i="353"/>
  <c r="BJ49" i="353"/>
  <c r="BI49" i="353"/>
  <c r="BH49" i="353"/>
  <c r="BG49" i="353"/>
  <c r="BF49" i="353"/>
  <c r="BE49" i="353"/>
  <c r="BD49" i="353"/>
  <c r="BC49" i="353"/>
  <c r="BB49" i="353"/>
  <c r="BA49" i="353"/>
  <c r="AZ49" i="353"/>
  <c r="AR49" i="353"/>
  <c r="A49" i="353" a="1"/>
  <c r="A49" i="353" s="1"/>
  <c r="BR48" i="353"/>
  <c r="BQ48" i="353"/>
  <c r="BP48" i="353"/>
  <c r="BO48" i="353"/>
  <c r="BN48" i="353"/>
  <c r="BM48" i="353"/>
  <c r="BL48" i="353"/>
  <c r="BK48" i="353"/>
  <c r="BJ48" i="353"/>
  <c r="BI48" i="353"/>
  <c r="BH48" i="353"/>
  <c r="BG48" i="353"/>
  <c r="BF48" i="353"/>
  <c r="BE48" i="353"/>
  <c r="BD48" i="353"/>
  <c r="BC48" i="353"/>
  <c r="BB48" i="353"/>
  <c r="BA48" i="353"/>
  <c r="AZ48" i="353"/>
  <c r="A48" i="353" a="1"/>
  <c r="A48" i="353" s="1"/>
  <c r="AR47" i="353"/>
  <c r="BR46" i="353"/>
  <c r="BQ46" i="353"/>
  <c r="BP46" i="353"/>
  <c r="BO46" i="353"/>
  <c r="BN46" i="353"/>
  <c r="BM46" i="353"/>
  <c r="BL46" i="353"/>
  <c r="BK46" i="353"/>
  <c r="BJ46" i="353"/>
  <c r="BI46" i="353"/>
  <c r="BH46" i="353"/>
  <c r="BG46" i="353"/>
  <c r="BF46" i="353"/>
  <c r="BE46" i="353"/>
  <c r="BD46" i="353"/>
  <c r="BC46" i="353"/>
  <c r="BB46" i="353"/>
  <c r="BA46" i="353"/>
  <c r="AZ46" i="353"/>
  <c r="AR46" i="353"/>
  <c r="A46" i="353" a="1"/>
  <c r="A46" i="353" s="1"/>
  <c r="BR45" i="353"/>
  <c r="BQ45" i="353"/>
  <c r="BP45" i="353"/>
  <c r="BO45" i="353"/>
  <c r="BN45" i="353"/>
  <c r="BM45" i="353"/>
  <c r="BL45" i="353"/>
  <c r="BK45" i="353"/>
  <c r="BJ45" i="353"/>
  <c r="BI45" i="353"/>
  <c r="BH45" i="353"/>
  <c r="BG45" i="353"/>
  <c r="BF45" i="353"/>
  <c r="BE45" i="353"/>
  <c r="BD45" i="353"/>
  <c r="BC45" i="353"/>
  <c r="BB45" i="353"/>
  <c r="BA45" i="353"/>
  <c r="AZ45" i="353"/>
  <c r="A45" i="353" a="1"/>
  <c r="A45" i="353" s="1"/>
  <c r="AS44" i="353"/>
  <c r="AR44" i="353"/>
  <c r="BR42" i="353"/>
  <c r="BQ42" i="353"/>
  <c r="BP42" i="353"/>
  <c r="BO42" i="353"/>
  <c r="BN42" i="353"/>
  <c r="BM42" i="353"/>
  <c r="BL42" i="353"/>
  <c r="BK42" i="353"/>
  <c r="BJ42" i="353"/>
  <c r="BI42" i="353"/>
  <c r="BH42" i="353"/>
  <c r="BG42" i="353"/>
  <c r="BF42" i="353"/>
  <c r="BE42" i="353"/>
  <c r="BD42" i="353"/>
  <c r="BC42" i="353"/>
  <c r="BB42" i="353"/>
  <c r="BA42" i="353"/>
  <c r="AZ42" i="353"/>
  <c r="BR41" i="353"/>
  <c r="BQ41" i="353"/>
  <c r="BP41" i="353"/>
  <c r="BO41" i="353"/>
  <c r="BN41" i="353"/>
  <c r="BM41" i="353"/>
  <c r="BL41" i="353"/>
  <c r="BK41" i="353"/>
  <c r="BJ41" i="353"/>
  <c r="BI41" i="353"/>
  <c r="BH41" i="353"/>
  <c r="BG41" i="353"/>
  <c r="BF41" i="353"/>
  <c r="BE41" i="353"/>
  <c r="BD41" i="353"/>
  <c r="BC41" i="353"/>
  <c r="BB41" i="353"/>
  <c r="BA41" i="353"/>
  <c r="AZ41" i="353"/>
  <c r="BR39" i="353"/>
  <c r="BQ39" i="353"/>
  <c r="BP39" i="353"/>
  <c r="BO39" i="353"/>
  <c r="BN39" i="353"/>
  <c r="BM39" i="353"/>
  <c r="BL39" i="353"/>
  <c r="BK39" i="353"/>
  <c r="BJ39" i="353"/>
  <c r="BI39" i="353"/>
  <c r="BH39" i="353"/>
  <c r="BG39" i="353"/>
  <c r="BF39" i="353"/>
  <c r="BE39" i="353"/>
  <c r="BD39" i="353"/>
  <c r="BC39" i="353"/>
  <c r="BB39" i="353"/>
  <c r="BA39" i="353"/>
  <c r="AZ39" i="353"/>
  <c r="AR39" i="353"/>
  <c r="A39" i="353" a="1"/>
  <c r="A39" i="353" s="1"/>
  <c r="BR38" i="353"/>
  <c r="BQ38" i="353"/>
  <c r="BP38" i="353"/>
  <c r="BO38" i="353"/>
  <c r="BN38" i="353"/>
  <c r="BM38" i="353"/>
  <c r="BL38" i="353"/>
  <c r="BK38" i="353"/>
  <c r="BJ38" i="353"/>
  <c r="BI38" i="353"/>
  <c r="BH38" i="353"/>
  <c r="BG38" i="353"/>
  <c r="BF38" i="353"/>
  <c r="BE38" i="353"/>
  <c r="BD38" i="353"/>
  <c r="BC38" i="353"/>
  <c r="BB38" i="353"/>
  <c r="BA38" i="353"/>
  <c r="AZ38" i="353"/>
  <c r="A38" i="353" a="1"/>
  <c r="A38" i="353" s="1"/>
  <c r="AR37" i="353"/>
  <c r="BR36" i="353"/>
  <c r="BQ36" i="353"/>
  <c r="BP36" i="353"/>
  <c r="BO36" i="353"/>
  <c r="BN36" i="353"/>
  <c r="BM36" i="353"/>
  <c r="BL36" i="353"/>
  <c r="BK36" i="353"/>
  <c r="BJ36" i="353"/>
  <c r="BI36" i="353"/>
  <c r="BH36" i="353"/>
  <c r="BG36" i="353"/>
  <c r="BF36" i="353"/>
  <c r="BE36" i="353"/>
  <c r="BD36" i="353"/>
  <c r="BC36" i="353"/>
  <c r="BB36" i="353"/>
  <c r="BA36" i="353"/>
  <c r="AZ36" i="353"/>
  <c r="AR36" i="353"/>
  <c r="A36" i="353" a="1"/>
  <c r="A36" i="353" s="1"/>
  <c r="BR35" i="353"/>
  <c r="BQ35" i="353"/>
  <c r="BP35" i="353"/>
  <c r="BO35" i="353"/>
  <c r="BN35" i="353"/>
  <c r="BM35" i="353"/>
  <c r="BL35" i="353"/>
  <c r="BK35" i="353"/>
  <c r="BJ35" i="353"/>
  <c r="BI35" i="353"/>
  <c r="BH35" i="353"/>
  <c r="BG35" i="353"/>
  <c r="BF35" i="353"/>
  <c r="BE35" i="353"/>
  <c r="BD35" i="353"/>
  <c r="BC35" i="353"/>
  <c r="BB35" i="353"/>
  <c r="BA35" i="353"/>
  <c r="AZ35" i="353"/>
  <c r="A35" i="353" a="1"/>
  <c r="A35" i="353" s="1"/>
  <c r="AR34" i="353"/>
  <c r="BR32" i="353"/>
  <c r="BQ32" i="353"/>
  <c r="BP32" i="353"/>
  <c r="BO32" i="353"/>
  <c r="BN32" i="353"/>
  <c r="BM32" i="353"/>
  <c r="BL32" i="353"/>
  <c r="BK32" i="353"/>
  <c r="BJ32" i="353"/>
  <c r="BI32" i="353"/>
  <c r="BH32" i="353"/>
  <c r="BG32" i="353"/>
  <c r="BF32" i="353"/>
  <c r="BE32" i="353"/>
  <c r="BD32" i="353"/>
  <c r="BC32" i="353"/>
  <c r="BB32" i="353"/>
  <c r="BA32" i="353"/>
  <c r="AZ32" i="353"/>
  <c r="BR31" i="353"/>
  <c r="BQ31" i="353"/>
  <c r="BP31" i="353"/>
  <c r="BO31" i="353"/>
  <c r="BN31" i="353"/>
  <c r="BM31" i="353"/>
  <c r="BL31" i="353"/>
  <c r="BK31" i="353"/>
  <c r="BJ31" i="353"/>
  <c r="BI31" i="353"/>
  <c r="BH31" i="353"/>
  <c r="BG31" i="353"/>
  <c r="BF31" i="353"/>
  <c r="BE31" i="353"/>
  <c r="BD31" i="353"/>
  <c r="BC31" i="353"/>
  <c r="BB31" i="353"/>
  <c r="BA31" i="353"/>
  <c r="AZ31" i="353"/>
  <c r="BR29" i="353"/>
  <c r="BQ29" i="353"/>
  <c r="BP29" i="353"/>
  <c r="BO29" i="353"/>
  <c r="BN29" i="353"/>
  <c r="BM29" i="353"/>
  <c r="BL29" i="353"/>
  <c r="BK29" i="353"/>
  <c r="BJ29" i="353"/>
  <c r="BI29" i="353"/>
  <c r="BH29" i="353"/>
  <c r="BG29" i="353"/>
  <c r="BF29" i="353"/>
  <c r="BE29" i="353"/>
  <c r="BD29" i="353"/>
  <c r="BC29" i="353"/>
  <c r="BB29" i="353"/>
  <c r="BA29" i="353"/>
  <c r="AZ29" i="353"/>
  <c r="AS29" i="353"/>
  <c r="AR29" i="353"/>
  <c r="A29" i="353" a="1"/>
  <c r="A29" i="353" s="1"/>
  <c r="BR28" i="353"/>
  <c r="BQ28" i="353"/>
  <c r="BP28" i="353"/>
  <c r="BO28" i="353"/>
  <c r="BN28" i="353"/>
  <c r="BM28" i="353"/>
  <c r="BL28" i="353"/>
  <c r="BK28" i="353"/>
  <c r="BJ28" i="353"/>
  <c r="BI28" i="353"/>
  <c r="BH28" i="353"/>
  <c r="BG28" i="353"/>
  <c r="BF28" i="353"/>
  <c r="BE28" i="353"/>
  <c r="BD28" i="353"/>
  <c r="BC28" i="353"/>
  <c r="BB28" i="353"/>
  <c r="BA28" i="353"/>
  <c r="AZ28" i="353"/>
  <c r="A28" i="353" a="1"/>
  <c r="A28" i="353" s="1"/>
  <c r="AR27" i="353"/>
  <c r="BR26" i="353"/>
  <c r="BQ26" i="353"/>
  <c r="BP26" i="353"/>
  <c r="BO26" i="353"/>
  <c r="BN26" i="353"/>
  <c r="BM26" i="353"/>
  <c r="BL26" i="353"/>
  <c r="BK26" i="353"/>
  <c r="BJ26" i="353"/>
  <c r="BI26" i="353"/>
  <c r="BH26" i="353"/>
  <c r="BG26" i="353"/>
  <c r="BF26" i="353"/>
  <c r="BE26" i="353"/>
  <c r="BD26" i="353"/>
  <c r="BC26" i="353"/>
  <c r="BB26" i="353"/>
  <c r="BA26" i="353"/>
  <c r="AZ26" i="353"/>
  <c r="AR26" i="353"/>
  <c r="A26" i="353" a="1"/>
  <c r="A26" i="353" s="1"/>
  <c r="BR25" i="353"/>
  <c r="BQ25" i="353"/>
  <c r="BP25" i="353"/>
  <c r="BO25" i="353"/>
  <c r="BN25" i="353"/>
  <c r="BM25" i="353"/>
  <c r="BL25" i="353"/>
  <c r="BK25" i="353"/>
  <c r="BJ25" i="353"/>
  <c r="BI25" i="353"/>
  <c r="BH25" i="353"/>
  <c r="BG25" i="353"/>
  <c r="BF25" i="353"/>
  <c r="BE25" i="353"/>
  <c r="BD25" i="353"/>
  <c r="BC25" i="353"/>
  <c r="BB25" i="353"/>
  <c r="BA25" i="353"/>
  <c r="AZ25" i="353"/>
  <c r="A25" i="353" a="1"/>
  <c r="A25" i="353" s="1"/>
  <c r="AS24" i="353"/>
  <c r="AR24" i="353"/>
  <c r="BR22" i="353"/>
  <c r="BQ22" i="353"/>
  <c r="BP22" i="353"/>
  <c r="BO22" i="353"/>
  <c r="BN22" i="353"/>
  <c r="BM22" i="353"/>
  <c r="BL22" i="353"/>
  <c r="BK22" i="353"/>
  <c r="BJ22" i="353"/>
  <c r="BI22" i="353"/>
  <c r="BH22" i="353"/>
  <c r="BG22" i="353"/>
  <c r="BF22" i="353"/>
  <c r="BE22" i="353"/>
  <c r="BD22" i="353"/>
  <c r="BC22" i="353"/>
  <c r="BB22" i="353"/>
  <c r="BA22" i="353"/>
  <c r="AZ22" i="353"/>
  <c r="BR21" i="353"/>
  <c r="BQ21" i="353"/>
  <c r="BP21" i="353"/>
  <c r="BO21" i="353"/>
  <c r="BN21" i="353"/>
  <c r="BM21" i="353"/>
  <c r="BL21" i="353"/>
  <c r="BK21" i="353"/>
  <c r="BJ21" i="353"/>
  <c r="BI21" i="353"/>
  <c r="BH21" i="353"/>
  <c r="BG21" i="353"/>
  <c r="BF21" i="353"/>
  <c r="BE21" i="353"/>
  <c r="BD21" i="353"/>
  <c r="BC21" i="353"/>
  <c r="BB21" i="353"/>
  <c r="BA21" i="353"/>
  <c r="AZ21" i="353"/>
  <c r="BR19" i="353"/>
  <c r="BQ19" i="353"/>
  <c r="BP19" i="353"/>
  <c r="BO19" i="353"/>
  <c r="BN19" i="353"/>
  <c r="BM19" i="353"/>
  <c r="BL19" i="353"/>
  <c r="BK19" i="353"/>
  <c r="BJ19" i="353"/>
  <c r="BI19" i="353"/>
  <c r="BH19" i="353"/>
  <c r="BG19" i="353"/>
  <c r="BF19" i="353"/>
  <c r="BE19" i="353"/>
  <c r="BD19" i="353"/>
  <c r="BC19" i="353"/>
  <c r="BB19" i="353"/>
  <c r="BA19" i="353"/>
  <c r="AZ19" i="353"/>
  <c r="AS19" i="353"/>
  <c r="AR19" i="353"/>
  <c r="A19" i="353" a="1"/>
  <c r="A19" i="353" s="1"/>
  <c r="BR18" i="353"/>
  <c r="BQ18" i="353"/>
  <c r="BP18" i="353"/>
  <c r="BO18" i="353"/>
  <c r="BN18" i="353"/>
  <c r="BM18" i="353"/>
  <c r="BL18" i="353"/>
  <c r="BK18" i="353"/>
  <c r="BJ18" i="353"/>
  <c r="BI18" i="353"/>
  <c r="BH18" i="353"/>
  <c r="BG18" i="353"/>
  <c r="BF18" i="353"/>
  <c r="BE18" i="353"/>
  <c r="BD18" i="353"/>
  <c r="BC18" i="353"/>
  <c r="BB18" i="353"/>
  <c r="BA18" i="353"/>
  <c r="AZ18" i="353"/>
  <c r="A18" i="353" a="1"/>
  <c r="A18" i="353" s="1"/>
  <c r="AR17" i="353"/>
  <c r="BR16" i="353"/>
  <c r="BQ16" i="353"/>
  <c r="BP16" i="353"/>
  <c r="BO16" i="353"/>
  <c r="BN16" i="353"/>
  <c r="BM16" i="353"/>
  <c r="BL16" i="353"/>
  <c r="BK16" i="353"/>
  <c r="BJ16" i="353"/>
  <c r="BI16" i="353"/>
  <c r="BH16" i="353"/>
  <c r="BG16" i="353"/>
  <c r="BF16" i="353"/>
  <c r="BE16" i="353"/>
  <c r="BD16" i="353"/>
  <c r="BC16" i="353"/>
  <c r="BB16" i="353"/>
  <c r="BA16" i="353"/>
  <c r="AZ16" i="353"/>
  <c r="AR16" i="353"/>
  <c r="A16" i="353" a="1"/>
  <c r="A16" i="353" s="1"/>
  <c r="BR15" i="353"/>
  <c r="BQ15" i="353"/>
  <c r="BP15" i="353"/>
  <c r="BO15" i="353"/>
  <c r="BN15" i="353"/>
  <c r="BM15" i="353"/>
  <c r="BL15" i="353"/>
  <c r="BK15" i="353"/>
  <c r="BJ15" i="353"/>
  <c r="BI15" i="353"/>
  <c r="BH15" i="353"/>
  <c r="BG15" i="353"/>
  <c r="BF15" i="353"/>
  <c r="BE15" i="353"/>
  <c r="BD15" i="353"/>
  <c r="BC15" i="353"/>
  <c r="BB15" i="353"/>
  <c r="BA15" i="353"/>
  <c r="AZ15" i="353"/>
  <c r="A15" i="353" a="1"/>
  <c r="A15" i="353" s="1"/>
  <c r="AR14" i="353"/>
  <c r="BR12" i="353"/>
  <c r="BQ12" i="353"/>
  <c r="BP12" i="353"/>
  <c r="BO12" i="353"/>
  <c r="BN12" i="353"/>
  <c r="BM12" i="353"/>
  <c r="BL12" i="353"/>
  <c r="BK12" i="353"/>
  <c r="BJ12" i="353"/>
  <c r="BI12" i="353"/>
  <c r="BH12" i="353"/>
  <c r="BG12" i="353"/>
  <c r="BF12" i="353"/>
  <c r="BE12" i="353"/>
  <c r="BD12" i="353"/>
  <c r="BC12" i="353"/>
  <c r="BB12" i="353"/>
  <c r="BA12" i="353"/>
  <c r="AZ12" i="353"/>
  <c r="BR11" i="353"/>
  <c r="BQ11" i="353"/>
  <c r="BP11" i="353"/>
  <c r="BO11" i="353"/>
  <c r="BN11" i="353"/>
  <c r="BM11" i="353"/>
  <c r="BL11" i="353"/>
  <c r="BK11" i="353"/>
  <c r="BJ11" i="353"/>
  <c r="BI11" i="353"/>
  <c r="BH11" i="353"/>
  <c r="BG11" i="353"/>
  <c r="BF11" i="353"/>
  <c r="BE11" i="353"/>
  <c r="BD11" i="353"/>
  <c r="BC11" i="353"/>
  <c r="BB11" i="353"/>
  <c r="BA11" i="353"/>
  <c r="AZ11" i="353"/>
  <c r="BR9" i="353"/>
  <c r="BQ9" i="353"/>
  <c r="BP9" i="353"/>
  <c r="BO9" i="353"/>
  <c r="BN9" i="353"/>
  <c r="BM9" i="353"/>
  <c r="BL9" i="353"/>
  <c r="BK9" i="353"/>
  <c r="BJ9" i="353"/>
  <c r="BI9" i="353"/>
  <c r="BH9" i="353"/>
  <c r="BG9" i="353"/>
  <c r="BF9" i="353"/>
  <c r="BE9" i="353"/>
  <c r="BD9" i="353"/>
  <c r="BC9" i="353"/>
  <c r="BB9" i="353"/>
  <c r="BA9" i="353"/>
  <c r="AZ9" i="353"/>
  <c r="AR9" i="353"/>
  <c r="A9" i="353" a="1"/>
  <c r="A9" i="353" s="1"/>
  <c r="BR8" i="353"/>
  <c r="BQ8" i="353"/>
  <c r="BP8" i="353"/>
  <c r="BO8" i="353"/>
  <c r="BN8" i="353"/>
  <c r="BM8" i="353"/>
  <c r="BL8" i="353"/>
  <c r="BK8" i="353"/>
  <c r="BJ8" i="353"/>
  <c r="BI8" i="353"/>
  <c r="BH8" i="353"/>
  <c r="BG8" i="353"/>
  <c r="BF8" i="353"/>
  <c r="BE8" i="353"/>
  <c r="BD8" i="353"/>
  <c r="BC8" i="353"/>
  <c r="BB8" i="353"/>
  <c r="BA8" i="353"/>
  <c r="AZ8" i="353"/>
  <c r="A8" i="353" a="1"/>
  <c r="A8" i="353" s="1"/>
  <c r="AS7" i="353"/>
  <c r="AR7" i="353"/>
  <c r="BR6" i="353"/>
  <c r="BQ6" i="353"/>
  <c r="BP6" i="353"/>
  <c r="BO6" i="353"/>
  <c r="BN6" i="353"/>
  <c r="BM6" i="353"/>
  <c r="BL6" i="353"/>
  <c r="BK6" i="353"/>
  <c r="BJ6" i="353"/>
  <c r="BI6" i="353"/>
  <c r="BH6" i="353"/>
  <c r="BG6" i="353"/>
  <c r="BF6" i="353"/>
  <c r="BE6" i="353"/>
  <c r="BD6" i="353"/>
  <c r="BC6" i="353"/>
  <c r="BB6" i="353"/>
  <c r="BA6" i="353"/>
  <c r="AZ6" i="353"/>
  <c r="AR6" i="353"/>
  <c r="A6" i="353" a="1"/>
  <c r="A6" i="353" s="1"/>
  <c r="BR5" i="353"/>
  <c r="BQ5" i="353"/>
  <c r="BP5" i="353"/>
  <c r="BO5" i="353"/>
  <c r="BN5" i="353"/>
  <c r="BM5" i="353"/>
  <c r="BL5" i="353"/>
  <c r="BK5" i="353"/>
  <c r="BJ5" i="353"/>
  <c r="BI5" i="353"/>
  <c r="BH5" i="353"/>
  <c r="BG5" i="353"/>
  <c r="BF5" i="353"/>
  <c r="BE5" i="353"/>
  <c r="BD5" i="353"/>
  <c r="BC5" i="353"/>
  <c r="BB5" i="353"/>
  <c r="BA5" i="353"/>
  <c r="AZ5" i="353"/>
  <c r="A5" i="353" a="1"/>
  <c r="A5" i="353" s="1"/>
  <c r="AS4" i="353"/>
  <c r="AR4" i="353"/>
  <c r="E1" i="353"/>
  <c r="B1" i="353"/>
  <c r="D1" i="353" s="1"/>
  <c r="C84" i="354"/>
  <c r="D83" i="354"/>
  <c r="E83" i="354" s="1"/>
  <c r="F83" i="354" s="1"/>
  <c r="G83" i="354" s="1"/>
  <c r="H83" i="354" s="1"/>
  <c r="I83" i="354" s="1"/>
  <c r="J83" i="354" s="1"/>
  <c r="K83" i="354" s="1"/>
  <c r="L83" i="354" s="1"/>
  <c r="M83" i="354" s="1"/>
  <c r="N83" i="354" s="1"/>
  <c r="O83" i="354" s="1"/>
  <c r="P83" i="354" s="1"/>
  <c r="Q83" i="354" s="1"/>
  <c r="R83" i="354" s="1"/>
  <c r="S83" i="354" s="1"/>
  <c r="T83" i="354" s="1"/>
  <c r="U83" i="354" s="1"/>
  <c r="V83" i="354" s="1"/>
  <c r="W83" i="354" s="1"/>
  <c r="X83" i="354" s="1"/>
  <c r="Y83" i="354" s="1"/>
  <c r="Z83" i="354" s="1"/>
  <c r="AA83" i="354" s="1"/>
  <c r="AB83" i="354" s="1"/>
  <c r="AC83" i="354" s="1"/>
  <c r="AD83" i="354" s="1"/>
  <c r="AE83" i="354" s="1"/>
  <c r="AF83" i="354" s="1"/>
  <c r="AG83" i="354" s="1"/>
  <c r="AH83" i="354" s="1"/>
  <c r="AI83" i="354" s="1"/>
  <c r="AT55" i="353"/>
  <c r="C81" i="353"/>
  <c r="AT37" i="353"/>
  <c r="C83" i="353"/>
  <c r="B83" i="352"/>
  <c r="B84" i="352" s="1"/>
  <c r="C84" i="352" s="1"/>
  <c r="D84" i="352" s="1"/>
  <c r="E84" i="352" s="1"/>
  <c r="F84" i="352" s="1"/>
  <c r="C82" i="352"/>
  <c r="C81" i="352" s="1"/>
  <c r="B81" i="352"/>
  <c r="AS72" i="352"/>
  <c r="AT72" i="352" s="1"/>
  <c r="AU72" i="352" s="1"/>
  <c r="AV72" i="352" s="1"/>
  <c r="AW72" i="352" s="1"/>
  <c r="AX72" i="352" s="1"/>
  <c r="AS71" i="352"/>
  <c r="AS59" i="352" s="1"/>
  <c r="AS70" i="352"/>
  <c r="AT70" i="352" s="1"/>
  <c r="AU70" i="352" s="1"/>
  <c r="AS69" i="352"/>
  <c r="AT69" i="352" s="1"/>
  <c r="AS68" i="352"/>
  <c r="AS27" i="352" s="1"/>
  <c r="AS67" i="352"/>
  <c r="AT67" i="352" s="1"/>
  <c r="AS66" i="352"/>
  <c r="AT66" i="352" s="1"/>
  <c r="AU66" i="352" s="1"/>
  <c r="BR62" i="352"/>
  <c r="BQ62" i="352"/>
  <c r="BP62" i="352"/>
  <c r="BO62" i="352"/>
  <c r="BN62" i="352"/>
  <c r="BM62" i="352"/>
  <c r="BL62" i="352"/>
  <c r="BK62" i="352"/>
  <c r="BJ62" i="352"/>
  <c r="BI62" i="352"/>
  <c r="BH62" i="352"/>
  <c r="BG62" i="352"/>
  <c r="BF62" i="352"/>
  <c r="BE62" i="352"/>
  <c r="BD62" i="352"/>
  <c r="BC62" i="352"/>
  <c r="BB62" i="352"/>
  <c r="BA62" i="352"/>
  <c r="AZ62" i="352"/>
  <c r="BR61" i="352"/>
  <c r="BQ61" i="352"/>
  <c r="BP61" i="352"/>
  <c r="BO61" i="352"/>
  <c r="BN61" i="352"/>
  <c r="BM61" i="352"/>
  <c r="BL61" i="352"/>
  <c r="BK61" i="352"/>
  <c r="BJ61" i="352"/>
  <c r="BI61" i="352"/>
  <c r="BH61" i="352"/>
  <c r="BG61" i="352"/>
  <c r="BF61" i="352"/>
  <c r="BE61" i="352"/>
  <c r="BD61" i="352"/>
  <c r="BC61" i="352"/>
  <c r="BB61" i="352"/>
  <c r="BA61" i="352"/>
  <c r="AZ61" i="352"/>
  <c r="BR59" i="352"/>
  <c r="BQ59" i="352"/>
  <c r="BP59" i="352"/>
  <c r="BO59" i="352"/>
  <c r="BN59" i="352"/>
  <c r="BM59" i="352"/>
  <c r="BL59" i="352"/>
  <c r="BK59" i="352"/>
  <c r="BJ59" i="352"/>
  <c r="BI59" i="352"/>
  <c r="BH59" i="352"/>
  <c r="BG59" i="352"/>
  <c r="BF59" i="352"/>
  <c r="BE59" i="352"/>
  <c r="BD59" i="352"/>
  <c r="BC59" i="352"/>
  <c r="BB59" i="352"/>
  <c r="BA59" i="352"/>
  <c r="AZ59" i="352"/>
  <c r="AR59" i="352"/>
  <c r="A59" i="352" a="1"/>
  <c r="A59" i="352" s="1"/>
  <c r="BR58" i="352"/>
  <c r="BQ58" i="352"/>
  <c r="BP58" i="352"/>
  <c r="BO58" i="352"/>
  <c r="BN58" i="352"/>
  <c r="BM58" i="352"/>
  <c r="BL58" i="352"/>
  <c r="BK58" i="352"/>
  <c r="BJ58" i="352"/>
  <c r="BI58" i="352"/>
  <c r="BH58" i="352"/>
  <c r="BG58" i="352"/>
  <c r="BF58" i="352"/>
  <c r="BE58" i="352"/>
  <c r="BD58" i="352"/>
  <c r="BC58" i="352"/>
  <c r="BB58" i="352"/>
  <c r="BA58" i="352"/>
  <c r="AZ58" i="352"/>
  <c r="AR58" i="352"/>
  <c r="A58" i="352" a="1"/>
  <c r="A58" i="352" s="1"/>
  <c r="AR57" i="352"/>
  <c r="BR56" i="352"/>
  <c r="BQ56" i="352"/>
  <c r="BP56" i="352"/>
  <c r="BO56" i="352"/>
  <c r="BN56" i="352"/>
  <c r="BM56" i="352"/>
  <c r="BL56" i="352"/>
  <c r="BK56" i="352"/>
  <c r="BJ56" i="352"/>
  <c r="BI56" i="352"/>
  <c r="BH56" i="352"/>
  <c r="BG56" i="352"/>
  <c r="BF56" i="352"/>
  <c r="BE56" i="352"/>
  <c r="BD56" i="352"/>
  <c r="BC56" i="352"/>
  <c r="BB56" i="352"/>
  <c r="BA56" i="352"/>
  <c r="AZ56" i="352"/>
  <c r="AR56" i="352"/>
  <c r="A56" i="352" a="1"/>
  <c r="A56" i="352" s="1"/>
  <c r="BR55" i="352"/>
  <c r="BQ55" i="352"/>
  <c r="BP55" i="352"/>
  <c r="BO55" i="352"/>
  <c r="BN55" i="352"/>
  <c r="BM55" i="352"/>
  <c r="BL55" i="352"/>
  <c r="BK55" i="352"/>
  <c r="BJ55" i="352"/>
  <c r="BI55" i="352"/>
  <c r="BH55" i="352"/>
  <c r="BG55" i="352"/>
  <c r="BF55" i="352"/>
  <c r="BE55" i="352"/>
  <c r="BD55" i="352"/>
  <c r="BC55" i="352"/>
  <c r="BB55" i="352"/>
  <c r="BA55" i="352"/>
  <c r="AZ55" i="352"/>
  <c r="AR55" i="352"/>
  <c r="A55" i="352" a="1"/>
  <c r="A55" i="352" s="1"/>
  <c r="AR54" i="352"/>
  <c r="BR52" i="352"/>
  <c r="BQ52" i="352"/>
  <c r="BP52" i="352"/>
  <c r="BO52" i="352"/>
  <c r="BN52" i="352"/>
  <c r="BM52" i="352"/>
  <c r="BL52" i="352"/>
  <c r="BK52" i="352"/>
  <c r="BJ52" i="352"/>
  <c r="BI52" i="352"/>
  <c r="BH52" i="352"/>
  <c r="BG52" i="352"/>
  <c r="BF52" i="352"/>
  <c r="BE52" i="352"/>
  <c r="BD52" i="352"/>
  <c r="BC52" i="352"/>
  <c r="BB52" i="352"/>
  <c r="BA52" i="352"/>
  <c r="AZ52" i="352"/>
  <c r="BR51" i="352"/>
  <c r="BQ51" i="352"/>
  <c r="BP51" i="352"/>
  <c r="BO51" i="352"/>
  <c r="BN51" i="352"/>
  <c r="BM51" i="352"/>
  <c r="BL51" i="352"/>
  <c r="BK51" i="352"/>
  <c r="BJ51" i="352"/>
  <c r="BI51" i="352"/>
  <c r="BH51" i="352"/>
  <c r="BG51" i="352"/>
  <c r="BF51" i="352"/>
  <c r="BE51" i="352"/>
  <c r="BD51" i="352"/>
  <c r="BC51" i="352"/>
  <c r="BB51" i="352"/>
  <c r="BA51" i="352"/>
  <c r="AZ51" i="352"/>
  <c r="BR49" i="352"/>
  <c r="BQ49" i="352"/>
  <c r="BP49" i="352"/>
  <c r="BO49" i="352"/>
  <c r="BN49" i="352"/>
  <c r="BM49" i="352"/>
  <c r="BL49" i="352"/>
  <c r="BK49" i="352"/>
  <c r="BJ49" i="352"/>
  <c r="BI49" i="352"/>
  <c r="BH49" i="352"/>
  <c r="BG49" i="352"/>
  <c r="BF49" i="352"/>
  <c r="BE49" i="352"/>
  <c r="BD49" i="352"/>
  <c r="BC49" i="352"/>
  <c r="BB49" i="352"/>
  <c r="BA49" i="352"/>
  <c r="AZ49" i="352"/>
  <c r="AS49" i="352"/>
  <c r="AR49" i="352"/>
  <c r="A49" i="352" a="1"/>
  <c r="A49" i="352" s="1"/>
  <c r="BR48" i="352"/>
  <c r="BQ48" i="352"/>
  <c r="BP48" i="352"/>
  <c r="BO48" i="352"/>
  <c r="BN48" i="352"/>
  <c r="BM48" i="352"/>
  <c r="BL48" i="352"/>
  <c r="BK48" i="352"/>
  <c r="BJ48" i="352"/>
  <c r="BI48" i="352"/>
  <c r="BH48" i="352"/>
  <c r="BG48" i="352"/>
  <c r="BF48" i="352"/>
  <c r="BE48" i="352"/>
  <c r="BD48" i="352"/>
  <c r="BC48" i="352"/>
  <c r="BB48" i="352"/>
  <c r="BA48" i="352"/>
  <c r="AZ48" i="352"/>
  <c r="A48" i="352" a="1"/>
  <c r="A48" i="352" s="1"/>
  <c r="AR47" i="352"/>
  <c r="BR46" i="352"/>
  <c r="BQ46" i="352"/>
  <c r="BP46" i="352"/>
  <c r="BO46" i="352"/>
  <c r="BN46" i="352"/>
  <c r="BM46" i="352"/>
  <c r="BL46" i="352"/>
  <c r="BK46" i="352"/>
  <c r="BJ46" i="352"/>
  <c r="BI46" i="352"/>
  <c r="BH46" i="352"/>
  <c r="BG46" i="352"/>
  <c r="BF46" i="352"/>
  <c r="BE46" i="352"/>
  <c r="BD46" i="352"/>
  <c r="BC46" i="352"/>
  <c r="BB46" i="352"/>
  <c r="BA46" i="352"/>
  <c r="AZ46" i="352"/>
  <c r="AR46" i="352"/>
  <c r="A46" i="352" a="1"/>
  <c r="A46" i="352" s="1"/>
  <c r="BR45" i="352"/>
  <c r="BQ45" i="352"/>
  <c r="BP45" i="352"/>
  <c r="BO45" i="352"/>
  <c r="BN45" i="352"/>
  <c r="BM45" i="352"/>
  <c r="BL45" i="352"/>
  <c r="BK45" i="352"/>
  <c r="BJ45" i="352"/>
  <c r="BI45" i="352"/>
  <c r="BH45" i="352"/>
  <c r="BG45" i="352"/>
  <c r="BF45" i="352"/>
  <c r="BE45" i="352"/>
  <c r="BD45" i="352"/>
  <c r="BC45" i="352"/>
  <c r="BB45" i="352"/>
  <c r="BA45" i="352"/>
  <c r="AZ45" i="352"/>
  <c r="A45" i="352" a="1"/>
  <c r="A45" i="352" s="1"/>
  <c r="AR44" i="352"/>
  <c r="BR42" i="352"/>
  <c r="BQ42" i="352"/>
  <c r="BP42" i="352"/>
  <c r="BO42" i="352"/>
  <c r="BN42" i="352"/>
  <c r="BM42" i="352"/>
  <c r="BL42" i="352"/>
  <c r="BK42" i="352"/>
  <c r="BJ42" i="352"/>
  <c r="BI42" i="352"/>
  <c r="BH42" i="352"/>
  <c r="BG42" i="352"/>
  <c r="BF42" i="352"/>
  <c r="BE42" i="352"/>
  <c r="BD42" i="352"/>
  <c r="BC42" i="352"/>
  <c r="BB42" i="352"/>
  <c r="BA42" i="352"/>
  <c r="AZ42" i="352"/>
  <c r="BR41" i="352"/>
  <c r="BQ41" i="352"/>
  <c r="BP41" i="352"/>
  <c r="BO41" i="352"/>
  <c r="BN41" i="352"/>
  <c r="BM41" i="352"/>
  <c r="BL41" i="352"/>
  <c r="BK41" i="352"/>
  <c r="BJ41" i="352"/>
  <c r="BI41" i="352"/>
  <c r="BH41" i="352"/>
  <c r="BG41" i="352"/>
  <c r="BF41" i="352"/>
  <c r="BE41" i="352"/>
  <c r="BD41" i="352"/>
  <c r="BC41" i="352"/>
  <c r="BB41" i="352"/>
  <c r="BA41" i="352"/>
  <c r="AZ41" i="352"/>
  <c r="BR39" i="352"/>
  <c r="BQ39" i="352"/>
  <c r="BP39" i="352"/>
  <c r="BO39" i="352"/>
  <c r="BN39" i="352"/>
  <c r="BM39" i="352"/>
  <c r="BL39" i="352"/>
  <c r="BK39" i="352"/>
  <c r="BJ39" i="352"/>
  <c r="BI39" i="352"/>
  <c r="BH39" i="352"/>
  <c r="BG39" i="352"/>
  <c r="BF39" i="352"/>
  <c r="BE39" i="352"/>
  <c r="BD39" i="352"/>
  <c r="BC39" i="352"/>
  <c r="BB39" i="352"/>
  <c r="BA39" i="352"/>
  <c r="AZ39" i="352"/>
  <c r="AR39" i="352"/>
  <c r="A39" i="352" a="1"/>
  <c r="A39" i="352" s="1"/>
  <c r="BR38" i="352"/>
  <c r="BQ38" i="352"/>
  <c r="BP38" i="352"/>
  <c r="BO38" i="352"/>
  <c r="BN38" i="352"/>
  <c r="BM38" i="352"/>
  <c r="BL38" i="352"/>
  <c r="BK38" i="352"/>
  <c r="BJ38" i="352"/>
  <c r="BI38" i="352"/>
  <c r="BH38" i="352"/>
  <c r="BG38" i="352"/>
  <c r="BF38" i="352"/>
  <c r="BE38" i="352"/>
  <c r="BD38" i="352"/>
  <c r="BC38" i="352"/>
  <c r="BB38" i="352"/>
  <c r="BA38" i="352"/>
  <c r="AZ38" i="352"/>
  <c r="A38" i="352" a="1"/>
  <c r="A38" i="352" s="1"/>
  <c r="AR37" i="352"/>
  <c r="BR36" i="352"/>
  <c r="BQ36" i="352"/>
  <c r="BP36" i="352"/>
  <c r="BO36" i="352"/>
  <c r="BN36" i="352"/>
  <c r="BM36" i="352"/>
  <c r="BL36" i="352"/>
  <c r="BK36" i="352"/>
  <c r="BJ36" i="352"/>
  <c r="BI36" i="352"/>
  <c r="BH36" i="352"/>
  <c r="BG36" i="352"/>
  <c r="BF36" i="352"/>
  <c r="BE36" i="352"/>
  <c r="BD36" i="352"/>
  <c r="BC36" i="352"/>
  <c r="BB36" i="352"/>
  <c r="BA36" i="352"/>
  <c r="AZ36" i="352"/>
  <c r="AR36" i="352"/>
  <c r="A36" i="352" a="1"/>
  <c r="A36" i="352" s="1"/>
  <c r="BR35" i="352"/>
  <c r="BQ35" i="352"/>
  <c r="BP35" i="352"/>
  <c r="BO35" i="352"/>
  <c r="BN35" i="352"/>
  <c r="BM35" i="352"/>
  <c r="BL35" i="352"/>
  <c r="BK35" i="352"/>
  <c r="BJ35" i="352"/>
  <c r="BI35" i="352"/>
  <c r="BH35" i="352"/>
  <c r="BG35" i="352"/>
  <c r="BF35" i="352"/>
  <c r="BE35" i="352"/>
  <c r="BD35" i="352"/>
  <c r="BC35" i="352"/>
  <c r="BB35" i="352"/>
  <c r="BA35" i="352"/>
  <c r="AZ35" i="352"/>
  <c r="A35" i="352" a="1"/>
  <c r="A35" i="352" s="1"/>
  <c r="AR34" i="352"/>
  <c r="BR32" i="352"/>
  <c r="BQ32" i="352"/>
  <c r="BP32" i="352"/>
  <c r="BO32" i="352"/>
  <c r="BN32" i="352"/>
  <c r="BM32" i="352"/>
  <c r="BL32" i="352"/>
  <c r="BK32" i="352"/>
  <c r="BJ32" i="352"/>
  <c r="BI32" i="352"/>
  <c r="BH32" i="352"/>
  <c r="BG32" i="352"/>
  <c r="BF32" i="352"/>
  <c r="BE32" i="352"/>
  <c r="BD32" i="352"/>
  <c r="BC32" i="352"/>
  <c r="BB32" i="352"/>
  <c r="BA32" i="352"/>
  <c r="AZ32" i="352"/>
  <c r="BR31" i="352"/>
  <c r="BQ31" i="352"/>
  <c r="BP31" i="352"/>
  <c r="BO31" i="352"/>
  <c r="BN31" i="352"/>
  <c r="BM31" i="352"/>
  <c r="BL31" i="352"/>
  <c r="BK31" i="352"/>
  <c r="BJ31" i="352"/>
  <c r="BI31" i="352"/>
  <c r="BH31" i="352"/>
  <c r="BG31" i="352"/>
  <c r="BF31" i="352"/>
  <c r="BE31" i="352"/>
  <c r="BD31" i="352"/>
  <c r="BC31" i="352"/>
  <c r="BB31" i="352"/>
  <c r="BA31" i="352"/>
  <c r="AZ31" i="352"/>
  <c r="BR29" i="352"/>
  <c r="BQ29" i="352"/>
  <c r="BP29" i="352"/>
  <c r="BO29" i="352"/>
  <c r="BN29" i="352"/>
  <c r="BM29" i="352"/>
  <c r="BL29" i="352"/>
  <c r="BK29" i="352"/>
  <c r="BJ29" i="352"/>
  <c r="BI29" i="352"/>
  <c r="BH29" i="352"/>
  <c r="BG29" i="352"/>
  <c r="BF29" i="352"/>
  <c r="BE29" i="352"/>
  <c r="BD29" i="352"/>
  <c r="BC29" i="352"/>
  <c r="BB29" i="352"/>
  <c r="BA29" i="352"/>
  <c r="AZ29" i="352"/>
  <c r="AS29" i="352"/>
  <c r="AR29" i="352"/>
  <c r="A29" i="352" a="1"/>
  <c r="A29" i="352" s="1"/>
  <c r="BR28" i="352"/>
  <c r="BQ28" i="352"/>
  <c r="BP28" i="352"/>
  <c r="BO28" i="352"/>
  <c r="BN28" i="352"/>
  <c r="BM28" i="352"/>
  <c r="BL28" i="352"/>
  <c r="BK28" i="352"/>
  <c r="BJ28" i="352"/>
  <c r="BI28" i="352"/>
  <c r="BH28" i="352"/>
  <c r="BG28" i="352"/>
  <c r="BF28" i="352"/>
  <c r="BE28" i="352"/>
  <c r="BD28" i="352"/>
  <c r="BC28" i="352"/>
  <c r="BB28" i="352"/>
  <c r="BA28" i="352"/>
  <c r="AZ28" i="352"/>
  <c r="A28" i="352" a="1"/>
  <c r="A28" i="352" s="1"/>
  <c r="AR27" i="352"/>
  <c r="BR26" i="352"/>
  <c r="BQ26" i="352"/>
  <c r="BP26" i="352"/>
  <c r="BO26" i="352"/>
  <c r="BN26" i="352"/>
  <c r="BM26" i="352"/>
  <c r="BL26" i="352"/>
  <c r="BK26" i="352"/>
  <c r="BJ26" i="352"/>
  <c r="BI26" i="352"/>
  <c r="BH26" i="352"/>
  <c r="BG26" i="352"/>
  <c r="BF26" i="352"/>
  <c r="BE26" i="352"/>
  <c r="BD26" i="352"/>
  <c r="BC26" i="352"/>
  <c r="BB26" i="352"/>
  <c r="BA26" i="352"/>
  <c r="AZ26" i="352"/>
  <c r="AR26" i="352"/>
  <c r="A26" i="352" a="1"/>
  <c r="A26" i="352" s="1"/>
  <c r="BR25" i="352"/>
  <c r="BQ25" i="352"/>
  <c r="BP25" i="352"/>
  <c r="BO25" i="352"/>
  <c r="BN25" i="352"/>
  <c r="BM25" i="352"/>
  <c r="BL25" i="352"/>
  <c r="BK25" i="352"/>
  <c r="BJ25" i="352"/>
  <c r="BI25" i="352"/>
  <c r="BH25" i="352"/>
  <c r="BG25" i="352"/>
  <c r="BF25" i="352"/>
  <c r="BE25" i="352"/>
  <c r="BD25" i="352"/>
  <c r="BC25" i="352"/>
  <c r="BB25" i="352"/>
  <c r="BA25" i="352"/>
  <c r="AZ25" i="352"/>
  <c r="A25" i="352" a="1"/>
  <c r="A25" i="352" s="1"/>
  <c r="AS24" i="352"/>
  <c r="AR24" i="352"/>
  <c r="BR22" i="352"/>
  <c r="BQ22" i="352"/>
  <c r="BP22" i="352"/>
  <c r="BO22" i="352"/>
  <c r="BN22" i="352"/>
  <c r="BM22" i="352"/>
  <c r="BL22" i="352"/>
  <c r="BK22" i="352"/>
  <c r="BJ22" i="352"/>
  <c r="BI22" i="352"/>
  <c r="BH22" i="352"/>
  <c r="BG22" i="352"/>
  <c r="BF22" i="352"/>
  <c r="BE22" i="352"/>
  <c r="BD22" i="352"/>
  <c r="BC22" i="352"/>
  <c r="BB22" i="352"/>
  <c r="BA22" i="352"/>
  <c r="AZ22" i="352"/>
  <c r="BR21" i="352"/>
  <c r="BQ21" i="352"/>
  <c r="BP21" i="352"/>
  <c r="BO21" i="352"/>
  <c r="BN21" i="352"/>
  <c r="BM21" i="352"/>
  <c r="BL21" i="352"/>
  <c r="BK21" i="352"/>
  <c r="BJ21" i="352"/>
  <c r="BI21" i="352"/>
  <c r="BH21" i="352"/>
  <c r="BG21" i="352"/>
  <c r="BF21" i="352"/>
  <c r="BE21" i="352"/>
  <c r="BD21" i="352"/>
  <c r="BC21" i="352"/>
  <c r="BB21" i="352"/>
  <c r="BA21" i="352"/>
  <c r="AZ21" i="352"/>
  <c r="BR19" i="352"/>
  <c r="BQ19" i="352"/>
  <c r="BP19" i="352"/>
  <c r="BO19" i="352"/>
  <c r="BN19" i="352"/>
  <c r="BM19" i="352"/>
  <c r="BL19" i="352"/>
  <c r="BK19" i="352"/>
  <c r="BJ19" i="352"/>
  <c r="BI19" i="352"/>
  <c r="BH19" i="352"/>
  <c r="BG19" i="352"/>
  <c r="BF19" i="352"/>
  <c r="BE19" i="352"/>
  <c r="BD19" i="352"/>
  <c r="BC19" i="352"/>
  <c r="BB19" i="352"/>
  <c r="BA19" i="352"/>
  <c r="AZ19" i="352"/>
  <c r="AS19" i="352"/>
  <c r="AR19" i="352"/>
  <c r="A19" i="352" a="1"/>
  <c r="A19" i="352" s="1"/>
  <c r="BR18" i="352"/>
  <c r="BQ18" i="352"/>
  <c r="BP18" i="352"/>
  <c r="BO18" i="352"/>
  <c r="BN18" i="352"/>
  <c r="BM18" i="352"/>
  <c r="BL18" i="352"/>
  <c r="BK18" i="352"/>
  <c r="BJ18" i="352"/>
  <c r="BI18" i="352"/>
  <c r="BH18" i="352"/>
  <c r="BG18" i="352"/>
  <c r="BF18" i="352"/>
  <c r="BE18" i="352"/>
  <c r="BD18" i="352"/>
  <c r="BC18" i="352"/>
  <c r="BB18" i="352"/>
  <c r="BA18" i="352"/>
  <c r="AZ18" i="352"/>
  <c r="A18" i="352" a="1"/>
  <c r="A18" i="352" s="1"/>
  <c r="AS17" i="352"/>
  <c r="AR17" i="352"/>
  <c r="BR16" i="352"/>
  <c r="BQ16" i="352"/>
  <c r="BP16" i="352"/>
  <c r="BO16" i="352"/>
  <c r="BN16" i="352"/>
  <c r="BM16" i="352"/>
  <c r="BL16" i="352"/>
  <c r="BK16" i="352"/>
  <c r="BJ16" i="352"/>
  <c r="BI16" i="352"/>
  <c r="BH16" i="352"/>
  <c r="BG16" i="352"/>
  <c r="BF16" i="352"/>
  <c r="BE16" i="352"/>
  <c r="BD16" i="352"/>
  <c r="BC16" i="352"/>
  <c r="BB16" i="352"/>
  <c r="BA16" i="352"/>
  <c r="AZ16" i="352"/>
  <c r="AS16" i="352"/>
  <c r="AR16" i="352"/>
  <c r="A16" i="352" a="1"/>
  <c r="A16" i="352" s="1"/>
  <c r="BR15" i="352"/>
  <c r="BQ15" i="352"/>
  <c r="BP15" i="352"/>
  <c r="BO15" i="352"/>
  <c r="BN15" i="352"/>
  <c r="BM15" i="352"/>
  <c r="BL15" i="352"/>
  <c r="BK15" i="352"/>
  <c r="BJ15" i="352"/>
  <c r="BI15" i="352"/>
  <c r="BH15" i="352"/>
  <c r="BG15" i="352"/>
  <c r="BF15" i="352"/>
  <c r="BE15" i="352"/>
  <c r="BD15" i="352"/>
  <c r="BC15" i="352"/>
  <c r="BB15" i="352"/>
  <c r="BA15" i="352"/>
  <c r="AZ15" i="352"/>
  <c r="A15" i="352" a="1"/>
  <c r="A15" i="352" s="1"/>
  <c r="AS14" i="352"/>
  <c r="AR14" i="352"/>
  <c r="BR12" i="352"/>
  <c r="BQ12" i="352"/>
  <c r="BP12" i="352"/>
  <c r="BO12" i="352"/>
  <c r="BN12" i="352"/>
  <c r="BM12" i="352"/>
  <c r="BL12" i="352"/>
  <c r="BK12" i="352"/>
  <c r="BJ12" i="352"/>
  <c r="BI12" i="352"/>
  <c r="BH12" i="352"/>
  <c r="BG12" i="352"/>
  <c r="BF12" i="352"/>
  <c r="BE12" i="352"/>
  <c r="BD12" i="352"/>
  <c r="BC12" i="352"/>
  <c r="BB12" i="352"/>
  <c r="BA12" i="352"/>
  <c r="AZ12" i="352"/>
  <c r="BR11" i="352"/>
  <c r="BQ11" i="352"/>
  <c r="BP11" i="352"/>
  <c r="BO11" i="352"/>
  <c r="BN11" i="352"/>
  <c r="BM11" i="352"/>
  <c r="BL11" i="352"/>
  <c r="BK11" i="352"/>
  <c r="BJ11" i="352"/>
  <c r="BI11" i="352"/>
  <c r="BH11" i="352"/>
  <c r="BG11" i="352"/>
  <c r="BF11" i="352"/>
  <c r="BE11" i="352"/>
  <c r="BD11" i="352"/>
  <c r="BC11" i="352"/>
  <c r="BB11" i="352"/>
  <c r="BA11" i="352"/>
  <c r="AZ11" i="352"/>
  <c r="BR9" i="352"/>
  <c r="BQ9" i="352"/>
  <c r="BP9" i="352"/>
  <c r="BO9" i="352"/>
  <c r="BN9" i="352"/>
  <c r="BM9" i="352"/>
  <c r="BL9" i="352"/>
  <c r="BK9" i="352"/>
  <c r="BJ9" i="352"/>
  <c r="BI9" i="352"/>
  <c r="BH9" i="352"/>
  <c r="BG9" i="352"/>
  <c r="BF9" i="352"/>
  <c r="BE9" i="352"/>
  <c r="BD9" i="352"/>
  <c r="BC9" i="352"/>
  <c r="BB9" i="352"/>
  <c r="BA9" i="352"/>
  <c r="AZ9" i="352"/>
  <c r="AR9" i="352"/>
  <c r="A9" i="352" a="1"/>
  <c r="A9" i="352" s="1"/>
  <c r="BR8" i="352"/>
  <c r="BQ8" i="352"/>
  <c r="BP8" i="352"/>
  <c r="BO8" i="352"/>
  <c r="BN8" i="352"/>
  <c r="BM8" i="352"/>
  <c r="BL8" i="352"/>
  <c r="BK8" i="352"/>
  <c r="BJ8" i="352"/>
  <c r="BI8" i="352"/>
  <c r="BH8" i="352"/>
  <c r="BG8" i="352"/>
  <c r="BF8" i="352"/>
  <c r="BE8" i="352"/>
  <c r="BD8" i="352"/>
  <c r="BC8" i="352"/>
  <c r="BB8" i="352"/>
  <c r="BA8" i="352"/>
  <c r="AZ8" i="352"/>
  <c r="A8" i="352" a="1"/>
  <c r="A8" i="352" s="1"/>
  <c r="AR7" i="352"/>
  <c r="BR6" i="352"/>
  <c r="BQ6" i="352"/>
  <c r="BP6" i="352"/>
  <c r="BO6" i="352"/>
  <c r="BN6" i="352"/>
  <c r="BM6" i="352"/>
  <c r="BL6" i="352"/>
  <c r="BK6" i="352"/>
  <c r="BJ6" i="352"/>
  <c r="BI6" i="352"/>
  <c r="BH6" i="352"/>
  <c r="BG6" i="352"/>
  <c r="BF6" i="352"/>
  <c r="BE6" i="352"/>
  <c r="BD6" i="352"/>
  <c r="BC6" i="352"/>
  <c r="BB6" i="352"/>
  <c r="BA6" i="352"/>
  <c r="AZ6" i="352"/>
  <c r="AR6" i="352"/>
  <c r="A6" i="352" a="1"/>
  <c r="A6" i="352" s="1"/>
  <c r="BR5" i="352"/>
  <c r="BQ5" i="352"/>
  <c r="BP5" i="352"/>
  <c r="BO5" i="352"/>
  <c r="BN5" i="352"/>
  <c r="BM5" i="352"/>
  <c r="BL5" i="352"/>
  <c r="BK5" i="352"/>
  <c r="BJ5" i="352"/>
  <c r="BI5" i="352"/>
  <c r="BH5" i="352"/>
  <c r="BG5" i="352"/>
  <c r="BF5" i="352"/>
  <c r="BE5" i="352"/>
  <c r="BD5" i="352"/>
  <c r="BC5" i="352"/>
  <c r="BB5" i="352"/>
  <c r="BA5" i="352"/>
  <c r="AZ5" i="352"/>
  <c r="A5" i="352" a="1"/>
  <c r="A5" i="352" s="1"/>
  <c r="AR4" i="352"/>
  <c r="E1" i="352"/>
  <c r="B1" i="352"/>
  <c r="D1" i="352" s="1"/>
  <c r="D84" i="354"/>
  <c r="D83" i="353"/>
  <c r="AT44" i="352"/>
  <c r="AT47" i="352"/>
  <c r="AT46" i="352"/>
  <c r="AT49" i="352"/>
  <c r="C83" i="352"/>
  <c r="AT71" i="352"/>
  <c r="AU71" i="352" s="1"/>
  <c r="B83" i="351"/>
  <c r="B84" i="351" s="1"/>
  <c r="C84" i="351" s="1"/>
  <c r="D84" i="351" s="1"/>
  <c r="E84" i="351" s="1"/>
  <c r="F84" i="351" s="1"/>
  <c r="G84" i="351" s="1"/>
  <c r="H84" i="351" s="1"/>
  <c r="I84" i="351" s="1"/>
  <c r="J84" i="351" s="1"/>
  <c r="K84" i="351" s="1"/>
  <c r="L84" i="351" s="1"/>
  <c r="M84" i="351" s="1"/>
  <c r="N84" i="351" s="1"/>
  <c r="O84" i="351" s="1"/>
  <c r="P84" i="351" s="1"/>
  <c r="Q84" i="351" s="1"/>
  <c r="R84" i="351" s="1"/>
  <c r="S84" i="351" s="1"/>
  <c r="T84" i="351" s="1"/>
  <c r="U84" i="351" s="1"/>
  <c r="V84" i="351" s="1"/>
  <c r="W84" i="351" s="1"/>
  <c r="X84" i="351" s="1"/>
  <c r="Y84" i="351" s="1"/>
  <c r="Z84" i="351" s="1"/>
  <c r="AA84" i="351" s="1"/>
  <c r="AB84" i="351" s="1"/>
  <c r="AC84" i="351" s="1"/>
  <c r="AD84" i="351" s="1"/>
  <c r="AE84" i="351" s="1"/>
  <c r="AF84" i="351" s="1"/>
  <c r="AG84" i="351" s="1"/>
  <c r="AH84" i="351" s="1"/>
  <c r="AI84" i="351" s="1"/>
  <c r="C82" i="351"/>
  <c r="C81" i="351" s="1"/>
  <c r="B81" i="351"/>
  <c r="AS72" i="351"/>
  <c r="AT72" i="351" s="1"/>
  <c r="AU72" i="351" s="1"/>
  <c r="AV72" i="351" s="1"/>
  <c r="AW72" i="351" s="1"/>
  <c r="AX72" i="351" s="1"/>
  <c r="AS71" i="351"/>
  <c r="AS59" i="351" s="1"/>
  <c r="AS70" i="351"/>
  <c r="AS44" i="351" s="1"/>
  <c r="AS69" i="351"/>
  <c r="AT69" i="351" s="1"/>
  <c r="AU69" i="351" s="1"/>
  <c r="AV69" i="351" s="1"/>
  <c r="AS68" i="351"/>
  <c r="AT68" i="351" s="1"/>
  <c r="AS67" i="351"/>
  <c r="AT67" i="351" s="1"/>
  <c r="AT19" i="351" s="1"/>
  <c r="AS66" i="351"/>
  <c r="AT66" i="351" s="1"/>
  <c r="BR62" i="351"/>
  <c r="BQ62" i="351"/>
  <c r="BP62" i="351"/>
  <c r="BO62" i="351"/>
  <c r="BN62" i="351"/>
  <c r="BM62" i="351"/>
  <c r="BL62" i="351"/>
  <c r="BK62" i="351"/>
  <c r="BJ62" i="351"/>
  <c r="BI62" i="351"/>
  <c r="BH62" i="351"/>
  <c r="BG62" i="351"/>
  <c r="BF62" i="351"/>
  <c r="BE62" i="351"/>
  <c r="BD62" i="351"/>
  <c r="BC62" i="351"/>
  <c r="BB62" i="351"/>
  <c r="BA62" i="351"/>
  <c r="AZ62" i="351"/>
  <c r="BR61" i="351"/>
  <c r="BQ61" i="351"/>
  <c r="BP61" i="351"/>
  <c r="BO61" i="351"/>
  <c r="BN61" i="351"/>
  <c r="BM61" i="351"/>
  <c r="BL61" i="351"/>
  <c r="BK61" i="351"/>
  <c r="BJ61" i="351"/>
  <c r="BI61" i="351"/>
  <c r="BH61" i="351"/>
  <c r="BG61" i="351"/>
  <c r="BF61" i="351"/>
  <c r="BE61" i="351"/>
  <c r="BD61" i="351"/>
  <c r="BC61" i="351"/>
  <c r="BB61" i="351"/>
  <c r="BA61" i="351"/>
  <c r="AZ61" i="351"/>
  <c r="BR59" i="351"/>
  <c r="BQ59" i="351"/>
  <c r="BP59" i="351"/>
  <c r="BO59" i="351"/>
  <c r="BN59" i="351"/>
  <c r="BM59" i="351"/>
  <c r="BL59" i="351"/>
  <c r="BK59" i="351"/>
  <c r="BJ59" i="351"/>
  <c r="BI59" i="351"/>
  <c r="BH59" i="351"/>
  <c r="BG59" i="351"/>
  <c r="BF59" i="351"/>
  <c r="BE59" i="351"/>
  <c r="BD59" i="351"/>
  <c r="BC59" i="351"/>
  <c r="BB59" i="351"/>
  <c r="BA59" i="351"/>
  <c r="AZ59" i="351"/>
  <c r="AR59" i="351"/>
  <c r="A59" i="351" a="1"/>
  <c r="A59" i="351" s="1"/>
  <c r="BR58" i="351"/>
  <c r="BQ58" i="351"/>
  <c r="BP58" i="351"/>
  <c r="BO58" i="351"/>
  <c r="BN58" i="351"/>
  <c r="BM58" i="351"/>
  <c r="BL58" i="351"/>
  <c r="BK58" i="351"/>
  <c r="BJ58" i="351"/>
  <c r="BI58" i="351"/>
  <c r="BH58" i="351"/>
  <c r="BG58" i="351"/>
  <c r="BF58" i="351"/>
  <c r="BE58" i="351"/>
  <c r="BD58" i="351"/>
  <c r="BC58" i="351"/>
  <c r="BB58" i="351"/>
  <c r="BA58" i="351"/>
  <c r="AZ58" i="351"/>
  <c r="AS58" i="351"/>
  <c r="AR58" i="351"/>
  <c r="A58" i="351" a="1"/>
  <c r="A58" i="351" s="1"/>
  <c r="AR57" i="351"/>
  <c r="BR56" i="351"/>
  <c r="BQ56" i="351"/>
  <c r="BP56" i="351"/>
  <c r="BO56" i="351"/>
  <c r="BN56" i="351"/>
  <c r="BM56" i="351"/>
  <c r="BL56" i="351"/>
  <c r="BK56" i="351"/>
  <c r="BJ56" i="351"/>
  <c r="BI56" i="351"/>
  <c r="BH56" i="351"/>
  <c r="BG56" i="351"/>
  <c r="BF56" i="351"/>
  <c r="BE56" i="351"/>
  <c r="BD56" i="351"/>
  <c r="BC56" i="351"/>
  <c r="BB56" i="351"/>
  <c r="BA56" i="351"/>
  <c r="AZ56" i="351"/>
  <c r="AS56" i="351"/>
  <c r="AR56" i="351"/>
  <c r="A56" i="351" a="1"/>
  <c r="A56" i="351" s="1"/>
  <c r="BR55" i="351"/>
  <c r="BQ55" i="351"/>
  <c r="BP55" i="351"/>
  <c r="BO55" i="351"/>
  <c r="BN55" i="351"/>
  <c r="BM55" i="351"/>
  <c r="BL55" i="351"/>
  <c r="BK55" i="351"/>
  <c r="BJ55" i="351"/>
  <c r="BI55" i="351"/>
  <c r="BH55" i="351"/>
  <c r="BG55" i="351"/>
  <c r="BF55" i="351"/>
  <c r="BE55" i="351"/>
  <c r="BD55" i="351"/>
  <c r="BC55" i="351"/>
  <c r="BB55" i="351"/>
  <c r="BA55" i="351"/>
  <c r="AZ55" i="351"/>
  <c r="AR55" i="351"/>
  <c r="A55" i="351" a="1"/>
  <c r="A55" i="351" s="1"/>
  <c r="AR54" i="351"/>
  <c r="BR52" i="351"/>
  <c r="BQ52" i="351"/>
  <c r="BP52" i="351"/>
  <c r="BO52" i="351"/>
  <c r="BN52" i="351"/>
  <c r="BM52" i="351"/>
  <c r="BL52" i="351"/>
  <c r="BK52" i="351"/>
  <c r="BJ52" i="351"/>
  <c r="BI52" i="351"/>
  <c r="BH52" i="351"/>
  <c r="BG52" i="351"/>
  <c r="BF52" i="351"/>
  <c r="BE52" i="351"/>
  <c r="BD52" i="351"/>
  <c r="BC52" i="351"/>
  <c r="BB52" i="351"/>
  <c r="BA52" i="351"/>
  <c r="AZ52" i="351"/>
  <c r="BR51" i="351"/>
  <c r="BQ51" i="351"/>
  <c r="BP51" i="351"/>
  <c r="BO51" i="351"/>
  <c r="BN51" i="351"/>
  <c r="BM51" i="351"/>
  <c r="BL51" i="351"/>
  <c r="BK51" i="351"/>
  <c r="BJ51" i="351"/>
  <c r="BI51" i="351"/>
  <c r="BH51" i="351"/>
  <c r="BG51" i="351"/>
  <c r="BF51" i="351"/>
  <c r="BE51" i="351"/>
  <c r="BD51" i="351"/>
  <c r="BC51" i="351"/>
  <c r="BB51" i="351"/>
  <c r="BA51" i="351"/>
  <c r="AZ51" i="351"/>
  <c r="BR49" i="351"/>
  <c r="BQ49" i="351"/>
  <c r="BP49" i="351"/>
  <c r="BO49" i="351"/>
  <c r="BN49" i="351"/>
  <c r="BM49" i="351"/>
  <c r="BL49" i="351"/>
  <c r="BK49" i="351"/>
  <c r="BJ49" i="351"/>
  <c r="BI49" i="351"/>
  <c r="BH49" i="351"/>
  <c r="BG49" i="351"/>
  <c r="BF49" i="351"/>
  <c r="BE49" i="351"/>
  <c r="BD49" i="351"/>
  <c r="BC49" i="351"/>
  <c r="BB49" i="351"/>
  <c r="BA49" i="351"/>
  <c r="AZ49" i="351"/>
  <c r="AR49" i="351"/>
  <c r="A49" i="351" a="1"/>
  <c r="A49" i="351" s="1"/>
  <c r="BR48" i="351"/>
  <c r="BQ48" i="351"/>
  <c r="BP48" i="351"/>
  <c r="BO48" i="351"/>
  <c r="BN48" i="351"/>
  <c r="BM48" i="351"/>
  <c r="BL48" i="351"/>
  <c r="BK48" i="351"/>
  <c r="BJ48" i="351"/>
  <c r="BI48" i="351"/>
  <c r="BH48" i="351"/>
  <c r="BG48" i="351"/>
  <c r="BF48" i="351"/>
  <c r="BE48" i="351"/>
  <c r="BD48" i="351"/>
  <c r="BC48" i="351"/>
  <c r="BB48" i="351"/>
  <c r="BA48" i="351"/>
  <c r="AZ48" i="351"/>
  <c r="A48" i="351" a="1"/>
  <c r="A48" i="351" s="1"/>
  <c r="AR47" i="351"/>
  <c r="BR46" i="351"/>
  <c r="BQ46" i="351"/>
  <c r="BP46" i="351"/>
  <c r="BO46" i="351"/>
  <c r="BN46" i="351"/>
  <c r="BM46" i="351"/>
  <c r="BL46" i="351"/>
  <c r="BK46" i="351"/>
  <c r="BJ46" i="351"/>
  <c r="BI46" i="351"/>
  <c r="BH46" i="351"/>
  <c r="BG46" i="351"/>
  <c r="BF46" i="351"/>
  <c r="BE46" i="351"/>
  <c r="BD46" i="351"/>
  <c r="BC46" i="351"/>
  <c r="BB46" i="351"/>
  <c r="BA46" i="351"/>
  <c r="AZ46" i="351"/>
  <c r="AR46" i="351"/>
  <c r="A46" i="351" a="1"/>
  <c r="A46" i="351" s="1"/>
  <c r="BR45" i="351"/>
  <c r="BQ45" i="351"/>
  <c r="BP45" i="351"/>
  <c r="BO45" i="351"/>
  <c r="BN45" i="351"/>
  <c r="BM45" i="351"/>
  <c r="BL45" i="351"/>
  <c r="BK45" i="351"/>
  <c r="BJ45" i="351"/>
  <c r="BI45" i="351"/>
  <c r="BH45" i="351"/>
  <c r="BG45" i="351"/>
  <c r="BF45" i="351"/>
  <c r="BE45" i="351"/>
  <c r="BD45" i="351"/>
  <c r="BC45" i="351"/>
  <c r="BB45" i="351"/>
  <c r="BA45" i="351"/>
  <c r="AZ45" i="351"/>
  <c r="A45" i="351" a="1"/>
  <c r="A45" i="351" s="1"/>
  <c r="AR44" i="351"/>
  <c r="BR42" i="351"/>
  <c r="BQ42" i="351"/>
  <c r="BP42" i="351"/>
  <c r="BO42" i="351"/>
  <c r="BN42" i="351"/>
  <c r="BM42" i="351"/>
  <c r="BL42" i="351"/>
  <c r="BK42" i="351"/>
  <c r="BJ42" i="351"/>
  <c r="BI42" i="351"/>
  <c r="BH42" i="351"/>
  <c r="BG42" i="351"/>
  <c r="BF42" i="351"/>
  <c r="BE42" i="351"/>
  <c r="BD42" i="351"/>
  <c r="BC42" i="351"/>
  <c r="BB42" i="351"/>
  <c r="BA42" i="351"/>
  <c r="AZ42" i="351"/>
  <c r="BR41" i="351"/>
  <c r="BQ41" i="351"/>
  <c r="BP41" i="351"/>
  <c r="BO41" i="351"/>
  <c r="BN41" i="351"/>
  <c r="BM41" i="351"/>
  <c r="BL41" i="351"/>
  <c r="BK41" i="351"/>
  <c r="BJ41" i="351"/>
  <c r="BI41" i="351"/>
  <c r="BH41" i="351"/>
  <c r="BG41" i="351"/>
  <c r="BF41" i="351"/>
  <c r="BE41" i="351"/>
  <c r="BD41" i="351"/>
  <c r="BC41" i="351"/>
  <c r="BB41" i="351"/>
  <c r="BA41" i="351"/>
  <c r="AZ41" i="351"/>
  <c r="BR39" i="351"/>
  <c r="BQ39" i="351"/>
  <c r="BP39" i="351"/>
  <c r="BO39" i="351"/>
  <c r="BN39" i="351"/>
  <c r="BM39" i="351"/>
  <c r="BL39" i="351"/>
  <c r="BK39" i="351"/>
  <c r="BJ39" i="351"/>
  <c r="BI39" i="351"/>
  <c r="BH39" i="351"/>
  <c r="BG39" i="351"/>
  <c r="BF39" i="351"/>
  <c r="BE39" i="351"/>
  <c r="BD39" i="351"/>
  <c r="BC39" i="351"/>
  <c r="BB39" i="351"/>
  <c r="BA39" i="351"/>
  <c r="AZ39" i="351"/>
  <c r="AR39" i="351"/>
  <c r="A39" i="351" a="1"/>
  <c r="A39" i="351" s="1"/>
  <c r="BR38" i="351"/>
  <c r="BQ38" i="351"/>
  <c r="BP38" i="351"/>
  <c r="BO38" i="351"/>
  <c r="BN38" i="351"/>
  <c r="BM38" i="351"/>
  <c r="BL38" i="351"/>
  <c r="BK38" i="351"/>
  <c r="BJ38" i="351"/>
  <c r="BI38" i="351"/>
  <c r="BH38" i="351"/>
  <c r="BG38" i="351"/>
  <c r="BF38" i="351"/>
  <c r="BE38" i="351"/>
  <c r="BD38" i="351"/>
  <c r="BC38" i="351"/>
  <c r="BB38" i="351"/>
  <c r="BA38" i="351"/>
  <c r="AZ38" i="351"/>
  <c r="A38" i="351" a="1"/>
  <c r="A38" i="351" s="1"/>
  <c r="AR37" i="351"/>
  <c r="BR36" i="351"/>
  <c r="BQ36" i="351"/>
  <c r="BP36" i="351"/>
  <c r="BO36" i="351"/>
  <c r="BN36" i="351"/>
  <c r="BM36" i="351"/>
  <c r="BL36" i="351"/>
  <c r="BK36" i="351"/>
  <c r="BJ36" i="351"/>
  <c r="BI36" i="351"/>
  <c r="BH36" i="351"/>
  <c r="BG36" i="351"/>
  <c r="BF36" i="351"/>
  <c r="BE36" i="351"/>
  <c r="BD36" i="351"/>
  <c r="BC36" i="351"/>
  <c r="BB36" i="351"/>
  <c r="BA36" i="351"/>
  <c r="AZ36" i="351"/>
  <c r="AR36" i="351"/>
  <c r="A36" i="351" a="1"/>
  <c r="A36" i="351" s="1"/>
  <c r="BR35" i="351"/>
  <c r="BQ35" i="351"/>
  <c r="BP35" i="351"/>
  <c r="BO35" i="351"/>
  <c r="BN35" i="351"/>
  <c r="BM35" i="351"/>
  <c r="BL35" i="351"/>
  <c r="BK35" i="351"/>
  <c r="BJ35" i="351"/>
  <c r="BI35" i="351"/>
  <c r="BH35" i="351"/>
  <c r="BG35" i="351"/>
  <c r="BF35" i="351"/>
  <c r="BE35" i="351"/>
  <c r="BD35" i="351"/>
  <c r="BC35" i="351"/>
  <c r="BB35" i="351"/>
  <c r="BA35" i="351"/>
  <c r="AZ35" i="351"/>
  <c r="A35" i="351" a="1"/>
  <c r="A35" i="351" s="1"/>
  <c r="AR34" i="351"/>
  <c r="BR32" i="351"/>
  <c r="BQ32" i="351"/>
  <c r="BP32" i="351"/>
  <c r="BO32" i="351"/>
  <c r="BN32" i="351"/>
  <c r="BM32" i="351"/>
  <c r="BL32" i="351"/>
  <c r="BK32" i="351"/>
  <c r="BJ32" i="351"/>
  <c r="BI32" i="351"/>
  <c r="BH32" i="351"/>
  <c r="BG32" i="351"/>
  <c r="BF32" i="351"/>
  <c r="BE32" i="351"/>
  <c r="BD32" i="351"/>
  <c r="BC32" i="351"/>
  <c r="BB32" i="351"/>
  <c r="BA32" i="351"/>
  <c r="AZ32" i="351"/>
  <c r="BR31" i="351"/>
  <c r="BQ31" i="351"/>
  <c r="BP31" i="351"/>
  <c r="BO31" i="351"/>
  <c r="BN31" i="351"/>
  <c r="BM31" i="351"/>
  <c r="BL31" i="351"/>
  <c r="BK31" i="351"/>
  <c r="BJ31" i="351"/>
  <c r="BI31" i="351"/>
  <c r="BH31" i="351"/>
  <c r="BG31" i="351"/>
  <c r="BF31" i="351"/>
  <c r="BE31" i="351"/>
  <c r="BD31" i="351"/>
  <c r="BC31" i="351"/>
  <c r="BB31" i="351"/>
  <c r="BA31" i="351"/>
  <c r="AZ31" i="351"/>
  <c r="BR29" i="351"/>
  <c r="BQ29" i="351"/>
  <c r="BP29" i="351"/>
  <c r="BO29" i="351"/>
  <c r="BN29" i="351"/>
  <c r="BM29" i="351"/>
  <c r="BL29" i="351"/>
  <c r="BK29" i="351"/>
  <c r="BJ29" i="351"/>
  <c r="BI29" i="351"/>
  <c r="BH29" i="351"/>
  <c r="BG29" i="351"/>
  <c r="BF29" i="351"/>
  <c r="BE29" i="351"/>
  <c r="BD29" i="351"/>
  <c r="BC29" i="351"/>
  <c r="BB29" i="351"/>
  <c r="BA29" i="351"/>
  <c r="AZ29" i="351"/>
  <c r="AS29" i="351"/>
  <c r="AR29" i="351"/>
  <c r="A29" i="351" a="1"/>
  <c r="A29" i="351" s="1"/>
  <c r="BR28" i="351"/>
  <c r="BQ28" i="351"/>
  <c r="BP28" i="351"/>
  <c r="BO28" i="351"/>
  <c r="BN28" i="351"/>
  <c r="BM28" i="351"/>
  <c r="BL28" i="351"/>
  <c r="BK28" i="351"/>
  <c r="BJ28" i="351"/>
  <c r="BI28" i="351"/>
  <c r="BH28" i="351"/>
  <c r="BG28" i="351"/>
  <c r="BF28" i="351"/>
  <c r="BE28" i="351"/>
  <c r="BD28" i="351"/>
  <c r="BC28" i="351"/>
  <c r="BB28" i="351"/>
  <c r="BA28" i="351"/>
  <c r="AZ28" i="351"/>
  <c r="A28" i="351" a="1"/>
  <c r="A28" i="351" s="1"/>
  <c r="AR27" i="351"/>
  <c r="BR26" i="351"/>
  <c r="BQ26" i="351"/>
  <c r="BP26" i="351"/>
  <c r="BO26" i="351"/>
  <c r="BN26" i="351"/>
  <c r="BM26" i="351"/>
  <c r="BL26" i="351"/>
  <c r="BK26" i="351"/>
  <c r="BJ26" i="351"/>
  <c r="BI26" i="351"/>
  <c r="BH26" i="351"/>
  <c r="BG26" i="351"/>
  <c r="BF26" i="351"/>
  <c r="BE26" i="351"/>
  <c r="BD26" i="351"/>
  <c r="BC26" i="351"/>
  <c r="BB26" i="351"/>
  <c r="BA26" i="351"/>
  <c r="AZ26" i="351"/>
  <c r="AS26" i="351"/>
  <c r="AR26" i="351"/>
  <c r="A26" i="351" a="1"/>
  <c r="A26" i="351" s="1"/>
  <c r="BR25" i="351"/>
  <c r="BQ25" i="351"/>
  <c r="BP25" i="351"/>
  <c r="BO25" i="351"/>
  <c r="BN25" i="351"/>
  <c r="BM25" i="351"/>
  <c r="BL25" i="351"/>
  <c r="BK25" i="351"/>
  <c r="BJ25" i="351"/>
  <c r="BI25" i="351"/>
  <c r="BH25" i="351"/>
  <c r="BG25" i="351"/>
  <c r="BF25" i="351"/>
  <c r="BE25" i="351"/>
  <c r="BD25" i="351"/>
  <c r="BC25" i="351"/>
  <c r="BB25" i="351"/>
  <c r="BA25" i="351"/>
  <c r="AZ25" i="351"/>
  <c r="A25" i="351" a="1"/>
  <c r="A25" i="351" s="1"/>
  <c r="AR24" i="351"/>
  <c r="BR22" i="351"/>
  <c r="BQ22" i="351"/>
  <c r="BP22" i="351"/>
  <c r="BO22" i="351"/>
  <c r="BN22" i="351"/>
  <c r="BM22" i="351"/>
  <c r="BL22" i="351"/>
  <c r="BK22" i="351"/>
  <c r="BJ22" i="351"/>
  <c r="BI22" i="351"/>
  <c r="BH22" i="351"/>
  <c r="BG22" i="351"/>
  <c r="BF22" i="351"/>
  <c r="BE22" i="351"/>
  <c r="BD22" i="351"/>
  <c r="BC22" i="351"/>
  <c r="BB22" i="351"/>
  <c r="BA22" i="351"/>
  <c r="AZ22" i="351"/>
  <c r="BR21" i="351"/>
  <c r="BQ21" i="351"/>
  <c r="BP21" i="351"/>
  <c r="BO21" i="351"/>
  <c r="BN21" i="351"/>
  <c r="BM21" i="351"/>
  <c r="BL21" i="351"/>
  <c r="BK21" i="351"/>
  <c r="BJ21" i="351"/>
  <c r="BI21" i="351"/>
  <c r="BH21" i="351"/>
  <c r="BG21" i="351"/>
  <c r="BF21" i="351"/>
  <c r="BE21" i="351"/>
  <c r="BD21" i="351"/>
  <c r="BC21" i="351"/>
  <c r="BB21" i="351"/>
  <c r="BA21" i="351"/>
  <c r="AZ21" i="351"/>
  <c r="BR19" i="351"/>
  <c r="BQ19" i="351"/>
  <c r="BP19" i="351"/>
  <c r="BO19" i="351"/>
  <c r="BN19" i="351"/>
  <c r="BM19" i="351"/>
  <c r="BL19" i="351"/>
  <c r="BK19" i="351"/>
  <c r="BJ19" i="351"/>
  <c r="BI19" i="351"/>
  <c r="BH19" i="351"/>
  <c r="BG19" i="351"/>
  <c r="BF19" i="351"/>
  <c r="BE19" i="351"/>
  <c r="BD19" i="351"/>
  <c r="BC19" i="351"/>
  <c r="BB19" i="351"/>
  <c r="BA19" i="351"/>
  <c r="AZ19" i="351"/>
  <c r="AS19" i="351"/>
  <c r="AR19" i="351"/>
  <c r="A19" i="351" a="1"/>
  <c r="A19" i="351" s="1"/>
  <c r="BR18" i="351"/>
  <c r="BQ18" i="351"/>
  <c r="BP18" i="351"/>
  <c r="BO18" i="351"/>
  <c r="BN18" i="351"/>
  <c r="BM18" i="351"/>
  <c r="BL18" i="351"/>
  <c r="BK18" i="351"/>
  <c r="BJ18" i="351"/>
  <c r="BI18" i="351"/>
  <c r="BH18" i="351"/>
  <c r="BG18" i="351"/>
  <c r="BF18" i="351"/>
  <c r="BE18" i="351"/>
  <c r="BD18" i="351"/>
  <c r="BC18" i="351"/>
  <c r="BB18" i="351"/>
  <c r="BA18" i="351"/>
  <c r="AZ18" i="351"/>
  <c r="A18" i="351" a="1"/>
  <c r="A18" i="351" s="1"/>
  <c r="AR17" i="351"/>
  <c r="BR16" i="351"/>
  <c r="BQ16" i="351"/>
  <c r="BP16" i="351"/>
  <c r="BO16" i="351"/>
  <c r="BN16" i="351"/>
  <c r="BM16" i="351"/>
  <c r="BL16" i="351"/>
  <c r="BK16" i="351"/>
  <c r="BJ16" i="351"/>
  <c r="BI16" i="351"/>
  <c r="BH16" i="351"/>
  <c r="BG16" i="351"/>
  <c r="BF16" i="351"/>
  <c r="BE16" i="351"/>
  <c r="BD16" i="351"/>
  <c r="BC16" i="351"/>
  <c r="BB16" i="351"/>
  <c r="BA16" i="351"/>
  <c r="AZ16" i="351"/>
  <c r="AR16" i="351"/>
  <c r="A16" i="351" a="1"/>
  <c r="A16" i="351" s="1"/>
  <c r="BR15" i="351"/>
  <c r="BQ15" i="351"/>
  <c r="BP15" i="351"/>
  <c r="BO15" i="351"/>
  <c r="BN15" i="351"/>
  <c r="BM15" i="351"/>
  <c r="BL15" i="351"/>
  <c r="BK15" i="351"/>
  <c r="BJ15" i="351"/>
  <c r="BI15" i="351"/>
  <c r="BH15" i="351"/>
  <c r="BG15" i="351"/>
  <c r="BF15" i="351"/>
  <c r="BE15" i="351"/>
  <c r="BD15" i="351"/>
  <c r="BC15" i="351"/>
  <c r="BB15" i="351"/>
  <c r="BA15" i="351"/>
  <c r="AZ15" i="351"/>
  <c r="A15" i="351" a="1"/>
  <c r="A15" i="351" s="1"/>
  <c r="AR14" i="351"/>
  <c r="BR12" i="351"/>
  <c r="BQ12" i="351"/>
  <c r="BP12" i="351"/>
  <c r="BO12" i="351"/>
  <c r="BN12" i="351"/>
  <c r="BM12" i="351"/>
  <c r="BL12" i="351"/>
  <c r="BK12" i="351"/>
  <c r="BJ12" i="351"/>
  <c r="BI12" i="351"/>
  <c r="BH12" i="351"/>
  <c r="BG12" i="351"/>
  <c r="BF12" i="351"/>
  <c r="BE12" i="351"/>
  <c r="BD12" i="351"/>
  <c r="BC12" i="351"/>
  <c r="BB12" i="351"/>
  <c r="BA12" i="351"/>
  <c r="AZ12" i="351"/>
  <c r="BR11" i="351"/>
  <c r="BQ11" i="351"/>
  <c r="BP11" i="351"/>
  <c r="BO11" i="351"/>
  <c r="BN11" i="351"/>
  <c r="BM11" i="351"/>
  <c r="BL11" i="351"/>
  <c r="BK11" i="351"/>
  <c r="BJ11" i="351"/>
  <c r="BI11" i="351"/>
  <c r="BH11" i="351"/>
  <c r="BG11" i="351"/>
  <c r="BF11" i="351"/>
  <c r="BE11" i="351"/>
  <c r="BD11" i="351"/>
  <c r="BC11" i="351"/>
  <c r="BB11" i="351"/>
  <c r="BA11" i="351"/>
  <c r="AZ11" i="351"/>
  <c r="BR9" i="351"/>
  <c r="BQ9" i="351"/>
  <c r="BP9" i="351"/>
  <c r="BO9" i="351"/>
  <c r="BN9" i="351"/>
  <c r="BM9" i="351"/>
  <c r="BL9" i="351"/>
  <c r="BK9" i="351"/>
  <c r="BJ9" i="351"/>
  <c r="BI9" i="351"/>
  <c r="BH9" i="351"/>
  <c r="BG9" i="351"/>
  <c r="BF9" i="351"/>
  <c r="BE9" i="351"/>
  <c r="BD9" i="351"/>
  <c r="BC9" i="351"/>
  <c r="BB9" i="351"/>
  <c r="BA9" i="351"/>
  <c r="AZ9" i="351"/>
  <c r="AS9" i="351"/>
  <c r="AR9" i="351"/>
  <c r="A9" i="351" a="1"/>
  <c r="A9" i="351" s="1"/>
  <c r="BR8" i="351"/>
  <c r="BQ8" i="351"/>
  <c r="BP8" i="351"/>
  <c r="BO8" i="351"/>
  <c r="BN8" i="351"/>
  <c r="BM8" i="351"/>
  <c r="BL8" i="351"/>
  <c r="BK8" i="351"/>
  <c r="BJ8" i="351"/>
  <c r="BI8" i="351"/>
  <c r="BH8" i="351"/>
  <c r="BG8" i="351"/>
  <c r="BF8" i="351"/>
  <c r="BE8" i="351"/>
  <c r="BD8" i="351"/>
  <c r="BC8" i="351"/>
  <c r="BB8" i="351"/>
  <c r="BA8" i="351"/>
  <c r="AZ8" i="351"/>
  <c r="A8" i="351" a="1"/>
  <c r="A8" i="351" s="1"/>
  <c r="AS7" i="351"/>
  <c r="AR7" i="351"/>
  <c r="BR6" i="351"/>
  <c r="BQ6" i="351"/>
  <c r="BP6" i="351"/>
  <c r="BO6" i="351"/>
  <c r="BN6" i="351"/>
  <c r="BM6" i="351"/>
  <c r="BL6" i="351"/>
  <c r="BK6" i="351"/>
  <c r="BJ6" i="351"/>
  <c r="BI6" i="351"/>
  <c r="BH6" i="351"/>
  <c r="BG6" i="351"/>
  <c r="BF6" i="351"/>
  <c r="BE6" i="351"/>
  <c r="BD6" i="351"/>
  <c r="BC6" i="351"/>
  <c r="BB6" i="351"/>
  <c r="BA6" i="351"/>
  <c r="AZ6" i="351"/>
  <c r="AS6" i="351"/>
  <c r="AR6" i="351"/>
  <c r="A6" i="351" a="1"/>
  <c r="A6" i="351" s="1"/>
  <c r="BR5" i="351"/>
  <c r="BQ5" i="351"/>
  <c r="BP5" i="351"/>
  <c r="BO5" i="351"/>
  <c r="BN5" i="351"/>
  <c r="BM5" i="351"/>
  <c r="BL5" i="351"/>
  <c r="BK5" i="351"/>
  <c r="BJ5" i="351"/>
  <c r="BI5" i="351"/>
  <c r="BH5" i="351"/>
  <c r="BG5" i="351"/>
  <c r="BF5" i="351"/>
  <c r="BE5" i="351"/>
  <c r="BD5" i="351"/>
  <c r="BC5" i="351"/>
  <c r="BB5" i="351"/>
  <c r="BA5" i="351"/>
  <c r="AZ5" i="351"/>
  <c r="A5" i="351" a="1"/>
  <c r="A5" i="351" s="1"/>
  <c r="AS4" i="351"/>
  <c r="AR4" i="351"/>
  <c r="E1" i="351"/>
  <c r="B1" i="351"/>
  <c r="D1" i="351" s="1"/>
  <c r="E84" i="354"/>
  <c r="E83" i="353"/>
  <c r="F83" i="353" s="1"/>
  <c r="G83" i="353" s="1"/>
  <c r="H83" i="353" s="1"/>
  <c r="I83" i="353" s="1"/>
  <c r="J83" i="353" s="1"/>
  <c r="K83" i="353" s="1"/>
  <c r="D83" i="352"/>
  <c r="E83" i="352" s="1"/>
  <c r="F83" i="352" s="1"/>
  <c r="G83" i="352" s="1"/>
  <c r="H83" i="352" s="1"/>
  <c r="I83" i="352" s="1"/>
  <c r="J83" i="352" s="1"/>
  <c r="K83" i="352" s="1"/>
  <c r="L83" i="352" s="1"/>
  <c r="M83" i="352" s="1"/>
  <c r="N83" i="352" s="1"/>
  <c r="O83" i="352" s="1"/>
  <c r="P83" i="352" s="1"/>
  <c r="Q83" i="352" s="1"/>
  <c r="R83" i="352" s="1"/>
  <c r="S83" i="352" s="1"/>
  <c r="T83" i="352" s="1"/>
  <c r="U83" i="352" s="1"/>
  <c r="V83" i="352" s="1"/>
  <c r="W83" i="352" s="1"/>
  <c r="X83" i="352" s="1"/>
  <c r="Y83" i="352" s="1"/>
  <c r="Z83" i="352" s="1"/>
  <c r="AA83" i="352" s="1"/>
  <c r="AB83" i="352" s="1"/>
  <c r="AC83" i="352" s="1"/>
  <c r="AD83" i="352" s="1"/>
  <c r="AE83" i="352" s="1"/>
  <c r="AF83" i="352" s="1"/>
  <c r="AG83" i="352" s="1"/>
  <c r="AH83" i="352" s="1"/>
  <c r="AI83" i="352" s="1"/>
  <c r="AT34" i="351"/>
  <c r="D82" i="351"/>
  <c r="E82" i="351" s="1"/>
  <c r="F82" i="351" s="1"/>
  <c r="F81" i="351" s="1"/>
  <c r="AT59" i="352"/>
  <c r="AT58" i="352"/>
  <c r="C83" i="351"/>
  <c r="D83" i="351" s="1"/>
  <c r="E83" i="351" s="1"/>
  <c r="F83" i="351" s="1"/>
  <c r="G83" i="351" s="1"/>
  <c r="H83" i="351" s="1"/>
  <c r="I83" i="351" s="1"/>
  <c r="J83" i="351" s="1"/>
  <c r="K83" i="351" s="1"/>
  <c r="L83" i="351" s="1"/>
  <c r="M83" i="351" s="1"/>
  <c r="N83" i="351" s="1"/>
  <c r="O83" i="351" s="1"/>
  <c r="P83" i="351" s="1"/>
  <c r="Q83" i="351" s="1"/>
  <c r="R83" i="351" s="1"/>
  <c r="S83" i="351" s="1"/>
  <c r="T83" i="351" s="1"/>
  <c r="U83" i="351" s="1"/>
  <c r="V83" i="351" s="1"/>
  <c r="W83" i="351" s="1"/>
  <c r="X83" i="351" s="1"/>
  <c r="Y83" i="351" s="1"/>
  <c r="Z83" i="351" s="1"/>
  <c r="AA83" i="351" s="1"/>
  <c r="AB83" i="351" s="1"/>
  <c r="AC83" i="351" s="1"/>
  <c r="AD83" i="351" s="1"/>
  <c r="AE83" i="351" s="1"/>
  <c r="AF83" i="351" s="1"/>
  <c r="AG83" i="351" s="1"/>
  <c r="AH83" i="351" s="1"/>
  <c r="AI83" i="351" s="1"/>
  <c r="B83" i="350"/>
  <c r="C83" i="350" s="1"/>
  <c r="D83" i="350" s="1"/>
  <c r="E83" i="350" s="1"/>
  <c r="F83" i="350" s="1"/>
  <c r="G83" i="350" s="1"/>
  <c r="H83" i="350" s="1"/>
  <c r="I83" i="350" s="1"/>
  <c r="J83" i="350" s="1"/>
  <c r="K83" i="350" s="1"/>
  <c r="L83" i="350" s="1"/>
  <c r="M83" i="350" s="1"/>
  <c r="N83" i="350" s="1"/>
  <c r="O83" i="350" s="1"/>
  <c r="P83" i="350" s="1"/>
  <c r="Q83" i="350" s="1"/>
  <c r="R83" i="350" s="1"/>
  <c r="S83" i="350" s="1"/>
  <c r="T83" i="350" s="1"/>
  <c r="C82" i="350"/>
  <c r="C81" i="350" s="1"/>
  <c r="B81" i="350"/>
  <c r="AS72" i="350"/>
  <c r="AT72" i="350" s="1"/>
  <c r="AU72" i="350" s="1"/>
  <c r="AV72" i="350" s="1"/>
  <c r="AW72" i="350" s="1"/>
  <c r="AX72" i="350" s="1"/>
  <c r="AS71" i="350"/>
  <c r="AT71" i="350" s="1"/>
  <c r="AS70" i="350"/>
  <c r="AT70" i="350" s="1"/>
  <c r="AT49" i="350" s="1"/>
  <c r="AS69" i="350"/>
  <c r="AS36" i="350" s="1"/>
  <c r="AS68" i="350"/>
  <c r="AS67" i="350"/>
  <c r="AT67" i="350" s="1"/>
  <c r="AS66" i="350"/>
  <c r="AT66" i="350" s="1"/>
  <c r="BR62" i="350"/>
  <c r="BQ62" i="350"/>
  <c r="BP62" i="350"/>
  <c r="BO62" i="350"/>
  <c r="BN62" i="350"/>
  <c r="BM62" i="350"/>
  <c r="BL62" i="350"/>
  <c r="BK62" i="350"/>
  <c r="BJ62" i="350"/>
  <c r="BI62" i="350"/>
  <c r="BH62" i="350"/>
  <c r="BG62" i="350"/>
  <c r="BF62" i="350"/>
  <c r="BE62" i="350"/>
  <c r="BD62" i="350"/>
  <c r="BC62" i="350"/>
  <c r="BB62" i="350"/>
  <c r="BA62" i="350"/>
  <c r="AZ62" i="350"/>
  <c r="BR61" i="350"/>
  <c r="BQ61" i="350"/>
  <c r="BP61" i="350"/>
  <c r="BO61" i="350"/>
  <c r="BN61" i="350"/>
  <c r="BM61" i="350"/>
  <c r="BL61" i="350"/>
  <c r="BK61" i="350"/>
  <c r="BJ61" i="350"/>
  <c r="BI61" i="350"/>
  <c r="BH61" i="350"/>
  <c r="BG61" i="350"/>
  <c r="BF61" i="350"/>
  <c r="BE61" i="350"/>
  <c r="BD61" i="350"/>
  <c r="BC61" i="350"/>
  <c r="BB61" i="350"/>
  <c r="BA61" i="350"/>
  <c r="AZ61" i="350"/>
  <c r="BR59" i="350"/>
  <c r="BQ59" i="350"/>
  <c r="BP59" i="350"/>
  <c r="BO59" i="350"/>
  <c r="BN59" i="350"/>
  <c r="BM59" i="350"/>
  <c r="BL59" i="350"/>
  <c r="BK59" i="350"/>
  <c r="BJ59" i="350"/>
  <c r="BI59" i="350"/>
  <c r="BH59" i="350"/>
  <c r="BG59" i="350"/>
  <c r="BF59" i="350"/>
  <c r="BE59" i="350"/>
  <c r="BD59" i="350"/>
  <c r="BC59" i="350"/>
  <c r="BB59" i="350"/>
  <c r="BA59" i="350"/>
  <c r="AZ59" i="350"/>
  <c r="AR59" i="350"/>
  <c r="A59" i="350" a="1"/>
  <c r="A59" i="350" s="1"/>
  <c r="BR58" i="350"/>
  <c r="BQ58" i="350"/>
  <c r="BP58" i="350"/>
  <c r="BO58" i="350"/>
  <c r="BN58" i="350"/>
  <c r="BM58" i="350"/>
  <c r="BL58" i="350"/>
  <c r="BK58" i="350"/>
  <c r="BJ58" i="350"/>
  <c r="BI58" i="350"/>
  <c r="BH58" i="350"/>
  <c r="BG58" i="350"/>
  <c r="BF58" i="350"/>
  <c r="BE58" i="350"/>
  <c r="BD58" i="350"/>
  <c r="BC58" i="350"/>
  <c r="BB58" i="350"/>
  <c r="BA58" i="350"/>
  <c r="AZ58" i="350"/>
  <c r="AR58" i="350"/>
  <c r="A58" i="350" a="1"/>
  <c r="A58" i="350" s="1"/>
  <c r="AR57" i="350"/>
  <c r="BR56" i="350"/>
  <c r="BQ56" i="350"/>
  <c r="BP56" i="350"/>
  <c r="BO56" i="350"/>
  <c r="BN56" i="350"/>
  <c r="BM56" i="350"/>
  <c r="BL56" i="350"/>
  <c r="BK56" i="350"/>
  <c r="BJ56" i="350"/>
  <c r="BI56" i="350"/>
  <c r="BH56" i="350"/>
  <c r="BG56" i="350"/>
  <c r="BF56" i="350"/>
  <c r="BE56" i="350"/>
  <c r="BD56" i="350"/>
  <c r="BC56" i="350"/>
  <c r="BB56" i="350"/>
  <c r="BA56" i="350"/>
  <c r="AZ56" i="350"/>
  <c r="AR56" i="350"/>
  <c r="A56" i="350" a="1"/>
  <c r="A56" i="350" s="1"/>
  <c r="BR55" i="350"/>
  <c r="BQ55" i="350"/>
  <c r="BP55" i="350"/>
  <c r="BO55" i="350"/>
  <c r="BN55" i="350"/>
  <c r="BM55" i="350"/>
  <c r="BL55" i="350"/>
  <c r="BK55" i="350"/>
  <c r="BJ55" i="350"/>
  <c r="BI55" i="350"/>
  <c r="BH55" i="350"/>
  <c r="BG55" i="350"/>
  <c r="BF55" i="350"/>
  <c r="BE55" i="350"/>
  <c r="BD55" i="350"/>
  <c r="BC55" i="350"/>
  <c r="BB55" i="350"/>
  <c r="BA55" i="350"/>
  <c r="AZ55" i="350"/>
  <c r="AR55" i="350"/>
  <c r="A55" i="350" a="1"/>
  <c r="A55" i="350" s="1"/>
  <c r="AR54" i="350"/>
  <c r="BR52" i="350"/>
  <c r="BQ52" i="350"/>
  <c r="BP52" i="350"/>
  <c r="BO52" i="350"/>
  <c r="BN52" i="350"/>
  <c r="BM52" i="350"/>
  <c r="BL52" i="350"/>
  <c r="BK52" i="350"/>
  <c r="BJ52" i="350"/>
  <c r="BI52" i="350"/>
  <c r="BH52" i="350"/>
  <c r="BG52" i="350"/>
  <c r="BF52" i="350"/>
  <c r="BE52" i="350"/>
  <c r="BD52" i="350"/>
  <c r="BC52" i="350"/>
  <c r="BB52" i="350"/>
  <c r="BA52" i="350"/>
  <c r="AZ52" i="350"/>
  <c r="BR51" i="350"/>
  <c r="BQ51" i="350"/>
  <c r="BP51" i="350"/>
  <c r="BO51" i="350"/>
  <c r="BN51" i="350"/>
  <c r="BM51" i="350"/>
  <c r="BL51" i="350"/>
  <c r="BK51" i="350"/>
  <c r="BJ51" i="350"/>
  <c r="BI51" i="350"/>
  <c r="BH51" i="350"/>
  <c r="BG51" i="350"/>
  <c r="BF51" i="350"/>
  <c r="BE51" i="350"/>
  <c r="BD51" i="350"/>
  <c r="BC51" i="350"/>
  <c r="BB51" i="350"/>
  <c r="BA51" i="350"/>
  <c r="AZ51" i="350"/>
  <c r="BR49" i="350"/>
  <c r="BQ49" i="350"/>
  <c r="BP49" i="350"/>
  <c r="BO49" i="350"/>
  <c r="BN49" i="350"/>
  <c r="BM49" i="350"/>
  <c r="BL49" i="350"/>
  <c r="BK49" i="350"/>
  <c r="BJ49" i="350"/>
  <c r="BI49" i="350"/>
  <c r="BH49" i="350"/>
  <c r="BG49" i="350"/>
  <c r="BF49" i="350"/>
  <c r="BE49" i="350"/>
  <c r="BD49" i="350"/>
  <c r="BC49" i="350"/>
  <c r="BB49" i="350"/>
  <c r="BA49" i="350"/>
  <c r="AZ49" i="350"/>
  <c r="AR49" i="350"/>
  <c r="A49" i="350" a="1"/>
  <c r="A49" i="350" s="1"/>
  <c r="BR48" i="350"/>
  <c r="BQ48" i="350"/>
  <c r="BP48" i="350"/>
  <c r="BO48" i="350"/>
  <c r="BN48" i="350"/>
  <c r="BM48" i="350"/>
  <c r="BL48" i="350"/>
  <c r="BK48" i="350"/>
  <c r="BJ48" i="350"/>
  <c r="BI48" i="350"/>
  <c r="BH48" i="350"/>
  <c r="BG48" i="350"/>
  <c r="BF48" i="350"/>
  <c r="BE48" i="350"/>
  <c r="BD48" i="350"/>
  <c r="BC48" i="350"/>
  <c r="BB48" i="350"/>
  <c r="BA48" i="350"/>
  <c r="AZ48" i="350"/>
  <c r="A48" i="350" a="1"/>
  <c r="A48" i="350" s="1"/>
  <c r="AR47" i="350"/>
  <c r="BR46" i="350"/>
  <c r="BQ46" i="350"/>
  <c r="BP46" i="350"/>
  <c r="BO46" i="350"/>
  <c r="BN46" i="350"/>
  <c r="BM46" i="350"/>
  <c r="BL46" i="350"/>
  <c r="BK46" i="350"/>
  <c r="BJ46" i="350"/>
  <c r="BI46" i="350"/>
  <c r="BH46" i="350"/>
  <c r="BG46" i="350"/>
  <c r="BF46" i="350"/>
  <c r="BE46" i="350"/>
  <c r="BD46" i="350"/>
  <c r="BC46" i="350"/>
  <c r="BB46" i="350"/>
  <c r="BA46" i="350"/>
  <c r="AZ46" i="350"/>
  <c r="AR46" i="350"/>
  <c r="A46" i="350" a="1"/>
  <c r="A46" i="350" s="1"/>
  <c r="BR45" i="350"/>
  <c r="BQ45" i="350"/>
  <c r="BP45" i="350"/>
  <c r="BO45" i="350"/>
  <c r="BN45" i="350"/>
  <c r="BM45" i="350"/>
  <c r="BL45" i="350"/>
  <c r="BK45" i="350"/>
  <c r="BJ45" i="350"/>
  <c r="BI45" i="350"/>
  <c r="BH45" i="350"/>
  <c r="BG45" i="350"/>
  <c r="BF45" i="350"/>
  <c r="BE45" i="350"/>
  <c r="BD45" i="350"/>
  <c r="BC45" i="350"/>
  <c r="BB45" i="350"/>
  <c r="BA45" i="350"/>
  <c r="AZ45" i="350"/>
  <c r="A45" i="350" a="1"/>
  <c r="A45" i="350" s="1"/>
  <c r="AR44" i="350"/>
  <c r="BR42" i="350"/>
  <c r="BQ42" i="350"/>
  <c r="BP42" i="350"/>
  <c r="BO42" i="350"/>
  <c r="BN42" i="350"/>
  <c r="BM42" i="350"/>
  <c r="BL42" i="350"/>
  <c r="BK42" i="350"/>
  <c r="BJ42" i="350"/>
  <c r="BI42" i="350"/>
  <c r="BH42" i="350"/>
  <c r="BG42" i="350"/>
  <c r="BF42" i="350"/>
  <c r="BE42" i="350"/>
  <c r="BD42" i="350"/>
  <c r="BC42" i="350"/>
  <c r="BB42" i="350"/>
  <c r="BA42" i="350"/>
  <c r="AZ42" i="350"/>
  <c r="BR41" i="350"/>
  <c r="BQ41" i="350"/>
  <c r="BP41" i="350"/>
  <c r="BO41" i="350"/>
  <c r="BN41" i="350"/>
  <c r="BM41" i="350"/>
  <c r="BL41" i="350"/>
  <c r="BK41" i="350"/>
  <c r="BJ41" i="350"/>
  <c r="BI41" i="350"/>
  <c r="BH41" i="350"/>
  <c r="BG41" i="350"/>
  <c r="BF41" i="350"/>
  <c r="BE41" i="350"/>
  <c r="BD41" i="350"/>
  <c r="BC41" i="350"/>
  <c r="BB41" i="350"/>
  <c r="BA41" i="350"/>
  <c r="AZ41" i="350"/>
  <c r="BR39" i="350"/>
  <c r="BQ39" i="350"/>
  <c r="BP39" i="350"/>
  <c r="BO39" i="350"/>
  <c r="BN39" i="350"/>
  <c r="BM39" i="350"/>
  <c r="BL39" i="350"/>
  <c r="BK39" i="350"/>
  <c r="BJ39" i="350"/>
  <c r="BI39" i="350"/>
  <c r="BH39" i="350"/>
  <c r="BG39" i="350"/>
  <c r="BF39" i="350"/>
  <c r="BE39" i="350"/>
  <c r="BD39" i="350"/>
  <c r="BC39" i="350"/>
  <c r="BB39" i="350"/>
  <c r="BA39" i="350"/>
  <c r="AZ39" i="350"/>
  <c r="AR39" i="350"/>
  <c r="A39" i="350" a="1"/>
  <c r="A39" i="350" s="1"/>
  <c r="BR38" i="350"/>
  <c r="BQ38" i="350"/>
  <c r="BP38" i="350"/>
  <c r="BO38" i="350"/>
  <c r="BN38" i="350"/>
  <c r="BM38" i="350"/>
  <c r="BL38" i="350"/>
  <c r="BK38" i="350"/>
  <c r="BJ38" i="350"/>
  <c r="BI38" i="350"/>
  <c r="BH38" i="350"/>
  <c r="BG38" i="350"/>
  <c r="BF38" i="350"/>
  <c r="BE38" i="350"/>
  <c r="BD38" i="350"/>
  <c r="BC38" i="350"/>
  <c r="BB38" i="350"/>
  <c r="BA38" i="350"/>
  <c r="AZ38" i="350"/>
  <c r="A38" i="350" a="1"/>
  <c r="A38" i="350" s="1"/>
  <c r="AR37" i="350"/>
  <c r="BR36" i="350"/>
  <c r="BQ36" i="350"/>
  <c r="BP36" i="350"/>
  <c r="BO36" i="350"/>
  <c r="BN36" i="350"/>
  <c r="BM36" i="350"/>
  <c r="BL36" i="350"/>
  <c r="BK36" i="350"/>
  <c r="BJ36" i="350"/>
  <c r="BI36" i="350"/>
  <c r="BH36" i="350"/>
  <c r="BG36" i="350"/>
  <c r="BF36" i="350"/>
  <c r="BE36" i="350"/>
  <c r="BD36" i="350"/>
  <c r="BC36" i="350"/>
  <c r="BB36" i="350"/>
  <c r="BA36" i="350"/>
  <c r="AZ36" i="350"/>
  <c r="AR36" i="350"/>
  <c r="A36" i="350" a="1"/>
  <c r="A36" i="350" s="1"/>
  <c r="BR35" i="350"/>
  <c r="BQ35" i="350"/>
  <c r="BP35" i="350"/>
  <c r="BO35" i="350"/>
  <c r="BN35" i="350"/>
  <c r="BM35" i="350"/>
  <c r="BL35" i="350"/>
  <c r="BK35" i="350"/>
  <c r="BJ35" i="350"/>
  <c r="BI35" i="350"/>
  <c r="BH35" i="350"/>
  <c r="BG35" i="350"/>
  <c r="BF35" i="350"/>
  <c r="BE35" i="350"/>
  <c r="BD35" i="350"/>
  <c r="BC35" i="350"/>
  <c r="BB35" i="350"/>
  <c r="BA35" i="350"/>
  <c r="AZ35" i="350"/>
  <c r="A35" i="350" a="1"/>
  <c r="A35" i="350" s="1"/>
  <c r="AR34" i="350"/>
  <c r="BR32" i="350"/>
  <c r="BQ32" i="350"/>
  <c r="BP32" i="350"/>
  <c r="BO32" i="350"/>
  <c r="BN32" i="350"/>
  <c r="BM32" i="350"/>
  <c r="BL32" i="350"/>
  <c r="BK32" i="350"/>
  <c r="BJ32" i="350"/>
  <c r="BI32" i="350"/>
  <c r="BH32" i="350"/>
  <c r="BG32" i="350"/>
  <c r="BF32" i="350"/>
  <c r="BE32" i="350"/>
  <c r="BD32" i="350"/>
  <c r="BC32" i="350"/>
  <c r="BB32" i="350"/>
  <c r="BA32" i="350"/>
  <c r="AZ32" i="350"/>
  <c r="BR31" i="350"/>
  <c r="BQ31" i="350"/>
  <c r="BP31" i="350"/>
  <c r="BO31" i="350"/>
  <c r="BN31" i="350"/>
  <c r="BM31" i="350"/>
  <c r="BL31" i="350"/>
  <c r="BK31" i="350"/>
  <c r="BJ31" i="350"/>
  <c r="BI31" i="350"/>
  <c r="BH31" i="350"/>
  <c r="BG31" i="350"/>
  <c r="BF31" i="350"/>
  <c r="BE31" i="350"/>
  <c r="BD31" i="350"/>
  <c r="BC31" i="350"/>
  <c r="BB31" i="350"/>
  <c r="BA31" i="350"/>
  <c r="AZ31" i="350"/>
  <c r="BR29" i="350"/>
  <c r="BQ29" i="350"/>
  <c r="BP29" i="350"/>
  <c r="BO29" i="350"/>
  <c r="BN29" i="350"/>
  <c r="BM29" i="350"/>
  <c r="BL29" i="350"/>
  <c r="BK29" i="350"/>
  <c r="BJ29" i="350"/>
  <c r="BI29" i="350"/>
  <c r="BH29" i="350"/>
  <c r="BG29" i="350"/>
  <c r="BF29" i="350"/>
  <c r="BE29" i="350"/>
  <c r="BD29" i="350"/>
  <c r="BC29" i="350"/>
  <c r="BB29" i="350"/>
  <c r="BA29" i="350"/>
  <c r="AZ29" i="350"/>
  <c r="AR29" i="350"/>
  <c r="A29" i="350" a="1"/>
  <c r="A29" i="350" s="1"/>
  <c r="BR28" i="350"/>
  <c r="BQ28" i="350"/>
  <c r="BP28" i="350"/>
  <c r="BO28" i="350"/>
  <c r="BN28" i="350"/>
  <c r="BM28" i="350"/>
  <c r="BL28" i="350"/>
  <c r="BK28" i="350"/>
  <c r="BJ28" i="350"/>
  <c r="BI28" i="350"/>
  <c r="BH28" i="350"/>
  <c r="BG28" i="350"/>
  <c r="BF28" i="350"/>
  <c r="BE28" i="350"/>
  <c r="BD28" i="350"/>
  <c r="BC28" i="350"/>
  <c r="BB28" i="350"/>
  <c r="BA28" i="350"/>
  <c r="AZ28" i="350"/>
  <c r="A28" i="350" a="1"/>
  <c r="A28" i="350" s="1"/>
  <c r="AR27" i="350"/>
  <c r="BR26" i="350"/>
  <c r="BQ26" i="350"/>
  <c r="BP26" i="350"/>
  <c r="BO26" i="350"/>
  <c r="BN26" i="350"/>
  <c r="BM26" i="350"/>
  <c r="BL26" i="350"/>
  <c r="BK26" i="350"/>
  <c r="BJ26" i="350"/>
  <c r="BI26" i="350"/>
  <c r="BH26" i="350"/>
  <c r="BG26" i="350"/>
  <c r="BF26" i="350"/>
  <c r="BE26" i="350"/>
  <c r="BD26" i="350"/>
  <c r="BC26" i="350"/>
  <c r="BB26" i="350"/>
  <c r="BA26" i="350"/>
  <c r="AZ26" i="350"/>
  <c r="AR26" i="350"/>
  <c r="A26" i="350" a="1"/>
  <c r="A26" i="350" s="1"/>
  <c r="BR25" i="350"/>
  <c r="BQ25" i="350"/>
  <c r="BP25" i="350"/>
  <c r="BO25" i="350"/>
  <c r="BN25" i="350"/>
  <c r="BM25" i="350"/>
  <c r="BL25" i="350"/>
  <c r="BK25" i="350"/>
  <c r="BJ25" i="350"/>
  <c r="BI25" i="350"/>
  <c r="BH25" i="350"/>
  <c r="BG25" i="350"/>
  <c r="BF25" i="350"/>
  <c r="BE25" i="350"/>
  <c r="BD25" i="350"/>
  <c r="BC25" i="350"/>
  <c r="BB25" i="350"/>
  <c r="BA25" i="350"/>
  <c r="AZ25" i="350"/>
  <c r="A25" i="350" a="1"/>
  <c r="A25" i="350" s="1"/>
  <c r="AR24" i="350"/>
  <c r="BR22" i="350"/>
  <c r="BQ22" i="350"/>
  <c r="BP22" i="350"/>
  <c r="BO22" i="350"/>
  <c r="BN22" i="350"/>
  <c r="BM22" i="350"/>
  <c r="BL22" i="350"/>
  <c r="BK22" i="350"/>
  <c r="BJ22" i="350"/>
  <c r="BI22" i="350"/>
  <c r="BH22" i="350"/>
  <c r="BG22" i="350"/>
  <c r="BF22" i="350"/>
  <c r="BE22" i="350"/>
  <c r="BD22" i="350"/>
  <c r="BC22" i="350"/>
  <c r="BB22" i="350"/>
  <c r="BA22" i="350"/>
  <c r="AZ22" i="350"/>
  <c r="BR21" i="350"/>
  <c r="BQ21" i="350"/>
  <c r="BP21" i="350"/>
  <c r="BO21" i="350"/>
  <c r="BN21" i="350"/>
  <c r="BM21" i="350"/>
  <c r="BL21" i="350"/>
  <c r="BK21" i="350"/>
  <c r="BJ21" i="350"/>
  <c r="BI21" i="350"/>
  <c r="BH21" i="350"/>
  <c r="BG21" i="350"/>
  <c r="BF21" i="350"/>
  <c r="BE21" i="350"/>
  <c r="BD21" i="350"/>
  <c r="BC21" i="350"/>
  <c r="BB21" i="350"/>
  <c r="BA21" i="350"/>
  <c r="AZ21" i="350"/>
  <c r="BR19" i="350"/>
  <c r="BQ19" i="350"/>
  <c r="BP19" i="350"/>
  <c r="BO19" i="350"/>
  <c r="BN19" i="350"/>
  <c r="BM19" i="350"/>
  <c r="BL19" i="350"/>
  <c r="BK19" i="350"/>
  <c r="BJ19" i="350"/>
  <c r="BI19" i="350"/>
  <c r="BH19" i="350"/>
  <c r="BG19" i="350"/>
  <c r="BF19" i="350"/>
  <c r="BE19" i="350"/>
  <c r="BD19" i="350"/>
  <c r="BC19" i="350"/>
  <c r="BB19" i="350"/>
  <c r="BA19" i="350"/>
  <c r="AZ19" i="350"/>
  <c r="AS19" i="350"/>
  <c r="AR19" i="350"/>
  <c r="A19" i="350" a="1"/>
  <c r="A19" i="350" s="1"/>
  <c r="BR18" i="350"/>
  <c r="BQ18" i="350"/>
  <c r="BP18" i="350"/>
  <c r="BO18" i="350"/>
  <c r="BN18" i="350"/>
  <c r="BM18" i="350"/>
  <c r="BL18" i="350"/>
  <c r="BK18" i="350"/>
  <c r="BJ18" i="350"/>
  <c r="BI18" i="350"/>
  <c r="BH18" i="350"/>
  <c r="BG18" i="350"/>
  <c r="BF18" i="350"/>
  <c r="BE18" i="350"/>
  <c r="BD18" i="350"/>
  <c r="BC18" i="350"/>
  <c r="BB18" i="350"/>
  <c r="BA18" i="350"/>
  <c r="AZ18" i="350"/>
  <c r="A18" i="350" a="1"/>
  <c r="A18" i="350" s="1"/>
  <c r="AS17" i="350"/>
  <c r="AR17" i="350"/>
  <c r="BR16" i="350"/>
  <c r="BQ16" i="350"/>
  <c r="BP16" i="350"/>
  <c r="BO16" i="350"/>
  <c r="BN16" i="350"/>
  <c r="BM16" i="350"/>
  <c r="BL16" i="350"/>
  <c r="BK16" i="350"/>
  <c r="BJ16" i="350"/>
  <c r="BI16" i="350"/>
  <c r="BH16" i="350"/>
  <c r="BG16" i="350"/>
  <c r="BF16" i="350"/>
  <c r="BE16" i="350"/>
  <c r="BD16" i="350"/>
  <c r="BC16" i="350"/>
  <c r="BB16" i="350"/>
  <c r="BA16" i="350"/>
  <c r="AZ16" i="350"/>
  <c r="AS16" i="350"/>
  <c r="AR16" i="350"/>
  <c r="A16" i="350" a="1"/>
  <c r="A16" i="350" s="1"/>
  <c r="BR15" i="350"/>
  <c r="BQ15" i="350"/>
  <c r="BP15" i="350"/>
  <c r="BO15" i="350"/>
  <c r="BN15" i="350"/>
  <c r="BM15" i="350"/>
  <c r="BL15" i="350"/>
  <c r="BK15" i="350"/>
  <c r="BJ15" i="350"/>
  <c r="BI15" i="350"/>
  <c r="BH15" i="350"/>
  <c r="BG15" i="350"/>
  <c r="BF15" i="350"/>
  <c r="BE15" i="350"/>
  <c r="BD15" i="350"/>
  <c r="BC15" i="350"/>
  <c r="BB15" i="350"/>
  <c r="BA15" i="350"/>
  <c r="AZ15" i="350"/>
  <c r="A15" i="350" a="1"/>
  <c r="A15" i="350" s="1"/>
  <c r="AS14" i="350"/>
  <c r="AR14" i="350"/>
  <c r="BR12" i="350"/>
  <c r="BQ12" i="350"/>
  <c r="BP12" i="350"/>
  <c r="BO12" i="350"/>
  <c r="BN12" i="350"/>
  <c r="BM12" i="350"/>
  <c r="BL12" i="350"/>
  <c r="BK12" i="350"/>
  <c r="BJ12" i="350"/>
  <c r="BI12" i="350"/>
  <c r="BH12" i="350"/>
  <c r="BG12" i="350"/>
  <c r="BF12" i="350"/>
  <c r="BE12" i="350"/>
  <c r="BD12" i="350"/>
  <c r="BC12" i="350"/>
  <c r="BB12" i="350"/>
  <c r="BA12" i="350"/>
  <c r="AZ12" i="350"/>
  <c r="BR11" i="350"/>
  <c r="BQ11" i="350"/>
  <c r="BP11" i="350"/>
  <c r="BO11" i="350"/>
  <c r="BN11" i="350"/>
  <c r="BM11" i="350"/>
  <c r="BL11" i="350"/>
  <c r="BK11" i="350"/>
  <c r="BJ11" i="350"/>
  <c r="BI11" i="350"/>
  <c r="BH11" i="350"/>
  <c r="BG11" i="350"/>
  <c r="BF11" i="350"/>
  <c r="BE11" i="350"/>
  <c r="BD11" i="350"/>
  <c r="BC11" i="350"/>
  <c r="BB11" i="350"/>
  <c r="BA11" i="350"/>
  <c r="AZ11" i="350"/>
  <c r="BR9" i="350"/>
  <c r="BQ9" i="350"/>
  <c r="BP9" i="350"/>
  <c r="BO9" i="350"/>
  <c r="BN9" i="350"/>
  <c r="BM9" i="350"/>
  <c r="BL9" i="350"/>
  <c r="BK9" i="350"/>
  <c r="BJ9" i="350"/>
  <c r="BI9" i="350"/>
  <c r="BH9" i="350"/>
  <c r="BG9" i="350"/>
  <c r="BF9" i="350"/>
  <c r="BE9" i="350"/>
  <c r="BD9" i="350"/>
  <c r="BC9" i="350"/>
  <c r="BB9" i="350"/>
  <c r="BA9" i="350"/>
  <c r="AZ9" i="350"/>
  <c r="AR9" i="350"/>
  <c r="A9" i="350" a="1"/>
  <c r="A9" i="350" s="1"/>
  <c r="BR8" i="350"/>
  <c r="BQ8" i="350"/>
  <c r="BP8" i="350"/>
  <c r="BO8" i="350"/>
  <c r="BN8" i="350"/>
  <c r="BM8" i="350"/>
  <c r="BL8" i="350"/>
  <c r="BK8" i="350"/>
  <c r="BJ8" i="350"/>
  <c r="BI8" i="350"/>
  <c r="BH8" i="350"/>
  <c r="BG8" i="350"/>
  <c r="BF8" i="350"/>
  <c r="BE8" i="350"/>
  <c r="BD8" i="350"/>
  <c r="BC8" i="350"/>
  <c r="BB8" i="350"/>
  <c r="BA8" i="350"/>
  <c r="AZ8" i="350"/>
  <c r="A8" i="350" a="1"/>
  <c r="A8" i="350" s="1"/>
  <c r="AR7" i="350"/>
  <c r="BR6" i="350"/>
  <c r="BQ6" i="350"/>
  <c r="BP6" i="350"/>
  <c r="BO6" i="350"/>
  <c r="BN6" i="350"/>
  <c r="BM6" i="350"/>
  <c r="BL6" i="350"/>
  <c r="BK6" i="350"/>
  <c r="BJ6" i="350"/>
  <c r="BI6" i="350"/>
  <c r="BH6" i="350"/>
  <c r="BG6" i="350"/>
  <c r="BF6" i="350"/>
  <c r="BE6" i="350"/>
  <c r="BD6" i="350"/>
  <c r="BC6" i="350"/>
  <c r="BB6" i="350"/>
  <c r="BA6" i="350"/>
  <c r="AZ6" i="350"/>
  <c r="AR6" i="350"/>
  <c r="A6" i="350" a="1"/>
  <c r="A6" i="350" s="1"/>
  <c r="BR5" i="350"/>
  <c r="BQ5" i="350"/>
  <c r="BP5" i="350"/>
  <c r="BO5" i="350"/>
  <c r="BN5" i="350"/>
  <c r="BM5" i="350"/>
  <c r="BL5" i="350"/>
  <c r="BK5" i="350"/>
  <c r="BJ5" i="350"/>
  <c r="BI5" i="350"/>
  <c r="BH5" i="350"/>
  <c r="BG5" i="350"/>
  <c r="BF5" i="350"/>
  <c r="BE5" i="350"/>
  <c r="BD5" i="350"/>
  <c r="BC5" i="350"/>
  <c r="BB5" i="350"/>
  <c r="BA5" i="350"/>
  <c r="AZ5" i="350"/>
  <c r="A5" i="350" a="1"/>
  <c r="A5" i="350" s="1"/>
  <c r="AR4" i="350"/>
  <c r="E1" i="350"/>
  <c r="B1" i="350"/>
  <c r="D1" i="350" s="1"/>
  <c r="F84" i="354"/>
  <c r="G84" i="354" s="1"/>
  <c r="G84" i="352"/>
  <c r="H84" i="352" s="1"/>
  <c r="I84" i="352" s="1"/>
  <c r="J84" i="352" s="1"/>
  <c r="K84" i="352" s="1"/>
  <c r="L84" i="352" s="1"/>
  <c r="M84" i="352" s="1"/>
  <c r="N84" i="352" s="1"/>
  <c r="O84" i="352" s="1"/>
  <c r="P84" i="352" s="1"/>
  <c r="Q84" i="352" s="1"/>
  <c r="R84" i="352" s="1"/>
  <c r="S84" i="352" s="1"/>
  <c r="T84" i="352" s="1"/>
  <c r="U84" i="352" s="1"/>
  <c r="V84" i="352" s="1"/>
  <c r="W84" i="352" s="1"/>
  <c r="X84" i="352" s="1"/>
  <c r="Y84" i="352" s="1"/>
  <c r="Z84" i="352" s="1"/>
  <c r="AA84" i="352" s="1"/>
  <c r="AB84" i="352" s="1"/>
  <c r="AC84" i="352" s="1"/>
  <c r="AD84" i="352" s="1"/>
  <c r="AE84" i="352" s="1"/>
  <c r="AF84" i="352" s="1"/>
  <c r="AG84" i="352" s="1"/>
  <c r="AH84" i="352" s="1"/>
  <c r="AI84" i="352" s="1"/>
  <c r="AU58" i="352"/>
  <c r="AU54" i="352"/>
  <c r="AU57" i="352"/>
  <c r="E81" i="351"/>
  <c r="D82" i="350"/>
  <c r="AU71" i="350"/>
  <c r="AU58" i="350" s="1"/>
  <c r="AT55" i="350"/>
  <c r="AT59" i="350"/>
  <c r="AT56" i="350"/>
  <c r="AU70" i="350"/>
  <c r="AV70" i="350" s="1"/>
  <c r="AV47" i="350" s="1"/>
  <c r="AT46" i="350"/>
  <c r="AT44" i="350"/>
  <c r="H84" i="354"/>
  <c r="I84" i="354" s="1"/>
  <c r="J84" i="354" s="1"/>
  <c r="K84" i="354" s="1"/>
  <c r="L84" i="354" s="1"/>
  <c r="M84" i="354" s="1"/>
  <c r="N84" i="354" s="1"/>
  <c r="O84" i="354" s="1"/>
  <c r="P84" i="354" s="1"/>
  <c r="Q84" i="354" s="1"/>
  <c r="R84" i="354" s="1"/>
  <c r="S84" i="354" s="1"/>
  <c r="T84" i="354" s="1"/>
  <c r="U84" i="354" s="1"/>
  <c r="V84" i="354" s="1"/>
  <c r="W84" i="354" s="1"/>
  <c r="X84" i="354" s="1"/>
  <c r="Y84" i="354" s="1"/>
  <c r="Z84" i="354" s="1"/>
  <c r="AA84" i="354" s="1"/>
  <c r="AB84" i="354" s="1"/>
  <c r="AC84" i="354" s="1"/>
  <c r="AD84" i="354" s="1"/>
  <c r="AE84" i="354" s="1"/>
  <c r="AF84" i="354" s="1"/>
  <c r="AG84" i="354" s="1"/>
  <c r="AH84" i="354" s="1"/>
  <c r="AI84" i="354" s="1"/>
  <c r="L83" i="353"/>
  <c r="M83" i="353" s="1"/>
  <c r="N83" i="353" s="1"/>
  <c r="O83" i="353" s="1"/>
  <c r="P83" i="353" s="1"/>
  <c r="Q83" i="353" s="1"/>
  <c r="R83" i="353" s="1"/>
  <c r="S83" i="353" s="1"/>
  <c r="T83" i="353" s="1"/>
  <c r="U83" i="353" s="1"/>
  <c r="V83" i="353" s="1"/>
  <c r="W83" i="353" s="1"/>
  <c r="X83" i="353" s="1"/>
  <c r="Y83" i="353" s="1"/>
  <c r="Z83" i="353" s="1"/>
  <c r="AA83" i="353" s="1"/>
  <c r="AB83" i="353" s="1"/>
  <c r="AC83" i="353" s="1"/>
  <c r="AD83" i="353" s="1"/>
  <c r="AE83" i="353" s="1"/>
  <c r="AF83" i="353" s="1"/>
  <c r="AG83" i="353" s="1"/>
  <c r="AH83" i="353" s="1"/>
  <c r="AI83" i="353" s="1"/>
  <c r="U83" i="350"/>
  <c r="V83" i="350" s="1"/>
  <c r="W83" i="350" s="1"/>
  <c r="X83" i="350" s="1"/>
  <c r="Y83" i="350" s="1"/>
  <c r="Z83" i="350" s="1"/>
  <c r="AA83" i="350" s="1"/>
  <c r="AB83" i="350" s="1"/>
  <c r="AC83" i="350" s="1"/>
  <c r="AD83" i="350" s="1"/>
  <c r="AE83" i="350" s="1"/>
  <c r="AF83" i="350" s="1"/>
  <c r="AG83" i="350" s="1"/>
  <c r="AH83" i="350" s="1"/>
  <c r="AI83" i="350" s="1"/>
  <c r="B83" i="349"/>
  <c r="B84" i="349" s="1"/>
  <c r="C84" i="349" s="1"/>
  <c r="D84" i="349" s="1"/>
  <c r="E84" i="349" s="1"/>
  <c r="F84" i="349" s="1"/>
  <c r="C82" i="349"/>
  <c r="D82" i="349" s="1"/>
  <c r="B81" i="349"/>
  <c r="AS72" i="349"/>
  <c r="AT72" i="349" s="1"/>
  <c r="AU72" i="349" s="1"/>
  <c r="AV72" i="349" s="1"/>
  <c r="AW72" i="349" s="1"/>
  <c r="AX72" i="349" s="1"/>
  <c r="AS71" i="349"/>
  <c r="AS55" i="349" s="1"/>
  <c r="AS70" i="349"/>
  <c r="AT70" i="349" s="1"/>
  <c r="AT44" i="349" s="1"/>
  <c r="AS69" i="349"/>
  <c r="AT69" i="349" s="1"/>
  <c r="AT34" i="349" s="1"/>
  <c r="AS68" i="349"/>
  <c r="AT68" i="349" s="1"/>
  <c r="AT27" i="349" s="1"/>
  <c r="AS67" i="349"/>
  <c r="AS16" i="349" s="1"/>
  <c r="AS66" i="349"/>
  <c r="BR62" i="349"/>
  <c r="BQ62" i="349"/>
  <c r="BP62" i="349"/>
  <c r="BO62" i="349"/>
  <c r="BN62" i="349"/>
  <c r="BM62" i="349"/>
  <c r="BL62" i="349"/>
  <c r="BK62" i="349"/>
  <c r="BJ62" i="349"/>
  <c r="BI62" i="349"/>
  <c r="BH62" i="349"/>
  <c r="BG62" i="349"/>
  <c r="BF62" i="349"/>
  <c r="BE62" i="349"/>
  <c r="BD62" i="349"/>
  <c r="BC62" i="349"/>
  <c r="BB62" i="349"/>
  <c r="BA62" i="349"/>
  <c r="AZ62" i="349"/>
  <c r="BR61" i="349"/>
  <c r="BQ61" i="349"/>
  <c r="BP61" i="349"/>
  <c r="BO61" i="349"/>
  <c r="BN61" i="349"/>
  <c r="BM61" i="349"/>
  <c r="BL61" i="349"/>
  <c r="BK61" i="349"/>
  <c r="BJ61" i="349"/>
  <c r="BI61" i="349"/>
  <c r="BH61" i="349"/>
  <c r="BG61" i="349"/>
  <c r="BF61" i="349"/>
  <c r="BE61" i="349"/>
  <c r="BD61" i="349"/>
  <c r="BC61" i="349"/>
  <c r="BB61" i="349"/>
  <c r="BA61" i="349"/>
  <c r="AZ61" i="349"/>
  <c r="BR59" i="349"/>
  <c r="BQ59" i="349"/>
  <c r="BP59" i="349"/>
  <c r="BO59" i="349"/>
  <c r="BN59" i="349"/>
  <c r="BM59" i="349"/>
  <c r="BL59" i="349"/>
  <c r="BK59" i="349"/>
  <c r="BJ59" i="349"/>
  <c r="BI59" i="349"/>
  <c r="BH59" i="349"/>
  <c r="BG59" i="349"/>
  <c r="BF59" i="349"/>
  <c r="BE59" i="349"/>
  <c r="BD59" i="349"/>
  <c r="BC59" i="349"/>
  <c r="BB59" i="349"/>
  <c r="BA59" i="349"/>
  <c r="AZ59" i="349"/>
  <c r="AR59" i="349"/>
  <c r="A59" i="349" a="1"/>
  <c r="A59" i="349" s="1"/>
  <c r="BR58" i="349"/>
  <c r="BQ58" i="349"/>
  <c r="BP58" i="349"/>
  <c r="BO58" i="349"/>
  <c r="BN58" i="349"/>
  <c r="BM58" i="349"/>
  <c r="BL58" i="349"/>
  <c r="BK58" i="349"/>
  <c r="BJ58" i="349"/>
  <c r="BI58" i="349"/>
  <c r="BH58" i="349"/>
  <c r="BG58" i="349"/>
  <c r="BF58" i="349"/>
  <c r="BE58" i="349"/>
  <c r="BD58" i="349"/>
  <c r="BC58" i="349"/>
  <c r="BB58" i="349"/>
  <c r="BA58" i="349"/>
  <c r="AZ58" i="349"/>
  <c r="AR58" i="349"/>
  <c r="A58" i="349" a="1"/>
  <c r="A58" i="349" s="1"/>
  <c r="AR57" i="349"/>
  <c r="BR56" i="349"/>
  <c r="BQ56" i="349"/>
  <c r="BP56" i="349"/>
  <c r="BO56" i="349"/>
  <c r="BN56" i="349"/>
  <c r="BM56" i="349"/>
  <c r="BL56" i="349"/>
  <c r="BK56" i="349"/>
  <c r="BJ56" i="349"/>
  <c r="BI56" i="349"/>
  <c r="BH56" i="349"/>
  <c r="BG56" i="349"/>
  <c r="BF56" i="349"/>
  <c r="BE56" i="349"/>
  <c r="BD56" i="349"/>
  <c r="BC56" i="349"/>
  <c r="BB56" i="349"/>
  <c r="BA56" i="349"/>
  <c r="AZ56" i="349"/>
  <c r="AR56" i="349"/>
  <c r="A56" i="349" a="1"/>
  <c r="A56" i="349" s="1"/>
  <c r="BR55" i="349"/>
  <c r="BQ55" i="349"/>
  <c r="BP55" i="349"/>
  <c r="BO55" i="349"/>
  <c r="BN55" i="349"/>
  <c r="BM55" i="349"/>
  <c r="BL55" i="349"/>
  <c r="BK55" i="349"/>
  <c r="BJ55" i="349"/>
  <c r="BI55" i="349"/>
  <c r="BH55" i="349"/>
  <c r="BG55" i="349"/>
  <c r="BF55" i="349"/>
  <c r="BE55" i="349"/>
  <c r="BD55" i="349"/>
  <c r="BC55" i="349"/>
  <c r="BB55" i="349"/>
  <c r="BA55" i="349"/>
  <c r="AZ55" i="349"/>
  <c r="AR55" i="349"/>
  <c r="A55" i="349" a="1"/>
  <c r="A55" i="349" s="1"/>
  <c r="AR54" i="349"/>
  <c r="BR52" i="349"/>
  <c r="BQ52" i="349"/>
  <c r="BP52" i="349"/>
  <c r="BO52" i="349"/>
  <c r="BN52" i="349"/>
  <c r="BM52" i="349"/>
  <c r="BL52" i="349"/>
  <c r="BK52" i="349"/>
  <c r="BJ52" i="349"/>
  <c r="BI52" i="349"/>
  <c r="BH52" i="349"/>
  <c r="BG52" i="349"/>
  <c r="BF52" i="349"/>
  <c r="BE52" i="349"/>
  <c r="BD52" i="349"/>
  <c r="BC52" i="349"/>
  <c r="BB52" i="349"/>
  <c r="BA52" i="349"/>
  <c r="AZ52" i="349"/>
  <c r="BR51" i="349"/>
  <c r="BQ51" i="349"/>
  <c r="BP51" i="349"/>
  <c r="BO51" i="349"/>
  <c r="BN51" i="349"/>
  <c r="BM51" i="349"/>
  <c r="BL51" i="349"/>
  <c r="BK51" i="349"/>
  <c r="BJ51" i="349"/>
  <c r="BI51" i="349"/>
  <c r="BH51" i="349"/>
  <c r="BG51" i="349"/>
  <c r="BF51" i="349"/>
  <c r="BE51" i="349"/>
  <c r="BD51" i="349"/>
  <c r="BC51" i="349"/>
  <c r="BB51" i="349"/>
  <c r="BA51" i="349"/>
  <c r="AZ51" i="349"/>
  <c r="BR49" i="349"/>
  <c r="BQ49" i="349"/>
  <c r="BP49" i="349"/>
  <c r="BO49" i="349"/>
  <c r="BN49" i="349"/>
  <c r="BM49" i="349"/>
  <c r="BL49" i="349"/>
  <c r="BK49" i="349"/>
  <c r="BJ49" i="349"/>
  <c r="BI49" i="349"/>
  <c r="BH49" i="349"/>
  <c r="BG49" i="349"/>
  <c r="BF49" i="349"/>
  <c r="BE49" i="349"/>
  <c r="BD49" i="349"/>
  <c r="BC49" i="349"/>
  <c r="BB49" i="349"/>
  <c r="BA49" i="349"/>
  <c r="AZ49" i="349"/>
  <c r="AR49" i="349"/>
  <c r="A49" i="349" a="1"/>
  <c r="A49" i="349" s="1"/>
  <c r="BR48" i="349"/>
  <c r="BQ48" i="349"/>
  <c r="BP48" i="349"/>
  <c r="BO48" i="349"/>
  <c r="BN48" i="349"/>
  <c r="BM48" i="349"/>
  <c r="BL48" i="349"/>
  <c r="BK48" i="349"/>
  <c r="BJ48" i="349"/>
  <c r="BI48" i="349"/>
  <c r="BH48" i="349"/>
  <c r="BG48" i="349"/>
  <c r="BF48" i="349"/>
  <c r="BE48" i="349"/>
  <c r="BD48" i="349"/>
  <c r="BC48" i="349"/>
  <c r="BB48" i="349"/>
  <c r="BA48" i="349"/>
  <c r="AZ48" i="349"/>
  <c r="A48" i="349" a="1"/>
  <c r="A48" i="349" s="1"/>
  <c r="AR47" i="349"/>
  <c r="BR46" i="349"/>
  <c r="BQ46" i="349"/>
  <c r="BP46" i="349"/>
  <c r="BO46" i="349"/>
  <c r="BN46" i="349"/>
  <c r="BM46" i="349"/>
  <c r="BL46" i="349"/>
  <c r="BK46" i="349"/>
  <c r="BJ46" i="349"/>
  <c r="BI46" i="349"/>
  <c r="BH46" i="349"/>
  <c r="BG46" i="349"/>
  <c r="BF46" i="349"/>
  <c r="BE46" i="349"/>
  <c r="BD46" i="349"/>
  <c r="BC46" i="349"/>
  <c r="BB46" i="349"/>
  <c r="BA46" i="349"/>
  <c r="AZ46" i="349"/>
  <c r="AS46" i="349"/>
  <c r="AR46" i="349"/>
  <c r="A46" i="349" a="1"/>
  <c r="A46" i="349" s="1"/>
  <c r="BR45" i="349"/>
  <c r="BQ45" i="349"/>
  <c r="BP45" i="349"/>
  <c r="BO45" i="349"/>
  <c r="BN45" i="349"/>
  <c r="BM45" i="349"/>
  <c r="BL45" i="349"/>
  <c r="BK45" i="349"/>
  <c r="BJ45" i="349"/>
  <c r="BI45" i="349"/>
  <c r="BH45" i="349"/>
  <c r="BG45" i="349"/>
  <c r="BF45" i="349"/>
  <c r="BE45" i="349"/>
  <c r="BD45" i="349"/>
  <c r="BC45" i="349"/>
  <c r="BB45" i="349"/>
  <c r="BA45" i="349"/>
  <c r="AZ45" i="349"/>
  <c r="A45" i="349" a="1"/>
  <c r="A45" i="349" s="1"/>
  <c r="AR44" i="349"/>
  <c r="BR42" i="349"/>
  <c r="BQ42" i="349"/>
  <c r="BP42" i="349"/>
  <c r="BO42" i="349"/>
  <c r="BN42" i="349"/>
  <c r="BM42" i="349"/>
  <c r="BL42" i="349"/>
  <c r="BK42" i="349"/>
  <c r="BJ42" i="349"/>
  <c r="BI42" i="349"/>
  <c r="BH42" i="349"/>
  <c r="BG42" i="349"/>
  <c r="BF42" i="349"/>
  <c r="BE42" i="349"/>
  <c r="BD42" i="349"/>
  <c r="BC42" i="349"/>
  <c r="BB42" i="349"/>
  <c r="BA42" i="349"/>
  <c r="AZ42" i="349"/>
  <c r="BR41" i="349"/>
  <c r="BQ41" i="349"/>
  <c r="BP41" i="349"/>
  <c r="BO41" i="349"/>
  <c r="BN41" i="349"/>
  <c r="BM41" i="349"/>
  <c r="BL41" i="349"/>
  <c r="BK41" i="349"/>
  <c r="BJ41" i="349"/>
  <c r="BI41" i="349"/>
  <c r="BH41" i="349"/>
  <c r="BG41" i="349"/>
  <c r="BF41" i="349"/>
  <c r="BE41" i="349"/>
  <c r="BD41" i="349"/>
  <c r="BC41" i="349"/>
  <c r="BB41" i="349"/>
  <c r="BA41" i="349"/>
  <c r="AZ41" i="349"/>
  <c r="BR39" i="349"/>
  <c r="BQ39" i="349"/>
  <c r="BP39" i="349"/>
  <c r="BO39" i="349"/>
  <c r="BN39" i="349"/>
  <c r="BM39" i="349"/>
  <c r="BL39" i="349"/>
  <c r="BK39" i="349"/>
  <c r="BJ39" i="349"/>
  <c r="BI39" i="349"/>
  <c r="BH39" i="349"/>
  <c r="BG39" i="349"/>
  <c r="BF39" i="349"/>
  <c r="BE39" i="349"/>
  <c r="BD39" i="349"/>
  <c r="BC39" i="349"/>
  <c r="BB39" i="349"/>
  <c r="BA39" i="349"/>
  <c r="AZ39" i="349"/>
  <c r="AR39" i="349"/>
  <c r="A39" i="349" a="1"/>
  <c r="A39" i="349" s="1"/>
  <c r="BR38" i="349"/>
  <c r="BQ38" i="349"/>
  <c r="BP38" i="349"/>
  <c r="BO38" i="349"/>
  <c r="BN38" i="349"/>
  <c r="BM38" i="349"/>
  <c r="BL38" i="349"/>
  <c r="BK38" i="349"/>
  <c r="BJ38" i="349"/>
  <c r="BI38" i="349"/>
  <c r="BH38" i="349"/>
  <c r="BG38" i="349"/>
  <c r="BF38" i="349"/>
  <c r="BE38" i="349"/>
  <c r="BD38" i="349"/>
  <c r="BC38" i="349"/>
  <c r="BB38" i="349"/>
  <c r="BA38" i="349"/>
  <c r="AZ38" i="349"/>
  <c r="A38" i="349" a="1"/>
  <c r="A38" i="349" s="1"/>
  <c r="AR37" i="349"/>
  <c r="BR36" i="349"/>
  <c r="BQ36" i="349"/>
  <c r="BP36" i="349"/>
  <c r="BO36" i="349"/>
  <c r="BN36" i="349"/>
  <c r="BM36" i="349"/>
  <c r="BL36" i="349"/>
  <c r="BK36" i="349"/>
  <c r="BJ36" i="349"/>
  <c r="BI36" i="349"/>
  <c r="BH36" i="349"/>
  <c r="BG36" i="349"/>
  <c r="BF36" i="349"/>
  <c r="BE36" i="349"/>
  <c r="BD36" i="349"/>
  <c r="BC36" i="349"/>
  <c r="BB36" i="349"/>
  <c r="BA36" i="349"/>
  <c r="AZ36" i="349"/>
  <c r="AS36" i="349"/>
  <c r="AR36" i="349"/>
  <c r="A36" i="349" a="1"/>
  <c r="A36" i="349" s="1"/>
  <c r="BR35" i="349"/>
  <c r="BQ35" i="349"/>
  <c r="BP35" i="349"/>
  <c r="BO35" i="349"/>
  <c r="BN35" i="349"/>
  <c r="BM35" i="349"/>
  <c r="BL35" i="349"/>
  <c r="BK35" i="349"/>
  <c r="BJ35" i="349"/>
  <c r="BI35" i="349"/>
  <c r="BH35" i="349"/>
  <c r="BG35" i="349"/>
  <c r="BF35" i="349"/>
  <c r="BE35" i="349"/>
  <c r="BD35" i="349"/>
  <c r="BC35" i="349"/>
  <c r="BB35" i="349"/>
  <c r="BA35" i="349"/>
  <c r="AZ35" i="349"/>
  <c r="A35" i="349" a="1"/>
  <c r="A35" i="349" s="1"/>
  <c r="AR34" i="349"/>
  <c r="BR32" i="349"/>
  <c r="BQ32" i="349"/>
  <c r="BP32" i="349"/>
  <c r="BO32" i="349"/>
  <c r="BN32" i="349"/>
  <c r="BM32" i="349"/>
  <c r="BL32" i="349"/>
  <c r="BK32" i="349"/>
  <c r="BJ32" i="349"/>
  <c r="BI32" i="349"/>
  <c r="BH32" i="349"/>
  <c r="BG32" i="349"/>
  <c r="BF32" i="349"/>
  <c r="BE32" i="349"/>
  <c r="BD32" i="349"/>
  <c r="BC32" i="349"/>
  <c r="BB32" i="349"/>
  <c r="BA32" i="349"/>
  <c r="AZ32" i="349"/>
  <c r="BR31" i="349"/>
  <c r="BQ31" i="349"/>
  <c r="BP31" i="349"/>
  <c r="BO31" i="349"/>
  <c r="BN31" i="349"/>
  <c r="BM31" i="349"/>
  <c r="BL31" i="349"/>
  <c r="BK31" i="349"/>
  <c r="BJ31" i="349"/>
  <c r="BI31" i="349"/>
  <c r="BH31" i="349"/>
  <c r="BG31" i="349"/>
  <c r="BF31" i="349"/>
  <c r="BE31" i="349"/>
  <c r="BD31" i="349"/>
  <c r="BC31" i="349"/>
  <c r="BB31" i="349"/>
  <c r="BA31" i="349"/>
  <c r="AZ31" i="349"/>
  <c r="BR29" i="349"/>
  <c r="BQ29" i="349"/>
  <c r="BP29" i="349"/>
  <c r="BO29" i="349"/>
  <c r="BN29" i="349"/>
  <c r="BM29" i="349"/>
  <c r="BL29" i="349"/>
  <c r="BK29" i="349"/>
  <c r="BJ29" i="349"/>
  <c r="BI29" i="349"/>
  <c r="BH29" i="349"/>
  <c r="BG29" i="349"/>
  <c r="BF29" i="349"/>
  <c r="BE29" i="349"/>
  <c r="BD29" i="349"/>
  <c r="BC29" i="349"/>
  <c r="BB29" i="349"/>
  <c r="BA29" i="349"/>
  <c r="AZ29" i="349"/>
  <c r="AR29" i="349"/>
  <c r="A29" i="349" a="1"/>
  <c r="A29" i="349" s="1"/>
  <c r="BR28" i="349"/>
  <c r="BQ28" i="349"/>
  <c r="BP28" i="349"/>
  <c r="BO28" i="349"/>
  <c r="BN28" i="349"/>
  <c r="BM28" i="349"/>
  <c r="BL28" i="349"/>
  <c r="BK28" i="349"/>
  <c r="BJ28" i="349"/>
  <c r="BI28" i="349"/>
  <c r="BH28" i="349"/>
  <c r="BG28" i="349"/>
  <c r="BF28" i="349"/>
  <c r="BE28" i="349"/>
  <c r="BD28" i="349"/>
  <c r="BC28" i="349"/>
  <c r="BB28" i="349"/>
  <c r="BA28" i="349"/>
  <c r="AZ28" i="349"/>
  <c r="A28" i="349" a="1"/>
  <c r="A28" i="349" s="1"/>
  <c r="AS27" i="349"/>
  <c r="AR27" i="349"/>
  <c r="BR26" i="349"/>
  <c r="BQ26" i="349"/>
  <c r="BP26" i="349"/>
  <c r="BO26" i="349"/>
  <c r="BN26" i="349"/>
  <c r="BM26" i="349"/>
  <c r="BL26" i="349"/>
  <c r="BK26" i="349"/>
  <c r="BJ26" i="349"/>
  <c r="BI26" i="349"/>
  <c r="BH26" i="349"/>
  <c r="BG26" i="349"/>
  <c r="BF26" i="349"/>
  <c r="BE26" i="349"/>
  <c r="BD26" i="349"/>
  <c r="BC26" i="349"/>
  <c r="BB26" i="349"/>
  <c r="BA26" i="349"/>
  <c r="AZ26" i="349"/>
  <c r="AR26" i="349"/>
  <c r="A26" i="349" a="1"/>
  <c r="A26" i="349" s="1"/>
  <c r="BR25" i="349"/>
  <c r="BQ25" i="349"/>
  <c r="BP25" i="349"/>
  <c r="BO25" i="349"/>
  <c r="BN25" i="349"/>
  <c r="BM25" i="349"/>
  <c r="BL25" i="349"/>
  <c r="BK25" i="349"/>
  <c r="BJ25" i="349"/>
  <c r="BI25" i="349"/>
  <c r="BH25" i="349"/>
  <c r="BG25" i="349"/>
  <c r="BF25" i="349"/>
  <c r="BE25" i="349"/>
  <c r="BD25" i="349"/>
  <c r="BC25" i="349"/>
  <c r="BB25" i="349"/>
  <c r="BA25" i="349"/>
  <c r="AZ25" i="349"/>
  <c r="A25" i="349" a="1"/>
  <c r="A25" i="349" s="1"/>
  <c r="AR24" i="349"/>
  <c r="BR22" i="349"/>
  <c r="BQ22" i="349"/>
  <c r="BP22" i="349"/>
  <c r="BO22" i="349"/>
  <c r="BN22" i="349"/>
  <c r="BM22" i="349"/>
  <c r="BL22" i="349"/>
  <c r="BK22" i="349"/>
  <c r="BJ22" i="349"/>
  <c r="BI22" i="349"/>
  <c r="BH22" i="349"/>
  <c r="BG22" i="349"/>
  <c r="BF22" i="349"/>
  <c r="BE22" i="349"/>
  <c r="BD22" i="349"/>
  <c r="BC22" i="349"/>
  <c r="BB22" i="349"/>
  <c r="BA22" i="349"/>
  <c r="AZ22" i="349"/>
  <c r="BR21" i="349"/>
  <c r="BQ21" i="349"/>
  <c r="BP21" i="349"/>
  <c r="BO21" i="349"/>
  <c r="BN21" i="349"/>
  <c r="BM21" i="349"/>
  <c r="BL21" i="349"/>
  <c r="BK21" i="349"/>
  <c r="BJ21" i="349"/>
  <c r="BI21" i="349"/>
  <c r="BH21" i="349"/>
  <c r="BG21" i="349"/>
  <c r="BF21" i="349"/>
  <c r="BE21" i="349"/>
  <c r="BD21" i="349"/>
  <c r="BC21" i="349"/>
  <c r="BB21" i="349"/>
  <c r="BA21" i="349"/>
  <c r="AZ21" i="349"/>
  <c r="BR19" i="349"/>
  <c r="BQ19" i="349"/>
  <c r="BP19" i="349"/>
  <c r="BO19" i="349"/>
  <c r="BN19" i="349"/>
  <c r="BM19" i="349"/>
  <c r="BL19" i="349"/>
  <c r="BK19" i="349"/>
  <c r="BJ19" i="349"/>
  <c r="BI19" i="349"/>
  <c r="BH19" i="349"/>
  <c r="BG19" i="349"/>
  <c r="BF19" i="349"/>
  <c r="BE19" i="349"/>
  <c r="BD19" i="349"/>
  <c r="BC19" i="349"/>
  <c r="BB19" i="349"/>
  <c r="BA19" i="349"/>
  <c r="AZ19" i="349"/>
  <c r="AR19" i="349"/>
  <c r="A19" i="349" a="1"/>
  <c r="A19" i="349" s="1"/>
  <c r="BR18" i="349"/>
  <c r="BQ18" i="349"/>
  <c r="BP18" i="349"/>
  <c r="BO18" i="349"/>
  <c r="BN18" i="349"/>
  <c r="BM18" i="349"/>
  <c r="BL18" i="349"/>
  <c r="BK18" i="349"/>
  <c r="BJ18" i="349"/>
  <c r="BI18" i="349"/>
  <c r="BH18" i="349"/>
  <c r="BG18" i="349"/>
  <c r="BF18" i="349"/>
  <c r="BE18" i="349"/>
  <c r="BD18" i="349"/>
  <c r="BC18" i="349"/>
  <c r="BB18" i="349"/>
  <c r="BA18" i="349"/>
  <c r="AZ18" i="349"/>
  <c r="A18" i="349" a="1"/>
  <c r="A18" i="349" s="1"/>
  <c r="AR17" i="349"/>
  <c r="BR16" i="349"/>
  <c r="BQ16" i="349"/>
  <c r="BP16" i="349"/>
  <c r="BO16" i="349"/>
  <c r="BN16" i="349"/>
  <c r="BM16" i="349"/>
  <c r="BL16" i="349"/>
  <c r="BK16" i="349"/>
  <c r="BJ16" i="349"/>
  <c r="BI16" i="349"/>
  <c r="BH16" i="349"/>
  <c r="BG16" i="349"/>
  <c r="BF16" i="349"/>
  <c r="BE16" i="349"/>
  <c r="BD16" i="349"/>
  <c r="BC16" i="349"/>
  <c r="BB16" i="349"/>
  <c r="BA16" i="349"/>
  <c r="AZ16" i="349"/>
  <c r="AR16" i="349"/>
  <c r="A16" i="349" a="1"/>
  <c r="A16" i="349" s="1"/>
  <c r="BR15" i="349"/>
  <c r="BQ15" i="349"/>
  <c r="BP15" i="349"/>
  <c r="BO15" i="349"/>
  <c r="BN15" i="349"/>
  <c r="BM15" i="349"/>
  <c r="BL15" i="349"/>
  <c r="BK15" i="349"/>
  <c r="BJ15" i="349"/>
  <c r="BI15" i="349"/>
  <c r="BH15" i="349"/>
  <c r="BG15" i="349"/>
  <c r="BF15" i="349"/>
  <c r="BE15" i="349"/>
  <c r="BD15" i="349"/>
  <c r="BC15" i="349"/>
  <c r="BB15" i="349"/>
  <c r="BA15" i="349"/>
  <c r="AZ15" i="349"/>
  <c r="A15" i="349" a="1"/>
  <c r="A15" i="349" s="1"/>
  <c r="AR14" i="349"/>
  <c r="BR12" i="349"/>
  <c r="BQ12" i="349"/>
  <c r="BP12" i="349"/>
  <c r="BO12" i="349"/>
  <c r="BN12" i="349"/>
  <c r="BM12" i="349"/>
  <c r="BL12" i="349"/>
  <c r="BK12" i="349"/>
  <c r="BJ12" i="349"/>
  <c r="BI12" i="349"/>
  <c r="BH12" i="349"/>
  <c r="BG12" i="349"/>
  <c r="BF12" i="349"/>
  <c r="BE12" i="349"/>
  <c r="BD12" i="349"/>
  <c r="BC12" i="349"/>
  <c r="BB12" i="349"/>
  <c r="BA12" i="349"/>
  <c r="AZ12" i="349"/>
  <c r="BR11" i="349"/>
  <c r="BQ11" i="349"/>
  <c r="BP11" i="349"/>
  <c r="BO11" i="349"/>
  <c r="BN11" i="349"/>
  <c r="BM11" i="349"/>
  <c r="BL11" i="349"/>
  <c r="BK11" i="349"/>
  <c r="BJ11" i="349"/>
  <c r="BI11" i="349"/>
  <c r="BH11" i="349"/>
  <c r="BG11" i="349"/>
  <c r="BF11" i="349"/>
  <c r="BE11" i="349"/>
  <c r="BD11" i="349"/>
  <c r="BC11" i="349"/>
  <c r="BB11" i="349"/>
  <c r="BA11" i="349"/>
  <c r="AZ11" i="349"/>
  <c r="BR9" i="349"/>
  <c r="BQ9" i="349"/>
  <c r="BP9" i="349"/>
  <c r="BO9" i="349"/>
  <c r="BN9" i="349"/>
  <c r="BM9" i="349"/>
  <c r="BL9" i="349"/>
  <c r="BK9" i="349"/>
  <c r="BJ9" i="349"/>
  <c r="BI9" i="349"/>
  <c r="BH9" i="349"/>
  <c r="BG9" i="349"/>
  <c r="BF9" i="349"/>
  <c r="BE9" i="349"/>
  <c r="BD9" i="349"/>
  <c r="BC9" i="349"/>
  <c r="BB9" i="349"/>
  <c r="BA9" i="349"/>
  <c r="AZ9" i="349"/>
  <c r="AR9" i="349"/>
  <c r="A9" i="349" a="1"/>
  <c r="A9" i="349" s="1"/>
  <c r="BR8" i="349"/>
  <c r="BQ8" i="349"/>
  <c r="BP8" i="349"/>
  <c r="BO8" i="349"/>
  <c r="BN8" i="349"/>
  <c r="BM8" i="349"/>
  <c r="BL8" i="349"/>
  <c r="BK8" i="349"/>
  <c r="BJ8" i="349"/>
  <c r="BI8" i="349"/>
  <c r="BH8" i="349"/>
  <c r="BG8" i="349"/>
  <c r="BF8" i="349"/>
  <c r="BE8" i="349"/>
  <c r="BD8" i="349"/>
  <c r="BC8" i="349"/>
  <c r="BB8" i="349"/>
  <c r="BA8" i="349"/>
  <c r="AZ8" i="349"/>
  <c r="A8" i="349" a="1"/>
  <c r="A8" i="349" s="1"/>
  <c r="AS7" i="349"/>
  <c r="AR7" i="349"/>
  <c r="BR6" i="349"/>
  <c r="BQ6" i="349"/>
  <c r="BP6" i="349"/>
  <c r="BO6" i="349"/>
  <c r="BN6" i="349"/>
  <c r="BM6" i="349"/>
  <c r="BL6" i="349"/>
  <c r="BK6" i="349"/>
  <c r="BJ6" i="349"/>
  <c r="BI6" i="349"/>
  <c r="BH6" i="349"/>
  <c r="BG6" i="349"/>
  <c r="BF6" i="349"/>
  <c r="BE6" i="349"/>
  <c r="BD6" i="349"/>
  <c r="BC6" i="349"/>
  <c r="BB6" i="349"/>
  <c r="BA6" i="349"/>
  <c r="AZ6" i="349"/>
  <c r="AR6" i="349"/>
  <c r="A6" i="349" a="1"/>
  <c r="A6" i="349" s="1"/>
  <c r="BR5" i="349"/>
  <c r="BQ5" i="349"/>
  <c r="BP5" i="349"/>
  <c r="BO5" i="349"/>
  <c r="BN5" i="349"/>
  <c r="BM5" i="349"/>
  <c r="BL5" i="349"/>
  <c r="BK5" i="349"/>
  <c r="BJ5" i="349"/>
  <c r="BI5" i="349"/>
  <c r="BH5" i="349"/>
  <c r="BG5" i="349"/>
  <c r="BF5" i="349"/>
  <c r="BE5" i="349"/>
  <c r="BD5" i="349"/>
  <c r="BC5" i="349"/>
  <c r="BB5" i="349"/>
  <c r="BA5" i="349"/>
  <c r="AZ5" i="349"/>
  <c r="A5" i="349" a="1"/>
  <c r="A5" i="349" s="1"/>
  <c r="AS4" i="349"/>
  <c r="AR4" i="349"/>
  <c r="E1" i="349"/>
  <c r="B1" i="349"/>
  <c r="D1" i="349" s="1"/>
  <c r="AT39" i="349"/>
  <c r="AT47" i="349"/>
  <c r="AT46" i="349"/>
  <c r="AS9" i="349"/>
  <c r="AS26" i="349"/>
  <c r="AS24" i="349"/>
  <c r="C83" i="349"/>
  <c r="D83" i="349" s="1"/>
  <c r="E83" i="349" s="1"/>
  <c r="B83" i="348"/>
  <c r="C83" i="348" s="1"/>
  <c r="D83" i="348" s="1"/>
  <c r="C82" i="348"/>
  <c r="C81" i="348" s="1"/>
  <c r="B81" i="348"/>
  <c r="AS72" i="348"/>
  <c r="AT72" i="348" s="1"/>
  <c r="AU72" i="348" s="1"/>
  <c r="AV72" i="348" s="1"/>
  <c r="AW72" i="348" s="1"/>
  <c r="AX72" i="348" s="1"/>
  <c r="AS71" i="348"/>
  <c r="AS56" i="348" s="1"/>
  <c r="AS70" i="348"/>
  <c r="AS47" i="348" s="1"/>
  <c r="AS69" i="348"/>
  <c r="AT69" i="348" s="1"/>
  <c r="AS68" i="348"/>
  <c r="AT68" i="348" s="1"/>
  <c r="AS67" i="348"/>
  <c r="AT67" i="348" s="1"/>
  <c r="AT16" i="348" s="1"/>
  <c r="AS66" i="348"/>
  <c r="AT66" i="348" s="1"/>
  <c r="BR62" i="348"/>
  <c r="BQ62" i="348"/>
  <c r="BP62" i="348"/>
  <c r="BO62" i="348"/>
  <c r="BN62" i="348"/>
  <c r="BM62" i="348"/>
  <c r="BL62" i="348"/>
  <c r="BK62" i="348"/>
  <c r="BJ62" i="348"/>
  <c r="BI62" i="348"/>
  <c r="BH62" i="348"/>
  <c r="BG62" i="348"/>
  <c r="BF62" i="348"/>
  <c r="BE62" i="348"/>
  <c r="BD62" i="348"/>
  <c r="BC62" i="348"/>
  <c r="BB62" i="348"/>
  <c r="BA62" i="348"/>
  <c r="AZ62" i="348"/>
  <c r="BR61" i="348"/>
  <c r="BQ61" i="348"/>
  <c r="BP61" i="348"/>
  <c r="BO61" i="348"/>
  <c r="BN61" i="348"/>
  <c r="BM61" i="348"/>
  <c r="BL61" i="348"/>
  <c r="BK61" i="348"/>
  <c r="BJ61" i="348"/>
  <c r="BI61" i="348"/>
  <c r="BH61" i="348"/>
  <c r="BG61" i="348"/>
  <c r="BF61" i="348"/>
  <c r="BE61" i="348"/>
  <c r="BD61" i="348"/>
  <c r="BC61" i="348"/>
  <c r="BB61" i="348"/>
  <c r="BA61" i="348"/>
  <c r="AZ61" i="348"/>
  <c r="BR59" i="348"/>
  <c r="BQ59" i="348"/>
  <c r="BP59" i="348"/>
  <c r="BO59" i="348"/>
  <c r="BN59" i="348"/>
  <c r="BM59" i="348"/>
  <c r="BL59" i="348"/>
  <c r="BK59" i="348"/>
  <c r="BJ59" i="348"/>
  <c r="BI59" i="348"/>
  <c r="BH59" i="348"/>
  <c r="BG59" i="348"/>
  <c r="BF59" i="348"/>
  <c r="BE59" i="348"/>
  <c r="BD59" i="348"/>
  <c r="BC59" i="348"/>
  <c r="BB59" i="348"/>
  <c r="BA59" i="348"/>
  <c r="AZ59" i="348"/>
  <c r="AR59" i="348"/>
  <c r="A59" i="348" a="1"/>
  <c r="A59" i="348" s="1"/>
  <c r="BR58" i="348"/>
  <c r="BQ58" i="348"/>
  <c r="BP58" i="348"/>
  <c r="BO58" i="348"/>
  <c r="BN58" i="348"/>
  <c r="BM58" i="348"/>
  <c r="BL58" i="348"/>
  <c r="BK58" i="348"/>
  <c r="BJ58" i="348"/>
  <c r="BI58" i="348"/>
  <c r="BH58" i="348"/>
  <c r="BG58" i="348"/>
  <c r="BF58" i="348"/>
  <c r="BE58" i="348"/>
  <c r="BD58" i="348"/>
  <c r="BC58" i="348"/>
  <c r="BB58" i="348"/>
  <c r="BA58" i="348"/>
  <c r="AZ58" i="348"/>
  <c r="AR58" i="348"/>
  <c r="A58" i="348" a="1"/>
  <c r="A58" i="348" s="1"/>
  <c r="AR57" i="348"/>
  <c r="BR56" i="348"/>
  <c r="BQ56" i="348"/>
  <c r="BP56" i="348"/>
  <c r="BO56" i="348"/>
  <c r="BN56" i="348"/>
  <c r="BM56" i="348"/>
  <c r="BL56" i="348"/>
  <c r="BK56" i="348"/>
  <c r="BJ56" i="348"/>
  <c r="BI56" i="348"/>
  <c r="BH56" i="348"/>
  <c r="BG56" i="348"/>
  <c r="BF56" i="348"/>
  <c r="BE56" i="348"/>
  <c r="BD56" i="348"/>
  <c r="BC56" i="348"/>
  <c r="BB56" i="348"/>
  <c r="BA56" i="348"/>
  <c r="AZ56" i="348"/>
  <c r="AR56" i="348"/>
  <c r="A56" i="348" a="1"/>
  <c r="A56" i="348" s="1"/>
  <c r="BR55" i="348"/>
  <c r="BQ55" i="348"/>
  <c r="BP55" i="348"/>
  <c r="BO55" i="348"/>
  <c r="BN55" i="348"/>
  <c r="BM55" i="348"/>
  <c r="BL55" i="348"/>
  <c r="BK55" i="348"/>
  <c r="BJ55" i="348"/>
  <c r="BI55" i="348"/>
  <c r="BH55" i="348"/>
  <c r="BG55" i="348"/>
  <c r="BF55" i="348"/>
  <c r="BE55" i="348"/>
  <c r="BD55" i="348"/>
  <c r="BC55" i="348"/>
  <c r="BB55" i="348"/>
  <c r="BA55" i="348"/>
  <c r="AZ55" i="348"/>
  <c r="AR55" i="348"/>
  <c r="A55" i="348" a="1"/>
  <c r="A55" i="348" s="1"/>
  <c r="AR54" i="348"/>
  <c r="BR52" i="348"/>
  <c r="BQ52" i="348"/>
  <c r="BP52" i="348"/>
  <c r="BO52" i="348"/>
  <c r="BN52" i="348"/>
  <c r="BM52" i="348"/>
  <c r="BL52" i="348"/>
  <c r="BK52" i="348"/>
  <c r="BJ52" i="348"/>
  <c r="BI52" i="348"/>
  <c r="BH52" i="348"/>
  <c r="BG52" i="348"/>
  <c r="BF52" i="348"/>
  <c r="BE52" i="348"/>
  <c r="BD52" i="348"/>
  <c r="BC52" i="348"/>
  <c r="BB52" i="348"/>
  <c r="BA52" i="348"/>
  <c r="AZ52" i="348"/>
  <c r="BR51" i="348"/>
  <c r="BQ51" i="348"/>
  <c r="BP51" i="348"/>
  <c r="BO51" i="348"/>
  <c r="BN51" i="348"/>
  <c r="BM51" i="348"/>
  <c r="BL51" i="348"/>
  <c r="BK51" i="348"/>
  <c r="BJ51" i="348"/>
  <c r="BI51" i="348"/>
  <c r="BH51" i="348"/>
  <c r="BG51" i="348"/>
  <c r="BF51" i="348"/>
  <c r="BE51" i="348"/>
  <c r="BD51" i="348"/>
  <c r="BC51" i="348"/>
  <c r="BB51" i="348"/>
  <c r="BA51" i="348"/>
  <c r="AZ51" i="348"/>
  <c r="BR49" i="348"/>
  <c r="BQ49" i="348"/>
  <c r="BP49" i="348"/>
  <c r="BO49" i="348"/>
  <c r="BN49" i="348"/>
  <c r="BM49" i="348"/>
  <c r="BL49" i="348"/>
  <c r="BK49" i="348"/>
  <c r="BJ49" i="348"/>
  <c r="BI49" i="348"/>
  <c r="BH49" i="348"/>
  <c r="BG49" i="348"/>
  <c r="BF49" i="348"/>
  <c r="BE49" i="348"/>
  <c r="BD49" i="348"/>
  <c r="BC49" i="348"/>
  <c r="BB49" i="348"/>
  <c r="BA49" i="348"/>
  <c r="AZ49" i="348"/>
  <c r="AR49" i="348"/>
  <c r="A49" i="348" a="1"/>
  <c r="A49" i="348" s="1"/>
  <c r="BR48" i="348"/>
  <c r="BQ48" i="348"/>
  <c r="BP48" i="348"/>
  <c r="BO48" i="348"/>
  <c r="BN48" i="348"/>
  <c r="BM48" i="348"/>
  <c r="BL48" i="348"/>
  <c r="BK48" i="348"/>
  <c r="BJ48" i="348"/>
  <c r="BI48" i="348"/>
  <c r="BH48" i="348"/>
  <c r="BG48" i="348"/>
  <c r="BF48" i="348"/>
  <c r="BE48" i="348"/>
  <c r="BD48" i="348"/>
  <c r="BC48" i="348"/>
  <c r="BB48" i="348"/>
  <c r="BA48" i="348"/>
  <c r="AZ48" i="348"/>
  <c r="A48" i="348" a="1"/>
  <c r="A48" i="348" s="1"/>
  <c r="AR47" i="348"/>
  <c r="BR46" i="348"/>
  <c r="BQ46" i="348"/>
  <c r="BP46" i="348"/>
  <c r="BO46" i="348"/>
  <c r="BN46" i="348"/>
  <c r="BM46" i="348"/>
  <c r="BL46" i="348"/>
  <c r="BK46" i="348"/>
  <c r="BJ46" i="348"/>
  <c r="BI46" i="348"/>
  <c r="BH46" i="348"/>
  <c r="BG46" i="348"/>
  <c r="BF46" i="348"/>
  <c r="BE46" i="348"/>
  <c r="BD46" i="348"/>
  <c r="BC46" i="348"/>
  <c r="BB46" i="348"/>
  <c r="BA46" i="348"/>
  <c r="AZ46" i="348"/>
  <c r="AR46" i="348"/>
  <c r="A46" i="348" a="1"/>
  <c r="A46" i="348" s="1"/>
  <c r="BR45" i="348"/>
  <c r="BQ45" i="348"/>
  <c r="BP45" i="348"/>
  <c r="BO45" i="348"/>
  <c r="BN45" i="348"/>
  <c r="BM45" i="348"/>
  <c r="BL45" i="348"/>
  <c r="BK45" i="348"/>
  <c r="BJ45" i="348"/>
  <c r="BI45" i="348"/>
  <c r="BH45" i="348"/>
  <c r="BG45" i="348"/>
  <c r="BF45" i="348"/>
  <c r="BE45" i="348"/>
  <c r="BD45" i="348"/>
  <c r="BC45" i="348"/>
  <c r="BB45" i="348"/>
  <c r="BA45" i="348"/>
  <c r="AZ45" i="348"/>
  <c r="A45" i="348" a="1"/>
  <c r="A45" i="348" s="1"/>
  <c r="AS44" i="348"/>
  <c r="AR44" i="348"/>
  <c r="BR42" i="348"/>
  <c r="BQ42" i="348"/>
  <c r="BP42" i="348"/>
  <c r="BO42" i="348"/>
  <c r="BN42" i="348"/>
  <c r="BM42" i="348"/>
  <c r="BL42" i="348"/>
  <c r="BK42" i="348"/>
  <c r="BJ42" i="348"/>
  <c r="BI42" i="348"/>
  <c r="BH42" i="348"/>
  <c r="BG42" i="348"/>
  <c r="BF42" i="348"/>
  <c r="BE42" i="348"/>
  <c r="BD42" i="348"/>
  <c r="BC42" i="348"/>
  <c r="BB42" i="348"/>
  <c r="BA42" i="348"/>
  <c r="AZ42" i="348"/>
  <c r="BR41" i="348"/>
  <c r="BQ41" i="348"/>
  <c r="BP41" i="348"/>
  <c r="BO41" i="348"/>
  <c r="BN41" i="348"/>
  <c r="BM41" i="348"/>
  <c r="BL41" i="348"/>
  <c r="BK41" i="348"/>
  <c r="BJ41" i="348"/>
  <c r="BI41" i="348"/>
  <c r="BH41" i="348"/>
  <c r="BG41" i="348"/>
  <c r="BF41" i="348"/>
  <c r="BE41" i="348"/>
  <c r="BD41" i="348"/>
  <c r="BC41" i="348"/>
  <c r="BB41" i="348"/>
  <c r="BA41" i="348"/>
  <c r="AZ41" i="348"/>
  <c r="BR39" i="348"/>
  <c r="BQ39" i="348"/>
  <c r="BP39" i="348"/>
  <c r="BO39" i="348"/>
  <c r="BN39" i="348"/>
  <c r="BM39" i="348"/>
  <c r="BL39" i="348"/>
  <c r="BK39" i="348"/>
  <c r="BJ39" i="348"/>
  <c r="BI39" i="348"/>
  <c r="BH39" i="348"/>
  <c r="BG39" i="348"/>
  <c r="BF39" i="348"/>
  <c r="BE39" i="348"/>
  <c r="BD39" i="348"/>
  <c r="BC39" i="348"/>
  <c r="BB39" i="348"/>
  <c r="BA39" i="348"/>
  <c r="AZ39" i="348"/>
  <c r="AR39" i="348"/>
  <c r="A39" i="348" a="1"/>
  <c r="A39" i="348" s="1"/>
  <c r="BR38" i="348"/>
  <c r="BQ38" i="348"/>
  <c r="BP38" i="348"/>
  <c r="BO38" i="348"/>
  <c r="BN38" i="348"/>
  <c r="BM38" i="348"/>
  <c r="BL38" i="348"/>
  <c r="BK38" i="348"/>
  <c r="BJ38" i="348"/>
  <c r="BI38" i="348"/>
  <c r="BH38" i="348"/>
  <c r="BG38" i="348"/>
  <c r="BF38" i="348"/>
  <c r="BE38" i="348"/>
  <c r="BD38" i="348"/>
  <c r="BC38" i="348"/>
  <c r="BB38" i="348"/>
  <c r="BA38" i="348"/>
  <c r="AZ38" i="348"/>
  <c r="A38" i="348" a="1"/>
  <c r="A38" i="348" s="1"/>
  <c r="AR37" i="348"/>
  <c r="BR36" i="348"/>
  <c r="BQ36" i="348"/>
  <c r="BP36" i="348"/>
  <c r="BO36" i="348"/>
  <c r="BN36" i="348"/>
  <c r="BM36" i="348"/>
  <c r="BL36" i="348"/>
  <c r="BK36" i="348"/>
  <c r="BJ36" i="348"/>
  <c r="BI36" i="348"/>
  <c r="BH36" i="348"/>
  <c r="BG36" i="348"/>
  <c r="BF36" i="348"/>
  <c r="BE36" i="348"/>
  <c r="BD36" i="348"/>
  <c r="BC36" i="348"/>
  <c r="BB36" i="348"/>
  <c r="BA36" i="348"/>
  <c r="AZ36" i="348"/>
  <c r="AR36" i="348"/>
  <c r="A36" i="348" a="1"/>
  <c r="A36" i="348" s="1"/>
  <c r="BR35" i="348"/>
  <c r="BQ35" i="348"/>
  <c r="BP35" i="348"/>
  <c r="BO35" i="348"/>
  <c r="BN35" i="348"/>
  <c r="BM35" i="348"/>
  <c r="BL35" i="348"/>
  <c r="BK35" i="348"/>
  <c r="BJ35" i="348"/>
  <c r="BI35" i="348"/>
  <c r="BH35" i="348"/>
  <c r="BG35" i="348"/>
  <c r="BF35" i="348"/>
  <c r="BE35" i="348"/>
  <c r="BD35" i="348"/>
  <c r="BC35" i="348"/>
  <c r="BB35" i="348"/>
  <c r="BA35" i="348"/>
  <c r="AZ35" i="348"/>
  <c r="A35" i="348" a="1"/>
  <c r="A35" i="348" s="1"/>
  <c r="AR34" i="348"/>
  <c r="BR32" i="348"/>
  <c r="BQ32" i="348"/>
  <c r="BP32" i="348"/>
  <c r="BO32" i="348"/>
  <c r="BN32" i="348"/>
  <c r="BM32" i="348"/>
  <c r="BL32" i="348"/>
  <c r="BK32" i="348"/>
  <c r="BJ32" i="348"/>
  <c r="BI32" i="348"/>
  <c r="BH32" i="348"/>
  <c r="BG32" i="348"/>
  <c r="BF32" i="348"/>
  <c r="BE32" i="348"/>
  <c r="BD32" i="348"/>
  <c r="BC32" i="348"/>
  <c r="BB32" i="348"/>
  <c r="BA32" i="348"/>
  <c r="AZ32" i="348"/>
  <c r="BR31" i="348"/>
  <c r="BQ31" i="348"/>
  <c r="BP31" i="348"/>
  <c r="BO31" i="348"/>
  <c r="BN31" i="348"/>
  <c r="BM31" i="348"/>
  <c r="BL31" i="348"/>
  <c r="BK31" i="348"/>
  <c r="BJ31" i="348"/>
  <c r="BI31" i="348"/>
  <c r="BH31" i="348"/>
  <c r="BG31" i="348"/>
  <c r="BF31" i="348"/>
  <c r="BE31" i="348"/>
  <c r="BD31" i="348"/>
  <c r="BC31" i="348"/>
  <c r="BB31" i="348"/>
  <c r="BA31" i="348"/>
  <c r="AZ31" i="348"/>
  <c r="BR29" i="348"/>
  <c r="BQ29" i="348"/>
  <c r="BP29" i="348"/>
  <c r="BO29" i="348"/>
  <c r="BN29" i="348"/>
  <c r="BM29" i="348"/>
  <c r="BL29" i="348"/>
  <c r="BK29" i="348"/>
  <c r="BJ29" i="348"/>
  <c r="BI29" i="348"/>
  <c r="BH29" i="348"/>
  <c r="BG29" i="348"/>
  <c r="BF29" i="348"/>
  <c r="BE29" i="348"/>
  <c r="BD29" i="348"/>
  <c r="BC29" i="348"/>
  <c r="BB29" i="348"/>
  <c r="BA29" i="348"/>
  <c r="AZ29" i="348"/>
  <c r="AR29" i="348"/>
  <c r="A29" i="348" a="1"/>
  <c r="A29" i="348" s="1"/>
  <c r="BR28" i="348"/>
  <c r="BQ28" i="348"/>
  <c r="BP28" i="348"/>
  <c r="BO28" i="348"/>
  <c r="BN28" i="348"/>
  <c r="BM28" i="348"/>
  <c r="BL28" i="348"/>
  <c r="BK28" i="348"/>
  <c r="BJ28" i="348"/>
  <c r="BI28" i="348"/>
  <c r="BH28" i="348"/>
  <c r="BG28" i="348"/>
  <c r="BF28" i="348"/>
  <c r="BE28" i="348"/>
  <c r="BD28" i="348"/>
  <c r="BC28" i="348"/>
  <c r="BB28" i="348"/>
  <c r="BA28" i="348"/>
  <c r="AZ28" i="348"/>
  <c r="A28" i="348" a="1"/>
  <c r="A28" i="348" s="1"/>
  <c r="AR27" i="348"/>
  <c r="BR26" i="348"/>
  <c r="BQ26" i="348"/>
  <c r="BP26" i="348"/>
  <c r="BO26" i="348"/>
  <c r="BN26" i="348"/>
  <c r="BM26" i="348"/>
  <c r="BL26" i="348"/>
  <c r="BK26" i="348"/>
  <c r="BJ26" i="348"/>
  <c r="BI26" i="348"/>
  <c r="BH26" i="348"/>
  <c r="BG26" i="348"/>
  <c r="BF26" i="348"/>
  <c r="BE26" i="348"/>
  <c r="BD26" i="348"/>
  <c r="BC26" i="348"/>
  <c r="BB26" i="348"/>
  <c r="BA26" i="348"/>
  <c r="AZ26" i="348"/>
  <c r="AR26" i="348"/>
  <c r="A26" i="348" a="1"/>
  <c r="A26" i="348" s="1"/>
  <c r="BR25" i="348"/>
  <c r="BQ25" i="348"/>
  <c r="BP25" i="348"/>
  <c r="BO25" i="348"/>
  <c r="BN25" i="348"/>
  <c r="BM25" i="348"/>
  <c r="BL25" i="348"/>
  <c r="BK25" i="348"/>
  <c r="BJ25" i="348"/>
  <c r="BI25" i="348"/>
  <c r="BH25" i="348"/>
  <c r="BG25" i="348"/>
  <c r="BF25" i="348"/>
  <c r="BE25" i="348"/>
  <c r="BD25" i="348"/>
  <c r="BC25" i="348"/>
  <c r="BB25" i="348"/>
  <c r="BA25" i="348"/>
  <c r="AZ25" i="348"/>
  <c r="A25" i="348" a="1"/>
  <c r="A25" i="348" s="1"/>
  <c r="AS24" i="348"/>
  <c r="AR24" i="348"/>
  <c r="BR22" i="348"/>
  <c r="BQ22" i="348"/>
  <c r="BP22" i="348"/>
  <c r="BO22" i="348"/>
  <c r="BN22" i="348"/>
  <c r="BM22" i="348"/>
  <c r="BL22" i="348"/>
  <c r="BK22" i="348"/>
  <c r="BJ22" i="348"/>
  <c r="BI22" i="348"/>
  <c r="BH22" i="348"/>
  <c r="BG22" i="348"/>
  <c r="BF22" i="348"/>
  <c r="BE22" i="348"/>
  <c r="BD22" i="348"/>
  <c r="BC22" i="348"/>
  <c r="BB22" i="348"/>
  <c r="BA22" i="348"/>
  <c r="AZ22" i="348"/>
  <c r="BR21" i="348"/>
  <c r="BQ21" i="348"/>
  <c r="BP21" i="348"/>
  <c r="BO21" i="348"/>
  <c r="BN21" i="348"/>
  <c r="BM21" i="348"/>
  <c r="BL21" i="348"/>
  <c r="BK21" i="348"/>
  <c r="BJ21" i="348"/>
  <c r="BI21" i="348"/>
  <c r="BH21" i="348"/>
  <c r="BG21" i="348"/>
  <c r="BF21" i="348"/>
  <c r="BE21" i="348"/>
  <c r="BD21" i="348"/>
  <c r="BC21" i="348"/>
  <c r="BB21" i="348"/>
  <c r="BA21" i="348"/>
  <c r="AZ21" i="348"/>
  <c r="BR19" i="348"/>
  <c r="BQ19" i="348"/>
  <c r="BP19" i="348"/>
  <c r="BO19" i="348"/>
  <c r="BN19" i="348"/>
  <c r="BM19" i="348"/>
  <c r="BL19" i="348"/>
  <c r="BK19" i="348"/>
  <c r="BJ19" i="348"/>
  <c r="BI19" i="348"/>
  <c r="BH19" i="348"/>
  <c r="BG19" i="348"/>
  <c r="BF19" i="348"/>
  <c r="BE19" i="348"/>
  <c r="BD19" i="348"/>
  <c r="BC19" i="348"/>
  <c r="BB19" i="348"/>
  <c r="BA19" i="348"/>
  <c r="AZ19" i="348"/>
  <c r="AR19" i="348"/>
  <c r="A19" i="348" a="1"/>
  <c r="A19" i="348" s="1"/>
  <c r="BR18" i="348"/>
  <c r="BQ18" i="348"/>
  <c r="BP18" i="348"/>
  <c r="BO18" i="348"/>
  <c r="BN18" i="348"/>
  <c r="BM18" i="348"/>
  <c r="BL18" i="348"/>
  <c r="BK18" i="348"/>
  <c r="BJ18" i="348"/>
  <c r="BI18" i="348"/>
  <c r="BH18" i="348"/>
  <c r="BG18" i="348"/>
  <c r="BF18" i="348"/>
  <c r="BE18" i="348"/>
  <c r="BD18" i="348"/>
  <c r="BC18" i="348"/>
  <c r="BB18" i="348"/>
  <c r="BA18" i="348"/>
  <c r="AZ18" i="348"/>
  <c r="A18" i="348" a="1"/>
  <c r="A18" i="348" s="1"/>
  <c r="AS17" i="348"/>
  <c r="AR17" i="348"/>
  <c r="BR16" i="348"/>
  <c r="BQ16" i="348"/>
  <c r="BP16" i="348"/>
  <c r="BO16" i="348"/>
  <c r="BN16" i="348"/>
  <c r="BM16" i="348"/>
  <c r="BL16" i="348"/>
  <c r="BK16" i="348"/>
  <c r="BJ16" i="348"/>
  <c r="BI16" i="348"/>
  <c r="BH16" i="348"/>
  <c r="BG16" i="348"/>
  <c r="BF16" i="348"/>
  <c r="BE16" i="348"/>
  <c r="BD16" i="348"/>
  <c r="BC16" i="348"/>
  <c r="BB16" i="348"/>
  <c r="BA16" i="348"/>
  <c r="AZ16" i="348"/>
  <c r="AR16" i="348"/>
  <c r="A16" i="348" a="1"/>
  <c r="A16" i="348" s="1"/>
  <c r="BR15" i="348"/>
  <c r="BQ15" i="348"/>
  <c r="BP15" i="348"/>
  <c r="BO15" i="348"/>
  <c r="BN15" i="348"/>
  <c r="BM15" i="348"/>
  <c r="BL15" i="348"/>
  <c r="BK15" i="348"/>
  <c r="BJ15" i="348"/>
  <c r="BI15" i="348"/>
  <c r="BH15" i="348"/>
  <c r="BG15" i="348"/>
  <c r="BF15" i="348"/>
  <c r="BE15" i="348"/>
  <c r="BD15" i="348"/>
  <c r="BC15" i="348"/>
  <c r="BB15" i="348"/>
  <c r="BA15" i="348"/>
  <c r="AZ15" i="348"/>
  <c r="A15" i="348" a="1"/>
  <c r="A15" i="348" s="1"/>
  <c r="AS14" i="348"/>
  <c r="AR14" i="348"/>
  <c r="BR12" i="348"/>
  <c r="BQ12" i="348"/>
  <c r="BP12" i="348"/>
  <c r="BO12" i="348"/>
  <c r="BN12" i="348"/>
  <c r="BM12" i="348"/>
  <c r="BL12" i="348"/>
  <c r="BK12" i="348"/>
  <c r="BJ12" i="348"/>
  <c r="BI12" i="348"/>
  <c r="BH12" i="348"/>
  <c r="BG12" i="348"/>
  <c r="BF12" i="348"/>
  <c r="BE12" i="348"/>
  <c r="BD12" i="348"/>
  <c r="BC12" i="348"/>
  <c r="BB12" i="348"/>
  <c r="BA12" i="348"/>
  <c r="AZ12" i="348"/>
  <c r="BR11" i="348"/>
  <c r="BQ11" i="348"/>
  <c r="BP11" i="348"/>
  <c r="BO11" i="348"/>
  <c r="BN11" i="348"/>
  <c r="BM11" i="348"/>
  <c r="BL11" i="348"/>
  <c r="BK11" i="348"/>
  <c r="BJ11" i="348"/>
  <c r="BI11" i="348"/>
  <c r="BH11" i="348"/>
  <c r="BG11" i="348"/>
  <c r="BF11" i="348"/>
  <c r="BE11" i="348"/>
  <c r="BD11" i="348"/>
  <c r="BC11" i="348"/>
  <c r="BB11" i="348"/>
  <c r="BA11" i="348"/>
  <c r="AZ11" i="348"/>
  <c r="BR9" i="348"/>
  <c r="BQ9" i="348"/>
  <c r="BP9" i="348"/>
  <c r="BO9" i="348"/>
  <c r="BN9" i="348"/>
  <c r="BM9" i="348"/>
  <c r="BL9" i="348"/>
  <c r="BK9" i="348"/>
  <c r="BJ9" i="348"/>
  <c r="BI9" i="348"/>
  <c r="BH9" i="348"/>
  <c r="BG9" i="348"/>
  <c r="BF9" i="348"/>
  <c r="BE9" i="348"/>
  <c r="BD9" i="348"/>
  <c r="BC9" i="348"/>
  <c r="BB9" i="348"/>
  <c r="BA9" i="348"/>
  <c r="AZ9" i="348"/>
  <c r="AR9" i="348"/>
  <c r="A9" i="348" a="1"/>
  <c r="A9" i="348" s="1"/>
  <c r="BR8" i="348"/>
  <c r="BQ8" i="348"/>
  <c r="BP8" i="348"/>
  <c r="BO8" i="348"/>
  <c r="BN8" i="348"/>
  <c r="BM8" i="348"/>
  <c r="BL8" i="348"/>
  <c r="BK8" i="348"/>
  <c r="BJ8" i="348"/>
  <c r="BI8" i="348"/>
  <c r="BH8" i="348"/>
  <c r="BG8" i="348"/>
  <c r="BF8" i="348"/>
  <c r="BE8" i="348"/>
  <c r="BD8" i="348"/>
  <c r="BC8" i="348"/>
  <c r="BB8" i="348"/>
  <c r="BA8" i="348"/>
  <c r="AZ8" i="348"/>
  <c r="A8" i="348" a="1"/>
  <c r="A8" i="348" s="1"/>
  <c r="AR7" i="348"/>
  <c r="BR6" i="348"/>
  <c r="BQ6" i="348"/>
  <c r="BP6" i="348"/>
  <c r="BO6" i="348"/>
  <c r="BN6" i="348"/>
  <c r="BM6" i="348"/>
  <c r="BL6" i="348"/>
  <c r="BK6" i="348"/>
  <c r="BJ6" i="348"/>
  <c r="BI6" i="348"/>
  <c r="BH6" i="348"/>
  <c r="BG6" i="348"/>
  <c r="BF6" i="348"/>
  <c r="BE6" i="348"/>
  <c r="BD6" i="348"/>
  <c r="BC6" i="348"/>
  <c r="BB6" i="348"/>
  <c r="BA6" i="348"/>
  <c r="AZ6" i="348"/>
  <c r="AS6" i="348"/>
  <c r="AR6" i="348"/>
  <c r="A6" i="348" a="1"/>
  <c r="A6" i="348" s="1"/>
  <c r="BR5" i="348"/>
  <c r="BQ5" i="348"/>
  <c r="BP5" i="348"/>
  <c r="BO5" i="348"/>
  <c r="BN5" i="348"/>
  <c r="BM5" i="348"/>
  <c r="BL5" i="348"/>
  <c r="BK5" i="348"/>
  <c r="BJ5" i="348"/>
  <c r="BI5" i="348"/>
  <c r="BH5" i="348"/>
  <c r="BG5" i="348"/>
  <c r="BF5" i="348"/>
  <c r="BE5" i="348"/>
  <c r="BD5" i="348"/>
  <c r="BC5" i="348"/>
  <c r="BB5" i="348"/>
  <c r="BA5" i="348"/>
  <c r="AZ5" i="348"/>
  <c r="A5" i="348" a="1"/>
  <c r="A5" i="348" s="1"/>
  <c r="AR4" i="348"/>
  <c r="E1" i="348"/>
  <c r="B1" i="348"/>
  <c r="D1" i="348" s="1"/>
  <c r="AT29" i="349"/>
  <c r="AU68" i="349"/>
  <c r="AU27" i="349" s="1"/>
  <c r="AT24" i="349"/>
  <c r="AT26" i="349"/>
  <c r="AU67" i="348"/>
  <c r="AU16" i="348" s="1"/>
  <c r="AT19" i="348"/>
  <c r="AT17" i="348"/>
  <c r="AT18" i="348"/>
  <c r="AT15" i="348"/>
  <c r="AT14" i="348"/>
  <c r="B84" i="348"/>
  <c r="B83" i="347"/>
  <c r="B84" i="347" s="1"/>
  <c r="C84" i="347" s="1"/>
  <c r="D84" i="347" s="1"/>
  <c r="E84" i="347" s="1"/>
  <c r="F84" i="347" s="1"/>
  <c r="G84" i="347" s="1"/>
  <c r="H84" i="347" s="1"/>
  <c r="I84" i="347" s="1"/>
  <c r="J84" i="347" s="1"/>
  <c r="K84" i="347" s="1"/>
  <c r="L84" i="347" s="1"/>
  <c r="M84" i="347" s="1"/>
  <c r="N84" i="347" s="1"/>
  <c r="O84" i="347" s="1"/>
  <c r="P84" i="347" s="1"/>
  <c r="Q84" i="347" s="1"/>
  <c r="R84" i="347" s="1"/>
  <c r="S84" i="347" s="1"/>
  <c r="T84" i="347" s="1"/>
  <c r="U84" i="347" s="1"/>
  <c r="V84" i="347" s="1"/>
  <c r="W84" i="347" s="1"/>
  <c r="X84" i="347" s="1"/>
  <c r="Y84" i="347" s="1"/>
  <c r="Z84" i="347" s="1"/>
  <c r="AA84" i="347" s="1"/>
  <c r="AB84" i="347" s="1"/>
  <c r="AC84" i="347" s="1"/>
  <c r="AD84" i="347" s="1"/>
  <c r="AE84" i="347" s="1"/>
  <c r="AF84" i="347" s="1"/>
  <c r="AG84" i="347" s="1"/>
  <c r="AH84" i="347" s="1"/>
  <c r="AI84" i="347" s="1"/>
  <c r="C82" i="347"/>
  <c r="D82" i="347" s="1"/>
  <c r="B81" i="347"/>
  <c r="AS72" i="347"/>
  <c r="AT72" i="347" s="1"/>
  <c r="AU72" i="347" s="1"/>
  <c r="AV72" i="347" s="1"/>
  <c r="AW72" i="347" s="1"/>
  <c r="AX72" i="347" s="1"/>
  <c r="AS71" i="347"/>
  <c r="AS56" i="347" s="1"/>
  <c r="AS70" i="347"/>
  <c r="AT70" i="347" s="1"/>
  <c r="AS69" i="347"/>
  <c r="AT69" i="347" s="1"/>
  <c r="AT37" i="347" s="1"/>
  <c r="AS68" i="347"/>
  <c r="AT68" i="347" s="1"/>
  <c r="AT26" i="347" s="1"/>
  <c r="AS67" i="347"/>
  <c r="AT67" i="347" s="1"/>
  <c r="AS66" i="347"/>
  <c r="AT66" i="347" s="1"/>
  <c r="BR62" i="347"/>
  <c r="BQ62" i="347"/>
  <c r="BP62" i="347"/>
  <c r="BO62" i="347"/>
  <c r="BN62" i="347"/>
  <c r="BM62" i="347"/>
  <c r="BL62" i="347"/>
  <c r="BK62" i="347"/>
  <c r="BJ62" i="347"/>
  <c r="BI62" i="347"/>
  <c r="BH62" i="347"/>
  <c r="BG62" i="347"/>
  <c r="BF62" i="347"/>
  <c r="BE62" i="347"/>
  <c r="BD62" i="347"/>
  <c r="BC62" i="347"/>
  <c r="BB62" i="347"/>
  <c r="BA62" i="347"/>
  <c r="AZ62" i="347"/>
  <c r="BR61" i="347"/>
  <c r="BQ61" i="347"/>
  <c r="BP61" i="347"/>
  <c r="BO61" i="347"/>
  <c r="BN61" i="347"/>
  <c r="BM61" i="347"/>
  <c r="BL61" i="347"/>
  <c r="BK61" i="347"/>
  <c r="BJ61" i="347"/>
  <c r="BI61" i="347"/>
  <c r="BH61" i="347"/>
  <c r="BG61" i="347"/>
  <c r="BF61" i="347"/>
  <c r="BE61" i="347"/>
  <c r="BD61" i="347"/>
  <c r="BC61" i="347"/>
  <c r="BB61" i="347"/>
  <c r="BA61" i="347"/>
  <c r="AZ61" i="347"/>
  <c r="BR59" i="347"/>
  <c r="BQ59" i="347"/>
  <c r="BP59" i="347"/>
  <c r="BO59" i="347"/>
  <c r="BN59" i="347"/>
  <c r="BM59" i="347"/>
  <c r="BL59" i="347"/>
  <c r="BK59" i="347"/>
  <c r="BJ59" i="347"/>
  <c r="BI59" i="347"/>
  <c r="BH59" i="347"/>
  <c r="BG59" i="347"/>
  <c r="BF59" i="347"/>
  <c r="BE59" i="347"/>
  <c r="BD59" i="347"/>
  <c r="BC59" i="347"/>
  <c r="BB59" i="347"/>
  <c r="BA59" i="347"/>
  <c r="AZ59" i="347"/>
  <c r="AR59" i="347"/>
  <c r="A59" i="347" a="1"/>
  <c r="A59" i="347" s="1"/>
  <c r="BR58" i="347"/>
  <c r="BQ58" i="347"/>
  <c r="BP58" i="347"/>
  <c r="BO58" i="347"/>
  <c r="BN58" i="347"/>
  <c r="BM58" i="347"/>
  <c r="BL58" i="347"/>
  <c r="BK58" i="347"/>
  <c r="BJ58" i="347"/>
  <c r="BI58" i="347"/>
  <c r="BH58" i="347"/>
  <c r="BG58" i="347"/>
  <c r="BF58" i="347"/>
  <c r="BE58" i="347"/>
  <c r="BD58" i="347"/>
  <c r="BC58" i="347"/>
  <c r="BB58" i="347"/>
  <c r="BA58" i="347"/>
  <c r="AZ58" i="347"/>
  <c r="AR58" i="347"/>
  <c r="A58" i="347" a="1"/>
  <c r="A58" i="347" s="1"/>
  <c r="AR57" i="347"/>
  <c r="BR56" i="347"/>
  <c r="BQ56" i="347"/>
  <c r="BP56" i="347"/>
  <c r="BO56" i="347"/>
  <c r="BN56" i="347"/>
  <c r="BM56" i="347"/>
  <c r="BL56" i="347"/>
  <c r="BK56" i="347"/>
  <c r="BJ56" i="347"/>
  <c r="BI56" i="347"/>
  <c r="BH56" i="347"/>
  <c r="BG56" i="347"/>
  <c r="BF56" i="347"/>
  <c r="BE56" i="347"/>
  <c r="BD56" i="347"/>
  <c r="BC56" i="347"/>
  <c r="BB56" i="347"/>
  <c r="BA56" i="347"/>
  <c r="AZ56" i="347"/>
  <c r="AR56" i="347"/>
  <c r="A56" i="347" a="1"/>
  <c r="A56" i="347" s="1"/>
  <c r="BR55" i="347"/>
  <c r="BQ55" i="347"/>
  <c r="BP55" i="347"/>
  <c r="BO55" i="347"/>
  <c r="BN55" i="347"/>
  <c r="BM55" i="347"/>
  <c r="BL55" i="347"/>
  <c r="BK55" i="347"/>
  <c r="BJ55" i="347"/>
  <c r="BI55" i="347"/>
  <c r="BH55" i="347"/>
  <c r="BG55" i="347"/>
  <c r="BF55" i="347"/>
  <c r="BE55" i="347"/>
  <c r="BD55" i="347"/>
  <c r="BC55" i="347"/>
  <c r="BB55" i="347"/>
  <c r="BA55" i="347"/>
  <c r="AZ55" i="347"/>
  <c r="AR55" i="347"/>
  <c r="A55" i="347" a="1"/>
  <c r="A55" i="347" s="1"/>
  <c r="AR54" i="347"/>
  <c r="BR52" i="347"/>
  <c r="BQ52" i="347"/>
  <c r="BP52" i="347"/>
  <c r="BO52" i="347"/>
  <c r="BN52" i="347"/>
  <c r="BM52" i="347"/>
  <c r="BL52" i="347"/>
  <c r="BK52" i="347"/>
  <c r="BJ52" i="347"/>
  <c r="BI52" i="347"/>
  <c r="BH52" i="347"/>
  <c r="BG52" i="347"/>
  <c r="BF52" i="347"/>
  <c r="BE52" i="347"/>
  <c r="BD52" i="347"/>
  <c r="BC52" i="347"/>
  <c r="BB52" i="347"/>
  <c r="BA52" i="347"/>
  <c r="AZ52" i="347"/>
  <c r="BR51" i="347"/>
  <c r="BQ51" i="347"/>
  <c r="BP51" i="347"/>
  <c r="BO51" i="347"/>
  <c r="BN51" i="347"/>
  <c r="BM51" i="347"/>
  <c r="BL51" i="347"/>
  <c r="BK51" i="347"/>
  <c r="BJ51" i="347"/>
  <c r="BI51" i="347"/>
  <c r="BH51" i="347"/>
  <c r="BG51" i="347"/>
  <c r="BF51" i="347"/>
  <c r="BE51" i="347"/>
  <c r="BD51" i="347"/>
  <c r="BC51" i="347"/>
  <c r="BB51" i="347"/>
  <c r="BA51" i="347"/>
  <c r="AZ51" i="347"/>
  <c r="BR49" i="347"/>
  <c r="BQ49" i="347"/>
  <c r="BP49" i="347"/>
  <c r="BO49" i="347"/>
  <c r="BN49" i="347"/>
  <c r="BM49" i="347"/>
  <c r="BL49" i="347"/>
  <c r="BK49" i="347"/>
  <c r="BJ49" i="347"/>
  <c r="BI49" i="347"/>
  <c r="BH49" i="347"/>
  <c r="BG49" i="347"/>
  <c r="BF49" i="347"/>
  <c r="BE49" i="347"/>
  <c r="BD49" i="347"/>
  <c r="BC49" i="347"/>
  <c r="BB49" i="347"/>
  <c r="BA49" i="347"/>
  <c r="AZ49" i="347"/>
  <c r="AR49" i="347"/>
  <c r="A49" i="347" a="1"/>
  <c r="A49" i="347" s="1"/>
  <c r="BR48" i="347"/>
  <c r="BQ48" i="347"/>
  <c r="BP48" i="347"/>
  <c r="BO48" i="347"/>
  <c r="BN48" i="347"/>
  <c r="BM48" i="347"/>
  <c r="BL48" i="347"/>
  <c r="BK48" i="347"/>
  <c r="BJ48" i="347"/>
  <c r="BI48" i="347"/>
  <c r="BH48" i="347"/>
  <c r="BG48" i="347"/>
  <c r="BF48" i="347"/>
  <c r="BE48" i="347"/>
  <c r="BD48" i="347"/>
  <c r="BC48" i="347"/>
  <c r="BB48" i="347"/>
  <c r="BA48" i="347"/>
  <c r="AZ48" i="347"/>
  <c r="A48" i="347" a="1"/>
  <c r="A48" i="347" s="1"/>
  <c r="AR47" i="347"/>
  <c r="BR46" i="347"/>
  <c r="BQ46" i="347"/>
  <c r="BP46" i="347"/>
  <c r="BO46" i="347"/>
  <c r="BN46" i="347"/>
  <c r="BM46" i="347"/>
  <c r="BL46" i="347"/>
  <c r="BK46" i="347"/>
  <c r="BJ46" i="347"/>
  <c r="BI46" i="347"/>
  <c r="BH46" i="347"/>
  <c r="BG46" i="347"/>
  <c r="BF46" i="347"/>
  <c r="BE46" i="347"/>
  <c r="BD46" i="347"/>
  <c r="BC46" i="347"/>
  <c r="BB46" i="347"/>
  <c r="BA46" i="347"/>
  <c r="AZ46" i="347"/>
  <c r="AS46" i="347"/>
  <c r="AR46" i="347"/>
  <c r="A46" i="347" a="1"/>
  <c r="A46" i="347" s="1"/>
  <c r="BR45" i="347"/>
  <c r="BQ45" i="347"/>
  <c r="BP45" i="347"/>
  <c r="BO45" i="347"/>
  <c r="BN45" i="347"/>
  <c r="BM45" i="347"/>
  <c r="BL45" i="347"/>
  <c r="BK45" i="347"/>
  <c r="BJ45" i="347"/>
  <c r="BI45" i="347"/>
  <c r="BH45" i="347"/>
  <c r="BG45" i="347"/>
  <c r="BF45" i="347"/>
  <c r="BE45" i="347"/>
  <c r="BD45" i="347"/>
  <c r="BC45" i="347"/>
  <c r="BB45" i="347"/>
  <c r="BA45" i="347"/>
  <c r="AZ45" i="347"/>
  <c r="A45" i="347" a="1"/>
  <c r="A45" i="347" s="1"/>
  <c r="AR44" i="347"/>
  <c r="BR42" i="347"/>
  <c r="BQ42" i="347"/>
  <c r="BP42" i="347"/>
  <c r="BO42" i="347"/>
  <c r="BN42" i="347"/>
  <c r="BM42" i="347"/>
  <c r="BL42" i="347"/>
  <c r="BK42" i="347"/>
  <c r="BJ42" i="347"/>
  <c r="BI42" i="347"/>
  <c r="BH42" i="347"/>
  <c r="BG42" i="347"/>
  <c r="BF42" i="347"/>
  <c r="BE42" i="347"/>
  <c r="BD42" i="347"/>
  <c r="BC42" i="347"/>
  <c r="BB42" i="347"/>
  <c r="BA42" i="347"/>
  <c r="AZ42" i="347"/>
  <c r="BR41" i="347"/>
  <c r="BQ41" i="347"/>
  <c r="BP41" i="347"/>
  <c r="BO41" i="347"/>
  <c r="BN41" i="347"/>
  <c r="BM41" i="347"/>
  <c r="BL41" i="347"/>
  <c r="BK41" i="347"/>
  <c r="BJ41" i="347"/>
  <c r="BI41" i="347"/>
  <c r="BH41" i="347"/>
  <c r="BG41" i="347"/>
  <c r="BF41" i="347"/>
  <c r="BE41" i="347"/>
  <c r="BD41" i="347"/>
  <c r="BC41" i="347"/>
  <c r="BB41" i="347"/>
  <c r="BA41" i="347"/>
  <c r="AZ41" i="347"/>
  <c r="BR39" i="347"/>
  <c r="BQ39" i="347"/>
  <c r="BP39" i="347"/>
  <c r="BO39" i="347"/>
  <c r="BN39" i="347"/>
  <c r="BM39" i="347"/>
  <c r="BL39" i="347"/>
  <c r="BK39" i="347"/>
  <c r="BJ39" i="347"/>
  <c r="BI39" i="347"/>
  <c r="BH39" i="347"/>
  <c r="BG39" i="347"/>
  <c r="BF39" i="347"/>
  <c r="BE39" i="347"/>
  <c r="BD39" i="347"/>
  <c r="BC39" i="347"/>
  <c r="BB39" i="347"/>
  <c r="BA39" i="347"/>
  <c r="AZ39" i="347"/>
  <c r="AR39" i="347"/>
  <c r="A39" i="347" a="1"/>
  <c r="A39" i="347" s="1"/>
  <c r="BR38" i="347"/>
  <c r="BQ38" i="347"/>
  <c r="BP38" i="347"/>
  <c r="BO38" i="347"/>
  <c r="BN38" i="347"/>
  <c r="BM38" i="347"/>
  <c r="BL38" i="347"/>
  <c r="BK38" i="347"/>
  <c r="BJ38" i="347"/>
  <c r="BI38" i="347"/>
  <c r="BH38" i="347"/>
  <c r="BG38" i="347"/>
  <c r="BF38" i="347"/>
  <c r="BE38" i="347"/>
  <c r="BD38" i="347"/>
  <c r="BC38" i="347"/>
  <c r="BB38" i="347"/>
  <c r="BA38" i="347"/>
  <c r="AZ38" i="347"/>
  <c r="A38" i="347" a="1"/>
  <c r="A38" i="347" s="1"/>
  <c r="AR37" i="347"/>
  <c r="BR36" i="347"/>
  <c r="BQ36" i="347"/>
  <c r="BP36" i="347"/>
  <c r="BO36" i="347"/>
  <c r="BN36" i="347"/>
  <c r="BM36" i="347"/>
  <c r="BL36" i="347"/>
  <c r="BK36" i="347"/>
  <c r="BJ36" i="347"/>
  <c r="BI36" i="347"/>
  <c r="BH36" i="347"/>
  <c r="BG36" i="347"/>
  <c r="BF36" i="347"/>
  <c r="BE36" i="347"/>
  <c r="BD36" i="347"/>
  <c r="BC36" i="347"/>
  <c r="BB36" i="347"/>
  <c r="BA36" i="347"/>
  <c r="AZ36" i="347"/>
  <c r="AR36" i="347"/>
  <c r="A36" i="347" a="1"/>
  <c r="A36" i="347" s="1"/>
  <c r="BR35" i="347"/>
  <c r="BQ35" i="347"/>
  <c r="BP35" i="347"/>
  <c r="BO35" i="347"/>
  <c r="BN35" i="347"/>
  <c r="BM35" i="347"/>
  <c r="BL35" i="347"/>
  <c r="BK35" i="347"/>
  <c r="BJ35" i="347"/>
  <c r="BI35" i="347"/>
  <c r="BH35" i="347"/>
  <c r="BG35" i="347"/>
  <c r="BF35" i="347"/>
  <c r="BE35" i="347"/>
  <c r="BD35" i="347"/>
  <c r="BC35" i="347"/>
  <c r="BB35" i="347"/>
  <c r="BA35" i="347"/>
  <c r="AZ35" i="347"/>
  <c r="A35" i="347" a="1"/>
  <c r="A35" i="347" s="1"/>
  <c r="AR34" i="347"/>
  <c r="BR32" i="347"/>
  <c r="BQ32" i="347"/>
  <c r="BP32" i="347"/>
  <c r="BO32" i="347"/>
  <c r="BN32" i="347"/>
  <c r="BM32" i="347"/>
  <c r="BL32" i="347"/>
  <c r="BK32" i="347"/>
  <c r="BJ32" i="347"/>
  <c r="BI32" i="347"/>
  <c r="BH32" i="347"/>
  <c r="BG32" i="347"/>
  <c r="BF32" i="347"/>
  <c r="BE32" i="347"/>
  <c r="BD32" i="347"/>
  <c r="BC32" i="347"/>
  <c r="BB32" i="347"/>
  <c r="BA32" i="347"/>
  <c r="AZ32" i="347"/>
  <c r="BR31" i="347"/>
  <c r="BQ31" i="347"/>
  <c r="BP31" i="347"/>
  <c r="BO31" i="347"/>
  <c r="BN31" i="347"/>
  <c r="BM31" i="347"/>
  <c r="BL31" i="347"/>
  <c r="BK31" i="347"/>
  <c r="BJ31" i="347"/>
  <c r="BI31" i="347"/>
  <c r="BH31" i="347"/>
  <c r="BG31" i="347"/>
  <c r="BF31" i="347"/>
  <c r="BE31" i="347"/>
  <c r="BD31" i="347"/>
  <c r="BC31" i="347"/>
  <c r="BB31" i="347"/>
  <c r="BA31" i="347"/>
  <c r="AZ31" i="347"/>
  <c r="BR29" i="347"/>
  <c r="BQ29" i="347"/>
  <c r="BP29" i="347"/>
  <c r="BO29" i="347"/>
  <c r="BN29" i="347"/>
  <c r="BM29" i="347"/>
  <c r="BL29" i="347"/>
  <c r="BK29" i="347"/>
  <c r="BJ29" i="347"/>
  <c r="BI29" i="347"/>
  <c r="BH29" i="347"/>
  <c r="BG29" i="347"/>
  <c r="BF29" i="347"/>
  <c r="BE29" i="347"/>
  <c r="BD29" i="347"/>
  <c r="BC29" i="347"/>
  <c r="BB29" i="347"/>
  <c r="BA29" i="347"/>
  <c r="AZ29" i="347"/>
  <c r="AR29" i="347"/>
  <c r="A29" i="347" a="1"/>
  <c r="A29" i="347" s="1"/>
  <c r="BR28" i="347"/>
  <c r="BQ28" i="347"/>
  <c r="BP28" i="347"/>
  <c r="BO28" i="347"/>
  <c r="BN28" i="347"/>
  <c r="BM28" i="347"/>
  <c r="BL28" i="347"/>
  <c r="BK28" i="347"/>
  <c r="BJ28" i="347"/>
  <c r="BI28" i="347"/>
  <c r="BH28" i="347"/>
  <c r="BG28" i="347"/>
  <c r="BF28" i="347"/>
  <c r="BE28" i="347"/>
  <c r="BD28" i="347"/>
  <c r="BC28" i="347"/>
  <c r="BB28" i="347"/>
  <c r="BA28" i="347"/>
  <c r="AZ28" i="347"/>
  <c r="A28" i="347" a="1"/>
  <c r="A28" i="347" s="1"/>
  <c r="AT27" i="347"/>
  <c r="AR27" i="347"/>
  <c r="BR26" i="347"/>
  <c r="BQ26" i="347"/>
  <c r="BP26" i="347"/>
  <c r="BO26" i="347"/>
  <c r="BN26" i="347"/>
  <c r="BM26" i="347"/>
  <c r="BL26" i="347"/>
  <c r="BK26" i="347"/>
  <c r="BJ26" i="347"/>
  <c r="BI26" i="347"/>
  <c r="BH26" i="347"/>
  <c r="BG26" i="347"/>
  <c r="BF26" i="347"/>
  <c r="BE26" i="347"/>
  <c r="BD26" i="347"/>
  <c r="BC26" i="347"/>
  <c r="BB26" i="347"/>
  <c r="BA26" i="347"/>
  <c r="AZ26" i="347"/>
  <c r="AR26" i="347"/>
  <c r="A26" i="347" a="1"/>
  <c r="A26" i="347" s="1"/>
  <c r="BR25" i="347"/>
  <c r="BQ25" i="347"/>
  <c r="BP25" i="347"/>
  <c r="BO25" i="347"/>
  <c r="BN25" i="347"/>
  <c r="BM25" i="347"/>
  <c r="BL25" i="347"/>
  <c r="BK25" i="347"/>
  <c r="BJ25" i="347"/>
  <c r="BI25" i="347"/>
  <c r="BH25" i="347"/>
  <c r="BG25" i="347"/>
  <c r="BF25" i="347"/>
  <c r="BE25" i="347"/>
  <c r="BD25" i="347"/>
  <c r="BC25" i="347"/>
  <c r="BB25" i="347"/>
  <c r="BA25" i="347"/>
  <c r="AZ25" i="347"/>
  <c r="A25" i="347" a="1"/>
  <c r="A25" i="347" s="1"/>
  <c r="AR24" i="347"/>
  <c r="BR22" i="347"/>
  <c r="BQ22" i="347"/>
  <c r="BP22" i="347"/>
  <c r="BO22" i="347"/>
  <c r="BN22" i="347"/>
  <c r="BM22" i="347"/>
  <c r="BL22" i="347"/>
  <c r="BK22" i="347"/>
  <c r="BJ22" i="347"/>
  <c r="BI22" i="347"/>
  <c r="BH22" i="347"/>
  <c r="BG22" i="347"/>
  <c r="BF22" i="347"/>
  <c r="BE22" i="347"/>
  <c r="BD22" i="347"/>
  <c r="BC22" i="347"/>
  <c r="BB22" i="347"/>
  <c r="BA22" i="347"/>
  <c r="AZ22" i="347"/>
  <c r="BR21" i="347"/>
  <c r="BQ21" i="347"/>
  <c r="BP21" i="347"/>
  <c r="BO21" i="347"/>
  <c r="BN21" i="347"/>
  <c r="BM21" i="347"/>
  <c r="BL21" i="347"/>
  <c r="BK21" i="347"/>
  <c r="BJ21" i="347"/>
  <c r="BI21" i="347"/>
  <c r="BH21" i="347"/>
  <c r="BG21" i="347"/>
  <c r="BF21" i="347"/>
  <c r="BE21" i="347"/>
  <c r="BD21" i="347"/>
  <c r="BC21" i="347"/>
  <c r="BB21" i="347"/>
  <c r="BA21" i="347"/>
  <c r="AZ21" i="347"/>
  <c r="BR19" i="347"/>
  <c r="BQ19" i="347"/>
  <c r="BP19" i="347"/>
  <c r="BO19" i="347"/>
  <c r="BN19" i="347"/>
  <c r="BM19" i="347"/>
  <c r="BL19" i="347"/>
  <c r="BK19" i="347"/>
  <c r="BJ19" i="347"/>
  <c r="BI19" i="347"/>
  <c r="BH19" i="347"/>
  <c r="BG19" i="347"/>
  <c r="BF19" i="347"/>
  <c r="BE19" i="347"/>
  <c r="BD19" i="347"/>
  <c r="BC19" i="347"/>
  <c r="BB19" i="347"/>
  <c r="BA19" i="347"/>
  <c r="AZ19" i="347"/>
  <c r="AR19" i="347"/>
  <c r="A19" i="347" a="1"/>
  <c r="A19" i="347" s="1"/>
  <c r="BR18" i="347"/>
  <c r="BQ18" i="347"/>
  <c r="BP18" i="347"/>
  <c r="BO18" i="347"/>
  <c r="BN18" i="347"/>
  <c r="BM18" i="347"/>
  <c r="BL18" i="347"/>
  <c r="BK18" i="347"/>
  <c r="BJ18" i="347"/>
  <c r="BI18" i="347"/>
  <c r="BH18" i="347"/>
  <c r="BG18" i="347"/>
  <c r="BF18" i="347"/>
  <c r="BE18" i="347"/>
  <c r="BD18" i="347"/>
  <c r="BC18" i="347"/>
  <c r="BB18" i="347"/>
  <c r="BA18" i="347"/>
  <c r="AZ18" i="347"/>
  <c r="A18" i="347" a="1"/>
  <c r="A18" i="347" s="1"/>
  <c r="AR17" i="347"/>
  <c r="BR16" i="347"/>
  <c r="BQ16" i="347"/>
  <c r="BP16" i="347"/>
  <c r="BO16" i="347"/>
  <c r="BN16" i="347"/>
  <c r="BM16" i="347"/>
  <c r="BL16" i="347"/>
  <c r="BK16" i="347"/>
  <c r="BJ16" i="347"/>
  <c r="BI16" i="347"/>
  <c r="BH16" i="347"/>
  <c r="BG16" i="347"/>
  <c r="BF16" i="347"/>
  <c r="BE16" i="347"/>
  <c r="BD16" i="347"/>
  <c r="BC16" i="347"/>
  <c r="BB16" i="347"/>
  <c r="BA16" i="347"/>
  <c r="AZ16" i="347"/>
  <c r="AR16" i="347"/>
  <c r="A16" i="347" a="1"/>
  <c r="A16" i="347" s="1"/>
  <c r="BR15" i="347"/>
  <c r="BQ15" i="347"/>
  <c r="BP15" i="347"/>
  <c r="BO15" i="347"/>
  <c r="BN15" i="347"/>
  <c r="BM15" i="347"/>
  <c r="BL15" i="347"/>
  <c r="BK15" i="347"/>
  <c r="BJ15" i="347"/>
  <c r="BI15" i="347"/>
  <c r="BH15" i="347"/>
  <c r="BG15" i="347"/>
  <c r="BF15" i="347"/>
  <c r="BE15" i="347"/>
  <c r="BD15" i="347"/>
  <c r="BC15" i="347"/>
  <c r="BB15" i="347"/>
  <c r="BA15" i="347"/>
  <c r="AZ15" i="347"/>
  <c r="A15" i="347" a="1"/>
  <c r="A15" i="347" s="1"/>
  <c r="AS14" i="347"/>
  <c r="AR14" i="347"/>
  <c r="BR12" i="347"/>
  <c r="BQ12" i="347"/>
  <c r="BP12" i="347"/>
  <c r="BO12" i="347"/>
  <c r="BN12" i="347"/>
  <c r="BM12" i="347"/>
  <c r="BL12" i="347"/>
  <c r="BK12" i="347"/>
  <c r="BJ12" i="347"/>
  <c r="BI12" i="347"/>
  <c r="BH12" i="347"/>
  <c r="BG12" i="347"/>
  <c r="BF12" i="347"/>
  <c r="BE12" i="347"/>
  <c r="BD12" i="347"/>
  <c r="BC12" i="347"/>
  <c r="BB12" i="347"/>
  <c r="BA12" i="347"/>
  <c r="AZ12" i="347"/>
  <c r="BR11" i="347"/>
  <c r="BQ11" i="347"/>
  <c r="BP11" i="347"/>
  <c r="BO11" i="347"/>
  <c r="BN11" i="347"/>
  <c r="BM11" i="347"/>
  <c r="BL11" i="347"/>
  <c r="BK11" i="347"/>
  <c r="BJ11" i="347"/>
  <c r="BI11" i="347"/>
  <c r="BH11" i="347"/>
  <c r="BG11" i="347"/>
  <c r="BF11" i="347"/>
  <c r="BE11" i="347"/>
  <c r="BD11" i="347"/>
  <c r="BC11" i="347"/>
  <c r="BB11" i="347"/>
  <c r="BA11" i="347"/>
  <c r="AZ11" i="347"/>
  <c r="BR9" i="347"/>
  <c r="BQ9" i="347"/>
  <c r="BP9" i="347"/>
  <c r="BO9" i="347"/>
  <c r="BN9" i="347"/>
  <c r="BM9" i="347"/>
  <c r="BL9" i="347"/>
  <c r="BK9" i="347"/>
  <c r="BJ9" i="347"/>
  <c r="BI9" i="347"/>
  <c r="BH9" i="347"/>
  <c r="BH2" i="347" s="1"/>
  <c r="BG9" i="347"/>
  <c r="BF9" i="347"/>
  <c r="BE9" i="347"/>
  <c r="BD9" i="347"/>
  <c r="BC9" i="347"/>
  <c r="BB9" i="347"/>
  <c r="BA9" i="347"/>
  <c r="AZ9" i="347"/>
  <c r="AS9" i="347"/>
  <c r="AR9" i="347"/>
  <c r="A9" i="347" a="1"/>
  <c r="A9" i="347"/>
  <c r="BR8" i="347"/>
  <c r="BQ8" i="347"/>
  <c r="BP8" i="347"/>
  <c r="BO8" i="347"/>
  <c r="BN8" i="347"/>
  <c r="BM8" i="347"/>
  <c r="BL8" i="347"/>
  <c r="BK8" i="347"/>
  <c r="BJ8" i="347"/>
  <c r="BI8" i="347"/>
  <c r="BH8" i="347"/>
  <c r="BG8" i="347"/>
  <c r="BF8" i="347"/>
  <c r="BE8" i="347"/>
  <c r="BD8" i="347"/>
  <c r="BC8" i="347"/>
  <c r="BB8" i="347"/>
  <c r="BA8" i="347"/>
  <c r="AZ8" i="347"/>
  <c r="A8" i="347" a="1"/>
  <c r="A8" i="347" s="1"/>
  <c r="AS7" i="347"/>
  <c r="AR7" i="347"/>
  <c r="BR6" i="347"/>
  <c r="BQ6" i="347"/>
  <c r="BP6" i="347"/>
  <c r="BO6" i="347"/>
  <c r="BN6" i="347"/>
  <c r="BM6" i="347"/>
  <c r="BM2" i="347" s="1"/>
  <c r="BL6" i="347"/>
  <c r="BK6" i="347"/>
  <c r="BJ6" i="347"/>
  <c r="BI6" i="347"/>
  <c r="BI2" i="347" s="1"/>
  <c r="BH6" i="347"/>
  <c r="BG6" i="347"/>
  <c r="BF6" i="347"/>
  <c r="BE6" i="347"/>
  <c r="BD6" i="347"/>
  <c r="BC6" i="347"/>
  <c r="BB6" i="347"/>
  <c r="BA6" i="347"/>
  <c r="BA2" i="347" s="1"/>
  <c r="AZ6" i="347"/>
  <c r="AS6" i="347"/>
  <c r="AR6" i="347"/>
  <c r="A6" i="347" a="1"/>
  <c r="A6" i="347" s="1"/>
  <c r="BR5" i="347"/>
  <c r="BQ5" i="347"/>
  <c r="BP5" i="347"/>
  <c r="BO5" i="347"/>
  <c r="BN5" i="347"/>
  <c r="BM5" i="347"/>
  <c r="BL5" i="347"/>
  <c r="BK5" i="347"/>
  <c r="BJ5" i="347"/>
  <c r="BI5" i="347"/>
  <c r="BH5" i="347"/>
  <c r="BG5" i="347"/>
  <c r="BF5" i="347"/>
  <c r="BE5" i="347"/>
  <c r="BD5" i="347"/>
  <c r="BC5" i="347"/>
  <c r="BB5" i="347"/>
  <c r="BA5" i="347"/>
  <c r="AZ5" i="347"/>
  <c r="A5" i="347" a="1"/>
  <c r="A5" i="347" s="1"/>
  <c r="AS4" i="347"/>
  <c r="AR4" i="347"/>
  <c r="E1" i="347"/>
  <c r="B1" i="347"/>
  <c r="D1" i="347" s="1"/>
  <c r="AU24" i="349"/>
  <c r="AU26" i="349"/>
  <c r="C84" i="348"/>
  <c r="D84" i="348" s="1"/>
  <c r="E84" i="348" s="1"/>
  <c r="F84" i="348" s="1"/>
  <c r="G84" i="348" s="1"/>
  <c r="AS59" i="347"/>
  <c r="B83" i="346"/>
  <c r="C82" i="346"/>
  <c r="C81" i="346" s="1"/>
  <c r="B81" i="346"/>
  <c r="AS72" i="346"/>
  <c r="AT72" i="346" s="1"/>
  <c r="AU72" i="346" s="1"/>
  <c r="AV72" i="346" s="1"/>
  <c r="AW72" i="346" s="1"/>
  <c r="AX72" i="346" s="1"/>
  <c r="AS71" i="346"/>
  <c r="AS70" i="346"/>
  <c r="AT70" i="346" s="1"/>
  <c r="AS69" i="346"/>
  <c r="AS68" i="346"/>
  <c r="AT68" i="346" s="1"/>
  <c r="AS67" i="346"/>
  <c r="AS19" i="346" s="1"/>
  <c r="AS66" i="346"/>
  <c r="AT66" i="346" s="1"/>
  <c r="AT7" i="346" s="1"/>
  <c r="BR62" i="346"/>
  <c r="BQ62" i="346"/>
  <c r="BP62" i="346"/>
  <c r="BO62" i="346"/>
  <c r="BN62" i="346"/>
  <c r="BM62" i="346"/>
  <c r="BL62" i="346"/>
  <c r="BK62" i="346"/>
  <c r="BJ62" i="346"/>
  <c r="BI62" i="346"/>
  <c r="BH62" i="346"/>
  <c r="BG62" i="346"/>
  <c r="BF62" i="346"/>
  <c r="BE62" i="346"/>
  <c r="BD62" i="346"/>
  <c r="BC62" i="346"/>
  <c r="BB62" i="346"/>
  <c r="BA62" i="346"/>
  <c r="AZ62" i="346"/>
  <c r="BR61" i="346"/>
  <c r="BQ61" i="346"/>
  <c r="BP61" i="346"/>
  <c r="BO61" i="346"/>
  <c r="BN61" i="346"/>
  <c r="BM61" i="346"/>
  <c r="BL61" i="346"/>
  <c r="BK61" i="346"/>
  <c r="BJ61" i="346"/>
  <c r="BI61" i="346"/>
  <c r="BH61" i="346"/>
  <c r="BG61" i="346"/>
  <c r="BF61" i="346"/>
  <c r="BE61" i="346"/>
  <c r="BD61" i="346"/>
  <c r="BC61" i="346"/>
  <c r="BB61" i="346"/>
  <c r="BA61" i="346"/>
  <c r="AZ61" i="346"/>
  <c r="BR59" i="346"/>
  <c r="BQ59" i="346"/>
  <c r="BP59" i="346"/>
  <c r="BO59" i="346"/>
  <c r="BN59" i="346"/>
  <c r="BM59" i="346"/>
  <c r="BL59" i="346"/>
  <c r="BK59" i="346"/>
  <c r="BJ59" i="346"/>
  <c r="BI59" i="346"/>
  <c r="BH59" i="346"/>
  <c r="BG59" i="346"/>
  <c r="BF59" i="346"/>
  <c r="BE59" i="346"/>
  <c r="BD59" i="346"/>
  <c r="BC59" i="346"/>
  <c r="BB59" i="346"/>
  <c r="BA59" i="346"/>
  <c r="AZ59" i="346"/>
  <c r="AR59" i="346"/>
  <c r="A59" i="346" a="1"/>
  <c r="A59" i="346" s="1"/>
  <c r="BR58" i="346"/>
  <c r="BQ58" i="346"/>
  <c r="BP58" i="346"/>
  <c r="BO58" i="346"/>
  <c r="BN58" i="346"/>
  <c r="BM58" i="346"/>
  <c r="BL58" i="346"/>
  <c r="BK58" i="346"/>
  <c r="BJ58" i="346"/>
  <c r="BI58" i="346"/>
  <c r="BH58" i="346"/>
  <c r="BG58" i="346"/>
  <c r="BF58" i="346"/>
  <c r="BE58" i="346"/>
  <c r="BD58" i="346"/>
  <c r="BC58" i="346"/>
  <c r="BB58" i="346"/>
  <c r="BA58" i="346"/>
  <c r="AZ58" i="346"/>
  <c r="AR58" i="346"/>
  <c r="A58" i="346" a="1"/>
  <c r="A58" i="346" s="1"/>
  <c r="AR57" i="346"/>
  <c r="BR56" i="346"/>
  <c r="BQ56" i="346"/>
  <c r="BP56" i="346"/>
  <c r="BO56" i="346"/>
  <c r="BN56" i="346"/>
  <c r="BM56" i="346"/>
  <c r="BL56" i="346"/>
  <c r="BK56" i="346"/>
  <c r="BJ56" i="346"/>
  <c r="BI56" i="346"/>
  <c r="BH56" i="346"/>
  <c r="BG56" i="346"/>
  <c r="BF56" i="346"/>
  <c r="BE56" i="346"/>
  <c r="BD56" i="346"/>
  <c r="BC56" i="346"/>
  <c r="BB56" i="346"/>
  <c r="BA56" i="346"/>
  <c r="AZ56" i="346"/>
  <c r="AR56" i="346"/>
  <c r="A56" i="346" a="1"/>
  <c r="A56" i="346" s="1"/>
  <c r="BR55" i="346"/>
  <c r="BQ55" i="346"/>
  <c r="BP55" i="346"/>
  <c r="BO55" i="346"/>
  <c r="BN55" i="346"/>
  <c r="BM55" i="346"/>
  <c r="BL55" i="346"/>
  <c r="BK55" i="346"/>
  <c r="BJ55" i="346"/>
  <c r="BI55" i="346"/>
  <c r="BH55" i="346"/>
  <c r="BG55" i="346"/>
  <c r="BF55" i="346"/>
  <c r="BE55" i="346"/>
  <c r="BD55" i="346"/>
  <c r="BC55" i="346"/>
  <c r="BB55" i="346"/>
  <c r="BA55" i="346"/>
  <c r="AZ55" i="346"/>
  <c r="AR55" i="346"/>
  <c r="A55" i="346" a="1"/>
  <c r="A55" i="346" s="1"/>
  <c r="AR54" i="346"/>
  <c r="BR52" i="346"/>
  <c r="BQ52" i="346"/>
  <c r="BP52" i="346"/>
  <c r="BO52" i="346"/>
  <c r="BN52" i="346"/>
  <c r="BM52" i="346"/>
  <c r="BL52" i="346"/>
  <c r="BK52" i="346"/>
  <c r="BJ52" i="346"/>
  <c r="BI52" i="346"/>
  <c r="BH52" i="346"/>
  <c r="BG52" i="346"/>
  <c r="BF52" i="346"/>
  <c r="BE52" i="346"/>
  <c r="BD52" i="346"/>
  <c r="BC52" i="346"/>
  <c r="BB52" i="346"/>
  <c r="BA52" i="346"/>
  <c r="AZ52" i="346"/>
  <c r="BR51" i="346"/>
  <c r="BQ51" i="346"/>
  <c r="BP51" i="346"/>
  <c r="BO51" i="346"/>
  <c r="BN51" i="346"/>
  <c r="BM51" i="346"/>
  <c r="BL51" i="346"/>
  <c r="BK51" i="346"/>
  <c r="BJ51" i="346"/>
  <c r="BI51" i="346"/>
  <c r="BH51" i="346"/>
  <c r="BG51" i="346"/>
  <c r="BF51" i="346"/>
  <c r="BE51" i="346"/>
  <c r="BD51" i="346"/>
  <c r="BC51" i="346"/>
  <c r="BB51" i="346"/>
  <c r="BA51" i="346"/>
  <c r="AZ51" i="346"/>
  <c r="BR49" i="346"/>
  <c r="BQ49" i="346"/>
  <c r="BP49" i="346"/>
  <c r="BO49" i="346"/>
  <c r="BN49" i="346"/>
  <c r="BM49" i="346"/>
  <c r="BL49" i="346"/>
  <c r="BK49" i="346"/>
  <c r="BJ49" i="346"/>
  <c r="BI49" i="346"/>
  <c r="BH49" i="346"/>
  <c r="BG49" i="346"/>
  <c r="BF49" i="346"/>
  <c r="BE49" i="346"/>
  <c r="BD49" i="346"/>
  <c r="BC49" i="346"/>
  <c r="BB49" i="346"/>
  <c r="BA49" i="346"/>
  <c r="AZ49" i="346"/>
  <c r="AR49" i="346"/>
  <c r="A49" i="346" a="1"/>
  <c r="A49" i="346" s="1"/>
  <c r="BR48" i="346"/>
  <c r="BQ48" i="346"/>
  <c r="BP48" i="346"/>
  <c r="BO48" i="346"/>
  <c r="BN48" i="346"/>
  <c r="BM48" i="346"/>
  <c r="BL48" i="346"/>
  <c r="BK48" i="346"/>
  <c r="BJ48" i="346"/>
  <c r="BI48" i="346"/>
  <c r="BH48" i="346"/>
  <c r="BG48" i="346"/>
  <c r="BF48" i="346"/>
  <c r="BE48" i="346"/>
  <c r="BD48" i="346"/>
  <c r="BC48" i="346"/>
  <c r="BB48" i="346"/>
  <c r="BA48" i="346"/>
  <c r="AZ48" i="346"/>
  <c r="A48" i="346" a="1"/>
  <c r="A48" i="346" s="1"/>
  <c r="AS47" i="346"/>
  <c r="AR47" i="346"/>
  <c r="BR46" i="346"/>
  <c r="BQ46" i="346"/>
  <c r="BP46" i="346"/>
  <c r="BO46" i="346"/>
  <c r="BN46" i="346"/>
  <c r="BM46" i="346"/>
  <c r="BL46" i="346"/>
  <c r="BK46" i="346"/>
  <c r="BJ46" i="346"/>
  <c r="BI46" i="346"/>
  <c r="BH46" i="346"/>
  <c r="BG46" i="346"/>
  <c r="BF46" i="346"/>
  <c r="BE46" i="346"/>
  <c r="BD46" i="346"/>
  <c r="BC46" i="346"/>
  <c r="BB46" i="346"/>
  <c r="BA46" i="346"/>
  <c r="AZ46" i="346"/>
  <c r="AR46" i="346"/>
  <c r="A46" i="346" a="1"/>
  <c r="A46" i="346" s="1"/>
  <c r="BR45" i="346"/>
  <c r="BQ45" i="346"/>
  <c r="BP45" i="346"/>
  <c r="BO45" i="346"/>
  <c r="BN45" i="346"/>
  <c r="BM45" i="346"/>
  <c r="BL45" i="346"/>
  <c r="BK45" i="346"/>
  <c r="BJ45" i="346"/>
  <c r="BI45" i="346"/>
  <c r="BH45" i="346"/>
  <c r="BG45" i="346"/>
  <c r="BF45" i="346"/>
  <c r="BE45" i="346"/>
  <c r="BD45" i="346"/>
  <c r="BC45" i="346"/>
  <c r="BB45" i="346"/>
  <c r="BA45" i="346"/>
  <c r="AZ45" i="346"/>
  <c r="A45" i="346" a="1"/>
  <c r="A45" i="346" s="1"/>
  <c r="AR44" i="346"/>
  <c r="BR42" i="346"/>
  <c r="BQ42" i="346"/>
  <c r="BP42" i="346"/>
  <c r="BO42" i="346"/>
  <c r="BN42" i="346"/>
  <c r="BM42" i="346"/>
  <c r="BL42" i="346"/>
  <c r="BK42" i="346"/>
  <c r="BJ42" i="346"/>
  <c r="BI42" i="346"/>
  <c r="BH42" i="346"/>
  <c r="BG42" i="346"/>
  <c r="BF42" i="346"/>
  <c r="BE42" i="346"/>
  <c r="BD42" i="346"/>
  <c r="BC42" i="346"/>
  <c r="BB42" i="346"/>
  <c r="BA42" i="346"/>
  <c r="AZ42" i="346"/>
  <c r="BR41" i="346"/>
  <c r="BQ41" i="346"/>
  <c r="BP41" i="346"/>
  <c r="BO41" i="346"/>
  <c r="BN41" i="346"/>
  <c r="BM41" i="346"/>
  <c r="BL41" i="346"/>
  <c r="BK41" i="346"/>
  <c r="BJ41" i="346"/>
  <c r="BI41" i="346"/>
  <c r="BH41" i="346"/>
  <c r="BG41" i="346"/>
  <c r="BF41" i="346"/>
  <c r="BE41" i="346"/>
  <c r="BD41" i="346"/>
  <c r="BC41" i="346"/>
  <c r="BB41" i="346"/>
  <c r="BA41" i="346"/>
  <c r="AZ41" i="346"/>
  <c r="BR39" i="346"/>
  <c r="BQ39" i="346"/>
  <c r="BP39" i="346"/>
  <c r="BO39" i="346"/>
  <c r="BN39" i="346"/>
  <c r="BM39" i="346"/>
  <c r="BL39" i="346"/>
  <c r="BK39" i="346"/>
  <c r="BJ39" i="346"/>
  <c r="BI39" i="346"/>
  <c r="BH39" i="346"/>
  <c r="BG39" i="346"/>
  <c r="BF39" i="346"/>
  <c r="BE39" i="346"/>
  <c r="BD39" i="346"/>
  <c r="BC39" i="346"/>
  <c r="BB39" i="346"/>
  <c r="BA39" i="346"/>
  <c r="AZ39" i="346"/>
  <c r="AR39" i="346"/>
  <c r="A39" i="346" a="1"/>
  <c r="A39" i="346" s="1"/>
  <c r="BR38" i="346"/>
  <c r="BQ38" i="346"/>
  <c r="BP38" i="346"/>
  <c r="BO38" i="346"/>
  <c r="BN38" i="346"/>
  <c r="BM38" i="346"/>
  <c r="BL38" i="346"/>
  <c r="BK38" i="346"/>
  <c r="BJ38" i="346"/>
  <c r="BI38" i="346"/>
  <c r="BH38" i="346"/>
  <c r="BG38" i="346"/>
  <c r="BF38" i="346"/>
  <c r="BE38" i="346"/>
  <c r="BD38" i="346"/>
  <c r="BC38" i="346"/>
  <c r="BB38" i="346"/>
  <c r="BA38" i="346"/>
  <c r="AZ38" i="346"/>
  <c r="A38" i="346" a="1"/>
  <c r="A38" i="346" s="1"/>
  <c r="AR37" i="346"/>
  <c r="BR36" i="346"/>
  <c r="BQ36" i="346"/>
  <c r="BP36" i="346"/>
  <c r="BO36" i="346"/>
  <c r="BN36" i="346"/>
  <c r="BM36" i="346"/>
  <c r="BL36" i="346"/>
  <c r="BK36" i="346"/>
  <c r="BJ36" i="346"/>
  <c r="BI36" i="346"/>
  <c r="BH36" i="346"/>
  <c r="BG36" i="346"/>
  <c r="BF36" i="346"/>
  <c r="BE36" i="346"/>
  <c r="BD36" i="346"/>
  <c r="BC36" i="346"/>
  <c r="BB36" i="346"/>
  <c r="BA36" i="346"/>
  <c r="AZ36" i="346"/>
  <c r="AR36" i="346"/>
  <c r="A36" i="346" a="1"/>
  <c r="A36" i="346" s="1"/>
  <c r="BR35" i="346"/>
  <c r="BQ35" i="346"/>
  <c r="BP35" i="346"/>
  <c r="BO35" i="346"/>
  <c r="BN35" i="346"/>
  <c r="BM35" i="346"/>
  <c r="BL35" i="346"/>
  <c r="BK35" i="346"/>
  <c r="BJ35" i="346"/>
  <c r="BI35" i="346"/>
  <c r="BH35" i="346"/>
  <c r="BG35" i="346"/>
  <c r="BF35" i="346"/>
  <c r="BE35" i="346"/>
  <c r="BD35" i="346"/>
  <c r="BC35" i="346"/>
  <c r="BB35" i="346"/>
  <c r="BA35" i="346"/>
  <c r="AZ35" i="346"/>
  <c r="A35" i="346" a="1"/>
  <c r="A35" i="346" s="1"/>
  <c r="AR34" i="346"/>
  <c r="BR32" i="346"/>
  <c r="BQ32" i="346"/>
  <c r="BP32" i="346"/>
  <c r="BO32" i="346"/>
  <c r="BN32" i="346"/>
  <c r="BM32" i="346"/>
  <c r="BL32" i="346"/>
  <c r="BK32" i="346"/>
  <c r="BJ32" i="346"/>
  <c r="BI32" i="346"/>
  <c r="BH32" i="346"/>
  <c r="BG32" i="346"/>
  <c r="BF32" i="346"/>
  <c r="BE32" i="346"/>
  <c r="BD32" i="346"/>
  <c r="BC32" i="346"/>
  <c r="BB32" i="346"/>
  <c r="BA32" i="346"/>
  <c r="AZ32" i="346"/>
  <c r="BR31" i="346"/>
  <c r="BQ31" i="346"/>
  <c r="BP31" i="346"/>
  <c r="BO31" i="346"/>
  <c r="BN31" i="346"/>
  <c r="BM31" i="346"/>
  <c r="BL31" i="346"/>
  <c r="BK31" i="346"/>
  <c r="BJ31" i="346"/>
  <c r="BI31" i="346"/>
  <c r="BH31" i="346"/>
  <c r="BG31" i="346"/>
  <c r="BF31" i="346"/>
  <c r="BE31" i="346"/>
  <c r="BD31" i="346"/>
  <c r="BC31" i="346"/>
  <c r="BB31" i="346"/>
  <c r="BA31" i="346"/>
  <c r="AZ31" i="346"/>
  <c r="BR29" i="346"/>
  <c r="BQ29" i="346"/>
  <c r="BP29" i="346"/>
  <c r="BO29" i="346"/>
  <c r="BN29" i="346"/>
  <c r="BM29" i="346"/>
  <c r="BL29" i="346"/>
  <c r="BK29" i="346"/>
  <c r="BJ29" i="346"/>
  <c r="BI29" i="346"/>
  <c r="BH29" i="346"/>
  <c r="BG29" i="346"/>
  <c r="BF29" i="346"/>
  <c r="BE29" i="346"/>
  <c r="BD29" i="346"/>
  <c r="BC29" i="346"/>
  <c r="BB29" i="346"/>
  <c r="BA29" i="346"/>
  <c r="AZ29" i="346"/>
  <c r="AS29" i="346"/>
  <c r="AR29" i="346"/>
  <c r="A29" i="346" a="1"/>
  <c r="A29" i="346" s="1"/>
  <c r="BR28" i="346"/>
  <c r="BQ28" i="346"/>
  <c r="BP28" i="346"/>
  <c r="BO28" i="346"/>
  <c r="BN28" i="346"/>
  <c r="BM28" i="346"/>
  <c r="BL28" i="346"/>
  <c r="BK28" i="346"/>
  <c r="BJ28" i="346"/>
  <c r="BI28" i="346"/>
  <c r="BH28" i="346"/>
  <c r="BG28" i="346"/>
  <c r="BF28" i="346"/>
  <c r="BE28" i="346"/>
  <c r="BD28" i="346"/>
  <c r="BC28" i="346"/>
  <c r="BB28" i="346"/>
  <c r="BA28" i="346"/>
  <c r="AZ28" i="346"/>
  <c r="A28" i="346" a="1"/>
  <c r="A28" i="346" s="1"/>
  <c r="AR27" i="346"/>
  <c r="BR26" i="346"/>
  <c r="BQ26" i="346"/>
  <c r="BP26" i="346"/>
  <c r="BO26" i="346"/>
  <c r="BN26" i="346"/>
  <c r="BM26" i="346"/>
  <c r="BL26" i="346"/>
  <c r="BK26" i="346"/>
  <c r="BJ26" i="346"/>
  <c r="BI26" i="346"/>
  <c r="BH26" i="346"/>
  <c r="BG26" i="346"/>
  <c r="BF26" i="346"/>
  <c r="BE26" i="346"/>
  <c r="BD26" i="346"/>
  <c r="BC26" i="346"/>
  <c r="BB26" i="346"/>
  <c r="BA26" i="346"/>
  <c r="AZ26" i="346"/>
  <c r="AS26" i="346"/>
  <c r="AR26" i="346"/>
  <c r="A26" i="346" a="1"/>
  <c r="A26" i="346" s="1"/>
  <c r="BR25" i="346"/>
  <c r="BQ25" i="346"/>
  <c r="BP25" i="346"/>
  <c r="BO25" i="346"/>
  <c r="BN25" i="346"/>
  <c r="BM25" i="346"/>
  <c r="BL25" i="346"/>
  <c r="BK25" i="346"/>
  <c r="BJ25" i="346"/>
  <c r="BI25" i="346"/>
  <c r="BH25" i="346"/>
  <c r="BG25" i="346"/>
  <c r="BF25" i="346"/>
  <c r="BE25" i="346"/>
  <c r="BD25" i="346"/>
  <c r="BC25" i="346"/>
  <c r="BB25" i="346"/>
  <c r="BA25" i="346"/>
  <c r="AZ25" i="346"/>
  <c r="A25" i="346" a="1"/>
  <c r="A25" i="346" s="1"/>
  <c r="AR24" i="346"/>
  <c r="BR22" i="346"/>
  <c r="BQ22" i="346"/>
  <c r="BP22" i="346"/>
  <c r="BO22" i="346"/>
  <c r="BN22" i="346"/>
  <c r="BM22" i="346"/>
  <c r="BL22" i="346"/>
  <c r="BK22" i="346"/>
  <c r="BJ22" i="346"/>
  <c r="BI22" i="346"/>
  <c r="BH22" i="346"/>
  <c r="BG22" i="346"/>
  <c r="BF22" i="346"/>
  <c r="BE22" i="346"/>
  <c r="BD22" i="346"/>
  <c r="BC22" i="346"/>
  <c r="BB22" i="346"/>
  <c r="BA22" i="346"/>
  <c r="AZ22" i="346"/>
  <c r="BR21" i="346"/>
  <c r="BQ21" i="346"/>
  <c r="BP21" i="346"/>
  <c r="BO21" i="346"/>
  <c r="BN21" i="346"/>
  <c r="BM21" i="346"/>
  <c r="BL21" i="346"/>
  <c r="BK21" i="346"/>
  <c r="BJ21" i="346"/>
  <c r="BI21" i="346"/>
  <c r="BH21" i="346"/>
  <c r="BG21" i="346"/>
  <c r="BF21" i="346"/>
  <c r="BE21" i="346"/>
  <c r="BD21" i="346"/>
  <c r="BC21" i="346"/>
  <c r="BB21" i="346"/>
  <c r="BA21" i="346"/>
  <c r="AZ21" i="346"/>
  <c r="BR19" i="346"/>
  <c r="BQ19" i="346"/>
  <c r="BP19" i="346"/>
  <c r="BO19" i="346"/>
  <c r="BN19" i="346"/>
  <c r="BM19" i="346"/>
  <c r="BL19" i="346"/>
  <c r="BK19" i="346"/>
  <c r="BJ19" i="346"/>
  <c r="BI19" i="346"/>
  <c r="BH19" i="346"/>
  <c r="BG19" i="346"/>
  <c r="BF19" i="346"/>
  <c r="BE19" i="346"/>
  <c r="BD19" i="346"/>
  <c r="BC19" i="346"/>
  <c r="BB19" i="346"/>
  <c r="BA19" i="346"/>
  <c r="AZ19" i="346"/>
  <c r="AR19" i="346"/>
  <c r="A19" i="346" a="1"/>
  <c r="A19" i="346" s="1"/>
  <c r="BR18" i="346"/>
  <c r="BQ18" i="346"/>
  <c r="BP18" i="346"/>
  <c r="BO18" i="346"/>
  <c r="BN18" i="346"/>
  <c r="BM18" i="346"/>
  <c r="BL18" i="346"/>
  <c r="BK18" i="346"/>
  <c r="BJ18" i="346"/>
  <c r="BI18" i="346"/>
  <c r="BH18" i="346"/>
  <c r="BG18" i="346"/>
  <c r="BF18" i="346"/>
  <c r="BE18" i="346"/>
  <c r="BD18" i="346"/>
  <c r="BC18" i="346"/>
  <c r="BB18" i="346"/>
  <c r="BA18" i="346"/>
  <c r="AZ18" i="346"/>
  <c r="A18" i="346" a="1"/>
  <c r="A18" i="346" s="1"/>
  <c r="AR17" i="346"/>
  <c r="BR16" i="346"/>
  <c r="BQ16" i="346"/>
  <c r="BP16" i="346"/>
  <c r="BO16" i="346"/>
  <c r="BN16" i="346"/>
  <c r="BM16" i="346"/>
  <c r="BL16" i="346"/>
  <c r="BK16" i="346"/>
  <c r="BJ16" i="346"/>
  <c r="BI16" i="346"/>
  <c r="BH16" i="346"/>
  <c r="BG16" i="346"/>
  <c r="BF16" i="346"/>
  <c r="BE16" i="346"/>
  <c r="BD16" i="346"/>
  <c r="BC16" i="346"/>
  <c r="BB16" i="346"/>
  <c r="BA16" i="346"/>
  <c r="AZ16" i="346"/>
  <c r="AR16" i="346"/>
  <c r="A16" i="346" a="1"/>
  <c r="A16" i="346" s="1"/>
  <c r="BR15" i="346"/>
  <c r="BQ15" i="346"/>
  <c r="BP15" i="346"/>
  <c r="BO15" i="346"/>
  <c r="BN15" i="346"/>
  <c r="BM15" i="346"/>
  <c r="BL15" i="346"/>
  <c r="BK15" i="346"/>
  <c r="BJ15" i="346"/>
  <c r="BI15" i="346"/>
  <c r="BH15" i="346"/>
  <c r="BG15" i="346"/>
  <c r="BF15" i="346"/>
  <c r="BE15" i="346"/>
  <c r="BD15" i="346"/>
  <c r="BC15" i="346"/>
  <c r="BB15" i="346"/>
  <c r="BA15" i="346"/>
  <c r="AZ15" i="346"/>
  <c r="A15" i="346" a="1"/>
  <c r="A15" i="346" s="1"/>
  <c r="AR14" i="346"/>
  <c r="BR12" i="346"/>
  <c r="BQ12" i="346"/>
  <c r="BP12" i="346"/>
  <c r="BO12" i="346"/>
  <c r="BN12" i="346"/>
  <c r="BM12" i="346"/>
  <c r="BL12" i="346"/>
  <c r="BK12" i="346"/>
  <c r="BJ12" i="346"/>
  <c r="BI12" i="346"/>
  <c r="BH12" i="346"/>
  <c r="BG12" i="346"/>
  <c r="BF12" i="346"/>
  <c r="BE12" i="346"/>
  <c r="BD12" i="346"/>
  <c r="BC12" i="346"/>
  <c r="BB12" i="346"/>
  <c r="BA12" i="346"/>
  <c r="AZ12" i="346"/>
  <c r="BR11" i="346"/>
  <c r="BQ11" i="346"/>
  <c r="BP11" i="346"/>
  <c r="BO11" i="346"/>
  <c r="BN11" i="346"/>
  <c r="BM11" i="346"/>
  <c r="BL11" i="346"/>
  <c r="BK11" i="346"/>
  <c r="BJ11" i="346"/>
  <c r="BI11" i="346"/>
  <c r="BH11" i="346"/>
  <c r="BG11" i="346"/>
  <c r="BF11" i="346"/>
  <c r="BE11" i="346"/>
  <c r="BD11" i="346"/>
  <c r="BC11" i="346"/>
  <c r="BB11" i="346"/>
  <c r="BA11" i="346"/>
  <c r="AZ11" i="346"/>
  <c r="BR9" i="346"/>
  <c r="BQ9" i="346"/>
  <c r="BP9" i="346"/>
  <c r="BO9" i="346"/>
  <c r="BN9" i="346"/>
  <c r="BM9" i="346"/>
  <c r="BL9" i="346"/>
  <c r="BK9" i="346"/>
  <c r="BJ9" i="346"/>
  <c r="BI9" i="346"/>
  <c r="BH9" i="346"/>
  <c r="BG9" i="346"/>
  <c r="BF9" i="346"/>
  <c r="BE9" i="346"/>
  <c r="BD9" i="346"/>
  <c r="BC9" i="346"/>
  <c r="BB9" i="346"/>
  <c r="BA9" i="346"/>
  <c r="AZ9" i="346"/>
  <c r="AR9" i="346"/>
  <c r="A9" i="346" a="1"/>
  <c r="A9" i="346" s="1"/>
  <c r="BR8" i="346"/>
  <c r="BQ8" i="346"/>
  <c r="BP8" i="346"/>
  <c r="BO8" i="346"/>
  <c r="BN8" i="346"/>
  <c r="BM8" i="346"/>
  <c r="BL8" i="346"/>
  <c r="BK8" i="346"/>
  <c r="BJ8" i="346"/>
  <c r="BI8" i="346"/>
  <c r="BH8" i="346"/>
  <c r="BG8" i="346"/>
  <c r="BF8" i="346"/>
  <c r="BE8" i="346"/>
  <c r="BD8" i="346"/>
  <c r="BC8" i="346"/>
  <c r="BB8" i="346"/>
  <c r="BA8" i="346"/>
  <c r="AZ8" i="346"/>
  <c r="A8" i="346" a="1"/>
  <c r="A8" i="346" s="1"/>
  <c r="AR7" i="346"/>
  <c r="BR6" i="346"/>
  <c r="BQ6" i="346"/>
  <c r="BP6" i="346"/>
  <c r="BO6" i="346"/>
  <c r="BN6" i="346"/>
  <c r="BM6" i="346"/>
  <c r="BL6" i="346"/>
  <c r="BK6" i="346"/>
  <c r="BJ6" i="346"/>
  <c r="BI6" i="346"/>
  <c r="BH6" i="346"/>
  <c r="BG6" i="346"/>
  <c r="BF6" i="346"/>
  <c r="BE6" i="346"/>
  <c r="BD6" i="346"/>
  <c r="BC6" i="346"/>
  <c r="BB6" i="346"/>
  <c r="BA6" i="346"/>
  <c r="AZ6" i="346"/>
  <c r="AS6" i="346"/>
  <c r="AR6" i="346"/>
  <c r="A6" i="346" a="1"/>
  <c r="A6" i="346" s="1"/>
  <c r="BR5" i="346"/>
  <c r="BQ5" i="346"/>
  <c r="BP5" i="346"/>
  <c r="BO5" i="346"/>
  <c r="BN5" i="346"/>
  <c r="BM5" i="346"/>
  <c r="BL5" i="346"/>
  <c r="BK5" i="346"/>
  <c r="BJ5" i="346"/>
  <c r="BI5" i="346"/>
  <c r="BH5" i="346"/>
  <c r="BG5" i="346"/>
  <c r="BF5" i="346"/>
  <c r="BE5" i="346"/>
  <c r="BD5" i="346"/>
  <c r="BC5" i="346"/>
  <c r="BB5" i="346"/>
  <c r="BA5" i="346"/>
  <c r="AZ5" i="346"/>
  <c r="AT5" i="346"/>
  <c r="A5" i="346" a="1"/>
  <c r="A5" i="346" s="1"/>
  <c r="AS4" i="346"/>
  <c r="AR4" i="346"/>
  <c r="E1" i="346"/>
  <c r="B1" i="346"/>
  <c r="D1" i="346" s="1"/>
  <c r="F83" i="349"/>
  <c r="G83" i="349" s="1"/>
  <c r="E83" i="348"/>
  <c r="F83" i="348" s="1"/>
  <c r="B83" i="345"/>
  <c r="B84" i="345" s="1"/>
  <c r="C82" i="345"/>
  <c r="D82" i="345" s="1"/>
  <c r="B81" i="345"/>
  <c r="AS72" i="345"/>
  <c r="AT72" i="345" s="1"/>
  <c r="AU72" i="345" s="1"/>
  <c r="AV72" i="345" s="1"/>
  <c r="AW72" i="345" s="1"/>
  <c r="AX72" i="345" s="1"/>
  <c r="AS71" i="345"/>
  <c r="AT71" i="345" s="1"/>
  <c r="AS70" i="345"/>
  <c r="AT70" i="345" s="1"/>
  <c r="AS69" i="345"/>
  <c r="AT69" i="345" s="1"/>
  <c r="AT36" i="345" s="1"/>
  <c r="AS68" i="345"/>
  <c r="AT68" i="345" s="1"/>
  <c r="AS67" i="345"/>
  <c r="AT67" i="345" s="1"/>
  <c r="AS66" i="345"/>
  <c r="AS6" i="345" s="1"/>
  <c r="BR62" i="345"/>
  <c r="BQ62" i="345"/>
  <c r="BP62" i="345"/>
  <c r="BO62" i="345"/>
  <c r="BN62" i="345"/>
  <c r="BM62" i="345"/>
  <c r="BL62" i="345"/>
  <c r="BK62" i="345"/>
  <c r="BJ62" i="345"/>
  <c r="BI62" i="345"/>
  <c r="BH62" i="345"/>
  <c r="BG62" i="345"/>
  <c r="BF62" i="345"/>
  <c r="BE62" i="345"/>
  <c r="BD62" i="345"/>
  <c r="BC62" i="345"/>
  <c r="BB62" i="345"/>
  <c r="BA62" i="345"/>
  <c r="AZ62" i="345"/>
  <c r="BR61" i="345"/>
  <c r="BQ61" i="345"/>
  <c r="BP61" i="345"/>
  <c r="BO61" i="345"/>
  <c r="BN61" i="345"/>
  <c r="BM61" i="345"/>
  <c r="BL61" i="345"/>
  <c r="BK61" i="345"/>
  <c r="BJ61" i="345"/>
  <c r="BI61" i="345"/>
  <c r="BH61" i="345"/>
  <c r="BG61" i="345"/>
  <c r="BF61" i="345"/>
  <c r="BE61" i="345"/>
  <c r="BD61" i="345"/>
  <c r="BC61" i="345"/>
  <c r="BB61" i="345"/>
  <c r="BA61" i="345"/>
  <c r="AZ61" i="345"/>
  <c r="BR59" i="345"/>
  <c r="BQ59" i="345"/>
  <c r="BP59" i="345"/>
  <c r="BO59" i="345"/>
  <c r="BN59" i="345"/>
  <c r="BM59" i="345"/>
  <c r="BL59" i="345"/>
  <c r="BK59" i="345"/>
  <c r="BJ59" i="345"/>
  <c r="BI59" i="345"/>
  <c r="BH59" i="345"/>
  <c r="BG59" i="345"/>
  <c r="BF59" i="345"/>
  <c r="BE59" i="345"/>
  <c r="BD59" i="345"/>
  <c r="BC59" i="345"/>
  <c r="BB59" i="345"/>
  <c r="BA59" i="345"/>
  <c r="AZ59" i="345"/>
  <c r="AR59" i="345"/>
  <c r="A59" i="345" a="1"/>
  <c r="A59" i="345" s="1"/>
  <c r="BR58" i="345"/>
  <c r="BQ58" i="345"/>
  <c r="BP58" i="345"/>
  <c r="BO58" i="345"/>
  <c r="BN58" i="345"/>
  <c r="BM58" i="345"/>
  <c r="BL58" i="345"/>
  <c r="BK58" i="345"/>
  <c r="BJ58" i="345"/>
  <c r="BI58" i="345"/>
  <c r="BH58" i="345"/>
  <c r="BG58" i="345"/>
  <c r="BF58" i="345"/>
  <c r="BE58" i="345"/>
  <c r="BD58" i="345"/>
  <c r="BC58" i="345"/>
  <c r="BB58" i="345"/>
  <c r="BA58" i="345"/>
  <c r="AZ58" i="345"/>
  <c r="AR58" i="345"/>
  <c r="A58" i="345" a="1"/>
  <c r="A58" i="345" s="1"/>
  <c r="AR57" i="345"/>
  <c r="BR56" i="345"/>
  <c r="BQ56" i="345"/>
  <c r="BP56" i="345"/>
  <c r="BO56" i="345"/>
  <c r="BN56" i="345"/>
  <c r="BM56" i="345"/>
  <c r="BL56" i="345"/>
  <c r="BK56" i="345"/>
  <c r="BJ56" i="345"/>
  <c r="BI56" i="345"/>
  <c r="BH56" i="345"/>
  <c r="BG56" i="345"/>
  <c r="BF56" i="345"/>
  <c r="BE56" i="345"/>
  <c r="BD56" i="345"/>
  <c r="BC56" i="345"/>
  <c r="BB56" i="345"/>
  <c r="BA56" i="345"/>
  <c r="AZ56" i="345"/>
  <c r="AR56" i="345"/>
  <c r="A56" i="345" a="1"/>
  <c r="A56" i="345" s="1"/>
  <c r="BR55" i="345"/>
  <c r="BQ55" i="345"/>
  <c r="BP55" i="345"/>
  <c r="BO55" i="345"/>
  <c r="BN55" i="345"/>
  <c r="BM55" i="345"/>
  <c r="BL55" i="345"/>
  <c r="BK55" i="345"/>
  <c r="BJ55" i="345"/>
  <c r="BI55" i="345"/>
  <c r="BH55" i="345"/>
  <c r="BG55" i="345"/>
  <c r="BF55" i="345"/>
  <c r="BE55" i="345"/>
  <c r="BD55" i="345"/>
  <c r="BC55" i="345"/>
  <c r="BB55" i="345"/>
  <c r="BA55" i="345"/>
  <c r="AZ55" i="345"/>
  <c r="AR55" i="345"/>
  <c r="A55" i="345" a="1"/>
  <c r="A55" i="345" s="1"/>
  <c r="AR54" i="345"/>
  <c r="BR52" i="345"/>
  <c r="BQ52" i="345"/>
  <c r="BP52" i="345"/>
  <c r="BO52" i="345"/>
  <c r="BN52" i="345"/>
  <c r="BM52" i="345"/>
  <c r="BL52" i="345"/>
  <c r="BK52" i="345"/>
  <c r="BJ52" i="345"/>
  <c r="BI52" i="345"/>
  <c r="BH52" i="345"/>
  <c r="BG52" i="345"/>
  <c r="BF52" i="345"/>
  <c r="BE52" i="345"/>
  <c r="BD52" i="345"/>
  <c r="BC52" i="345"/>
  <c r="BB52" i="345"/>
  <c r="BA52" i="345"/>
  <c r="AZ52" i="345"/>
  <c r="BR51" i="345"/>
  <c r="BQ51" i="345"/>
  <c r="BP51" i="345"/>
  <c r="BO51" i="345"/>
  <c r="BN51" i="345"/>
  <c r="BM51" i="345"/>
  <c r="BL51" i="345"/>
  <c r="BK51" i="345"/>
  <c r="BJ51" i="345"/>
  <c r="BI51" i="345"/>
  <c r="BH51" i="345"/>
  <c r="BG51" i="345"/>
  <c r="BF51" i="345"/>
  <c r="BE51" i="345"/>
  <c r="BD51" i="345"/>
  <c r="BC51" i="345"/>
  <c r="BB51" i="345"/>
  <c r="BA51" i="345"/>
  <c r="AZ51" i="345"/>
  <c r="BR49" i="345"/>
  <c r="BQ49" i="345"/>
  <c r="BP49" i="345"/>
  <c r="BO49" i="345"/>
  <c r="BN49" i="345"/>
  <c r="BM49" i="345"/>
  <c r="BL49" i="345"/>
  <c r="BK49" i="345"/>
  <c r="BJ49" i="345"/>
  <c r="BI49" i="345"/>
  <c r="BH49" i="345"/>
  <c r="BG49" i="345"/>
  <c r="BF49" i="345"/>
  <c r="BE49" i="345"/>
  <c r="BD49" i="345"/>
  <c r="BC49" i="345"/>
  <c r="BB49" i="345"/>
  <c r="BA49" i="345"/>
  <c r="AZ49" i="345"/>
  <c r="AR49" i="345"/>
  <c r="A49" i="345" a="1"/>
  <c r="A49" i="345" s="1"/>
  <c r="BR48" i="345"/>
  <c r="BQ48" i="345"/>
  <c r="BP48" i="345"/>
  <c r="BO48" i="345"/>
  <c r="BN48" i="345"/>
  <c r="BM48" i="345"/>
  <c r="BL48" i="345"/>
  <c r="BK48" i="345"/>
  <c r="BJ48" i="345"/>
  <c r="BI48" i="345"/>
  <c r="BH48" i="345"/>
  <c r="BG48" i="345"/>
  <c r="BF48" i="345"/>
  <c r="BE48" i="345"/>
  <c r="BD48" i="345"/>
  <c r="BC48" i="345"/>
  <c r="BB48" i="345"/>
  <c r="BA48" i="345"/>
  <c r="AZ48" i="345"/>
  <c r="A48" i="345" a="1"/>
  <c r="A48" i="345" s="1"/>
  <c r="AR47" i="345"/>
  <c r="BR46" i="345"/>
  <c r="BQ46" i="345"/>
  <c r="BP46" i="345"/>
  <c r="BO46" i="345"/>
  <c r="BN46" i="345"/>
  <c r="BM46" i="345"/>
  <c r="BL46" i="345"/>
  <c r="BK46" i="345"/>
  <c r="BJ46" i="345"/>
  <c r="BI46" i="345"/>
  <c r="BH46" i="345"/>
  <c r="BG46" i="345"/>
  <c r="BF46" i="345"/>
  <c r="BE46" i="345"/>
  <c r="BD46" i="345"/>
  <c r="BC46" i="345"/>
  <c r="BB46" i="345"/>
  <c r="BA46" i="345"/>
  <c r="AZ46" i="345"/>
  <c r="AR46" i="345"/>
  <c r="A46" i="345" a="1"/>
  <c r="A46" i="345" s="1"/>
  <c r="BR45" i="345"/>
  <c r="BQ45" i="345"/>
  <c r="BP45" i="345"/>
  <c r="BO45" i="345"/>
  <c r="BN45" i="345"/>
  <c r="BM45" i="345"/>
  <c r="BL45" i="345"/>
  <c r="BK45" i="345"/>
  <c r="BJ45" i="345"/>
  <c r="BI45" i="345"/>
  <c r="BH45" i="345"/>
  <c r="BG45" i="345"/>
  <c r="BF45" i="345"/>
  <c r="BE45" i="345"/>
  <c r="BD45" i="345"/>
  <c r="BC45" i="345"/>
  <c r="BB45" i="345"/>
  <c r="BA45" i="345"/>
  <c r="AZ45" i="345"/>
  <c r="A45" i="345" a="1"/>
  <c r="A45" i="345" s="1"/>
  <c r="AR44" i="345"/>
  <c r="BR42" i="345"/>
  <c r="BQ42" i="345"/>
  <c r="BP42" i="345"/>
  <c r="BO42" i="345"/>
  <c r="BN42" i="345"/>
  <c r="BM42" i="345"/>
  <c r="BL42" i="345"/>
  <c r="BK42" i="345"/>
  <c r="BJ42" i="345"/>
  <c r="BI42" i="345"/>
  <c r="BH42" i="345"/>
  <c r="BG42" i="345"/>
  <c r="BF42" i="345"/>
  <c r="BE42" i="345"/>
  <c r="BD42" i="345"/>
  <c r="BC42" i="345"/>
  <c r="BB42" i="345"/>
  <c r="BA42" i="345"/>
  <c r="AZ42" i="345"/>
  <c r="BR41" i="345"/>
  <c r="BQ41" i="345"/>
  <c r="BP41" i="345"/>
  <c r="BO41" i="345"/>
  <c r="BN41" i="345"/>
  <c r="BM41" i="345"/>
  <c r="BL41" i="345"/>
  <c r="BK41" i="345"/>
  <c r="BJ41" i="345"/>
  <c r="BI41" i="345"/>
  <c r="BH41" i="345"/>
  <c r="BG41" i="345"/>
  <c r="BF41" i="345"/>
  <c r="BE41" i="345"/>
  <c r="BD41" i="345"/>
  <c r="BC41" i="345"/>
  <c r="BB41" i="345"/>
  <c r="BA41" i="345"/>
  <c r="AZ41" i="345"/>
  <c r="BR39" i="345"/>
  <c r="BQ39" i="345"/>
  <c r="BP39" i="345"/>
  <c r="BO39" i="345"/>
  <c r="BN39" i="345"/>
  <c r="BM39" i="345"/>
  <c r="BL39" i="345"/>
  <c r="BK39" i="345"/>
  <c r="BJ39" i="345"/>
  <c r="BI39" i="345"/>
  <c r="BH39" i="345"/>
  <c r="BG39" i="345"/>
  <c r="BF39" i="345"/>
  <c r="BE39" i="345"/>
  <c r="BD39" i="345"/>
  <c r="BC39" i="345"/>
  <c r="BB39" i="345"/>
  <c r="BA39" i="345"/>
  <c r="AZ39" i="345"/>
  <c r="AR39" i="345"/>
  <c r="A39" i="345" a="1"/>
  <c r="A39" i="345" s="1"/>
  <c r="BR38" i="345"/>
  <c r="BQ38" i="345"/>
  <c r="BP38" i="345"/>
  <c r="BO38" i="345"/>
  <c r="BN38" i="345"/>
  <c r="BM38" i="345"/>
  <c r="BL38" i="345"/>
  <c r="BK38" i="345"/>
  <c r="BJ38" i="345"/>
  <c r="BI38" i="345"/>
  <c r="BH38" i="345"/>
  <c r="BG38" i="345"/>
  <c r="BF38" i="345"/>
  <c r="BE38" i="345"/>
  <c r="BD38" i="345"/>
  <c r="BC38" i="345"/>
  <c r="BB38" i="345"/>
  <c r="BA38" i="345"/>
  <c r="AZ38" i="345"/>
  <c r="A38" i="345" a="1"/>
  <c r="A38" i="345" s="1"/>
  <c r="AR37" i="345"/>
  <c r="BR36" i="345"/>
  <c r="BQ36" i="345"/>
  <c r="BP36" i="345"/>
  <c r="BO36" i="345"/>
  <c r="BN36" i="345"/>
  <c r="BM36" i="345"/>
  <c r="BL36" i="345"/>
  <c r="BK36" i="345"/>
  <c r="BJ36" i="345"/>
  <c r="BI36" i="345"/>
  <c r="BH36" i="345"/>
  <c r="BG36" i="345"/>
  <c r="BF36" i="345"/>
  <c r="BE36" i="345"/>
  <c r="BD36" i="345"/>
  <c r="BC36" i="345"/>
  <c r="BB36" i="345"/>
  <c r="BA36" i="345"/>
  <c r="AZ36" i="345"/>
  <c r="AR36" i="345"/>
  <c r="A36" i="345" a="1"/>
  <c r="A36" i="345" s="1"/>
  <c r="BR35" i="345"/>
  <c r="BQ35" i="345"/>
  <c r="BP35" i="345"/>
  <c r="BO35" i="345"/>
  <c r="BN35" i="345"/>
  <c r="BM35" i="345"/>
  <c r="BL35" i="345"/>
  <c r="BK35" i="345"/>
  <c r="BJ35" i="345"/>
  <c r="BI35" i="345"/>
  <c r="BH35" i="345"/>
  <c r="BG35" i="345"/>
  <c r="BF35" i="345"/>
  <c r="BE35" i="345"/>
  <c r="BD35" i="345"/>
  <c r="BC35" i="345"/>
  <c r="BB35" i="345"/>
  <c r="BA35" i="345"/>
  <c r="AZ35" i="345"/>
  <c r="A35" i="345" a="1"/>
  <c r="A35" i="345" s="1"/>
  <c r="AS34" i="345"/>
  <c r="AR34" i="345"/>
  <c r="BR32" i="345"/>
  <c r="BQ32" i="345"/>
  <c r="BP32" i="345"/>
  <c r="BO32" i="345"/>
  <c r="BN32" i="345"/>
  <c r="BM32" i="345"/>
  <c r="BL32" i="345"/>
  <c r="BK32" i="345"/>
  <c r="BJ32" i="345"/>
  <c r="BI32" i="345"/>
  <c r="BH32" i="345"/>
  <c r="BG32" i="345"/>
  <c r="BF32" i="345"/>
  <c r="BE32" i="345"/>
  <c r="BD32" i="345"/>
  <c r="BC32" i="345"/>
  <c r="BB32" i="345"/>
  <c r="BA32" i="345"/>
  <c r="AZ32" i="345"/>
  <c r="BR31" i="345"/>
  <c r="BQ31" i="345"/>
  <c r="BP31" i="345"/>
  <c r="BO31" i="345"/>
  <c r="BN31" i="345"/>
  <c r="BM31" i="345"/>
  <c r="BL31" i="345"/>
  <c r="BK31" i="345"/>
  <c r="BJ31" i="345"/>
  <c r="BI31" i="345"/>
  <c r="BH31" i="345"/>
  <c r="BG31" i="345"/>
  <c r="BF31" i="345"/>
  <c r="BE31" i="345"/>
  <c r="BD31" i="345"/>
  <c r="BC31" i="345"/>
  <c r="BB31" i="345"/>
  <c r="BA31" i="345"/>
  <c r="AZ31" i="345"/>
  <c r="BR29" i="345"/>
  <c r="BQ29" i="345"/>
  <c r="BP29" i="345"/>
  <c r="BO29" i="345"/>
  <c r="BN29" i="345"/>
  <c r="BM29" i="345"/>
  <c r="BL29" i="345"/>
  <c r="BK29" i="345"/>
  <c r="BJ29" i="345"/>
  <c r="BI29" i="345"/>
  <c r="BH29" i="345"/>
  <c r="BG29" i="345"/>
  <c r="BF29" i="345"/>
  <c r="BE29" i="345"/>
  <c r="BD29" i="345"/>
  <c r="BC29" i="345"/>
  <c r="BB29" i="345"/>
  <c r="BA29" i="345"/>
  <c r="AZ29" i="345"/>
  <c r="AS29" i="345"/>
  <c r="AR29" i="345"/>
  <c r="A29" i="345" a="1"/>
  <c r="A29" i="345" s="1"/>
  <c r="BR28" i="345"/>
  <c r="BQ28" i="345"/>
  <c r="BP28" i="345"/>
  <c r="BO28" i="345"/>
  <c r="BN28" i="345"/>
  <c r="BM28" i="345"/>
  <c r="BL28" i="345"/>
  <c r="BK28" i="345"/>
  <c r="BJ28" i="345"/>
  <c r="BI28" i="345"/>
  <c r="BH28" i="345"/>
  <c r="BG28" i="345"/>
  <c r="BF28" i="345"/>
  <c r="BE28" i="345"/>
  <c r="BD28" i="345"/>
  <c r="BC28" i="345"/>
  <c r="BB28" i="345"/>
  <c r="BA28" i="345"/>
  <c r="AZ28" i="345"/>
  <c r="A28" i="345" a="1"/>
  <c r="A28" i="345" s="1"/>
  <c r="AR27" i="345"/>
  <c r="BR26" i="345"/>
  <c r="BQ26" i="345"/>
  <c r="BP26" i="345"/>
  <c r="BO26" i="345"/>
  <c r="BN26" i="345"/>
  <c r="BM26" i="345"/>
  <c r="BL26" i="345"/>
  <c r="BK26" i="345"/>
  <c r="BJ26" i="345"/>
  <c r="BI26" i="345"/>
  <c r="BH26" i="345"/>
  <c r="BG26" i="345"/>
  <c r="BF26" i="345"/>
  <c r="BE26" i="345"/>
  <c r="BD26" i="345"/>
  <c r="BC26" i="345"/>
  <c r="BB26" i="345"/>
  <c r="BA26" i="345"/>
  <c r="AZ26" i="345"/>
  <c r="AS26" i="345"/>
  <c r="AR26" i="345"/>
  <c r="A26" i="345" a="1"/>
  <c r="A26" i="345" s="1"/>
  <c r="BR25" i="345"/>
  <c r="BQ25" i="345"/>
  <c r="BP25" i="345"/>
  <c r="BO25" i="345"/>
  <c r="BN25" i="345"/>
  <c r="BM25" i="345"/>
  <c r="BL25" i="345"/>
  <c r="BK25" i="345"/>
  <c r="BJ25" i="345"/>
  <c r="BI25" i="345"/>
  <c r="BH25" i="345"/>
  <c r="BG25" i="345"/>
  <c r="BF25" i="345"/>
  <c r="BE25" i="345"/>
  <c r="BD25" i="345"/>
  <c r="BC25" i="345"/>
  <c r="BB25" i="345"/>
  <c r="BA25" i="345"/>
  <c r="AZ25" i="345"/>
  <c r="A25" i="345" a="1"/>
  <c r="A25" i="345" s="1"/>
  <c r="AS24" i="345"/>
  <c r="AR24" i="345"/>
  <c r="BR22" i="345"/>
  <c r="BQ22" i="345"/>
  <c r="BP22" i="345"/>
  <c r="BO22" i="345"/>
  <c r="BN22" i="345"/>
  <c r="BM22" i="345"/>
  <c r="BL22" i="345"/>
  <c r="BK22" i="345"/>
  <c r="BJ22" i="345"/>
  <c r="BI22" i="345"/>
  <c r="BH22" i="345"/>
  <c r="BG22" i="345"/>
  <c r="BF22" i="345"/>
  <c r="BE22" i="345"/>
  <c r="BD22" i="345"/>
  <c r="BC22" i="345"/>
  <c r="BB22" i="345"/>
  <c r="BA22" i="345"/>
  <c r="AZ22" i="345"/>
  <c r="BR21" i="345"/>
  <c r="BQ21" i="345"/>
  <c r="BP21" i="345"/>
  <c r="BO21" i="345"/>
  <c r="BN21" i="345"/>
  <c r="BM21" i="345"/>
  <c r="BL21" i="345"/>
  <c r="BK21" i="345"/>
  <c r="BJ21" i="345"/>
  <c r="BI21" i="345"/>
  <c r="BH21" i="345"/>
  <c r="BG21" i="345"/>
  <c r="BF21" i="345"/>
  <c r="BE21" i="345"/>
  <c r="BD21" i="345"/>
  <c r="BC21" i="345"/>
  <c r="BB21" i="345"/>
  <c r="BA21" i="345"/>
  <c r="AZ21" i="345"/>
  <c r="BR19" i="345"/>
  <c r="BQ19" i="345"/>
  <c r="BP19" i="345"/>
  <c r="BO19" i="345"/>
  <c r="BN19" i="345"/>
  <c r="BM19" i="345"/>
  <c r="BL19" i="345"/>
  <c r="BK19" i="345"/>
  <c r="BJ19" i="345"/>
  <c r="BI19" i="345"/>
  <c r="BH19" i="345"/>
  <c r="BG19" i="345"/>
  <c r="BF19" i="345"/>
  <c r="BE19" i="345"/>
  <c r="BD19" i="345"/>
  <c r="BC19" i="345"/>
  <c r="BB19" i="345"/>
  <c r="BA19" i="345"/>
  <c r="AZ19" i="345"/>
  <c r="AR19" i="345"/>
  <c r="A19" i="345" a="1"/>
  <c r="A19" i="345" s="1"/>
  <c r="BR18" i="345"/>
  <c r="BQ18" i="345"/>
  <c r="BP18" i="345"/>
  <c r="BO18" i="345"/>
  <c r="BN18" i="345"/>
  <c r="BM18" i="345"/>
  <c r="BL18" i="345"/>
  <c r="BK18" i="345"/>
  <c r="BJ18" i="345"/>
  <c r="BI18" i="345"/>
  <c r="BH18" i="345"/>
  <c r="BG18" i="345"/>
  <c r="BF18" i="345"/>
  <c r="BE18" i="345"/>
  <c r="BD18" i="345"/>
  <c r="BC18" i="345"/>
  <c r="BB18" i="345"/>
  <c r="BA18" i="345"/>
  <c r="AZ18" i="345"/>
  <c r="A18" i="345" a="1"/>
  <c r="A18" i="345" s="1"/>
  <c r="AR17" i="345"/>
  <c r="BR16" i="345"/>
  <c r="BQ16" i="345"/>
  <c r="BP16" i="345"/>
  <c r="BO16" i="345"/>
  <c r="BN16" i="345"/>
  <c r="BM16" i="345"/>
  <c r="BL16" i="345"/>
  <c r="BK16" i="345"/>
  <c r="BJ16" i="345"/>
  <c r="BI16" i="345"/>
  <c r="BH16" i="345"/>
  <c r="BG16" i="345"/>
  <c r="BF16" i="345"/>
  <c r="BE16" i="345"/>
  <c r="BD16" i="345"/>
  <c r="BC16" i="345"/>
  <c r="BB16" i="345"/>
  <c r="BA16" i="345"/>
  <c r="AZ16" i="345"/>
  <c r="AR16" i="345"/>
  <c r="A16" i="345" a="1"/>
  <c r="A16" i="345" s="1"/>
  <c r="BR15" i="345"/>
  <c r="BQ15" i="345"/>
  <c r="BP15" i="345"/>
  <c r="BO15" i="345"/>
  <c r="BN15" i="345"/>
  <c r="BM15" i="345"/>
  <c r="BL15" i="345"/>
  <c r="BK15" i="345"/>
  <c r="BJ15" i="345"/>
  <c r="BI15" i="345"/>
  <c r="BH15" i="345"/>
  <c r="BG15" i="345"/>
  <c r="BF15" i="345"/>
  <c r="BE15" i="345"/>
  <c r="BD15" i="345"/>
  <c r="BC15" i="345"/>
  <c r="BB15" i="345"/>
  <c r="BA15" i="345"/>
  <c r="AZ15" i="345"/>
  <c r="A15" i="345" a="1"/>
  <c r="A15" i="345" s="1"/>
  <c r="AR14" i="345"/>
  <c r="BR12" i="345"/>
  <c r="BQ12" i="345"/>
  <c r="BP12" i="345"/>
  <c r="BO12" i="345"/>
  <c r="BN12" i="345"/>
  <c r="BM12" i="345"/>
  <c r="BL12" i="345"/>
  <c r="BK12" i="345"/>
  <c r="BJ12" i="345"/>
  <c r="BI12" i="345"/>
  <c r="BH12" i="345"/>
  <c r="BG12" i="345"/>
  <c r="BF12" i="345"/>
  <c r="BE12" i="345"/>
  <c r="BD12" i="345"/>
  <c r="BC12" i="345"/>
  <c r="BB12" i="345"/>
  <c r="BA12" i="345"/>
  <c r="AZ12" i="345"/>
  <c r="BR11" i="345"/>
  <c r="BQ11" i="345"/>
  <c r="BP11" i="345"/>
  <c r="BO11" i="345"/>
  <c r="BN11" i="345"/>
  <c r="BM11" i="345"/>
  <c r="BL11" i="345"/>
  <c r="BK11" i="345"/>
  <c r="BJ11" i="345"/>
  <c r="BI11" i="345"/>
  <c r="BH11" i="345"/>
  <c r="BG11" i="345"/>
  <c r="BF11" i="345"/>
  <c r="BE11" i="345"/>
  <c r="BD11" i="345"/>
  <c r="BC11" i="345"/>
  <c r="BB11" i="345"/>
  <c r="BA11" i="345"/>
  <c r="AZ11" i="345"/>
  <c r="BR9" i="345"/>
  <c r="BQ9" i="345"/>
  <c r="BP9" i="345"/>
  <c r="BO9" i="345"/>
  <c r="BN9" i="345"/>
  <c r="BM9" i="345"/>
  <c r="BL9" i="345"/>
  <c r="BK9" i="345"/>
  <c r="BJ9" i="345"/>
  <c r="BI9" i="345"/>
  <c r="BH9" i="345"/>
  <c r="BG9" i="345"/>
  <c r="BF9" i="345"/>
  <c r="BE9" i="345"/>
  <c r="BD9" i="345"/>
  <c r="BC9" i="345"/>
  <c r="BB9" i="345"/>
  <c r="BA9" i="345"/>
  <c r="AZ9" i="345"/>
  <c r="AS9" i="345"/>
  <c r="AR9" i="345"/>
  <c r="A9" i="345" a="1"/>
  <c r="A9" i="345" s="1"/>
  <c r="BR8" i="345"/>
  <c r="BQ8" i="345"/>
  <c r="BP8" i="345"/>
  <c r="BO8" i="345"/>
  <c r="BN8" i="345"/>
  <c r="BM8" i="345"/>
  <c r="BL8" i="345"/>
  <c r="BK8" i="345"/>
  <c r="BJ8" i="345"/>
  <c r="BI8" i="345"/>
  <c r="BH8" i="345"/>
  <c r="BG8" i="345"/>
  <c r="BF8" i="345"/>
  <c r="BE8" i="345"/>
  <c r="BD8" i="345"/>
  <c r="BC8" i="345"/>
  <c r="BB8" i="345"/>
  <c r="BA8" i="345"/>
  <c r="AZ8" i="345"/>
  <c r="A8" i="345" a="1"/>
  <c r="A8" i="345" s="1"/>
  <c r="AR7" i="345"/>
  <c r="BR6" i="345"/>
  <c r="BQ6" i="345"/>
  <c r="BP6" i="345"/>
  <c r="BO6" i="345"/>
  <c r="BN6" i="345"/>
  <c r="BM6" i="345"/>
  <c r="BL6" i="345"/>
  <c r="BK6" i="345"/>
  <c r="BJ6" i="345"/>
  <c r="BI6" i="345"/>
  <c r="BH6" i="345"/>
  <c r="BG6" i="345"/>
  <c r="BF6" i="345"/>
  <c r="BE6" i="345"/>
  <c r="BD6" i="345"/>
  <c r="BC6" i="345"/>
  <c r="BB6" i="345"/>
  <c r="BA6" i="345"/>
  <c r="AZ6" i="345"/>
  <c r="AR6" i="345"/>
  <c r="A6" i="345" a="1"/>
  <c r="A6" i="345" s="1"/>
  <c r="BR5" i="345"/>
  <c r="BQ5" i="345"/>
  <c r="BP5" i="345"/>
  <c r="BO5" i="345"/>
  <c r="BN5" i="345"/>
  <c r="BM5" i="345"/>
  <c r="BL5" i="345"/>
  <c r="BK5" i="345"/>
  <c r="BJ5" i="345"/>
  <c r="BI5" i="345"/>
  <c r="BH5" i="345"/>
  <c r="BG5" i="345"/>
  <c r="BF5" i="345"/>
  <c r="BE5" i="345"/>
  <c r="BD5" i="345"/>
  <c r="BC5" i="345"/>
  <c r="BB5" i="345"/>
  <c r="BA5" i="345"/>
  <c r="AZ5" i="345"/>
  <c r="A5" i="345" a="1"/>
  <c r="A5" i="345" s="1"/>
  <c r="AR4" i="345"/>
  <c r="E1" i="345"/>
  <c r="B1" i="345"/>
  <c r="D1" i="345" s="1"/>
  <c r="AT34" i="345"/>
  <c r="AT37" i="345"/>
  <c r="C81" i="345"/>
  <c r="B83" i="344"/>
  <c r="C82" i="344"/>
  <c r="D82" i="344" s="1"/>
  <c r="B81" i="344"/>
  <c r="AS72" i="344"/>
  <c r="AT72" i="344" s="1"/>
  <c r="AU72" i="344" s="1"/>
  <c r="AV72" i="344" s="1"/>
  <c r="AW72" i="344" s="1"/>
  <c r="AX72" i="344" s="1"/>
  <c r="AS71" i="344"/>
  <c r="AS59" i="344" s="1"/>
  <c r="AS70" i="344"/>
  <c r="AS49" i="344" s="1"/>
  <c r="AS69" i="344"/>
  <c r="AT69" i="344" s="1"/>
  <c r="AS68" i="344"/>
  <c r="AS27" i="344" s="1"/>
  <c r="AS67" i="344"/>
  <c r="AS66" i="344"/>
  <c r="AT66" i="344" s="1"/>
  <c r="BR62" i="344"/>
  <c r="BQ62" i="344"/>
  <c r="BP62" i="344"/>
  <c r="BO62" i="344"/>
  <c r="BN62" i="344"/>
  <c r="BM62" i="344"/>
  <c r="BL62" i="344"/>
  <c r="BK62" i="344"/>
  <c r="BJ62" i="344"/>
  <c r="BI62" i="344"/>
  <c r="BH62" i="344"/>
  <c r="BG62" i="344"/>
  <c r="BF62" i="344"/>
  <c r="BE62" i="344"/>
  <c r="BD62" i="344"/>
  <c r="BC62" i="344"/>
  <c r="BB62" i="344"/>
  <c r="BA62" i="344"/>
  <c r="AZ62" i="344"/>
  <c r="BR61" i="344"/>
  <c r="BQ61" i="344"/>
  <c r="BP61" i="344"/>
  <c r="BO61" i="344"/>
  <c r="BN61" i="344"/>
  <c r="BM61" i="344"/>
  <c r="BL61" i="344"/>
  <c r="BK61" i="344"/>
  <c r="BJ61" i="344"/>
  <c r="BI61" i="344"/>
  <c r="BH61" i="344"/>
  <c r="BG61" i="344"/>
  <c r="BF61" i="344"/>
  <c r="BE61" i="344"/>
  <c r="BD61" i="344"/>
  <c r="BC61" i="344"/>
  <c r="BB61" i="344"/>
  <c r="BA61" i="344"/>
  <c r="AZ61" i="344"/>
  <c r="BR59" i="344"/>
  <c r="BQ59" i="344"/>
  <c r="BP59" i="344"/>
  <c r="BO59" i="344"/>
  <c r="BN59" i="344"/>
  <c r="BM59" i="344"/>
  <c r="BL59" i="344"/>
  <c r="BK59" i="344"/>
  <c r="BJ59" i="344"/>
  <c r="BI59" i="344"/>
  <c r="BH59" i="344"/>
  <c r="BG59" i="344"/>
  <c r="BF59" i="344"/>
  <c r="BE59" i="344"/>
  <c r="BD59" i="344"/>
  <c r="BC59" i="344"/>
  <c r="BB59" i="344"/>
  <c r="BA59" i="344"/>
  <c r="AZ59" i="344"/>
  <c r="AR59" i="344"/>
  <c r="A59" i="344" a="1"/>
  <c r="A59" i="344" s="1"/>
  <c r="BR58" i="344"/>
  <c r="BQ58" i="344"/>
  <c r="BP58" i="344"/>
  <c r="BO58" i="344"/>
  <c r="BN58" i="344"/>
  <c r="BM58" i="344"/>
  <c r="BL58" i="344"/>
  <c r="BK58" i="344"/>
  <c r="BJ58" i="344"/>
  <c r="BI58" i="344"/>
  <c r="BH58" i="344"/>
  <c r="BG58" i="344"/>
  <c r="BF58" i="344"/>
  <c r="BE58" i="344"/>
  <c r="BD58" i="344"/>
  <c r="BC58" i="344"/>
  <c r="BB58" i="344"/>
  <c r="BA58" i="344"/>
  <c r="AZ58" i="344"/>
  <c r="AS58" i="344"/>
  <c r="AR58" i="344"/>
  <c r="A58" i="344" a="1"/>
  <c r="A58" i="344" s="1"/>
  <c r="AR57" i="344"/>
  <c r="BR56" i="344"/>
  <c r="BQ56" i="344"/>
  <c r="BP56" i="344"/>
  <c r="BO56" i="344"/>
  <c r="BN56" i="344"/>
  <c r="BM56" i="344"/>
  <c r="BL56" i="344"/>
  <c r="BK56" i="344"/>
  <c r="BJ56" i="344"/>
  <c r="BI56" i="344"/>
  <c r="BH56" i="344"/>
  <c r="BG56" i="344"/>
  <c r="BF56" i="344"/>
  <c r="BE56" i="344"/>
  <c r="BD56" i="344"/>
  <c r="BC56" i="344"/>
  <c r="BB56" i="344"/>
  <c r="BA56" i="344"/>
  <c r="AZ56" i="344"/>
  <c r="AR56" i="344"/>
  <c r="A56" i="344" a="1"/>
  <c r="A56" i="344" s="1"/>
  <c r="BR55" i="344"/>
  <c r="BQ55" i="344"/>
  <c r="BP55" i="344"/>
  <c r="BO55" i="344"/>
  <c r="BN55" i="344"/>
  <c r="BM55" i="344"/>
  <c r="BL55" i="344"/>
  <c r="BK55" i="344"/>
  <c r="BJ55" i="344"/>
  <c r="BI55" i="344"/>
  <c r="BH55" i="344"/>
  <c r="BG55" i="344"/>
  <c r="BF55" i="344"/>
  <c r="BE55" i="344"/>
  <c r="BD55" i="344"/>
  <c r="BC55" i="344"/>
  <c r="BB55" i="344"/>
  <c r="BA55" i="344"/>
  <c r="AZ55" i="344"/>
  <c r="AS55" i="344"/>
  <c r="AR55" i="344"/>
  <c r="A55" i="344" a="1"/>
  <c r="A55" i="344" s="1"/>
  <c r="AR54" i="344"/>
  <c r="BR52" i="344"/>
  <c r="BQ52" i="344"/>
  <c r="BP52" i="344"/>
  <c r="BO52" i="344"/>
  <c r="BN52" i="344"/>
  <c r="BM52" i="344"/>
  <c r="BL52" i="344"/>
  <c r="BK52" i="344"/>
  <c r="BJ52" i="344"/>
  <c r="BI52" i="344"/>
  <c r="BH52" i="344"/>
  <c r="BG52" i="344"/>
  <c r="BF52" i="344"/>
  <c r="BE52" i="344"/>
  <c r="BD52" i="344"/>
  <c r="BC52" i="344"/>
  <c r="BB52" i="344"/>
  <c r="BA52" i="344"/>
  <c r="AZ52" i="344"/>
  <c r="BR51" i="344"/>
  <c r="BQ51" i="344"/>
  <c r="BP51" i="344"/>
  <c r="BO51" i="344"/>
  <c r="BN51" i="344"/>
  <c r="BM51" i="344"/>
  <c r="BL51" i="344"/>
  <c r="BK51" i="344"/>
  <c r="BJ51" i="344"/>
  <c r="BI51" i="344"/>
  <c r="BH51" i="344"/>
  <c r="BG51" i="344"/>
  <c r="BF51" i="344"/>
  <c r="BE51" i="344"/>
  <c r="BD51" i="344"/>
  <c r="BC51" i="344"/>
  <c r="BB51" i="344"/>
  <c r="BA51" i="344"/>
  <c r="AZ51" i="344"/>
  <c r="BR49" i="344"/>
  <c r="BQ49" i="344"/>
  <c r="BP49" i="344"/>
  <c r="BO49" i="344"/>
  <c r="BN49" i="344"/>
  <c r="BM49" i="344"/>
  <c r="BL49" i="344"/>
  <c r="BK49" i="344"/>
  <c r="BJ49" i="344"/>
  <c r="BI49" i="344"/>
  <c r="BH49" i="344"/>
  <c r="BG49" i="344"/>
  <c r="BF49" i="344"/>
  <c r="BE49" i="344"/>
  <c r="BD49" i="344"/>
  <c r="BC49" i="344"/>
  <c r="BB49" i="344"/>
  <c r="BA49" i="344"/>
  <c r="AZ49" i="344"/>
  <c r="AR49" i="344"/>
  <c r="A49" i="344" a="1"/>
  <c r="A49" i="344" s="1"/>
  <c r="BR48" i="344"/>
  <c r="BQ48" i="344"/>
  <c r="BP48" i="344"/>
  <c r="BO48" i="344"/>
  <c r="BN48" i="344"/>
  <c r="BM48" i="344"/>
  <c r="BL48" i="344"/>
  <c r="BK48" i="344"/>
  <c r="BJ48" i="344"/>
  <c r="BI48" i="344"/>
  <c r="BH48" i="344"/>
  <c r="BG48" i="344"/>
  <c r="BF48" i="344"/>
  <c r="BE48" i="344"/>
  <c r="BD48" i="344"/>
  <c r="BC48" i="344"/>
  <c r="BB48" i="344"/>
  <c r="BA48" i="344"/>
  <c r="AZ48" i="344"/>
  <c r="A48" i="344" a="1"/>
  <c r="A48" i="344" s="1"/>
  <c r="AR47" i="344"/>
  <c r="BR46" i="344"/>
  <c r="BQ46" i="344"/>
  <c r="BP46" i="344"/>
  <c r="BO46" i="344"/>
  <c r="BN46" i="344"/>
  <c r="BM46" i="344"/>
  <c r="BL46" i="344"/>
  <c r="BK46" i="344"/>
  <c r="BJ46" i="344"/>
  <c r="BI46" i="344"/>
  <c r="BH46" i="344"/>
  <c r="BG46" i="344"/>
  <c r="BF46" i="344"/>
  <c r="BE46" i="344"/>
  <c r="BD46" i="344"/>
  <c r="BC46" i="344"/>
  <c r="BB46" i="344"/>
  <c r="BA46" i="344"/>
  <c r="AZ46" i="344"/>
  <c r="AR46" i="344"/>
  <c r="A46" i="344" a="1"/>
  <c r="A46" i="344" s="1"/>
  <c r="BR45" i="344"/>
  <c r="BQ45" i="344"/>
  <c r="BP45" i="344"/>
  <c r="BO45" i="344"/>
  <c r="BN45" i="344"/>
  <c r="BM45" i="344"/>
  <c r="BL45" i="344"/>
  <c r="BK45" i="344"/>
  <c r="BJ45" i="344"/>
  <c r="BI45" i="344"/>
  <c r="BH45" i="344"/>
  <c r="BG45" i="344"/>
  <c r="BF45" i="344"/>
  <c r="BE45" i="344"/>
  <c r="BD45" i="344"/>
  <c r="BC45" i="344"/>
  <c r="BB45" i="344"/>
  <c r="BA45" i="344"/>
  <c r="AZ45" i="344"/>
  <c r="A45" i="344" a="1"/>
  <c r="A45" i="344" s="1"/>
  <c r="AR44" i="344"/>
  <c r="BR42" i="344"/>
  <c r="BQ42" i="344"/>
  <c r="BP42" i="344"/>
  <c r="BO42" i="344"/>
  <c r="BN42" i="344"/>
  <c r="BM42" i="344"/>
  <c r="BL42" i="344"/>
  <c r="BK42" i="344"/>
  <c r="BJ42" i="344"/>
  <c r="BI42" i="344"/>
  <c r="BH42" i="344"/>
  <c r="BG42" i="344"/>
  <c r="BF42" i="344"/>
  <c r="BE42" i="344"/>
  <c r="BD42" i="344"/>
  <c r="BC42" i="344"/>
  <c r="BB42" i="344"/>
  <c r="BA42" i="344"/>
  <c r="AZ42" i="344"/>
  <c r="BR41" i="344"/>
  <c r="BQ41" i="344"/>
  <c r="BP41" i="344"/>
  <c r="BO41" i="344"/>
  <c r="BN41" i="344"/>
  <c r="BM41" i="344"/>
  <c r="BL41" i="344"/>
  <c r="BK41" i="344"/>
  <c r="BJ41" i="344"/>
  <c r="BI41" i="344"/>
  <c r="BH41" i="344"/>
  <c r="BG41" i="344"/>
  <c r="BF41" i="344"/>
  <c r="BE41" i="344"/>
  <c r="BD41" i="344"/>
  <c r="BC41" i="344"/>
  <c r="BB41" i="344"/>
  <c r="BA41" i="344"/>
  <c r="AZ41" i="344"/>
  <c r="BR39" i="344"/>
  <c r="BQ39" i="344"/>
  <c r="BP39" i="344"/>
  <c r="BO39" i="344"/>
  <c r="BN39" i="344"/>
  <c r="BM39" i="344"/>
  <c r="BL39" i="344"/>
  <c r="BK39" i="344"/>
  <c r="BJ39" i="344"/>
  <c r="BI39" i="344"/>
  <c r="BH39" i="344"/>
  <c r="BG39" i="344"/>
  <c r="BF39" i="344"/>
  <c r="BE39" i="344"/>
  <c r="BD39" i="344"/>
  <c r="BC39" i="344"/>
  <c r="BB39" i="344"/>
  <c r="BA39" i="344"/>
  <c r="AZ39" i="344"/>
  <c r="AR39" i="344"/>
  <c r="A39" i="344" a="1"/>
  <c r="A39" i="344" s="1"/>
  <c r="BR38" i="344"/>
  <c r="BQ38" i="344"/>
  <c r="BP38" i="344"/>
  <c r="BO38" i="344"/>
  <c r="BN38" i="344"/>
  <c r="BM38" i="344"/>
  <c r="BL38" i="344"/>
  <c r="BK38" i="344"/>
  <c r="BJ38" i="344"/>
  <c r="BI38" i="344"/>
  <c r="BH38" i="344"/>
  <c r="BG38" i="344"/>
  <c r="BF38" i="344"/>
  <c r="BE38" i="344"/>
  <c r="BD38" i="344"/>
  <c r="BC38" i="344"/>
  <c r="BB38" i="344"/>
  <c r="BA38" i="344"/>
  <c r="AZ38" i="344"/>
  <c r="A38" i="344" a="1"/>
  <c r="A38" i="344" s="1"/>
  <c r="AR37" i="344"/>
  <c r="BR36" i="344"/>
  <c r="BQ36" i="344"/>
  <c r="BP36" i="344"/>
  <c r="BO36" i="344"/>
  <c r="BN36" i="344"/>
  <c r="BM36" i="344"/>
  <c r="BL36" i="344"/>
  <c r="BK36" i="344"/>
  <c r="BJ36" i="344"/>
  <c r="BI36" i="344"/>
  <c r="BH36" i="344"/>
  <c r="BG36" i="344"/>
  <c r="BF36" i="344"/>
  <c r="BE36" i="344"/>
  <c r="BD36" i="344"/>
  <c r="BC36" i="344"/>
  <c r="BB36" i="344"/>
  <c r="BA36" i="344"/>
  <c r="AZ36" i="344"/>
  <c r="AR36" i="344"/>
  <c r="A36" i="344" a="1"/>
  <c r="A36" i="344" s="1"/>
  <c r="BR35" i="344"/>
  <c r="BQ35" i="344"/>
  <c r="BP35" i="344"/>
  <c r="BO35" i="344"/>
  <c r="BN35" i="344"/>
  <c r="BM35" i="344"/>
  <c r="BL35" i="344"/>
  <c r="BK35" i="344"/>
  <c r="BJ35" i="344"/>
  <c r="BI35" i="344"/>
  <c r="BH35" i="344"/>
  <c r="BG35" i="344"/>
  <c r="BF35" i="344"/>
  <c r="BE35" i="344"/>
  <c r="BD35" i="344"/>
  <c r="BC35" i="344"/>
  <c r="BB35" i="344"/>
  <c r="BA35" i="344"/>
  <c r="AZ35" i="344"/>
  <c r="A35" i="344" a="1"/>
  <c r="A35" i="344" s="1"/>
  <c r="AR34" i="344"/>
  <c r="BR32" i="344"/>
  <c r="BQ32" i="344"/>
  <c r="BP32" i="344"/>
  <c r="BO32" i="344"/>
  <c r="BN32" i="344"/>
  <c r="BM32" i="344"/>
  <c r="BL32" i="344"/>
  <c r="BK32" i="344"/>
  <c r="BJ32" i="344"/>
  <c r="BI32" i="344"/>
  <c r="BH32" i="344"/>
  <c r="BG32" i="344"/>
  <c r="BF32" i="344"/>
  <c r="BE32" i="344"/>
  <c r="BD32" i="344"/>
  <c r="BC32" i="344"/>
  <c r="BB32" i="344"/>
  <c r="BA32" i="344"/>
  <c r="AZ32" i="344"/>
  <c r="BR31" i="344"/>
  <c r="BQ31" i="344"/>
  <c r="BP31" i="344"/>
  <c r="BO31" i="344"/>
  <c r="BN31" i="344"/>
  <c r="BM31" i="344"/>
  <c r="BL31" i="344"/>
  <c r="BK31" i="344"/>
  <c r="BJ31" i="344"/>
  <c r="BI31" i="344"/>
  <c r="BH31" i="344"/>
  <c r="BG31" i="344"/>
  <c r="BF31" i="344"/>
  <c r="BE31" i="344"/>
  <c r="BD31" i="344"/>
  <c r="BC31" i="344"/>
  <c r="BB31" i="344"/>
  <c r="BA31" i="344"/>
  <c r="AZ31" i="344"/>
  <c r="BR29" i="344"/>
  <c r="BQ29" i="344"/>
  <c r="BP29" i="344"/>
  <c r="BO29" i="344"/>
  <c r="BN29" i="344"/>
  <c r="BM29" i="344"/>
  <c r="BL29" i="344"/>
  <c r="BK29" i="344"/>
  <c r="BJ29" i="344"/>
  <c r="BI29" i="344"/>
  <c r="BH29" i="344"/>
  <c r="BG29" i="344"/>
  <c r="BF29" i="344"/>
  <c r="BE29" i="344"/>
  <c r="BD29" i="344"/>
  <c r="BC29" i="344"/>
  <c r="BB29" i="344"/>
  <c r="BA29" i="344"/>
  <c r="AZ29" i="344"/>
  <c r="AS29" i="344"/>
  <c r="AR29" i="344"/>
  <c r="A29" i="344" a="1"/>
  <c r="A29" i="344" s="1"/>
  <c r="BR28" i="344"/>
  <c r="BQ28" i="344"/>
  <c r="BP28" i="344"/>
  <c r="BO28" i="344"/>
  <c r="BN28" i="344"/>
  <c r="BM28" i="344"/>
  <c r="BL28" i="344"/>
  <c r="BK28" i="344"/>
  <c r="BJ28" i="344"/>
  <c r="BI28" i="344"/>
  <c r="BH28" i="344"/>
  <c r="BG28" i="344"/>
  <c r="BF28" i="344"/>
  <c r="BE28" i="344"/>
  <c r="BD28" i="344"/>
  <c r="BC28" i="344"/>
  <c r="BB28" i="344"/>
  <c r="BA28" i="344"/>
  <c r="AZ28" i="344"/>
  <c r="A28" i="344" a="1"/>
  <c r="A28" i="344" s="1"/>
  <c r="AR27" i="344"/>
  <c r="BR26" i="344"/>
  <c r="BQ26" i="344"/>
  <c r="BP26" i="344"/>
  <c r="BO26" i="344"/>
  <c r="BN26" i="344"/>
  <c r="BM26" i="344"/>
  <c r="BL26" i="344"/>
  <c r="BK26" i="344"/>
  <c r="BJ26" i="344"/>
  <c r="BI26" i="344"/>
  <c r="BH26" i="344"/>
  <c r="BG26" i="344"/>
  <c r="BF26" i="344"/>
  <c r="BE26" i="344"/>
  <c r="BD26" i="344"/>
  <c r="BC26" i="344"/>
  <c r="BB26" i="344"/>
  <c r="BA26" i="344"/>
  <c r="AZ26" i="344"/>
  <c r="AS26" i="344"/>
  <c r="AR26" i="344"/>
  <c r="A26" i="344" a="1"/>
  <c r="A26" i="344" s="1"/>
  <c r="BR25" i="344"/>
  <c r="BQ25" i="344"/>
  <c r="BP25" i="344"/>
  <c r="BO25" i="344"/>
  <c r="BN25" i="344"/>
  <c r="BM25" i="344"/>
  <c r="BL25" i="344"/>
  <c r="BK25" i="344"/>
  <c r="BJ25" i="344"/>
  <c r="BI25" i="344"/>
  <c r="BH25" i="344"/>
  <c r="BG25" i="344"/>
  <c r="BF25" i="344"/>
  <c r="BE25" i="344"/>
  <c r="BD25" i="344"/>
  <c r="BC25" i="344"/>
  <c r="BB25" i="344"/>
  <c r="BA25" i="344"/>
  <c r="AZ25" i="344"/>
  <c r="A25" i="344" a="1"/>
  <c r="A25" i="344" s="1"/>
  <c r="AS24" i="344"/>
  <c r="AR24" i="344"/>
  <c r="BR22" i="344"/>
  <c r="BQ22" i="344"/>
  <c r="BP22" i="344"/>
  <c r="BO22" i="344"/>
  <c r="BN22" i="344"/>
  <c r="BM22" i="344"/>
  <c r="BL22" i="344"/>
  <c r="BK22" i="344"/>
  <c r="BJ22" i="344"/>
  <c r="BI22" i="344"/>
  <c r="BH22" i="344"/>
  <c r="BG22" i="344"/>
  <c r="BF22" i="344"/>
  <c r="BE22" i="344"/>
  <c r="BD22" i="344"/>
  <c r="BC22" i="344"/>
  <c r="BB22" i="344"/>
  <c r="BA22" i="344"/>
  <c r="AZ22" i="344"/>
  <c r="BR21" i="344"/>
  <c r="BQ21" i="344"/>
  <c r="BP21" i="344"/>
  <c r="BO21" i="344"/>
  <c r="BN21" i="344"/>
  <c r="BM21" i="344"/>
  <c r="BL21" i="344"/>
  <c r="BK21" i="344"/>
  <c r="BJ21" i="344"/>
  <c r="BI21" i="344"/>
  <c r="BH21" i="344"/>
  <c r="BG21" i="344"/>
  <c r="BF21" i="344"/>
  <c r="BE21" i="344"/>
  <c r="BD21" i="344"/>
  <c r="BC21" i="344"/>
  <c r="BB21" i="344"/>
  <c r="BA21" i="344"/>
  <c r="AZ21" i="344"/>
  <c r="BR19" i="344"/>
  <c r="BQ19" i="344"/>
  <c r="BP19" i="344"/>
  <c r="BO19" i="344"/>
  <c r="BN19" i="344"/>
  <c r="BM19" i="344"/>
  <c r="BL19" i="344"/>
  <c r="BK19" i="344"/>
  <c r="BJ19" i="344"/>
  <c r="BI19" i="344"/>
  <c r="BH19" i="344"/>
  <c r="BG19" i="344"/>
  <c r="BF19" i="344"/>
  <c r="BE19" i="344"/>
  <c r="BD19" i="344"/>
  <c r="BC19" i="344"/>
  <c r="BB19" i="344"/>
  <c r="BA19" i="344"/>
  <c r="AZ19" i="344"/>
  <c r="AR19" i="344"/>
  <c r="A19" i="344" a="1"/>
  <c r="A19" i="344" s="1"/>
  <c r="BR18" i="344"/>
  <c r="BQ18" i="344"/>
  <c r="BP18" i="344"/>
  <c r="BO18" i="344"/>
  <c r="BN18" i="344"/>
  <c r="BM18" i="344"/>
  <c r="BL18" i="344"/>
  <c r="BK18" i="344"/>
  <c r="BJ18" i="344"/>
  <c r="BI18" i="344"/>
  <c r="BH18" i="344"/>
  <c r="BG18" i="344"/>
  <c r="BF18" i="344"/>
  <c r="BE18" i="344"/>
  <c r="BD18" i="344"/>
  <c r="BC18" i="344"/>
  <c r="BB18" i="344"/>
  <c r="BA18" i="344"/>
  <c r="AZ18" i="344"/>
  <c r="A18" i="344" a="1"/>
  <c r="A18" i="344" s="1"/>
  <c r="AR17" i="344"/>
  <c r="BR16" i="344"/>
  <c r="BQ16" i="344"/>
  <c r="BP16" i="344"/>
  <c r="BO16" i="344"/>
  <c r="BN16" i="344"/>
  <c r="BM16" i="344"/>
  <c r="BL16" i="344"/>
  <c r="BK16" i="344"/>
  <c r="BJ16" i="344"/>
  <c r="BI16" i="344"/>
  <c r="BH16" i="344"/>
  <c r="BG16" i="344"/>
  <c r="BF16" i="344"/>
  <c r="BE16" i="344"/>
  <c r="BD16" i="344"/>
  <c r="BC16" i="344"/>
  <c r="BB16" i="344"/>
  <c r="BA16" i="344"/>
  <c r="AZ16" i="344"/>
  <c r="AR16" i="344"/>
  <c r="A16" i="344" a="1"/>
  <c r="A16" i="344" s="1"/>
  <c r="BR15" i="344"/>
  <c r="BQ15" i="344"/>
  <c r="BP15" i="344"/>
  <c r="BO15" i="344"/>
  <c r="BN15" i="344"/>
  <c r="BM15" i="344"/>
  <c r="BL15" i="344"/>
  <c r="BK15" i="344"/>
  <c r="BJ15" i="344"/>
  <c r="BI15" i="344"/>
  <c r="BH15" i="344"/>
  <c r="BG15" i="344"/>
  <c r="BF15" i="344"/>
  <c r="BE15" i="344"/>
  <c r="BD15" i="344"/>
  <c r="BC15" i="344"/>
  <c r="BB15" i="344"/>
  <c r="BA15" i="344"/>
  <c r="AZ15" i="344"/>
  <c r="A15" i="344" a="1"/>
  <c r="A15" i="344" s="1"/>
  <c r="AR14" i="344"/>
  <c r="BR12" i="344"/>
  <c r="BQ12" i="344"/>
  <c r="BP12" i="344"/>
  <c r="BO12" i="344"/>
  <c r="BN12" i="344"/>
  <c r="BM12" i="344"/>
  <c r="BL12" i="344"/>
  <c r="BK12" i="344"/>
  <c r="BJ12" i="344"/>
  <c r="BI12" i="344"/>
  <c r="BH12" i="344"/>
  <c r="BG12" i="344"/>
  <c r="BF12" i="344"/>
  <c r="BE12" i="344"/>
  <c r="BD12" i="344"/>
  <c r="BC12" i="344"/>
  <c r="BB12" i="344"/>
  <c r="BA12" i="344"/>
  <c r="AZ12" i="344"/>
  <c r="BR11" i="344"/>
  <c r="BQ11" i="344"/>
  <c r="BP11" i="344"/>
  <c r="BO11" i="344"/>
  <c r="BN11" i="344"/>
  <c r="BM11" i="344"/>
  <c r="BL11" i="344"/>
  <c r="BK11" i="344"/>
  <c r="BJ11" i="344"/>
  <c r="BI11" i="344"/>
  <c r="BH11" i="344"/>
  <c r="BG11" i="344"/>
  <c r="BF11" i="344"/>
  <c r="BE11" i="344"/>
  <c r="BD11" i="344"/>
  <c r="BC11" i="344"/>
  <c r="BB11" i="344"/>
  <c r="BA11" i="344"/>
  <c r="AZ11" i="344"/>
  <c r="BR9" i="344"/>
  <c r="BQ9" i="344"/>
  <c r="BP9" i="344"/>
  <c r="BO9" i="344"/>
  <c r="BN9" i="344"/>
  <c r="BM9" i="344"/>
  <c r="BL9" i="344"/>
  <c r="BK9" i="344"/>
  <c r="BJ9" i="344"/>
  <c r="BI9" i="344"/>
  <c r="BH9" i="344"/>
  <c r="BG9" i="344"/>
  <c r="BF9" i="344"/>
  <c r="BE9" i="344"/>
  <c r="BD9" i="344"/>
  <c r="BC9" i="344"/>
  <c r="BB9" i="344"/>
  <c r="BA9" i="344"/>
  <c r="AZ9" i="344"/>
  <c r="AS9" i="344"/>
  <c r="AR9" i="344"/>
  <c r="A9" i="344" a="1"/>
  <c r="A9" i="344" s="1"/>
  <c r="BR8" i="344"/>
  <c r="BQ8" i="344"/>
  <c r="BP8" i="344"/>
  <c r="BO8" i="344"/>
  <c r="BN8" i="344"/>
  <c r="BM8" i="344"/>
  <c r="BL8" i="344"/>
  <c r="BK8" i="344"/>
  <c r="BJ8" i="344"/>
  <c r="BI8" i="344"/>
  <c r="BH8" i="344"/>
  <c r="BG8" i="344"/>
  <c r="BF8" i="344"/>
  <c r="BE8" i="344"/>
  <c r="BD8" i="344"/>
  <c r="BC8" i="344"/>
  <c r="BB8" i="344"/>
  <c r="BA8" i="344"/>
  <c r="AZ8" i="344"/>
  <c r="A8" i="344" a="1"/>
  <c r="A8" i="344" s="1"/>
  <c r="AS7" i="344"/>
  <c r="AR7" i="344"/>
  <c r="BR6" i="344"/>
  <c r="BQ6" i="344"/>
  <c r="BP6" i="344"/>
  <c r="BO6" i="344"/>
  <c r="BN6" i="344"/>
  <c r="BM6" i="344"/>
  <c r="BL6" i="344"/>
  <c r="BK6" i="344"/>
  <c r="BJ6" i="344"/>
  <c r="BI6" i="344"/>
  <c r="BH6" i="344"/>
  <c r="BG6" i="344"/>
  <c r="BF6" i="344"/>
  <c r="BE6" i="344"/>
  <c r="BD6" i="344"/>
  <c r="BC6" i="344"/>
  <c r="BB6" i="344"/>
  <c r="BA6" i="344"/>
  <c r="AZ6" i="344"/>
  <c r="AS6" i="344"/>
  <c r="AR6" i="344"/>
  <c r="A6" i="344" a="1"/>
  <c r="A6" i="344" s="1"/>
  <c r="BR5" i="344"/>
  <c r="BQ5" i="344"/>
  <c r="BP5" i="344"/>
  <c r="BO5" i="344"/>
  <c r="BN5" i="344"/>
  <c r="BM5" i="344"/>
  <c r="BL5" i="344"/>
  <c r="BK5" i="344"/>
  <c r="BJ5" i="344"/>
  <c r="BI5" i="344"/>
  <c r="BH5" i="344"/>
  <c r="BG5" i="344"/>
  <c r="BF5" i="344"/>
  <c r="BE5" i="344"/>
  <c r="BD5" i="344"/>
  <c r="BC5" i="344"/>
  <c r="BB5" i="344"/>
  <c r="BA5" i="344"/>
  <c r="AZ5" i="344"/>
  <c r="A5" i="344" a="1"/>
  <c r="A5" i="344" s="1"/>
  <c r="AS4" i="344"/>
  <c r="AR4" i="344"/>
  <c r="E1" i="344"/>
  <c r="B1" i="344"/>
  <c r="D1" i="344" s="1"/>
  <c r="H83" i="349"/>
  <c r="I83" i="349" s="1"/>
  <c r="J83" i="349" s="1"/>
  <c r="G84" i="349"/>
  <c r="H84" i="349" s="1"/>
  <c r="I84" i="349" s="1"/>
  <c r="J84" i="349" s="1"/>
  <c r="K84" i="349" s="1"/>
  <c r="L84" i="349" s="1"/>
  <c r="M84" i="349" s="1"/>
  <c r="N84" i="349" s="1"/>
  <c r="O84" i="349" s="1"/>
  <c r="P84" i="349" s="1"/>
  <c r="Q84" i="349" s="1"/>
  <c r="R84" i="349" s="1"/>
  <c r="S84" i="349" s="1"/>
  <c r="T84" i="349" s="1"/>
  <c r="U84" i="349" s="1"/>
  <c r="V84" i="349" s="1"/>
  <c r="W84" i="349" s="1"/>
  <c r="X84" i="349" s="1"/>
  <c r="Y84" i="349" s="1"/>
  <c r="Z84" i="349" s="1"/>
  <c r="AA84" i="349" s="1"/>
  <c r="AB84" i="349" s="1"/>
  <c r="AC84" i="349" s="1"/>
  <c r="AD84" i="349" s="1"/>
  <c r="AE84" i="349" s="1"/>
  <c r="AF84" i="349" s="1"/>
  <c r="AG84" i="349" s="1"/>
  <c r="AH84" i="349" s="1"/>
  <c r="AI84" i="349" s="1"/>
  <c r="G83" i="348"/>
  <c r="H83" i="348" s="1"/>
  <c r="I83" i="348" s="1"/>
  <c r="J83" i="348" s="1"/>
  <c r="K83" i="348" s="1"/>
  <c r="L83" i="348" s="1"/>
  <c r="M83" i="348" s="1"/>
  <c r="N83" i="348" s="1"/>
  <c r="O83" i="348" s="1"/>
  <c r="P83" i="348" s="1"/>
  <c r="Q83" i="348" s="1"/>
  <c r="R83" i="348" s="1"/>
  <c r="S83" i="348" s="1"/>
  <c r="T83" i="348" s="1"/>
  <c r="U83" i="348" s="1"/>
  <c r="V83" i="348" s="1"/>
  <c r="W83" i="348" s="1"/>
  <c r="X83" i="348" s="1"/>
  <c r="Y83" i="348" s="1"/>
  <c r="Z83" i="348" s="1"/>
  <c r="AA83" i="348" s="1"/>
  <c r="AB83" i="348" s="1"/>
  <c r="AC83" i="348" s="1"/>
  <c r="AD83" i="348" s="1"/>
  <c r="AE83" i="348" s="1"/>
  <c r="AF83" i="348" s="1"/>
  <c r="AG83" i="348" s="1"/>
  <c r="AH83" i="348" s="1"/>
  <c r="AI83" i="348" s="1"/>
  <c r="C84" i="345"/>
  <c r="D84" i="345" s="1"/>
  <c r="AR59" i="342"/>
  <c r="AR58" i="342"/>
  <c r="AR57" i="342"/>
  <c r="AR56" i="342"/>
  <c r="AR55" i="342"/>
  <c r="AR54" i="342"/>
  <c r="AR49" i="342"/>
  <c r="AR47" i="342"/>
  <c r="AR46" i="342"/>
  <c r="AR44" i="342"/>
  <c r="AR39" i="342"/>
  <c r="AR37" i="342"/>
  <c r="AR36" i="342"/>
  <c r="AR34" i="342"/>
  <c r="AR29" i="342"/>
  <c r="AR27" i="342"/>
  <c r="AR26" i="342"/>
  <c r="AR24" i="342"/>
  <c r="AR19" i="342"/>
  <c r="AR17" i="342"/>
  <c r="AR16" i="342"/>
  <c r="AR14" i="342"/>
  <c r="AR9" i="342"/>
  <c r="AR7" i="342"/>
  <c r="AR6" i="342"/>
  <c r="AR4" i="342"/>
  <c r="AR59" i="343"/>
  <c r="AR58" i="343"/>
  <c r="AR57" i="343"/>
  <c r="AR56" i="343"/>
  <c r="AR55" i="343"/>
  <c r="AR54" i="343"/>
  <c r="AR49" i="343"/>
  <c r="AR47" i="343"/>
  <c r="AR46" i="343"/>
  <c r="AR44" i="343"/>
  <c r="AR39" i="343"/>
  <c r="AR37" i="343"/>
  <c r="AR36" i="343"/>
  <c r="AR34" i="343"/>
  <c r="AR29" i="343"/>
  <c r="AR27" i="343"/>
  <c r="AR26" i="343"/>
  <c r="AR24" i="343"/>
  <c r="AR19" i="343"/>
  <c r="AR17" i="343"/>
  <c r="AR16" i="343"/>
  <c r="AR14" i="343"/>
  <c r="AR9" i="343"/>
  <c r="AR7" i="343"/>
  <c r="AR6" i="343"/>
  <c r="AR4" i="343"/>
  <c r="B83" i="343"/>
  <c r="B84" i="343" s="1"/>
  <c r="C84" i="343" s="1"/>
  <c r="D84" i="343" s="1"/>
  <c r="E84" i="343" s="1"/>
  <c r="F84" i="343" s="1"/>
  <c r="G84" i="343" s="1"/>
  <c r="H84" i="343" s="1"/>
  <c r="I84" i="343" s="1"/>
  <c r="J84" i="343" s="1"/>
  <c r="K84" i="343" s="1"/>
  <c r="L84" i="343" s="1"/>
  <c r="M84" i="343" s="1"/>
  <c r="N84" i="343" s="1"/>
  <c r="O84" i="343" s="1"/>
  <c r="P84" i="343" s="1"/>
  <c r="Q84" i="343" s="1"/>
  <c r="R84" i="343" s="1"/>
  <c r="S84" i="343" s="1"/>
  <c r="T84" i="343" s="1"/>
  <c r="U84" i="343" s="1"/>
  <c r="V84" i="343" s="1"/>
  <c r="W84" i="343" s="1"/>
  <c r="X84" i="343" s="1"/>
  <c r="Y84" i="343" s="1"/>
  <c r="Z84" i="343" s="1"/>
  <c r="AA84" i="343" s="1"/>
  <c r="AB84" i="343" s="1"/>
  <c r="AC84" i="343" s="1"/>
  <c r="AD84" i="343" s="1"/>
  <c r="AE84" i="343" s="1"/>
  <c r="AF84" i="343" s="1"/>
  <c r="AG84" i="343" s="1"/>
  <c r="AH84" i="343" s="1"/>
  <c r="AI84" i="343" s="1"/>
  <c r="C82" i="343"/>
  <c r="C81" i="343" s="1"/>
  <c r="B81" i="343"/>
  <c r="AS72" i="343"/>
  <c r="AT72" i="343" s="1"/>
  <c r="AU72" i="343" s="1"/>
  <c r="AV72" i="343" s="1"/>
  <c r="AW72" i="343" s="1"/>
  <c r="AX72" i="343" s="1"/>
  <c r="AS71" i="343"/>
  <c r="AS70" i="343"/>
  <c r="AS47" i="343" s="1"/>
  <c r="AS69" i="343"/>
  <c r="AS68" i="343"/>
  <c r="AS67" i="343"/>
  <c r="AS66" i="343"/>
  <c r="AT66" i="343" s="1"/>
  <c r="AT6" i="343" s="1"/>
  <c r="BR62" i="343"/>
  <c r="BQ62" i="343"/>
  <c r="BP62" i="343"/>
  <c r="BO62" i="343"/>
  <c r="BN62" i="343"/>
  <c r="BM62" i="343"/>
  <c r="BL62" i="343"/>
  <c r="BK62" i="343"/>
  <c r="BJ62" i="343"/>
  <c r="BI62" i="343"/>
  <c r="BH62" i="343"/>
  <c r="BG62" i="343"/>
  <c r="BF62" i="343"/>
  <c r="BE62" i="343"/>
  <c r="BD62" i="343"/>
  <c r="BC62" i="343"/>
  <c r="BB62" i="343"/>
  <c r="BA62" i="343"/>
  <c r="AZ62" i="343"/>
  <c r="BR61" i="343"/>
  <c r="BQ61" i="343"/>
  <c r="BP61" i="343"/>
  <c r="BO61" i="343"/>
  <c r="BN61" i="343"/>
  <c r="BM61" i="343"/>
  <c r="BL61" i="343"/>
  <c r="BK61" i="343"/>
  <c r="BJ61" i="343"/>
  <c r="BI61" i="343"/>
  <c r="BH61" i="343"/>
  <c r="BG61" i="343"/>
  <c r="BF61" i="343"/>
  <c r="BE61" i="343"/>
  <c r="BD61" i="343"/>
  <c r="BC61" i="343"/>
  <c r="BB61" i="343"/>
  <c r="BA61" i="343"/>
  <c r="AZ61" i="343"/>
  <c r="BR59" i="343"/>
  <c r="BQ59" i="343"/>
  <c r="BP59" i="343"/>
  <c r="BO59" i="343"/>
  <c r="BN59" i="343"/>
  <c r="BM59" i="343"/>
  <c r="BL59" i="343"/>
  <c r="BK59" i="343"/>
  <c r="BJ59" i="343"/>
  <c r="BI59" i="343"/>
  <c r="BH59" i="343"/>
  <c r="BG59" i="343"/>
  <c r="BF59" i="343"/>
  <c r="BE59" i="343"/>
  <c r="BD59" i="343"/>
  <c r="BC59" i="343"/>
  <c r="BB59" i="343"/>
  <c r="BA59" i="343"/>
  <c r="AZ59" i="343"/>
  <c r="A59" i="343" a="1"/>
  <c r="A59" i="343" s="1"/>
  <c r="BR58" i="343"/>
  <c r="BQ58" i="343"/>
  <c r="BP58" i="343"/>
  <c r="BO58" i="343"/>
  <c r="BN58" i="343"/>
  <c r="BM58" i="343"/>
  <c r="BL58" i="343"/>
  <c r="BK58" i="343"/>
  <c r="BJ58" i="343"/>
  <c r="BI58" i="343"/>
  <c r="BH58" i="343"/>
  <c r="BG58" i="343"/>
  <c r="BF58" i="343"/>
  <c r="BE58" i="343"/>
  <c r="BD58" i="343"/>
  <c r="BC58" i="343"/>
  <c r="BB58" i="343"/>
  <c r="BA58" i="343"/>
  <c r="AZ58" i="343"/>
  <c r="A58" i="343" a="1"/>
  <c r="A58" i="343" s="1"/>
  <c r="BR56" i="343"/>
  <c r="BQ56" i="343"/>
  <c r="BP56" i="343"/>
  <c r="BO56" i="343"/>
  <c r="BN56" i="343"/>
  <c r="BM56" i="343"/>
  <c r="BL56" i="343"/>
  <c r="BK56" i="343"/>
  <c r="BJ56" i="343"/>
  <c r="BI56" i="343"/>
  <c r="BH56" i="343"/>
  <c r="BG56" i="343"/>
  <c r="BF56" i="343"/>
  <c r="BE56" i="343"/>
  <c r="BD56" i="343"/>
  <c r="BC56" i="343"/>
  <c r="BB56" i="343"/>
  <c r="BA56" i="343"/>
  <c r="AZ56" i="343"/>
  <c r="A56" i="343" a="1"/>
  <c r="A56" i="343" s="1"/>
  <c r="BR55" i="343"/>
  <c r="BQ55" i="343"/>
  <c r="BP55" i="343"/>
  <c r="BO55" i="343"/>
  <c r="BN55" i="343"/>
  <c r="BM55" i="343"/>
  <c r="BL55" i="343"/>
  <c r="BK55" i="343"/>
  <c r="BJ55" i="343"/>
  <c r="BI55" i="343"/>
  <c r="BH55" i="343"/>
  <c r="BG55" i="343"/>
  <c r="BF55" i="343"/>
  <c r="BE55" i="343"/>
  <c r="BD55" i="343"/>
  <c r="BC55" i="343"/>
  <c r="BB55" i="343"/>
  <c r="BA55" i="343"/>
  <c r="AZ55" i="343"/>
  <c r="A55" i="343" a="1"/>
  <c r="A55" i="343" s="1"/>
  <c r="BR52" i="343"/>
  <c r="BQ52" i="343"/>
  <c r="BP52" i="343"/>
  <c r="BO52" i="343"/>
  <c r="BN52" i="343"/>
  <c r="BM52" i="343"/>
  <c r="BL52" i="343"/>
  <c r="BK52" i="343"/>
  <c r="BJ52" i="343"/>
  <c r="BI52" i="343"/>
  <c r="BH52" i="343"/>
  <c r="BG52" i="343"/>
  <c r="BF52" i="343"/>
  <c r="BE52" i="343"/>
  <c r="BD52" i="343"/>
  <c r="BC52" i="343"/>
  <c r="BB52" i="343"/>
  <c r="BA52" i="343"/>
  <c r="AZ52" i="343"/>
  <c r="BR51" i="343"/>
  <c r="BQ51" i="343"/>
  <c r="BP51" i="343"/>
  <c r="BO51" i="343"/>
  <c r="BN51" i="343"/>
  <c r="BM51" i="343"/>
  <c r="BL51" i="343"/>
  <c r="BK51" i="343"/>
  <c r="BJ51" i="343"/>
  <c r="BI51" i="343"/>
  <c r="BH51" i="343"/>
  <c r="BG51" i="343"/>
  <c r="BF51" i="343"/>
  <c r="BE51" i="343"/>
  <c r="BD51" i="343"/>
  <c r="BC51" i="343"/>
  <c r="BB51" i="343"/>
  <c r="BA51" i="343"/>
  <c r="AZ51" i="343"/>
  <c r="BR49" i="343"/>
  <c r="BQ49" i="343"/>
  <c r="BP49" i="343"/>
  <c r="BO49" i="343"/>
  <c r="BN49" i="343"/>
  <c r="BM49" i="343"/>
  <c r="BL49" i="343"/>
  <c r="BK49" i="343"/>
  <c r="BJ49" i="343"/>
  <c r="BI49" i="343"/>
  <c r="BH49" i="343"/>
  <c r="BG49" i="343"/>
  <c r="BF49" i="343"/>
  <c r="BE49" i="343"/>
  <c r="BD49" i="343"/>
  <c r="BC49" i="343"/>
  <c r="BB49" i="343"/>
  <c r="BA49" i="343"/>
  <c r="AZ49" i="343"/>
  <c r="A49" i="343" a="1"/>
  <c r="A49" i="343" s="1"/>
  <c r="BR48" i="343"/>
  <c r="BQ48" i="343"/>
  <c r="BP48" i="343"/>
  <c r="BO48" i="343"/>
  <c r="BN48" i="343"/>
  <c r="BM48" i="343"/>
  <c r="BL48" i="343"/>
  <c r="BK48" i="343"/>
  <c r="BJ48" i="343"/>
  <c r="BI48" i="343"/>
  <c r="BH48" i="343"/>
  <c r="BG48" i="343"/>
  <c r="BF48" i="343"/>
  <c r="BE48" i="343"/>
  <c r="BD48" i="343"/>
  <c r="BC48" i="343"/>
  <c r="BB48" i="343"/>
  <c r="BA48" i="343"/>
  <c r="AZ48" i="343"/>
  <c r="A48" i="343" a="1"/>
  <c r="A48" i="343" s="1"/>
  <c r="BR46" i="343"/>
  <c r="BQ46" i="343"/>
  <c r="BP46" i="343"/>
  <c r="BO46" i="343"/>
  <c r="BN46" i="343"/>
  <c r="BM46" i="343"/>
  <c r="BL46" i="343"/>
  <c r="BK46" i="343"/>
  <c r="BJ46" i="343"/>
  <c r="BI46" i="343"/>
  <c r="BH46" i="343"/>
  <c r="BG46" i="343"/>
  <c r="BF46" i="343"/>
  <c r="BE46" i="343"/>
  <c r="BD46" i="343"/>
  <c r="BC46" i="343"/>
  <c r="BB46" i="343"/>
  <c r="BA46" i="343"/>
  <c r="AZ46" i="343"/>
  <c r="A46" i="343" a="1"/>
  <c r="A46" i="343" s="1"/>
  <c r="BR45" i="343"/>
  <c r="BQ45" i="343"/>
  <c r="BP45" i="343"/>
  <c r="BO45" i="343"/>
  <c r="BN45" i="343"/>
  <c r="BM45" i="343"/>
  <c r="BL45" i="343"/>
  <c r="BK45" i="343"/>
  <c r="BJ45" i="343"/>
  <c r="BI45" i="343"/>
  <c r="BH45" i="343"/>
  <c r="BG45" i="343"/>
  <c r="BF45" i="343"/>
  <c r="BE45" i="343"/>
  <c r="BD45" i="343"/>
  <c r="BC45" i="343"/>
  <c r="BB45" i="343"/>
  <c r="BA45" i="343"/>
  <c r="AZ45" i="343"/>
  <c r="A45" i="343" a="1"/>
  <c r="A45" i="343" s="1"/>
  <c r="BR42" i="343"/>
  <c r="BQ42" i="343"/>
  <c r="BP42" i="343"/>
  <c r="BO42" i="343"/>
  <c r="BN42" i="343"/>
  <c r="BM42" i="343"/>
  <c r="BL42" i="343"/>
  <c r="BK42" i="343"/>
  <c r="BJ42" i="343"/>
  <c r="BI42" i="343"/>
  <c r="BH42" i="343"/>
  <c r="BG42" i="343"/>
  <c r="BF42" i="343"/>
  <c r="BE42" i="343"/>
  <c r="BD42" i="343"/>
  <c r="BC42" i="343"/>
  <c r="BB42" i="343"/>
  <c r="BA42" i="343"/>
  <c r="AZ42" i="343"/>
  <c r="BR41" i="343"/>
  <c r="BQ41" i="343"/>
  <c r="BP41" i="343"/>
  <c r="BO41" i="343"/>
  <c r="BN41" i="343"/>
  <c r="BM41" i="343"/>
  <c r="BL41" i="343"/>
  <c r="BK41" i="343"/>
  <c r="BJ41" i="343"/>
  <c r="BI41" i="343"/>
  <c r="BH41" i="343"/>
  <c r="BG41" i="343"/>
  <c r="BF41" i="343"/>
  <c r="BE41" i="343"/>
  <c r="BD41" i="343"/>
  <c r="BC41" i="343"/>
  <c r="BB41" i="343"/>
  <c r="BA41" i="343"/>
  <c r="AZ41" i="343"/>
  <c r="BR39" i="343"/>
  <c r="BQ39" i="343"/>
  <c r="BP39" i="343"/>
  <c r="BO39" i="343"/>
  <c r="BN39" i="343"/>
  <c r="BM39" i="343"/>
  <c r="BL39" i="343"/>
  <c r="BK39" i="343"/>
  <c r="BJ39" i="343"/>
  <c r="BI39" i="343"/>
  <c r="BH39" i="343"/>
  <c r="BG39" i="343"/>
  <c r="BF39" i="343"/>
  <c r="BE39" i="343"/>
  <c r="BD39" i="343"/>
  <c r="BC39" i="343"/>
  <c r="BB39" i="343"/>
  <c r="BA39" i="343"/>
  <c r="AZ39" i="343"/>
  <c r="A39" i="343" a="1"/>
  <c r="A39" i="343" s="1"/>
  <c r="BR38" i="343"/>
  <c r="BQ38" i="343"/>
  <c r="BP38" i="343"/>
  <c r="BO38" i="343"/>
  <c r="BN38" i="343"/>
  <c r="BM38" i="343"/>
  <c r="BL38" i="343"/>
  <c r="BK38" i="343"/>
  <c r="BJ38" i="343"/>
  <c r="BI38" i="343"/>
  <c r="BH38" i="343"/>
  <c r="BG38" i="343"/>
  <c r="BF38" i="343"/>
  <c r="BE38" i="343"/>
  <c r="BD38" i="343"/>
  <c r="BC38" i="343"/>
  <c r="BB38" i="343"/>
  <c r="BA38" i="343"/>
  <c r="AZ38" i="343"/>
  <c r="A38" i="343" a="1"/>
  <c r="A38" i="343" s="1"/>
  <c r="BR36" i="343"/>
  <c r="BQ36" i="343"/>
  <c r="BP36" i="343"/>
  <c r="BO36" i="343"/>
  <c r="BN36" i="343"/>
  <c r="BM36" i="343"/>
  <c r="BL36" i="343"/>
  <c r="BK36" i="343"/>
  <c r="BJ36" i="343"/>
  <c r="BI36" i="343"/>
  <c r="BH36" i="343"/>
  <c r="BG36" i="343"/>
  <c r="BF36" i="343"/>
  <c r="BE36" i="343"/>
  <c r="BD36" i="343"/>
  <c r="BC36" i="343"/>
  <c r="BB36" i="343"/>
  <c r="BA36" i="343"/>
  <c r="AZ36" i="343"/>
  <c r="A36" i="343" a="1"/>
  <c r="A36" i="343" s="1"/>
  <c r="BR35" i="343"/>
  <c r="BQ35" i="343"/>
  <c r="BP35" i="343"/>
  <c r="BO35" i="343"/>
  <c r="BN35" i="343"/>
  <c r="BM35" i="343"/>
  <c r="BL35" i="343"/>
  <c r="BK35" i="343"/>
  <c r="BJ35" i="343"/>
  <c r="BI35" i="343"/>
  <c r="BH35" i="343"/>
  <c r="BG35" i="343"/>
  <c r="BF35" i="343"/>
  <c r="BE35" i="343"/>
  <c r="BD35" i="343"/>
  <c r="BC35" i="343"/>
  <c r="BB35" i="343"/>
  <c r="BA35" i="343"/>
  <c r="AZ35" i="343"/>
  <c r="A35" i="343" a="1"/>
  <c r="A35" i="343" s="1"/>
  <c r="BR32" i="343"/>
  <c r="BQ32" i="343"/>
  <c r="BP32" i="343"/>
  <c r="BO32" i="343"/>
  <c r="BN32" i="343"/>
  <c r="BM32" i="343"/>
  <c r="BL32" i="343"/>
  <c r="BK32" i="343"/>
  <c r="BJ32" i="343"/>
  <c r="BI32" i="343"/>
  <c r="BH32" i="343"/>
  <c r="BG32" i="343"/>
  <c r="BF32" i="343"/>
  <c r="BE32" i="343"/>
  <c r="BD32" i="343"/>
  <c r="BC32" i="343"/>
  <c r="BB32" i="343"/>
  <c r="BA32" i="343"/>
  <c r="AZ32" i="343"/>
  <c r="BR31" i="343"/>
  <c r="BQ31" i="343"/>
  <c r="BP31" i="343"/>
  <c r="BO31" i="343"/>
  <c r="BN31" i="343"/>
  <c r="BM31" i="343"/>
  <c r="BL31" i="343"/>
  <c r="BK31" i="343"/>
  <c r="BJ31" i="343"/>
  <c r="BI31" i="343"/>
  <c r="BH31" i="343"/>
  <c r="BG31" i="343"/>
  <c r="BF31" i="343"/>
  <c r="BE31" i="343"/>
  <c r="BD31" i="343"/>
  <c r="BC31" i="343"/>
  <c r="BB31" i="343"/>
  <c r="BA31" i="343"/>
  <c r="AZ31" i="343"/>
  <c r="BR29" i="343"/>
  <c r="BQ29" i="343"/>
  <c r="BP29" i="343"/>
  <c r="BO29" i="343"/>
  <c r="BN29" i="343"/>
  <c r="BM29" i="343"/>
  <c r="BL29" i="343"/>
  <c r="BK29" i="343"/>
  <c r="BJ29" i="343"/>
  <c r="BI29" i="343"/>
  <c r="BH29" i="343"/>
  <c r="BG29" i="343"/>
  <c r="BF29" i="343"/>
  <c r="BE29" i="343"/>
  <c r="BD29" i="343"/>
  <c r="BC29" i="343"/>
  <c r="BB29" i="343"/>
  <c r="BA29" i="343"/>
  <c r="AZ29" i="343"/>
  <c r="A29" i="343" a="1"/>
  <c r="A29" i="343" s="1"/>
  <c r="BR28" i="343"/>
  <c r="BQ28" i="343"/>
  <c r="BP28" i="343"/>
  <c r="BO28" i="343"/>
  <c r="BN28" i="343"/>
  <c r="BM28" i="343"/>
  <c r="BL28" i="343"/>
  <c r="BK28" i="343"/>
  <c r="BJ28" i="343"/>
  <c r="BI28" i="343"/>
  <c r="BH28" i="343"/>
  <c r="BG28" i="343"/>
  <c r="BF28" i="343"/>
  <c r="BE28" i="343"/>
  <c r="BD28" i="343"/>
  <c r="BC28" i="343"/>
  <c r="BB28" i="343"/>
  <c r="BA28" i="343"/>
  <c r="AZ28" i="343"/>
  <c r="A28" i="343" a="1"/>
  <c r="A28" i="343" s="1"/>
  <c r="BR26" i="343"/>
  <c r="BQ26" i="343"/>
  <c r="BP26" i="343"/>
  <c r="BO26" i="343"/>
  <c r="BN26" i="343"/>
  <c r="BM26" i="343"/>
  <c r="BL26" i="343"/>
  <c r="BK26" i="343"/>
  <c r="BJ26" i="343"/>
  <c r="BI26" i="343"/>
  <c r="BH26" i="343"/>
  <c r="BG26" i="343"/>
  <c r="BF26" i="343"/>
  <c r="BE26" i="343"/>
  <c r="BD26" i="343"/>
  <c r="BC26" i="343"/>
  <c r="BB26" i="343"/>
  <c r="BA26" i="343"/>
  <c r="AZ26" i="343"/>
  <c r="A26" i="343" a="1"/>
  <c r="A26" i="343" s="1"/>
  <c r="BR25" i="343"/>
  <c r="BQ25" i="343"/>
  <c r="BP25" i="343"/>
  <c r="BO25" i="343"/>
  <c r="BN25" i="343"/>
  <c r="BM25" i="343"/>
  <c r="BL25" i="343"/>
  <c r="BK25" i="343"/>
  <c r="BJ25" i="343"/>
  <c r="BI25" i="343"/>
  <c r="BH25" i="343"/>
  <c r="BG25" i="343"/>
  <c r="BF25" i="343"/>
  <c r="BE25" i="343"/>
  <c r="BD25" i="343"/>
  <c r="BC25" i="343"/>
  <c r="BB25" i="343"/>
  <c r="BA25" i="343"/>
  <c r="AZ25" i="343"/>
  <c r="A25" i="343" a="1"/>
  <c r="A25" i="343" s="1"/>
  <c r="BR22" i="343"/>
  <c r="BQ22" i="343"/>
  <c r="BP22" i="343"/>
  <c r="BO22" i="343"/>
  <c r="BN22" i="343"/>
  <c r="BM22" i="343"/>
  <c r="BL22" i="343"/>
  <c r="BK22" i="343"/>
  <c r="BJ22" i="343"/>
  <c r="BI22" i="343"/>
  <c r="BH22" i="343"/>
  <c r="BG22" i="343"/>
  <c r="BF22" i="343"/>
  <c r="BE22" i="343"/>
  <c r="BD22" i="343"/>
  <c r="BC22" i="343"/>
  <c r="BB22" i="343"/>
  <c r="BA22" i="343"/>
  <c r="AZ22" i="343"/>
  <c r="BR21" i="343"/>
  <c r="BQ21" i="343"/>
  <c r="BP21" i="343"/>
  <c r="BO21" i="343"/>
  <c r="BN21" i="343"/>
  <c r="BM21" i="343"/>
  <c r="BL21" i="343"/>
  <c r="BK21" i="343"/>
  <c r="BJ21" i="343"/>
  <c r="BI21" i="343"/>
  <c r="BH21" i="343"/>
  <c r="BG21" i="343"/>
  <c r="BF21" i="343"/>
  <c r="BE21" i="343"/>
  <c r="BD21" i="343"/>
  <c r="BC21" i="343"/>
  <c r="BB21" i="343"/>
  <c r="BA21" i="343"/>
  <c r="AZ21" i="343"/>
  <c r="BR19" i="343"/>
  <c r="BQ19" i="343"/>
  <c r="BP19" i="343"/>
  <c r="BO19" i="343"/>
  <c r="BN19" i="343"/>
  <c r="BM19" i="343"/>
  <c r="BL19" i="343"/>
  <c r="BK19" i="343"/>
  <c r="BJ19" i="343"/>
  <c r="BI19" i="343"/>
  <c r="BH19" i="343"/>
  <c r="BG19" i="343"/>
  <c r="BF19" i="343"/>
  <c r="BE19" i="343"/>
  <c r="BD19" i="343"/>
  <c r="BC19" i="343"/>
  <c r="BB19" i="343"/>
  <c r="BA19" i="343"/>
  <c r="AZ19" i="343"/>
  <c r="A19" i="343" a="1"/>
  <c r="A19" i="343" s="1"/>
  <c r="BR18" i="343"/>
  <c r="BQ18" i="343"/>
  <c r="BP18" i="343"/>
  <c r="BO18" i="343"/>
  <c r="BN18" i="343"/>
  <c r="BM18" i="343"/>
  <c r="BL18" i="343"/>
  <c r="BK18" i="343"/>
  <c r="BJ18" i="343"/>
  <c r="BI18" i="343"/>
  <c r="BH18" i="343"/>
  <c r="BG18" i="343"/>
  <c r="BF18" i="343"/>
  <c r="BE18" i="343"/>
  <c r="BD18" i="343"/>
  <c r="BC18" i="343"/>
  <c r="BB18" i="343"/>
  <c r="BA18" i="343"/>
  <c r="AZ18" i="343"/>
  <c r="A18" i="343" a="1"/>
  <c r="A18" i="343" s="1"/>
  <c r="BR16" i="343"/>
  <c r="BQ16" i="343"/>
  <c r="BP16" i="343"/>
  <c r="BO16" i="343"/>
  <c r="BN16" i="343"/>
  <c r="BM16" i="343"/>
  <c r="BL16" i="343"/>
  <c r="BK16" i="343"/>
  <c r="BJ16" i="343"/>
  <c r="BI16" i="343"/>
  <c r="BH16" i="343"/>
  <c r="BG16" i="343"/>
  <c r="BF16" i="343"/>
  <c r="BE16" i="343"/>
  <c r="BD16" i="343"/>
  <c r="BC16" i="343"/>
  <c r="BB16" i="343"/>
  <c r="BA16" i="343"/>
  <c r="AZ16" i="343"/>
  <c r="A16" i="343" a="1"/>
  <c r="A16" i="343" s="1"/>
  <c r="BR15" i="343"/>
  <c r="BQ15" i="343"/>
  <c r="BP15" i="343"/>
  <c r="BO15" i="343"/>
  <c r="BN15" i="343"/>
  <c r="BM15" i="343"/>
  <c r="BL15" i="343"/>
  <c r="BK15" i="343"/>
  <c r="BJ15" i="343"/>
  <c r="BI15" i="343"/>
  <c r="BH15" i="343"/>
  <c r="BG15" i="343"/>
  <c r="BF15" i="343"/>
  <c r="BE15" i="343"/>
  <c r="BD15" i="343"/>
  <c r="BC15" i="343"/>
  <c r="BB15" i="343"/>
  <c r="BA15" i="343"/>
  <c r="AZ15" i="343"/>
  <c r="A15" i="343" a="1"/>
  <c r="A15" i="343" s="1"/>
  <c r="BR12" i="343"/>
  <c r="BQ12" i="343"/>
  <c r="BP12" i="343"/>
  <c r="BO12" i="343"/>
  <c r="BN12" i="343"/>
  <c r="BM12" i="343"/>
  <c r="BL12" i="343"/>
  <c r="BK12" i="343"/>
  <c r="BJ12" i="343"/>
  <c r="BI12" i="343"/>
  <c r="BH12" i="343"/>
  <c r="BG12" i="343"/>
  <c r="BF12" i="343"/>
  <c r="BE12" i="343"/>
  <c r="BD12" i="343"/>
  <c r="BC12" i="343"/>
  <c r="BB12" i="343"/>
  <c r="BA12" i="343"/>
  <c r="AZ12" i="343"/>
  <c r="BR11" i="343"/>
  <c r="BQ11" i="343"/>
  <c r="BP11" i="343"/>
  <c r="BO11" i="343"/>
  <c r="BN11" i="343"/>
  <c r="BM11" i="343"/>
  <c r="BL11" i="343"/>
  <c r="BK11" i="343"/>
  <c r="BJ11" i="343"/>
  <c r="BI11" i="343"/>
  <c r="BH11" i="343"/>
  <c r="BG11" i="343"/>
  <c r="BF11" i="343"/>
  <c r="BE11" i="343"/>
  <c r="BD11" i="343"/>
  <c r="BC11" i="343"/>
  <c r="BB11" i="343"/>
  <c r="BA11" i="343"/>
  <c r="AZ11" i="343"/>
  <c r="BR9" i="343"/>
  <c r="BQ9" i="343"/>
  <c r="BP9" i="343"/>
  <c r="BO9" i="343"/>
  <c r="BN9" i="343"/>
  <c r="BM9" i="343"/>
  <c r="BL9" i="343"/>
  <c r="BK9" i="343"/>
  <c r="BJ9" i="343"/>
  <c r="BI9" i="343"/>
  <c r="BH9" i="343"/>
  <c r="BG9" i="343"/>
  <c r="BF9" i="343"/>
  <c r="BE9" i="343"/>
  <c r="BD9" i="343"/>
  <c r="BC9" i="343"/>
  <c r="BB9" i="343"/>
  <c r="BA9" i="343"/>
  <c r="AZ9" i="343"/>
  <c r="A9" i="343" a="1"/>
  <c r="A9" i="343" s="1"/>
  <c r="BR8" i="343"/>
  <c r="BQ8" i="343"/>
  <c r="BP8" i="343"/>
  <c r="BO8" i="343"/>
  <c r="BN8" i="343"/>
  <c r="BM8" i="343"/>
  <c r="BL8" i="343"/>
  <c r="BK8" i="343"/>
  <c r="BJ8" i="343"/>
  <c r="BI8" i="343"/>
  <c r="BH8" i="343"/>
  <c r="BG8" i="343"/>
  <c r="BF8" i="343"/>
  <c r="BE8" i="343"/>
  <c r="BD8" i="343"/>
  <c r="BC8" i="343"/>
  <c r="BB8" i="343"/>
  <c r="BA8" i="343"/>
  <c r="AZ8" i="343"/>
  <c r="A8" i="343" a="1"/>
  <c r="A8" i="343" s="1"/>
  <c r="BR6" i="343"/>
  <c r="BQ6" i="343"/>
  <c r="BQ2" i="343" s="1"/>
  <c r="BP6" i="343"/>
  <c r="BO6" i="343"/>
  <c r="BN6" i="343"/>
  <c r="BM6" i="343"/>
  <c r="BM2" i="343" s="1"/>
  <c r="BL6" i="343"/>
  <c r="BK6" i="343"/>
  <c r="BJ6" i="343"/>
  <c r="BI6" i="343"/>
  <c r="BI2" i="343" s="1"/>
  <c r="BH6" i="343"/>
  <c r="BG6" i="343"/>
  <c r="BF6" i="343"/>
  <c r="BE6" i="343"/>
  <c r="BE2" i="343" s="1"/>
  <c r="BD6" i="343"/>
  <c r="BC6" i="343"/>
  <c r="BB6" i="343"/>
  <c r="BA6" i="343"/>
  <c r="BA2" i="343" s="1"/>
  <c r="AZ6" i="343"/>
  <c r="A6" i="343" a="1"/>
  <c r="A6" i="343" s="1"/>
  <c r="BR5" i="343"/>
  <c r="BQ5" i="343"/>
  <c r="BP5" i="343"/>
  <c r="BO5" i="343"/>
  <c r="BN5" i="343"/>
  <c r="BM5" i="343"/>
  <c r="BL5" i="343"/>
  <c r="BK5" i="343"/>
  <c r="BJ5" i="343"/>
  <c r="BI5" i="343"/>
  <c r="BH5" i="343"/>
  <c r="BG5" i="343"/>
  <c r="BF5" i="343"/>
  <c r="BE5" i="343"/>
  <c r="BD5" i="343"/>
  <c r="BC5" i="343"/>
  <c r="BB5" i="343"/>
  <c r="BA5" i="343"/>
  <c r="AZ5" i="343"/>
  <c r="A5" i="343" a="1"/>
  <c r="A5" i="343" s="1"/>
  <c r="E1" i="343"/>
  <c r="B1" i="343"/>
  <c r="D1" i="343" s="1"/>
  <c r="H84" i="348"/>
  <c r="I84" i="348" s="1"/>
  <c r="J84" i="348" s="1"/>
  <c r="K84" i="348" s="1"/>
  <c r="L84" i="348" s="1"/>
  <c r="M84" i="348" s="1"/>
  <c r="E84" i="345"/>
  <c r="F84" i="345" s="1"/>
  <c r="G84" i="345" s="1"/>
  <c r="H84" i="345" s="1"/>
  <c r="I84" i="345" s="1"/>
  <c r="J84" i="345" s="1"/>
  <c r="K84" i="345" s="1"/>
  <c r="L84" i="345" s="1"/>
  <c r="M84" i="345" s="1"/>
  <c r="N84" i="345" s="1"/>
  <c r="O84" i="345" s="1"/>
  <c r="P84" i="345" s="1"/>
  <c r="Q84" i="345" s="1"/>
  <c r="R84" i="345" s="1"/>
  <c r="S84" i="345" s="1"/>
  <c r="T84" i="345" s="1"/>
  <c r="U84" i="345" s="1"/>
  <c r="V84" i="345" s="1"/>
  <c r="W84" i="345" s="1"/>
  <c r="X84" i="345" s="1"/>
  <c r="Y84" i="345" s="1"/>
  <c r="Z84" i="345" s="1"/>
  <c r="AA84" i="345" s="1"/>
  <c r="AB84" i="345" s="1"/>
  <c r="AC84" i="345" s="1"/>
  <c r="AD84" i="345" s="1"/>
  <c r="AE84" i="345" s="1"/>
  <c r="AF84" i="345" s="1"/>
  <c r="AG84" i="345" s="1"/>
  <c r="AH84" i="345" s="1"/>
  <c r="AI84" i="345" s="1"/>
  <c r="AU66" i="343"/>
  <c r="AU6" i="343" s="1"/>
  <c r="AT8" i="343"/>
  <c r="AT7" i="343"/>
  <c r="AT9" i="343"/>
  <c r="AT5" i="343"/>
  <c r="AT4" i="343"/>
  <c r="AS17" i="343"/>
  <c r="AS37" i="343"/>
  <c r="AS36" i="343"/>
  <c r="AS46" i="343"/>
  <c r="AS44" i="343"/>
  <c r="AS49" i="343"/>
  <c r="AT70" i="343"/>
  <c r="D82" i="343"/>
  <c r="AS9" i="343"/>
  <c r="AS4" i="343"/>
  <c r="AS7" i="343"/>
  <c r="AS6" i="343"/>
  <c r="AS26" i="343"/>
  <c r="AS59" i="343"/>
  <c r="AS58" i="343"/>
  <c r="BN2" i="343"/>
  <c r="K83" i="349"/>
  <c r="L83" i="349" s="1"/>
  <c r="M83" i="349" s="1"/>
  <c r="N83" i="349" s="1"/>
  <c r="O83" i="349" s="1"/>
  <c r="P83" i="349" s="1"/>
  <c r="Q83" i="349" s="1"/>
  <c r="R83" i="349" s="1"/>
  <c r="S83" i="349" s="1"/>
  <c r="T83" i="349" s="1"/>
  <c r="U83" i="349" s="1"/>
  <c r="V83" i="349" s="1"/>
  <c r="W83" i="349" s="1"/>
  <c r="X83" i="349" s="1"/>
  <c r="Y83" i="349" s="1"/>
  <c r="Z83" i="349" s="1"/>
  <c r="AA83" i="349" s="1"/>
  <c r="AB83" i="349" s="1"/>
  <c r="AC83" i="349" s="1"/>
  <c r="AD83" i="349" s="1"/>
  <c r="AE83" i="349" s="1"/>
  <c r="AF83" i="349" s="1"/>
  <c r="AG83" i="349" s="1"/>
  <c r="AH83" i="349" s="1"/>
  <c r="AI83" i="349" s="1"/>
  <c r="N84" i="348"/>
  <c r="O84" i="348" s="1"/>
  <c r="P84" i="348" s="1"/>
  <c r="Q84" i="348" s="1"/>
  <c r="R84" i="348" s="1"/>
  <c r="S84" i="348" s="1"/>
  <c r="T84" i="348" s="1"/>
  <c r="U84" i="348" s="1"/>
  <c r="V84" i="348" s="1"/>
  <c r="W84" i="348" s="1"/>
  <c r="X84" i="348" s="1"/>
  <c r="Y84" i="348" s="1"/>
  <c r="Z84" i="348" s="1"/>
  <c r="AA84" i="348" s="1"/>
  <c r="AB84" i="348" s="1"/>
  <c r="AC84" i="348" s="1"/>
  <c r="AD84" i="348" s="1"/>
  <c r="AE84" i="348" s="1"/>
  <c r="AF84" i="348" s="1"/>
  <c r="AG84" i="348" s="1"/>
  <c r="AH84" i="348" s="1"/>
  <c r="AI84" i="348" s="1"/>
  <c r="A19" i="342" a="1"/>
  <c r="A19" i="342" s="1"/>
  <c r="A18" i="342" a="1"/>
  <c r="A18" i="342" s="1"/>
  <c r="A16" i="342" a="1"/>
  <c r="A16" i="342" s="1"/>
  <c r="A15" i="342" a="1"/>
  <c r="A15" i="342" s="1"/>
  <c r="A25" i="342" a="1"/>
  <c r="A25" i="342" s="1"/>
  <c r="A9" i="342" a="1"/>
  <c r="A9" i="342" s="1"/>
  <c r="B83" i="342"/>
  <c r="C83" i="342" s="1"/>
  <c r="D83" i="342" s="1"/>
  <c r="E83" i="342" s="1"/>
  <c r="F83" i="342" s="1"/>
  <c r="G83" i="342" s="1"/>
  <c r="H83" i="342" s="1"/>
  <c r="I83" i="342" s="1"/>
  <c r="J83" i="342" s="1"/>
  <c r="K83" i="342" s="1"/>
  <c r="L83" i="342" s="1"/>
  <c r="M83" i="342" s="1"/>
  <c r="N83" i="342" s="1"/>
  <c r="O83" i="342" s="1"/>
  <c r="P83" i="342" s="1"/>
  <c r="Q83" i="342" s="1"/>
  <c r="R83" i="342" s="1"/>
  <c r="S83" i="342" s="1"/>
  <c r="T83" i="342" s="1"/>
  <c r="U83" i="342" s="1"/>
  <c r="V83" i="342" s="1"/>
  <c r="W83" i="342" s="1"/>
  <c r="X83" i="342" s="1"/>
  <c r="Y83" i="342" s="1"/>
  <c r="Z83" i="342" s="1"/>
  <c r="AA83" i="342" s="1"/>
  <c r="AB83" i="342" s="1"/>
  <c r="AC83" i="342" s="1"/>
  <c r="AD83" i="342" s="1"/>
  <c r="AE83" i="342" s="1"/>
  <c r="AF83" i="342" s="1"/>
  <c r="AG83" i="342" s="1"/>
  <c r="AH83" i="342" s="1"/>
  <c r="AI83" i="342" s="1"/>
  <c r="C82" i="342"/>
  <c r="C81" i="342" s="1"/>
  <c r="B81" i="342"/>
  <c r="AS72" i="342"/>
  <c r="AT72" i="342" s="1"/>
  <c r="AU72" i="342" s="1"/>
  <c r="AV72" i="342" s="1"/>
  <c r="AW72" i="342" s="1"/>
  <c r="AX72" i="342" s="1"/>
  <c r="AS71" i="342"/>
  <c r="AS70" i="342"/>
  <c r="AS49" i="342" s="1"/>
  <c r="AS69" i="342"/>
  <c r="AS68" i="342"/>
  <c r="AS67" i="342"/>
  <c r="AS66" i="342"/>
  <c r="AS4" i="342" s="1"/>
  <c r="BR62" i="342"/>
  <c r="BQ62" i="342"/>
  <c r="BP62" i="342"/>
  <c r="BO62" i="342"/>
  <c r="BN62" i="342"/>
  <c r="BM62" i="342"/>
  <c r="BL62" i="342"/>
  <c r="BK62" i="342"/>
  <c r="BJ62" i="342"/>
  <c r="BI62" i="342"/>
  <c r="BH62" i="342"/>
  <c r="BG62" i="342"/>
  <c r="BF62" i="342"/>
  <c r="BE62" i="342"/>
  <c r="BD62" i="342"/>
  <c r="BC62" i="342"/>
  <c r="BB62" i="342"/>
  <c r="BA62" i="342"/>
  <c r="AZ62" i="342"/>
  <c r="BR61" i="342"/>
  <c r="BQ61" i="342"/>
  <c r="BP61" i="342"/>
  <c r="BO61" i="342"/>
  <c r="BN61" i="342"/>
  <c r="BM61" i="342"/>
  <c r="BL61" i="342"/>
  <c r="BK61" i="342"/>
  <c r="BJ61" i="342"/>
  <c r="BI61" i="342"/>
  <c r="BH61" i="342"/>
  <c r="BG61" i="342"/>
  <c r="BF61" i="342"/>
  <c r="BE61" i="342"/>
  <c r="BD61" i="342"/>
  <c r="BC61" i="342"/>
  <c r="BB61" i="342"/>
  <c r="BA61" i="342"/>
  <c r="AZ61" i="342"/>
  <c r="BR59" i="342"/>
  <c r="BQ59" i="342"/>
  <c r="BP59" i="342"/>
  <c r="BO59" i="342"/>
  <c r="BN59" i="342"/>
  <c r="BM59" i="342"/>
  <c r="BL59" i="342"/>
  <c r="BK59" i="342"/>
  <c r="BJ59" i="342"/>
  <c r="BI59" i="342"/>
  <c r="BH59" i="342"/>
  <c r="BG59" i="342"/>
  <c r="BF59" i="342"/>
  <c r="BE59" i="342"/>
  <c r="BD59" i="342"/>
  <c r="BC59" i="342"/>
  <c r="BB59" i="342"/>
  <c r="BA59" i="342"/>
  <c r="AZ59" i="342"/>
  <c r="A59" i="342" a="1"/>
  <c r="A59" i="342" s="1"/>
  <c r="BR58" i="342"/>
  <c r="BQ58" i="342"/>
  <c r="BP58" i="342"/>
  <c r="BO58" i="342"/>
  <c r="BN58" i="342"/>
  <c r="BM58" i="342"/>
  <c r="BL58" i="342"/>
  <c r="BK58" i="342"/>
  <c r="BJ58" i="342"/>
  <c r="BI58" i="342"/>
  <c r="BH58" i="342"/>
  <c r="BG58" i="342"/>
  <c r="BF58" i="342"/>
  <c r="BE58" i="342"/>
  <c r="BD58" i="342"/>
  <c r="BC58" i="342"/>
  <c r="BB58" i="342"/>
  <c r="BA58" i="342"/>
  <c r="AZ58" i="342"/>
  <c r="A58" i="342" a="1"/>
  <c r="A58" i="342" s="1"/>
  <c r="BR56" i="342"/>
  <c r="BQ56" i="342"/>
  <c r="BP56" i="342"/>
  <c r="BO56" i="342"/>
  <c r="BN56" i="342"/>
  <c r="BM56" i="342"/>
  <c r="BL56" i="342"/>
  <c r="BK56" i="342"/>
  <c r="BJ56" i="342"/>
  <c r="BI56" i="342"/>
  <c r="BH56" i="342"/>
  <c r="BG56" i="342"/>
  <c r="BF56" i="342"/>
  <c r="BE56" i="342"/>
  <c r="BD56" i="342"/>
  <c r="BC56" i="342"/>
  <c r="BB56" i="342"/>
  <c r="BA56" i="342"/>
  <c r="AZ56" i="342"/>
  <c r="A56" i="342" a="1"/>
  <c r="A56" i="342" s="1"/>
  <c r="BR55" i="342"/>
  <c r="BQ55" i="342"/>
  <c r="BP55" i="342"/>
  <c r="BO55" i="342"/>
  <c r="BN55" i="342"/>
  <c r="BM55" i="342"/>
  <c r="BL55" i="342"/>
  <c r="BK55" i="342"/>
  <c r="BJ55" i="342"/>
  <c r="BI55" i="342"/>
  <c r="BH55" i="342"/>
  <c r="BG55" i="342"/>
  <c r="BF55" i="342"/>
  <c r="BE55" i="342"/>
  <c r="BD55" i="342"/>
  <c r="BC55" i="342"/>
  <c r="BB55" i="342"/>
  <c r="BA55" i="342"/>
  <c r="AZ55" i="342"/>
  <c r="A55" i="342" a="1"/>
  <c r="A55" i="342" s="1"/>
  <c r="BR52" i="342"/>
  <c r="BQ52" i="342"/>
  <c r="BP52" i="342"/>
  <c r="BO52" i="342"/>
  <c r="BN52" i="342"/>
  <c r="BM52" i="342"/>
  <c r="BL52" i="342"/>
  <c r="BK52" i="342"/>
  <c r="BJ52" i="342"/>
  <c r="BI52" i="342"/>
  <c r="BH52" i="342"/>
  <c r="BG52" i="342"/>
  <c r="BF52" i="342"/>
  <c r="BE52" i="342"/>
  <c r="BD52" i="342"/>
  <c r="BC52" i="342"/>
  <c r="BB52" i="342"/>
  <c r="BA52" i="342"/>
  <c r="AZ52" i="342"/>
  <c r="BR51" i="342"/>
  <c r="BQ51" i="342"/>
  <c r="BP51" i="342"/>
  <c r="BO51" i="342"/>
  <c r="BN51" i="342"/>
  <c r="BM51" i="342"/>
  <c r="BL51" i="342"/>
  <c r="BK51" i="342"/>
  <c r="BJ51" i="342"/>
  <c r="BI51" i="342"/>
  <c r="BH51" i="342"/>
  <c r="BG51" i="342"/>
  <c r="BF51" i="342"/>
  <c r="BE51" i="342"/>
  <c r="BD51" i="342"/>
  <c r="BC51" i="342"/>
  <c r="BB51" i="342"/>
  <c r="BA51" i="342"/>
  <c r="AZ51" i="342"/>
  <c r="BR49" i="342"/>
  <c r="BQ49" i="342"/>
  <c r="BP49" i="342"/>
  <c r="BO49" i="342"/>
  <c r="BN49" i="342"/>
  <c r="BM49" i="342"/>
  <c r="BL49" i="342"/>
  <c r="BK49" i="342"/>
  <c r="BJ49" i="342"/>
  <c r="BI49" i="342"/>
  <c r="BH49" i="342"/>
  <c r="BG49" i="342"/>
  <c r="BF49" i="342"/>
  <c r="BE49" i="342"/>
  <c r="BD49" i="342"/>
  <c r="BC49" i="342"/>
  <c r="BB49" i="342"/>
  <c r="BA49" i="342"/>
  <c r="AZ49" i="342"/>
  <c r="A49" i="342" a="1"/>
  <c r="A49" i="342" s="1"/>
  <c r="BR48" i="342"/>
  <c r="BQ48" i="342"/>
  <c r="BP48" i="342"/>
  <c r="BO48" i="342"/>
  <c r="BN48" i="342"/>
  <c r="BM48" i="342"/>
  <c r="BL48" i="342"/>
  <c r="BK48" i="342"/>
  <c r="BJ48" i="342"/>
  <c r="BI48" i="342"/>
  <c r="BH48" i="342"/>
  <c r="BG48" i="342"/>
  <c r="BF48" i="342"/>
  <c r="BE48" i="342"/>
  <c r="BD48" i="342"/>
  <c r="BC48" i="342"/>
  <c r="BB48" i="342"/>
  <c r="BA48" i="342"/>
  <c r="AZ48" i="342"/>
  <c r="A48" i="342" a="1"/>
  <c r="A48" i="342" s="1"/>
  <c r="BR46" i="342"/>
  <c r="BQ46" i="342"/>
  <c r="BP46" i="342"/>
  <c r="BO46" i="342"/>
  <c r="BN46" i="342"/>
  <c r="BM46" i="342"/>
  <c r="BL46" i="342"/>
  <c r="BK46" i="342"/>
  <c r="BJ46" i="342"/>
  <c r="BI46" i="342"/>
  <c r="BH46" i="342"/>
  <c r="BG46" i="342"/>
  <c r="BF46" i="342"/>
  <c r="BE46" i="342"/>
  <c r="BD46" i="342"/>
  <c r="BC46" i="342"/>
  <c r="BB46" i="342"/>
  <c r="BA46" i="342"/>
  <c r="AZ46" i="342"/>
  <c r="A46" i="342" a="1"/>
  <c r="A46" i="342" s="1"/>
  <c r="BR45" i="342"/>
  <c r="BQ45" i="342"/>
  <c r="BP45" i="342"/>
  <c r="BO45" i="342"/>
  <c r="BN45" i="342"/>
  <c r="BM45" i="342"/>
  <c r="BL45" i="342"/>
  <c r="BK45" i="342"/>
  <c r="BJ45" i="342"/>
  <c r="BI45" i="342"/>
  <c r="BH45" i="342"/>
  <c r="BG45" i="342"/>
  <c r="BF45" i="342"/>
  <c r="BE45" i="342"/>
  <c r="BD45" i="342"/>
  <c r="BC45" i="342"/>
  <c r="BB45" i="342"/>
  <c r="BA45" i="342"/>
  <c r="AZ45" i="342"/>
  <c r="A45" i="342" a="1"/>
  <c r="A45" i="342" s="1"/>
  <c r="BR42" i="342"/>
  <c r="BQ42" i="342"/>
  <c r="BP42" i="342"/>
  <c r="BO42" i="342"/>
  <c r="BN42" i="342"/>
  <c r="BM42" i="342"/>
  <c r="BL42" i="342"/>
  <c r="BK42" i="342"/>
  <c r="BJ42" i="342"/>
  <c r="BI42" i="342"/>
  <c r="BH42" i="342"/>
  <c r="BG42" i="342"/>
  <c r="BF42" i="342"/>
  <c r="BE42" i="342"/>
  <c r="BD42" i="342"/>
  <c r="BC42" i="342"/>
  <c r="BB42" i="342"/>
  <c r="BA42" i="342"/>
  <c r="AZ42" i="342"/>
  <c r="BR41" i="342"/>
  <c r="BQ41" i="342"/>
  <c r="BP41" i="342"/>
  <c r="BO41" i="342"/>
  <c r="BN41" i="342"/>
  <c r="BM41" i="342"/>
  <c r="BL41" i="342"/>
  <c r="BK41" i="342"/>
  <c r="BJ41" i="342"/>
  <c r="BI41" i="342"/>
  <c r="BH41" i="342"/>
  <c r="BG41" i="342"/>
  <c r="BF41" i="342"/>
  <c r="BE41" i="342"/>
  <c r="BD41" i="342"/>
  <c r="BC41" i="342"/>
  <c r="BB41" i="342"/>
  <c r="BA41" i="342"/>
  <c r="AZ41" i="342"/>
  <c r="BR39" i="342"/>
  <c r="BQ39" i="342"/>
  <c r="BP39" i="342"/>
  <c r="BO39" i="342"/>
  <c r="BN39" i="342"/>
  <c r="BM39" i="342"/>
  <c r="BL39" i="342"/>
  <c r="BK39" i="342"/>
  <c r="BJ39" i="342"/>
  <c r="BI39" i="342"/>
  <c r="BH39" i="342"/>
  <c r="BG39" i="342"/>
  <c r="BF39" i="342"/>
  <c r="BE39" i="342"/>
  <c r="BD39" i="342"/>
  <c r="BC39" i="342"/>
  <c r="BB39" i="342"/>
  <c r="BA39" i="342"/>
  <c r="AZ39" i="342"/>
  <c r="A39" i="342" a="1"/>
  <c r="A39" i="342" s="1"/>
  <c r="BR38" i="342"/>
  <c r="BQ38" i="342"/>
  <c r="BP38" i="342"/>
  <c r="BO38" i="342"/>
  <c r="BN38" i="342"/>
  <c r="BM38" i="342"/>
  <c r="BL38" i="342"/>
  <c r="BK38" i="342"/>
  <c r="BJ38" i="342"/>
  <c r="BI38" i="342"/>
  <c r="BH38" i="342"/>
  <c r="BG38" i="342"/>
  <c r="BF38" i="342"/>
  <c r="BE38" i="342"/>
  <c r="BD38" i="342"/>
  <c r="BC38" i="342"/>
  <c r="BB38" i="342"/>
  <c r="BA38" i="342"/>
  <c r="AZ38" i="342"/>
  <c r="A38" i="342" a="1"/>
  <c r="A38" i="342" s="1"/>
  <c r="BR36" i="342"/>
  <c r="BQ36" i="342"/>
  <c r="BP36" i="342"/>
  <c r="BO36" i="342"/>
  <c r="BN36" i="342"/>
  <c r="BM36" i="342"/>
  <c r="BL36" i="342"/>
  <c r="BK36" i="342"/>
  <c r="BJ36" i="342"/>
  <c r="BI36" i="342"/>
  <c r="BH36" i="342"/>
  <c r="BG36" i="342"/>
  <c r="BF36" i="342"/>
  <c r="BE36" i="342"/>
  <c r="BD36" i="342"/>
  <c r="BC36" i="342"/>
  <c r="BB36" i="342"/>
  <c r="BA36" i="342"/>
  <c r="AZ36" i="342"/>
  <c r="A36" i="342" a="1"/>
  <c r="A36" i="342" s="1"/>
  <c r="BR35" i="342"/>
  <c r="BQ35" i="342"/>
  <c r="BP35" i="342"/>
  <c r="BO35" i="342"/>
  <c r="BN35" i="342"/>
  <c r="BM35" i="342"/>
  <c r="BL35" i="342"/>
  <c r="BK35" i="342"/>
  <c r="BJ35" i="342"/>
  <c r="BI35" i="342"/>
  <c r="BH35" i="342"/>
  <c r="BG35" i="342"/>
  <c r="BF35" i="342"/>
  <c r="BE35" i="342"/>
  <c r="BD35" i="342"/>
  <c r="BC35" i="342"/>
  <c r="BB35" i="342"/>
  <c r="BA35" i="342"/>
  <c r="AZ35" i="342"/>
  <c r="A35" i="342" a="1"/>
  <c r="A35" i="342" s="1"/>
  <c r="BR32" i="342"/>
  <c r="BQ32" i="342"/>
  <c r="BP32" i="342"/>
  <c r="BO32" i="342"/>
  <c r="BN32" i="342"/>
  <c r="BM32" i="342"/>
  <c r="BL32" i="342"/>
  <c r="BK32" i="342"/>
  <c r="BJ32" i="342"/>
  <c r="BI32" i="342"/>
  <c r="BH32" i="342"/>
  <c r="BG32" i="342"/>
  <c r="BF32" i="342"/>
  <c r="BE32" i="342"/>
  <c r="BD32" i="342"/>
  <c r="BC32" i="342"/>
  <c r="BB32" i="342"/>
  <c r="BA32" i="342"/>
  <c r="AZ32" i="342"/>
  <c r="BR31" i="342"/>
  <c r="BQ31" i="342"/>
  <c r="BP31" i="342"/>
  <c r="BO31" i="342"/>
  <c r="BN31" i="342"/>
  <c r="BM31" i="342"/>
  <c r="BL31" i="342"/>
  <c r="BK31" i="342"/>
  <c r="BJ31" i="342"/>
  <c r="BI31" i="342"/>
  <c r="BH31" i="342"/>
  <c r="BG31" i="342"/>
  <c r="BF31" i="342"/>
  <c r="BE31" i="342"/>
  <c r="BD31" i="342"/>
  <c r="BC31" i="342"/>
  <c r="BB31" i="342"/>
  <c r="BA31" i="342"/>
  <c r="AZ31" i="342"/>
  <c r="BR29" i="342"/>
  <c r="BQ29" i="342"/>
  <c r="BP29" i="342"/>
  <c r="BO29" i="342"/>
  <c r="BN29" i="342"/>
  <c r="BM29" i="342"/>
  <c r="BL29" i="342"/>
  <c r="BK29" i="342"/>
  <c r="BJ29" i="342"/>
  <c r="BI29" i="342"/>
  <c r="BH29" i="342"/>
  <c r="BG29" i="342"/>
  <c r="BF29" i="342"/>
  <c r="BE29" i="342"/>
  <c r="BD29" i="342"/>
  <c r="BC29" i="342"/>
  <c r="BB29" i="342"/>
  <c r="BA29" i="342"/>
  <c r="AZ29" i="342"/>
  <c r="A29" i="342" a="1"/>
  <c r="A29" i="342" s="1"/>
  <c r="BR28" i="342"/>
  <c r="BQ28" i="342"/>
  <c r="BP28" i="342"/>
  <c r="BO28" i="342"/>
  <c r="BN28" i="342"/>
  <c r="BM28" i="342"/>
  <c r="BL28" i="342"/>
  <c r="BK28" i="342"/>
  <c r="BJ28" i="342"/>
  <c r="BI28" i="342"/>
  <c r="BH28" i="342"/>
  <c r="BG28" i="342"/>
  <c r="BF28" i="342"/>
  <c r="BE28" i="342"/>
  <c r="BD28" i="342"/>
  <c r="BC28" i="342"/>
  <c r="BB28" i="342"/>
  <c r="BA28" i="342"/>
  <c r="AZ28" i="342"/>
  <c r="A28" i="342" a="1"/>
  <c r="A28" i="342" s="1"/>
  <c r="BR26" i="342"/>
  <c r="BQ26" i="342"/>
  <c r="BP26" i="342"/>
  <c r="BO26" i="342"/>
  <c r="BN26" i="342"/>
  <c r="BM26" i="342"/>
  <c r="BL26" i="342"/>
  <c r="BK26" i="342"/>
  <c r="BJ26" i="342"/>
  <c r="BI26" i="342"/>
  <c r="BH26" i="342"/>
  <c r="BG26" i="342"/>
  <c r="BF26" i="342"/>
  <c r="BE26" i="342"/>
  <c r="BD26" i="342"/>
  <c r="BC26" i="342"/>
  <c r="BB26" i="342"/>
  <c r="BA26" i="342"/>
  <c r="AZ26" i="342"/>
  <c r="A26" i="342" a="1"/>
  <c r="A26" i="342" s="1"/>
  <c r="BR25" i="342"/>
  <c r="BQ25" i="342"/>
  <c r="BP25" i="342"/>
  <c r="BO25" i="342"/>
  <c r="BN25" i="342"/>
  <c r="BM25" i="342"/>
  <c r="BL25" i="342"/>
  <c r="BK25" i="342"/>
  <c r="BJ25" i="342"/>
  <c r="BI25" i="342"/>
  <c r="BH25" i="342"/>
  <c r="BG25" i="342"/>
  <c r="BF25" i="342"/>
  <c r="BE25" i="342"/>
  <c r="BD25" i="342"/>
  <c r="BC25" i="342"/>
  <c r="BB25" i="342"/>
  <c r="BA25" i="342"/>
  <c r="AZ25" i="342"/>
  <c r="BR22" i="342"/>
  <c r="BQ22" i="342"/>
  <c r="BP22" i="342"/>
  <c r="BO22" i="342"/>
  <c r="BN22" i="342"/>
  <c r="BM22" i="342"/>
  <c r="BL22" i="342"/>
  <c r="BK22" i="342"/>
  <c r="BJ22" i="342"/>
  <c r="BI22" i="342"/>
  <c r="BH22" i="342"/>
  <c r="BG22" i="342"/>
  <c r="BF22" i="342"/>
  <c r="BE22" i="342"/>
  <c r="BD22" i="342"/>
  <c r="BC22" i="342"/>
  <c r="BB22" i="342"/>
  <c r="BA22" i="342"/>
  <c r="AZ22" i="342"/>
  <c r="BR21" i="342"/>
  <c r="BQ21" i="342"/>
  <c r="BP21" i="342"/>
  <c r="BO21" i="342"/>
  <c r="BN21" i="342"/>
  <c r="BM21" i="342"/>
  <c r="BL21" i="342"/>
  <c r="BK21" i="342"/>
  <c r="BJ21" i="342"/>
  <c r="BI21" i="342"/>
  <c r="BH21" i="342"/>
  <c r="BG21" i="342"/>
  <c r="BF21" i="342"/>
  <c r="BE21" i="342"/>
  <c r="BD21" i="342"/>
  <c r="BC21" i="342"/>
  <c r="BB21" i="342"/>
  <c r="BA21" i="342"/>
  <c r="AZ21" i="342"/>
  <c r="BR19" i="342"/>
  <c r="BQ19" i="342"/>
  <c r="BP19" i="342"/>
  <c r="BO19" i="342"/>
  <c r="BN19" i="342"/>
  <c r="BM19" i="342"/>
  <c r="BL19" i="342"/>
  <c r="BK19" i="342"/>
  <c r="BJ19" i="342"/>
  <c r="BI19" i="342"/>
  <c r="BH19" i="342"/>
  <c r="BG19" i="342"/>
  <c r="BF19" i="342"/>
  <c r="BE19" i="342"/>
  <c r="BD19" i="342"/>
  <c r="BC19" i="342"/>
  <c r="BB19" i="342"/>
  <c r="BA19" i="342"/>
  <c r="AZ19" i="342"/>
  <c r="BR18" i="342"/>
  <c r="BQ18" i="342"/>
  <c r="BP18" i="342"/>
  <c r="BO18" i="342"/>
  <c r="BN18" i="342"/>
  <c r="BM18" i="342"/>
  <c r="BL18" i="342"/>
  <c r="BK18" i="342"/>
  <c r="BJ18" i="342"/>
  <c r="BI18" i="342"/>
  <c r="BH18" i="342"/>
  <c r="BG18" i="342"/>
  <c r="BF18" i="342"/>
  <c r="BE18" i="342"/>
  <c r="BD18" i="342"/>
  <c r="BC18" i="342"/>
  <c r="BB18" i="342"/>
  <c r="BA18" i="342"/>
  <c r="AZ18" i="342"/>
  <c r="BR16" i="342"/>
  <c r="BQ16" i="342"/>
  <c r="BP16" i="342"/>
  <c r="BO16" i="342"/>
  <c r="BN16" i="342"/>
  <c r="BM16" i="342"/>
  <c r="BL16" i="342"/>
  <c r="BK16" i="342"/>
  <c r="BJ16" i="342"/>
  <c r="BI16" i="342"/>
  <c r="BH16" i="342"/>
  <c r="BG16" i="342"/>
  <c r="BF16" i="342"/>
  <c r="BE16" i="342"/>
  <c r="BD16" i="342"/>
  <c r="BC16" i="342"/>
  <c r="BB16" i="342"/>
  <c r="BA16" i="342"/>
  <c r="AZ16" i="342"/>
  <c r="BR15" i="342"/>
  <c r="BQ15" i="342"/>
  <c r="BP15" i="342"/>
  <c r="BO15" i="342"/>
  <c r="BN15" i="342"/>
  <c r="BM15" i="342"/>
  <c r="BL15" i="342"/>
  <c r="BK15" i="342"/>
  <c r="BJ15" i="342"/>
  <c r="BI15" i="342"/>
  <c r="BH15" i="342"/>
  <c r="BG15" i="342"/>
  <c r="BF15" i="342"/>
  <c r="BE15" i="342"/>
  <c r="BD15" i="342"/>
  <c r="BC15" i="342"/>
  <c r="BB15" i="342"/>
  <c r="BA15" i="342"/>
  <c r="AZ15" i="342"/>
  <c r="BR12" i="342"/>
  <c r="BQ12" i="342"/>
  <c r="BP12" i="342"/>
  <c r="BO12" i="342"/>
  <c r="BN12" i="342"/>
  <c r="BM12" i="342"/>
  <c r="BL12" i="342"/>
  <c r="BK12" i="342"/>
  <c r="BJ12" i="342"/>
  <c r="BI12" i="342"/>
  <c r="BH12" i="342"/>
  <c r="BG12" i="342"/>
  <c r="BF12" i="342"/>
  <c r="BE12" i="342"/>
  <c r="BD12" i="342"/>
  <c r="BC12" i="342"/>
  <c r="BB12" i="342"/>
  <c r="BA12" i="342"/>
  <c r="AZ12" i="342"/>
  <c r="BR11" i="342"/>
  <c r="BQ11" i="342"/>
  <c r="BP11" i="342"/>
  <c r="BO11" i="342"/>
  <c r="BN11" i="342"/>
  <c r="BM11" i="342"/>
  <c r="BL11" i="342"/>
  <c r="BK11" i="342"/>
  <c r="BJ11" i="342"/>
  <c r="BI11" i="342"/>
  <c r="BH11" i="342"/>
  <c r="BG11" i="342"/>
  <c r="BF11" i="342"/>
  <c r="BE11" i="342"/>
  <c r="BD11" i="342"/>
  <c r="BC11" i="342"/>
  <c r="BB11" i="342"/>
  <c r="BA11" i="342"/>
  <c r="AZ11" i="342"/>
  <c r="BR9" i="342"/>
  <c r="BQ9" i="342"/>
  <c r="BP9" i="342"/>
  <c r="BO9" i="342"/>
  <c r="BN9" i="342"/>
  <c r="BM9" i="342"/>
  <c r="BL9" i="342"/>
  <c r="BK9" i="342"/>
  <c r="BJ9" i="342"/>
  <c r="BI9" i="342"/>
  <c r="BH9" i="342"/>
  <c r="BG9" i="342"/>
  <c r="BF9" i="342"/>
  <c r="BE9" i="342"/>
  <c r="BD9" i="342"/>
  <c r="BC9" i="342"/>
  <c r="BB9" i="342"/>
  <c r="BA9" i="342"/>
  <c r="AZ9" i="342"/>
  <c r="BR8" i="342"/>
  <c r="BQ8" i="342"/>
  <c r="BP8" i="342"/>
  <c r="BO8" i="342"/>
  <c r="BN8" i="342"/>
  <c r="BM8" i="342"/>
  <c r="BL8" i="342"/>
  <c r="BK8" i="342"/>
  <c r="BJ8" i="342"/>
  <c r="BI8" i="342"/>
  <c r="BH8" i="342"/>
  <c r="BG8" i="342"/>
  <c r="BF8" i="342"/>
  <c r="BE8" i="342"/>
  <c r="BD8" i="342"/>
  <c r="BC8" i="342"/>
  <c r="BB8" i="342"/>
  <c r="BA8" i="342"/>
  <c r="AZ8" i="342"/>
  <c r="A8" i="342" a="1"/>
  <c r="A8" i="342" s="1"/>
  <c r="BR6" i="342"/>
  <c r="BQ6" i="342"/>
  <c r="BP6" i="342"/>
  <c r="BO6" i="342"/>
  <c r="BO2" i="342" s="1"/>
  <c r="BN6" i="342"/>
  <c r="BM6" i="342"/>
  <c r="BL6" i="342"/>
  <c r="BK6" i="342"/>
  <c r="BK2" i="342" s="1"/>
  <c r="BJ6" i="342"/>
  <c r="BI6" i="342"/>
  <c r="BH6" i="342"/>
  <c r="BG6" i="342"/>
  <c r="BF6" i="342"/>
  <c r="BE6" i="342"/>
  <c r="BD6" i="342"/>
  <c r="BC6" i="342"/>
  <c r="BB6" i="342"/>
  <c r="BA6" i="342"/>
  <c r="AZ6" i="342"/>
  <c r="A6" i="342" a="1"/>
  <c r="A6" i="342" s="1"/>
  <c r="BR5" i="342"/>
  <c r="BQ5" i="342"/>
  <c r="BP5" i="342"/>
  <c r="BO5" i="342"/>
  <c r="BN5" i="342"/>
  <c r="BM5" i="342"/>
  <c r="BL5" i="342"/>
  <c r="BK5" i="342"/>
  <c r="BJ5" i="342"/>
  <c r="BI5" i="342"/>
  <c r="BH5" i="342"/>
  <c r="BG5" i="342"/>
  <c r="BF5" i="342"/>
  <c r="BE5" i="342"/>
  <c r="BD5" i="342"/>
  <c r="BC5" i="342"/>
  <c r="BB5" i="342"/>
  <c r="BA5" i="342"/>
  <c r="AZ5" i="342"/>
  <c r="A5" i="342" a="1"/>
  <c r="A5" i="342" s="1"/>
  <c r="E1" i="342"/>
  <c r="B1" i="342"/>
  <c r="D1" i="342" s="1"/>
  <c r="AS37" i="342"/>
  <c r="AS36" i="342"/>
  <c r="AS46" i="342"/>
  <c r="AS14" i="342"/>
  <c r="AS17" i="342"/>
  <c r="AS59" i="342"/>
  <c r="AS58" i="342"/>
  <c r="AS57" i="342"/>
  <c r="AT67" i="342"/>
  <c r="AT16" i="342" s="1"/>
  <c r="B84" i="342"/>
  <c r="C84" i="342" s="1"/>
  <c r="D84" i="342" s="1"/>
  <c r="E84" i="342" s="1"/>
  <c r="F84" i="342" s="1"/>
  <c r="G84" i="342" s="1"/>
  <c r="H84" i="342" s="1"/>
  <c r="I84" i="342" s="1"/>
  <c r="J84" i="342" s="1"/>
  <c r="K84" i="342" s="1"/>
  <c r="L84" i="342" s="1"/>
  <c r="M84" i="342" s="1"/>
  <c r="N84" i="342" s="1"/>
  <c r="O84" i="342" s="1"/>
  <c r="P84" i="342" s="1"/>
  <c r="Q84" i="342" s="1"/>
  <c r="R84" i="342" s="1"/>
  <c r="S84" i="342" s="1"/>
  <c r="T84" i="342" s="1"/>
  <c r="U84" i="342" s="1"/>
  <c r="V84" i="342" s="1"/>
  <c r="W84" i="342" s="1"/>
  <c r="X84" i="342" s="1"/>
  <c r="Y84" i="342" s="1"/>
  <c r="Z84" i="342" s="1"/>
  <c r="AA84" i="342" s="1"/>
  <c r="AB84" i="342" s="1"/>
  <c r="AC84" i="342" s="1"/>
  <c r="AD84" i="342" s="1"/>
  <c r="AE84" i="342" s="1"/>
  <c r="AF84" i="342" s="1"/>
  <c r="AG84" i="342" s="1"/>
  <c r="AH84" i="342" s="1"/>
  <c r="AI84" i="342" s="1"/>
  <c r="AT4" i="347" l="1"/>
  <c r="AT5" i="347"/>
  <c r="AT9" i="347"/>
  <c r="AT70" i="342"/>
  <c r="AU70" i="342" s="1"/>
  <c r="AU47" i="342" s="1"/>
  <c r="BR2" i="347"/>
  <c r="BO2" i="343"/>
  <c r="BP2" i="345"/>
  <c r="AS44" i="346"/>
  <c r="AS49" i="347"/>
  <c r="AU55" i="353"/>
  <c r="AU58" i="353"/>
  <c r="AV71" i="353"/>
  <c r="AS34" i="342"/>
  <c r="AT69" i="342"/>
  <c r="AS47" i="342"/>
  <c r="AS44" i="342"/>
  <c r="AS16" i="343"/>
  <c r="AS19" i="343"/>
  <c r="AT71" i="343"/>
  <c r="AS57" i="343"/>
  <c r="AU46" i="352"/>
  <c r="AU49" i="352"/>
  <c r="AU44" i="352"/>
  <c r="AV70" i="352"/>
  <c r="AU47" i="352"/>
  <c r="D82" i="342"/>
  <c r="D81" i="342" s="1"/>
  <c r="AS39" i="342"/>
  <c r="AS55" i="343"/>
  <c r="AS24" i="343"/>
  <c r="AS27" i="343"/>
  <c r="BH2" i="344"/>
  <c r="BN2" i="344"/>
  <c r="AT17" i="350"/>
  <c r="AT16" i="350"/>
  <c r="AT15" i="350"/>
  <c r="AU67" i="350"/>
  <c r="AT14" i="350"/>
  <c r="AT19" i="350"/>
  <c r="AS34" i="343"/>
  <c r="AS39" i="343"/>
  <c r="AT69" i="343"/>
  <c r="BB2" i="345"/>
  <c r="BF2" i="345"/>
  <c r="BJ2" i="345"/>
  <c r="BN2" i="345"/>
  <c r="BR2" i="345"/>
  <c r="BP2" i="346"/>
  <c r="BB2" i="349"/>
  <c r="BF2" i="349"/>
  <c r="BJ2" i="349"/>
  <c r="BN2" i="349"/>
  <c r="BR2" i="349"/>
  <c r="BC2" i="349"/>
  <c r="BA2" i="349"/>
  <c r="AS9" i="350"/>
  <c r="AT14" i="351"/>
  <c r="AS55" i="351"/>
  <c r="AS46" i="344"/>
  <c r="AT39" i="345"/>
  <c r="AS49" i="345"/>
  <c r="AS46" i="346"/>
  <c r="AS49" i="346"/>
  <c r="AT71" i="347"/>
  <c r="AT6" i="347"/>
  <c r="AU29" i="349"/>
  <c r="AV68" i="349"/>
  <c r="AS44" i="347"/>
  <c r="AS47" i="347"/>
  <c r="AS46" i="348"/>
  <c r="AS39" i="349"/>
  <c r="AS49" i="349"/>
  <c r="AV71" i="350"/>
  <c r="AV56" i="350" s="1"/>
  <c r="AS6" i="350"/>
  <c r="BR2" i="351"/>
  <c r="AS54" i="351"/>
  <c r="D82" i="352"/>
  <c r="AS6" i="352"/>
  <c r="AS16" i="353"/>
  <c r="AU69" i="345"/>
  <c r="AT7" i="347"/>
  <c r="AU66" i="347"/>
  <c r="AS4" i="348"/>
  <c r="AS7" i="348"/>
  <c r="BO2" i="348"/>
  <c r="AS27" i="348"/>
  <c r="AT36" i="349"/>
  <c r="G82" i="351"/>
  <c r="AS37" i="350"/>
  <c r="AS17" i="351"/>
  <c r="AS57" i="351"/>
  <c r="AS26" i="352"/>
  <c r="AS44" i="352"/>
  <c r="AS27" i="342"/>
  <c r="AS24" i="342"/>
  <c r="AS9" i="342"/>
  <c r="AS6" i="342"/>
  <c r="AT66" i="342"/>
  <c r="AT7" i="342" s="1"/>
  <c r="AS7" i="342"/>
  <c r="AS16" i="342"/>
  <c r="AS19" i="342"/>
  <c r="AS55" i="342"/>
  <c r="AT71" i="342"/>
  <c r="AV66" i="343"/>
  <c r="AW66" i="343" s="1"/>
  <c r="AW8" i="343" s="1"/>
  <c r="AT67" i="344"/>
  <c r="AS17" i="344"/>
  <c r="AS14" i="344"/>
  <c r="AS19" i="344"/>
  <c r="AS16" i="344"/>
  <c r="B84" i="344"/>
  <c r="C84" i="344" s="1"/>
  <c r="D84" i="344" s="1"/>
  <c r="E84" i="344" s="1"/>
  <c r="F84" i="344" s="1"/>
  <c r="G84" i="344" s="1"/>
  <c r="H84" i="344" s="1"/>
  <c r="I84" i="344" s="1"/>
  <c r="J84" i="344" s="1"/>
  <c r="K84" i="344" s="1"/>
  <c r="L84" i="344" s="1"/>
  <c r="M84" i="344" s="1"/>
  <c r="N84" i="344" s="1"/>
  <c r="O84" i="344" s="1"/>
  <c r="P84" i="344" s="1"/>
  <c r="Q84" i="344" s="1"/>
  <c r="R84" i="344" s="1"/>
  <c r="S84" i="344" s="1"/>
  <c r="T84" i="344" s="1"/>
  <c r="U84" i="344" s="1"/>
  <c r="V84" i="344" s="1"/>
  <c r="W84" i="344" s="1"/>
  <c r="X84" i="344" s="1"/>
  <c r="Y84" i="344" s="1"/>
  <c r="Z84" i="344" s="1"/>
  <c r="AA84" i="344" s="1"/>
  <c r="AB84" i="344" s="1"/>
  <c r="AC84" i="344" s="1"/>
  <c r="AD84" i="344" s="1"/>
  <c r="AE84" i="344" s="1"/>
  <c r="AF84" i="344" s="1"/>
  <c r="AG84" i="344" s="1"/>
  <c r="AH84" i="344" s="1"/>
  <c r="AI84" i="344" s="1"/>
  <c r="C83" i="344"/>
  <c r="D83" i="344" s="1"/>
  <c r="E83" i="344" s="1"/>
  <c r="F83" i="344" s="1"/>
  <c r="G83" i="344" s="1"/>
  <c r="H83" i="344" s="1"/>
  <c r="I83" i="344" s="1"/>
  <c r="J83" i="344" s="1"/>
  <c r="K83" i="344" s="1"/>
  <c r="L83" i="344" s="1"/>
  <c r="M83" i="344" s="1"/>
  <c r="N83" i="344" s="1"/>
  <c r="O83" i="344" s="1"/>
  <c r="P83" i="344" s="1"/>
  <c r="Q83" i="344" s="1"/>
  <c r="R83" i="344" s="1"/>
  <c r="S83" i="344" s="1"/>
  <c r="T83" i="344" s="1"/>
  <c r="U83" i="344" s="1"/>
  <c r="V83" i="344" s="1"/>
  <c r="W83" i="344" s="1"/>
  <c r="X83" i="344" s="1"/>
  <c r="Y83" i="344" s="1"/>
  <c r="Z83" i="344" s="1"/>
  <c r="AA83" i="344" s="1"/>
  <c r="AB83" i="344" s="1"/>
  <c r="AC83" i="344" s="1"/>
  <c r="AD83" i="344" s="1"/>
  <c r="AE83" i="344" s="1"/>
  <c r="AF83" i="344" s="1"/>
  <c r="AG83" i="344" s="1"/>
  <c r="AH83" i="344" s="1"/>
  <c r="AI83" i="344" s="1"/>
  <c r="AT5" i="350"/>
  <c r="AT4" i="350"/>
  <c r="AT6" i="350"/>
  <c r="AS26" i="342"/>
  <c r="AT68" i="343"/>
  <c r="AS29" i="343"/>
  <c r="AU68" i="351"/>
  <c r="AT24" i="351"/>
  <c r="AT27" i="351"/>
  <c r="AT26" i="351"/>
  <c r="C83" i="345"/>
  <c r="D83" i="345" s="1"/>
  <c r="E83" i="345" s="1"/>
  <c r="F83" i="345" s="1"/>
  <c r="G83" i="345" s="1"/>
  <c r="H83" i="345" s="1"/>
  <c r="I83" i="345" s="1"/>
  <c r="J83" i="345" s="1"/>
  <c r="K83" i="345" s="1"/>
  <c r="L83" i="345" s="1"/>
  <c r="M83" i="345" s="1"/>
  <c r="N83" i="345" s="1"/>
  <c r="O83" i="345" s="1"/>
  <c r="P83" i="345" s="1"/>
  <c r="Q83" i="345" s="1"/>
  <c r="R83" i="345" s="1"/>
  <c r="S83" i="345" s="1"/>
  <c r="T83" i="345" s="1"/>
  <c r="U83" i="345" s="1"/>
  <c r="V83" i="345" s="1"/>
  <c r="W83" i="345" s="1"/>
  <c r="X83" i="345" s="1"/>
  <c r="Y83" i="345" s="1"/>
  <c r="Z83" i="345" s="1"/>
  <c r="AA83" i="345" s="1"/>
  <c r="AB83" i="345" s="1"/>
  <c r="AC83" i="345" s="1"/>
  <c r="AD83" i="345" s="1"/>
  <c r="AE83" i="345" s="1"/>
  <c r="AF83" i="345" s="1"/>
  <c r="AG83" i="345" s="1"/>
  <c r="AH83" i="345" s="1"/>
  <c r="AI83" i="345" s="1"/>
  <c r="AS16" i="346"/>
  <c r="AS26" i="347"/>
  <c r="AS34" i="348"/>
  <c r="AT67" i="349"/>
  <c r="AS39" i="350"/>
  <c r="AV46" i="352"/>
  <c r="AS4" i="350"/>
  <c r="AS7" i="350"/>
  <c r="BD2" i="350"/>
  <c r="AS24" i="351"/>
  <c r="AS27" i="351"/>
  <c r="AU56" i="353"/>
  <c r="BE2" i="352"/>
  <c r="BQ2" i="352"/>
  <c r="AS54" i="352"/>
  <c r="C83" i="343"/>
  <c r="D83" i="343" s="1"/>
  <c r="E83" i="343" s="1"/>
  <c r="F83" i="343" s="1"/>
  <c r="G83" i="343" s="1"/>
  <c r="H83" i="343" s="1"/>
  <c r="I83" i="343" s="1"/>
  <c r="J83" i="343" s="1"/>
  <c r="K83" i="343" s="1"/>
  <c r="L83" i="343" s="1"/>
  <c r="M83" i="343" s="1"/>
  <c r="N83" i="343" s="1"/>
  <c r="O83" i="343" s="1"/>
  <c r="P83" i="343" s="1"/>
  <c r="Q83" i="343" s="1"/>
  <c r="R83" i="343" s="1"/>
  <c r="S83" i="343" s="1"/>
  <c r="T83" i="343" s="1"/>
  <c r="U83" i="343" s="1"/>
  <c r="V83" i="343" s="1"/>
  <c r="W83" i="343" s="1"/>
  <c r="X83" i="343" s="1"/>
  <c r="Y83" i="343" s="1"/>
  <c r="Z83" i="343" s="1"/>
  <c r="AA83" i="343" s="1"/>
  <c r="AB83" i="343" s="1"/>
  <c r="AC83" i="343" s="1"/>
  <c r="AD83" i="343" s="1"/>
  <c r="AE83" i="343" s="1"/>
  <c r="AF83" i="343" s="1"/>
  <c r="AG83" i="343" s="1"/>
  <c r="AH83" i="343" s="1"/>
  <c r="AI83" i="343" s="1"/>
  <c r="AS54" i="343"/>
  <c r="AS56" i="343"/>
  <c r="AS14" i="343"/>
  <c r="BF2" i="344"/>
  <c r="AS16" i="345"/>
  <c r="AS19" i="345"/>
  <c r="BL2" i="345"/>
  <c r="AS27" i="345"/>
  <c r="AS56" i="345"/>
  <c r="AU71" i="347"/>
  <c r="AS14" i="346"/>
  <c r="AS24" i="346"/>
  <c r="AS27" i="346"/>
  <c r="BG2" i="347"/>
  <c r="AS24" i="347"/>
  <c r="AS49" i="348"/>
  <c r="AT70" i="348"/>
  <c r="AU70" i="348" s="1"/>
  <c r="AS19" i="349"/>
  <c r="AT69" i="350"/>
  <c r="AV47" i="352"/>
  <c r="AU54" i="353"/>
  <c r="AU57" i="353"/>
  <c r="BH2" i="353"/>
  <c r="BL2" i="353"/>
  <c r="BG2" i="353"/>
  <c r="BC2" i="344"/>
  <c r="BG2" i="344"/>
  <c r="AS14" i="345"/>
  <c r="AS17" i="345"/>
  <c r="BJ2" i="346"/>
  <c r="AS27" i="347"/>
  <c r="AS29" i="347"/>
  <c r="BN2" i="348"/>
  <c r="AS34" i="350"/>
  <c r="AV44" i="352"/>
  <c r="AT55" i="352"/>
  <c r="AV54" i="353"/>
  <c r="AS46" i="351"/>
  <c r="AU59" i="353"/>
  <c r="BR2" i="352"/>
  <c r="AS14" i="353"/>
  <c r="AS17" i="353"/>
  <c r="AS36" i="353"/>
  <c r="AS54" i="353"/>
  <c r="AV70" i="355"/>
  <c r="AU49" i="355"/>
  <c r="AU44" i="355"/>
  <c r="AU47" i="355"/>
  <c r="AU46" i="355"/>
  <c r="AU71" i="343"/>
  <c r="AT54" i="343"/>
  <c r="AT59" i="343"/>
  <c r="AT57" i="343"/>
  <c r="AT55" i="343"/>
  <c r="AT56" i="343"/>
  <c r="AT58" i="343"/>
  <c r="AU70" i="345"/>
  <c r="AT47" i="345"/>
  <c r="AT44" i="345"/>
  <c r="AT49" i="345"/>
  <c r="AT46" i="345"/>
  <c r="AT26" i="343"/>
  <c r="AT27" i="343"/>
  <c r="AT29" i="343"/>
  <c r="AU68" i="343"/>
  <c r="AT24" i="343"/>
  <c r="BE2" i="344"/>
  <c r="AZ2" i="345"/>
  <c r="AS36" i="345"/>
  <c r="AS46" i="345"/>
  <c r="AT39" i="342"/>
  <c r="BL2" i="343"/>
  <c r="AZ2" i="344"/>
  <c r="BD2" i="344"/>
  <c r="BL2" i="344"/>
  <c r="AT67" i="346"/>
  <c r="AS17" i="346"/>
  <c r="AS59" i="346"/>
  <c r="AS56" i="346"/>
  <c r="AS54" i="346"/>
  <c r="AU9" i="347"/>
  <c r="AU6" i="347"/>
  <c r="AU4" i="347"/>
  <c r="BD2" i="343"/>
  <c r="AT66" i="345"/>
  <c r="AS7" i="345"/>
  <c r="AS4" i="345"/>
  <c r="AV37" i="351"/>
  <c r="AV34" i="351"/>
  <c r="AT15" i="342"/>
  <c r="AV4" i="343"/>
  <c r="AS47" i="345"/>
  <c r="AS44" i="345"/>
  <c r="AU58" i="347"/>
  <c r="AU54" i="347"/>
  <c r="AT55" i="354"/>
  <c r="AT58" i="354"/>
  <c r="AT59" i="354"/>
  <c r="AT54" i="354"/>
  <c r="AT57" i="354"/>
  <c r="AU71" i="354"/>
  <c r="AT56" i="354"/>
  <c r="BA2" i="350"/>
  <c r="AS9" i="352"/>
  <c r="BC2" i="352"/>
  <c r="BA2" i="352"/>
  <c r="BI2" i="352"/>
  <c r="AS36" i="352"/>
  <c r="BJ2" i="353"/>
  <c r="BN2" i="353"/>
  <c r="AT54" i="347"/>
  <c r="BH2" i="346"/>
  <c r="AS7" i="346"/>
  <c r="AS9" i="346"/>
  <c r="AT8" i="347"/>
  <c r="AS16" i="347"/>
  <c r="AS19" i="347"/>
  <c r="AS34" i="347"/>
  <c r="AS57" i="347"/>
  <c r="D82" i="348"/>
  <c r="AT15" i="349"/>
  <c r="AS16" i="348"/>
  <c r="AS19" i="348"/>
  <c r="AS29" i="349"/>
  <c r="AS44" i="349"/>
  <c r="AS47" i="349"/>
  <c r="AT34" i="350"/>
  <c r="AT56" i="352"/>
  <c r="AT71" i="351"/>
  <c r="AU71" i="351" s="1"/>
  <c r="AS4" i="352"/>
  <c r="AZ2" i="352"/>
  <c r="BD2" i="352"/>
  <c r="BL2" i="352"/>
  <c r="AS7" i="352"/>
  <c r="AT68" i="352"/>
  <c r="AS6" i="353"/>
  <c r="AS9" i="353"/>
  <c r="AS27" i="353"/>
  <c r="AS46" i="353"/>
  <c r="AS57" i="354"/>
  <c r="E82" i="355"/>
  <c r="BC2" i="348"/>
  <c r="BJ2" i="348"/>
  <c r="AS37" i="348"/>
  <c r="BQ2" i="349"/>
  <c r="AV55" i="350"/>
  <c r="AU56" i="350"/>
  <c r="BH2" i="350"/>
  <c r="BP2" i="350"/>
  <c r="BF2" i="351"/>
  <c r="BF2" i="352"/>
  <c r="AS39" i="352"/>
  <c r="AT46" i="342"/>
  <c r="AT47" i="342"/>
  <c r="AU49" i="342"/>
  <c r="AU69" i="342"/>
  <c r="AT6" i="342"/>
  <c r="AT8" i="342"/>
  <c r="AT17" i="345"/>
  <c r="AT16" i="345"/>
  <c r="AT19" i="345"/>
  <c r="AT14" i="345"/>
  <c r="AT18" i="345"/>
  <c r="AU67" i="345"/>
  <c r="AT15" i="345"/>
  <c r="AT59" i="342"/>
  <c r="AT55" i="342"/>
  <c r="AT56" i="342"/>
  <c r="AU71" i="342"/>
  <c r="AT29" i="345"/>
  <c r="AT27" i="345"/>
  <c r="AT26" i="345"/>
  <c r="AU68" i="345"/>
  <c r="AT24" i="345"/>
  <c r="AT14" i="342"/>
  <c r="AT58" i="342"/>
  <c r="BM2" i="342"/>
  <c r="AT5" i="344"/>
  <c r="AT8" i="344"/>
  <c r="AT4" i="344"/>
  <c r="AT7" i="344"/>
  <c r="AU66" i="344"/>
  <c r="AT6" i="344"/>
  <c r="AT9" i="344"/>
  <c r="AT7" i="345"/>
  <c r="AU66" i="345"/>
  <c r="AT9" i="345"/>
  <c r="AT5" i="345"/>
  <c r="AT8" i="345"/>
  <c r="AT4" i="345"/>
  <c r="AT6" i="345"/>
  <c r="AU34" i="345"/>
  <c r="AU69" i="348"/>
  <c r="AT34" i="348"/>
  <c r="AT39" i="348"/>
  <c r="AT37" i="348"/>
  <c r="AT36" i="348"/>
  <c r="AU68" i="353"/>
  <c r="AT24" i="353"/>
  <c r="AT29" i="353"/>
  <c r="AT26" i="353"/>
  <c r="AT27" i="353"/>
  <c r="AU56" i="343"/>
  <c r="AV71" i="343"/>
  <c r="BB2" i="343"/>
  <c r="BF2" i="343"/>
  <c r="BJ2" i="343"/>
  <c r="BR2" i="343"/>
  <c r="BH2" i="343"/>
  <c r="BB2" i="344"/>
  <c r="BJ2" i="344"/>
  <c r="BR2" i="344"/>
  <c r="BB2" i="346"/>
  <c r="BF2" i="346"/>
  <c r="AS39" i="346"/>
  <c r="AT69" i="346"/>
  <c r="AS37" i="346"/>
  <c r="AS36" i="346"/>
  <c r="AS34" i="346"/>
  <c r="AT19" i="354"/>
  <c r="AT15" i="354"/>
  <c r="AT14" i="354"/>
  <c r="AT16" i="354"/>
  <c r="AU67" i="354"/>
  <c r="AT18" i="354"/>
  <c r="AT17" i="354"/>
  <c r="BN2" i="342"/>
  <c r="BR2" i="342"/>
  <c r="BG2" i="342"/>
  <c r="BE2" i="342"/>
  <c r="BI2" i="342"/>
  <c r="BH2" i="342"/>
  <c r="BP2" i="342"/>
  <c r="AU57" i="343"/>
  <c r="BC2" i="343"/>
  <c r="BK2" i="344"/>
  <c r="BO2" i="344"/>
  <c r="AS57" i="344"/>
  <c r="C81" i="344"/>
  <c r="BH2" i="345"/>
  <c r="BD2" i="345"/>
  <c r="AT7" i="351"/>
  <c r="AT5" i="351"/>
  <c r="AT4" i="351"/>
  <c r="AT9" i="351"/>
  <c r="AU66" i="351"/>
  <c r="AT6" i="351"/>
  <c r="AV66" i="352"/>
  <c r="AU4" i="352"/>
  <c r="AU9" i="352"/>
  <c r="AU6" i="352"/>
  <c r="AU7" i="352"/>
  <c r="AT5" i="353"/>
  <c r="AU66" i="353"/>
  <c r="AT9" i="353"/>
  <c r="AT7" i="353"/>
  <c r="AT4" i="353"/>
  <c r="AT8" i="353"/>
  <c r="AT6" i="353"/>
  <c r="AU55" i="343"/>
  <c r="BP2" i="344"/>
  <c r="AT68" i="344"/>
  <c r="AV69" i="345"/>
  <c r="BA2" i="345"/>
  <c r="BE2" i="345"/>
  <c r="BI2" i="345"/>
  <c r="BM2" i="345"/>
  <c r="BQ2" i="345"/>
  <c r="BC2" i="345"/>
  <c r="BO2" i="345"/>
  <c r="AS58" i="345"/>
  <c r="C83" i="346"/>
  <c r="D83" i="346" s="1"/>
  <c r="E83" i="346" s="1"/>
  <c r="F83" i="346" s="1"/>
  <c r="G83" i="346" s="1"/>
  <c r="H83" i="346" s="1"/>
  <c r="I83" i="346" s="1"/>
  <c r="J83" i="346" s="1"/>
  <c r="K83" i="346" s="1"/>
  <c r="L83" i="346" s="1"/>
  <c r="M83" i="346" s="1"/>
  <c r="N83" i="346" s="1"/>
  <c r="O83" i="346" s="1"/>
  <c r="P83" i="346" s="1"/>
  <c r="Q83" i="346" s="1"/>
  <c r="R83" i="346" s="1"/>
  <c r="S83" i="346" s="1"/>
  <c r="T83" i="346" s="1"/>
  <c r="U83" i="346" s="1"/>
  <c r="V83" i="346" s="1"/>
  <c r="W83" i="346" s="1"/>
  <c r="X83" i="346" s="1"/>
  <c r="Y83" i="346" s="1"/>
  <c r="Z83" i="346" s="1"/>
  <c r="AA83" i="346" s="1"/>
  <c r="AB83" i="346" s="1"/>
  <c r="AC83" i="346" s="1"/>
  <c r="AD83" i="346" s="1"/>
  <c r="AE83" i="346" s="1"/>
  <c r="AF83" i="346" s="1"/>
  <c r="AG83" i="346" s="1"/>
  <c r="AH83" i="346" s="1"/>
  <c r="AI83" i="346" s="1"/>
  <c r="B84" i="346"/>
  <c r="C84" i="346" s="1"/>
  <c r="D84" i="346" s="1"/>
  <c r="E84" i="346" s="1"/>
  <c r="F84" i="346" s="1"/>
  <c r="G84" i="346" s="1"/>
  <c r="H84" i="346" s="1"/>
  <c r="I84" i="346" s="1"/>
  <c r="J84" i="346" s="1"/>
  <c r="K84" i="346" s="1"/>
  <c r="L84" i="346" s="1"/>
  <c r="M84" i="346" s="1"/>
  <c r="N84" i="346" s="1"/>
  <c r="O84" i="346" s="1"/>
  <c r="P84" i="346" s="1"/>
  <c r="Q84" i="346" s="1"/>
  <c r="R84" i="346" s="1"/>
  <c r="S84" i="346" s="1"/>
  <c r="T84" i="346" s="1"/>
  <c r="U84" i="346" s="1"/>
  <c r="V84" i="346" s="1"/>
  <c r="W84" i="346" s="1"/>
  <c r="X84" i="346" s="1"/>
  <c r="Y84" i="346" s="1"/>
  <c r="Z84" i="346" s="1"/>
  <c r="AA84" i="346" s="1"/>
  <c r="AB84" i="346" s="1"/>
  <c r="AC84" i="346" s="1"/>
  <c r="AD84" i="346" s="1"/>
  <c r="AE84" i="346" s="1"/>
  <c r="AF84" i="346" s="1"/>
  <c r="AG84" i="346" s="1"/>
  <c r="AH84" i="346" s="1"/>
  <c r="AI84" i="346" s="1"/>
  <c r="D81" i="347"/>
  <c r="E82" i="347"/>
  <c r="AT37" i="354"/>
  <c r="AT34" i="354"/>
  <c r="AU69" i="354"/>
  <c r="AT39" i="354"/>
  <c r="AT36" i="354"/>
  <c r="BA2" i="346"/>
  <c r="BE2" i="346"/>
  <c r="BI2" i="346"/>
  <c r="BM2" i="346"/>
  <c r="BQ2" i="346"/>
  <c r="BL2" i="347"/>
  <c r="AS17" i="347"/>
  <c r="AS37" i="347"/>
  <c r="AS58" i="347"/>
  <c r="C81" i="347"/>
  <c r="AS9" i="348"/>
  <c r="AS26" i="348"/>
  <c r="AS29" i="348"/>
  <c r="AS17" i="349"/>
  <c r="C81" i="349"/>
  <c r="AT37" i="349"/>
  <c r="AU69" i="349"/>
  <c r="BE2" i="349"/>
  <c r="BM2" i="349"/>
  <c r="BP2" i="349"/>
  <c r="AS34" i="349"/>
  <c r="AS37" i="349"/>
  <c r="AS54" i="349"/>
  <c r="AS56" i="349"/>
  <c r="AS59" i="349"/>
  <c r="AU55" i="350"/>
  <c r="AZ2" i="351"/>
  <c r="BD2" i="351"/>
  <c r="BH2" i="351"/>
  <c r="BL2" i="351"/>
  <c r="BP2" i="351"/>
  <c r="AS47" i="351"/>
  <c r="BB2" i="352"/>
  <c r="BL2" i="348"/>
  <c r="AS56" i="352"/>
  <c r="AS58" i="352"/>
  <c r="BA2" i="348"/>
  <c r="BE2" i="348"/>
  <c r="BI2" i="348"/>
  <c r="BM2" i="348"/>
  <c r="AS36" i="348"/>
  <c r="AS39" i="348"/>
  <c r="AS14" i="349"/>
  <c r="AU57" i="350"/>
  <c r="B84" i="350"/>
  <c r="C84" i="350" s="1"/>
  <c r="D84" i="350" s="1"/>
  <c r="E84" i="350" s="1"/>
  <c r="F84" i="350" s="1"/>
  <c r="G84" i="350" s="1"/>
  <c r="H84" i="350" s="1"/>
  <c r="I84" i="350" s="1"/>
  <c r="J84" i="350" s="1"/>
  <c r="K84" i="350" s="1"/>
  <c r="L84" i="350" s="1"/>
  <c r="M84" i="350" s="1"/>
  <c r="N84" i="350" s="1"/>
  <c r="O84" i="350" s="1"/>
  <c r="P84" i="350" s="1"/>
  <c r="Q84" i="350" s="1"/>
  <c r="R84" i="350" s="1"/>
  <c r="S84" i="350" s="1"/>
  <c r="T84" i="350" s="1"/>
  <c r="U84" i="350" s="1"/>
  <c r="V84" i="350" s="1"/>
  <c r="W84" i="350" s="1"/>
  <c r="X84" i="350" s="1"/>
  <c r="Y84" i="350" s="1"/>
  <c r="Z84" i="350" s="1"/>
  <c r="AA84" i="350" s="1"/>
  <c r="AB84" i="350" s="1"/>
  <c r="AC84" i="350" s="1"/>
  <c r="AD84" i="350" s="1"/>
  <c r="AE84" i="350" s="1"/>
  <c r="AF84" i="350" s="1"/>
  <c r="AG84" i="350" s="1"/>
  <c r="AH84" i="350" s="1"/>
  <c r="AI84" i="350" s="1"/>
  <c r="BC2" i="350"/>
  <c r="BG2" i="350"/>
  <c r="BK2" i="350"/>
  <c r="BN2" i="350"/>
  <c r="BR2" i="350"/>
  <c r="AT57" i="352"/>
  <c r="AT29" i="351"/>
  <c r="BB2" i="351"/>
  <c r="BJ2" i="351"/>
  <c r="BN2" i="351"/>
  <c r="AT70" i="351"/>
  <c r="BK2" i="352"/>
  <c r="BO2" i="352"/>
  <c r="AS34" i="352"/>
  <c r="AS37" i="352"/>
  <c r="AS57" i="352"/>
  <c r="AS26" i="353"/>
  <c r="AS34" i="353"/>
  <c r="AS37" i="353"/>
  <c r="AS55" i="353"/>
  <c r="BK2" i="347"/>
  <c r="BF2" i="347"/>
  <c r="BJ2" i="347"/>
  <c r="AS54" i="347"/>
  <c r="AS55" i="347"/>
  <c r="BK2" i="351"/>
  <c r="AS55" i="352"/>
  <c r="AT49" i="342"/>
  <c r="BC2" i="342"/>
  <c r="BB2" i="342"/>
  <c r="BF2" i="342"/>
  <c r="BJ2" i="342"/>
  <c r="AU44" i="342"/>
  <c r="AV70" i="342"/>
  <c r="AU46" i="342"/>
  <c r="AU55" i="342"/>
  <c r="AU54" i="342"/>
  <c r="AU67" i="342"/>
  <c r="AT44" i="342"/>
  <c r="AT4" i="342"/>
  <c r="AT46" i="343"/>
  <c r="AT47" i="343"/>
  <c r="AU26" i="343"/>
  <c r="AU27" i="343"/>
  <c r="BG2" i="343"/>
  <c r="BK2" i="343"/>
  <c r="AV71" i="342"/>
  <c r="AU36" i="342"/>
  <c r="AU59" i="342"/>
  <c r="AU66" i="342"/>
  <c r="AT5" i="342"/>
  <c r="BA2" i="342"/>
  <c r="BQ2" i="342"/>
  <c r="AS56" i="342"/>
  <c r="AS54" i="342"/>
  <c r="AT49" i="343"/>
  <c r="AU24" i="343"/>
  <c r="AU7" i="343"/>
  <c r="AU4" i="343"/>
  <c r="AT18" i="344"/>
  <c r="AT14" i="344"/>
  <c r="AT17" i="344"/>
  <c r="AU67" i="344"/>
  <c r="AT16" i="344"/>
  <c r="AT19" i="344"/>
  <c r="AT15" i="344"/>
  <c r="AS29" i="342"/>
  <c r="AT68" i="342"/>
  <c r="AT44" i="343"/>
  <c r="AU29" i="343"/>
  <c r="AV68" i="343"/>
  <c r="D81" i="344"/>
  <c r="E82" i="344"/>
  <c r="BA2" i="344"/>
  <c r="BI2" i="344"/>
  <c r="BM2" i="344"/>
  <c r="BQ2" i="344"/>
  <c r="AS56" i="344"/>
  <c r="AV66" i="345"/>
  <c r="BG2" i="345"/>
  <c r="BK2" i="345"/>
  <c r="AU70" i="347"/>
  <c r="AT49" i="347"/>
  <c r="AT47" i="347"/>
  <c r="AT44" i="347"/>
  <c r="AT46" i="347"/>
  <c r="AS37" i="345"/>
  <c r="AS39" i="345"/>
  <c r="BG2" i="346"/>
  <c r="BO2" i="346"/>
  <c r="AU67" i="347"/>
  <c r="AT19" i="347"/>
  <c r="AT17" i="347"/>
  <c r="AT14" i="347"/>
  <c r="AT16" i="347"/>
  <c r="AT18" i="347"/>
  <c r="AT15" i="347"/>
  <c r="AS54" i="344"/>
  <c r="AT71" i="344"/>
  <c r="AU7" i="345"/>
  <c r="AU66" i="346"/>
  <c r="AT8" i="346"/>
  <c r="AT6" i="346"/>
  <c r="AT9" i="346"/>
  <c r="AT4" i="346"/>
  <c r="AZ2" i="342"/>
  <c r="BD2" i="342"/>
  <c r="BL2" i="342"/>
  <c r="AT67" i="343"/>
  <c r="AU39" i="345"/>
  <c r="AZ2" i="346"/>
  <c r="BD2" i="346"/>
  <c r="BN2" i="346"/>
  <c r="BR2" i="346"/>
  <c r="BL2" i="346"/>
  <c r="BE2" i="347"/>
  <c r="BQ2" i="347"/>
  <c r="AZ2" i="347"/>
  <c r="BD2" i="347"/>
  <c r="BP2" i="347"/>
  <c r="C83" i="347"/>
  <c r="D83" i="347" s="1"/>
  <c r="E83" i="347" s="1"/>
  <c r="F83" i="347" s="1"/>
  <c r="G83" i="347" s="1"/>
  <c r="H83" i="347" s="1"/>
  <c r="I83" i="347" s="1"/>
  <c r="J83" i="347" s="1"/>
  <c r="K83" i="347" s="1"/>
  <c r="L83" i="347" s="1"/>
  <c r="M83" i="347" s="1"/>
  <c r="N83" i="347" s="1"/>
  <c r="O83" i="347" s="1"/>
  <c r="P83" i="347" s="1"/>
  <c r="Q83" i="347" s="1"/>
  <c r="R83" i="347" s="1"/>
  <c r="S83" i="347" s="1"/>
  <c r="T83" i="347" s="1"/>
  <c r="U83" i="347" s="1"/>
  <c r="V83" i="347" s="1"/>
  <c r="W83" i="347" s="1"/>
  <c r="X83" i="347" s="1"/>
  <c r="Y83" i="347" s="1"/>
  <c r="Z83" i="347" s="1"/>
  <c r="AA83" i="347" s="1"/>
  <c r="AB83" i="347" s="1"/>
  <c r="AC83" i="347" s="1"/>
  <c r="AD83" i="347" s="1"/>
  <c r="AE83" i="347" s="1"/>
  <c r="AF83" i="347" s="1"/>
  <c r="AG83" i="347" s="1"/>
  <c r="AH83" i="347" s="1"/>
  <c r="AI83" i="347" s="1"/>
  <c r="BG2" i="348"/>
  <c r="BK2" i="348"/>
  <c r="BB2" i="348"/>
  <c r="BF2" i="348"/>
  <c r="BR2" i="348"/>
  <c r="AT44" i="348"/>
  <c r="AT46" i="348"/>
  <c r="AT71" i="348"/>
  <c r="AS58" i="348"/>
  <c r="AS57" i="348"/>
  <c r="G81" i="351"/>
  <c r="H82" i="351"/>
  <c r="AU46" i="350"/>
  <c r="AU49" i="350"/>
  <c r="AU44" i="350"/>
  <c r="BC2" i="346"/>
  <c r="BK2" i="346"/>
  <c r="AT37" i="346"/>
  <c r="AS58" i="346"/>
  <c r="AU69" i="346"/>
  <c r="D82" i="346"/>
  <c r="E82" i="346" s="1"/>
  <c r="BB2" i="347"/>
  <c r="BN2" i="347"/>
  <c r="AS36" i="347"/>
  <c r="AS39" i="347"/>
  <c r="AU17" i="348"/>
  <c r="AZ2" i="348"/>
  <c r="BD2" i="348"/>
  <c r="BH2" i="348"/>
  <c r="BP2" i="348"/>
  <c r="AS55" i="348"/>
  <c r="AZ2" i="349"/>
  <c r="BD2" i="349"/>
  <c r="BH2" i="349"/>
  <c r="BL2" i="349"/>
  <c r="BE2" i="350"/>
  <c r="BI2" i="350"/>
  <c r="BM2" i="350"/>
  <c r="BQ2" i="350"/>
  <c r="AZ2" i="350"/>
  <c r="BL2" i="350"/>
  <c r="AT36" i="351"/>
  <c r="AT39" i="351"/>
  <c r="AT37" i="351"/>
  <c r="AU69" i="352"/>
  <c r="AT39" i="352"/>
  <c r="AT36" i="352"/>
  <c r="AT37" i="352"/>
  <c r="AT34" i="352"/>
  <c r="AS54" i="348"/>
  <c r="AU39" i="349"/>
  <c r="AU34" i="349"/>
  <c r="AS6" i="349"/>
  <c r="AT66" i="349"/>
  <c r="AU70" i="349"/>
  <c r="AT49" i="349"/>
  <c r="AV39" i="351"/>
  <c r="AW69" i="351"/>
  <c r="AX69" i="351" s="1"/>
  <c r="AV36" i="351"/>
  <c r="AU37" i="351"/>
  <c r="AU34" i="351"/>
  <c r="AU36" i="351"/>
  <c r="AU39" i="351"/>
  <c r="AT15" i="351"/>
  <c r="AU67" i="351"/>
  <c r="AT17" i="351"/>
  <c r="AT18" i="351"/>
  <c r="AT16" i="351"/>
  <c r="AT15" i="352"/>
  <c r="AT14" i="352"/>
  <c r="AT17" i="352"/>
  <c r="AT18" i="352"/>
  <c r="AT19" i="352"/>
  <c r="AU67" i="352"/>
  <c r="AT16" i="352"/>
  <c r="AT47" i="353"/>
  <c r="AT46" i="353"/>
  <c r="AU70" i="353"/>
  <c r="AT44" i="353"/>
  <c r="AT49" i="353"/>
  <c r="BC2" i="347"/>
  <c r="BO2" i="347"/>
  <c r="BQ2" i="348"/>
  <c r="AV57" i="350"/>
  <c r="AV59" i="350"/>
  <c r="AV54" i="350"/>
  <c r="AU47" i="350"/>
  <c r="AT9" i="350"/>
  <c r="AT8" i="350"/>
  <c r="AU66" i="350"/>
  <c r="AT7" i="350"/>
  <c r="AT68" i="350"/>
  <c r="AT24" i="350" s="1"/>
  <c r="AS26" i="350"/>
  <c r="AS24" i="350"/>
  <c r="AS27" i="350"/>
  <c r="BE2" i="351"/>
  <c r="AU27" i="351"/>
  <c r="AU24" i="351"/>
  <c r="AU29" i="351"/>
  <c r="AV71" i="352"/>
  <c r="AU59" i="352"/>
  <c r="AU56" i="352"/>
  <c r="AU55" i="352"/>
  <c r="BO2" i="349"/>
  <c r="BG2" i="349"/>
  <c r="BK2" i="349"/>
  <c r="BI2" i="349"/>
  <c r="AU17" i="350"/>
  <c r="AT47" i="350"/>
  <c r="AT18" i="350"/>
  <c r="BB2" i="350"/>
  <c r="BF2" i="350"/>
  <c r="BJ2" i="350"/>
  <c r="D81" i="351"/>
  <c r="AT54" i="352"/>
  <c r="AT8" i="351"/>
  <c r="BC2" i="351"/>
  <c r="BG2" i="351"/>
  <c r="BO2" i="351"/>
  <c r="AS14" i="351"/>
  <c r="AS16" i="351"/>
  <c r="AS34" i="351"/>
  <c r="AS36" i="351"/>
  <c r="AS39" i="351"/>
  <c r="AT4" i="352"/>
  <c r="AT5" i="352"/>
  <c r="AT6" i="352"/>
  <c r="BM2" i="352"/>
  <c r="AT7" i="352"/>
  <c r="AT8" i="352"/>
  <c r="AT9" i="352"/>
  <c r="AT29" i="352"/>
  <c r="BC2" i="353"/>
  <c r="BK2" i="353"/>
  <c r="BO2" i="353"/>
  <c r="AS47" i="353"/>
  <c r="AS37" i="351"/>
  <c r="BJ2" i="352"/>
  <c r="BN2" i="352"/>
  <c r="AT24" i="352"/>
  <c r="AZ2" i="353"/>
  <c r="BD2" i="353"/>
  <c r="BP2" i="353"/>
  <c r="AS49" i="353"/>
  <c r="AS57" i="353"/>
  <c r="AS58" i="353"/>
  <c r="AU36" i="355"/>
  <c r="AS44" i="350"/>
  <c r="AS46" i="350"/>
  <c r="AS49" i="350"/>
  <c r="BM2" i="351"/>
  <c r="BG2" i="352"/>
  <c r="BA2" i="353"/>
  <c r="BE2" i="353"/>
  <c r="BI2" i="353"/>
  <c r="BM2" i="353"/>
  <c r="BQ2" i="353"/>
  <c r="BA2" i="351"/>
  <c r="BI2" i="351"/>
  <c r="BQ2" i="351"/>
  <c r="BH2" i="352"/>
  <c r="BP2" i="352"/>
  <c r="BB2" i="353"/>
  <c r="BF2" i="353"/>
  <c r="BR2" i="353"/>
  <c r="BJ2" i="354"/>
  <c r="AU4" i="342"/>
  <c r="E82" i="342"/>
  <c r="AW70" i="342"/>
  <c r="AX70" i="342" s="1"/>
  <c r="AV46" i="342"/>
  <c r="AV58" i="342"/>
  <c r="AU6" i="342"/>
  <c r="AU19" i="342"/>
  <c r="AT17" i="342"/>
  <c r="AT19" i="342"/>
  <c r="AT9" i="342"/>
  <c r="AV7" i="343"/>
  <c r="AV9" i="343"/>
  <c r="AV5" i="343"/>
  <c r="AV6" i="343"/>
  <c r="AV8" i="343"/>
  <c r="AV67" i="342"/>
  <c r="AT18" i="342"/>
  <c r="AW5" i="343"/>
  <c r="AW7" i="343"/>
  <c r="AW9" i="343"/>
  <c r="AW6" i="343"/>
  <c r="AX66" i="343"/>
  <c r="AW4" i="343"/>
  <c r="BY5" i="344"/>
  <c r="BY6" i="344" s="1"/>
  <c r="BY7" i="344" s="1"/>
  <c r="BY8" i="344" s="1"/>
  <c r="BY9" i="344" s="1"/>
  <c r="AT55" i="345"/>
  <c r="AT58" i="345"/>
  <c r="AU71" i="345"/>
  <c r="AT54" i="345"/>
  <c r="AT57" i="345"/>
  <c r="AT56" i="345"/>
  <c r="AT59" i="345"/>
  <c r="D81" i="345"/>
  <c r="E82" i="345"/>
  <c r="BY5" i="346"/>
  <c r="BY6" i="346" s="1"/>
  <c r="BY7" i="346" s="1"/>
  <c r="BY8" i="346" s="1"/>
  <c r="BY9" i="346" s="1"/>
  <c r="AU7" i="346"/>
  <c r="AV66" i="346"/>
  <c r="AU9" i="346"/>
  <c r="AU6" i="346"/>
  <c r="AU4" i="346"/>
  <c r="F82" i="346"/>
  <c r="E81" i="346"/>
  <c r="AW71" i="343"/>
  <c r="AX71" i="343" s="1"/>
  <c r="AV59" i="343"/>
  <c r="AT36" i="343"/>
  <c r="AU69" i="343"/>
  <c r="AT18" i="346"/>
  <c r="AT14" i="346"/>
  <c r="AT17" i="346"/>
  <c r="AT16" i="346"/>
  <c r="AT19" i="346"/>
  <c r="AT15" i="346"/>
  <c r="AU67" i="346"/>
  <c r="AT27" i="346"/>
  <c r="AT26" i="346"/>
  <c r="AT24" i="346"/>
  <c r="AU68" i="346"/>
  <c r="AT29" i="346"/>
  <c r="AU70" i="346"/>
  <c r="AT49" i="346"/>
  <c r="AT47" i="346"/>
  <c r="AT46" i="346"/>
  <c r="AT44" i="346"/>
  <c r="AV55" i="343"/>
  <c r="AU9" i="343"/>
  <c r="AT34" i="343"/>
  <c r="AU70" i="343"/>
  <c r="AV27" i="343"/>
  <c r="D81" i="343"/>
  <c r="E82" i="343"/>
  <c r="AZ2" i="343"/>
  <c r="BP2" i="343"/>
  <c r="AT37" i="344"/>
  <c r="AT34" i="344"/>
  <c r="AU69" i="344"/>
  <c r="AT39" i="344"/>
  <c r="AT36" i="344"/>
  <c r="BY5" i="347"/>
  <c r="BY6" i="347" s="1"/>
  <c r="BY7" i="347" s="1"/>
  <c r="BY8" i="347" s="1"/>
  <c r="BY9" i="347" s="1"/>
  <c r="AS36" i="344"/>
  <c r="AS39" i="344"/>
  <c r="AS44" i="344"/>
  <c r="AT59" i="344"/>
  <c r="AT70" i="344"/>
  <c r="AU71" i="344"/>
  <c r="AS54" i="345"/>
  <c r="AS55" i="346"/>
  <c r="D81" i="346"/>
  <c r="BY5" i="349"/>
  <c r="BY6" i="349" s="1"/>
  <c r="BY7" i="349" s="1"/>
  <c r="BY8" i="349" s="1"/>
  <c r="BY9" i="349" s="1"/>
  <c r="AS34" i="344"/>
  <c r="AS37" i="344"/>
  <c r="AS47" i="344"/>
  <c r="AT56" i="344"/>
  <c r="AS55" i="345"/>
  <c r="AS57" i="345"/>
  <c r="AS59" i="345"/>
  <c r="AS57" i="346"/>
  <c r="AT71" i="346"/>
  <c r="AT29" i="348"/>
  <c r="AT27" i="348"/>
  <c r="AU68" i="348"/>
  <c r="AT24" i="348"/>
  <c r="AT26" i="348"/>
  <c r="AV70" i="348"/>
  <c r="AU49" i="348"/>
  <c r="AU47" i="348"/>
  <c r="AU46" i="348"/>
  <c r="AU44" i="348"/>
  <c r="D81" i="349"/>
  <c r="E82" i="349"/>
  <c r="AT54" i="344"/>
  <c r="AT29" i="347"/>
  <c r="AT24" i="347"/>
  <c r="AU68" i="347"/>
  <c r="AT9" i="348"/>
  <c r="AT4" i="348"/>
  <c r="AT8" i="348"/>
  <c r="AT7" i="348"/>
  <c r="AT5" i="348"/>
  <c r="AU66" i="348"/>
  <c r="AT6" i="348"/>
  <c r="AT57" i="348"/>
  <c r="AT56" i="348"/>
  <c r="AU71" i="348"/>
  <c r="AT58" i="348"/>
  <c r="AT54" i="348"/>
  <c r="AT55" i="348"/>
  <c r="AT59" i="348"/>
  <c r="AT36" i="347"/>
  <c r="AT39" i="347"/>
  <c r="AU69" i="347"/>
  <c r="AV67" i="348"/>
  <c r="AU14" i="348"/>
  <c r="AT47" i="348"/>
  <c r="AT49" i="348"/>
  <c r="AT34" i="347"/>
  <c r="AU19" i="348"/>
  <c r="AS59" i="348"/>
  <c r="AV69" i="349"/>
  <c r="AT71" i="349"/>
  <c r="AS58" i="349"/>
  <c r="AS57" i="349"/>
  <c r="AV46" i="350"/>
  <c r="AV49" i="350"/>
  <c r="AW70" i="350"/>
  <c r="AX70" i="350" s="1"/>
  <c r="AV44" i="350"/>
  <c r="D81" i="350"/>
  <c r="E82" i="350"/>
  <c r="AT58" i="350"/>
  <c r="AT54" i="350"/>
  <c r="AT57" i="350"/>
  <c r="AU16" i="350"/>
  <c r="BO2" i="350"/>
  <c r="BY5" i="350" s="1"/>
  <c r="BY6" i="350" s="1"/>
  <c r="BY7" i="350" s="1"/>
  <c r="BY8" i="350" s="1"/>
  <c r="BY9" i="350" s="1"/>
  <c r="AU68" i="350"/>
  <c r="AT29" i="350"/>
  <c r="AT26" i="350"/>
  <c r="AT27" i="350"/>
  <c r="AW71" i="350"/>
  <c r="AX71" i="350" s="1"/>
  <c r="AV58" i="350"/>
  <c r="AV67" i="350"/>
  <c r="AU69" i="350"/>
  <c r="AT37" i="350"/>
  <c r="AU59" i="350"/>
  <c r="AU54" i="350"/>
  <c r="AV59" i="352"/>
  <c r="AV56" i="352"/>
  <c r="AU54" i="351"/>
  <c r="AU55" i="351"/>
  <c r="AU59" i="351"/>
  <c r="AV71" i="351"/>
  <c r="AU58" i="351"/>
  <c r="AU57" i="351"/>
  <c r="AU56" i="351"/>
  <c r="BY5" i="351"/>
  <c r="BY6" i="351" s="1"/>
  <c r="BY7" i="351" s="1"/>
  <c r="BY8" i="351" s="1"/>
  <c r="BY9" i="351" s="1"/>
  <c r="AT59" i="353"/>
  <c r="AT57" i="353"/>
  <c r="AT54" i="353"/>
  <c r="AT56" i="353"/>
  <c r="AT58" i="353"/>
  <c r="D81" i="353"/>
  <c r="E82" i="353"/>
  <c r="AS29" i="350"/>
  <c r="AS47" i="350"/>
  <c r="AS54" i="350"/>
  <c r="AS56" i="350"/>
  <c r="AT57" i="351"/>
  <c r="AT36" i="353"/>
  <c r="AT34" i="353"/>
  <c r="AT39" i="353"/>
  <c r="AU69" i="353"/>
  <c r="AS55" i="350"/>
  <c r="AS57" i="350"/>
  <c r="AS58" i="350"/>
  <c r="AS59" i="350"/>
  <c r="AS49" i="351"/>
  <c r="AT54" i="351"/>
  <c r="AT58" i="351"/>
  <c r="AT59" i="351"/>
  <c r="AU9" i="353"/>
  <c r="AU4" i="353"/>
  <c r="AU6" i="353"/>
  <c r="AT19" i="353"/>
  <c r="AT17" i="353"/>
  <c r="AT14" i="353"/>
  <c r="AU67" i="353"/>
  <c r="AT15" i="353"/>
  <c r="AT18" i="353"/>
  <c r="AT9" i="354"/>
  <c r="AT7" i="354"/>
  <c r="AT6" i="354"/>
  <c r="AT4" i="354"/>
  <c r="AT8" i="354"/>
  <c r="AU66" i="354"/>
  <c r="AT5" i="354"/>
  <c r="AT29" i="354"/>
  <c r="AT24" i="354"/>
  <c r="AT27" i="354"/>
  <c r="AU68" i="354"/>
  <c r="AT26" i="354"/>
  <c r="AT46" i="354"/>
  <c r="AU70" i="354"/>
  <c r="AT47" i="354"/>
  <c r="AT44" i="354"/>
  <c r="AT49" i="354"/>
  <c r="AT55" i="351"/>
  <c r="AT56" i="351"/>
  <c r="E82" i="354"/>
  <c r="D81" i="354"/>
  <c r="AS46" i="352"/>
  <c r="C81" i="354"/>
  <c r="AU34" i="355"/>
  <c r="AV69" i="355"/>
  <c r="AW69" i="355" s="1"/>
  <c r="AX69" i="355" s="1"/>
  <c r="L84" i="361"/>
  <c r="AV59" i="357"/>
  <c r="AV58" i="357"/>
  <c r="AV54" i="357"/>
  <c r="AV57" i="357"/>
  <c r="AW71" i="357"/>
  <c r="AX71" i="357" s="1"/>
  <c r="AV56" i="357"/>
  <c r="AV55" i="357"/>
  <c r="AS47" i="352"/>
  <c r="AS39" i="353"/>
  <c r="AS56" i="353"/>
  <c r="AS59" i="353"/>
  <c r="BA2" i="354"/>
  <c r="BE2" i="354"/>
  <c r="BI2" i="354"/>
  <c r="BM2" i="354"/>
  <c r="BQ2" i="354"/>
  <c r="BB2" i="354"/>
  <c r="AZ2" i="354"/>
  <c r="BH2" i="354"/>
  <c r="BL2" i="354"/>
  <c r="BP2" i="354"/>
  <c r="BG2" i="354"/>
  <c r="BF2" i="354"/>
  <c r="BN2" i="354"/>
  <c r="BR2" i="354"/>
  <c r="BC2" i="354"/>
  <c r="BK2" i="354"/>
  <c r="AV47" i="356"/>
  <c r="AV46" i="356"/>
  <c r="AV49" i="356"/>
  <c r="AW70" i="356"/>
  <c r="AX70" i="356" s="1"/>
  <c r="AV44" i="356"/>
  <c r="AV71" i="355"/>
  <c r="AU58" i="355"/>
  <c r="AU57" i="355"/>
  <c r="AU56" i="355"/>
  <c r="AU54" i="355"/>
  <c r="AU59" i="355"/>
  <c r="AU55" i="355"/>
  <c r="R84" i="370"/>
  <c r="T83" i="371"/>
  <c r="V82" i="371"/>
  <c r="U81" i="371"/>
  <c r="S84" i="371"/>
  <c r="T81" i="370"/>
  <c r="U82" i="370"/>
  <c r="Q84" i="369"/>
  <c r="S81" i="369"/>
  <c r="T82" i="369"/>
  <c r="R83" i="369"/>
  <c r="S82" i="368"/>
  <c r="R81" i="368"/>
  <c r="P84" i="368"/>
  <c r="Q83" i="368"/>
  <c r="O84" i="367"/>
  <c r="P83" i="367"/>
  <c r="R82" i="367"/>
  <c r="Q81" i="367"/>
  <c r="P81" i="366"/>
  <c r="Q82" i="366"/>
  <c r="N84" i="366"/>
  <c r="O83" i="366"/>
  <c r="M84" i="365"/>
  <c r="N83" i="365"/>
  <c r="O81" i="365"/>
  <c r="P82" i="365"/>
  <c r="O82" i="364"/>
  <c r="N81" i="364"/>
  <c r="M83" i="364"/>
  <c r="L84" i="364"/>
  <c r="N82" i="363"/>
  <c r="M81" i="363"/>
  <c r="L83" i="363"/>
  <c r="K84" i="363"/>
  <c r="K83" i="362"/>
  <c r="L81" i="362"/>
  <c r="M82" i="362"/>
  <c r="J84" i="362"/>
  <c r="K81" i="361"/>
  <c r="L82" i="361"/>
  <c r="J83" i="361"/>
  <c r="H84" i="360"/>
  <c r="I83" i="360"/>
  <c r="K82" i="360"/>
  <c r="J81" i="360"/>
  <c r="H83" i="359"/>
  <c r="J82" i="359"/>
  <c r="I81" i="359"/>
  <c r="G84" i="359"/>
  <c r="F84" i="358"/>
  <c r="H81" i="358"/>
  <c r="I82" i="358"/>
  <c r="G83" i="358"/>
  <c r="AX66" i="357"/>
  <c r="AW6" i="357"/>
  <c r="AW9" i="357"/>
  <c r="AW5" i="357"/>
  <c r="AW4" i="357"/>
  <c r="AW8" i="357"/>
  <c r="AW7" i="357"/>
  <c r="AV39" i="357"/>
  <c r="AV37" i="357"/>
  <c r="AV36" i="357"/>
  <c r="AV34" i="357"/>
  <c r="AW69" i="357"/>
  <c r="AX69" i="357" s="1"/>
  <c r="E84" i="357"/>
  <c r="G81" i="357"/>
  <c r="H82" i="357"/>
  <c r="AW70" i="357"/>
  <c r="AX70" i="357" s="1"/>
  <c r="AV47" i="357"/>
  <c r="AV44" i="357"/>
  <c r="AV49" i="357"/>
  <c r="AV46" i="357"/>
  <c r="F83" i="357"/>
  <c r="AW69" i="356"/>
  <c r="AX69" i="356" s="1"/>
  <c r="AV34" i="356"/>
  <c r="AV39" i="356"/>
  <c r="AV37" i="356"/>
  <c r="AV36" i="356"/>
  <c r="AV27" i="356"/>
  <c r="AV26" i="356"/>
  <c r="AV29" i="356"/>
  <c r="AW68" i="356"/>
  <c r="AV24" i="356"/>
  <c r="D84" i="356"/>
  <c r="AU58" i="356"/>
  <c r="AU54" i="356"/>
  <c r="AV71" i="356"/>
  <c r="AU55" i="356"/>
  <c r="AU59" i="356"/>
  <c r="AU57" i="356"/>
  <c r="AU56" i="356"/>
  <c r="AV19" i="356"/>
  <c r="AW67" i="356"/>
  <c r="AV16" i="356"/>
  <c r="AV14" i="356"/>
  <c r="AV18" i="356"/>
  <c r="AV17" i="356"/>
  <c r="AV15" i="356"/>
  <c r="G82" i="356"/>
  <c r="F81" i="356"/>
  <c r="E83" i="356"/>
  <c r="AU27" i="355"/>
  <c r="AU26" i="355"/>
  <c r="AV68" i="355"/>
  <c r="AU29" i="355"/>
  <c r="AU24" i="355"/>
  <c r="AU9" i="355"/>
  <c r="AV66" i="355"/>
  <c r="AU4" i="355"/>
  <c r="AU7" i="355"/>
  <c r="AU6" i="355"/>
  <c r="AU19" i="355"/>
  <c r="AU17" i="355"/>
  <c r="AU16" i="355"/>
  <c r="AV67" i="355"/>
  <c r="AU14" i="355"/>
  <c r="BY5" i="355"/>
  <c r="BY6" i="355" s="1"/>
  <c r="BY7" i="355" s="1"/>
  <c r="BY8" i="355" s="1"/>
  <c r="BY9" i="355" s="1"/>
  <c r="D83" i="355"/>
  <c r="AV39" i="355"/>
  <c r="AV37" i="355"/>
  <c r="AV36" i="355"/>
  <c r="AV34" i="355"/>
  <c r="F82" i="355"/>
  <c r="E81" i="355"/>
  <c r="C84" i="355"/>
  <c r="AV66" i="347" l="1"/>
  <c r="AU7" i="347"/>
  <c r="AT39" i="343"/>
  <c r="AT37" i="343"/>
  <c r="E82" i="352"/>
  <c r="D81" i="352"/>
  <c r="AU19" i="350"/>
  <c r="AU14" i="350"/>
  <c r="AW70" i="352"/>
  <c r="AX70" i="352" s="1"/>
  <c r="AV49" i="352"/>
  <c r="AV59" i="353"/>
  <c r="AV58" i="353"/>
  <c r="AW71" i="353"/>
  <c r="AX71" i="353" s="1"/>
  <c r="AV55" i="353"/>
  <c r="AV57" i="353"/>
  <c r="AV56" i="353"/>
  <c r="AU36" i="345"/>
  <c r="AU37" i="345"/>
  <c r="AT57" i="347"/>
  <c r="AT58" i="347"/>
  <c r="AT55" i="347"/>
  <c r="AT59" i="347"/>
  <c r="AT56" i="347"/>
  <c r="AV29" i="349"/>
  <c r="AV27" i="349"/>
  <c r="AV26" i="349"/>
  <c r="AW68" i="349"/>
  <c r="AV24" i="349"/>
  <c r="AT37" i="342"/>
  <c r="AT36" i="342"/>
  <c r="AT34" i="342"/>
  <c r="AU67" i="349"/>
  <c r="AT17" i="349"/>
  <c r="AT16" i="349"/>
  <c r="AT14" i="349"/>
  <c r="AT19" i="349"/>
  <c r="AT18" i="349"/>
  <c r="AV68" i="351"/>
  <c r="AU26" i="351"/>
  <c r="AT39" i="350"/>
  <c r="AT36" i="350"/>
  <c r="AV71" i="347"/>
  <c r="AU59" i="347"/>
  <c r="AU57" i="347"/>
  <c r="AU55" i="347"/>
  <c r="AU56" i="347"/>
  <c r="AT57" i="342"/>
  <c r="AT54" i="342"/>
  <c r="AW70" i="355"/>
  <c r="AX70" i="355" s="1"/>
  <c r="AV49" i="355"/>
  <c r="AV44" i="355"/>
  <c r="AV47" i="355"/>
  <c r="AV46" i="355"/>
  <c r="AU68" i="352"/>
  <c r="AT27" i="352"/>
  <c r="AT26" i="352"/>
  <c r="AU47" i="345"/>
  <c r="AV70" i="345"/>
  <c r="AU44" i="345"/>
  <c r="AU49" i="345"/>
  <c r="AU46" i="345"/>
  <c r="AU56" i="354"/>
  <c r="AU55" i="354"/>
  <c r="AU58" i="354"/>
  <c r="AU59" i="354"/>
  <c r="AU54" i="354"/>
  <c r="AU57" i="354"/>
  <c r="AV71" i="354"/>
  <c r="BY5" i="345"/>
  <c r="BY6" i="345" s="1"/>
  <c r="BY7" i="345" s="1"/>
  <c r="BY8" i="345" s="1"/>
  <c r="BY9" i="345" s="1"/>
  <c r="D81" i="348"/>
  <c r="E82" i="348"/>
  <c r="AU54" i="343"/>
  <c r="AU58" i="343"/>
  <c r="AU59" i="343"/>
  <c r="F82" i="347"/>
  <c r="E81" i="347"/>
  <c r="AV39" i="345"/>
  <c r="AW69" i="345"/>
  <c r="AX69" i="345" s="1"/>
  <c r="AV37" i="345"/>
  <c r="AV36" i="345"/>
  <c r="AV34" i="345"/>
  <c r="AW66" i="352"/>
  <c r="AV9" i="352"/>
  <c r="AV8" i="352"/>
  <c r="AV6" i="352"/>
  <c r="AV5" i="352"/>
  <c r="AV7" i="352"/>
  <c r="AV4" i="352"/>
  <c r="AV67" i="354"/>
  <c r="AU14" i="354"/>
  <c r="AU16" i="354"/>
  <c r="AU17" i="354"/>
  <c r="AU19" i="354"/>
  <c r="AT39" i="346"/>
  <c r="AT34" i="346"/>
  <c r="AT36" i="346"/>
  <c r="AV58" i="343"/>
  <c r="AV57" i="343"/>
  <c r="AV56" i="343"/>
  <c r="AV54" i="343"/>
  <c r="AU16" i="345"/>
  <c r="AU14" i="345"/>
  <c r="AU17" i="345"/>
  <c r="AU19" i="345"/>
  <c r="AV67" i="345"/>
  <c r="AU37" i="342"/>
  <c r="AU34" i="342"/>
  <c r="AU39" i="342"/>
  <c r="AV69" i="342"/>
  <c r="BY5" i="343"/>
  <c r="BY6" i="343" s="1"/>
  <c r="BY7" i="343" s="1"/>
  <c r="BY8" i="343" s="1"/>
  <c r="BY9" i="343" s="1"/>
  <c r="AV69" i="354"/>
  <c r="AU34" i="354"/>
  <c r="AU39" i="354"/>
  <c r="AU36" i="354"/>
  <c r="AU37" i="354"/>
  <c r="AT24" i="344"/>
  <c r="AU68" i="344"/>
  <c r="AT29" i="344"/>
  <c r="AT27" i="344"/>
  <c r="AT26" i="344"/>
  <c r="BY5" i="354"/>
  <c r="BY6" i="354" s="1"/>
  <c r="BY7" i="354" s="1"/>
  <c r="BY8" i="354" s="1"/>
  <c r="BY9" i="354" s="1"/>
  <c r="AU37" i="349"/>
  <c r="AU36" i="349"/>
  <c r="AU7" i="353"/>
  <c r="AV66" i="353"/>
  <c r="AU4" i="351"/>
  <c r="AU9" i="351"/>
  <c r="AU6" i="351"/>
  <c r="AV66" i="351"/>
  <c r="AU7" i="351"/>
  <c r="AU27" i="353"/>
  <c r="AV68" i="353"/>
  <c r="AU24" i="353"/>
  <c r="AU29" i="353"/>
  <c r="AU26" i="353"/>
  <c r="AU9" i="345"/>
  <c r="AU4" i="345"/>
  <c r="AU6" i="345"/>
  <c r="AU7" i="344"/>
  <c r="AU4" i="344"/>
  <c r="AU6" i="344"/>
  <c r="AV66" i="344"/>
  <c r="AU9" i="344"/>
  <c r="AT49" i="351"/>
  <c r="AU70" i="351"/>
  <c r="AT47" i="351"/>
  <c r="AT46" i="351"/>
  <c r="AT44" i="351"/>
  <c r="AU39" i="348"/>
  <c r="AV69" i="348"/>
  <c r="AU37" i="348"/>
  <c r="AU34" i="348"/>
  <c r="AU36" i="348"/>
  <c r="AU24" i="345"/>
  <c r="AU29" i="345"/>
  <c r="AV68" i="345"/>
  <c r="AU26" i="345"/>
  <c r="AU27" i="345"/>
  <c r="AU58" i="342"/>
  <c r="AU57" i="342"/>
  <c r="AU56" i="342"/>
  <c r="BY5" i="352"/>
  <c r="BY6" i="352" s="1"/>
  <c r="BY7" i="352" s="1"/>
  <c r="BY8" i="352" s="1"/>
  <c r="BY9" i="352" s="1"/>
  <c r="AV55" i="352"/>
  <c r="AV58" i="352"/>
  <c r="AW71" i="352"/>
  <c r="AX71" i="352" s="1"/>
  <c r="AV57" i="352"/>
  <c r="AV54" i="352"/>
  <c r="AV67" i="351"/>
  <c r="AU14" i="351"/>
  <c r="AU17" i="351"/>
  <c r="AU16" i="351"/>
  <c r="AU19" i="351"/>
  <c r="AU66" i="349"/>
  <c r="AT7" i="349"/>
  <c r="AT6" i="349"/>
  <c r="AT5" i="349"/>
  <c r="AT9" i="349"/>
  <c r="AT8" i="349"/>
  <c r="AT4" i="349"/>
  <c r="BY5" i="348"/>
  <c r="BY6" i="348" s="1"/>
  <c r="BY7" i="348" s="1"/>
  <c r="BY8" i="348" s="1"/>
  <c r="BY9" i="348" s="1"/>
  <c r="AT19" i="343"/>
  <c r="AT17" i="343"/>
  <c r="AU67" i="343"/>
  <c r="AT18" i="343"/>
  <c r="AT16" i="343"/>
  <c r="AT15" i="343"/>
  <c r="AT14" i="343"/>
  <c r="AV67" i="347"/>
  <c r="AU16" i="347"/>
  <c r="AU19" i="347"/>
  <c r="AU17" i="347"/>
  <c r="AU14" i="347"/>
  <c r="AV26" i="343"/>
  <c r="AV24" i="343"/>
  <c r="AW68" i="343"/>
  <c r="AV29" i="343"/>
  <c r="AV67" i="344"/>
  <c r="AU17" i="344"/>
  <c r="AU16" i="344"/>
  <c r="AU14" i="344"/>
  <c r="AU19" i="344"/>
  <c r="AV57" i="342"/>
  <c r="AV54" i="342"/>
  <c r="AV56" i="342"/>
  <c r="AW71" i="342"/>
  <c r="AX71" i="342" s="1"/>
  <c r="AV59" i="342"/>
  <c r="AV55" i="342"/>
  <c r="AU47" i="353"/>
  <c r="AU46" i="353"/>
  <c r="AU44" i="353"/>
  <c r="AU49" i="353"/>
  <c r="AV70" i="353"/>
  <c r="AU17" i="352"/>
  <c r="AU16" i="352"/>
  <c r="AU19" i="352"/>
  <c r="AV67" i="352"/>
  <c r="AU14" i="352"/>
  <c r="AV69" i="352"/>
  <c r="AU39" i="352"/>
  <c r="AU36" i="352"/>
  <c r="AU37" i="352"/>
  <c r="AU34" i="352"/>
  <c r="AV6" i="345"/>
  <c r="AW66" i="345"/>
  <c r="AV5" i="345"/>
  <c r="AV8" i="345"/>
  <c r="AV9" i="345"/>
  <c r="AV7" i="345"/>
  <c r="AV4" i="345"/>
  <c r="AU7" i="342"/>
  <c r="AU9" i="342"/>
  <c r="AV66" i="342"/>
  <c r="AV66" i="350"/>
  <c r="AU6" i="350"/>
  <c r="AU9" i="350"/>
  <c r="AU7" i="350"/>
  <c r="AU4" i="350"/>
  <c r="H81" i="351"/>
  <c r="I82" i="351"/>
  <c r="AT58" i="344"/>
  <c r="AT57" i="344"/>
  <c r="AT55" i="344"/>
  <c r="AV70" i="347"/>
  <c r="AU44" i="347"/>
  <c r="AU46" i="347"/>
  <c r="AU47" i="347"/>
  <c r="AU49" i="347"/>
  <c r="F82" i="344"/>
  <c r="E81" i="344"/>
  <c r="AU16" i="342"/>
  <c r="AU14" i="342"/>
  <c r="AU17" i="342"/>
  <c r="AV47" i="342"/>
  <c r="AV49" i="342"/>
  <c r="AV44" i="342"/>
  <c r="BY5" i="353"/>
  <c r="BY6" i="353" s="1"/>
  <c r="BY7" i="353" s="1"/>
  <c r="BY8" i="353" s="1"/>
  <c r="BY9" i="353" s="1"/>
  <c r="AU44" i="349"/>
  <c r="AU47" i="349"/>
  <c r="AU46" i="349"/>
  <c r="AV70" i="349"/>
  <c r="AU49" i="349"/>
  <c r="AU37" i="346"/>
  <c r="AU36" i="346"/>
  <c r="AV69" i="346"/>
  <c r="AU39" i="346"/>
  <c r="AU34" i="346"/>
  <c r="BY5" i="342"/>
  <c r="BY6" i="342" s="1"/>
  <c r="BY7" i="342" s="1"/>
  <c r="BY8" i="342" s="1"/>
  <c r="BY9" i="342" s="1"/>
  <c r="AT24" i="342"/>
  <c r="AT26" i="342"/>
  <c r="AT27" i="342"/>
  <c r="AU68" i="342"/>
  <c r="AT29" i="342"/>
  <c r="AU46" i="354"/>
  <c r="AU44" i="354"/>
  <c r="AU49" i="354"/>
  <c r="AV70" i="354"/>
  <c r="AU47" i="354"/>
  <c r="AV66" i="354"/>
  <c r="AU6" i="354"/>
  <c r="AU4" i="354"/>
  <c r="AU9" i="354"/>
  <c r="AU7" i="354"/>
  <c r="AV67" i="353"/>
  <c r="AU14" i="353"/>
  <c r="AU16" i="353"/>
  <c r="AU17" i="353"/>
  <c r="AU19" i="353"/>
  <c r="F82" i="353"/>
  <c r="E81" i="353"/>
  <c r="AU27" i="350"/>
  <c r="AU24" i="350"/>
  <c r="AV68" i="350"/>
  <c r="AU26" i="350"/>
  <c r="AU29" i="350"/>
  <c r="AV37" i="349"/>
  <c r="AV34" i="349"/>
  <c r="AW69" i="349"/>
  <c r="AX69" i="349" s="1"/>
  <c r="AV39" i="349"/>
  <c r="AV36" i="349"/>
  <c r="AV68" i="348"/>
  <c r="AU29" i="348"/>
  <c r="AU27" i="348"/>
  <c r="AU26" i="348"/>
  <c r="AU24" i="348"/>
  <c r="F82" i="343"/>
  <c r="E81" i="343"/>
  <c r="AU44" i="343"/>
  <c r="AU49" i="343"/>
  <c r="AU46" i="343"/>
  <c r="AV70" i="343"/>
  <c r="AU47" i="343"/>
  <c r="AU59" i="345"/>
  <c r="AU57" i="345"/>
  <c r="AU54" i="345"/>
  <c r="AV71" i="345"/>
  <c r="AU56" i="345"/>
  <c r="AU58" i="345"/>
  <c r="AU55" i="345"/>
  <c r="E81" i="342"/>
  <c r="F82" i="342"/>
  <c r="M84" i="361"/>
  <c r="AV69" i="350"/>
  <c r="AU34" i="350"/>
  <c r="AU36" i="350"/>
  <c r="AU39" i="350"/>
  <c r="AU37" i="350"/>
  <c r="AV18" i="348"/>
  <c r="AW67" i="348"/>
  <c r="AV19" i="348"/>
  <c r="AV16" i="348"/>
  <c r="AV17" i="348"/>
  <c r="AV14" i="348"/>
  <c r="AV15" i="348"/>
  <c r="AU58" i="348"/>
  <c r="AU54" i="348"/>
  <c r="AU55" i="348"/>
  <c r="AV71" i="348"/>
  <c r="AU59" i="348"/>
  <c r="AU57" i="348"/>
  <c r="AU56" i="348"/>
  <c r="AV66" i="348"/>
  <c r="AU7" i="348"/>
  <c r="AU6" i="348"/>
  <c r="AU4" i="348"/>
  <c r="AU9" i="348"/>
  <c r="AW70" i="348"/>
  <c r="AX70" i="348" s="1"/>
  <c r="AV49" i="348"/>
  <c r="AV47" i="348"/>
  <c r="AV46" i="348"/>
  <c r="AV44" i="348"/>
  <c r="AV68" i="346"/>
  <c r="AU29" i="346"/>
  <c r="AU27" i="346"/>
  <c r="AU26" i="346"/>
  <c r="AU24" i="346"/>
  <c r="AU39" i="353"/>
  <c r="AV69" i="353"/>
  <c r="AU37" i="353"/>
  <c r="AU36" i="353"/>
  <c r="AU34" i="353"/>
  <c r="AV57" i="351"/>
  <c r="AW71" i="351"/>
  <c r="AX71" i="351" s="1"/>
  <c r="AV54" i="351"/>
  <c r="AV56" i="351"/>
  <c r="AV58" i="351"/>
  <c r="AV59" i="351"/>
  <c r="AV55" i="351"/>
  <c r="AV19" i="350"/>
  <c r="AV18" i="350"/>
  <c r="AV15" i="350"/>
  <c r="AV16" i="350"/>
  <c r="AW67" i="350"/>
  <c r="AV17" i="350"/>
  <c r="AV14" i="350"/>
  <c r="F82" i="350"/>
  <c r="E81" i="350"/>
  <c r="AV69" i="347"/>
  <c r="AU34" i="347"/>
  <c r="AU36" i="347"/>
  <c r="AU37" i="347"/>
  <c r="AU39" i="347"/>
  <c r="AV71" i="344"/>
  <c r="AU56" i="344"/>
  <c r="AU57" i="344"/>
  <c r="AU55" i="344"/>
  <c r="AU59" i="344"/>
  <c r="AU58" i="344"/>
  <c r="AU54" i="344"/>
  <c r="AU34" i="343"/>
  <c r="AV69" i="343"/>
  <c r="AU37" i="343"/>
  <c r="AU39" i="343"/>
  <c r="AU36" i="343"/>
  <c r="F82" i="345"/>
  <c r="E81" i="345"/>
  <c r="AW71" i="355"/>
  <c r="AX71" i="355" s="1"/>
  <c r="AV57" i="355"/>
  <c r="AV56" i="355"/>
  <c r="AV54" i="355"/>
  <c r="AV59" i="355"/>
  <c r="AV55" i="355"/>
  <c r="AV58" i="355"/>
  <c r="E81" i="354"/>
  <c r="F82" i="354"/>
  <c r="AV68" i="354"/>
  <c r="AU24" i="354"/>
  <c r="AU27" i="354"/>
  <c r="AU26" i="354"/>
  <c r="AU29" i="354"/>
  <c r="AT57" i="349"/>
  <c r="AT58" i="349"/>
  <c r="AT55" i="349"/>
  <c r="AT56" i="349"/>
  <c r="AT54" i="349"/>
  <c r="AU71" i="349"/>
  <c r="AT59" i="349"/>
  <c r="AV68" i="347"/>
  <c r="AU27" i="347"/>
  <c r="AU29" i="347"/>
  <c r="AU26" i="347"/>
  <c r="AU24" i="347"/>
  <c r="F82" i="349"/>
  <c r="E81" i="349"/>
  <c r="AU71" i="346"/>
  <c r="AT57" i="346"/>
  <c r="AT56" i="346"/>
  <c r="AT58" i="346"/>
  <c r="AT54" i="346"/>
  <c r="AT55" i="346"/>
  <c r="AT59" i="346"/>
  <c r="AT44" i="344"/>
  <c r="AU70" i="344"/>
  <c r="AT49" i="344"/>
  <c r="AT46" i="344"/>
  <c r="AT47" i="344"/>
  <c r="AU37" i="344"/>
  <c r="AU36" i="344"/>
  <c r="AU34" i="344"/>
  <c r="AU39" i="344"/>
  <c r="AV69" i="344"/>
  <c r="AU49" i="346"/>
  <c r="AU47" i="346"/>
  <c r="AU46" i="346"/>
  <c r="AU44" i="346"/>
  <c r="AV70" i="346"/>
  <c r="AU17" i="346"/>
  <c r="AU16" i="346"/>
  <c r="AV67" i="346"/>
  <c r="AU19" i="346"/>
  <c r="AU14" i="346"/>
  <c r="G82" i="346"/>
  <c r="F81" i="346"/>
  <c r="AV8" i="346"/>
  <c r="AV7" i="346"/>
  <c r="AV5" i="346"/>
  <c r="AV9" i="346"/>
  <c r="AV6" i="346"/>
  <c r="AV4" i="346"/>
  <c r="AW66" i="346"/>
  <c r="AV15" i="342"/>
  <c r="AV14" i="342"/>
  <c r="AV18" i="342"/>
  <c r="AW67" i="342"/>
  <c r="AV17" i="342"/>
  <c r="AV19" i="342"/>
  <c r="AV16" i="342"/>
  <c r="S84" i="370"/>
  <c r="W82" i="371"/>
  <c r="V81" i="371"/>
  <c r="T84" i="371"/>
  <c r="U83" i="371"/>
  <c r="V82" i="370"/>
  <c r="U81" i="370"/>
  <c r="S83" i="369"/>
  <c r="R84" i="369"/>
  <c r="T81" i="369"/>
  <c r="U82" i="369"/>
  <c r="R83" i="368"/>
  <c r="S81" i="368"/>
  <c r="T82" i="368"/>
  <c r="Q84" i="368"/>
  <c r="P84" i="367"/>
  <c r="S82" i="367"/>
  <c r="R81" i="367"/>
  <c r="Q83" i="367"/>
  <c r="P83" i="366"/>
  <c r="R82" i="366"/>
  <c r="Q81" i="366"/>
  <c r="O84" i="366"/>
  <c r="O83" i="365"/>
  <c r="P81" i="365"/>
  <c r="Q82" i="365"/>
  <c r="N84" i="365"/>
  <c r="M84" i="364"/>
  <c r="N83" i="364"/>
  <c r="O81" i="364"/>
  <c r="P82" i="364"/>
  <c r="M83" i="363"/>
  <c r="L84" i="363"/>
  <c r="O82" i="363"/>
  <c r="N81" i="363"/>
  <c r="K84" i="362"/>
  <c r="L83" i="362"/>
  <c r="N82" i="362"/>
  <c r="M81" i="362"/>
  <c r="L81" i="361"/>
  <c r="M82" i="361"/>
  <c r="K83" i="361"/>
  <c r="J83" i="360"/>
  <c r="K81" i="360"/>
  <c r="L82" i="360"/>
  <c r="I84" i="360"/>
  <c r="K82" i="359"/>
  <c r="J81" i="359"/>
  <c r="H84" i="359"/>
  <c r="I83" i="359"/>
  <c r="H83" i="358"/>
  <c r="G84" i="358"/>
  <c r="J82" i="358"/>
  <c r="I81" i="358"/>
  <c r="G83" i="357"/>
  <c r="H81" i="357"/>
  <c r="I82" i="357"/>
  <c r="F84" i="357"/>
  <c r="F83" i="356"/>
  <c r="AX67" i="356"/>
  <c r="AW19" i="356"/>
  <c r="AW15" i="356"/>
  <c r="AW18" i="356"/>
  <c r="AW17" i="356"/>
  <c r="AW16" i="356"/>
  <c r="AW14" i="356"/>
  <c r="AW28" i="356"/>
  <c r="AW26" i="356"/>
  <c r="AW29" i="356"/>
  <c r="AX68" i="356"/>
  <c r="AW24" i="356"/>
  <c r="AW27" i="356"/>
  <c r="AW25" i="356"/>
  <c r="E84" i="356"/>
  <c r="G81" i="356"/>
  <c r="H82" i="356"/>
  <c r="AW71" i="356"/>
  <c r="AX71" i="356" s="1"/>
  <c r="AV55" i="356"/>
  <c r="AV59" i="356"/>
  <c r="AV57" i="356"/>
  <c r="AV56" i="356"/>
  <c r="AV58" i="356"/>
  <c r="AV54" i="356"/>
  <c r="AW66" i="355"/>
  <c r="AV6" i="355"/>
  <c r="AV9" i="355"/>
  <c r="AV8" i="355"/>
  <c r="AV7" i="355"/>
  <c r="AV5" i="355"/>
  <c r="AV4" i="355"/>
  <c r="AW68" i="355"/>
  <c r="AV27" i="355"/>
  <c r="AV26" i="355"/>
  <c r="AV29" i="355"/>
  <c r="AV24" i="355"/>
  <c r="AW67" i="355"/>
  <c r="AV19" i="355"/>
  <c r="AV17" i="355"/>
  <c r="AV16" i="355"/>
  <c r="AV18" i="355"/>
  <c r="AV15" i="355"/>
  <c r="AV14" i="355"/>
  <c r="G82" i="355"/>
  <c r="F81" i="355"/>
  <c r="D84" i="355"/>
  <c r="E83" i="355"/>
  <c r="AX68" i="349" l="1"/>
  <c r="AW28" i="349"/>
  <c r="AW27" i="349"/>
  <c r="AW29" i="349"/>
  <c r="AW24" i="349"/>
  <c r="AW26" i="349"/>
  <c r="AW25" i="349"/>
  <c r="E81" i="352"/>
  <c r="F82" i="352"/>
  <c r="AV7" i="347"/>
  <c r="AV8" i="347"/>
  <c r="AV9" i="347"/>
  <c r="AV6" i="347"/>
  <c r="AW66" i="347"/>
  <c r="AV5" i="347"/>
  <c r="AV4" i="347"/>
  <c r="AV59" i="347"/>
  <c r="AV57" i="347"/>
  <c r="AV56" i="347"/>
  <c r="AV55" i="347"/>
  <c r="AV54" i="347"/>
  <c r="AW71" i="347"/>
  <c r="AX71" i="347" s="1"/>
  <c r="AV58" i="347"/>
  <c r="AV29" i="351"/>
  <c r="AV27" i="351"/>
  <c r="AV26" i="351"/>
  <c r="AW68" i="351"/>
  <c r="AV24" i="351"/>
  <c r="AU17" i="349"/>
  <c r="AU14" i="349"/>
  <c r="AV67" i="349"/>
  <c r="AU19" i="349"/>
  <c r="AU16" i="349"/>
  <c r="AV57" i="354"/>
  <c r="AW71" i="354"/>
  <c r="AX71" i="354" s="1"/>
  <c r="AV56" i="354"/>
  <c r="AV55" i="354"/>
  <c r="AV58" i="354"/>
  <c r="AV59" i="354"/>
  <c r="AV54" i="354"/>
  <c r="F82" i="348"/>
  <c r="E81" i="348"/>
  <c r="AV49" i="345"/>
  <c r="AV44" i="345"/>
  <c r="AW70" i="345"/>
  <c r="AX70" i="345" s="1"/>
  <c r="AV47" i="345"/>
  <c r="AV46" i="345"/>
  <c r="AU26" i="352"/>
  <c r="AU24" i="352"/>
  <c r="AU27" i="352"/>
  <c r="AV68" i="352"/>
  <c r="AU29" i="352"/>
  <c r="AV36" i="348"/>
  <c r="AV34" i="348"/>
  <c r="AW69" i="348"/>
  <c r="AX69" i="348" s="1"/>
  <c r="AV39" i="348"/>
  <c r="AV37" i="348"/>
  <c r="AV7" i="344"/>
  <c r="AW66" i="344"/>
  <c r="AV6" i="344"/>
  <c r="AV9" i="344"/>
  <c r="AV5" i="344"/>
  <c r="AV8" i="344"/>
  <c r="AV4" i="344"/>
  <c r="AW9" i="352"/>
  <c r="AW4" i="352"/>
  <c r="AW7" i="352"/>
  <c r="AW8" i="352"/>
  <c r="AW5" i="352"/>
  <c r="AX66" i="352"/>
  <c r="AW6" i="352"/>
  <c r="AU49" i="351"/>
  <c r="AU46" i="351"/>
  <c r="AV70" i="351"/>
  <c r="AU44" i="351"/>
  <c r="AU47" i="351"/>
  <c r="AV7" i="351"/>
  <c r="AV9" i="351"/>
  <c r="AV6" i="351"/>
  <c r="AV8" i="351"/>
  <c r="AV4" i="351"/>
  <c r="AW66" i="351"/>
  <c r="AV5" i="351"/>
  <c r="AW66" i="353"/>
  <c r="AV7" i="353"/>
  <c r="AV4" i="353"/>
  <c r="AV6" i="353"/>
  <c r="AV9" i="353"/>
  <c r="AV8" i="353"/>
  <c r="AV5" i="353"/>
  <c r="AU27" i="344"/>
  <c r="AV68" i="344"/>
  <c r="AU24" i="344"/>
  <c r="AU26" i="344"/>
  <c r="AU29" i="344"/>
  <c r="AV36" i="342"/>
  <c r="AV34" i="342"/>
  <c r="AV37" i="342"/>
  <c r="AV39" i="342"/>
  <c r="AW69" i="342"/>
  <c r="AX69" i="342" s="1"/>
  <c r="AW67" i="345"/>
  <c r="AV15" i="345"/>
  <c r="AV18" i="345"/>
  <c r="AV14" i="345"/>
  <c r="AV19" i="345"/>
  <c r="AV16" i="345"/>
  <c r="AV17" i="345"/>
  <c r="AV18" i="354"/>
  <c r="AW67" i="354"/>
  <c r="AV19" i="354"/>
  <c r="AV16" i="354"/>
  <c r="AV17" i="354"/>
  <c r="AV14" i="354"/>
  <c r="AV15" i="354"/>
  <c r="AV29" i="345"/>
  <c r="AW68" i="345"/>
  <c r="AV24" i="345"/>
  <c r="AV27" i="345"/>
  <c r="AV26" i="345"/>
  <c r="AV27" i="353"/>
  <c r="AV24" i="353"/>
  <c r="AV26" i="353"/>
  <c r="AV29" i="353"/>
  <c r="AW68" i="353"/>
  <c r="AV39" i="354"/>
  <c r="AV37" i="354"/>
  <c r="AV36" i="354"/>
  <c r="AW69" i="354"/>
  <c r="AX69" i="354" s="1"/>
  <c r="AV34" i="354"/>
  <c r="G82" i="347"/>
  <c r="F81" i="347"/>
  <c r="AU26" i="342"/>
  <c r="AU29" i="342"/>
  <c r="AU24" i="342"/>
  <c r="AV68" i="342"/>
  <c r="AU27" i="342"/>
  <c r="AV44" i="347"/>
  <c r="AW70" i="347"/>
  <c r="AX70" i="347" s="1"/>
  <c r="AV49" i="347"/>
  <c r="AV46" i="347"/>
  <c r="AV47" i="347"/>
  <c r="I81" i="351"/>
  <c r="J82" i="351"/>
  <c r="AV39" i="352"/>
  <c r="AV37" i="352"/>
  <c r="AV36" i="352"/>
  <c r="AW69" i="352"/>
  <c r="AX69" i="352" s="1"/>
  <c r="AV34" i="352"/>
  <c r="AW26" i="343"/>
  <c r="AW28" i="343"/>
  <c r="AX68" i="343"/>
  <c r="AW24" i="343"/>
  <c r="AW27" i="343"/>
  <c r="AW25" i="343"/>
  <c r="AW29" i="343"/>
  <c r="AU16" i="343"/>
  <c r="AU14" i="343"/>
  <c r="AU19" i="343"/>
  <c r="AV67" i="343"/>
  <c r="AU17" i="343"/>
  <c r="AV36" i="346"/>
  <c r="AW69" i="346"/>
  <c r="AX69" i="346" s="1"/>
  <c r="AV37" i="346"/>
  <c r="AV39" i="346"/>
  <c r="AV34" i="346"/>
  <c r="AV49" i="349"/>
  <c r="AW70" i="349"/>
  <c r="AX70" i="349" s="1"/>
  <c r="AV44" i="349"/>
  <c r="AV47" i="349"/>
  <c r="AV46" i="349"/>
  <c r="AV8" i="350"/>
  <c r="AV6" i="350"/>
  <c r="AV9" i="350"/>
  <c r="AV7" i="350"/>
  <c r="AV4" i="350"/>
  <c r="AW66" i="350"/>
  <c r="AV5" i="350"/>
  <c r="AV7" i="342"/>
  <c r="AV8" i="342"/>
  <c r="AV9" i="342"/>
  <c r="AV5" i="342"/>
  <c r="AV6" i="342"/>
  <c r="AW66" i="342"/>
  <c r="AV4" i="342"/>
  <c r="AW7" i="345"/>
  <c r="AW8" i="345"/>
  <c r="AW6" i="345"/>
  <c r="AX66" i="345"/>
  <c r="AW5" i="345"/>
  <c r="AW9" i="345"/>
  <c r="AW4" i="345"/>
  <c r="AV15" i="344"/>
  <c r="AV16" i="344"/>
  <c r="AV18" i="344"/>
  <c r="AW67" i="344"/>
  <c r="AV17" i="344"/>
  <c r="AV14" i="344"/>
  <c r="AV19" i="344"/>
  <c r="AU4" i="349"/>
  <c r="AU7" i="349"/>
  <c r="AV66" i="349"/>
  <c r="AU6" i="349"/>
  <c r="AU9" i="349"/>
  <c r="G82" i="344"/>
  <c r="F81" i="344"/>
  <c r="AV18" i="352"/>
  <c r="AV16" i="352"/>
  <c r="AV17" i="352"/>
  <c r="AW67" i="352"/>
  <c r="AV19" i="352"/>
  <c r="AV15" i="352"/>
  <c r="AV14" i="352"/>
  <c r="AV46" i="353"/>
  <c r="AV44" i="353"/>
  <c r="AV47" i="353"/>
  <c r="AV49" i="353"/>
  <c r="AW70" i="353"/>
  <c r="AX70" i="353" s="1"/>
  <c r="AW67" i="347"/>
  <c r="AV18" i="347"/>
  <c r="AV19" i="347"/>
  <c r="AV17" i="347"/>
  <c r="AV15" i="347"/>
  <c r="AV14" i="347"/>
  <c r="AV16" i="347"/>
  <c r="AV14" i="351"/>
  <c r="AV18" i="351"/>
  <c r="AW67" i="351"/>
  <c r="AV15" i="351"/>
  <c r="AV16" i="351"/>
  <c r="AV17" i="351"/>
  <c r="AV19" i="351"/>
  <c r="G82" i="349"/>
  <c r="F81" i="349"/>
  <c r="AV27" i="354"/>
  <c r="AW68" i="354"/>
  <c r="AV26" i="354"/>
  <c r="AV29" i="354"/>
  <c r="AV24" i="354"/>
  <c r="G82" i="354"/>
  <c r="F81" i="354"/>
  <c r="AW69" i="347"/>
  <c r="AX69" i="347" s="1"/>
  <c r="AV36" i="347"/>
  <c r="AV34" i="347"/>
  <c r="AV39" i="347"/>
  <c r="AV37" i="347"/>
  <c r="G82" i="350"/>
  <c r="F81" i="350"/>
  <c r="AW68" i="346"/>
  <c r="AV29" i="346"/>
  <c r="AV27" i="346"/>
  <c r="AV26" i="346"/>
  <c r="AV24" i="346"/>
  <c r="AV27" i="348"/>
  <c r="AV26" i="348"/>
  <c r="AW68" i="348"/>
  <c r="AV29" i="348"/>
  <c r="AV24" i="348"/>
  <c r="AV24" i="350"/>
  <c r="AV27" i="350"/>
  <c r="AV26" i="350"/>
  <c r="AV29" i="350"/>
  <c r="AW68" i="350"/>
  <c r="G82" i="353"/>
  <c r="F81" i="353"/>
  <c r="AV49" i="354"/>
  <c r="AV47" i="354"/>
  <c r="AW70" i="354"/>
  <c r="AX70" i="354" s="1"/>
  <c r="AV44" i="354"/>
  <c r="AV46" i="354"/>
  <c r="AW70" i="346"/>
  <c r="AX70" i="346" s="1"/>
  <c r="AV49" i="346"/>
  <c r="AV47" i="346"/>
  <c r="AV46" i="346"/>
  <c r="AV44" i="346"/>
  <c r="AV27" i="347"/>
  <c r="AW68" i="347"/>
  <c r="AV26" i="347"/>
  <c r="AV29" i="347"/>
  <c r="AV24" i="347"/>
  <c r="N84" i="361"/>
  <c r="AV58" i="345"/>
  <c r="AV55" i="345"/>
  <c r="AV54" i="345"/>
  <c r="AV59" i="345"/>
  <c r="AW71" i="345"/>
  <c r="AX71" i="345" s="1"/>
  <c r="AV57" i="345"/>
  <c r="AV56" i="345"/>
  <c r="AV19" i="353"/>
  <c r="AV15" i="353"/>
  <c r="AV16" i="353"/>
  <c r="AV18" i="353"/>
  <c r="AV17" i="353"/>
  <c r="AW67" i="353"/>
  <c r="AV14" i="353"/>
  <c r="AV19" i="346"/>
  <c r="AV15" i="346"/>
  <c r="AW67" i="346"/>
  <c r="AV14" i="346"/>
  <c r="AV18" i="346"/>
  <c r="AV17" i="346"/>
  <c r="AV16" i="346"/>
  <c r="AV37" i="344"/>
  <c r="AW69" i="344"/>
  <c r="AX69" i="344" s="1"/>
  <c r="AV36" i="344"/>
  <c r="AV34" i="344"/>
  <c r="AV39" i="344"/>
  <c r="AU49" i="344"/>
  <c r="AV70" i="344"/>
  <c r="AU46" i="344"/>
  <c r="AU47" i="344"/>
  <c r="AU44" i="344"/>
  <c r="AU58" i="346"/>
  <c r="AU54" i="346"/>
  <c r="AU55" i="346"/>
  <c r="AV71" i="346"/>
  <c r="AU59" i="346"/>
  <c r="AU57" i="346"/>
  <c r="AU56" i="346"/>
  <c r="AV34" i="353"/>
  <c r="AV39" i="353"/>
  <c r="AV37" i="353"/>
  <c r="AW69" i="353"/>
  <c r="AX69" i="353" s="1"/>
  <c r="AV36" i="353"/>
  <c r="AV6" i="348"/>
  <c r="AW66" i="348"/>
  <c r="AV5" i="348"/>
  <c r="AV9" i="348"/>
  <c r="AV7" i="348"/>
  <c r="AV8" i="348"/>
  <c r="AV4" i="348"/>
  <c r="AV55" i="348"/>
  <c r="AV59" i="348"/>
  <c r="AV57" i="348"/>
  <c r="AV56" i="348"/>
  <c r="AW71" i="348"/>
  <c r="AX71" i="348" s="1"/>
  <c r="AV58" i="348"/>
  <c r="AV54" i="348"/>
  <c r="G82" i="342"/>
  <c r="F81" i="342"/>
  <c r="AV49" i="343"/>
  <c r="AW70" i="343"/>
  <c r="AX70" i="343" s="1"/>
  <c r="AV46" i="343"/>
  <c r="AV44" i="343"/>
  <c r="AV47" i="343"/>
  <c r="AW66" i="354"/>
  <c r="AV8" i="354"/>
  <c r="AV9" i="354"/>
  <c r="AV7" i="354"/>
  <c r="AV5" i="354"/>
  <c r="AV6" i="354"/>
  <c r="AV4" i="354"/>
  <c r="AW19" i="342"/>
  <c r="AW18" i="342"/>
  <c r="AW14" i="342"/>
  <c r="AX67" i="342"/>
  <c r="AW16" i="342"/>
  <c r="AW15" i="342"/>
  <c r="AW17" i="342"/>
  <c r="AX66" i="346"/>
  <c r="AW9" i="346"/>
  <c r="AW6" i="346"/>
  <c r="AW4" i="346"/>
  <c r="AW7" i="346"/>
  <c r="AW8" i="346"/>
  <c r="AW5" i="346"/>
  <c r="H82" i="346"/>
  <c r="G81" i="346"/>
  <c r="AU58" i="349"/>
  <c r="AV71" i="349"/>
  <c r="AU56" i="349"/>
  <c r="AU54" i="349"/>
  <c r="AU57" i="349"/>
  <c r="AU59" i="349"/>
  <c r="AU55" i="349"/>
  <c r="F81" i="345"/>
  <c r="G82" i="345"/>
  <c r="AW69" i="343"/>
  <c r="AX69" i="343" s="1"/>
  <c r="AV36" i="343"/>
  <c r="AV39" i="343"/>
  <c r="AV37" i="343"/>
  <c r="AV34" i="343"/>
  <c r="AV55" i="344"/>
  <c r="AV58" i="344"/>
  <c r="AV59" i="344"/>
  <c r="AV54" i="344"/>
  <c r="AW71" i="344"/>
  <c r="AX71" i="344" s="1"/>
  <c r="AV57" i="344"/>
  <c r="AV56" i="344"/>
  <c r="AW16" i="350"/>
  <c r="AW17" i="350"/>
  <c r="AX67" i="350"/>
  <c r="AW18" i="350"/>
  <c r="AW19" i="350"/>
  <c r="AW15" i="350"/>
  <c r="AW14" i="350"/>
  <c r="AW18" i="348"/>
  <c r="AX67" i="348"/>
  <c r="AW19" i="348"/>
  <c r="AW16" i="348"/>
  <c r="AW17" i="348"/>
  <c r="AW14" i="348"/>
  <c r="AW15" i="348"/>
  <c r="AV34" i="350"/>
  <c r="AV39" i="350"/>
  <c r="AV37" i="350"/>
  <c r="AV36" i="350"/>
  <c r="AW69" i="350"/>
  <c r="AX69" i="350" s="1"/>
  <c r="G82" i="343"/>
  <c r="F81" i="343"/>
  <c r="T84" i="370"/>
  <c r="V83" i="371"/>
  <c r="U84" i="371"/>
  <c r="W81" i="371"/>
  <c r="X82" i="371"/>
  <c r="W82" i="370"/>
  <c r="V81" i="370"/>
  <c r="S84" i="369"/>
  <c r="V82" i="369"/>
  <c r="U81" i="369"/>
  <c r="T83" i="369"/>
  <c r="R84" i="368"/>
  <c r="S83" i="368"/>
  <c r="T81" i="368"/>
  <c r="U82" i="368"/>
  <c r="S81" i="367"/>
  <c r="T82" i="367"/>
  <c r="R83" i="367"/>
  <c r="Q84" i="367"/>
  <c r="S82" i="366"/>
  <c r="R81" i="366"/>
  <c r="P84" i="366"/>
  <c r="Q83" i="366"/>
  <c r="O84" i="365"/>
  <c r="P83" i="365"/>
  <c r="R82" i="365"/>
  <c r="Q81" i="365"/>
  <c r="O83" i="364"/>
  <c r="P81" i="364"/>
  <c r="Q82" i="364"/>
  <c r="N84" i="364"/>
  <c r="M84" i="363"/>
  <c r="O81" i="363"/>
  <c r="P82" i="363"/>
  <c r="N83" i="363"/>
  <c r="M83" i="362"/>
  <c r="O82" i="362"/>
  <c r="N81" i="362"/>
  <c r="L84" i="362"/>
  <c r="L83" i="361"/>
  <c r="N82" i="361"/>
  <c r="M81" i="361"/>
  <c r="J84" i="360"/>
  <c r="K83" i="360"/>
  <c r="L81" i="360"/>
  <c r="M82" i="360"/>
  <c r="J83" i="359"/>
  <c r="K81" i="359"/>
  <c r="L82" i="359"/>
  <c r="I84" i="359"/>
  <c r="H84" i="358"/>
  <c r="K82" i="358"/>
  <c r="J81" i="358"/>
  <c r="I83" i="358"/>
  <c r="G84" i="357"/>
  <c r="H83" i="357"/>
  <c r="J82" i="357"/>
  <c r="I81" i="357"/>
  <c r="H81" i="356"/>
  <c r="I82" i="356"/>
  <c r="F84" i="356"/>
  <c r="G83" i="356"/>
  <c r="AW17" i="355"/>
  <c r="AW14" i="355"/>
  <c r="AW15" i="355"/>
  <c r="AW18" i="355"/>
  <c r="AX67" i="355"/>
  <c r="AW19" i="355"/>
  <c r="AW16" i="355"/>
  <c r="AW24" i="355"/>
  <c r="AW26" i="355"/>
  <c r="AW27" i="355"/>
  <c r="AW29" i="355"/>
  <c r="AW25" i="355"/>
  <c r="AX68" i="355"/>
  <c r="AW28" i="355"/>
  <c r="AX66" i="355"/>
  <c r="AW5" i="355"/>
  <c r="AW9" i="355"/>
  <c r="AW4" i="355"/>
  <c r="AW8" i="355"/>
  <c r="AW7" i="355"/>
  <c r="AW6" i="355"/>
  <c r="F83" i="355"/>
  <c r="G81" i="355"/>
  <c r="H82" i="355"/>
  <c r="E84" i="355"/>
  <c r="P66" i="382"/>
  <c r="K68" i="380"/>
  <c r="J65" i="377"/>
  <c r="K78" i="378"/>
  <c r="F65" i="373"/>
  <c r="J78" i="373"/>
  <c r="Q80" i="381"/>
  <c r="O65" i="383"/>
  <c r="M70" i="381"/>
  <c r="K79" i="376"/>
  <c r="F74" i="376"/>
  <c r="K70" i="380"/>
  <c r="I67" i="380"/>
  <c r="L79" i="379"/>
  <c r="K66" i="377"/>
  <c r="F68" i="378"/>
  <c r="U70" i="385"/>
  <c r="E65" i="374"/>
  <c r="N80" i="384"/>
  <c r="J68" i="382"/>
  <c r="L65" i="380"/>
  <c r="K71" i="378"/>
  <c r="B67" i="372"/>
  <c r="AG65" i="386"/>
  <c r="C67" i="375"/>
  <c r="G68" i="377"/>
  <c r="F75" i="373"/>
  <c r="AG78" i="386"/>
  <c r="F65" i="376"/>
  <c r="D67" i="375"/>
  <c r="K72" i="378"/>
  <c r="T80" i="385"/>
  <c r="N68" i="384"/>
  <c r="K75" i="378"/>
  <c r="O67" i="382"/>
  <c r="E75" i="374"/>
  <c r="H71" i="379"/>
  <c r="G66" i="377"/>
  <c r="AE75" i="386"/>
  <c r="K78" i="381"/>
  <c r="M67" i="381"/>
  <c r="H75" i="376"/>
  <c r="P80" i="383"/>
  <c r="N79" i="379"/>
  <c r="M75" i="382"/>
  <c r="U71" i="385"/>
  <c r="S66" i="384"/>
  <c r="P76" i="384"/>
  <c r="D68" i="372"/>
  <c r="AB79" i="386"/>
  <c r="J71" i="381"/>
  <c r="AI68" i="388"/>
  <c r="B68" i="375"/>
  <c r="AF71" i="387"/>
  <c r="G76" i="372"/>
  <c r="M67" i="380"/>
  <c r="K67" i="382"/>
  <c r="AI74" i="387"/>
  <c r="P80" i="380"/>
  <c r="J65" i="379"/>
  <c r="R72" i="384"/>
  <c r="L66" i="381"/>
  <c r="M72" i="383"/>
  <c r="J75" i="375"/>
  <c r="G67" i="373"/>
  <c r="AB70" i="386"/>
  <c r="U80" i="385"/>
  <c r="AI70" i="388"/>
  <c r="K74" i="379"/>
  <c r="T78" i="384"/>
  <c r="P74" i="383"/>
  <c r="I75" i="379"/>
  <c r="D75" i="375"/>
  <c r="L75" i="378"/>
  <c r="AH75" i="387"/>
  <c r="H75" i="377"/>
  <c r="D74" i="374"/>
  <c r="M78" i="382"/>
  <c r="AE78" i="387"/>
  <c r="K68" i="383"/>
  <c r="D72" i="375"/>
  <c r="G66" i="375"/>
  <c r="H71" i="374"/>
  <c r="P78" i="384"/>
  <c r="N80" i="380"/>
  <c r="S75" i="384"/>
  <c r="D79" i="372"/>
  <c r="N79" i="381"/>
  <c r="H80" i="375"/>
  <c r="H70" i="379"/>
  <c r="U66" i="385"/>
  <c r="K72" i="384"/>
  <c r="AC72" i="386"/>
  <c r="J70" i="378"/>
  <c r="L80" i="376"/>
  <c r="O76" i="383"/>
  <c r="M71" i="381"/>
  <c r="E66" i="372"/>
  <c r="AD67" i="387"/>
  <c r="S70" i="385"/>
  <c r="M66" i="381"/>
  <c r="I68" i="376"/>
  <c r="G75" i="376"/>
  <c r="M80" i="381"/>
  <c r="G80" i="372"/>
  <c r="P66" i="381"/>
  <c r="H67" i="378"/>
  <c r="L75" i="382"/>
  <c r="I76" i="374"/>
  <c r="G76" i="376"/>
  <c r="M76" i="384"/>
  <c r="C65" i="373"/>
  <c r="O80" i="383"/>
  <c r="X71" i="386"/>
  <c r="C70" i="373"/>
  <c r="L67" i="381"/>
  <c r="I76" i="378"/>
  <c r="AI66" i="388"/>
  <c r="O78" i="383"/>
  <c r="I79" i="378"/>
  <c r="F71" i="372"/>
  <c r="M66" i="383"/>
  <c r="D70" i="374"/>
  <c r="F72" i="377"/>
  <c r="O79" i="381"/>
  <c r="Y78" i="385"/>
  <c r="AC80" i="386"/>
  <c r="D72" i="374"/>
  <c r="F67" i="377"/>
  <c r="G78" i="372"/>
  <c r="F74" i="377"/>
  <c r="M71" i="383"/>
  <c r="AG72" i="387"/>
  <c r="I65" i="374"/>
  <c r="E70" i="377"/>
  <c r="K75" i="383"/>
  <c r="C78" i="373"/>
  <c r="S65" i="385"/>
  <c r="N74" i="379"/>
  <c r="I70" i="377"/>
  <c r="G72" i="379"/>
  <c r="Q67" i="384"/>
  <c r="O80" i="384"/>
  <c r="H76" i="379"/>
  <c r="M74" i="381"/>
  <c r="AG78" i="387"/>
  <c r="I72" i="380"/>
  <c r="B71" i="373"/>
  <c r="Z71" i="386"/>
  <c r="M74" i="379"/>
  <c r="P78" i="379"/>
  <c r="M76" i="381"/>
  <c r="W79" i="385"/>
  <c r="J70" i="379"/>
  <c r="H66" i="374"/>
  <c r="P79" i="384"/>
  <c r="L70" i="380"/>
  <c r="AE76" i="387"/>
  <c r="AE68" i="387"/>
  <c r="AI74" i="388"/>
  <c r="R80" i="384"/>
  <c r="M65" i="382"/>
  <c r="F68" i="377"/>
  <c r="M68" i="382"/>
  <c r="K72" i="377"/>
  <c r="K75" i="379"/>
  <c r="F80" i="372"/>
  <c r="E76" i="372"/>
  <c r="J79" i="374"/>
  <c r="N80" i="383"/>
  <c r="P78" i="380"/>
  <c r="I78" i="372"/>
  <c r="C75" i="374"/>
  <c r="M66" i="377"/>
  <c r="L66" i="378"/>
  <c r="F67" i="376"/>
  <c r="O78" i="384"/>
  <c r="T79" i="383"/>
  <c r="AH68" i="388"/>
  <c r="P79" i="383"/>
  <c r="P74" i="382"/>
  <c r="S65" i="384"/>
  <c r="O68" i="384"/>
  <c r="D71" i="374"/>
  <c r="L78" i="380"/>
  <c r="E79" i="372"/>
  <c r="H70" i="376"/>
  <c r="K70" i="381"/>
  <c r="L79" i="377"/>
  <c r="AF66" i="386"/>
  <c r="O79" i="384"/>
  <c r="AE79" i="386"/>
  <c r="I74" i="378"/>
  <c r="K80" i="380"/>
  <c r="Q70" i="383"/>
  <c r="E67" i="375"/>
  <c r="Q75" i="383"/>
  <c r="C76" i="372"/>
  <c r="M65" i="380"/>
  <c r="M76" i="382"/>
  <c r="I71" i="377"/>
  <c r="B75" i="373"/>
  <c r="L72" i="378"/>
  <c r="N72" i="376"/>
  <c r="L74" i="382"/>
  <c r="J74" i="375"/>
  <c r="J70" i="377"/>
  <c r="H67" i="377"/>
  <c r="H80" i="372"/>
  <c r="L80" i="378"/>
  <c r="F68" i="380"/>
  <c r="B72" i="373"/>
  <c r="J71" i="383"/>
  <c r="J79" i="375"/>
  <c r="I74" i="374"/>
  <c r="AA76" i="386"/>
  <c r="E66" i="373"/>
  <c r="F78" i="373"/>
  <c r="S76" i="385"/>
  <c r="H74" i="377"/>
  <c r="AE75" i="387"/>
  <c r="R74" i="383"/>
  <c r="G65" i="374"/>
  <c r="J71" i="380"/>
  <c r="L71" i="382"/>
  <c r="E78" i="372"/>
  <c r="E67" i="372"/>
  <c r="O65" i="384"/>
  <c r="N70" i="384"/>
  <c r="AB71" i="386"/>
  <c r="I71" i="379"/>
  <c r="D75" i="372"/>
  <c r="Q66" i="384"/>
  <c r="U76" i="385"/>
  <c r="AI80" i="387"/>
  <c r="E78" i="373"/>
  <c r="K71" i="383"/>
  <c r="L72" i="382"/>
  <c r="H66" i="378"/>
  <c r="J72" i="380"/>
  <c r="M65" i="379"/>
  <c r="Q78" i="384"/>
  <c r="Q78" i="382"/>
  <c r="K74" i="382"/>
  <c r="O80" i="378"/>
  <c r="AG72" i="388"/>
  <c r="N79" i="377"/>
  <c r="R79" i="384"/>
  <c r="M79" i="382"/>
  <c r="K74" i="376"/>
  <c r="F71" i="375"/>
  <c r="O70" i="382"/>
  <c r="AE80" i="387"/>
  <c r="C67" i="373"/>
  <c r="V71" i="385"/>
  <c r="B70" i="373"/>
  <c r="J78" i="380"/>
  <c r="I70" i="376"/>
  <c r="AA66" i="386"/>
  <c r="R76" i="383"/>
  <c r="Y65" i="385"/>
  <c r="R65" i="383"/>
  <c r="G76" i="378"/>
  <c r="G76" i="373"/>
  <c r="C80" i="372"/>
  <c r="AG80" i="386"/>
  <c r="F70" i="373"/>
  <c r="C70" i="375"/>
  <c r="K75" i="377"/>
  <c r="N76" i="384"/>
  <c r="K72" i="383"/>
  <c r="J75" i="378"/>
  <c r="AD74" i="386"/>
  <c r="AD66" i="386"/>
  <c r="O76" i="381"/>
  <c r="F66" i="375"/>
  <c r="L68" i="382"/>
  <c r="O75" i="383"/>
  <c r="Q66" i="383"/>
  <c r="AI70" i="387"/>
  <c r="C74" i="372"/>
  <c r="L79" i="376"/>
  <c r="F66" i="374"/>
  <c r="Q67" i="383"/>
  <c r="G79" i="372"/>
  <c r="E67" i="377"/>
  <c r="Q67" i="385"/>
  <c r="J74" i="380"/>
  <c r="L70" i="384"/>
  <c r="L79" i="380"/>
  <c r="I78" i="378"/>
  <c r="O66" i="384"/>
  <c r="G75" i="378"/>
  <c r="G71" i="373"/>
  <c r="G71" i="375"/>
  <c r="N70" i="376"/>
  <c r="Q70" i="385"/>
  <c r="I74" i="381"/>
  <c r="O76" i="384"/>
  <c r="B70" i="372"/>
  <c r="I80" i="375"/>
  <c r="N65" i="384"/>
  <c r="D76" i="374"/>
  <c r="M76" i="379"/>
  <c r="N75" i="381"/>
  <c r="J66" i="376"/>
  <c r="AH67" i="387"/>
  <c r="R68" i="385"/>
  <c r="K80" i="374"/>
  <c r="N74" i="381"/>
  <c r="U72" i="385"/>
  <c r="L76" i="383"/>
  <c r="I72" i="381"/>
  <c r="N76" i="380"/>
  <c r="F79" i="372"/>
  <c r="K75" i="382"/>
  <c r="O78" i="379"/>
  <c r="O67" i="383"/>
  <c r="N80" i="377"/>
  <c r="AC68" i="387"/>
  <c r="N80" i="381"/>
  <c r="AF80" i="386"/>
  <c r="AB71" i="387"/>
  <c r="I71" i="375"/>
  <c r="E76" i="373"/>
  <c r="O74" i="384"/>
  <c r="L74" i="383"/>
  <c r="P68" i="385"/>
  <c r="O65" i="381"/>
  <c r="M68" i="376"/>
  <c r="U80" i="384"/>
  <c r="N71" i="382"/>
  <c r="B75" i="372"/>
  <c r="H72" i="376"/>
  <c r="V80" i="385"/>
  <c r="K78" i="377"/>
  <c r="K67" i="384"/>
  <c r="J79" i="378"/>
  <c r="AE66" i="387"/>
  <c r="P76" i="383"/>
  <c r="I75" i="377"/>
  <c r="P67" i="384"/>
  <c r="T72" i="385"/>
  <c r="K72" i="376"/>
  <c r="K66" i="375"/>
  <c r="P74" i="384"/>
  <c r="H75" i="379"/>
  <c r="AD68" i="386"/>
  <c r="K66" i="380"/>
  <c r="K75" i="380"/>
  <c r="N66" i="379"/>
  <c r="N74" i="382"/>
  <c r="J68" i="381"/>
  <c r="E66" i="375"/>
  <c r="K65" i="377"/>
  <c r="I71" i="382"/>
  <c r="W74" i="385"/>
  <c r="I79" i="376"/>
  <c r="T68" i="385"/>
  <c r="H78" i="373"/>
  <c r="R70" i="384"/>
  <c r="J80" i="375"/>
  <c r="L75" i="383"/>
  <c r="J72" i="378"/>
  <c r="AG68" i="388"/>
  <c r="I78" i="375"/>
  <c r="F67" i="373"/>
  <c r="M65" i="384"/>
  <c r="N68" i="383"/>
  <c r="H67" i="380"/>
  <c r="H67" i="376"/>
  <c r="G80" i="376"/>
  <c r="H80" i="374"/>
  <c r="L65" i="376"/>
  <c r="K70" i="377"/>
  <c r="H80" i="377"/>
  <c r="N75" i="379"/>
  <c r="P79" i="380"/>
  <c r="N75" i="384"/>
  <c r="AH68" i="387"/>
  <c r="I75" i="374"/>
  <c r="AC75" i="387"/>
  <c r="Q72" i="384"/>
  <c r="I65" i="379"/>
  <c r="R72" i="385"/>
  <c r="P70" i="383"/>
  <c r="K70" i="382"/>
  <c r="Y79" i="385"/>
  <c r="J74" i="376"/>
  <c r="H79" i="375"/>
  <c r="I79" i="375"/>
  <c r="M78" i="383"/>
  <c r="F68" i="373"/>
  <c r="F70" i="372"/>
  <c r="J80" i="380"/>
  <c r="D68" i="373"/>
  <c r="J65" i="374"/>
  <c r="I74" i="376"/>
  <c r="G80" i="375"/>
  <c r="AF72" i="388"/>
  <c r="F65" i="374"/>
  <c r="I65" i="380"/>
  <c r="R78" i="384"/>
  <c r="AH71" i="387"/>
  <c r="M80" i="379"/>
  <c r="H79" i="374"/>
  <c r="K71" i="381"/>
  <c r="M66" i="382"/>
  <c r="J79" i="377"/>
  <c r="O75" i="382"/>
  <c r="G74" i="375"/>
  <c r="J75" i="380"/>
  <c r="S67" i="385"/>
  <c r="M71" i="380"/>
  <c r="H72" i="380"/>
  <c r="I66" i="375"/>
  <c r="H66" i="377"/>
  <c r="O70" i="384"/>
  <c r="H70" i="374"/>
  <c r="H75" i="380"/>
  <c r="N78" i="380"/>
  <c r="G67" i="380"/>
  <c r="G70" i="378"/>
  <c r="N78" i="384"/>
  <c r="O78" i="382"/>
  <c r="G67" i="377"/>
  <c r="N74" i="384"/>
  <c r="E71" i="377"/>
  <c r="AE79" i="387"/>
  <c r="O65" i="380"/>
  <c r="L74" i="377"/>
  <c r="K80" i="378"/>
  <c r="U79" i="385"/>
  <c r="R65" i="384"/>
  <c r="O72" i="384"/>
  <c r="G74" i="372"/>
  <c r="P79" i="382"/>
  <c r="AB65" i="386"/>
  <c r="AB78" i="386"/>
  <c r="O66" i="381"/>
  <c r="Q79" i="381"/>
  <c r="AB68" i="387"/>
  <c r="I68" i="382"/>
  <c r="J70" i="383"/>
  <c r="N80" i="379"/>
  <c r="N67" i="381"/>
  <c r="AD68" i="387"/>
  <c r="F78" i="375"/>
  <c r="J66" i="379"/>
  <c r="I65" i="378"/>
  <c r="AI79" i="387"/>
  <c r="AA72" i="386"/>
  <c r="T78" i="383"/>
  <c r="K79" i="375"/>
  <c r="I67" i="375"/>
  <c r="L72" i="379"/>
  <c r="F71" i="374"/>
  <c r="G78" i="373"/>
  <c r="F67" i="374"/>
  <c r="R79" i="383"/>
  <c r="AG76" i="387"/>
  <c r="G80" i="374"/>
  <c r="H76" i="376"/>
  <c r="I66" i="373"/>
  <c r="F68" i="379"/>
  <c r="S80" i="384"/>
  <c r="M79" i="381"/>
  <c r="AD79" i="386"/>
  <c r="L67" i="383"/>
  <c r="I66" i="380"/>
  <c r="I65" i="376"/>
  <c r="AG65" i="387"/>
  <c r="AH76" i="387"/>
  <c r="G65" i="375"/>
  <c r="H65" i="375"/>
  <c r="P66" i="383"/>
  <c r="S80" i="383"/>
  <c r="V65" i="385"/>
  <c r="K78" i="375"/>
  <c r="K70" i="383"/>
  <c r="E67" i="376"/>
  <c r="X79" i="385"/>
  <c r="H74" i="380"/>
  <c r="G74" i="373"/>
  <c r="N79" i="382"/>
  <c r="C76" i="373"/>
  <c r="N79" i="384"/>
  <c r="N78" i="381"/>
  <c r="E72" i="373"/>
  <c r="N74" i="380"/>
  <c r="F68" i="374"/>
  <c r="R79" i="382"/>
  <c r="Q65" i="384"/>
  <c r="H75" i="375"/>
  <c r="R80" i="383"/>
  <c r="I75" i="375"/>
  <c r="I72" i="379"/>
  <c r="E70" i="373"/>
  <c r="M66" i="384"/>
  <c r="M78" i="378"/>
  <c r="AC78" i="386"/>
  <c r="AF79" i="387"/>
  <c r="O74" i="381"/>
  <c r="F80" i="374"/>
  <c r="E79" i="373"/>
  <c r="G80" i="373"/>
  <c r="AH72" i="387"/>
  <c r="E72" i="375"/>
  <c r="F71" i="377"/>
  <c r="AB67" i="386"/>
  <c r="I65" i="375"/>
  <c r="H78" i="377"/>
  <c r="X80" i="385"/>
  <c r="G71" i="380"/>
  <c r="T80" i="384"/>
  <c r="J71" i="377"/>
  <c r="AE70" i="387"/>
  <c r="Y72" i="386"/>
  <c r="G70" i="379"/>
  <c r="H78" i="375"/>
  <c r="G72" i="373"/>
  <c r="M75" i="378"/>
  <c r="B66" i="372"/>
  <c r="H70" i="381"/>
  <c r="I79" i="373"/>
  <c r="AB72" i="387"/>
  <c r="F75" i="376"/>
  <c r="N65" i="380"/>
  <c r="V78" i="385"/>
  <c r="J78" i="377"/>
  <c r="E65" i="372"/>
  <c r="D66" i="374"/>
  <c r="M80" i="377"/>
  <c r="AE72" i="386"/>
  <c r="H79" i="372"/>
  <c r="L67" i="382"/>
  <c r="I68" i="377"/>
  <c r="N78" i="383"/>
  <c r="AF79" i="386"/>
  <c r="L68" i="381"/>
  <c r="H74" i="376"/>
  <c r="F78" i="374"/>
  <c r="D75" i="374"/>
  <c r="AD78" i="386"/>
  <c r="P79" i="379"/>
  <c r="K65" i="376"/>
  <c r="I67" i="377"/>
  <c r="I72" i="375"/>
  <c r="M72" i="382"/>
  <c r="F75" i="377"/>
  <c r="K76" i="383"/>
  <c r="O78" i="378"/>
  <c r="P80" i="381"/>
  <c r="N71" i="376"/>
  <c r="H67" i="379"/>
  <c r="X66" i="385"/>
  <c r="B74" i="373"/>
  <c r="E66" i="374"/>
  <c r="AD76" i="386"/>
  <c r="C70" i="374"/>
  <c r="J74" i="382"/>
  <c r="AH78" i="386"/>
  <c r="K66" i="381"/>
  <c r="M70" i="382"/>
  <c r="Z79" i="385"/>
  <c r="L67" i="384"/>
  <c r="J66" i="380"/>
  <c r="D70" i="375"/>
  <c r="F65" i="375"/>
  <c r="J67" i="381"/>
  <c r="D66" i="373"/>
  <c r="P65" i="381"/>
  <c r="H78" i="376"/>
  <c r="AD75" i="386"/>
  <c r="G65" i="376"/>
  <c r="AH70" i="388"/>
  <c r="AB66" i="386"/>
  <c r="G67" i="374"/>
  <c r="AI71" i="387"/>
  <c r="Y80" i="385"/>
  <c r="E65" i="373"/>
  <c r="K74" i="383"/>
  <c r="B76" i="373"/>
  <c r="H76" i="375"/>
  <c r="M74" i="383"/>
  <c r="K67" i="378"/>
  <c r="M71" i="382"/>
  <c r="AH67" i="388"/>
  <c r="R70" i="385"/>
  <c r="G66" i="376"/>
  <c r="C67" i="372"/>
  <c r="E67" i="373"/>
  <c r="I72" i="377"/>
  <c r="G78" i="374"/>
  <c r="AE80" i="386"/>
  <c r="D66" i="372"/>
  <c r="E72" i="374"/>
  <c r="D80" i="374"/>
  <c r="K68" i="378"/>
  <c r="K79" i="379"/>
  <c r="K65" i="381"/>
  <c r="V76" i="385"/>
  <c r="K70" i="379"/>
  <c r="M72" i="384"/>
  <c r="AA79" i="386"/>
  <c r="M67" i="383"/>
  <c r="N78" i="377"/>
  <c r="AD70" i="387"/>
  <c r="AF72" i="387"/>
  <c r="J76" i="376"/>
  <c r="L71" i="378"/>
  <c r="J71" i="376"/>
  <c r="Q68" i="385"/>
  <c r="AA70" i="386"/>
  <c r="W80" i="385"/>
  <c r="AF68" i="388"/>
  <c r="G68" i="376"/>
  <c r="X78" i="385"/>
  <c r="P78" i="381"/>
  <c r="L78" i="377"/>
  <c r="Q75" i="384"/>
  <c r="C71" i="374"/>
  <c r="AG67" i="388"/>
  <c r="AI67" i="388"/>
  <c r="L72" i="383"/>
  <c r="H71" i="377"/>
  <c r="R66" i="384"/>
  <c r="AF66" i="387"/>
  <c r="N76" i="379"/>
  <c r="F71" i="373"/>
  <c r="D70" i="373"/>
  <c r="K70" i="376"/>
  <c r="K71" i="377"/>
  <c r="H68" i="379"/>
  <c r="M66" i="380"/>
  <c r="AI71" i="388"/>
  <c r="K71" i="384"/>
  <c r="K68" i="381"/>
  <c r="T71" i="385"/>
  <c r="C72" i="372"/>
  <c r="N66" i="383"/>
  <c r="O80" i="379"/>
  <c r="V74" i="385"/>
  <c r="N65" i="378"/>
  <c r="S66" i="385"/>
  <c r="L72" i="381"/>
  <c r="R75" i="383"/>
  <c r="AI72" i="387"/>
  <c r="E71" i="373"/>
  <c r="K67" i="380"/>
  <c r="R66" i="383"/>
  <c r="V79" i="385"/>
  <c r="I72" i="378"/>
  <c r="H68" i="376"/>
  <c r="J67" i="376"/>
  <c r="D78" i="372"/>
  <c r="W78" i="385"/>
  <c r="M75" i="379"/>
  <c r="H78" i="374"/>
  <c r="H67" i="375"/>
  <c r="B68" i="373"/>
  <c r="O79" i="382"/>
  <c r="D78" i="374"/>
  <c r="H76" i="374"/>
  <c r="I78" i="377"/>
  <c r="AD76" i="387"/>
  <c r="K76" i="377"/>
  <c r="B79" i="372"/>
  <c r="G75" i="373"/>
  <c r="D72" i="373"/>
  <c r="E72" i="377"/>
  <c r="AA71" i="386"/>
  <c r="Q72" i="383"/>
  <c r="G70" i="374"/>
  <c r="J79" i="379"/>
  <c r="B72" i="374"/>
  <c r="E74" i="372"/>
  <c r="L78" i="382"/>
  <c r="M74" i="378"/>
  <c r="F66" i="373"/>
  <c r="AE66" i="386"/>
  <c r="E74" i="373"/>
  <c r="J67" i="383"/>
  <c r="F70" i="374"/>
  <c r="B78" i="373"/>
  <c r="K79" i="381"/>
  <c r="P65" i="384"/>
  <c r="O66" i="379"/>
  <c r="I76" i="375"/>
  <c r="M71" i="376"/>
  <c r="AI72" i="388"/>
  <c r="AE72" i="387"/>
  <c r="M75" i="380"/>
  <c r="J71" i="378"/>
  <c r="T76" i="385"/>
  <c r="E68" i="374"/>
  <c r="J72" i="377"/>
  <c r="H71" i="378"/>
  <c r="G71" i="378"/>
  <c r="M79" i="377"/>
  <c r="G74" i="374"/>
  <c r="K74" i="377"/>
  <c r="J78" i="379"/>
  <c r="H66" i="375"/>
  <c r="K68" i="382"/>
  <c r="M70" i="379"/>
  <c r="T78" i="385"/>
  <c r="K67" i="377"/>
  <c r="M78" i="376"/>
  <c r="L80" i="381"/>
  <c r="J71" i="379"/>
  <c r="E80" i="374"/>
  <c r="H68" i="380"/>
  <c r="C65" i="372"/>
  <c r="K80" i="379"/>
  <c r="AH80" i="387"/>
  <c r="K68" i="379"/>
  <c r="W70" i="385"/>
  <c r="G78" i="375"/>
  <c r="H74" i="379"/>
  <c r="J79" i="376"/>
  <c r="S78" i="383"/>
  <c r="G66" i="374"/>
  <c r="I66" i="378"/>
  <c r="G79" i="375"/>
  <c r="J80" i="373"/>
  <c r="I74" i="377"/>
  <c r="K71" i="380"/>
  <c r="O66" i="383"/>
  <c r="I68" i="379"/>
  <c r="L68" i="384"/>
  <c r="J66" i="381"/>
  <c r="H78" i="372"/>
  <c r="AD70" i="386"/>
  <c r="L65" i="379"/>
  <c r="AC74" i="386"/>
  <c r="D67" i="376"/>
  <c r="H76" i="373"/>
  <c r="AG79" i="386"/>
  <c r="E68" i="373"/>
  <c r="G70" i="375"/>
  <c r="H66" i="376"/>
  <c r="M68" i="384"/>
  <c r="J65" i="376"/>
  <c r="I80" i="372"/>
  <c r="AC75" i="386"/>
  <c r="M78" i="381"/>
  <c r="C66" i="373"/>
  <c r="K74" i="380"/>
  <c r="J76" i="382"/>
  <c r="N65" i="382"/>
  <c r="Q66" i="382"/>
  <c r="O70" i="383"/>
  <c r="H72" i="375"/>
  <c r="M79" i="376"/>
  <c r="AH74" i="387"/>
  <c r="AH79" i="386"/>
  <c r="Q78" i="381"/>
  <c r="AD74" i="387"/>
  <c r="V66" i="385"/>
  <c r="AC66" i="386"/>
  <c r="L70" i="379"/>
  <c r="J72" i="381"/>
  <c r="N71" i="381"/>
  <c r="L79" i="375"/>
  <c r="X75" i="385"/>
  <c r="L76" i="380"/>
  <c r="L66" i="379"/>
  <c r="C68" i="374"/>
  <c r="AC67" i="387"/>
  <c r="N66" i="380"/>
  <c r="C71" i="375"/>
  <c r="D78" i="373"/>
  <c r="E70" i="374"/>
  <c r="L68" i="379"/>
  <c r="M70" i="376"/>
  <c r="G72" i="377"/>
  <c r="H74" i="373"/>
  <c r="E74" i="375"/>
  <c r="J80" i="374"/>
  <c r="AI68" i="387"/>
  <c r="F66" i="372"/>
  <c r="L74" i="380"/>
  <c r="AG70" i="388"/>
  <c r="Q79" i="383"/>
  <c r="L70" i="383"/>
  <c r="Q65" i="382"/>
  <c r="I72" i="376"/>
  <c r="L65" i="381"/>
  <c r="I70" i="381"/>
  <c r="AG76" i="388"/>
  <c r="T66" i="385"/>
  <c r="N65" i="379"/>
  <c r="L78" i="381"/>
  <c r="H65" i="372"/>
  <c r="M74" i="384"/>
  <c r="O75" i="381"/>
  <c r="N72" i="382"/>
  <c r="AA65" i="386"/>
  <c r="I72" i="382"/>
  <c r="J67" i="382"/>
  <c r="K65" i="382"/>
  <c r="K71" i="382"/>
  <c r="J76" i="377"/>
  <c r="M65" i="377"/>
  <c r="V70" i="385"/>
  <c r="AH66" i="387"/>
  <c r="L76" i="377"/>
  <c r="J78" i="375"/>
  <c r="AC70" i="387"/>
  <c r="N75" i="382"/>
  <c r="E80" i="372"/>
  <c r="D65" i="373"/>
  <c r="G75" i="377"/>
  <c r="G76" i="377"/>
  <c r="V68" i="385"/>
  <c r="D72" i="372"/>
  <c r="L65" i="378"/>
  <c r="L80" i="379"/>
  <c r="I74" i="379"/>
  <c r="T80" i="383"/>
  <c r="I70" i="379"/>
  <c r="L80" i="382"/>
  <c r="J72" i="379"/>
  <c r="H67" i="381"/>
  <c r="J65" i="375"/>
  <c r="D80" i="372"/>
  <c r="M67" i="379"/>
  <c r="G68" i="378"/>
  <c r="I79" i="374"/>
  <c r="O72" i="383"/>
  <c r="D76" i="373"/>
  <c r="W65" i="385"/>
  <c r="G75" i="374"/>
  <c r="J67" i="380"/>
  <c r="AF76" i="386"/>
  <c r="AD71" i="386"/>
  <c r="M80" i="380"/>
  <c r="F65" i="372"/>
  <c r="F67" i="375"/>
  <c r="F76" i="373"/>
  <c r="U79" i="384"/>
  <c r="K71" i="376"/>
  <c r="AH65" i="387"/>
  <c r="I71" i="380"/>
  <c r="Y71" i="386"/>
  <c r="I80" i="374"/>
  <c r="D79" i="373"/>
  <c r="J65" i="380"/>
  <c r="K66" i="382"/>
  <c r="S72" i="385"/>
  <c r="AG74" i="388"/>
  <c r="D65" i="372"/>
  <c r="X65" i="385"/>
  <c r="F70" i="375"/>
  <c r="E67" i="374"/>
  <c r="P72" i="384"/>
  <c r="D71" i="373"/>
  <c r="I67" i="379"/>
  <c r="K79" i="380"/>
  <c r="R74" i="385"/>
  <c r="O71" i="383"/>
  <c r="K71" i="379"/>
  <c r="H80" i="373"/>
  <c r="H79" i="373"/>
  <c r="C71" i="372"/>
  <c r="H68" i="382"/>
  <c r="M79" i="379"/>
  <c r="H65" i="378"/>
  <c r="K80" i="377"/>
  <c r="G68" i="379"/>
  <c r="P75" i="382"/>
  <c r="L70" i="378"/>
  <c r="K76" i="376"/>
  <c r="N76" i="381"/>
  <c r="F70" i="377"/>
  <c r="O74" i="382"/>
  <c r="N78" i="379"/>
  <c r="D67" i="374"/>
  <c r="I66" i="379"/>
  <c r="AB76" i="386"/>
  <c r="M75" i="381"/>
  <c r="I79" i="372"/>
  <c r="K70" i="378"/>
  <c r="AE65" i="387"/>
  <c r="G67" i="376"/>
  <c r="AE67" i="387"/>
  <c r="F79" i="375"/>
  <c r="H72" i="377"/>
  <c r="N67" i="383"/>
  <c r="X74" i="385"/>
  <c r="W68" i="386"/>
  <c r="M79" i="380"/>
  <c r="O68" i="383"/>
  <c r="G67" i="379"/>
  <c r="Q71" i="385"/>
  <c r="L75" i="380"/>
  <c r="M74" i="380"/>
  <c r="I70" i="378"/>
  <c r="N66" i="384"/>
  <c r="M70" i="380"/>
  <c r="C72" i="374"/>
  <c r="F76" i="375"/>
  <c r="D65" i="374"/>
  <c r="AD67" i="386"/>
  <c r="E71" i="375"/>
  <c r="L74" i="379"/>
  <c r="R75" i="385"/>
  <c r="J67" i="377"/>
  <c r="I80" i="377"/>
  <c r="N67" i="382"/>
  <c r="Q71" i="383"/>
  <c r="Q80" i="383"/>
  <c r="R71" i="385"/>
  <c r="K66" i="378"/>
  <c r="L66" i="377"/>
  <c r="E71" i="374"/>
  <c r="L72" i="380"/>
  <c r="H68" i="377"/>
  <c r="K79" i="374"/>
  <c r="M72" i="381"/>
  <c r="I74" i="375"/>
  <c r="U68" i="385"/>
  <c r="AH80" i="386"/>
  <c r="I70" i="380"/>
  <c r="AI79" i="388"/>
  <c r="B78" i="372"/>
  <c r="L79" i="382"/>
  <c r="H70" i="375"/>
  <c r="J78" i="378"/>
  <c r="P76" i="382"/>
  <c r="J74" i="381"/>
  <c r="AE65" i="386"/>
  <c r="G70" i="380"/>
  <c r="G65" i="377"/>
  <c r="L75" i="379"/>
  <c r="L70" i="376"/>
  <c r="R76" i="384"/>
  <c r="Y68" i="386"/>
  <c r="D71" i="375"/>
  <c r="H66" i="373"/>
  <c r="K78" i="380"/>
  <c r="G72" i="380"/>
  <c r="K68" i="376"/>
  <c r="L78" i="375"/>
  <c r="H79" i="377"/>
  <c r="R78" i="383"/>
  <c r="Y75" i="386"/>
  <c r="K80" i="375"/>
  <c r="F75" i="374"/>
  <c r="G79" i="376"/>
  <c r="AE71" i="387"/>
  <c r="L71" i="380"/>
  <c r="AD72" i="387"/>
  <c r="AB67" i="387"/>
  <c r="J80" i="376"/>
  <c r="O75" i="384"/>
  <c r="M72" i="380"/>
  <c r="K80" i="381"/>
  <c r="L80" i="380"/>
  <c r="E70" i="375"/>
  <c r="F74" i="375"/>
  <c r="M71" i="379"/>
  <c r="M68" i="383"/>
  <c r="O74" i="383"/>
  <c r="G68" i="380"/>
  <c r="L76" i="384"/>
  <c r="AF70" i="388"/>
  <c r="P80" i="382"/>
  <c r="R71" i="384"/>
  <c r="J79" i="373"/>
  <c r="K66" i="376"/>
  <c r="G66" i="372"/>
  <c r="B66" i="373"/>
  <c r="I75" i="378"/>
  <c r="E78" i="374"/>
  <c r="Q76" i="383"/>
  <c r="K74" i="378"/>
  <c r="Z66" i="386"/>
  <c r="I80" i="378"/>
  <c r="AA67" i="386"/>
  <c r="P70" i="384"/>
  <c r="J80" i="378"/>
  <c r="R78" i="382"/>
  <c r="N74" i="383"/>
  <c r="H80" i="376"/>
  <c r="L74" i="378"/>
  <c r="J68" i="380"/>
  <c r="L66" i="383"/>
  <c r="E70" i="372"/>
  <c r="G74" i="376"/>
  <c r="P78" i="383"/>
  <c r="W72" i="385"/>
  <c r="N75" i="380"/>
  <c r="G75" i="375"/>
  <c r="G76" i="374"/>
  <c r="L67" i="380"/>
  <c r="X67" i="386"/>
  <c r="M68" i="381"/>
  <c r="O78" i="380"/>
  <c r="AC65" i="386"/>
  <c r="S79" i="384"/>
  <c r="K70" i="384"/>
  <c r="AI66" i="387"/>
  <c r="U75" i="385"/>
  <c r="O79" i="383"/>
  <c r="L74" i="384"/>
  <c r="H74" i="378"/>
  <c r="Z74" i="386"/>
  <c r="L79" i="381"/>
  <c r="S71" i="385"/>
  <c r="AF74" i="386"/>
  <c r="J70" i="382"/>
  <c r="M74" i="382"/>
  <c r="H65" i="374"/>
  <c r="L66" i="382"/>
  <c r="AG71" i="388"/>
  <c r="M78" i="380"/>
  <c r="E68" i="378"/>
  <c r="AE68" i="388"/>
  <c r="B67" i="373"/>
  <c r="AG67" i="387"/>
  <c r="K78" i="379"/>
  <c r="M78" i="377"/>
  <c r="C72" i="375"/>
  <c r="Y70" i="386"/>
  <c r="H66" i="372"/>
  <c r="K76" i="379"/>
  <c r="J75" i="379"/>
  <c r="T79" i="384"/>
  <c r="I75" i="376"/>
  <c r="V72" i="385"/>
  <c r="G71" i="379"/>
  <c r="L71" i="379"/>
  <c r="AI78" i="387"/>
  <c r="Z76" i="386"/>
  <c r="P66" i="384"/>
  <c r="F75" i="372"/>
  <c r="U74" i="385"/>
  <c r="G67" i="378"/>
  <c r="L65" i="377"/>
  <c r="AG71" i="387"/>
  <c r="AE70" i="386"/>
  <c r="H72" i="381"/>
  <c r="R67" i="384"/>
  <c r="M79" i="383"/>
  <c r="E76" i="374"/>
  <c r="F78" i="372"/>
  <c r="AH75" i="388"/>
  <c r="K76" i="380"/>
  <c r="Z72" i="386"/>
  <c r="R67" i="385"/>
  <c r="S78" i="384"/>
  <c r="K74" i="381"/>
  <c r="S66" i="383"/>
  <c r="G72" i="374"/>
  <c r="O65" i="382"/>
  <c r="M71" i="384"/>
  <c r="I67" i="376"/>
  <c r="O71" i="384"/>
  <c r="N76" i="382"/>
  <c r="C68" i="373"/>
  <c r="O79" i="378"/>
  <c r="F72" i="375"/>
  <c r="G72" i="378"/>
  <c r="W75" i="385"/>
  <c r="E76" i="376"/>
  <c r="S75" i="385"/>
  <c r="E75" i="375"/>
  <c r="E65" i="375"/>
  <c r="K72" i="379"/>
  <c r="G79" i="373"/>
  <c r="T66" i="384"/>
  <c r="Y76" i="386"/>
  <c r="AD75" i="387"/>
  <c r="AI75" i="388"/>
  <c r="K65" i="380"/>
  <c r="J72" i="383"/>
  <c r="P68" i="383"/>
  <c r="AC76" i="387"/>
  <c r="L74" i="381"/>
  <c r="J80" i="379"/>
  <c r="F67" i="378"/>
  <c r="D67" i="372"/>
  <c r="E76" i="375"/>
  <c r="G74" i="377"/>
  <c r="X76" i="385"/>
  <c r="B71" i="374"/>
  <c r="L78" i="376"/>
  <c r="O78" i="381"/>
  <c r="N67" i="384"/>
  <c r="Q68" i="384"/>
  <c r="K75" i="376"/>
  <c r="Q80" i="382"/>
  <c r="J74" i="379"/>
  <c r="AH79" i="387"/>
  <c r="N72" i="381"/>
  <c r="I67" i="381"/>
  <c r="N76" i="383"/>
  <c r="I66" i="376"/>
  <c r="H70" i="380"/>
  <c r="P67" i="383"/>
  <c r="E68" i="375"/>
  <c r="AI76" i="387"/>
  <c r="I80" i="376"/>
  <c r="D74" i="372"/>
  <c r="F76" i="377"/>
  <c r="AA68" i="387"/>
  <c r="D68" i="377"/>
  <c r="F76" i="374"/>
  <c r="AF75" i="387"/>
  <c r="J75" i="382"/>
  <c r="Z67" i="386"/>
  <c r="H76" i="378"/>
  <c r="F76" i="372"/>
  <c r="K67" i="379"/>
  <c r="N71" i="384"/>
  <c r="H74" i="375"/>
  <c r="N70" i="383"/>
  <c r="AA78" i="386"/>
  <c r="J80" i="377"/>
  <c r="H76" i="380"/>
  <c r="L72" i="376"/>
  <c r="J76" i="380"/>
  <c r="J71" i="382"/>
  <c r="AH78" i="387"/>
  <c r="K80" i="376"/>
  <c r="AE78" i="386"/>
  <c r="D68" i="374"/>
  <c r="AA68" i="386"/>
  <c r="AC71" i="386"/>
  <c r="G71" i="377"/>
  <c r="J68" i="384"/>
  <c r="B74" i="372"/>
  <c r="K76" i="378"/>
  <c r="M76" i="378"/>
  <c r="J66" i="378"/>
  <c r="T75" i="385"/>
  <c r="X68" i="386"/>
  <c r="AI76" i="388"/>
  <c r="O71" i="382"/>
  <c r="AF78" i="387"/>
  <c r="D70" i="372"/>
  <c r="J78" i="376"/>
  <c r="I76" i="380"/>
  <c r="F67" i="372"/>
  <c r="Q80" i="384"/>
  <c r="H68" i="375"/>
  <c r="N78" i="382"/>
  <c r="N78" i="378"/>
  <c r="AI65" i="387"/>
  <c r="J70" i="376"/>
  <c r="AE67" i="386"/>
  <c r="W71" i="385"/>
  <c r="C76" i="374"/>
  <c r="U67" i="385"/>
  <c r="H72" i="379"/>
  <c r="AG66" i="386"/>
  <c r="T65" i="385"/>
  <c r="Q74" i="384"/>
  <c r="Q79" i="382"/>
  <c r="L72" i="384"/>
  <c r="K79" i="378"/>
  <c r="AF65" i="386"/>
  <c r="J78" i="374"/>
  <c r="J66" i="375"/>
  <c r="F72" i="378"/>
  <c r="I78" i="376"/>
  <c r="C68" i="375"/>
  <c r="J68" i="383"/>
  <c r="M76" i="383"/>
  <c r="L76" i="379"/>
  <c r="AF76" i="387"/>
  <c r="J76" i="381"/>
  <c r="L75" i="381"/>
  <c r="C79" i="372"/>
  <c r="U78" i="385"/>
  <c r="F79" i="374"/>
  <c r="L65" i="383"/>
  <c r="F66" i="376"/>
  <c r="M65" i="381"/>
  <c r="J68" i="376"/>
  <c r="AF70" i="387"/>
  <c r="AB80" i="386"/>
  <c r="M65" i="383"/>
  <c r="L68" i="380"/>
  <c r="K72" i="382"/>
  <c r="B79" i="373"/>
  <c r="W66" i="385"/>
  <c r="J67" i="379"/>
  <c r="AH72" i="388"/>
  <c r="R75" i="384"/>
  <c r="AF65" i="387"/>
  <c r="D76" i="375"/>
  <c r="K72" i="380"/>
  <c r="D68" i="375"/>
  <c r="N70" i="382"/>
  <c r="C72" i="373"/>
  <c r="O67" i="384"/>
  <c r="O65" i="379"/>
  <c r="N70" i="381"/>
  <c r="F76" i="376"/>
  <c r="G65" i="372"/>
  <c r="P79" i="381"/>
  <c r="D74" i="375"/>
  <c r="J75" i="381"/>
  <c r="L79" i="378"/>
  <c r="E68" i="372"/>
  <c r="M80" i="383"/>
  <c r="S74" i="385"/>
  <c r="AF75" i="386"/>
  <c r="M80" i="378"/>
  <c r="B70" i="374"/>
  <c r="L75" i="384"/>
  <c r="M76" i="380"/>
  <c r="AI80" i="388"/>
  <c r="AA75" i="386"/>
  <c r="N66" i="378"/>
  <c r="J79" i="380"/>
  <c r="C75" i="372"/>
  <c r="F72" i="373"/>
  <c r="I80" i="373"/>
  <c r="H76" i="377"/>
  <c r="Y66" i="385"/>
  <c r="AB74" i="386"/>
  <c r="E74" i="376"/>
  <c r="H71" i="381"/>
  <c r="W67" i="385"/>
  <c r="E75" i="373"/>
  <c r="F80" i="373"/>
  <c r="X72" i="386"/>
  <c r="T79" i="385"/>
  <c r="F72" i="372"/>
  <c r="K65" i="375"/>
  <c r="M79" i="378"/>
  <c r="R74" i="384"/>
  <c r="M67" i="384"/>
  <c r="N72" i="383"/>
  <c r="AG80" i="387"/>
  <c r="E75" i="376"/>
  <c r="F74" i="372"/>
  <c r="J75" i="377"/>
  <c r="S74" i="384"/>
  <c r="Z75" i="386"/>
  <c r="AC67" i="386"/>
  <c r="H67" i="374"/>
  <c r="G68" i="381"/>
  <c r="I76" i="377"/>
  <c r="M66" i="378"/>
  <c r="O66" i="380"/>
  <c r="M75" i="384"/>
  <c r="P75" i="384"/>
  <c r="AG66" i="387"/>
  <c r="H70" i="378"/>
  <c r="E72" i="372"/>
  <c r="N80" i="378"/>
  <c r="AG75" i="388"/>
  <c r="O76" i="382"/>
  <c r="N79" i="383"/>
  <c r="L71" i="381"/>
  <c r="B65" i="372"/>
  <c r="D71" i="372"/>
  <c r="AG74" i="387"/>
  <c r="AF68" i="387"/>
  <c r="AA80" i="386"/>
  <c r="AI78" i="388"/>
  <c r="J65" i="378"/>
  <c r="D79" i="374"/>
  <c r="B68" i="372"/>
  <c r="O80" i="382"/>
  <c r="D76" i="372"/>
  <c r="AD71" i="387"/>
  <c r="Q76" i="384"/>
  <c r="I68" i="381"/>
  <c r="L78" i="379"/>
  <c r="J70" i="380"/>
  <c r="L67" i="379"/>
  <c r="J72" i="382"/>
  <c r="N65" i="381"/>
  <c r="O80" i="381"/>
  <c r="O79" i="380"/>
  <c r="I68" i="380"/>
  <c r="L68" i="383"/>
  <c r="Z70" i="386"/>
  <c r="K78" i="376"/>
  <c r="L76" i="382"/>
  <c r="M70" i="384"/>
  <c r="K72" i="381"/>
  <c r="K79" i="377"/>
  <c r="F74" i="374"/>
  <c r="C78" i="372"/>
  <c r="AG79" i="387"/>
  <c r="I70" i="382"/>
  <c r="B65" i="373"/>
  <c r="D67" i="373"/>
  <c r="J67" i="378"/>
  <c r="AB75" i="386"/>
  <c r="AD65" i="386"/>
  <c r="J74" i="377"/>
  <c r="C70" i="372"/>
  <c r="L70" i="381"/>
  <c r="Z65" i="386"/>
  <c r="I76" i="379"/>
  <c r="H65" i="376"/>
  <c r="G75" i="372"/>
  <c r="I75" i="381"/>
  <c r="L71" i="384"/>
  <c r="L78" i="378"/>
  <c r="L65" i="382"/>
  <c r="AH70" i="387"/>
  <c r="AF80" i="387"/>
  <c r="L75" i="377"/>
  <c r="X70" i="386"/>
  <c r="Q78" i="383"/>
  <c r="O66" i="382"/>
  <c r="M78" i="379"/>
  <c r="C71" i="373"/>
  <c r="AI65" i="388"/>
  <c r="M72" i="379"/>
  <c r="G76" i="375"/>
  <c r="N65" i="383"/>
  <c r="AD66" i="387"/>
  <c r="H75" i="378"/>
  <c r="I76" i="381"/>
  <c r="AG68" i="387"/>
  <c r="S68" i="385"/>
  <c r="K65" i="378"/>
  <c r="M75" i="383"/>
  <c r="M66" i="379"/>
  <c r="C66" i="372"/>
  <c r="AB68" i="386"/>
  <c r="L80" i="377"/>
  <c r="E79" i="374"/>
  <c r="AF74" i="387"/>
  <c r="N80" i="382"/>
  <c r="L76" i="381"/>
  <c r="F71" i="378"/>
  <c r="M80" i="382"/>
  <c r="AE71" i="386"/>
  <c r="U65" i="385"/>
  <c r="I66" i="377"/>
  <c r="AD80" i="386"/>
  <c r="P71" i="384"/>
  <c r="I76" i="376"/>
  <c r="H75" i="373"/>
  <c r="O80" i="380"/>
  <c r="J75" i="376"/>
  <c r="Y74" i="386"/>
  <c r="AD72" i="386"/>
  <c r="B68" i="374"/>
  <c r="B71" i="372"/>
  <c r="H68" i="381"/>
  <c r="C80" i="373"/>
  <c r="AF71" i="388"/>
  <c r="AB70" i="387"/>
  <c r="E71" i="372"/>
  <c r="L76" i="378"/>
  <c r="C74" i="373"/>
  <c r="AE74" i="386"/>
  <c r="I71" i="376"/>
  <c r="K65" i="379"/>
  <c r="AH66" i="388"/>
  <c r="W76" i="385"/>
  <c r="L71" i="383"/>
  <c r="O79" i="379"/>
  <c r="AC68" i="386"/>
  <c r="D75" i="373"/>
  <c r="AH74" i="388"/>
  <c r="F75" i="375"/>
  <c r="L66" i="380"/>
  <c r="G70" i="377"/>
  <c r="AF67" i="388"/>
  <c r="N68" i="382"/>
  <c r="T70" i="385"/>
  <c r="L70" i="382"/>
  <c r="AC71" i="387"/>
  <c r="F80" i="375"/>
  <c r="E68" i="377"/>
  <c r="AB72" i="386"/>
  <c r="P80" i="384"/>
  <c r="S79" i="383"/>
  <c r="N66" i="381"/>
  <c r="Q70" i="384"/>
  <c r="AG75" i="387"/>
  <c r="T65" i="384"/>
  <c r="F72" i="374"/>
  <c r="L68" i="376"/>
  <c r="Z68" i="386"/>
  <c r="C68" i="372"/>
  <c r="H71" i="376"/>
  <c r="F74" i="373"/>
  <c r="I78" i="374"/>
  <c r="B80" i="372"/>
  <c r="I68" i="378"/>
  <c r="K75" i="381"/>
  <c r="P75" i="383"/>
  <c r="Z78" i="385"/>
  <c r="I65" i="377"/>
  <c r="H72" i="378"/>
  <c r="C75" i="373"/>
  <c r="U78" i="384"/>
  <c r="Q74" i="383"/>
  <c r="P80" i="379"/>
  <c r="J68" i="378"/>
  <c r="B80" i="373"/>
  <c r="H70" i="377"/>
  <c r="E75" i="372"/>
  <c r="Q71" i="384"/>
  <c r="G66" i="373"/>
  <c r="Z80" i="385"/>
  <c r="N79" i="380"/>
  <c r="N75" i="383"/>
  <c r="G79" i="374"/>
  <c r="AI75" i="387"/>
  <c r="B72" i="372"/>
  <c r="H72" i="374"/>
  <c r="M70" i="383"/>
  <c r="AE76" i="386"/>
  <c r="AH71" i="388"/>
  <c r="S65" i="383"/>
  <c r="S76" i="384"/>
  <c r="AH76" i="388"/>
  <c r="F68" i="375"/>
  <c r="T74" i="385"/>
  <c r="R80" i="382"/>
  <c r="J65" i="381"/>
  <c r="J66" i="377"/>
  <c r="O72" i="382"/>
  <c r="AC76" i="386"/>
  <c r="Y67" i="386"/>
  <c r="J70" i="381"/>
  <c r="L67" i="378"/>
  <c r="G68" i="374"/>
  <c r="J72" i="376"/>
  <c r="G71" i="374"/>
  <c r="I67" i="378"/>
  <c r="AC79" i="386"/>
  <c r="I65" i="373"/>
  <c r="G72" i="375"/>
  <c r="AG70" i="387"/>
  <c r="M65" i="378"/>
  <c r="AI67" i="387"/>
  <c r="M67" i="382"/>
  <c r="AC70" i="386"/>
  <c r="C74" i="374"/>
  <c r="AA74" i="386"/>
  <c r="E80" i="373"/>
  <c r="Q72" i="385"/>
  <c r="P65" i="382"/>
  <c r="T67" i="385"/>
  <c r="AC72" i="387"/>
  <c r="I75" i="380"/>
  <c r="D74" i="373"/>
  <c r="L71" i="376"/>
  <c r="H65" i="373"/>
  <c r="J68" i="377"/>
  <c r="H75" i="374"/>
  <c r="AF78" i="386"/>
  <c r="H65" i="377"/>
  <c r="P68" i="384"/>
  <c r="Q79" i="384"/>
  <c r="I74" i="380"/>
  <c r="C79" i="373"/>
  <c r="M80" i="376"/>
  <c r="R76" i="385"/>
  <c r="I68" i="383"/>
  <c r="AE74" i="387"/>
  <c r="F70" i="378"/>
  <c r="I71" i="381"/>
  <c r="P78" i="382"/>
  <c r="F79" i="373"/>
  <c r="I78" i="373"/>
  <c r="Q65" i="383"/>
  <c r="AH65" i="388"/>
  <c r="K78" i="374"/>
  <c r="G68" i="375"/>
  <c r="H68" i="378"/>
  <c r="G67" i="375"/>
  <c r="I71" i="378"/>
  <c r="H71" i="375"/>
  <c r="N66" i="382"/>
  <c r="K67" i="383"/>
  <c r="P65" i="383"/>
  <c r="K68" i="384"/>
  <c r="J76" i="378"/>
  <c r="D80" i="373"/>
  <c r="K66" i="379"/>
  <c r="B76" i="372"/>
  <c r="I67" i="382"/>
  <c r="V75" i="385"/>
  <c r="G65" i="373"/>
  <c r="I79" i="377"/>
  <c r="G74" i="378"/>
  <c r="H79" i="376"/>
  <c r="J74" i="378"/>
  <c r="G78" i="376"/>
  <c r="AD65" i="387"/>
  <c r="K67" i="381"/>
  <c r="N71" i="383"/>
  <c r="L80" i="375"/>
  <c r="J68" i="379"/>
  <c r="I66" i="374"/>
  <c r="E74" i="374"/>
  <c r="J76" i="379"/>
  <c r="V67" i="385"/>
  <c r="G70" i="373"/>
  <c r="J66" i="374"/>
  <c r="I70" i="375"/>
  <c r="AC74" i="387"/>
  <c r="M72" i="376"/>
  <c r="K76" i="382"/>
  <c r="C67" i="374"/>
  <c r="N79" i="378"/>
  <c r="H74" i="374"/>
  <c r="J76" i="375"/>
  <c r="K76" i="381"/>
  <c r="L66" i="376"/>
  <c r="AF67" i="387"/>
  <c r="H71" i="380"/>
  <c r="N72" i="384"/>
  <c r="AW4" i="347" l="1"/>
  <c r="AW9" i="347"/>
  <c r="AW8" i="347"/>
  <c r="AW7" i="347"/>
  <c r="AW6" i="347"/>
  <c r="AW5" i="347"/>
  <c r="AX66" i="347"/>
  <c r="G82" i="352"/>
  <c r="F81" i="352"/>
  <c r="AV19" i="349"/>
  <c r="AV18" i="349"/>
  <c r="AW67" i="349"/>
  <c r="AV14" i="349"/>
  <c r="AV17" i="349"/>
  <c r="AV15" i="349"/>
  <c r="AV16" i="349"/>
  <c r="AW26" i="351"/>
  <c r="AW25" i="351"/>
  <c r="AW28" i="351"/>
  <c r="AX68" i="351"/>
  <c r="AW24" i="351"/>
  <c r="AW27" i="351"/>
  <c r="AW29" i="351"/>
  <c r="G82" i="348"/>
  <c r="F81" i="348"/>
  <c r="AV24" i="352"/>
  <c r="AW68" i="352"/>
  <c r="AV27" i="352"/>
  <c r="AV29" i="352"/>
  <c r="AV26" i="352"/>
  <c r="AX68" i="353"/>
  <c r="AW24" i="353"/>
  <c r="AW26" i="353"/>
  <c r="AW29" i="353"/>
  <c r="AW25" i="353"/>
  <c r="AW27" i="353"/>
  <c r="AW28" i="353"/>
  <c r="AW29" i="345"/>
  <c r="AW27" i="345"/>
  <c r="AX68" i="345"/>
  <c r="AW28" i="345"/>
  <c r="AW24" i="345"/>
  <c r="AW26" i="345"/>
  <c r="AW25" i="345"/>
  <c r="AV29" i="344"/>
  <c r="AV24" i="344"/>
  <c r="AV27" i="344"/>
  <c r="AV26" i="344"/>
  <c r="AW68" i="344"/>
  <c r="AW8" i="353"/>
  <c r="AW7" i="353"/>
  <c r="AW4" i="353"/>
  <c r="AW9" i="353"/>
  <c r="AW6" i="353"/>
  <c r="AW5" i="353"/>
  <c r="AX66" i="353"/>
  <c r="AW6" i="344"/>
  <c r="AW9" i="344"/>
  <c r="AX66" i="344"/>
  <c r="AW7" i="344"/>
  <c r="AW5" i="344"/>
  <c r="AW8" i="344"/>
  <c r="AW4" i="344"/>
  <c r="G81" i="347"/>
  <c r="H82" i="347"/>
  <c r="AX66" i="351"/>
  <c r="AW6" i="351"/>
  <c r="AW4" i="351"/>
  <c r="AW5" i="351"/>
  <c r="AW9" i="351"/>
  <c r="AW7" i="351"/>
  <c r="AW8" i="351"/>
  <c r="AV46" i="351"/>
  <c r="AW70" i="351"/>
  <c r="AX70" i="351" s="1"/>
  <c r="AV47" i="351"/>
  <c r="AV44" i="351"/>
  <c r="AV49" i="351"/>
  <c r="AW18" i="354"/>
  <c r="AW16" i="354"/>
  <c r="AW19" i="354"/>
  <c r="AW14" i="354"/>
  <c r="AW17" i="354"/>
  <c r="AX67" i="354"/>
  <c r="AW15" i="354"/>
  <c r="AW19" i="345"/>
  <c r="AW15" i="345"/>
  <c r="AW18" i="345"/>
  <c r="AW17" i="345"/>
  <c r="AW16" i="345"/>
  <c r="AX67" i="345"/>
  <c r="AW14" i="345"/>
  <c r="H82" i="344"/>
  <c r="G81" i="344"/>
  <c r="AW5" i="350"/>
  <c r="AX66" i="350"/>
  <c r="AW7" i="350"/>
  <c r="AW9" i="350"/>
  <c r="AW8" i="350"/>
  <c r="AW6" i="350"/>
  <c r="AW4" i="350"/>
  <c r="AV24" i="342"/>
  <c r="AV27" i="342"/>
  <c r="AV29" i="342"/>
  <c r="AV26" i="342"/>
  <c r="AW68" i="342"/>
  <c r="AW15" i="351"/>
  <c r="AW18" i="351"/>
  <c r="AX67" i="351"/>
  <c r="AW14" i="351"/>
  <c r="AW16" i="351"/>
  <c r="AW19" i="351"/>
  <c r="AW17" i="351"/>
  <c r="AW66" i="349"/>
  <c r="AV9" i="349"/>
  <c r="AV6" i="349"/>
  <c r="AV7" i="349"/>
  <c r="AV4" i="349"/>
  <c r="AV5" i="349"/>
  <c r="AV8" i="349"/>
  <c r="AV14" i="343"/>
  <c r="AV17" i="343"/>
  <c r="AV18" i="343"/>
  <c r="AV16" i="343"/>
  <c r="AW67" i="343"/>
  <c r="AV15" i="343"/>
  <c r="AV19" i="343"/>
  <c r="K82" i="351"/>
  <c r="J81" i="351"/>
  <c r="AX67" i="347"/>
  <c r="AW18" i="347"/>
  <c r="AW19" i="347"/>
  <c r="AW17" i="347"/>
  <c r="AW15" i="347"/>
  <c r="AW14" i="347"/>
  <c r="AW16" i="347"/>
  <c r="AW17" i="352"/>
  <c r="AW18" i="352"/>
  <c r="AX67" i="352"/>
  <c r="AW16" i="352"/>
  <c r="AW19" i="352"/>
  <c r="AW15" i="352"/>
  <c r="AW14" i="352"/>
  <c r="AW19" i="344"/>
  <c r="AW17" i="344"/>
  <c r="AW18" i="344"/>
  <c r="AX67" i="344"/>
  <c r="AW14" i="344"/>
  <c r="AW15" i="344"/>
  <c r="AW16" i="344"/>
  <c r="AW9" i="342"/>
  <c r="AW7" i="342"/>
  <c r="AW8" i="342"/>
  <c r="AX66" i="342"/>
  <c r="AW4" i="342"/>
  <c r="AW5" i="342"/>
  <c r="AW6" i="342"/>
  <c r="AW8" i="348"/>
  <c r="AW4" i="348"/>
  <c r="AW5" i="348"/>
  <c r="AX66" i="348"/>
  <c r="AW7" i="348"/>
  <c r="AW9" i="348"/>
  <c r="AW6" i="348"/>
  <c r="AX68" i="350"/>
  <c r="AW28" i="350"/>
  <c r="AW27" i="350"/>
  <c r="AW25" i="350"/>
  <c r="AW24" i="350"/>
  <c r="AW26" i="350"/>
  <c r="AW29" i="350"/>
  <c r="AW29" i="346"/>
  <c r="AW26" i="346"/>
  <c r="AW25" i="346"/>
  <c r="AX68" i="346"/>
  <c r="AW28" i="346"/>
  <c r="AW24" i="346"/>
  <c r="AW27" i="346"/>
  <c r="G81" i="354"/>
  <c r="H82" i="354"/>
  <c r="AW28" i="354"/>
  <c r="AW26" i="354"/>
  <c r="AW29" i="354"/>
  <c r="AX68" i="354"/>
  <c r="AW24" i="354"/>
  <c r="AW27" i="354"/>
  <c r="AW25" i="354"/>
  <c r="I82" i="346"/>
  <c r="H81" i="346"/>
  <c r="H82" i="342"/>
  <c r="G81" i="342"/>
  <c r="AW16" i="346"/>
  <c r="AW15" i="346"/>
  <c r="AW14" i="346"/>
  <c r="AW19" i="346"/>
  <c r="AW18" i="346"/>
  <c r="AW17" i="346"/>
  <c r="AX67" i="346"/>
  <c r="AX67" i="353"/>
  <c r="AW14" i="353"/>
  <c r="AW16" i="353"/>
  <c r="AW17" i="353"/>
  <c r="AW18" i="353"/>
  <c r="AW15" i="353"/>
  <c r="AW19" i="353"/>
  <c r="G81" i="350"/>
  <c r="H82" i="350"/>
  <c r="AW71" i="349"/>
  <c r="AX71" i="349" s="1"/>
  <c r="AV55" i="349"/>
  <c r="AV54" i="349"/>
  <c r="AV56" i="349"/>
  <c r="AV59" i="349"/>
  <c r="AV58" i="349"/>
  <c r="AV57" i="349"/>
  <c r="AW8" i="354"/>
  <c r="AW9" i="354"/>
  <c r="AW7" i="354"/>
  <c r="AW5" i="354"/>
  <c r="AX66" i="354"/>
  <c r="AW6" i="354"/>
  <c r="AW4" i="354"/>
  <c r="AV44" i="344"/>
  <c r="AW70" i="344"/>
  <c r="AX70" i="344" s="1"/>
  <c r="AV49" i="344"/>
  <c r="AV47" i="344"/>
  <c r="AV46" i="344"/>
  <c r="O84" i="361"/>
  <c r="AW28" i="347"/>
  <c r="AX68" i="347"/>
  <c r="AW29" i="347"/>
  <c r="AW27" i="347"/>
  <c r="AW26" i="347"/>
  <c r="AW24" i="347"/>
  <c r="AW25" i="347"/>
  <c r="G81" i="343"/>
  <c r="H82" i="343"/>
  <c r="H82" i="345"/>
  <c r="G81" i="345"/>
  <c r="AV55" i="346"/>
  <c r="AV59" i="346"/>
  <c r="AV57" i="346"/>
  <c r="AV56" i="346"/>
  <c r="AW71" i="346"/>
  <c r="AX71" i="346" s="1"/>
  <c r="AV58" i="346"/>
  <c r="AV54" i="346"/>
  <c r="G81" i="353"/>
  <c r="H82" i="353"/>
  <c r="AW25" i="348"/>
  <c r="AX68" i="348"/>
  <c r="AW28" i="348"/>
  <c r="AW24" i="348"/>
  <c r="AW26" i="348"/>
  <c r="AW27" i="348"/>
  <c r="AW29" i="348"/>
  <c r="G81" i="349"/>
  <c r="H82" i="349"/>
  <c r="U84" i="370"/>
  <c r="X81" i="371"/>
  <c r="Y82" i="371"/>
  <c r="V84" i="371"/>
  <c r="W83" i="371"/>
  <c r="W81" i="370"/>
  <c r="X82" i="370"/>
  <c r="W82" i="369"/>
  <c r="V81" i="369"/>
  <c r="U83" i="369"/>
  <c r="T84" i="369"/>
  <c r="T83" i="368"/>
  <c r="V82" i="368"/>
  <c r="U81" i="368"/>
  <c r="S84" i="368"/>
  <c r="R84" i="367"/>
  <c r="T81" i="367"/>
  <c r="U82" i="367"/>
  <c r="S83" i="367"/>
  <c r="R83" i="366"/>
  <c r="S81" i="366"/>
  <c r="T82" i="366"/>
  <c r="Q84" i="366"/>
  <c r="Q83" i="365"/>
  <c r="S82" i="365"/>
  <c r="R81" i="365"/>
  <c r="P84" i="365"/>
  <c r="O84" i="364"/>
  <c r="P83" i="364"/>
  <c r="R82" i="364"/>
  <c r="Q81" i="364"/>
  <c r="O83" i="363"/>
  <c r="N84" i="363"/>
  <c r="P81" i="363"/>
  <c r="Q82" i="363"/>
  <c r="O81" i="362"/>
  <c r="P82" i="362"/>
  <c r="M84" i="362"/>
  <c r="N83" i="362"/>
  <c r="O82" i="361"/>
  <c r="N81" i="361"/>
  <c r="M83" i="361"/>
  <c r="N82" i="360"/>
  <c r="M81" i="360"/>
  <c r="L83" i="360"/>
  <c r="K84" i="360"/>
  <c r="J84" i="359"/>
  <c r="K83" i="359"/>
  <c r="L81" i="359"/>
  <c r="M82" i="359"/>
  <c r="J83" i="358"/>
  <c r="I84" i="358"/>
  <c r="K81" i="358"/>
  <c r="L82" i="358"/>
  <c r="I83" i="357"/>
  <c r="K82" i="357"/>
  <c r="J81" i="357"/>
  <c r="H84" i="357"/>
  <c r="H83" i="356"/>
  <c r="J82" i="356"/>
  <c r="I81" i="356"/>
  <c r="G84" i="356"/>
  <c r="F84" i="355"/>
  <c r="G83" i="355"/>
  <c r="H81" i="355"/>
  <c r="I82" i="355"/>
  <c r="G81" i="352" l="1"/>
  <c r="H82" i="352"/>
  <c r="AW16" i="349"/>
  <c r="AW15" i="349"/>
  <c r="AW19" i="349"/>
  <c r="AX67" i="349"/>
  <c r="AW14" i="349"/>
  <c r="AW18" i="349"/>
  <c r="AW17" i="349"/>
  <c r="AW29" i="352"/>
  <c r="AX68" i="352"/>
  <c r="AW26" i="352"/>
  <c r="AW27" i="352"/>
  <c r="AW28" i="352"/>
  <c r="AW25" i="352"/>
  <c r="AW24" i="352"/>
  <c r="G81" i="348"/>
  <c r="H82" i="348"/>
  <c r="I82" i="347"/>
  <c r="H81" i="347"/>
  <c r="AW29" i="344"/>
  <c r="AW24" i="344"/>
  <c r="AW25" i="344"/>
  <c r="AW28" i="344"/>
  <c r="AW26" i="344"/>
  <c r="AW27" i="344"/>
  <c r="AX68" i="344"/>
  <c r="AW18" i="343"/>
  <c r="AW14" i="343"/>
  <c r="AW17" i="343"/>
  <c r="AW19" i="343"/>
  <c r="AW16" i="343"/>
  <c r="AX67" i="343"/>
  <c r="AW15" i="343"/>
  <c r="L82" i="351"/>
  <c r="K81" i="351"/>
  <c r="AX66" i="349"/>
  <c r="AW6" i="349"/>
  <c r="AW9" i="349"/>
  <c r="AW5" i="349"/>
  <c r="AW8" i="349"/>
  <c r="AW4" i="349"/>
  <c r="AW7" i="349"/>
  <c r="AW27" i="342"/>
  <c r="AW25" i="342"/>
  <c r="AX68" i="342"/>
  <c r="AW28" i="342"/>
  <c r="AW26" i="342"/>
  <c r="AW29" i="342"/>
  <c r="AW24" i="342"/>
  <c r="H81" i="344"/>
  <c r="I82" i="344"/>
  <c r="H81" i="350"/>
  <c r="I82" i="350"/>
  <c r="H81" i="353"/>
  <c r="I82" i="353"/>
  <c r="H81" i="345"/>
  <c r="I82" i="345"/>
  <c r="J82" i="346"/>
  <c r="I81" i="346"/>
  <c r="H81" i="354"/>
  <c r="I82" i="354"/>
  <c r="H81" i="349"/>
  <c r="I82" i="349"/>
  <c r="H81" i="343"/>
  <c r="I82" i="343"/>
  <c r="P84" i="361"/>
  <c r="H81" i="342"/>
  <c r="I82" i="342"/>
  <c r="V84" i="370"/>
  <c r="X83" i="371"/>
  <c r="Z82" i="371"/>
  <c r="Y81" i="371"/>
  <c r="W84" i="371"/>
  <c r="X81" i="370"/>
  <c r="Y82" i="370"/>
  <c r="U84" i="369"/>
  <c r="W81" i="369"/>
  <c r="X82" i="369"/>
  <c r="V83" i="369"/>
  <c r="W82" i="368"/>
  <c r="V81" i="368"/>
  <c r="T84" i="368"/>
  <c r="U83" i="368"/>
  <c r="T83" i="367"/>
  <c r="S84" i="367"/>
  <c r="V82" i="367"/>
  <c r="U81" i="367"/>
  <c r="R84" i="366"/>
  <c r="S83" i="366"/>
  <c r="T81" i="366"/>
  <c r="U82" i="366"/>
  <c r="S81" i="365"/>
  <c r="T82" i="365"/>
  <c r="Q84" i="365"/>
  <c r="R83" i="365"/>
  <c r="Q83" i="364"/>
  <c r="S82" i="364"/>
  <c r="R81" i="364"/>
  <c r="P84" i="364"/>
  <c r="O84" i="363"/>
  <c r="R82" i="363"/>
  <c r="Q81" i="363"/>
  <c r="P83" i="363"/>
  <c r="O83" i="362"/>
  <c r="P81" i="362"/>
  <c r="Q82" i="362"/>
  <c r="N84" i="362"/>
  <c r="O81" i="361"/>
  <c r="P82" i="361"/>
  <c r="N83" i="361"/>
  <c r="L84" i="360"/>
  <c r="O82" i="360"/>
  <c r="N81" i="360"/>
  <c r="M83" i="360"/>
  <c r="L83" i="359"/>
  <c r="N82" i="359"/>
  <c r="M81" i="359"/>
  <c r="K84" i="359"/>
  <c r="K83" i="358"/>
  <c r="L81" i="358"/>
  <c r="M82" i="358"/>
  <c r="J84" i="358"/>
  <c r="K81" i="357"/>
  <c r="L82" i="357"/>
  <c r="I84" i="357"/>
  <c r="J83" i="357"/>
  <c r="K82" i="356"/>
  <c r="J81" i="356"/>
  <c r="H84" i="356"/>
  <c r="I83" i="356"/>
  <c r="J82" i="355"/>
  <c r="I81" i="355"/>
  <c r="G84" i="355"/>
  <c r="H83" i="355"/>
  <c r="I82" i="352" l="1"/>
  <c r="H81" i="352"/>
  <c r="H81" i="348"/>
  <c r="I82" i="348"/>
  <c r="I81" i="347"/>
  <c r="J82" i="347"/>
  <c r="L81" i="351"/>
  <c r="M82" i="351"/>
  <c r="I81" i="344"/>
  <c r="J82" i="344"/>
  <c r="I81" i="342"/>
  <c r="J82" i="342"/>
  <c r="J82" i="343"/>
  <c r="I81" i="343"/>
  <c r="J82" i="354"/>
  <c r="I81" i="354"/>
  <c r="J82" i="345"/>
  <c r="I81" i="345"/>
  <c r="J82" i="350"/>
  <c r="I81" i="350"/>
  <c r="J82" i="349"/>
  <c r="I81" i="349"/>
  <c r="I81" i="353"/>
  <c r="J82" i="353"/>
  <c r="Q84" i="361"/>
  <c r="K82" i="346"/>
  <c r="J81" i="346"/>
  <c r="W84" i="370"/>
  <c r="AA82" i="371"/>
  <c r="Z81" i="371"/>
  <c r="X84" i="371"/>
  <c r="Y83" i="371"/>
  <c r="Z82" i="370"/>
  <c r="Y81" i="370"/>
  <c r="W83" i="369"/>
  <c r="V84" i="369"/>
  <c r="X81" i="369"/>
  <c r="Y82" i="369"/>
  <c r="V83" i="368"/>
  <c r="U84" i="368"/>
  <c r="W81" i="368"/>
  <c r="X82" i="368"/>
  <c r="W82" i="367"/>
  <c r="V81" i="367"/>
  <c r="U83" i="367"/>
  <c r="T84" i="367"/>
  <c r="T83" i="366"/>
  <c r="V82" i="366"/>
  <c r="U81" i="366"/>
  <c r="S84" i="366"/>
  <c r="S83" i="365"/>
  <c r="T81" i="365"/>
  <c r="U82" i="365"/>
  <c r="R84" i="365"/>
  <c r="S81" i="364"/>
  <c r="T82" i="364"/>
  <c r="Q84" i="364"/>
  <c r="R83" i="364"/>
  <c r="S82" i="363"/>
  <c r="R81" i="363"/>
  <c r="Q83" i="363"/>
  <c r="P84" i="363"/>
  <c r="P83" i="362"/>
  <c r="R82" i="362"/>
  <c r="Q81" i="362"/>
  <c r="O84" i="362"/>
  <c r="P81" i="361"/>
  <c r="Q82" i="361"/>
  <c r="O83" i="361"/>
  <c r="O81" i="360"/>
  <c r="P82" i="360"/>
  <c r="N83" i="360"/>
  <c r="M84" i="360"/>
  <c r="O82" i="359"/>
  <c r="N81" i="359"/>
  <c r="L84" i="359"/>
  <c r="M83" i="359"/>
  <c r="L83" i="358"/>
  <c r="N82" i="358"/>
  <c r="M81" i="358"/>
  <c r="K84" i="358"/>
  <c r="K83" i="357"/>
  <c r="L81" i="357"/>
  <c r="M82" i="357"/>
  <c r="J84" i="357"/>
  <c r="J83" i="356"/>
  <c r="I84" i="356"/>
  <c r="K81" i="356"/>
  <c r="L82" i="356"/>
  <c r="I83" i="355"/>
  <c r="K82" i="355"/>
  <c r="J81" i="355"/>
  <c r="H84" i="355"/>
  <c r="I81" i="352" l="1"/>
  <c r="J82" i="352"/>
  <c r="I81" i="348"/>
  <c r="J82" i="348"/>
  <c r="K82" i="347"/>
  <c r="J81" i="347"/>
  <c r="K82" i="344"/>
  <c r="J81" i="344"/>
  <c r="N82" i="351"/>
  <c r="M81" i="351"/>
  <c r="J81" i="353"/>
  <c r="K82" i="353"/>
  <c r="R84" i="361"/>
  <c r="J81" i="350"/>
  <c r="K82" i="350"/>
  <c r="J81" i="354"/>
  <c r="K82" i="354"/>
  <c r="K82" i="342"/>
  <c r="J81" i="342"/>
  <c r="L82" i="346"/>
  <c r="K81" i="346"/>
  <c r="J81" i="349"/>
  <c r="K82" i="349"/>
  <c r="K82" i="345"/>
  <c r="J81" i="345"/>
  <c r="K82" i="343"/>
  <c r="J81" i="343"/>
  <c r="X84" i="370"/>
  <c r="Z83" i="371"/>
  <c r="AA81" i="371"/>
  <c r="AB82" i="371"/>
  <c r="Y84" i="371"/>
  <c r="AA82" i="370"/>
  <c r="Z81" i="370"/>
  <c r="W84" i="369"/>
  <c r="Z82" i="369"/>
  <c r="Y81" i="369"/>
  <c r="X83" i="369"/>
  <c r="X81" i="368"/>
  <c r="Y82" i="368"/>
  <c r="V84" i="368"/>
  <c r="W83" i="368"/>
  <c r="W81" i="367"/>
  <c r="X82" i="367"/>
  <c r="V83" i="367"/>
  <c r="U84" i="367"/>
  <c r="W82" i="366"/>
  <c r="V81" i="366"/>
  <c r="T84" i="366"/>
  <c r="U83" i="366"/>
  <c r="S84" i="365"/>
  <c r="T83" i="365"/>
  <c r="V82" i="365"/>
  <c r="U81" i="365"/>
  <c r="S83" i="364"/>
  <c r="T81" i="364"/>
  <c r="U82" i="364"/>
  <c r="R84" i="364"/>
  <c r="Q84" i="363"/>
  <c r="S81" i="363"/>
  <c r="T82" i="363"/>
  <c r="R83" i="363"/>
  <c r="P84" i="362"/>
  <c r="Q83" i="362"/>
  <c r="S82" i="362"/>
  <c r="R81" i="362"/>
  <c r="P83" i="361"/>
  <c r="R82" i="361"/>
  <c r="Q81" i="361"/>
  <c r="N84" i="360"/>
  <c r="P81" i="360"/>
  <c r="Q82" i="360"/>
  <c r="O83" i="360"/>
  <c r="N83" i="359"/>
  <c r="O81" i="359"/>
  <c r="P82" i="359"/>
  <c r="M84" i="359"/>
  <c r="M83" i="358"/>
  <c r="O82" i="358"/>
  <c r="N81" i="358"/>
  <c r="L84" i="358"/>
  <c r="K84" i="357"/>
  <c r="L83" i="357"/>
  <c r="N82" i="357"/>
  <c r="M81" i="357"/>
  <c r="K83" i="356"/>
  <c r="L81" i="356"/>
  <c r="M82" i="356"/>
  <c r="J84" i="356"/>
  <c r="I84" i="355"/>
  <c r="J83" i="355"/>
  <c r="K81" i="355"/>
  <c r="L82" i="355"/>
  <c r="K82" i="352" l="1"/>
  <c r="J81" i="352"/>
  <c r="K82" i="348"/>
  <c r="J81" i="348"/>
  <c r="L82" i="347"/>
  <c r="K81" i="347"/>
  <c r="O82" i="351"/>
  <c r="N81" i="351"/>
  <c r="K81" i="344"/>
  <c r="L82" i="344"/>
  <c r="K81" i="350"/>
  <c r="L82" i="350"/>
  <c r="K81" i="343"/>
  <c r="L82" i="343"/>
  <c r="M82" i="346"/>
  <c r="L81" i="346"/>
  <c r="S84" i="361"/>
  <c r="L82" i="349"/>
  <c r="K81" i="349"/>
  <c r="K81" i="354"/>
  <c r="L82" i="354"/>
  <c r="K81" i="353"/>
  <c r="L82" i="353"/>
  <c r="K81" i="345"/>
  <c r="L82" i="345"/>
  <c r="L82" i="342"/>
  <c r="K81" i="342"/>
  <c r="Y84" i="370"/>
  <c r="Z84" i="371"/>
  <c r="AA83" i="371"/>
  <c r="AB81" i="371"/>
  <c r="AC82" i="371"/>
  <c r="AA81" i="370"/>
  <c r="AB82" i="370"/>
  <c r="AA82" i="369"/>
  <c r="Z81" i="369"/>
  <c r="Y83" i="369"/>
  <c r="X84" i="369"/>
  <c r="X83" i="368"/>
  <c r="Z82" i="368"/>
  <c r="Y81" i="368"/>
  <c r="W84" i="368"/>
  <c r="W83" i="367"/>
  <c r="X81" i="367"/>
  <c r="Y82" i="367"/>
  <c r="V84" i="367"/>
  <c r="V83" i="366"/>
  <c r="U84" i="366"/>
  <c r="W81" i="366"/>
  <c r="X82" i="366"/>
  <c r="U83" i="365"/>
  <c r="W82" i="365"/>
  <c r="V81" i="365"/>
  <c r="T84" i="365"/>
  <c r="S84" i="364"/>
  <c r="T83" i="364"/>
  <c r="V82" i="364"/>
  <c r="U81" i="364"/>
  <c r="S83" i="363"/>
  <c r="R84" i="363"/>
  <c r="T81" i="363"/>
  <c r="U82" i="363"/>
  <c r="S81" i="362"/>
  <c r="T82" i="362"/>
  <c r="Q84" i="362"/>
  <c r="R83" i="362"/>
  <c r="S82" i="361"/>
  <c r="R81" i="361"/>
  <c r="Q83" i="361"/>
  <c r="O84" i="360"/>
  <c r="R82" i="360"/>
  <c r="Q81" i="360"/>
  <c r="P83" i="360"/>
  <c r="N84" i="359"/>
  <c r="O83" i="359"/>
  <c r="P81" i="359"/>
  <c r="Q82" i="359"/>
  <c r="M84" i="358"/>
  <c r="O81" i="358"/>
  <c r="P82" i="358"/>
  <c r="N83" i="358"/>
  <c r="L84" i="357"/>
  <c r="M83" i="357"/>
  <c r="O82" i="357"/>
  <c r="N81" i="357"/>
  <c r="K84" i="356"/>
  <c r="L83" i="356"/>
  <c r="N82" i="356"/>
  <c r="M81" i="356"/>
  <c r="L81" i="355"/>
  <c r="M82" i="355"/>
  <c r="J84" i="355"/>
  <c r="K83" i="355"/>
  <c r="L82" i="352" l="1"/>
  <c r="K81" i="352"/>
  <c r="L82" i="348"/>
  <c r="K81" i="348"/>
  <c r="L81" i="347"/>
  <c r="M82" i="347"/>
  <c r="M82" i="344"/>
  <c r="L81" i="344"/>
  <c r="P82" i="351"/>
  <c r="O81" i="351"/>
  <c r="M82" i="353"/>
  <c r="L81" i="353"/>
  <c r="M82" i="343"/>
  <c r="L81" i="343"/>
  <c r="L81" i="342"/>
  <c r="M82" i="342"/>
  <c r="L81" i="349"/>
  <c r="M82" i="349"/>
  <c r="T84" i="361"/>
  <c r="M81" i="346"/>
  <c r="N82" i="346"/>
  <c r="M82" i="345"/>
  <c r="L81" i="345"/>
  <c r="L81" i="354"/>
  <c r="M82" i="354"/>
  <c r="L81" i="350"/>
  <c r="M82" i="350"/>
  <c r="Z84" i="370"/>
  <c r="AB83" i="371"/>
  <c r="AD82" i="371"/>
  <c r="AC81" i="371"/>
  <c r="AA84" i="371"/>
  <c r="AB81" i="370"/>
  <c r="AC82" i="370"/>
  <c r="Y84" i="369"/>
  <c r="AA81" i="369"/>
  <c r="AB82" i="369"/>
  <c r="Z83" i="369"/>
  <c r="AA82" i="368"/>
  <c r="Z81" i="368"/>
  <c r="X84" i="368"/>
  <c r="Y83" i="368"/>
  <c r="W84" i="367"/>
  <c r="X83" i="367"/>
  <c r="Z82" i="367"/>
  <c r="Y81" i="367"/>
  <c r="X81" i="366"/>
  <c r="Y82" i="366"/>
  <c r="V84" i="366"/>
  <c r="W83" i="366"/>
  <c r="W81" i="365"/>
  <c r="X82" i="365"/>
  <c r="U84" i="365"/>
  <c r="V83" i="365"/>
  <c r="W82" i="364"/>
  <c r="V81" i="364"/>
  <c r="T84" i="364"/>
  <c r="U83" i="364"/>
  <c r="S84" i="363"/>
  <c r="V82" i="363"/>
  <c r="U81" i="363"/>
  <c r="T83" i="363"/>
  <c r="R84" i="362"/>
  <c r="S83" i="362"/>
  <c r="T81" i="362"/>
  <c r="U82" i="362"/>
  <c r="R83" i="361"/>
  <c r="S81" i="361"/>
  <c r="T82" i="361"/>
  <c r="P84" i="360"/>
  <c r="S82" i="360"/>
  <c r="R81" i="360"/>
  <c r="Q83" i="360"/>
  <c r="P83" i="359"/>
  <c r="R82" i="359"/>
  <c r="Q81" i="359"/>
  <c r="O84" i="359"/>
  <c r="O83" i="358"/>
  <c r="P81" i="358"/>
  <c r="Q82" i="358"/>
  <c r="N84" i="358"/>
  <c r="O81" i="357"/>
  <c r="P82" i="357"/>
  <c r="M84" i="357"/>
  <c r="N83" i="357"/>
  <c r="O82" i="356"/>
  <c r="N81" i="356"/>
  <c r="L84" i="356"/>
  <c r="M83" i="356"/>
  <c r="L83" i="355"/>
  <c r="N82" i="355"/>
  <c r="M81" i="355"/>
  <c r="K84" i="355"/>
  <c r="L81" i="352" l="1"/>
  <c r="M82" i="352"/>
  <c r="M82" i="348"/>
  <c r="L81" i="348"/>
  <c r="M81" i="347"/>
  <c r="N82" i="347"/>
  <c r="U84" i="361"/>
  <c r="P81" i="351"/>
  <c r="Q82" i="351"/>
  <c r="N82" i="344"/>
  <c r="M81" i="344"/>
  <c r="N82" i="350"/>
  <c r="M81" i="350"/>
  <c r="N82" i="354"/>
  <c r="M81" i="354"/>
  <c r="N82" i="345"/>
  <c r="M81" i="345"/>
  <c r="N82" i="343"/>
  <c r="M81" i="343"/>
  <c r="N81" i="346"/>
  <c r="O82" i="346"/>
  <c r="N82" i="349"/>
  <c r="M81" i="349"/>
  <c r="N82" i="342"/>
  <c r="M81" i="342"/>
  <c r="N82" i="353"/>
  <c r="M81" i="353"/>
  <c r="AA84" i="370"/>
  <c r="AE82" i="371"/>
  <c r="AD81" i="371"/>
  <c r="AB84" i="371"/>
  <c r="AC83" i="371"/>
  <c r="AD82" i="370"/>
  <c r="AC81" i="370"/>
  <c r="AA83" i="369"/>
  <c r="Z84" i="369"/>
  <c r="AB81" i="369"/>
  <c r="AC82" i="369"/>
  <c r="Z83" i="368"/>
  <c r="Y84" i="368"/>
  <c r="AA81" i="368"/>
  <c r="AB82" i="368"/>
  <c r="Y83" i="367"/>
  <c r="AA82" i="367"/>
  <c r="Z81" i="367"/>
  <c r="X84" i="367"/>
  <c r="X83" i="366"/>
  <c r="Z82" i="366"/>
  <c r="Y81" i="366"/>
  <c r="W84" i="366"/>
  <c r="W83" i="365"/>
  <c r="X81" i="365"/>
  <c r="Y82" i="365"/>
  <c r="V84" i="365"/>
  <c r="V83" i="364"/>
  <c r="U84" i="364"/>
  <c r="W81" i="364"/>
  <c r="X82" i="364"/>
  <c r="W82" i="363"/>
  <c r="V81" i="363"/>
  <c r="U83" i="363"/>
  <c r="T84" i="363"/>
  <c r="T83" i="362"/>
  <c r="S84" i="362"/>
  <c r="V82" i="362"/>
  <c r="U81" i="362"/>
  <c r="S83" i="361"/>
  <c r="T81" i="361"/>
  <c r="U82" i="361"/>
  <c r="S81" i="360"/>
  <c r="T82" i="360"/>
  <c r="R83" i="360"/>
  <c r="Q84" i="360"/>
  <c r="S82" i="359"/>
  <c r="R81" i="359"/>
  <c r="P84" i="359"/>
  <c r="Q83" i="359"/>
  <c r="O84" i="358"/>
  <c r="P83" i="358"/>
  <c r="R82" i="358"/>
  <c r="Q81" i="358"/>
  <c r="O83" i="357"/>
  <c r="P81" i="357"/>
  <c r="Q82" i="357"/>
  <c r="N84" i="357"/>
  <c r="M84" i="356"/>
  <c r="O81" i="356"/>
  <c r="P82" i="356"/>
  <c r="N83" i="356"/>
  <c r="L84" i="355"/>
  <c r="M83" i="355"/>
  <c r="O82" i="355"/>
  <c r="N81" i="355"/>
  <c r="N82" i="352" l="1"/>
  <c r="M81" i="352"/>
  <c r="M81" i="348"/>
  <c r="N82" i="348"/>
  <c r="N81" i="347"/>
  <c r="O82" i="347"/>
  <c r="V84" i="361"/>
  <c r="O82" i="344"/>
  <c r="N81" i="344"/>
  <c r="R82" i="351"/>
  <c r="Q81" i="351"/>
  <c r="O82" i="349"/>
  <c r="N81" i="349"/>
  <c r="O82" i="343"/>
  <c r="N81" i="343"/>
  <c r="P82" i="346"/>
  <c r="O81" i="346"/>
  <c r="N81" i="353"/>
  <c r="O82" i="353"/>
  <c r="O82" i="342"/>
  <c r="N81" i="342"/>
  <c r="N81" i="345"/>
  <c r="O82" i="345"/>
  <c r="O82" i="354"/>
  <c r="N81" i="354"/>
  <c r="N81" i="350"/>
  <c r="O82" i="350"/>
  <c r="AB84" i="370"/>
  <c r="AD83" i="371"/>
  <c r="AE81" i="371"/>
  <c r="AF82" i="371"/>
  <c r="AC84" i="371"/>
  <c r="AE82" i="370"/>
  <c r="AD81" i="370"/>
  <c r="AA84" i="369"/>
  <c r="AD82" i="369"/>
  <c r="AC81" i="369"/>
  <c r="AB83" i="369"/>
  <c r="AA83" i="368"/>
  <c r="AB81" i="368"/>
  <c r="AC82" i="368"/>
  <c r="Z84" i="368"/>
  <c r="AA81" i="367"/>
  <c r="AB82" i="367"/>
  <c r="Y84" i="367"/>
  <c r="Z83" i="367"/>
  <c r="AA82" i="366"/>
  <c r="Z81" i="366"/>
  <c r="X84" i="366"/>
  <c r="Y83" i="366"/>
  <c r="W84" i="365"/>
  <c r="X83" i="365"/>
  <c r="Z82" i="365"/>
  <c r="Y81" i="365"/>
  <c r="X81" i="364"/>
  <c r="Y82" i="364"/>
  <c r="V84" i="364"/>
  <c r="W83" i="364"/>
  <c r="U84" i="363"/>
  <c r="W81" i="363"/>
  <c r="X82" i="363"/>
  <c r="V83" i="363"/>
  <c r="W82" i="362"/>
  <c r="V81" i="362"/>
  <c r="T84" i="362"/>
  <c r="U83" i="362"/>
  <c r="T83" i="361"/>
  <c r="V82" i="361"/>
  <c r="U81" i="361"/>
  <c r="R84" i="360"/>
  <c r="T81" i="360"/>
  <c r="U82" i="360"/>
  <c r="S83" i="360"/>
  <c r="R83" i="359"/>
  <c r="S81" i="359"/>
  <c r="T82" i="359"/>
  <c r="Q84" i="359"/>
  <c r="Q83" i="358"/>
  <c r="S82" i="358"/>
  <c r="R81" i="358"/>
  <c r="P84" i="358"/>
  <c r="O84" i="357"/>
  <c r="P83" i="357"/>
  <c r="R82" i="357"/>
  <c r="Q81" i="357"/>
  <c r="P81" i="356"/>
  <c r="Q82" i="356"/>
  <c r="N84" i="356"/>
  <c r="O83" i="356"/>
  <c r="O81" i="355"/>
  <c r="P82" i="355"/>
  <c r="M84" i="355"/>
  <c r="N83" i="355"/>
  <c r="N81" i="352" l="1"/>
  <c r="O82" i="352"/>
  <c r="O82" i="348"/>
  <c r="N81" i="348"/>
  <c r="P82" i="347"/>
  <c r="O81" i="347"/>
  <c r="S82" i="351"/>
  <c r="R81" i="351"/>
  <c r="W84" i="361"/>
  <c r="O81" i="344"/>
  <c r="P82" i="344"/>
  <c r="O81" i="353"/>
  <c r="P82" i="353"/>
  <c r="P82" i="354"/>
  <c r="O81" i="354"/>
  <c r="O81" i="343"/>
  <c r="P82" i="343"/>
  <c r="P82" i="349"/>
  <c r="O81" i="349"/>
  <c r="O81" i="350"/>
  <c r="P82" i="350"/>
  <c r="O81" i="345"/>
  <c r="P82" i="345"/>
  <c r="O81" i="342"/>
  <c r="P82" i="342"/>
  <c r="Q82" i="346"/>
  <c r="P81" i="346"/>
  <c r="AC84" i="370"/>
  <c r="AD84" i="371"/>
  <c r="AE83" i="371"/>
  <c r="AF81" i="371"/>
  <c r="AG82" i="371"/>
  <c r="AE81" i="370"/>
  <c r="AF82" i="370"/>
  <c r="AE82" i="369"/>
  <c r="AD81" i="369"/>
  <c r="AC83" i="369"/>
  <c r="AB84" i="369"/>
  <c r="AA84" i="368"/>
  <c r="AB83" i="368"/>
  <c r="AD82" i="368"/>
  <c r="AC81" i="368"/>
  <c r="Z84" i="367"/>
  <c r="AA83" i="367"/>
  <c r="AB81" i="367"/>
  <c r="AC82" i="367"/>
  <c r="Z83" i="366"/>
  <c r="Y84" i="366"/>
  <c r="AA81" i="366"/>
  <c r="AB82" i="366"/>
  <c r="Y83" i="365"/>
  <c r="AA82" i="365"/>
  <c r="Z81" i="365"/>
  <c r="X84" i="365"/>
  <c r="X83" i="364"/>
  <c r="Z82" i="364"/>
  <c r="Y81" i="364"/>
  <c r="W84" i="364"/>
  <c r="W83" i="363"/>
  <c r="V84" i="363"/>
  <c r="X81" i="363"/>
  <c r="Y82" i="363"/>
  <c r="V83" i="362"/>
  <c r="U84" i="362"/>
  <c r="W81" i="362"/>
  <c r="X82" i="362"/>
  <c r="W82" i="361"/>
  <c r="V81" i="361"/>
  <c r="U83" i="361"/>
  <c r="T83" i="360"/>
  <c r="S84" i="360"/>
  <c r="V82" i="360"/>
  <c r="U81" i="360"/>
  <c r="R84" i="359"/>
  <c r="S83" i="359"/>
  <c r="T81" i="359"/>
  <c r="U82" i="359"/>
  <c r="S81" i="358"/>
  <c r="T82" i="358"/>
  <c r="Q84" i="358"/>
  <c r="R83" i="358"/>
  <c r="Q83" i="357"/>
  <c r="S82" i="357"/>
  <c r="R81" i="357"/>
  <c r="P84" i="357"/>
  <c r="O84" i="356"/>
  <c r="P83" i="356"/>
  <c r="R82" i="356"/>
  <c r="Q81" i="356"/>
  <c r="O83" i="355"/>
  <c r="P81" i="355"/>
  <c r="Q82" i="355"/>
  <c r="N84" i="355"/>
  <c r="P82" i="352" l="1"/>
  <c r="O81" i="352"/>
  <c r="O81" i="348"/>
  <c r="P82" i="348"/>
  <c r="P81" i="347"/>
  <c r="Q82" i="347"/>
  <c r="Q82" i="344"/>
  <c r="P81" i="344"/>
  <c r="X84" i="361"/>
  <c r="S81" i="351"/>
  <c r="T82" i="351"/>
  <c r="P81" i="342"/>
  <c r="Q82" i="342"/>
  <c r="Q82" i="345"/>
  <c r="P81" i="345"/>
  <c r="P81" i="349"/>
  <c r="Q82" i="349"/>
  <c r="Q82" i="354"/>
  <c r="P81" i="354"/>
  <c r="P81" i="350"/>
  <c r="Q82" i="350"/>
  <c r="P81" i="343"/>
  <c r="Q82" i="343"/>
  <c r="Q82" i="353"/>
  <c r="P81" i="353"/>
  <c r="R82" i="346"/>
  <c r="Q81" i="346"/>
  <c r="AD84" i="370"/>
  <c r="AF83" i="371"/>
  <c r="AH82" i="371"/>
  <c r="AG81" i="371"/>
  <c r="AE84" i="371"/>
  <c r="AF81" i="370"/>
  <c r="AG82" i="370"/>
  <c r="AC84" i="369"/>
  <c r="AE81" i="369"/>
  <c r="AF82" i="369"/>
  <c r="AD83" i="369"/>
  <c r="AC83" i="368"/>
  <c r="AE82" i="368"/>
  <c r="AD81" i="368"/>
  <c r="AB84" i="368"/>
  <c r="AB83" i="367"/>
  <c r="AA84" i="367"/>
  <c r="AD82" i="367"/>
  <c r="AC81" i="367"/>
  <c r="AB81" i="366"/>
  <c r="AC82" i="366"/>
  <c r="Z84" i="366"/>
  <c r="AA83" i="366"/>
  <c r="AA81" i="365"/>
  <c r="AB82" i="365"/>
  <c r="Y84" i="365"/>
  <c r="Z83" i="365"/>
  <c r="AA82" i="364"/>
  <c r="Z81" i="364"/>
  <c r="X84" i="364"/>
  <c r="Y83" i="364"/>
  <c r="W84" i="363"/>
  <c r="Z82" i="363"/>
  <c r="Y81" i="363"/>
  <c r="X83" i="363"/>
  <c r="X81" i="362"/>
  <c r="Y82" i="362"/>
  <c r="V84" i="362"/>
  <c r="W83" i="362"/>
  <c r="V83" i="361"/>
  <c r="W81" i="361"/>
  <c r="X82" i="361"/>
  <c r="W82" i="360"/>
  <c r="V81" i="360"/>
  <c r="U83" i="360"/>
  <c r="T84" i="360"/>
  <c r="T83" i="359"/>
  <c r="V82" i="359"/>
  <c r="U81" i="359"/>
  <c r="S84" i="359"/>
  <c r="S83" i="358"/>
  <c r="T81" i="358"/>
  <c r="U82" i="358"/>
  <c r="R84" i="358"/>
  <c r="S81" i="357"/>
  <c r="T82" i="357"/>
  <c r="Q84" i="357"/>
  <c r="R83" i="357"/>
  <c r="S82" i="356"/>
  <c r="R81" i="356"/>
  <c r="P84" i="356"/>
  <c r="Q83" i="356"/>
  <c r="O84" i="355"/>
  <c r="P83" i="355"/>
  <c r="R82" i="355"/>
  <c r="Q81" i="355"/>
  <c r="Q82" i="352" l="1"/>
  <c r="P81" i="352"/>
  <c r="Q82" i="348"/>
  <c r="P81" i="348"/>
  <c r="Q81" i="347"/>
  <c r="R82" i="347"/>
  <c r="Y84" i="361"/>
  <c r="T81" i="351"/>
  <c r="U82" i="351"/>
  <c r="R82" i="344"/>
  <c r="Q81" i="344"/>
  <c r="R82" i="350"/>
  <c r="Q81" i="350"/>
  <c r="Q81" i="349"/>
  <c r="R82" i="349"/>
  <c r="R81" i="346"/>
  <c r="S82" i="346"/>
  <c r="R82" i="354"/>
  <c r="Q81" i="354"/>
  <c r="R82" i="345"/>
  <c r="Q81" i="345"/>
  <c r="R82" i="343"/>
  <c r="Q81" i="343"/>
  <c r="R82" i="342"/>
  <c r="Q81" i="342"/>
  <c r="R82" i="353"/>
  <c r="Q81" i="353"/>
  <c r="AE84" i="370"/>
  <c r="AI82" i="371"/>
  <c r="AH81" i="371"/>
  <c r="AF84" i="371"/>
  <c r="AG83" i="371"/>
  <c r="AH82" i="370"/>
  <c r="AG81" i="370"/>
  <c r="AE83" i="369"/>
  <c r="AD84" i="369"/>
  <c r="AF81" i="369"/>
  <c r="AG82" i="369"/>
  <c r="AC84" i="368"/>
  <c r="AE81" i="368"/>
  <c r="AF82" i="368"/>
  <c r="AD83" i="368"/>
  <c r="AB84" i="367"/>
  <c r="AE82" i="367"/>
  <c r="AD81" i="367"/>
  <c r="AC83" i="367"/>
  <c r="AB83" i="366"/>
  <c r="AD82" i="366"/>
  <c r="AC81" i="366"/>
  <c r="AA84" i="366"/>
  <c r="AA83" i="365"/>
  <c r="AB81" i="365"/>
  <c r="AC82" i="365"/>
  <c r="Z84" i="365"/>
  <c r="Z83" i="364"/>
  <c r="Y84" i="364"/>
  <c r="AA81" i="364"/>
  <c r="AB82" i="364"/>
  <c r="AA82" i="363"/>
  <c r="Z81" i="363"/>
  <c r="Y83" i="363"/>
  <c r="X84" i="363"/>
  <c r="X83" i="362"/>
  <c r="Z82" i="362"/>
  <c r="Y81" i="362"/>
  <c r="W84" i="362"/>
  <c r="W83" i="361"/>
  <c r="X81" i="361"/>
  <c r="Y82" i="361"/>
  <c r="W81" i="360"/>
  <c r="X82" i="360"/>
  <c r="U84" i="360"/>
  <c r="V83" i="360"/>
  <c r="W82" i="359"/>
  <c r="V81" i="359"/>
  <c r="T84" i="359"/>
  <c r="U83" i="359"/>
  <c r="S84" i="358"/>
  <c r="T83" i="358"/>
  <c r="V82" i="358"/>
  <c r="U81" i="358"/>
  <c r="S83" i="357"/>
  <c r="T81" i="357"/>
  <c r="U82" i="357"/>
  <c r="R84" i="357"/>
  <c r="S81" i="356"/>
  <c r="T82" i="356"/>
  <c r="Q84" i="356"/>
  <c r="R83" i="356"/>
  <c r="S82" i="355"/>
  <c r="R81" i="355"/>
  <c r="P84" i="355"/>
  <c r="Q83" i="355"/>
  <c r="Q81" i="352" l="1"/>
  <c r="R82" i="352"/>
  <c r="Q81" i="348"/>
  <c r="R82" i="348"/>
  <c r="S82" i="347"/>
  <c r="R81" i="347"/>
  <c r="Z84" i="361"/>
  <c r="V82" i="351"/>
  <c r="U81" i="351"/>
  <c r="S82" i="344"/>
  <c r="R81" i="344"/>
  <c r="S81" i="346"/>
  <c r="T82" i="346"/>
  <c r="R81" i="353"/>
  <c r="S82" i="353"/>
  <c r="S82" i="343"/>
  <c r="R81" i="343"/>
  <c r="R81" i="345"/>
  <c r="S82" i="345"/>
  <c r="R81" i="350"/>
  <c r="S82" i="350"/>
  <c r="S82" i="349"/>
  <c r="R81" i="349"/>
  <c r="S82" i="342"/>
  <c r="R81" i="342"/>
  <c r="R81" i="354"/>
  <c r="S82" i="354"/>
  <c r="AF84" i="370"/>
  <c r="AH83" i="371"/>
  <c r="AI81" i="371"/>
  <c r="AG84" i="371"/>
  <c r="AI82" i="370"/>
  <c r="AH81" i="370"/>
  <c r="AH82" i="369"/>
  <c r="AG81" i="369"/>
  <c r="AF83" i="369"/>
  <c r="AE84" i="369"/>
  <c r="AE83" i="368"/>
  <c r="AF81" i="368"/>
  <c r="AG82" i="368"/>
  <c r="AD84" i="368"/>
  <c r="AE81" i="367"/>
  <c r="AF82" i="367"/>
  <c r="AD83" i="367"/>
  <c r="AC84" i="367"/>
  <c r="AE82" i="366"/>
  <c r="AD81" i="366"/>
  <c r="AB84" i="366"/>
  <c r="AC83" i="366"/>
  <c r="AA84" i="365"/>
  <c r="AB83" i="365"/>
  <c r="AD82" i="365"/>
  <c r="AC81" i="365"/>
  <c r="AB81" i="364"/>
  <c r="AC82" i="364"/>
  <c r="Z84" i="364"/>
  <c r="AA83" i="364"/>
  <c r="Y84" i="363"/>
  <c r="AA81" i="363"/>
  <c r="AB82" i="363"/>
  <c r="Z83" i="363"/>
  <c r="AA82" i="362"/>
  <c r="Z81" i="362"/>
  <c r="X84" i="362"/>
  <c r="Y83" i="362"/>
  <c r="X83" i="361"/>
  <c r="Z82" i="361"/>
  <c r="Y81" i="361"/>
  <c r="V84" i="360"/>
  <c r="W83" i="360"/>
  <c r="X81" i="360"/>
  <c r="Y82" i="360"/>
  <c r="V83" i="359"/>
  <c r="U84" i="359"/>
  <c r="W81" i="359"/>
  <c r="X82" i="359"/>
  <c r="U83" i="358"/>
  <c r="W82" i="358"/>
  <c r="V81" i="358"/>
  <c r="T84" i="358"/>
  <c r="S84" i="357"/>
  <c r="T83" i="357"/>
  <c r="V82" i="357"/>
  <c r="U81" i="357"/>
  <c r="R84" i="356"/>
  <c r="S83" i="356"/>
  <c r="T81" i="356"/>
  <c r="U82" i="356"/>
  <c r="R83" i="355"/>
  <c r="S81" i="355"/>
  <c r="T82" i="355"/>
  <c r="Q84" i="355"/>
  <c r="S82" i="348" l="1"/>
  <c r="R81" i="348"/>
  <c r="S81" i="347"/>
  <c r="T82" i="347"/>
  <c r="AA84" i="361"/>
  <c r="S81" i="344"/>
  <c r="T82" i="344"/>
  <c r="W82" i="351"/>
  <c r="V81" i="351"/>
  <c r="S81" i="354"/>
  <c r="T82" i="354"/>
  <c r="S81" i="350"/>
  <c r="T82" i="350"/>
  <c r="S81" i="353"/>
  <c r="T82" i="353"/>
  <c r="S81" i="342"/>
  <c r="T82" i="342"/>
  <c r="T82" i="349"/>
  <c r="S81" i="349"/>
  <c r="S81" i="343"/>
  <c r="T82" i="343"/>
  <c r="S81" i="345"/>
  <c r="T82" i="345"/>
  <c r="T81" i="346"/>
  <c r="U82" i="346"/>
  <c r="AG84" i="370"/>
  <c r="AH84" i="371"/>
  <c r="AI83" i="371"/>
  <c r="AI81" i="370"/>
  <c r="AF84" i="369"/>
  <c r="AG83" i="369"/>
  <c r="AI82" i="369"/>
  <c r="AH81" i="369"/>
  <c r="AE84" i="368"/>
  <c r="AF83" i="368"/>
  <c r="AH82" i="368"/>
  <c r="AG81" i="368"/>
  <c r="AD84" i="367"/>
  <c r="AF81" i="367"/>
  <c r="AG82" i="367"/>
  <c r="AE83" i="367"/>
  <c r="AD83" i="366"/>
  <c r="AC84" i="366"/>
  <c r="AE81" i="366"/>
  <c r="AF82" i="366"/>
  <c r="AC83" i="365"/>
  <c r="AE82" i="365"/>
  <c r="AD81" i="365"/>
  <c r="AB84" i="365"/>
  <c r="AB83" i="364"/>
  <c r="AD82" i="364"/>
  <c r="AC81" i="364"/>
  <c r="AA84" i="364"/>
  <c r="AA83" i="363"/>
  <c r="Z84" i="363"/>
  <c r="AB81" i="363"/>
  <c r="AC82" i="363"/>
  <c r="Z83" i="362"/>
  <c r="Y84" i="362"/>
  <c r="AA81" i="362"/>
  <c r="AB82" i="362"/>
  <c r="AA82" i="361"/>
  <c r="Z81" i="361"/>
  <c r="Y83" i="361"/>
  <c r="X83" i="360"/>
  <c r="Z82" i="360"/>
  <c r="Y81" i="360"/>
  <c r="W84" i="360"/>
  <c r="X81" i="359"/>
  <c r="Y82" i="359"/>
  <c r="V84" i="359"/>
  <c r="W83" i="359"/>
  <c r="U84" i="358"/>
  <c r="W81" i="358"/>
  <c r="X82" i="358"/>
  <c r="V83" i="358"/>
  <c r="U83" i="357"/>
  <c r="W82" i="357"/>
  <c r="V81" i="357"/>
  <c r="T84" i="357"/>
  <c r="S84" i="356"/>
  <c r="T83" i="356"/>
  <c r="V82" i="356"/>
  <c r="U81" i="356"/>
  <c r="R84" i="355"/>
  <c r="S83" i="355"/>
  <c r="T81" i="355"/>
  <c r="U82" i="355"/>
  <c r="Z72" i="373"/>
  <c r="W79" i="384"/>
  <c r="Y70" i="377"/>
  <c r="AI76" i="370"/>
  <c r="Y75" i="374"/>
  <c r="X66" i="373"/>
  <c r="X68" i="385"/>
  <c r="T70" i="384"/>
  <c r="W72" i="375"/>
  <c r="O68" i="373"/>
  <c r="AD68" i="381"/>
  <c r="N68" i="378"/>
  <c r="X76" i="376"/>
  <c r="AE75" i="380"/>
  <c r="AB78" i="375"/>
  <c r="AA68" i="381"/>
  <c r="V67" i="375"/>
  <c r="AH79" i="382"/>
  <c r="Y72" i="377"/>
  <c r="U74" i="382"/>
  <c r="AF78" i="379"/>
  <c r="AI80" i="377"/>
  <c r="Z67" i="376"/>
  <c r="B74" i="370"/>
  <c r="Y68" i="375"/>
  <c r="Z67" i="380"/>
  <c r="AD67" i="383"/>
  <c r="V67" i="374"/>
  <c r="N75" i="374"/>
  <c r="F75" i="369"/>
  <c r="AF80" i="384"/>
  <c r="AF68" i="384"/>
  <c r="AA74" i="385"/>
  <c r="AI70" i="376"/>
  <c r="I66" i="370"/>
  <c r="B76" i="363"/>
  <c r="E78" i="364"/>
  <c r="L72" i="375"/>
  <c r="Y72" i="385"/>
  <c r="W71" i="374"/>
  <c r="AA65" i="385"/>
  <c r="M68" i="375"/>
  <c r="B78" i="364"/>
  <c r="M71" i="374"/>
  <c r="L76" i="372"/>
  <c r="AE66" i="385"/>
  <c r="V76" i="377"/>
  <c r="AA78" i="373"/>
  <c r="W71" i="381"/>
  <c r="AA65" i="384"/>
  <c r="X65" i="372"/>
  <c r="F75" i="364"/>
  <c r="L74" i="373"/>
  <c r="Z70" i="381"/>
  <c r="O75" i="379"/>
  <c r="L75" i="372"/>
  <c r="AC80" i="374"/>
  <c r="AE66" i="372"/>
  <c r="Z75" i="372"/>
  <c r="AI75" i="372"/>
  <c r="R79" i="381"/>
  <c r="U65" i="374"/>
  <c r="Q80" i="376"/>
  <c r="P66" i="372"/>
  <c r="X67" i="379"/>
  <c r="U67" i="375"/>
  <c r="AA71" i="373"/>
  <c r="Y70" i="382"/>
  <c r="C71" i="367"/>
  <c r="AD78" i="381"/>
  <c r="D67" i="370"/>
  <c r="Z79" i="373"/>
  <c r="Y70" i="385"/>
  <c r="S67" i="379"/>
  <c r="O66" i="376"/>
  <c r="W66" i="376"/>
  <c r="AC67" i="381"/>
  <c r="X70" i="382"/>
  <c r="W71" i="383"/>
  <c r="N67" i="374"/>
  <c r="AF76" i="385"/>
  <c r="W74" i="378"/>
  <c r="M75" i="370"/>
  <c r="S65" i="381"/>
  <c r="AI67" i="372"/>
  <c r="L76" i="376"/>
  <c r="U79" i="381"/>
  <c r="W68" i="374"/>
  <c r="H74" i="372"/>
  <c r="AE70" i="377"/>
  <c r="AE78" i="376"/>
  <c r="AB67" i="373"/>
  <c r="R78" i="376"/>
  <c r="AG65" i="381"/>
  <c r="U70" i="373"/>
  <c r="AF72" i="374"/>
  <c r="AF71" i="374"/>
  <c r="V72" i="373"/>
  <c r="AI71" i="382"/>
  <c r="J68" i="369"/>
  <c r="N66" i="369"/>
  <c r="O75" i="374"/>
  <c r="AD71" i="372"/>
  <c r="M74" i="375"/>
  <c r="V71" i="375"/>
  <c r="U74" i="374"/>
  <c r="T79" i="376"/>
  <c r="U75" i="373"/>
  <c r="AD75" i="378"/>
  <c r="V74" i="377"/>
  <c r="AI72" i="374"/>
  <c r="K75" i="373"/>
  <c r="Z78" i="375"/>
  <c r="V71" i="384"/>
  <c r="W76" i="376"/>
  <c r="AG74" i="379"/>
  <c r="AD76" i="375"/>
  <c r="M72" i="373"/>
  <c r="AH67" i="380"/>
  <c r="P79" i="372"/>
  <c r="S70" i="383"/>
  <c r="Y80" i="378"/>
  <c r="F76" i="366"/>
  <c r="B70" i="369"/>
  <c r="AA72" i="385"/>
  <c r="Z65" i="385"/>
  <c r="Y76" i="375"/>
  <c r="V67" i="372"/>
  <c r="R76" i="376"/>
  <c r="Q67" i="380"/>
  <c r="AB76" i="381"/>
  <c r="W76" i="374"/>
  <c r="AC75" i="376"/>
  <c r="AF78" i="372"/>
  <c r="AA74" i="383"/>
  <c r="AC74" i="385"/>
  <c r="AE74" i="375"/>
  <c r="G65" i="371"/>
  <c r="X68" i="372"/>
  <c r="AG74" i="373"/>
  <c r="U68" i="382"/>
  <c r="Q71" i="380"/>
  <c r="R65" i="374"/>
  <c r="P78" i="373"/>
  <c r="M70" i="374"/>
  <c r="AE65" i="377"/>
  <c r="AG74" i="378"/>
  <c r="AE79" i="374"/>
  <c r="Y66" i="384"/>
  <c r="AF70" i="376"/>
  <c r="AC80" i="385"/>
  <c r="K79" i="371"/>
  <c r="AB75" i="380"/>
  <c r="P79" i="374"/>
  <c r="U71" i="377"/>
  <c r="AH75" i="373"/>
  <c r="X65" i="384"/>
  <c r="P71" i="375"/>
  <c r="Y72" i="375"/>
  <c r="U70" i="381"/>
  <c r="T65" i="382"/>
  <c r="M70" i="378"/>
  <c r="AE65" i="381"/>
  <c r="I79" i="367"/>
  <c r="AI79" i="383"/>
  <c r="X75" i="384"/>
  <c r="AG79" i="375"/>
  <c r="X68" i="381"/>
  <c r="K65" i="374"/>
  <c r="L66" i="368"/>
  <c r="D72" i="369"/>
  <c r="AE75" i="382"/>
  <c r="F79" i="367"/>
  <c r="AC71" i="376"/>
  <c r="AF71" i="376"/>
  <c r="AC66" i="375"/>
  <c r="S65" i="376"/>
  <c r="F80" i="362"/>
  <c r="T75" i="381"/>
  <c r="S76" i="376"/>
  <c r="U78" i="382"/>
  <c r="X79" i="372"/>
  <c r="AH74" i="382"/>
  <c r="S76" i="374"/>
  <c r="V75" i="381"/>
  <c r="Z71" i="375"/>
  <c r="T71" i="382"/>
  <c r="U70" i="377"/>
  <c r="J80" i="372"/>
  <c r="E79" i="371"/>
  <c r="AE70" i="383"/>
  <c r="AH76" i="384"/>
  <c r="AA71" i="379"/>
  <c r="X79" i="381"/>
  <c r="U65" i="379"/>
  <c r="AB68" i="378"/>
  <c r="Z67" i="381"/>
  <c r="T71" i="384"/>
  <c r="N71" i="372"/>
  <c r="AC67" i="384"/>
  <c r="N65" i="372"/>
  <c r="W72" i="383"/>
  <c r="AD67" i="382"/>
  <c r="N74" i="372"/>
  <c r="AE74" i="382"/>
  <c r="Q80" i="374"/>
  <c r="AC78" i="376"/>
  <c r="Y72" i="379"/>
  <c r="J67" i="370"/>
  <c r="AH74" i="370"/>
  <c r="U65" i="382"/>
  <c r="AD68" i="373"/>
  <c r="S66" i="375"/>
  <c r="U67" i="380"/>
  <c r="AI79" i="377"/>
  <c r="S74" i="382"/>
  <c r="AB76" i="375"/>
  <c r="Z68" i="380"/>
  <c r="AD76" i="372"/>
  <c r="AD80" i="375"/>
  <c r="U68" i="378"/>
  <c r="AH67" i="373"/>
  <c r="AD78" i="378"/>
  <c r="Q74" i="382"/>
  <c r="L68" i="374"/>
  <c r="AB76" i="383"/>
  <c r="AE72" i="382"/>
  <c r="AG76" i="370"/>
  <c r="U78" i="383"/>
  <c r="V66" i="384"/>
  <c r="N74" i="377"/>
  <c r="AB66" i="372"/>
  <c r="C71" i="368"/>
  <c r="V79" i="379"/>
  <c r="AG71" i="384"/>
  <c r="AF65" i="383"/>
  <c r="G79" i="371"/>
  <c r="Z74" i="374"/>
  <c r="V79" i="380"/>
  <c r="T67" i="375"/>
  <c r="L78" i="369"/>
  <c r="E65" i="367"/>
  <c r="AG66" i="378"/>
  <c r="AH71" i="385"/>
  <c r="AB72" i="374"/>
  <c r="S78" i="372"/>
  <c r="Q66" i="379"/>
  <c r="Q70" i="374"/>
  <c r="AG66" i="382"/>
  <c r="AB78" i="373"/>
  <c r="AG68" i="379"/>
  <c r="F78" i="370"/>
  <c r="O74" i="376"/>
  <c r="B79" i="358"/>
  <c r="AD75" i="380"/>
  <c r="AD79" i="378"/>
  <c r="W67" i="373"/>
  <c r="X66" i="383"/>
  <c r="T68" i="378"/>
  <c r="AI68" i="386"/>
  <c r="W71" i="382"/>
  <c r="P72" i="377"/>
  <c r="Q68" i="374"/>
  <c r="AA76" i="376"/>
  <c r="V75" i="384"/>
  <c r="D75" i="371"/>
  <c r="K65" i="371"/>
  <c r="C66" i="369"/>
  <c r="AA78" i="384"/>
  <c r="Y74" i="381"/>
  <c r="D75" i="361"/>
  <c r="J74" i="373"/>
  <c r="V66" i="379"/>
  <c r="AD71" i="376"/>
  <c r="AC72" i="381"/>
  <c r="P71" i="376"/>
  <c r="AG75" i="383"/>
  <c r="U70" i="380"/>
  <c r="T66" i="382"/>
  <c r="S79" i="376"/>
  <c r="AD66" i="382"/>
  <c r="K78" i="373"/>
  <c r="B75" i="364"/>
  <c r="Y74" i="378"/>
  <c r="W75" i="382"/>
  <c r="R75" i="378"/>
  <c r="Y74" i="375"/>
  <c r="V78" i="383"/>
  <c r="AF75" i="374"/>
  <c r="Y78" i="379"/>
  <c r="U80" i="379"/>
  <c r="O66" i="375"/>
  <c r="AG75" i="384"/>
  <c r="Y74" i="382"/>
  <c r="AB79" i="377"/>
  <c r="AF72" i="372"/>
  <c r="L74" i="374"/>
  <c r="O70" i="381"/>
  <c r="U66" i="377"/>
  <c r="P71" i="374"/>
  <c r="AI75" i="379"/>
  <c r="T75" i="373"/>
  <c r="V68" i="376"/>
  <c r="AA68" i="378"/>
  <c r="AH70" i="378"/>
  <c r="X75" i="376"/>
  <c r="AG76" i="380"/>
  <c r="Y65" i="380"/>
  <c r="T74" i="383"/>
  <c r="O72" i="380"/>
  <c r="N79" i="374"/>
  <c r="Q80" i="379"/>
  <c r="X66" i="374"/>
  <c r="M71" i="377"/>
  <c r="AC80" i="384"/>
  <c r="X74" i="377"/>
  <c r="AF66" i="383"/>
  <c r="S75" i="372"/>
  <c r="C75" i="369"/>
  <c r="AD71" i="379"/>
  <c r="E72" i="365"/>
  <c r="G76" i="363"/>
  <c r="AH78" i="384"/>
  <c r="X75" i="375"/>
  <c r="W72" i="373"/>
  <c r="AG75" i="380"/>
  <c r="O71" i="372"/>
  <c r="AB76" i="382"/>
  <c r="B75" i="369"/>
  <c r="R67" i="382"/>
  <c r="S67" i="373"/>
  <c r="V75" i="374"/>
  <c r="U72" i="384"/>
  <c r="AE78" i="378"/>
  <c r="AC78" i="380"/>
  <c r="AC80" i="378"/>
  <c r="AA66" i="377"/>
  <c r="W75" i="379"/>
  <c r="F74" i="364"/>
  <c r="D71" i="370"/>
  <c r="M71" i="373"/>
  <c r="X74" i="384"/>
  <c r="R67" i="372"/>
  <c r="U75" i="376"/>
  <c r="Z68" i="382"/>
  <c r="M70" i="377"/>
  <c r="AH80" i="384"/>
  <c r="T75" i="378"/>
  <c r="AG67" i="382"/>
  <c r="Y74" i="372"/>
  <c r="Z78" i="376"/>
  <c r="U70" i="372"/>
  <c r="AC80" i="377"/>
  <c r="V72" i="374"/>
  <c r="X75" i="379"/>
  <c r="R74" i="382"/>
  <c r="Z76" i="383"/>
  <c r="AA79" i="384"/>
  <c r="U71" i="373"/>
  <c r="V71" i="383"/>
  <c r="AA78" i="380"/>
  <c r="S72" i="376"/>
  <c r="P78" i="378"/>
  <c r="W70" i="383"/>
  <c r="L67" i="376"/>
  <c r="T65" i="383"/>
  <c r="X78" i="377"/>
  <c r="T76" i="381"/>
  <c r="K67" i="375"/>
  <c r="H79" i="369"/>
  <c r="R79" i="375"/>
  <c r="AD70" i="372"/>
  <c r="Q78" i="380"/>
  <c r="E76" i="371"/>
  <c r="N78" i="372"/>
  <c r="L78" i="367"/>
  <c r="Y67" i="381"/>
  <c r="U68" i="375"/>
  <c r="P74" i="378"/>
  <c r="AB71" i="384"/>
  <c r="J71" i="375"/>
  <c r="AB71" i="376"/>
  <c r="E66" i="368"/>
  <c r="AH68" i="375"/>
  <c r="AG76" i="372"/>
  <c r="X68" i="378"/>
  <c r="S78" i="374"/>
  <c r="S68" i="384"/>
  <c r="C66" i="368"/>
  <c r="W72" i="382"/>
  <c r="AE70" i="379"/>
  <c r="O66" i="378"/>
  <c r="AB65" i="379"/>
  <c r="AC72" i="383"/>
  <c r="U66" i="373"/>
  <c r="U68" i="384"/>
  <c r="AD66" i="376"/>
  <c r="W66" i="375"/>
  <c r="AC65" i="378"/>
  <c r="E76" i="369"/>
  <c r="AD66" i="372"/>
  <c r="AE72" i="380"/>
  <c r="AB70" i="385"/>
  <c r="W66" i="380"/>
  <c r="T80" i="382"/>
  <c r="S66" i="381"/>
  <c r="AC79" i="378"/>
  <c r="N76" i="373"/>
  <c r="C76" i="371"/>
  <c r="P65" i="376"/>
  <c r="U78" i="374"/>
  <c r="AC65" i="384"/>
  <c r="V67" i="370"/>
  <c r="AB66" i="380"/>
  <c r="R75" i="375"/>
  <c r="J80" i="367"/>
  <c r="Q76" i="378"/>
  <c r="L70" i="377"/>
  <c r="U76" i="381"/>
  <c r="Z68" i="376"/>
  <c r="T74" i="378"/>
  <c r="X72" i="376"/>
  <c r="Z80" i="378"/>
  <c r="K72" i="375"/>
  <c r="D71" i="361"/>
  <c r="U74" i="372"/>
  <c r="D80" i="360"/>
  <c r="N68" i="381"/>
  <c r="L65" i="375"/>
  <c r="AI79" i="375"/>
  <c r="X76" i="384"/>
  <c r="J68" i="372"/>
  <c r="AB80" i="374"/>
  <c r="U80" i="381"/>
  <c r="AB67" i="378"/>
  <c r="Q74" i="372"/>
  <c r="AE66" i="378"/>
  <c r="AG75" i="376"/>
  <c r="AC65" i="382"/>
  <c r="AC75" i="370"/>
  <c r="K74" i="368"/>
  <c r="AB75" i="374"/>
  <c r="O74" i="379"/>
  <c r="V68" i="372"/>
  <c r="AD70" i="384"/>
  <c r="X75" i="372"/>
  <c r="AE74" i="377"/>
  <c r="AB80" i="379"/>
  <c r="U66" i="376"/>
  <c r="Y72" i="374"/>
  <c r="Q72" i="374"/>
  <c r="AG71" i="385"/>
  <c r="W65" i="383"/>
  <c r="Q78" i="379"/>
  <c r="Z75" i="379"/>
  <c r="Y65" i="372"/>
  <c r="Y80" i="382"/>
  <c r="AC70" i="385"/>
  <c r="N68" i="375"/>
  <c r="X65" i="376"/>
  <c r="J67" i="375"/>
  <c r="Z74" i="381"/>
  <c r="AA78" i="372"/>
  <c r="D65" i="369"/>
  <c r="E65" i="365"/>
  <c r="S66" i="376"/>
  <c r="W74" i="374"/>
  <c r="O65" i="374"/>
  <c r="X72" i="373"/>
  <c r="R76" i="374"/>
  <c r="O65" i="377"/>
  <c r="R68" i="381"/>
  <c r="AH65" i="382"/>
  <c r="AC74" i="374"/>
  <c r="AE78" i="381"/>
  <c r="N70" i="374"/>
  <c r="Q78" i="378"/>
  <c r="AB70" i="381"/>
  <c r="AE70" i="384"/>
  <c r="Q76" i="381"/>
  <c r="U66" i="382"/>
  <c r="V79" i="384"/>
  <c r="AH67" i="372"/>
  <c r="E78" i="369"/>
  <c r="Q72" i="375"/>
  <c r="Y75" i="372"/>
  <c r="R71" i="382"/>
  <c r="J75" i="373"/>
  <c r="AF66" i="385"/>
  <c r="P72" i="374"/>
  <c r="M76" i="372"/>
  <c r="U75" i="379"/>
  <c r="AA70" i="376"/>
  <c r="AD68" i="385"/>
  <c r="O68" i="377"/>
  <c r="AD68" i="378"/>
  <c r="AI66" i="386"/>
  <c r="AD76" i="384"/>
  <c r="AI71" i="384"/>
  <c r="Y66" i="377"/>
  <c r="Z66" i="385"/>
  <c r="W78" i="372"/>
  <c r="W78" i="378"/>
  <c r="R74" i="375"/>
  <c r="D72" i="370"/>
  <c r="Z70" i="373"/>
  <c r="B74" i="365"/>
  <c r="AD65" i="382"/>
  <c r="R80" i="379"/>
  <c r="S79" i="381"/>
  <c r="AF80" i="378"/>
  <c r="AF66" i="381"/>
  <c r="AI65" i="379"/>
  <c r="AC65" i="375"/>
  <c r="AF71" i="380"/>
  <c r="AD70" i="375"/>
  <c r="T78" i="374"/>
  <c r="R71" i="374"/>
  <c r="P80" i="376"/>
  <c r="Y65" i="378"/>
  <c r="T71" i="377"/>
  <c r="AC71" i="377"/>
  <c r="O72" i="377"/>
  <c r="M70" i="372"/>
  <c r="W80" i="384"/>
  <c r="AC76" i="375"/>
  <c r="O67" i="370"/>
  <c r="U71" i="383"/>
  <c r="W68" i="383"/>
  <c r="U75" i="378"/>
  <c r="AA67" i="384"/>
  <c r="AI65" i="381"/>
  <c r="AD65" i="372"/>
  <c r="AE74" i="384"/>
  <c r="C74" i="371"/>
  <c r="Q67" i="373"/>
  <c r="AD78" i="374"/>
  <c r="R65" i="377"/>
  <c r="U79" i="376"/>
  <c r="Q70" i="375"/>
  <c r="AH74" i="386"/>
  <c r="X70" i="376"/>
  <c r="X76" i="373"/>
  <c r="AF75" i="382"/>
  <c r="X79" i="380"/>
  <c r="C70" i="371"/>
  <c r="Y78" i="375"/>
  <c r="S74" i="370"/>
  <c r="R80" i="374"/>
  <c r="AE74" i="380"/>
  <c r="W80" i="379"/>
  <c r="T65" i="374"/>
  <c r="W70" i="379"/>
  <c r="W68" i="380"/>
  <c r="W71" i="379"/>
  <c r="N76" i="375"/>
  <c r="W79" i="377"/>
  <c r="AG76" i="384"/>
  <c r="U79" i="377"/>
  <c r="N74" i="375"/>
  <c r="AH65" i="380"/>
  <c r="AA72" i="374"/>
  <c r="AH76" i="382"/>
  <c r="AC74" i="384"/>
  <c r="M79" i="372"/>
  <c r="N72" i="379"/>
  <c r="AC78" i="384"/>
  <c r="F74" i="370"/>
  <c r="Z66" i="375"/>
  <c r="AH70" i="386"/>
  <c r="X76" i="382"/>
  <c r="F68" i="372"/>
  <c r="R79" i="377"/>
  <c r="Y74" i="379"/>
  <c r="AE80" i="384"/>
  <c r="W79" i="382"/>
  <c r="AA67" i="383"/>
  <c r="AE67" i="378"/>
  <c r="T74" i="380"/>
  <c r="B66" i="362"/>
  <c r="U76" i="378"/>
  <c r="X75" i="370"/>
  <c r="P78" i="371"/>
  <c r="AH80" i="375"/>
  <c r="AI66" i="385"/>
  <c r="AB70" i="380"/>
  <c r="D65" i="371"/>
  <c r="W74" i="373"/>
  <c r="AG80" i="380"/>
  <c r="O74" i="380"/>
  <c r="O75" i="372"/>
  <c r="O68" i="375"/>
  <c r="W80" i="381"/>
  <c r="D80" i="368"/>
  <c r="AH72" i="386"/>
  <c r="I68" i="367"/>
  <c r="G80" i="368"/>
  <c r="J72" i="370"/>
  <c r="U66" i="372"/>
  <c r="AA67" i="380"/>
  <c r="AI66" i="376"/>
  <c r="P66" i="380"/>
  <c r="N78" i="374"/>
  <c r="AI80" i="380"/>
  <c r="Q80" i="373"/>
  <c r="AD74" i="373"/>
  <c r="V78" i="381"/>
  <c r="AF65" i="385"/>
  <c r="Q78" i="374"/>
  <c r="AH65" i="372"/>
  <c r="AI71" i="386"/>
  <c r="AD76" i="383"/>
  <c r="AG66" i="377"/>
  <c r="Y75" i="385"/>
  <c r="N68" i="377"/>
  <c r="S70" i="377"/>
  <c r="G70" i="367"/>
  <c r="N65" i="376"/>
  <c r="AF68" i="378"/>
  <c r="R66" i="378"/>
  <c r="AF65" i="375"/>
  <c r="AI72" i="376"/>
  <c r="R76" i="378"/>
  <c r="W79" i="378"/>
  <c r="Q75" i="376"/>
  <c r="V72" i="381"/>
  <c r="V78" i="378"/>
  <c r="AG68" i="378"/>
  <c r="P67" i="372"/>
  <c r="AC72" i="382"/>
  <c r="AG74" i="385"/>
  <c r="M67" i="375"/>
  <c r="T72" i="380"/>
  <c r="R71" i="372"/>
  <c r="AI75" i="377"/>
  <c r="M75" i="375"/>
  <c r="N71" i="380"/>
  <c r="S68" i="373"/>
  <c r="Y78" i="374"/>
  <c r="AG80" i="384"/>
  <c r="Z79" i="384"/>
  <c r="Q71" i="375"/>
  <c r="C78" i="365"/>
  <c r="AG71" i="378"/>
  <c r="AC67" i="375"/>
  <c r="Z78" i="373"/>
  <c r="AI66" i="373"/>
  <c r="R79" i="380"/>
  <c r="O76" i="372"/>
  <c r="AB80" i="378"/>
  <c r="AI75" i="383"/>
  <c r="AF70" i="373"/>
  <c r="AD71" i="374"/>
  <c r="X65" i="375"/>
  <c r="V75" i="377"/>
  <c r="T68" i="381"/>
  <c r="Q68" i="376"/>
  <c r="AG79" i="377"/>
  <c r="AC72" i="377"/>
  <c r="M72" i="372"/>
  <c r="AI67" i="381"/>
  <c r="AF75" i="385"/>
  <c r="T70" i="383"/>
  <c r="N78" i="370"/>
  <c r="AH68" i="372"/>
  <c r="W78" i="383"/>
  <c r="AH71" i="380"/>
  <c r="B70" i="362"/>
  <c r="AC78" i="378"/>
  <c r="W75" i="374"/>
  <c r="D66" i="368"/>
  <c r="V70" i="372"/>
  <c r="U71" i="376"/>
  <c r="Y76" i="374"/>
  <c r="S80" i="373"/>
  <c r="Z80" i="383"/>
  <c r="R68" i="378"/>
  <c r="AI71" i="372"/>
  <c r="AE78" i="375"/>
  <c r="Z71" i="372"/>
  <c r="R67" i="376"/>
  <c r="T78" i="377"/>
  <c r="L70" i="375"/>
  <c r="U65" i="377"/>
  <c r="Y70" i="384"/>
  <c r="Z68" i="377"/>
  <c r="AC79" i="382"/>
  <c r="AA80" i="373"/>
  <c r="I72" i="371"/>
  <c r="N75" i="375"/>
  <c r="AD68" i="384"/>
  <c r="AH67" i="382"/>
  <c r="AF71" i="373"/>
  <c r="AA80" i="375"/>
  <c r="AH78" i="376"/>
  <c r="Y66" i="382"/>
  <c r="V78" i="380"/>
  <c r="Y71" i="381"/>
  <c r="U80" i="382"/>
  <c r="AD66" i="381"/>
  <c r="V72" i="372"/>
  <c r="U67" i="374"/>
  <c r="U75" i="382"/>
  <c r="Y71" i="383"/>
  <c r="AH76" i="377"/>
  <c r="B74" i="371"/>
  <c r="AA70" i="381"/>
  <c r="AG68" i="374"/>
  <c r="B70" i="363"/>
  <c r="G67" i="368"/>
  <c r="W74" i="375"/>
  <c r="C80" i="364"/>
  <c r="AI76" i="384"/>
  <c r="L65" i="369"/>
  <c r="AB78" i="384"/>
  <c r="AH72" i="385"/>
  <c r="AE80" i="382"/>
  <c r="T66" i="373"/>
  <c r="L68" i="378"/>
  <c r="D74" i="361"/>
  <c r="S72" i="375"/>
  <c r="U74" i="379"/>
  <c r="Q70" i="376"/>
  <c r="T65" i="377"/>
  <c r="U79" i="382"/>
  <c r="AB78" i="377"/>
  <c r="P75" i="373"/>
  <c r="R78" i="380"/>
  <c r="AI68" i="379"/>
  <c r="AE66" i="382"/>
  <c r="AI80" i="384"/>
  <c r="AG68" i="372"/>
  <c r="AI78" i="377"/>
  <c r="AC75" i="374"/>
  <c r="Y76" i="379"/>
  <c r="Y72" i="380"/>
  <c r="D74" i="368"/>
  <c r="AC80" i="375"/>
  <c r="K76" i="374"/>
  <c r="Q76" i="380"/>
  <c r="V80" i="381"/>
  <c r="W66" i="383"/>
  <c r="AG67" i="379"/>
  <c r="Z65" i="380"/>
  <c r="W65" i="381"/>
  <c r="AG75" i="386"/>
  <c r="AG76" i="383"/>
  <c r="R68" i="376"/>
  <c r="R70" i="380"/>
  <c r="AA74" i="373"/>
  <c r="AD74" i="384"/>
  <c r="AD79" i="384"/>
  <c r="AF68" i="386"/>
  <c r="W65" i="382"/>
  <c r="AH71" i="376"/>
  <c r="AD76" i="385"/>
  <c r="Z80" i="384"/>
  <c r="AC72" i="373"/>
  <c r="AD70" i="385"/>
  <c r="AD72" i="379"/>
  <c r="AH66" i="380"/>
  <c r="AG68" i="382"/>
  <c r="H66" i="369"/>
  <c r="M68" i="374"/>
  <c r="AE67" i="372"/>
  <c r="X74" i="378"/>
  <c r="W78" i="375"/>
  <c r="X75" i="378"/>
  <c r="X71" i="379"/>
  <c r="AA75" i="372"/>
  <c r="AC71" i="379"/>
  <c r="O80" i="374"/>
  <c r="G68" i="372"/>
  <c r="AG74" i="377"/>
  <c r="Q68" i="378"/>
  <c r="T76" i="380"/>
  <c r="AA79" i="377"/>
  <c r="Y68" i="377"/>
  <c r="I68" i="375"/>
  <c r="Q66" i="380"/>
  <c r="X74" i="373"/>
  <c r="AF79" i="385"/>
  <c r="L65" i="374"/>
  <c r="Q71" i="379"/>
  <c r="AH66" i="383"/>
  <c r="S74" i="378"/>
  <c r="O74" i="373"/>
  <c r="AF72" i="380"/>
  <c r="I68" i="374"/>
  <c r="AB79" i="379"/>
  <c r="AI67" i="378"/>
  <c r="X70" i="383"/>
  <c r="U65" i="375"/>
  <c r="AF68" i="383"/>
  <c r="H76" i="372"/>
  <c r="P76" i="376"/>
  <c r="P78" i="375"/>
  <c r="O76" i="376"/>
  <c r="AC79" i="374"/>
  <c r="Y79" i="373"/>
  <c r="AG76" i="385"/>
  <c r="AE75" i="372"/>
  <c r="Q70" i="379"/>
  <c r="AI66" i="381"/>
  <c r="AH76" i="372"/>
  <c r="J70" i="371"/>
  <c r="AA74" i="381"/>
  <c r="Z72" i="374"/>
  <c r="V74" i="374"/>
  <c r="Y80" i="376"/>
  <c r="B74" i="360"/>
  <c r="G75" i="367"/>
  <c r="E72" i="366"/>
  <c r="T68" i="380"/>
  <c r="N71" i="379"/>
  <c r="AE67" i="374"/>
  <c r="AD78" i="385"/>
  <c r="AE66" i="379"/>
  <c r="O80" i="373"/>
  <c r="T67" i="380"/>
  <c r="AH65" i="383"/>
  <c r="K65" i="372"/>
  <c r="K80" i="373"/>
  <c r="AB80" i="383"/>
  <c r="AA74" i="380"/>
  <c r="B72" i="366"/>
  <c r="Z74" i="375"/>
  <c r="Q67" i="377"/>
  <c r="AA72" i="378"/>
  <c r="M78" i="374"/>
  <c r="R72" i="376"/>
  <c r="K70" i="373"/>
  <c r="R66" i="373"/>
  <c r="Z70" i="374"/>
  <c r="O71" i="379"/>
  <c r="N74" i="378"/>
  <c r="V65" i="380"/>
  <c r="T67" i="376"/>
  <c r="AC76" i="380"/>
  <c r="S70" i="378"/>
  <c r="O78" i="377"/>
  <c r="S67" i="378"/>
  <c r="Y76" i="381"/>
  <c r="AE75" i="374"/>
  <c r="N80" i="374"/>
  <c r="F71" i="370"/>
  <c r="Y70" i="383"/>
  <c r="AI76" i="377"/>
  <c r="Z70" i="382"/>
  <c r="Q75" i="377"/>
  <c r="AF79" i="384"/>
  <c r="AD66" i="379"/>
  <c r="AA65" i="382"/>
  <c r="X65" i="373"/>
  <c r="Z65" i="378"/>
  <c r="AB66" i="383"/>
  <c r="AH71" i="377"/>
  <c r="AD66" i="380"/>
  <c r="T67" i="373"/>
  <c r="I71" i="374"/>
  <c r="AF79" i="375"/>
  <c r="AH78" i="378"/>
  <c r="V74" i="378"/>
  <c r="U78" i="372"/>
  <c r="AC67" i="379"/>
  <c r="S70" i="381"/>
  <c r="AB74" i="376"/>
  <c r="S68" i="381"/>
  <c r="J79" i="365"/>
  <c r="AG75" i="370"/>
  <c r="AA75" i="383"/>
  <c r="AB80" i="384"/>
  <c r="N67" i="375"/>
  <c r="L66" i="372"/>
  <c r="R67" i="373"/>
  <c r="Q67" i="376"/>
  <c r="AC74" i="380"/>
  <c r="S80" i="378"/>
  <c r="AA80" i="382"/>
  <c r="AG70" i="375"/>
  <c r="AF70" i="380"/>
  <c r="AA71" i="382"/>
  <c r="U80" i="380"/>
  <c r="C79" i="360"/>
  <c r="B65" i="360"/>
  <c r="W67" i="374"/>
  <c r="L65" i="370"/>
  <c r="AC66" i="377"/>
  <c r="AA70" i="372"/>
  <c r="AI65" i="385"/>
  <c r="X70" i="381"/>
  <c r="P67" i="376"/>
  <c r="L74" i="372"/>
  <c r="X79" i="378"/>
  <c r="AI80" i="372"/>
  <c r="T80" i="379"/>
  <c r="AI71" i="373"/>
  <c r="Z72" i="377"/>
  <c r="AD76" i="381"/>
  <c r="Y75" i="379"/>
  <c r="V68" i="380"/>
  <c r="J71" i="372"/>
  <c r="Z70" i="384"/>
  <c r="X78" i="381"/>
  <c r="AH76" i="379"/>
  <c r="AG72" i="378"/>
  <c r="AF79" i="372"/>
  <c r="AE79" i="383"/>
  <c r="H79" i="370"/>
  <c r="AG72" i="382"/>
  <c r="B76" i="366"/>
  <c r="C80" i="358"/>
  <c r="X79" i="374"/>
  <c r="V74" i="380"/>
  <c r="AI70" i="385"/>
  <c r="F75" i="370"/>
  <c r="U79" i="383"/>
  <c r="S76" i="375"/>
  <c r="AH78" i="383"/>
  <c r="M80" i="368"/>
  <c r="AI76" i="379"/>
  <c r="N80" i="376"/>
  <c r="Z76" i="380"/>
  <c r="R76" i="381"/>
  <c r="AI70" i="386"/>
  <c r="W74" i="376"/>
  <c r="F75" i="368"/>
  <c r="AB75" i="373"/>
  <c r="U71" i="382"/>
  <c r="AD72" i="378"/>
  <c r="AB67" i="370"/>
  <c r="AD70" i="382"/>
  <c r="J80" i="371"/>
  <c r="W75" i="378"/>
  <c r="Y78" i="373"/>
  <c r="U70" i="379"/>
  <c r="W71" i="378"/>
  <c r="AA76" i="384"/>
  <c r="K72" i="373"/>
  <c r="AA79" i="382"/>
  <c r="B66" i="366"/>
  <c r="Z68" i="381"/>
  <c r="X76" i="370"/>
  <c r="W65" i="372"/>
  <c r="Y80" i="383"/>
  <c r="V78" i="382"/>
  <c r="X76" i="381"/>
  <c r="Z76" i="376"/>
  <c r="Y66" i="379"/>
  <c r="V75" i="382"/>
  <c r="Z71" i="385"/>
  <c r="AD79" i="376"/>
  <c r="AG67" i="386"/>
  <c r="R78" i="374"/>
  <c r="V80" i="374"/>
  <c r="Q65" i="380"/>
  <c r="Z76" i="379"/>
  <c r="Z72" i="381"/>
  <c r="Y67" i="376"/>
  <c r="H74" i="369"/>
  <c r="AC71" i="383"/>
  <c r="R80" i="377"/>
  <c r="AC74" i="379"/>
  <c r="T75" i="384"/>
  <c r="V74" i="382"/>
  <c r="AH79" i="376"/>
  <c r="AG65" i="372"/>
  <c r="R68" i="374"/>
  <c r="H75" i="366"/>
  <c r="Q74" i="376"/>
  <c r="AH65" i="384"/>
  <c r="T70" i="375"/>
  <c r="AH68" i="374"/>
  <c r="AF67" i="380"/>
  <c r="AE80" i="380"/>
  <c r="AD76" i="376"/>
  <c r="S76" i="372"/>
  <c r="N78" i="376"/>
  <c r="AI79" i="374"/>
  <c r="AI65" i="375"/>
  <c r="AB65" i="375"/>
  <c r="Q66" i="381"/>
  <c r="I67" i="368"/>
  <c r="AD75" i="385"/>
  <c r="R72" i="382"/>
  <c r="AI65" i="376"/>
  <c r="B67" i="367"/>
  <c r="AD78" i="383"/>
  <c r="B71" i="370"/>
  <c r="AB66" i="382"/>
  <c r="Y75" i="381"/>
  <c r="F80" i="363"/>
  <c r="D80" i="364"/>
  <c r="P72" i="379"/>
  <c r="H78" i="371"/>
  <c r="AA79" i="378"/>
  <c r="Q68" i="375"/>
  <c r="B75" i="367"/>
  <c r="M74" i="374"/>
  <c r="Y65" i="381"/>
  <c r="Q76" i="372"/>
  <c r="AC67" i="385"/>
  <c r="P79" i="373"/>
  <c r="X75" i="381"/>
  <c r="M68" i="380"/>
  <c r="E80" i="369"/>
  <c r="Y72" i="382"/>
  <c r="AA66" i="384"/>
  <c r="Y78" i="384"/>
  <c r="H65" i="371"/>
  <c r="H72" i="372"/>
  <c r="S79" i="377"/>
  <c r="AF76" i="378"/>
  <c r="Z72" i="378"/>
  <c r="V75" i="379"/>
  <c r="Q78" i="375"/>
  <c r="AG80" i="375"/>
  <c r="K67" i="372"/>
  <c r="Q66" i="375"/>
  <c r="AA65" i="377"/>
  <c r="B79" i="365"/>
  <c r="C66" i="363"/>
  <c r="Q74" i="381"/>
  <c r="Y78" i="376"/>
  <c r="AC68" i="377"/>
  <c r="Y78" i="377"/>
  <c r="AD71" i="383"/>
  <c r="AH72" i="382"/>
  <c r="P68" i="376"/>
  <c r="R68" i="373"/>
  <c r="AF70" i="378"/>
  <c r="Q72" i="372"/>
  <c r="AF76" i="383"/>
  <c r="X68" i="382"/>
  <c r="T66" i="376"/>
  <c r="AI70" i="378"/>
  <c r="P79" i="376"/>
  <c r="D78" i="361"/>
  <c r="H72" i="373"/>
  <c r="X70" i="372"/>
  <c r="F67" i="368"/>
  <c r="G72" i="369"/>
  <c r="AF74" i="378"/>
  <c r="AA71" i="383"/>
  <c r="K67" i="376"/>
  <c r="E78" i="361"/>
  <c r="V70" i="381"/>
  <c r="F68" i="368"/>
  <c r="N70" i="375"/>
  <c r="T75" i="379"/>
  <c r="AH79" i="385"/>
  <c r="L79" i="369"/>
  <c r="X80" i="379"/>
  <c r="D67" i="369"/>
  <c r="AF67" i="383"/>
  <c r="AE66" i="381"/>
  <c r="Z65" i="381"/>
  <c r="AA75" i="384"/>
  <c r="W76" i="378"/>
  <c r="AG74" i="383"/>
  <c r="AG74" i="386"/>
  <c r="T66" i="381"/>
  <c r="AG75" i="379"/>
  <c r="AE71" i="372"/>
  <c r="T74" i="374"/>
  <c r="T70" i="374"/>
  <c r="N78" i="368"/>
  <c r="Q70" i="372"/>
  <c r="AH67" i="370"/>
  <c r="AH71" i="381"/>
  <c r="P74" i="373"/>
  <c r="AI75" i="375"/>
  <c r="AH66" i="386"/>
  <c r="AA65" i="374"/>
  <c r="Z68" i="373"/>
  <c r="M67" i="377"/>
  <c r="AD80" i="384"/>
  <c r="J72" i="374"/>
  <c r="X79" i="383"/>
  <c r="T67" i="378"/>
  <c r="V71" i="381"/>
  <c r="AI74" i="380"/>
  <c r="AE71" i="383"/>
  <c r="R71" i="383"/>
  <c r="T70" i="377"/>
  <c r="Q72" i="378"/>
  <c r="X80" i="380"/>
  <c r="O74" i="378"/>
  <c r="AG72" i="381"/>
  <c r="U65" i="378"/>
  <c r="D70" i="362"/>
  <c r="V67" i="381"/>
  <c r="K76" i="375"/>
  <c r="V65" i="382"/>
  <c r="O75" i="378"/>
  <c r="N76" i="372"/>
  <c r="S67" i="384"/>
  <c r="B78" i="370"/>
  <c r="AD65" i="377"/>
  <c r="AD75" i="382"/>
  <c r="X75" i="383"/>
  <c r="T68" i="376"/>
  <c r="X72" i="377"/>
  <c r="P75" i="379"/>
  <c r="M76" i="371"/>
  <c r="Q66" i="378"/>
  <c r="Z67" i="377"/>
  <c r="AH71" i="379"/>
  <c r="X68" i="376"/>
  <c r="E70" i="369"/>
  <c r="AC68" i="373"/>
  <c r="AB70" i="376"/>
  <c r="Z70" i="383"/>
  <c r="AF80" i="377"/>
  <c r="S70" i="379"/>
  <c r="O68" i="374"/>
  <c r="AF70" i="386"/>
  <c r="AF76" i="381"/>
  <c r="X74" i="375"/>
  <c r="K66" i="373"/>
  <c r="V68" i="375"/>
  <c r="P66" i="379"/>
  <c r="AA72" i="377"/>
  <c r="AH79" i="375"/>
  <c r="T80" i="376"/>
  <c r="AE72" i="378"/>
  <c r="V68" i="373"/>
  <c r="T79" i="373"/>
  <c r="I67" i="372"/>
  <c r="X78" i="378"/>
  <c r="K70" i="372"/>
  <c r="U65" i="373"/>
  <c r="AE79" i="377"/>
  <c r="W74" i="377"/>
  <c r="O80" i="376"/>
  <c r="R76" i="382"/>
  <c r="Y67" i="382"/>
  <c r="AD68" i="375"/>
  <c r="Q71" i="376"/>
  <c r="X76" i="377"/>
  <c r="Y68" i="385"/>
  <c r="W67" i="376"/>
  <c r="AD67" i="380"/>
  <c r="Z72" i="380"/>
  <c r="R78" i="381"/>
  <c r="AE79" i="375"/>
  <c r="R70" i="378"/>
  <c r="R72" i="383"/>
  <c r="W68" i="379"/>
  <c r="AB71" i="385"/>
  <c r="Z68" i="384"/>
  <c r="AD78" i="379"/>
  <c r="R70" i="383"/>
  <c r="P70" i="381"/>
  <c r="AA66" i="380"/>
  <c r="AI67" i="383"/>
  <c r="AE78" i="385"/>
  <c r="E67" i="362"/>
  <c r="T67" i="381"/>
  <c r="AD75" i="383"/>
  <c r="AA71" i="385"/>
  <c r="W67" i="380"/>
  <c r="AF74" i="376"/>
  <c r="AA68" i="384"/>
  <c r="AF79" i="378"/>
  <c r="AA75" i="378"/>
  <c r="Y66" i="374"/>
  <c r="AF74" i="380"/>
  <c r="U71" i="380"/>
  <c r="AG65" i="383"/>
  <c r="AD72" i="374"/>
  <c r="T78" i="380"/>
  <c r="AH65" i="376"/>
  <c r="X76" i="379"/>
  <c r="AE71" i="379"/>
  <c r="V67" i="376"/>
  <c r="O79" i="377"/>
  <c r="X71" i="385"/>
  <c r="AH72" i="376"/>
  <c r="AG67" i="370"/>
  <c r="AB72" i="373"/>
  <c r="T76" i="375"/>
  <c r="AF76" i="384"/>
  <c r="AE78" i="384"/>
  <c r="Y71" i="377"/>
  <c r="T71" i="381"/>
  <c r="T67" i="379"/>
  <c r="V68" i="378"/>
  <c r="V76" i="376"/>
  <c r="AA75" i="385"/>
  <c r="AG79" i="382"/>
  <c r="U79" i="375"/>
  <c r="Z68" i="379"/>
  <c r="S71" i="373"/>
  <c r="AI68" i="373"/>
  <c r="I80" i="366"/>
  <c r="T76" i="383"/>
  <c r="AA78" i="383"/>
  <c r="P71" i="372"/>
  <c r="AC76" i="383"/>
  <c r="AB65" i="383"/>
  <c r="AI74" i="374"/>
  <c r="AI66" i="374"/>
  <c r="AI67" i="377"/>
  <c r="P80" i="374"/>
  <c r="T65" i="378"/>
  <c r="W72" i="379"/>
  <c r="AD80" i="380"/>
  <c r="Q80" i="375"/>
  <c r="H70" i="372"/>
  <c r="Z67" i="370"/>
  <c r="I70" i="372"/>
  <c r="N71" i="374"/>
  <c r="Z72" i="384"/>
  <c r="AC71" i="384"/>
  <c r="R70" i="379"/>
  <c r="AH65" i="374"/>
  <c r="AC70" i="372"/>
  <c r="AH67" i="374"/>
  <c r="W71" i="380"/>
  <c r="AH75" i="383"/>
  <c r="D78" i="369"/>
  <c r="N76" i="378"/>
  <c r="AF78" i="378"/>
  <c r="AB76" i="380"/>
  <c r="AH68" i="378"/>
  <c r="AF67" i="382"/>
  <c r="AE68" i="377"/>
  <c r="W67" i="377"/>
  <c r="Y75" i="375"/>
  <c r="AI78" i="382"/>
  <c r="V66" i="380"/>
  <c r="R66" i="381"/>
  <c r="Y75" i="383"/>
  <c r="AH75" i="386"/>
  <c r="G78" i="370"/>
  <c r="T79" i="377"/>
  <c r="M79" i="374"/>
  <c r="D74" i="365"/>
  <c r="D76" i="366"/>
  <c r="AG72" i="383"/>
  <c r="N75" i="373"/>
  <c r="P67" i="374"/>
  <c r="AD66" i="383"/>
  <c r="V76" i="375"/>
  <c r="T68" i="383"/>
  <c r="S76" i="379"/>
  <c r="J72" i="371"/>
  <c r="Q78" i="373"/>
  <c r="AI71" i="379"/>
  <c r="T78" i="382"/>
  <c r="X78" i="379"/>
  <c r="AG71" i="379"/>
  <c r="D72" i="368"/>
  <c r="X67" i="383"/>
  <c r="V78" i="374"/>
  <c r="AI78" i="383"/>
  <c r="M76" i="376"/>
  <c r="Z65" i="375"/>
  <c r="F67" i="367"/>
  <c r="V76" i="384"/>
  <c r="AD66" i="374"/>
  <c r="AG76" i="373"/>
  <c r="AC72" i="378"/>
  <c r="M74" i="372"/>
  <c r="P78" i="374"/>
  <c r="S79" i="375"/>
  <c r="AD74" i="374"/>
  <c r="S65" i="374"/>
  <c r="Y65" i="374"/>
  <c r="B79" i="363"/>
  <c r="O79" i="376"/>
  <c r="M76" i="375"/>
  <c r="AB68" i="382"/>
  <c r="AA75" i="377"/>
  <c r="I80" i="371"/>
  <c r="J68" i="373"/>
  <c r="C68" i="361"/>
  <c r="S80" i="375"/>
  <c r="AB65" i="385"/>
  <c r="AA65" i="376"/>
  <c r="R80" i="380"/>
  <c r="U74" i="375"/>
  <c r="W65" i="373"/>
  <c r="T67" i="377"/>
  <c r="E70" i="367"/>
  <c r="Z76" i="385"/>
  <c r="K75" i="374"/>
  <c r="T74" i="381"/>
  <c r="O70" i="377"/>
  <c r="W75" i="380"/>
  <c r="E74" i="367"/>
  <c r="Y75" i="373"/>
  <c r="AI68" i="381"/>
  <c r="P74" i="372"/>
  <c r="AB76" i="373"/>
  <c r="AA80" i="381"/>
  <c r="T70" i="376"/>
  <c r="AE72" i="383"/>
  <c r="W76" i="382"/>
  <c r="AC68" i="379"/>
  <c r="AI65" i="384"/>
  <c r="AD65" i="381"/>
  <c r="G71" i="365"/>
  <c r="O70" i="380"/>
  <c r="T74" i="384"/>
  <c r="AI65" i="382"/>
  <c r="AD67" i="374"/>
  <c r="Y72" i="376"/>
  <c r="AC68" i="384"/>
  <c r="H76" i="370"/>
  <c r="O72" i="372"/>
  <c r="R71" i="377"/>
  <c r="H72" i="368"/>
  <c r="V78" i="373"/>
  <c r="AA70" i="375"/>
  <c r="X75" i="377"/>
  <c r="X67" i="385"/>
  <c r="AC80" i="383"/>
  <c r="AG74" i="384"/>
  <c r="AF66" i="376"/>
  <c r="Y70" i="374"/>
  <c r="H68" i="374"/>
  <c r="M67" i="374"/>
  <c r="T76" i="372"/>
  <c r="J70" i="372"/>
  <c r="AB74" i="385"/>
  <c r="I76" i="373"/>
  <c r="AE67" i="376"/>
  <c r="Q72" i="373"/>
  <c r="AB74" i="379"/>
  <c r="AI76" i="386"/>
  <c r="V66" i="378"/>
  <c r="Y75" i="376"/>
  <c r="AI75" i="386"/>
  <c r="AI80" i="378"/>
  <c r="Q74" i="370"/>
  <c r="G72" i="372"/>
  <c r="P68" i="372"/>
  <c r="AE68" i="383"/>
  <c r="T79" i="374"/>
  <c r="H75" i="370"/>
  <c r="AC75" i="379"/>
  <c r="E78" i="367"/>
  <c r="S67" i="372"/>
  <c r="Q72" i="382"/>
  <c r="AI70" i="377"/>
  <c r="AC80" i="379"/>
  <c r="AH75" i="380"/>
  <c r="V79" i="382"/>
  <c r="S65" i="380"/>
  <c r="W72" i="374"/>
  <c r="AD68" i="376"/>
  <c r="AF66" i="372"/>
  <c r="S68" i="382"/>
  <c r="Q79" i="380"/>
  <c r="Y80" i="379"/>
  <c r="M74" i="371"/>
  <c r="S70" i="382"/>
  <c r="B67" i="364"/>
  <c r="T71" i="374"/>
  <c r="AA68" i="375"/>
  <c r="AB76" i="370"/>
  <c r="R78" i="372"/>
  <c r="X67" i="372"/>
  <c r="Z79" i="383"/>
  <c r="AI76" i="378"/>
  <c r="S72" i="373"/>
  <c r="D75" i="360"/>
  <c r="R71" i="376"/>
  <c r="I74" i="366"/>
  <c r="AG74" i="370"/>
  <c r="G68" i="365"/>
  <c r="AA76" i="381"/>
  <c r="AE76" i="384"/>
  <c r="F66" i="363"/>
  <c r="AH79" i="373"/>
  <c r="E66" i="367"/>
  <c r="AF72" i="384"/>
  <c r="Z78" i="382"/>
  <c r="E74" i="366"/>
  <c r="AI74" i="377"/>
  <c r="D66" i="366"/>
  <c r="M67" i="372"/>
  <c r="W72" i="372"/>
  <c r="L75" i="373"/>
  <c r="AC76" i="381"/>
  <c r="P66" i="373"/>
  <c r="Z68" i="372"/>
  <c r="V79" i="381"/>
  <c r="U67" i="379"/>
  <c r="AI65" i="377"/>
  <c r="AD67" i="379"/>
  <c r="O66" i="370"/>
  <c r="U67" i="382"/>
  <c r="U66" i="380"/>
  <c r="F79" i="360"/>
  <c r="AD78" i="377"/>
  <c r="I80" i="368"/>
  <c r="I66" i="366"/>
  <c r="AG79" i="374"/>
  <c r="V65" i="372"/>
  <c r="AF76" i="382"/>
  <c r="X76" i="378"/>
  <c r="AA74" i="378"/>
  <c r="AE66" i="374"/>
  <c r="K68" i="375"/>
  <c r="U74" i="383"/>
  <c r="C79" i="367"/>
  <c r="B75" i="368"/>
  <c r="AA67" i="385"/>
  <c r="D67" i="366"/>
  <c r="AC72" i="375"/>
  <c r="AE68" i="380"/>
  <c r="E65" i="364"/>
  <c r="Y71" i="372"/>
  <c r="AI78" i="381"/>
  <c r="AG79" i="385"/>
  <c r="AE79" i="376"/>
  <c r="N65" i="377"/>
  <c r="AB76" i="379"/>
  <c r="L68" i="370"/>
  <c r="N72" i="373"/>
  <c r="Z72" i="383"/>
  <c r="S71" i="382"/>
  <c r="P71" i="373"/>
  <c r="AF65" i="379"/>
  <c r="AH74" i="385"/>
  <c r="Q71" i="378"/>
  <c r="AG78" i="379"/>
  <c r="AA68" i="379"/>
  <c r="AB74" i="378"/>
  <c r="AA76" i="385"/>
  <c r="S72" i="381"/>
  <c r="AC65" i="377"/>
  <c r="S79" i="374"/>
  <c r="G65" i="366"/>
  <c r="T79" i="375"/>
  <c r="C71" i="371"/>
  <c r="O67" i="376"/>
  <c r="D68" i="368"/>
  <c r="W66" i="372"/>
  <c r="AA67" i="374"/>
  <c r="E72" i="364"/>
  <c r="F65" i="371"/>
  <c r="S79" i="378"/>
  <c r="U80" i="374"/>
  <c r="Q70" i="380"/>
  <c r="R75" i="381"/>
  <c r="Q74" i="374"/>
  <c r="O76" i="373"/>
  <c r="W71" i="376"/>
  <c r="L66" i="374"/>
  <c r="AA79" i="381"/>
  <c r="V67" i="384"/>
  <c r="T70" i="382"/>
  <c r="U75" i="383"/>
  <c r="Z74" i="372"/>
  <c r="AA70" i="383"/>
  <c r="O74" i="374"/>
  <c r="I68" i="372"/>
  <c r="N80" i="373"/>
  <c r="I67" i="371"/>
  <c r="R74" i="372"/>
  <c r="P72" i="375"/>
  <c r="Z66" i="382"/>
  <c r="R65" i="382"/>
  <c r="AG66" i="374"/>
  <c r="Z80" i="372"/>
  <c r="AI76" i="372"/>
  <c r="J67" i="372"/>
  <c r="R67" i="379"/>
  <c r="R66" i="374"/>
  <c r="AA72" i="383"/>
  <c r="X75" i="380"/>
  <c r="AI79" i="384"/>
  <c r="W74" i="379"/>
  <c r="H70" i="371"/>
  <c r="AF68" i="381"/>
  <c r="Y78" i="380"/>
  <c r="U65" i="381"/>
  <c r="AA68" i="376"/>
  <c r="AE70" i="382"/>
  <c r="S79" i="373"/>
  <c r="G78" i="367"/>
  <c r="AG72" i="385"/>
  <c r="AF72" i="382"/>
  <c r="P75" i="381"/>
  <c r="U67" i="378"/>
  <c r="AE78" i="373"/>
  <c r="I79" i="371"/>
  <c r="AB66" i="377"/>
  <c r="V70" i="376"/>
  <c r="C76" i="369"/>
  <c r="T68" i="379"/>
  <c r="AF79" i="377"/>
  <c r="AF76" i="380"/>
  <c r="AC75" i="378"/>
  <c r="G79" i="364"/>
  <c r="C66" i="362"/>
  <c r="T68" i="375"/>
  <c r="G65" i="367"/>
  <c r="S68" i="377"/>
  <c r="AB76" i="385"/>
  <c r="K65" i="369"/>
  <c r="J79" i="370"/>
  <c r="AG76" i="374"/>
  <c r="E72" i="362"/>
  <c r="I67" i="366"/>
  <c r="V65" i="379"/>
  <c r="X66" i="384"/>
  <c r="W75" i="381"/>
  <c r="W75" i="384"/>
  <c r="AB78" i="374"/>
  <c r="AA71" i="384"/>
  <c r="P65" i="380"/>
  <c r="D76" i="370"/>
  <c r="AH71" i="386"/>
  <c r="AD70" i="377"/>
  <c r="W80" i="373"/>
  <c r="Z65" i="372"/>
  <c r="W68" i="378"/>
  <c r="V76" i="373"/>
  <c r="AA75" i="380"/>
  <c r="O75" i="373"/>
  <c r="U78" i="379"/>
  <c r="AB80" i="376"/>
  <c r="R72" i="379"/>
  <c r="K79" i="366"/>
  <c r="Y75" i="378"/>
  <c r="AI66" i="372"/>
  <c r="AH68" i="386"/>
  <c r="AE66" i="376"/>
  <c r="AD66" i="385"/>
  <c r="AA76" i="375"/>
  <c r="AI79" i="378"/>
  <c r="AH71" i="383"/>
  <c r="P72" i="378"/>
  <c r="Q75" i="379"/>
  <c r="S75" i="377"/>
  <c r="AA78" i="382"/>
  <c r="AC71" i="381"/>
  <c r="P76" i="380"/>
  <c r="AC79" i="380"/>
  <c r="Z66" i="381"/>
  <c r="AI66" i="384"/>
  <c r="S80" i="380"/>
  <c r="K66" i="372"/>
  <c r="AE68" i="372"/>
  <c r="B75" i="362"/>
  <c r="AH80" i="377"/>
  <c r="P76" i="379"/>
  <c r="AE72" i="374"/>
  <c r="Y67" i="372"/>
  <c r="I78" i="364"/>
  <c r="AD78" i="384"/>
  <c r="AD80" i="385"/>
  <c r="G72" i="370"/>
  <c r="Q67" i="381"/>
  <c r="AG70" i="383"/>
  <c r="Y65" i="382"/>
  <c r="AF66" i="382"/>
  <c r="AI72" i="375"/>
  <c r="AD74" i="377"/>
  <c r="O80" i="370"/>
  <c r="R72" i="380"/>
  <c r="E72" i="363"/>
  <c r="G78" i="361"/>
  <c r="N75" i="377"/>
  <c r="P78" i="372"/>
  <c r="AE67" i="385"/>
  <c r="B72" i="370"/>
  <c r="AB78" i="372"/>
  <c r="M80" i="369"/>
  <c r="P70" i="374"/>
  <c r="L72" i="370"/>
  <c r="Z71" i="377"/>
  <c r="AA70" i="373"/>
  <c r="E66" i="370"/>
  <c r="Z79" i="377"/>
  <c r="B67" i="366"/>
  <c r="AF80" i="379"/>
  <c r="U80" i="376"/>
  <c r="AH68" i="382"/>
  <c r="M78" i="372"/>
  <c r="U80" i="375"/>
  <c r="G66" i="371"/>
  <c r="G74" i="366"/>
  <c r="AC76" i="379"/>
  <c r="K76" i="370"/>
  <c r="V79" i="374"/>
  <c r="AE78" i="383"/>
  <c r="F79" i="364"/>
  <c r="AH65" i="385"/>
  <c r="AC67" i="382"/>
  <c r="AI74" i="376"/>
  <c r="X65" i="377"/>
  <c r="K72" i="369"/>
  <c r="G70" i="371"/>
  <c r="T74" i="379"/>
  <c r="L75" i="376"/>
  <c r="AC75" i="380"/>
  <c r="Q76" i="377"/>
  <c r="E65" i="362"/>
  <c r="AI79" i="373"/>
  <c r="J75" i="370"/>
  <c r="U78" i="375"/>
  <c r="D67" i="371"/>
  <c r="T79" i="382"/>
  <c r="Z67" i="382"/>
  <c r="AF80" i="381"/>
  <c r="AD72" i="385"/>
  <c r="U72" i="380"/>
  <c r="AE65" i="376"/>
  <c r="L67" i="375"/>
  <c r="Y67" i="373"/>
  <c r="R66" i="379"/>
  <c r="J80" i="365"/>
  <c r="AH67" i="376"/>
  <c r="L78" i="372"/>
  <c r="Q71" i="381"/>
  <c r="U71" i="384"/>
  <c r="O70" i="374"/>
  <c r="AA76" i="374"/>
  <c r="L71" i="369"/>
  <c r="G71" i="364"/>
  <c r="AG76" i="382"/>
  <c r="AB68" i="380"/>
  <c r="AH78" i="381"/>
  <c r="AF75" i="377"/>
  <c r="N68" i="379"/>
  <c r="Z78" i="378"/>
  <c r="V79" i="373"/>
  <c r="AG76" i="376"/>
  <c r="AG76" i="375"/>
  <c r="X71" i="376"/>
  <c r="AD65" i="385"/>
  <c r="Q70" i="373"/>
  <c r="V67" i="382"/>
  <c r="X80" i="373"/>
  <c r="AD76" i="373"/>
  <c r="AI71" i="375"/>
  <c r="H70" i="369"/>
  <c r="AC71" i="385"/>
  <c r="AB70" i="375"/>
  <c r="AG71" i="381"/>
  <c r="AA71" i="374"/>
  <c r="X80" i="372"/>
  <c r="Y79" i="378"/>
  <c r="AG66" i="385"/>
  <c r="U72" i="379"/>
  <c r="AC79" i="381"/>
  <c r="Q72" i="380"/>
  <c r="X71" i="380"/>
  <c r="AF70" i="372"/>
  <c r="AE66" i="383"/>
  <c r="Q68" i="379"/>
  <c r="AG68" i="377"/>
  <c r="AE79" i="385"/>
  <c r="AC70" i="383"/>
  <c r="Z65" i="374"/>
  <c r="AF74" i="381"/>
  <c r="R79" i="373"/>
  <c r="T72" i="374"/>
  <c r="P72" i="373"/>
  <c r="E75" i="371"/>
  <c r="M80" i="373"/>
  <c r="AD65" i="376"/>
  <c r="U80" i="378"/>
  <c r="K76" i="369"/>
  <c r="R78" i="379"/>
  <c r="W70" i="381"/>
  <c r="V72" i="383"/>
  <c r="AH66" i="377"/>
  <c r="B71" i="364"/>
  <c r="X65" i="380"/>
  <c r="K76" i="371"/>
  <c r="Z70" i="379"/>
  <c r="W67" i="381"/>
  <c r="AD80" i="377"/>
  <c r="AG80" i="373"/>
  <c r="Z70" i="380"/>
  <c r="AF66" i="374"/>
  <c r="M71" i="371"/>
  <c r="W65" i="379"/>
  <c r="U78" i="378"/>
  <c r="F76" i="365"/>
  <c r="AC76" i="382"/>
  <c r="L70" i="374"/>
  <c r="U76" i="370"/>
  <c r="D75" i="362"/>
  <c r="AA66" i="375"/>
  <c r="I70" i="367"/>
  <c r="C72" i="370"/>
  <c r="AI79" i="376"/>
  <c r="AE75" i="383"/>
  <c r="AA66" i="373"/>
  <c r="B67" i="370"/>
  <c r="P68" i="380"/>
  <c r="AD71" i="378"/>
  <c r="X71" i="375"/>
  <c r="AA74" i="376"/>
  <c r="AA75" i="382"/>
  <c r="P68" i="381"/>
  <c r="F67" i="363"/>
  <c r="Y79" i="374"/>
  <c r="F76" i="368"/>
  <c r="T72" i="379"/>
  <c r="W76" i="375"/>
  <c r="AI66" i="377"/>
  <c r="T75" i="383"/>
  <c r="Q79" i="371"/>
  <c r="J79" i="371"/>
  <c r="C72" i="364"/>
  <c r="Z68" i="385"/>
  <c r="AG74" i="380"/>
  <c r="S75" i="383"/>
  <c r="AI67" i="380"/>
  <c r="W76" i="380"/>
  <c r="AC66" i="382"/>
  <c r="Y76" i="378"/>
  <c r="AC80" i="380"/>
  <c r="I79" i="370"/>
  <c r="U66" i="384"/>
  <c r="T70" i="380"/>
  <c r="L68" i="375"/>
  <c r="Y80" i="372"/>
  <c r="AG78" i="383"/>
  <c r="V70" i="373"/>
  <c r="AE65" i="385"/>
  <c r="AI75" i="385"/>
  <c r="O76" i="375"/>
  <c r="N75" i="372"/>
  <c r="S76" i="380"/>
  <c r="W66" i="374"/>
  <c r="X75" i="382"/>
  <c r="C72" i="367"/>
  <c r="U70" i="382"/>
  <c r="P71" i="377"/>
  <c r="P74" i="379"/>
  <c r="R75" i="376"/>
  <c r="G68" i="366"/>
  <c r="AD76" i="382"/>
  <c r="AA78" i="376"/>
  <c r="D74" i="367"/>
  <c r="P79" i="377"/>
  <c r="Z80" i="382"/>
  <c r="P79" i="370"/>
  <c r="P74" i="377"/>
  <c r="AD76" i="374"/>
  <c r="AA72" i="372"/>
  <c r="R72" i="373"/>
  <c r="AB67" i="375"/>
  <c r="AB75" i="381"/>
  <c r="K74" i="372"/>
  <c r="F76" i="369"/>
  <c r="G80" i="367"/>
  <c r="AC76" i="385"/>
  <c r="N79" i="369"/>
  <c r="B65" i="359"/>
  <c r="H80" i="366"/>
  <c r="E76" i="370"/>
  <c r="AA67" i="372"/>
  <c r="W67" i="383"/>
  <c r="Z78" i="372"/>
  <c r="AB71" i="379"/>
  <c r="N79" i="373"/>
  <c r="J76" i="366"/>
  <c r="S66" i="379"/>
  <c r="AD67" i="372"/>
  <c r="C71" i="360"/>
  <c r="AD70" i="379"/>
  <c r="U76" i="376"/>
  <c r="C66" i="364"/>
  <c r="L68" i="371"/>
  <c r="E65" i="370"/>
  <c r="R76" i="380"/>
  <c r="D65" i="363"/>
  <c r="Y79" i="382"/>
  <c r="K74" i="370"/>
  <c r="O71" i="381"/>
  <c r="V79" i="377"/>
  <c r="AG80" i="382"/>
  <c r="AE71" i="378"/>
  <c r="Z71" i="373"/>
  <c r="AH70" i="382"/>
  <c r="AH67" i="385"/>
  <c r="AF76" i="372"/>
  <c r="AD74" i="372"/>
  <c r="AD65" i="383"/>
  <c r="AH68" i="380"/>
  <c r="L71" i="374"/>
  <c r="R71" i="379"/>
  <c r="X68" i="379"/>
  <c r="AI70" i="375"/>
  <c r="G68" i="369"/>
  <c r="AI76" i="373"/>
  <c r="V76" i="370"/>
  <c r="C67" i="365"/>
  <c r="J76" i="373"/>
  <c r="V70" i="380"/>
  <c r="AI72" i="373"/>
  <c r="P80" i="372"/>
  <c r="P71" i="378"/>
  <c r="B71" i="371"/>
  <c r="AI78" i="380"/>
  <c r="V74" i="384"/>
  <c r="T71" i="372"/>
  <c r="I74" i="368"/>
  <c r="C74" i="367"/>
  <c r="W78" i="377"/>
  <c r="J72" i="372"/>
  <c r="N66" i="376"/>
  <c r="AB67" i="377"/>
  <c r="C80" i="369"/>
  <c r="J78" i="371"/>
  <c r="AF65" i="381"/>
  <c r="K65" i="373"/>
  <c r="T78" i="375"/>
  <c r="V68" i="374"/>
  <c r="E75" i="361"/>
  <c r="B79" i="368"/>
  <c r="Q70" i="382"/>
  <c r="AC70" i="378"/>
  <c r="P66" i="374"/>
  <c r="L80" i="372"/>
  <c r="U66" i="378"/>
  <c r="R68" i="384"/>
  <c r="T67" i="382"/>
  <c r="AC74" i="376"/>
  <c r="G76" i="370"/>
  <c r="H76" i="365"/>
  <c r="AG65" i="374"/>
  <c r="T72" i="376"/>
  <c r="B79" i="362"/>
  <c r="AC72" i="372"/>
  <c r="AE76" i="372"/>
  <c r="AF67" i="376"/>
  <c r="AF75" i="380"/>
  <c r="U67" i="370"/>
  <c r="F79" i="361"/>
  <c r="E74" i="364"/>
  <c r="U72" i="378"/>
  <c r="G79" i="363"/>
  <c r="Z75" i="380"/>
  <c r="Z70" i="372"/>
  <c r="T76" i="384"/>
  <c r="S71" i="383"/>
  <c r="AI68" i="384"/>
  <c r="B74" i="366"/>
  <c r="AG72" i="386"/>
  <c r="O78" i="371"/>
  <c r="W76" i="379"/>
  <c r="Q65" i="373"/>
  <c r="Q74" i="377"/>
  <c r="AA75" i="379"/>
  <c r="K74" i="371"/>
  <c r="D79" i="369"/>
  <c r="R65" i="375"/>
  <c r="AD68" i="377"/>
  <c r="AB80" i="377"/>
  <c r="AB72" i="384"/>
  <c r="AI80" i="376"/>
  <c r="AH65" i="377"/>
  <c r="AG75" i="378"/>
  <c r="G80" i="369"/>
  <c r="AF67" i="375"/>
  <c r="S72" i="374"/>
  <c r="AE78" i="377"/>
  <c r="Y79" i="381"/>
  <c r="AE79" i="382"/>
  <c r="K79" i="368"/>
  <c r="Y75" i="377"/>
  <c r="AD74" i="385"/>
  <c r="K67" i="374"/>
  <c r="Z78" i="377"/>
  <c r="AA75" i="376"/>
  <c r="V65" i="376"/>
  <c r="I78" i="370"/>
  <c r="K80" i="365"/>
  <c r="S74" i="377"/>
  <c r="T71" i="383"/>
  <c r="X68" i="375"/>
  <c r="AB79" i="376"/>
  <c r="AC75" i="377"/>
  <c r="AI80" i="373"/>
  <c r="AE68" i="375"/>
  <c r="Y76" i="370"/>
  <c r="W65" i="378"/>
  <c r="AI78" i="379"/>
  <c r="S70" i="376"/>
  <c r="AI66" i="382"/>
  <c r="Q65" i="378"/>
  <c r="AF67" i="378"/>
  <c r="Z68" i="383"/>
  <c r="AH71" i="374"/>
  <c r="AH65" i="379"/>
  <c r="AF72" i="383"/>
  <c r="M80" i="375"/>
  <c r="AH70" i="377"/>
  <c r="N70" i="379"/>
  <c r="Q68" i="382"/>
  <c r="AF74" i="375"/>
  <c r="AB72" i="378"/>
  <c r="F79" i="365"/>
  <c r="D78" i="365"/>
  <c r="O76" i="378"/>
  <c r="W79" i="373"/>
  <c r="AA72" i="382"/>
  <c r="AG70" i="381"/>
  <c r="D75" i="363"/>
  <c r="C68" i="370"/>
  <c r="W79" i="383"/>
  <c r="Y72" i="383"/>
  <c r="V68" i="381"/>
  <c r="AB66" i="376"/>
  <c r="AF75" i="384"/>
  <c r="D67" i="363"/>
  <c r="C74" i="364"/>
  <c r="P66" i="375"/>
  <c r="AI76" i="382"/>
  <c r="T78" i="378"/>
  <c r="AC79" i="383"/>
  <c r="AA79" i="383"/>
  <c r="Q74" i="379"/>
  <c r="AF71" i="383"/>
  <c r="AC76" i="384"/>
  <c r="F71" i="369"/>
  <c r="AA67" i="376"/>
  <c r="D74" i="370"/>
  <c r="F67" i="365"/>
  <c r="B76" i="364"/>
  <c r="O67" i="380"/>
  <c r="N68" i="376"/>
  <c r="T79" i="380"/>
  <c r="B70" i="364"/>
  <c r="AE72" i="381"/>
  <c r="R74" i="381"/>
  <c r="Z74" i="384"/>
  <c r="J72" i="369"/>
  <c r="V80" i="376"/>
  <c r="W71" i="372"/>
  <c r="AG67" i="378"/>
  <c r="X65" i="374"/>
  <c r="AE68" i="381"/>
  <c r="J80" i="366"/>
  <c r="I67" i="374"/>
  <c r="F79" i="369"/>
  <c r="AG68" i="373"/>
  <c r="AE80" i="376"/>
  <c r="H67" i="372"/>
  <c r="T75" i="377"/>
  <c r="H74" i="371"/>
  <c r="AE70" i="373"/>
  <c r="C79" i="369"/>
  <c r="W74" i="370"/>
  <c r="E74" i="363"/>
  <c r="V66" i="377"/>
  <c r="AB74" i="383"/>
  <c r="H70" i="373"/>
  <c r="C75" i="362"/>
  <c r="V80" i="384"/>
  <c r="Z78" i="384"/>
  <c r="T66" i="372"/>
  <c r="AF67" i="379"/>
  <c r="AA70" i="380"/>
  <c r="Z66" i="376"/>
  <c r="X66" i="379"/>
  <c r="E67" i="365"/>
  <c r="E80" i="370"/>
  <c r="Y70" i="373"/>
  <c r="J65" i="368"/>
  <c r="U72" i="374"/>
  <c r="T66" i="379"/>
  <c r="Q72" i="379"/>
  <c r="C75" i="371"/>
  <c r="T75" i="372"/>
  <c r="AI67" i="370"/>
  <c r="AG66" i="383"/>
  <c r="W79" i="380"/>
  <c r="G72" i="364"/>
  <c r="AB65" i="372"/>
  <c r="P66" i="378"/>
  <c r="X74" i="372"/>
  <c r="V70" i="375"/>
  <c r="Y75" i="384"/>
  <c r="AE72" i="372"/>
  <c r="F70" i="366"/>
  <c r="S67" i="374"/>
  <c r="L75" i="368"/>
  <c r="F70" i="365"/>
  <c r="I74" i="369"/>
  <c r="U76" i="379"/>
  <c r="AI75" i="382"/>
  <c r="C79" i="358"/>
  <c r="AB67" i="385"/>
  <c r="O65" i="375"/>
  <c r="F80" i="369"/>
  <c r="X72" i="378"/>
  <c r="P66" i="377"/>
  <c r="W76" i="384"/>
  <c r="G70" i="361"/>
  <c r="V65" i="381"/>
  <c r="M72" i="378"/>
  <c r="Q74" i="378"/>
  <c r="Z80" i="375"/>
  <c r="K74" i="369"/>
  <c r="C68" i="366"/>
  <c r="AC71" i="373"/>
  <c r="AD70" i="376"/>
  <c r="Q75" i="373"/>
  <c r="AA74" i="370"/>
  <c r="E67" i="366"/>
  <c r="AE76" i="381"/>
  <c r="Y74" i="376"/>
  <c r="F67" i="369"/>
  <c r="L72" i="369"/>
  <c r="Q70" i="378"/>
  <c r="H66" i="367"/>
  <c r="E75" i="365"/>
  <c r="S66" i="374"/>
  <c r="AF71" i="375"/>
  <c r="N74" i="371"/>
  <c r="L65" i="371"/>
  <c r="AI75" i="378"/>
  <c r="N70" i="378"/>
  <c r="AE65" i="373"/>
  <c r="Q67" i="375"/>
  <c r="G70" i="370"/>
  <c r="AB79" i="380"/>
  <c r="L65" i="368"/>
  <c r="AD67" i="373"/>
  <c r="AC80" i="372"/>
  <c r="AB67" i="380"/>
  <c r="R79" i="378"/>
  <c r="AH70" i="372"/>
  <c r="Z72" i="372"/>
  <c r="U74" i="381"/>
  <c r="I80" i="370"/>
  <c r="M74" i="370"/>
  <c r="T80" i="380"/>
  <c r="AB79" i="373"/>
  <c r="W68" i="382"/>
  <c r="AH78" i="372"/>
  <c r="N72" i="380"/>
  <c r="W78" i="380"/>
  <c r="N74" i="373"/>
  <c r="AI70" i="379"/>
  <c r="AB67" i="376"/>
  <c r="V68" i="379"/>
  <c r="N65" i="371"/>
  <c r="AC70" i="374"/>
  <c r="H71" i="368"/>
  <c r="Y71" i="375"/>
  <c r="AG65" i="382"/>
  <c r="AB75" i="385"/>
  <c r="F66" i="368"/>
  <c r="D80" i="361"/>
  <c r="AG68" i="385"/>
  <c r="H79" i="363"/>
  <c r="B74" i="359"/>
  <c r="AB78" i="385"/>
  <c r="D79" i="366"/>
  <c r="P70" i="378"/>
  <c r="T74" i="372"/>
  <c r="D65" i="360"/>
  <c r="Y66" i="381"/>
  <c r="P67" i="377"/>
  <c r="P76" i="375"/>
  <c r="O70" i="373"/>
  <c r="AC75" i="384"/>
  <c r="U80" i="373"/>
  <c r="G76" i="366"/>
  <c r="AA79" i="374"/>
  <c r="P78" i="377"/>
  <c r="AE76" i="376"/>
  <c r="V79" i="372"/>
  <c r="C70" i="362"/>
  <c r="B74" i="363"/>
  <c r="AA68" i="383"/>
  <c r="G74" i="364"/>
  <c r="R75" i="380"/>
  <c r="S80" i="382"/>
  <c r="G65" i="369"/>
  <c r="E80" i="361"/>
  <c r="AD72" i="382"/>
  <c r="X78" i="375"/>
  <c r="N65" i="374"/>
  <c r="S66" i="380"/>
  <c r="C68" i="367"/>
  <c r="S68" i="383"/>
  <c r="AF67" i="381"/>
  <c r="I72" i="369"/>
  <c r="L68" i="373"/>
  <c r="S67" i="381"/>
  <c r="K72" i="370"/>
  <c r="Y74" i="384"/>
  <c r="R80" i="376"/>
  <c r="AC72" i="385"/>
  <c r="H65" i="363"/>
  <c r="I76" i="372"/>
  <c r="S71" i="374"/>
  <c r="P74" i="376"/>
  <c r="H80" i="363"/>
  <c r="AA79" i="376"/>
  <c r="G71" i="370"/>
  <c r="L76" i="370"/>
  <c r="E78" i="365"/>
  <c r="U68" i="380"/>
  <c r="AC74" i="381"/>
  <c r="C75" i="366"/>
  <c r="AG71" i="372"/>
  <c r="F74" i="369"/>
  <c r="AF68" i="374"/>
  <c r="K72" i="371"/>
  <c r="Y71" i="384"/>
  <c r="W70" i="372"/>
  <c r="U76" i="380"/>
  <c r="I72" i="373"/>
  <c r="AH70" i="383"/>
  <c r="I79" i="368"/>
  <c r="U75" i="374"/>
  <c r="D80" i="371"/>
  <c r="B75" i="359"/>
  <c r="D68" i="371"/>
  <c r="W74" i="382"/>
  <c r="Z79" i="380"/>
  <c r="Y76" i="385"/>
  <c r="AD67" i="381"/>
  <c r="AB78" i="382"/>
  <c r="F68" i="367"/>
  <c r="AA75" i="374"/>
  <c r="AC70" i="379"/>
  <c r="C74" i="366"/>
  <c r="R74" i="376"/>
  <c r="T66" i="378"/>
  <c r="AB80" i="375"/>
  <c r="J76" i="367"/>
  <c r="K80" i="372"/>
  <c r="W68" i="381"/>
  <c r="C66" i="358"/>
  <c r="H70" i="370"/>
  <c r="V66" i="374"/>
  <c r="AI67" i="382"/>
  <c r="C74" i="368"/>
  <c r="R71" i="380"/>
  <c r="E70" i="364"/>
  <c r="AH76" i="381"/>
  <c r="O67" i="377"/>
  <c r="AB72" i="377"/>
  <c r="AA80" i="380"/>
  <c r="X70" i="384"/>
  <c r="I66" i="364"/>
  <c r="K68" i="373"/>
  <c r="G71" i="367"/>
  <c r="E76" i="363"/>
  <c r="Y79" i="379"/>
  <c r="D80" i="358"/>
  <c r="S74" i="375"/>
  <c r="P68" i="373"/>
  <c r="AB79" i="385"/>
  <c r="AG67" i="376"/>
  <c r="I79" i="364"/>
  <c r="AH80" i="376"/>
  <c r="F76" i="362"/>
  <c r="T80" i="373"/>
  <c r="R75" i="370"/>
  <c r="G78" i="371"/>
  <c r="AI76" i="374"/>
  <c r="Y68" i="381"/>
  <c r="AB80" i="380"/>
  <c r="D68" i="370"/>
  <c r="Y79" i="384"/>
  <c r="AC75" i="383"/>
  <c r="Q74" i="380"/>
  <c r="H76" i="364"/>
  <c r="D72" i="362"/>
  <c r="X79" i="373"/>
  <c r="AC70" i="382"/>
  <c r="C75" i="365"/>
  <c r="D79" i="365"/>
  <c r="B76" i="369"/>
  <c r="AB66" i="378"/>
  <c r="V72" i="376"/>
  <c r="D65" i="367"/>
  <c r="B74" i="361"/>
  <c r="W65" i="375"/>
  <c r="AG65" i="380"/>
  <c r="S74" i="372"/>
  <c r="AG74" i="381"/>
  <c r="AG72" i="372"/>
  <c r="AG68" i="386"/>
  <c r="AC79" i="385"/>
  <c r="AI79" i="379"/>
  <c r="U70" i="376"/>
  <c r="Z76" i="382"/>
  <c r="L79" i="373"/>
  <c r="E66" i="364"/>
  <c r="AF65" i="384"/>
  <c r="AG70" i="385"/>
  <c r="AF71" i="372"/>
  <c r="AD72" i="380"/>
  <c r="H76" i="368"/>
  <c r="Y75" i="380"/>
  <c r="P75" i="376"/>
  <c r="AE68" i="378"/>
  <c r="Q65" i="377"/>
  <c r="AH70" i="374"/>
  <c r="AI74" i="375"/>
  <c r="E78" i="371"/>
  <c r="M68" i="377"/>
  <c r="F76" i="363"/>
  <c r="AD71" i="373"/>
  <c r="AA76" i="378"/>
  <c r="J78" i="366"/>
  <c r="AE68" i="386"/>
  <c r="Y66" i="383"/>
  <c r="B80" i="369"/>
  <c r="AI74" i="382"/>
  <c r="K70" i="370"/>
  <c r="P71" i="382"/>
  <c r="AF68" i="379"/>
  <c r="AE71" i="377"/>
  <c r="M78" i="375"/>
  <c r="F72" i="363"/>
  <c r="B80" i="359"/>
  <c r="P70" i="382"/>
  <c r="AB68" i="373"/>
  <c r="G79" i="362"/>
  <c r="AE70" i="381"/>
  <c r="F66" i="366"/>
  <c r="B79" i="359"/>
  <c r="N80" i="369"/>
  <c r="B71" i="368"/>
  <c r="AB78" i="383"/>
  <c r="T76" i="370"/>
  <c r="AC66" i="378"/>
  <c r="AD79" i="379"/>
  <c r="Z75" i="375"/>
  <c r="AA78" i="378"/>
  <c r="AA66" i="379"/>
  <c r="AG72" i="377"/>
  <c r="I80" i="365"/>
  <c r="I76" i="366"/>
  <c r="V70" i="378"/>
  <c r="B68" i="371"/>
  <c r="AC66" i="385"/>
  <c r="W67" i="372"/>
  <c r="T76" i="377"/>
  <c r="R67" i="383"/>
  <c r="M66" i="370"/>
  <c r="AH75" i="375"/>
  <c r="U76" i="382"/>
  <c r="AE65" i="372"/>
  <c r="L70" i="371"/>
  <c r="W72" i="380"/>
  <c r="Z79" i="372"/>
  <c r="X74" i="381"/>
  <c r="AG78" i="385"/>
  <c r="AA68" i="373"/>
  <c r="D75" i="366"/>
  <c r="F67" i="364"/>
  <c r="U65" i="384"/>
  <c r="J78" i="365"/>
  <c r="C66" i="359"/>
  <c r="I80" i="367"/>
  <c r="T74" i="377"/>
  <c r="L70" i="372"/>
  <c r="C74" i="365"/>
  <c r="E80" i="360"/>
  <c r="S72" i="382"/>
  <c r="V80" i="383"/>
  <c r="W71" i="375"/>
  <c r="AF72" i="373"/>
  <c r="AH75" i="376"/>
  <c r="AF68" i="385"/>
  <c r="AH74" i="383"/>
  <c r="R76" i="370"/>
  <c r="AB67" i="379"/>
  <c r="AA65" i="381"/>
  <c r="O65" i="376"/>
  <c r="AB75" i="378"/>
  <c r="J66" i="366"/>
  <c r="M80" i="367"/>
  <c r="G76" i="364"/>
  <c r="S78" i="375"/>
  <c r="AF74" i="385"/>
  <c r="I75" i="367"/>
  <c r="P70" i="372"/>
  <c r="I78" i="367"/>
  <c r="V65" i="384"/>
  <c r="G76" i="371"/>
  <c r="AD80" i="373"/>
  <c r="AE75" i="379"/>
  <c r="Y76" i="382"/>
  <c r="S66" i="373"/>
  <c r="E79" i="365"/>
  <c r="G74" i="370"/>
  <c r="AI68" i="385"/>
  <c r="Q71" i="377"/>
  <c r="AH76" i="385"/>
  <c r="AH78" i="379"/>
  <c r="AH80" i="380"/>
  <c r="AE67" i="383"/>
  <c r="V67" i="373"/>
  <c r="AA70" i="374"/>
  <c r="W79" i="379"/>
  <c r="S71" i="378"/>
  <c r="H75" i="367"/>
  <c r="AC66" i="376"/>
  <c r="O76" i="379"/>
  <c r="H71" i="372"/>
  <c r="V80" i="382"/>
  <c r="V76" i="380"/>
  <c r="H78" i="366"/>
  <c r="V72" i="378"/>
  <c r="P67" i="375"/>
  <c r="Z71" i="381"/>
  <c r="AG74" i="376"/>
  <c r="E67" i="367"/>
  <c r="AF65" i="372"/>
  <c r="AH76" i="375"/>
  <c r="AA80" i="379"/>
  <c r="AF67" i="377"/>
  <c r="AD75" i="370"/>
  <c r="V80" i="378"/>
  <c r="R80" i="378"/>
  <c r="AG75" i="372"/>
  <c r="B66" i="364"/>
  <c r="H68" i="368"/>
  <c r="J67" i="367"/>
  <c r="D65" i="368"/>
  <c r="O74" i="372"/>
  <c r="AF68" i="372"/>
  <c r="AI78" i="386"/>
  <c r="K76" i="367"/>
  <c r="AD68" i="374"/>
  <c r="I74" i="373"/>
  <c r="B76" i="358"/>
  <c r="Q67" i="374"/>
  <c r="AG71" i="386"/>
  <c r="U67" i="384"/>
  <c r="AC79" i="373"/>
  <c r="AG68" i="381"/>
  <c r="AH66" i="385"/>
  <c r="E75" i="367"/>
  <c r="AI72" i="383"/>
  <c r="S66" i="377"/>
  <c r="J66" i="367"/>
  <c r="AF78" i="384"/>
  <c r="Z76" i="373"/>
  <c r="F74" i="367"/>
  <c r="AG74" i="374"/>
  <c r="H66" i="368"/>
  <c r="R76" i="373"/>
  <c r="AE68" i="384"/>
  <c r="J75" i="369"/>
  <c r="M66" i="371"/>
  <c r="F80" i="367"/>
  <c r="AA70" i="377"/>
  <c r="M70" i="371"/>
  <c r="Z74" i="373"/>
  <c r="F74" i="365"/>
  <c r="AG75" i="381"/>
  <c r="AB65" i="381"/>
  <c r="B71" i="363"/>
  <c r="AD78" i="376"/>
  <c r="I78" i="369"/>
  <c r="O67" i="373"/>
  <c r="I65" i="364"/>
  <c r="H72" i="370"/>
  <c r="V65" i="375"/>
  <c r="AE71" i="385"/>
  <c r="O72" i="381"/>
  <c r="U75" i="384"/>
  <c r="AC67" i="377"/>
  <c r="E74" i="361"/>
  <c r="AA74" i="375"/>
  <c r="T65" i="380"/>
  <c r="C65" i="371"/>
  <c r="AF79" i="373"/>
  <c r="AA76" i="373"/>
  <c r="AC74" i="383"/>
  <c r="K79" i="370"/>
  <c r="C65" i="364"/>
  <c r="AI79" i="386"/>
  <c r="B74" i="362"/>
  <c r="C72" i="371"/>
  <c r="T72" i="381"/>
  <c r="B78" i="371"/>
  <c r="B71" i="360"/>
  <c r="P74" i="374"/>
  <c r="T74" i="375"/>
  <c r="V80" i="372"/>
  <c r="W67" i="379"/>
  <c r="AA78" i="375"/>
  <c r="O75" i="371"/>
  <c r="M67" i="371"/>
  <c r="AA78" i="381"/>
  <c r="Q71" i="372"/>
  <c r="E70" i="361"/>
  <c r="C76" i="365"/>
  <c r="AE76" i="385"/>
  <c r="AB74" i="384"/>
  <c r="F66" i="367"/>
  <c r="AA68" i="374"/>
  <c r="Z66" i="380"/>
  <c r="Z71" i="376"/>
  <c r="U79" i="380"/>
  <c r="E68" i="361"/>
  <c r="AF76" i="374"/>
  <c r="AG74" i="375"/>
  <c r="AF74" i="384"/>
  <c r="T72" i="377"/>
  <c r="O80" i="377"/>
  <c r="T68" i="382"/>
  <c r="L79" i="368"/>
  <c r="I78" i="368"/>
  <c r="AG67" i="375"/>
  <c r="Z70" i="378"/>
  <c r="X74" i="376"/>
  <c r="L80" i="370"/>
  <c r="AB79" i="383"/>
  <c r="AB72" i="376"/>
  <c r="B72" i="364"/>
  <c r="Q68" i="381"/>
  <c r="AC68" i="375"/>
  <c r="AF68" i="375"/>
  <c r="AI74" i="384"/>
  <c r="AH70" i="376"/>
  <c r="W70" i="373"/>
  <c r="G66" i="365"/>
  <c r="AA70" i="382"/>
  <c r="T71" i="373"/>
  <c r="AI78" i="372"/>
  <c r="L78" i="373"/>
  <c r="AF70" i="375"/>
  <c r="X75" i="373"/>
  <c r="G67" i="371"/>
  <c r="AD80" i="383"/>
  <c r="AB67" i="374"/>
  <c r="AD79" i="381"/>
  <c r="R70" i="382"/>
  <c r="H67" i="366"/>
  <c r="H68" i="373"/>
  <c r="M66" i="372"/>
  <c r="R75" i="372"/>
  <c r="C67" i="360"/>
  <c r="U71" i="375"/>
  <c r="Y67" i="374"/>
  <c r="P67" i="382"/>
  <c r="AH70" i="375"/>
  <c r="AF67" i="384"/>
  <c r="Q79" i="378"/>
  <c r="AI72" i="385"/>
  <c r="N78" i="371"/>
  <c r="X65" i="382"/>
  <c r="Y71" i="379"/>
  <c r="X67" i="380"/>
  <c r="R74" i="378"/>
  <c r="Z71" i="374"/>
  <c r="S65" i="379"/>
  <c r="S78" i="377"/>
  <c r="G79" i="365"/>
  <c r="C78" i="371"/>
  <c r="G80" i="366"/>
  <c r="AI79" i="382"/>
  <c r="M79" i="373"/>
  <c r="AD74" i="382"/>
  <c r="AF75" i="373"/>
  <c r="H65" i="366"/>
  <c r="AH76" i="380"/>
  <c r="O68" i="376"/>
  <c r="Q65" i="379"/>
  <c r="AG71" i="377"/>
  <c r="AG78" i="376"/>
  <c r="AE74" i="370"/>
  <c r="J78" i="368"/>
  <c r="P72" i="372"/>
  <c r="E79" i="359"/>
  <c r="P79" i="378"/>
  <c r="AB66" i="375"/>
  <c r="AB78" i="381"/>
  <c r="C80" i="370"/>
  <c r="V71" i="380"/>
  <c r="AC75" i="375"/>
  <c r="Q78" i="372"/>
  <c r="X71" i="384"/>
  <c r="AC65" i="372"/>
  <c r="U75" i="381"/>
  <c r="P76" i="373"/>
  <c r="AG70" i="379"/>
  <c r="AG68" i="380"/>
  <c r="O68" i="378"/>
  <c r="AG71" i="376"/>
  <c r="AH75" i="382"/>
  <c r="AI70" i="383"/>
  <c r="R71" i="381"/>
  <c r="N72" i="378"/>
  <c r="AG76" i="378"/>
  <c r="AC66" i="373"/>
  <c r="R66" i="372"/>
  <c r="K68" i="370"/>
  <c r="AC72" i="374"/>
  <c r="Y78" i="378"/>
  <c r="T74" i="376"/>
  <c r="X79" i="375"/>
  <c r="H67" i="371"/>
  <c r="V72" i="382"/>
  <c r="J71" i="368"/>
  <c r="AD72" i="377"/>
  <c r="M78" i="370"/>
  <c r="H78" i="368"/>
  <c r="C80" i="371"/>
  <c r="X78" i="374"/>
  <c r="AD76" i="379"/>
  <c r="I72" i="368"/>
  <c r="C80" i="368"/>
  <c r="AA71" i="380"/>
  <c r="L74" i="376"/>
  <c r="Y66" i="380"/>
  <c r="D70" i="371"/>
  <c r="Q68" i="377"/>
  <c r="F80" i="366"/>
  <c r="C67" i="370"/>
  <c r="L66" i="373"/>
  <c r="X80" i="384"/>
  <c r="W65" i="384"/>
  <c r="T72" i="378"/>
  <c r="T65" i="372"/>
  <c r="S78" i="379"/>
  <c r="G65" i="363"/>
  <c r="E78" i="359"/>
  <c r="E66" i="361"/>
  <c r="T78" i="379"/>
  <c r="X72" i="372"/>
  <c r="AI67" i="373"/>
  <c r="E68" i="371"/>
  <c r="L74" i="375"/>
  <c r="K68" i="372"/>
  <c r="B67" i="369"/>
  <c r="J74" i="372"/>
  <c r="Z66" i="384"/>
  <c r="AF74" i="382"/>
  <c r="AH79" i="379"/>
  <c r="AG65" i="375"/>
  <c r="N70" i="373"/>
  <c r="AI78" i="376"/>
  <c r="M68" i="371"/>
  <c r="H65" i="367"/>
  <c r="AE76" i="370"/>
  <c r="X79" i="382"/>
  <c r="K75" i="372"/>
  <c r="W70" i="376"/>
  <c r="M74" i="377"/>
  <c r="U78" i="380"/>
  <c r="B80" i="371"/>
  <c r="W76" i="372"/>
  <c r="W72" i="376"/>
  <c r="P67" i="380"/>
  <c r="H78" i="369"/>
  <c r="B68" i="363"/>
  <c r="Q67" i="370"/>
  <c r="AF75" i="378"/>
  <c r="AI80" i="383"/>
  <c r="AD65" i="374"/>
  <c r="U71" i="381"/>
  <c r="AF79" i="380"/>
  <c r="AA67" i="382"/>
  <c r="C79" i="362"/>
  <c r="O70" i="376"/>
  <c r="Q74" i="373"/>
  <c r="X80" i="377"/>
  <c r="E75" i="362"/>
  <c r="AH76" i="376"/>
  <c r="AA74" i="372"/>
  <c r="AH66" i="381"/>
  <c r="P71" i="379"/>
  <c r="P68" i="377"/>
  <c r="X71" i="383"/>
  <c r="X67" i="375"/>
  <c r="S78" i="376"/>
  <c r="Z80" i="377"/>
  <c r="P70" i="376"/>
  <c r="L67" i="370"/>
  <c r="X71" i="374"/>
  <c r="U74" i="378"/>
  <c r="R66" i="380"/>
  <c r="T70" i="381"/>
  <c r="S68" i="378"/>
  <c r="H70" i="365"/>
  <c r="AC78" i="373"/>
  <c r="AF68" i="382"/>
  <c r="AA79" i="375"/>
  <c r="AF67" i="386"/>
  <c r="AH70" i="384"/>
  <c r="M72" i="370"/>
  <c r="AE67" i="373"/>
  <c r="S65" i="375"/>
  <c r="E75" i="369"/>
  <c r="AC70" i="380"/>
  <c r="AA65" i="383"/>
  <c r="S71" i="384"/>
  <c r="P74" i="380"/>
  <c r="M67" i="373"/>
  <c r="X76" i="380"/>
  <c r="C71" i="363"/>
  <c r="R80" i="381"/>
  <c r="T72" i="383"/>
  <c r="AD70" i="383"/>
  <c r="AD78" i="373"/>
  <c r="AH75" i="381"/>
  <c r="S66" i="378"/>
  <c r="V71" i="374"/>
  <c r="J70" i="374"/>
  <c r="T80" i="375"/>
  <c r="I70" i="369"/>
  <c r="H68" i="372"/>
  <c r="AG78" i="380"/>
  <c r="M76" i="377"/>
  <c r="Q76" i="375"/>
  <c r="AG79" i="376"/>
  <c r="Q65" i="374"/>
  <c r="AC65" i="379"/>
  <c r="O75" i="376"/>
  <c r="AG65" i="377"/>
  <c r="F74" i="366"/>
  <c r="Z74" i="378"/>
  <c r="G76" i="367"/>
  <c r="B66" i="367"/>
  <c r="S74" i="380"/>
  <c r="C68" i="368"/>
  <c r="O78" i="372"/>
  <c r="G71" i="371"/>
  <c r="N72" i="377"/>
  <c r="Z70" i="376"/>
  <c r="D79" i="370"/>
  <c r="AH76" i="370"/>
  <c r="AI74" i="378"/>
  <c r="AE65" i="384"/>
  <c r="AD74" i="376"/>
  <c r="W80" i="377"/>
  <c r="S70" i="380"/>
  <c r="T71" i="379"/>
  <c r="G80" i="363"/>
  <c r="B78" i="365"/>
  <c r="T79" i="372"/>
  <c r="Y71" i="373"/>
  <c r="V68" i="382"/>
  <c r="W66" i="381"/>
  <c r="B80" i="368"/>
  <c r="Z65" i="373"/>
  <c r="AI74" i="373"/>
  <c r="J79" i="372"/>
  <c r="U79" i="379"/>
  <c r="AF68" i="377"/>
  <c r="AF67" i="370"/>
  <c r="AA74" i="377"/>
  <c r="E74" i="370"/>
  <c r="Z74" i="377"/>
  <c r="L76" i="375"/>
  <c r="O72" i="373"/>
  <c r="T78" i="373"/>
  <c r="V65" i="377"/>
  <c r="L74" i="371"/>
  <c r="AB70" i="378"/>
  <c r="Z74" i="382"/>
  <c r="U72" i="377"/>
  <c r="AD78" i="380"/>
  <c r="Z75" i="382"/>
  <c r="Y70" i="375"/>
  <c r="D76" i="360"/>
  <c r="K67" i="368"/>
  <c r="D78" i="367"/>
  <c r="F70" i="370"/>
  <c r="O74" i="375"/>
  <c r="I71" i="367"/>
  <c r="O79" i="374"/>
  <c r="N67" i="377"/>
  <c r="P80" i="377"/>
  <c r="J76" i="370"/>
  <c r="AA67" i="375"/>
  <c r="V68" i="377"/>
  <c r="V76" i="374"/>
  <c r="AH72" i="378"/>
  <c r="AG65" i="385"/>
  <c r="AI67" i="376"/>
  <c r="AH65" i="375"/>
  <c r="K74" i="375"/>
  <c r="D72" i="364"/>
  <c r="K80" i="369"/>
  <c r="AF75" i="379"/>
  <c r="B79" i="361"/>
  <c r="AB68" i="381"/>
  <c r="Q66" i="374"/>
  <c r="H68" i="370"/>
  <c r="AG80" i="377"/>
  <c r="Z67" i="379"/>
  <c r="O79" i="371"/>
  <c r="V66" i="381"/>
  <c r="AD75" i="374"/>
  <c r="AH74" i="376"/>
  <c r="AI79" i="372"/>
  <c r="Y67" i="380"/>
  <c r="V79" i="376"/>
  <c r="W78" i="384"/>
  <c r="L67" i="373"/>
  <c r="S68" i="379"/>
  <c r="N71" i="378"/>
  <c r="X70" i="385"/>
  <c r="X80" i="376"/>
  <c r="B80" i="367"/>
  <c r="U65" i="380"/>
  <c r="W74" i="384"/>
  <c r="Z65" i="383"/>
  <c r="Z74" i="370"/>
  <c r="G72" i="368"/>
  <c r="P74" i="381"/>
  <c r="AD75" i="381"/>
  <c r="X71" i="382"/>
  <c r="X66" i="380"/>
  <c r="AE65" i="380"/>
  <c r="Q76" i="373"/>
  <c r="AC80" i="376"/>
  <c r="W79" i="374"/>
  <c r="AI68" i="372"/>
  <c r="I68" i="371"/>
  <c r="F70" i="363"/>
  <c r="B66" i="359"/>
  <c r="U71" i="378"/>
  <c r="L79" i="372"/>
  <c r="AB74" i="380"/>
  <c r="Y67" i="375"/>
  <c r="AH70" i="379"/>
  <c r="N68" i="380"/>
  <c r="C67" i="371"/>
  <c r="O74" i="377"/>
  <c r="AC75" i="382"/>
  <c r="I74" i="370"/>
  <c r="U78" i="377"/>
  <c r="AG74" i="372"/>
  <c r="AA74" i="374"/>
  <c r="AE79" i="378"/>
  <c r="C65" i="365"/>
  <c r="AA80" i="385"/>
  <c r="AI74" i="372"/>
  <c r="F72" i="371"/>
  <c r="N66" i="375"/>
  <c r="L72" i="373"/>
  <c r="T75" i="375"/>
  <c r="U71" i="379"/>
  <c r="Y65" i="384"/>
  <c r="L78" i="371"/>
  <c r="G80" i="370"/>
  <c r="AD79" i="374"/>
  <c r="AC78" i="382"/>
  <c r="M75" i="374"/>
  <c r="AI70" i="380"/>
  <c r="E71" i="364"/>
  <c r="B78" i="360"/>
  <c r="AI70" i="382"/>
  <c r="M65" i="372"/>
  <c r="W70" i="380"/>
  <c r="H80" i="371"/>
  <c r="AE80" i="385"/>
  <c r="S65" i="377"/>
  <c r="AE68" i="374"/>
  <c r="Y71" i="380"/>
  <c r="X78" i="383"/>
  <c r="Y67" i="379"/>
  <c r="Z72" i="385"/>
  <c r="H70" i="367"/>
  <c r="V79" i="375"/>
  <c r="F80" i="365"/>
  <c r="D66" i="364"/>
  <c r="J65" i="371"/>
  <c r="Z79" i="378"/>
  <c r="AC70" i="375"/>
  <c r="AB66" i="381"/>
  <c r="AA65" i="375"/>
  <c r="AI74" i="385"/>
  <c r="U75" i="370"/>
  <c r="K76" i="373"/>
  <c r="K78" i="371"/>
  <c r="H79" i="364"/>
  <c r="AF80" i="382"/>
  <c r="V76" i="382"/>
  <c r="T76" i="378"/>
  <c r="Z75" i="381"/>
  <c r="AE76" i="375"/>
  <c r="C76" i="362"/>
  <c r="AD72" i="376"/>
  <c r="T80" i="372"/>
  <c r="C78" i="369"/>
  <c r="B67" i="363"/>
  <c r="G76" i="365"/>
  <c r="M72" i="377"/>
  <c r="L76" i="369"/>
  <c r="AE72" i="384"/>
  <c r="D79" i="360"/>
  <c r="P75" i="377"/>
  <c r="AA72" i="376"/>
  <c r="J68" i="371"/>
  <c r="AH71" i="372"/>
  <c r="S66" i="382"/>
  <c r="X70" i="379"/>
  <c r="W67" i="378"/>
  <c r="Q66" i="376"/>
  <c r="P72" i="380"/>
  <c r="S75" i="375"/>
  <c r="M66" i="374"/>
  <c r="Z76" i="384"/>
  <c r="H74" i="364"/>
  <c r="AH75" i="370"/>
  <c r="Y74" i="380"/>
  <c r="V75" i="378"/>
  <c r="Q70" i="377"/>
  <c r="W68" i="384"/>
  <c r="AD74" i="380"/>
  <c r="C74" i="362"/>
  <c r="C70" i="368"/>
  <c r="AE79" i="373"/>
  <c r="AF78" i="374"/>
  <c r="AA66" i="376"/>
  <c r="AC68" i="382"/>
  <c r="S68" i="376"/>
  <c r="K67" i="369"/>
  <c r="AC76" i="378"/>
  <c r="P66" i="376"/>
  <c r="AH66" i="384"/>
  <c r="AH67" i="375"/>
  <c r="AD79" i="377"/>
  <c r="AH65" i="386"/>
  <c r="V67" i="378"/>
  <c r="AC71" i="378"/>
  <c r="W70" i="382"/>
  <c r="L72" i="377"/>
  <c r="Z75" i="370"/>
  <c r="X65" i="383"/>
  <c r="AC74" i="377"/>
  <c r="X72" i="379"/>
  <c r="W79" i="376"/>
  <c r="AD72" i="372"/>
  <c r="AB66" i="374"/>
  <c r="W74" i="383"/>
  <c r="AD71" i="384"/>
  <c r="AI68" i="383"/>
  <c r="O72" i="375"/>
  <c r="W71" i="377"/>
  <c r="Y79" i="375"/>
  <c r="I65" i="368"/>
  <c r="Y68" i="373"/>
  <c r="M65" i="373"/>
  <c r="W79" i="372"/>
  <c r="F79" i="366"/>
  <c r="AE80" i="383"/>
  <c r="AH78" i="377"/>
  <c r="J75" i="372"/>
  <c r="U78" i="376"/>
  <c r="C80" i="359"/>
  <c r="AI68" i="378"/>
  <c r="K75" i="368"/>
  <c r="U66" i="381"/>
  <c r="AB71" i="378"/>
  <c r="AA80" i="376"/>
  <c r="C72" i="369"/>
  <c r="AB70" i="382"/>
  <c r="AC67" i="378"/>
  <c r="AI80" i="374"/>
  <c r="D65" i="359"/>
  <c r="J76" i="368"/>
  <c r="E68" i="365"/>
  <c r="AF72" i="377"/>
  <c r="D72" i="365"/>
  <c r="Z80" i="380"/>
  <c r="D80" i="359"/>
  <c r="H67" i="370"/>
  <c r="F72" i="370"/>
  <c r="M79" i="371"/>
  <c r="E70" i="365"/>
  <c r="B74" i="367"/>
  <c r="U70" i="375"/>
  <c r="Z67" i="385"/>
  <c r="AB71" i="373"/>
  <c r="R75" i="379"/>
  <c r="AE76" i="379"/>
  <c r="O65" i="370"/>
  <c r="U76" i="384"/>
  <c r="Z76" i="381"/>
  <c r="S66" i="372"/>
  <c r="D66" i="367"/>
  <c r="AG70" i="376"/>
  <c r="AC71" i="380"/>
  <c r="I70" i="373"/>
  <c r="AF71" i="378"/>
  <c r="AE68" i="373"/>
  <c r="I70" i="368"/>
  <c r="V70" i="379"/>
  <c r="AF78" i="377"/>
  <c r="D74" i="364"/>
  <c r="AI78" i="384"/>
  <c r="Z74" i="385"/>
  <c r="B80" i="364"/>
  <c r="E79" i="370"/>
  <c r="U78" i="381"/>
  <c r="Z68" i="378"/>
  <c r="Y80" i="381"/>
  <c r="N75" i="371"/>
  <c r="O71" i="374"/>
  <c r="R71" i="375"/>
  <c r="Y75" i="382"/>
  <c r="X74" i="383"/>
  <c r="L80" i="367"/>
  <c r="F79" i="363"/>
  <c r="Z67" i="373"/>
  <c r="M80" i="371"/>
  <c r="AB67" i="383"/>
  <c r="AI65" i="374"/>
  <c r="N67" i="370"/>
  <c r="D79" i="368"/>
  <c r="L74" i="370"/>
  <c r="AF74" i="383"/>
  <c r="S67" i="382"/>
  <c r="F65" i="370"/>
  <c r="AE75" i="376"/>
  <c r="H65" i="365"/>
  <c r="V67" i="380"/>
  <c r="AF74" i="379"/>
  <c r="M80" i="374"/>
  <c r="AF74" i="377"/>
  <c r="Y67" i="378"/>
  <c r="C65" i="360"/>
  <c r="N71" i="371"/>
  <c r="Z66" i="374"/>
  <c r="Z76" i="374"/>
  <c r="L80" i="374"/>
  <c r="R65" i="373"/>
  <c r="F66" i="365"/>
  <c r="E65" i="368"/>
  <c r="O78" i="374"/>
  <c r="AC67" i="380"/>
  <c r="P65" i="375"/>
  <c r="M74" i="376"/>
  <c r="AE67" i="380"/>
  <c r="AA68" i="377"/>
  <c r="J70" i="367"/>
  <c r="R67" i="370"/>
  <c r="D78" i="360"/>
  <c r="T68" i="377"/>
  <c r="C66" i="361"/>
  <c r="AB75" i="382"/>
  <c r="AH72" i="373"/>
  <c r="Y80" i="380"/>
  <c r="X67" i="381"/>
  <c r="AH68" i="373"/>
  <c r="AC65" i="385"/>
  <c r="AD75" i="372"/>
  <c r="Q68" i="372"/>
  <c r="AI71" i="378"/>
  <c r="S80" i="381"/>
  <c r="O65" i="372"/>
  <c r="AI65" i="386"/>
  <c r="J65" i="367"/>
  <c r="R67" i="377"/>
  <c r="M66" i="369"/>
  <c r="AG70" i="384"/>
  <c r="W75" i="375"/>
  <c r="AD79" i="373"/>
  <c r="S70" i="373"/>
  <c r="L68" i="372"/>
  <c r="Q71" i="382"/>
  <c r="X65" i="381"/>
  <c r="AH80" i="372"/>
  <c r="D76" i="364"/>
  <c r="P75" i="380"/>
  <c r="L75" i="375"/>
  <c r="AE71" i="382"/>
  <c r="S71" i="381"/>
  <c r="R67" i="378"/>
  <c r="X71" i="377"/>
  <c r="Y74" i="374"/>
  <c r="AE71" i="376"/>
  <c r="C78" i="361"/>
  <c r="AB70" i="384"/>
  <c r="I78" i="363"/>
  <c r="AE68" i="382"/>
  <c r="F78" i="363"/>
  <c r="E66" i="365"/>
  <c r="AD74" i="375"/>
  <c r="I66" i="367"/>
  <c r="AH74" i="377"/>
  <c r="X68" i="384"/>
  <c r="AG65" i="376"/>
  <c r="M80" i="370"/>
  <c r="I74" i="372"/>
  <c r="K75" i="369"/>
  <c r="E80" i="359"/>
  <c r="AB80" i="381"/>
  <c r="B79" i="364"/>
  <c r="J74" i="371"/>
  <c r="AB71" i="374"/>
  <c r="AG75" i="374"/>
  <c r="AG66" i="372"/>
  <c r="AC72" i="384"/>
  <c r="D70" i="365"/>
  <c r="AD74" i="378"/>
  <c r="Z65" i="379"/>
  <c r="AH66" i="379"/>
  <c r="V68" i="383"/>
  <c r="C76" i="370"/>
  <c r="R76" i="379"/>
  <c r="AD67" i="377"/>
  <c r="AG67" i="381"/>
  <c r="Z72" i="375"/>
  <c r="AH71" i="382"/>
  <c r="P75" i="378"/>
  <c r="R71" i="378"/>
  <c r="Y80" i="377"/>
  <c r="AE75" i="373"/>
  <c r="AE79" i="380"/>
  <c r="T71" i="378"/>
  <c r="AB65" i="378"/>
  <c r="U71" i="374"/>
  <c r="AI80" i="375"/>
  <c r="AH76" i="378"/>
  <c r="B66" i="358"/>
  <c r="X72" i="375"/>
  <c r="C68" i="371"/>
  <c r="C65" i="370"/>
  <c r="M65" i="371"/>
  <c r="T76" i="376"/>
  <c r="AA68" i="382"/>
  <c r="AB74" i="372"/>
  <c r="AC79" i="372"/>
  <c r="AH66" i="373"/>
  <c r="K79" i="365"/>
  <c r="F68" i="371"/>
  <c r="U72" i="383"/>
  <c r="AD80" i="382"/>
  <c r="AF66" i="378"/>
  <c r="N66" i="377"/>
  <c r="N80" i="375"/>
  <c r="AE72" i="385"/>
  <c r="C79" i="368"/>
  <c r="Y80" i="375"/>
  <c r="AI67" i="375"/>
  <c r="Z70" i="375"/>
  <c r="O79" i="375"/>
  <c r="AF71" i="377"/>
  <c r="AG70" i="382"/>
  <c r="AE65" i="383"/>
  <c r="AF65" i="378"/>
  <c r="O76" i="374"/>
  <c r="AD68" i="383"/>
  <c r="AG67" i="380"/>
  <c r="F71" i="371"/>
  <c r="P68" i="375"/>
  <c r="L76" i="368"/>
  <c r="R72" i="377"/>
  <c r="W78" i="382"/>
  <c r="AD78" i="382"/>
  <c r="O67" i="378"/>
  <c r="H78" i="370"/>
  <c r="AA70" i="379"/>
  <c r="I72" i="366"/>
  <c r="U74" i="384"/>
  <c r="K68" i="374"/>
  <c r="AH78" i="373"/>
  <c r="P68" i="374"/>
  <c r="AB75" i="379"/>
  <c r="AG78" i="372"/>
  <c r="S71" i="377"/>
  <c r="AC78" i="383"/>
  <c r="J76" i="372"/>
  <c r="AD79" i="375"/>
  <c r="AF70" i="374"/>
  <c r="AB71" i="372"/>
  <c r="AD70" i="373"/>
  <c r="P75" i="370"/>
  <c r="AD74" i="379"/>
  <c r="AA71" i="375"/>
  <c r="Q79" i="373"/>
  <c r="D70" i="367"/>
  <c r="J80" i="364"/>
  <c r="AA71" i="381"/>
  <c r="AG75" i="377"/>
  <c r="T67" i="372"/>
  <c r="L75" i="369"/>
  <c r="AD72" i="381"/>
  <c r="AC71" i="382"/>
  <c r="AI75" i="374"/>
  <c r="K79" i="367"/>
  <c r="V66" i="373"/>
  <c r="X66" i="376"/>
  <c r="AA67" i="378"/>
  <c r="I80" i="369"/>
  <c r="C71" i="370"/>
  <c r="AC79" i="379"/>
  <c r="Q80" i="380"/>
  <c r="R68" i="383"/>
  <c r="Z65" i="377"/>
  <c r="I75" i="366"/>
  <c r="AB72" i="385"/>
  <c r="AD79" i="380"/>
  <c r="Z76" i="372"/>
  <c r="AH74" i="379"/>
  <c r="C75" i="368"/>
  <c r="B76" i="371"/>
  <c r="G74" i="371"/>
  <c r="X68" i="373"/>
  <c r="S67" i="376"/>
  <c r="F72" i="369"/>
  <c r="S68" i="372"/>
  <c r="C76" i="367"/>
  <c r="Y80" i="384"/>
  <c r="M75" i="371"/>
  <c r="X66" i="372"/>
  <c r="W66" i="384"/>
  <c r="X72" i="384"/>
  <c r="R74" i="379"/>
  <c r="E68" i="370"/>
  <c r="AD71" i="382"/>
  <c r="AC74" i="373"/>
  <c r="AH75" i="378"/>
  <c r="C65" i="366"/>
  <c r="B71" i="365"/>
  <c r="X71" i="378"/>
  <c r="I76" i="370"/>
  <c r="AE76" i="374"/>
  <c r="Q65" i="381"/>
  <c r="AI80" i="382"/>
  <c r="AG79" i="384"/>
  <c r="Z80" i="373"/>
  <c r="J72" i="375"/>
  <c r="B65" i="367"/>
  <c r="B66" i="371"/>
  <c r="F65" i="367"/>
  <c r="L75" i="374"/>
  <c r="H68" i="367"/>
  <c r="B72" i="371"/>
  <c r="AH79" i="377"/>
  <c r="AC65" i="374"/>
  <c r="V76" i="372"/>
  <c r="AC65" i="376"/>
  <c r="F66" i="371"/>
  <c r="U78" i="373"/>
  <c r="AB74" i="377"/>
  <c r="S70" i="375"/>
  <c r="T80" i="378"/>
  <c r="E79" i="366"/>
  <c r="F78" i="369"/>
  <c r="U68" i="379"/>
  <c r="AF76" i="376"/>
  <c r="H78" i="363"/>
  <c r="J65" i="373"/>
  <c r="C66" i="366"/>
  <c r="Z66" i="377"/>
  <c r="H74" i="368"/>
  <c r="M71" i="378"/>
  <c r="X80" i="382"/>
  <c r="AH75" i="372"/>
  <c r="E78" i="368"/>
  <c r="AD78" i="372"/>
  <c r="AA67" i="373"/>
  <c r="AD70" i="374"/>
  <c r="J71" i="374"/>
  <c r="Z75" i="385"/>
  <c r="Q65" i="375"/>
  <c r="R65" i="372"/>
  <c r="B66" i="361"/>
  <c r="X80" i="375"/>
  <c r="R70" i="373"/>
  <c r="U68" i="374"/>
  <c r="E71" i="362"/>
  <c r="AB74" i="382"/>
  <c r="Y80" i="374"/>
  <c r="L65" i="373"/>
  <c r="AC67" i="374"/>
  <c r="Y78" i="383"/>
  <c r="G67" i="367"/>
  <c r="AF72" i="385"/>
  <c r="B71" i="359"/>
  <c r="L71" i="370"/>
  <c r="X78" i="384"/>
  <c r="X71" i="373"/>
  <c r="AF79" i="382"/>
  <c r="E71" i="369"/>
  <c r="V80" i="375"/>
  <c r="AC76" i="376"/>
  <c r="AH72" i="374"/>
  <c r="AC75" i="373"/>
  <c r="F71" i="368"/>
  <c r="M79" i="370"/>
  <c r="Z67" i="384"/>
  <c r="AB76" i="374"/>
  <c r="AF70" i="383"/>
  <c r="E66" i="362"/>
  <c r="P68" i="382"/>
  <c r="AD76" i="378"/>
  <c r="AB80" i="385"/>
  <c r="F72" i="361"/>
  <c r="AC78" i="377"/>
  <c r="B75" i="366"/>
  <c r="F65" i="368"/>
  <c r="N80" i="370"/>
  <c r="H72" i="365"/>
  <c r="U65" i="372"/>
  <c r="S76" i="383"/>
  <c r="B72" i="365"/>
  <c r="E75" i="364"/>
  <c r="T68" i="374"/>
  <c r="Q75" i="374"/>
  <c r="K70" i="374"/>
  <c r="I65" i="372"/>
  <c r="Z76" i="378"/>
  <c r="G72" i="361"/>
  <c r="U75" i="380"/>
  <c r="J78" i="372"/>
  <c r="K66" i="367"/>
  <c r="W75" i="383"/>
  <c r="N75" i="378"/>
  <c r="N67" i="379"/>
  <c r="AA78" i="374"/>
  <c r="P76" i="378"/>
  <c r="AD67" i="376"/>
  <c r="J71" i="367"/>
  <c r="Y79" i="372"/>
  <c r="AF79" i="376"/>
  <c r="AB79" i="382"/>
  <c r="Y70" i="381"/>
  <c r="C72" i="363"/>
  <c r="X68" i="374"/>
  <c r="J79" i="369"/>
  <c r="T80" i="377"/>
  <c r="AD79" i="382"/>
  <c r="X74" i="380"/>
  <c r="P65" i="378"/>
  <c r="I65" i="366"/>
  <c r="AB78" i="378"/>
  <c r="F67" i="366"/>
  <c r="B76" i="359"/>
  <c r="F78" i="360"/>
  <c r="AD80" i="374"/>
  <c r="H80" i="369"/>
  <c r="AF71" i="382"/>
  <c r="AF80" i="373"/>
  <c r="K76" i="372"/>
  <c r="M67" i="376"/>
  <c r="AA66" i="385"/>
  <c r="G71" i="361"/>
  <c r="W66" i="377"/>
  <c r="C75" i="370"/>
  <c r="Z71" i="382"/>
  <c r="J68" i="368"/>
  <c r="S68" i="374"/>
  <c r="AH65" i="381"/>
  <c r="Z71" i="380"/>
  <c r="E68" i="363"/>
  <c r="AB70" i="379"/>
  <c r="N66" i="371"/>
  <c r="V71" i="379"/>
  <c r="AB68" i="372"/>
  <c r="V76" i="378"/>
  <c r="AD67" i="370"/>
  <c r="Z67" i="383"/>
  <c r="S65" i="373"/>
  <c r="B76" i="365"/>
  <c r="AG78" i="373"/>
  <c r="O66" i="374"/>
  <c r="I72" i="370"/>
  <c r="AD71" i="385"/>
  <c r="AC66" i="372"/>
  <c r="O71" i="378"/>
  <c r="AG68" i="375"/>
  <c r="AG72" i="384"/>
  <c r="M68" i="378"/>
  <c r="N76" i="376"/>
  <c r="J65" i="369"/>
  <c r="I75" i="368"/>
  <c r="K71" i="372"/>
  <c r="AA72" i="381"/>
  <c r="O68" i="372"/>
  <c r="D71" i="364"/>
  <c r="L70" i="373"/>
  <c r="AI74" i="381"/>
  <c r="B65" i="370"/>
  <c r="D67" i="365"/>
  <c r="P70" i="373"/>
  <c r="J79" i="367"/>
  <c r="Z79" i="376"/>
  <c r="AF66" i="373"/>
  <c r="AD75" i="384"/>
  <c r="U79" i="373"/>
  <c r="AG65" i="384"/>
  <c r="N70" i="377"/>
  <c r="AD75" i="377"/>
  <c r="W67" i="384"/>
  <c r="O75" i="375"/>
  <c r="P79" i="375"/>
  <c r="AE70" i="375"/>
  <c r="C71" i="362"/>
  <c r="Y68" i="374"/>
  <c r="U65" i="376"/>
  <c r="T78" i="376"/>
  <c r="E66" i="366"/>
  <c r="D78" i="362"/>
  <c r="Z67" i="374"/>
  <c r="R79" i="374"/>
  <c r="Q68" i="383"/>
  <c r="AF66" i="379"/>
  <c r="J72" i="373"/>
  <c r="M75" i="372"/>
  <c r="T79" i="379"/>
  <c r="B75" i="361"/>
  <c r="T79" i="378"/>
  <c r="N66" i="373"/>
  <c r="K78" i="370"/>
  <c r="R66" i="377"/>
  <c r="E66" i="369"/>
  <c r="G67" i="372"/>
  <c r="H79" i="366"/>
  <c r="G67" i="369"/>
  <c r="S76" i="381"/>
  <c r="M74" i="373"/>
  <c r="V75" i="383"/>
  <c r="G68" i="373"/>
  <c r="Q80" i="377"/>
  <c r="AI72" i="372"/>
  <c r="AB74" i="370"/>
  <c r="G72" i="367"/>
  <c r="W76" i="377"/>
  <c r="D71" i="366"/>
  <c r="F70" i="364"/>
  <c r="Q72" i="377"/>
  <c r="C65" i="367"/>
  <c r="Y67" i="370"/>
  <c r="O68" i="382"/>
  <c r="B67" i="368"/>
  <c r="S67" i="377"/>
  <c r="Y71" i="378"/>
  <c r="D66" i="358"/>
  <c r="AA78" i="385"/>
  <c r="I70" i="366"/>
  <c r="I67" i="373"/>
  <c r="AB68" i="385"/>
  <c r="AH67" i="377"/>
  <c r="AA65" i="373"/>
  <c r="W65" i="380"/>
  <c r="F65" i="365"/>
  <c r="AA74" i="379"/>
  <c r="E68" i="369"/>
  <c r="T78" i="381"/>
  <c r="AA76" i="380"/>
  <c r="U80" i="372"/>
  <c r="C78" i="364"/>
  <c r="W78" i="376"/>
  <c r="AE76" i="380"/>
  <c r="Q68" i="373"/>
  <c r="D76" i="367"/>
  <c r="AA70" i="385"/>
  <c r="O66" i="373"/>
  <c r="E72" i="367"/>
  <c r="B78" i="369"/>
  <c r="AG74" i="382"/>
  <c r="F80" i="364"/>
  <c r="S72" i="383"/>
  <c r="M66" i="373"/>
  <c r="R70" i="375"/>
  <c r="V71" i="373"/>
  <c r="AG67" i="384"/>
  <c r="S74" i="379"/>
  <c r="E65" i="363"/>
  <c r="W75" i="372"/>
  <c r="H76" i="367"/>
  <c r="J67" i="374"/>
  <c r="K66" i="368"/>
  <c r="G79" i="369"/>
  <c r="V75" i="370"/>
  <c r="G75" i="368"/>
  <c r="V76" i="381"/>
  <c r="AG80" i="374"/>
  <c r="Z67" i="378"/>
  <c r="U76" i="375"/>
  <c r="AA67" i="370"/>
  <c r="V67" i="379"/>
  <c r="N65" i="375"/>
  <c r="H78" i="367"/>
  <c r="K76" i="368"/>
  <c r="E68" i="364"/>
  <c r="W71" i="384"/>
  <c r="V78" i="377"/>
  <c r="AF75" i="372"/>
  <c r="X79" i="377"/>
  <c r="N78" i="375"/>
  <c r="W76" i="381"/>
  <c r="V74" i="376"/>
  <c r="C76" i="360"/>
  <c r="AH71" i="373"/>
  <c r="I71" i="366"/>
  <c r="K72" i="374"/>
  <c r="AA72" i="373"/>
  <c r="O78" i="370"/>
  <c r="Z76" i="370"/>
  <c r="I70" i="374"/>
  <c r="C70" i="366"/>
  <c r="AC65" i="373"/>
  <c r="W80" i="375"/>
  <c r="E80" i="364"/>
  <c r="W68" i="385"/>
  <c r="K66" i="366"/>
  <c r="AA68" i="380"/>
  <c r="AI67" i="379"/>
  <c r="O67" i="372"/>
  <c r="B72" i="360"/>
  <c r="I75" i="373"/>
  <c r="H66" i="366"/>
  <c r="B70" i="367"/>
  <c r="AA80" i="372"/>
  <c r="T76" i="382"/>
  <c r="F65" i="361"/>
  <c r="AE70" i="376"/>
  <c r="K74" i="373"/>
  <c r="B67" i="362"/>
  <c r="B70" i="370"/>
  <c r="AC74" i="370"/>
  <c r="T65" i="373"/>
  <c r="C68" i="363"/>
  <c r="AH80" i="382"/>
  <c r="T68" i="372"/>
  <c r="C79" i="363"/>
  <c r="AA66" i="372"/>
  <c r="C70" i="361"/>
  <c r="K78" i="372"/>
  <c r="D76" i="363"/>
  <c r="U66" i="375"/>
  <c r="D72" i="366"/>
  <c r="AH70" i="381"/>
  <c r="O65" i="371"/>
  <c r="AI76" i="381"/>
  <c r="AH80" i="373"/>
  <c r="S79" i="379"/>
  <c r="Y68" i="379"/>
  <c r="X67" i="377"/>
  <c r="C71" i="361"/>
  <c r="AC71" i="372"/>
  <c r="O72" i="374"/>
  <c r="AC68" i="378"/>
  <c r="Q66" i="373"/>
  <c r="AB79" i="378"/>
  <c r="W79" i="375"/>
  <c r="J76" i="371"/>
  <c r="D71" i="369"/>
  <c r="P78" i="370"/>
  <c r="W78" i="373"/>
  <c r="Q79" i="374"/>
  <c r="S67" i="370"/>
  <c r="AH70" i="380"/>
  <c r="L71" i="372"/>
  <c r="H67" i="365"/>
  <c r="E67" i="363"/>
  <c r="AB71" i="377"/>
  <c r="M79" i="369"/>
  <c r="F76" i="370"/>
  <c r="K67" i="371"/>
  <c r="E72" i="369"/>
  <c r="S72" i="378"/>
  <c r="C65" i="362"/>
  <c r="AC66" i="384"/>
  <c r="Z76" i="377"/>
  <c r="J66" i="365"/>
  <c r="Q76" i="370"/>
  <c r="R71" i="373"/>
  <c r="K66" i="374"/>
  <c r="S68" i="380"/>
  <c r="D74" i="369"/>
  <c r="AF71" i="381"/>
  <c r="AG78" i="381"/>
  <c r="X65" i="379"/>
  <c r="D79" i="367"/>
  <c r="F66" i="361"/>
  <c r="D79" i="362"/>
  <c r="Q76" i="376"/>
  <c r="Q80" i="371"/>
  <c r="O80" i="375"/>
  <c r="AC79" i="375"/>
  <c r="O80" i="371"/>
  <c r="K75" i="370"/>
  <c r="Z74" i="380"/>
  <c r="AD67" i="384"/>
  <c r="D71" i="367"/>
  <c r="Y71" i="374"/>
  <c r="AD71" i="375"/>
  <c r="C66" i="367"/>
  <c r="D68" i="362"/>
  <c r="B65" i="369"/>
  <c r="AI76" i="380"/>
  <c r="B71" i="362"/>
  <c r="Y74" i="370"/>
  <c r="E65" i="366"/>
  <c r="P75" i="374"/>
  <c r="AH76" i="373"/>
  <c r="B78" i="362"/>
  <c r="B68" i="367"/>
  <c r="N67" i="380"/>
  <c r="Q78" i="376"/>
  <c r="C65" i="369"/>
  <c r="H68" i="369"/>
  <c r="Z67" i="372"/>
  <c r="O78" i="369"/>
  <c r="S78" i="373"/>
  <c r="F66" i="369"/>
  <c r="D70" i="368"/>
  <c r="V76" i="379"/>
  <c r="N68" i="372"/>
  <c r="AI65" i="378"/>
  <c r="AA68" i="372"/>
  <c r="AA79" i="379"/>
  <c r="AE70" i="372"/>
  <c r="AA66" i="374"/>
  <c r="Y80" i="373"/>
  <c r="E70" i="366"/>
  <c r="E68" i="366"/>
  <c r="H71" i="365"/>
  <c r="G80" i="361"/>
  <c r="G79" i="366"/>
  <c r="AA72" i="380"/>
  <c r="L78" i="366"/>
  <c r="I79" i="365"/>
  <c r="Z80" i="381"/>
  <c r="I79" i="369"/>
  <c r="P79" i="371"/>
  <c r="R76" i="375"/>
  <c r="F78" i="371"/>
  <c r="D68" i="369"/>
  <c r="F78" i="361"/>
  <c r="G78" i="365"/>
  <c r="H66" i="371"/>
  <c r="I76" i="365"/>
  <c r="J80" i="368"/>
  <c r="Y71" i="385"/>
  <c r="P65" i="379"/>
  <c r="Y67" i="383"/>
  <c r="D72" i="367"/>
  <c r="M79" i="368"/>
  <c r="AI65" i="380"/>
  <c r="AH67" i="384"/>
  <c r="U66" i="379"/>
  <c r="AI70" i="381"/>
  <c r="S71" i="379"/>
  <c r="H76" i="366"/>
  <c r="AA71" i="376"/>
  <c r="B65" i="365"/>
  <c r="Z80" i="374"/>
  <c r="AE78" i="379"/>
  <c r="X80" i="383"/>
  <c r="D71" i="363"/>
  <c r="AA66" i="383"/>
  <c r="O75" i="377"/>
  <c r="D72" i="371"/>
  <c r="AE72" i="379"/>
  <c r="AG75" i="385"/>
  <c r="T70" i="378"/>
  <c r="C70" i="363"/>
  <c r="F66" i="362"/>
  <c r="AG80" i="379"/>
  <c r="N70" i="380"/>
  <c r="AD80" i="378"/>
  <c r="F68" i="361"/>
  <c r="M74" i="369"/>
  <c r="F72" i="368"/>
  <c r="Z75" i="378"/>
  <c r="I72" i="372"/>
  <c r="Y76" i="380"/>
  <c r="D75" i="368"/>
  <c r="AA76" i="377"/>
  <c r="R70" i="377"/>
  <c r="AD74" i="383"/>
  <c r="I78" i="365"/>
  <c r="R65" i="376"/>
  <c r="AE68" i="385"/>
  <c r="S71" i="375"/>
  <c r="M78" i="367"/>
  <c r="L78" i="370"/>
  <c r="AG78" i="375"/>
  <c r="AF80" i="380"/>
  <c r="I71" i="373"/>
  <c r="AB76" i="377"/>
  <c r="AH79" i="380"/>
  <c r="AB67" i="382"/>
  <c r="F68" i="369"/>
  <c r="L75" i="370"/>
  <c r="B67" i="361"/>
  <c r="K80" i="366"/>
  <c r="AB67" i="372"/>
  <c r="F75" i="367"/>
  <c r="C65" i="363"/>
  <c r="X78" i="373"/>
  <c r="AH79" i="374"/>
  <c r="L70" i="369"/>
  <c r="V78" i="379"/>
  <c r="E65" i="361"/>
  <c r="AE66" i="373"/>
  <c r="AE78" i="372"/>
  <c r="G78" i="369"/>
  <c r="AD80" i="372"/>
  <c r="B80" i="363"/>
  <c r="Y66" i="376"/>
  <c r="E70" i="368"/>
  <c r="O67" i="381"/>
  <c r="AF70" i="385"/>
  <c r="F74" i="368"/>
  <c r="E75" i="368"/>
  <c r="F79" i="370"/>
  <c r="N67" i="378"/>
  <c r="AH66" i="376"/>
  <c r="D80" i="365"/>
  <c r="N78" i="373"/>
  <c r="C72" i="360"/>
  <c r="K72" i="372"/>
  <c r="AF76" i="377"/>
  <c r="AF75" i="376"/>
  <c r="W76" i="383"/>
  <c r="D78" i="371"/>
  <c r="D80" i="369"/>
  <c r="AB72" i="379"/>
  <c r="E74" i="369"/>
  <c r="U80" i="383"/>
  <c r="AH78" i="374"/>
  <c r="Z65" i="376"/>
  <c r="P74" i="375"/>
  <c r="L67" i="371"/>
  <c r="Q72" i="381"/>
  <c r="G65" i="370"/>
  <c r="AH80" i="378"/>
  <c r="N79" i="372"/>
  <c r="R72" i="372"/>
  <c r="C79" i="371"/>
  <c r="H66" i="364"/>
  <c r="H71" i="371"/>
  <c r="AC68" i="374"/>
  <c r="Y70" i="380"/>
  <c r="AD74" i="381"/>
  <c r="AH74" i="375"/>
  <c r="AE70" i="374"/>
  <c r="D66" i="365"/>
  <c r="L79" i="374"/>
  <c r="Y68" i="380"/>
  <c r="D68" i="366"/>
  <c r="W74" i="381"/>
  <c r="T65" i="379"/>
  <c r="AD79" i="383"/>
  <c r="Q75" i="372"/>
  <c r="AD80" i="379"/>
  <c r="AI72" i="377"/>
  <c r="G74" i="365"/>
  <c r="H78" i="365"/>
  <c r="Z74" i="383"/>
  <c r="AG68" i="383"/>
  <c r="H67" i="373"/>
  <c r="N71" i="373"/>
  <c r="Q75" i="378"/>
  <c r="J74" i="366"/>
  <c r="M66" i="368"/>
  <c r="AG70" i="386"/>
  <c r="Z79" i="382"/>
  <c r="T67" i="383"/>
  <c r="AC80" i="382"/>
  <c r="H75" i="368"/>
  <c r="G80" i="371"/>
  <c r="R68" i="375"/>
  <c r="G74" i="369"/>
  <c r="Z66" i="373"/>
  <c r="L76" i="371"/>
  <c r="D78" i="370"/>
  <c r="AI80" i="379"/>
  <c r="E76" i="364"/>
  <c r="AB65" i="374"/>
  <c r="M65" i="376"/>
  <c r="Q65" i="376"/>
  <c r="F75" i="365"/>
  <c r="O79" i="369"/>
  <c r="R70" i="374"/>
  <c r="T75" i="376"/>
  <c r="W68" i="376"/>
  <c r="AG66" i="376"/>
  <c r="C72" i="362"/>
  <c r="F70" i="369"/>
  <c r="E66" i="371"/>
  <c r="Q79" i="377"/>
  <c r="N67" i="376"/>
  <c r="T68" i="384"/>
  <c r="D76" i="371"/>
  <c r="D74" i="363"/>
  <c r="B66" i="369"/>
  <c r="O76" i="371"/>
  <c r="Q74" i="375"/>
  <c r="E80" i="371"/>
  <c r="AC80" i="373"/>
  <c r="I75" i="371"/>
  <c r="AB76" i="372"/>
  <c r="AC75" i="381"/>
  <c r="H75" i="364"/>
  <c r="AH68" i="381"/>
  <c r="AC71" i="374"/>
  <c r="C76" i="359"/>
  <c r="L71" i="377"/>
  <c r="T72" i="384"/>
  <c r="G68" i="370"/>
  <c r="AI75" i="373"/>
  <c r="S75" i="380"/>
  <c r="AG75" i="373"/>
  <c r="B68" i="361"/>
  <c r="K65" i="370"/>
  <c r="T76" i="373"/>
  <c r="O74" i="371"/>
  <c r="AI75" i="376"/>
  <c r="Z74" i="376"/>
  <c r="AF80" i="383"/>
  <c r="E72" i="371"/>
  <c r="E80" i="366"/>
  <c r="AF76" i="373"/>
  <c r="Y65" i="376"/>
  <c r="B65" i="371"/>
  <c r="Y76" i="372"/>
  <c r="X66" i="381"/>
  <c r="AI72" i="382"/>
  <c r="R68" i="377"/>
  <c r="F78" i="366"/>
  <c r="H74" i="367"/>
  <c r="Y76" i="383"/>
  <c r="J70" i="373"/>
  <c r="AE67" i="381"/>
  <c r="Y67" i="384"/>
  <c r="AB80" i="382"/>
  <c r="D71" i="365"/>
  <c r="R67" i="381"/>
  <c r="AG67" i="374"/>
  <c r="L79" i="367"/>
  <c r="AE75" i="381"/>
  <c r="S76" i="378"/>
  <c r="AF65" i="382"/>
  <c r="N75" i="370"/>
  <c r="X76" i="372"/>
  <c r="AA65" i="379"/>
  <c r="G72" i="366"/>
  <c r="C71" i="366"/>
  <c r="P65" i="373"/>
  <c r="G78" i="362"/>
  <c r="R78" i="378"/>
  <c r="G70" i="364"/>
  <c r="Q75" i="381"/>
  <c r="O80" i="369"/>
  <c r="R80" i="375"/>
  <c r="H76" i="371"/>
  <c r="D70" i="363"/>
  <c r="D68" i="365"/>
  <c r="V74" i="372"/>
  <c r="C80" i="365"/>
  <c r="AH80" i="383"/>
  <c r="AC70" i="381"/>
  <c r="B79" i="370"/>
  <c r="R66" i="376"/>
  <c r="E78" i="362"/>
  <c r="L79" i="366"/>
  <c r="M65" i="375"/>
  <c r="B71" i="367"/>
  <c r="B65" i="361"/>
  <c r="AC79" i="377"/>
  <c r="C75" i="363"/>
  <c r="M71" i="370"/>
  <c r="E75" i="366"/>
  <c r="L66" i="375"/>
  <c r="P65" i="372"/>
  <c r="AH74" i="374"/>
  <c r="Q71" i="373"/>
  <c r="AH75" i="384"/>
  <c r="AE75" i="378"/>
  <c r="AI66" i="380"/>
  <c r="AI68" i="382"/>
  <c r="K68" i="369"/>
  <c r="L80" i="373"/>
  <c r="Z66" i="372"/>
  <c r="AD70" i="381"/>
  <c r="H71" i="367"/>
  <c r="B76" i="360"/>
  <c r="AF79" i="374"/>
  <c r="AA76" i="383"/>
  <c r="AF74" i="373"/>
  <c r="F79" i="362"/>
  <c r="C78" i="362"/>
  <c r="S75" i="373"/>
  <c r="AG78" i="384"/>
  <c r="U66" i="383"/>
  <c r="P80" i="370"/>
  <c r="AB65" i="384"/>
  <c r="C79" i="365"/>
  <c r="J72" i="367"/>
  <c r="U79" i="378"/>
  <c r="AC78" i="385"/>
  <c r="C78" i="370"/>
  <c r="L67" i="377"/>
  <c r="M66" i="375"/>
  <c r="F68" i="370"/>
  <c r="D65" i="364"/>
  <c r="B75" i="370"/>
  <c r="W70" i="384"/>
  <c r="F72" i="366"/>
  <c r="T72" i="373"/>
  <c r="AE80" i="381"/>
  <c r="B75" i="371"/>
  <c r="Z66" i="383"/>
  <c r="F67" i="371"/>
  <c r="U75" i="375"/>
  <c r="E71" i="367"/>
  <c r="AE70" i="385"/>
  <c r="Q71" i="374"/>
  <c r="V70" i="382"/>
  <c r="U76" i="373"/>
  <c r="G65" i="365"/>
  <c r="Y78" i="372"/>
  <c r="N76" i="377"/>
  <c r="K71" i="371"/>
  <c r="E78" i="370"/>
  <c r="Z76" i="375"/>
  <c r="AD65" i="379"/>
  <c r="AI67" i="386"/>
  <c r="B78" i="366"/>
  <c r="V72" i="380"/>
  <c r="H67" i="369"/>
  <c r="AH74" i="380"/>
  <c r="V78" i="376"/>
  <c r="B70" i="368"/>
  <c r="N72" i="375"/>
  <c r="AB70" i="374"/>
  <c r="AB68" i="374"/>
  <c r="I68" i="369"/>
  <c r="H72" i="367"/>
  <c r="F70" i="361"/>
  <c r="G70" i="366"/>
  <c r="AI74" i="383"/>
  <c r="AE80" i="377"/>
  <c r="G71" i="368"/>
  <c r="AE71" i="373"/>
  <c r="AF76" i="379"/>
  <c r="R76" i="377"/>
  <c r="C67" i="361"/>
  <c r="W78" i="381"/>
  <c r="C72" i="366"/>
  <c r="N66" i="372"/>
  <c r="G79" i="368"/>
  <c r="F68" i="365"/>
  <c r="W75" i="377"/>
  <c r="B74" i="358"/>
  <c r="AI66" i="383"/>
  <c r="S67" i="383"/>
  <c r="D75" i="367"/>
  <c r="AC74" i="378"/>
  <c r="I66" i="372"/>
  <c r="B67" i="358"/>
  <c r="B67" i="365"/>
  <c r="T76" i="374"/>
  <c r="R79" i="372"/>
  <c r="AG71" i="375"/>
  <c r="U74" i="373"/>
  <c r="E67" i="370"/>
  <c r="S67" i="375"/>
  <c r="C76" i="368"/>
  <c r="AB75" i="376"/>
  <c r="W76" i="370"/>
  <c r="M72" i="371"/>
  <c r="Y65" i="375"/>
  <c r="Q67" i="382"/>
  <c r="AC68" i="376"/>
  <c r="R75" i="382"/>
  <c r="C80" i="367"/>
  <c r="Y71" i="382"/>
  <c r="AC67" i="383"/>
  <c r="X67" i="384"/>
  <c r="AF67" i="385"/>
  <c r="AI70" i="373"/>
  <c r="F65" i="366"/>
  <c r="J68" i="370"/>
  <c r="D74" i="360"/>
  <c r="P67" i="370"/>
  <c r="AA80" i="378"/>
  <c r="AD65" i="384"/>
  <c r="U68" i="381"/>
  <c r="AF65" i="373"/>
  <c r="AI78" i="374"/>
  <c r="AG76" i="381"/>
  <c r="AA78" i="379"/>
  <c r="AG71" i="382"/>
  <c r="AG75" i="382"/>
  <c r="Q76" i="374"/>
  <c r="AG80" i="381"/>
  <c r="Z75" i="376"/>
  <c r="H80" i="370"/>
  <c r="G71" i="372"/>
  <c r="AI71" i="385"/>
  <c r="AH68" i="383"/>
  <c r="O80" i="372"/>
  <c r="D76" i="369"/>
  <c r="Y65" i="379"/>
  <c r="I76" i="369"/>
  <c r="E74" i="362"/>
  <c r="K79" i="369"/>
  <c r="AF80" i="376"/>
  <c r="AA67" i="381"/>
  <c r="R68" i="372"/>
  <c r="E70" i="371"/>
  <c r="W67" i="370"/>
  <c r="AG66" i="384"/>
  <c r="AI71" i="381"/>
  <c r="R75" i="377"/>
  <c r="D71" i="362"/>
  <c r="AA65" i="378"/>
  <c r="AE79" i="381"/>
  <c r="Y74" i="385"/>
  <c r="I75" i="372"/>
  <c r="V79" i="383"/>
  <c r="O71" i="373"/>
  <c r="J66" i="372"/>
  <c r="W78" i="374"/>
  <c r="L79" i="371"/>
  <c r="C70" i="369"/>
  <c r="Y65" i="377"/>
  <c r="G66" i="367"/>
  <c r="Y74" i="383"/>
  <c r="R66" i="375"/>
  <c r="Z72" i="379"/>
  <c r="X72" i="381"/>
  <c r="S75" i="378"/>
  <c r="AB68" i="376"/>
  <c r="N67" i="373"/>
  <c r="AB67" i="381"/>
  <c r="AB66" i="385"/>
  <c r="H74" i="370"/>
  <c r="L67" i="374"/>
  <c r="AB68" i="377"/>
  <c r="V65" i="378"/>
  <c r="Y68" i="376"/>
  <c r="AD72" i="383"/>
  <c r="C75" i="359"/>
  <c r="AG66" i="380"/>
  <c r="AB74" i="373"/>
  <c r="E72" i="361"/>
  <c r="Q67" i="372"/>
  <c r="Y68" i="378"/>
  <c r="AE80" i="374"/>
  <c r="J78" i="367"/>
  <c r="T74" i="373"/>
  <c r="Y71" i="376"/>
  <c r="C67" i="362"/>
  <c r="B80" i="365"/>
  <c r="B70" i="360"/>
  <c r="Y72" i="372"/>
  <c r="D79" i="371"/>
  <c r="B78" i="368"/>
  <c r="AA67" i="377"/>
  <c r="E76" i="367"/>
  <c r="P78" i="376"/>
  <c r="AE67" i="379"/>
  <c r="R68" i="380"/>
  <c r="G79" i="361"/>
  <c r="AI74" i="386"/>
  <c r="T66" i="377"/>
  <c r="AF66" i="380"/>
  <c r="V70" i="377"/>
  <c r="AA66" i="382"/>
  <c r="I67" i="369"/>
  <c r="AH78" i="382"/>
  <c r="AC68" i="385"/>
  <c r="AD66" i="384"/>
  <c r="L68" i="377"/>
  <c r="E74" i="365"/>
  <c r="AB68" i="384"/>
  <c r="AH75" i="385"/>
  <c r="C67" i="363"/>
  <c r="F75" i="362"/>
  <c r="AB65" i="382"/>
  <c r="J78" i="369"/>
  <c r="AC68" i="381"/>
  <c r="B72" i="363"/>
  <c r="D75" i="364"/>
  <c r="AF67" i="373"/>
  <c r="N66" i="370"/>
  <c r="AF65" i="374"/>
  <c r="AF72" i="386"/>
  <c r="G75" i="364"/>
  <c r="N65" i="373"/>
  <c r="Z71" i="379"/>
  <c r="X65" i="378"/>
  <c r="S74" i="376"/>
  <c r="AD70" i="378"/>
  <c r="AC71" i="375"/>
  <c r="AI76" i="375"/>
  <c r="E67" i="364"/>
  <c r="M70" i="370"/>
  <c r="Y68" i="372"/>
  <c r="E65" i="360"/>
  <c r="M75" i="376"/>
  <c r="AF78" i="381"/>
  <c r="M67" i="370"/>
  <c r="I66" i="368"/>
  <c r="C72" i="365"/>
  <c r="T67" i="374"/>
  <c r="AF66" i="375"/>
  <c r="AE66" i="380"/>
  <c r="AE65" i="379"/>
  <c r="H75" i="372"/>
  <c r="F68" i="364"/>
  <c r="AG76" i="377"/>
  <c r="X67" i="374"/>
  <c r="B74" i="368"/>
  <c r="J78" i="364"/>
  <c r="B66" i="370"/>
  <c r="AA68" i="385"/>
  <c r="P70" i="380"/>
  <c r="O68" i="380"/>
  <c r="AG72" i="375"/>
  <c r="M79" i="375"/>
  <c r="U67" i="372"/>
  <c r="AF78" i="373"/>
  <c r="D65" i="365"/>
  <c r="M78" i="373"/>
  <c r="AI67" i="384"/>
  <c r="AE74" i="383"/>
  <c r="E76" i="362"/>
  <c r="V74" i="379"/>
  <c r="AI72" i="381"/>
  <c r="Z70" i="385"/>
  <c r="AE79" i="384"/>
  <c r="S71" i="376"/>
  <c r="J74" i="374"/>
  <c r="AE80" i="373"/>
  <c r="W66" i="378"/>
  <c r="AF74" i="374"/>
  <c r="AH72" i="375"/>
  <c r="C75" i="360"/>
  <c r="Y72" i="373"/>
  <c r="O79" i="372"/>
  <c r="B79" i="366"/>
  <c r="R70" i="376"/>
  <c r="AH79" i="378"/>
  <c r="B72" i="359"/>
  <c r="Y67" i="377"/>
  <c r="AA79" i="372"/>
  <c r="H66" i="363"/>
  <c r="AG67" i="373"/>
  <c r="AG72" i="374"/>
  <c r="AI68" i="375"/>
  <c r="H79" i="362"/>
  <c r="K70" i="368"/>
  <c r="S75" i="381"/>
  <c r="R74" i="377"/>
  <c r="AA71" i="378"/>
  <c r="T66" i="375"/>
  <c r="Y66" i="372"/>
  <c r="K78" i="367"/>
  <c r="W72" i="377"/>
  <c r="S75" i="370"/>
  <c r="H71" i="370"/>
  <c r="W67" i="375"/>
  <c r="D66" i="361"/>
  <c r="J66" i="368"/>
  <c r="I71" i="370"/>
  <c r="O75" i="370"/>
  <c r="Z71" i="378"/>
  <c r="L76" i="374"/>
  <c r="D67" i="364"/>
  <c r="AB75" i="372"/>
  <c r="Z78" i="380"/>
  <c r="V74" i="383"/>
  <c r="Y78" i="382"/>
  <c r="L72" i="374"/>
  <c r="K65" i="366"/>
  <c r="AB76" i="378"/>
  <c r="AG72" i="376"/>
  <c r="B78" i="359"/>
  <c r="C66" i="371"/>
  <c r="AI72" i="384"/>
  <c r="Q79" i="376"/>
  <c r="L67" i="372"/>
  <c r="J72" i="368"/>
  <c r="X78" i="380"/>
  <c r="P72" i="376"/>
  <c r="AF78" i="382"/>
  <c r="Y66" i="378"/>
  <c r="W68" i="372"/>
  <c r="V71" i="378"/>
  <c r="AH72" i="380"/>
  <c r="AB68" i="383"/>
  <c r="E72" i="370"/>
  <c r="B72" i="367"/>
  <c r="AF68" i="380"/>
  <c r="H80" i="368"/>
  <c r="AD67" i="385"/>
  <c r="I66" i="369"/>
  <c r="AG66" i="375"/>
  <c r="AA66" i="378"/>
  <c r="D65" i="362"/>
  <c r="AF75" i="370"/>
  <c r="Z68" i="374"/>
  <c r="N74" i="370"/>
  <c r="AG70" i="373"/>
  <c r="AE66" i="384"/>
  <c r="O67" i="374"/>
  <c r="T72" i="382"/>
  <c r="B80" i="361"/>
  <c r="AH68" i="385"/>
  <c r="AC76" i="374"/>
  <c r="D76" i="361"/>
  <c r="V76" i="383"/>
  <c r="K78" i="369"/>
  <c r="V75" i="373"/>
  <c r="E80" i="362"/>
  <c r="AI71" i="383"/>
  <c r="I72" i="374"/>
  <c r="AI79" i="385"/>
  <c r="S72" i="384"/>
  <c r="AC68" i="372"/>
  <c r="AE76" i="373"/>
  <c r="AH78" i="385"/>
  <c r="U75" i="372"/>
  <c r="B76" i="368"/>
  <c r="AI66" i="375"/>
  <c r="D70" i="361"/>
  <c r="B80" i="366"/>
  <c r="Y76" i="384"/>
  <c r="O76" i="370"/>
  <c r="E79" i="360"/>
  <c r="N76" i="374"/>
  <c r="AH75" i="377"/>
  <c r="D72" i="361"/>
  <c r="AA74" i="384"/>
  <c r="D78" i="368"/>
  <c r="B72" i="369"/>
  <c r="D74" i="366"/>
  <c r="B67" i="360"/>
  <c r="AE74" i="381"/>
  <c r="AI68" i="376"/>
  <c r="V68" i="384"/>
  <c r="G66" i="368"/>
  <c r="D79" i="364"/>
  <c r="E79" i="363"/>
  <c r="C70" i="370"/>
  <c r="AE67" i="377"/>
  <c r="W74" i="372"/>
  <c r="N75" i="376"/>
  <c r="W74" i="380"/>
  <c r="S65" i="372"/>
  <c r="AF80" i="385"/>
  <c r="O70" i="372"/>
  <c r="W79" i="381"/>
  <c r="F80" i="370"/>
  <c r="T79" i="381"/>
  <c r="F72" i="365"/>
  <c r="AA72" i="384"/>
  <c r="R65" i="379"/>
  <c r="AE80" i="372"/>
  <c r="I66" i="365"/>
  <c r="M71" i="375"/>
  <c r="Q72" i="376"/>
  <c r="G70" i="368"/>
  <c r="O65" i="378"/>
  <c r="M80" i="372"/>
  <c r="T80" i="374"/>
  <c r="AE71" i="375"/>
  <c r="AF70" i="384"/>
  <c r="AH67" i="378"/>
  <c r="AE65" i="382"/>
  <c r="F65" i="369"/>
  <c r="C78" i="367"/>
  <c r="B76" i="370"/>
  <c r="B75" i="363"/>
  <c r="G65" i="362"/>
  <c r="AH68" i="377"/>
  <c r="U80" i="377"/>
  <c r="AI74" i="370"/>
  <c r="AG78" i="377"/>
  <c r="AF71" i="385"/>
  <c r="AE80" i="378"/>
  <c r="U72" i="375"/>
  <c r="Y65" i="373"/>
  <c r="R65" i="378"/>
  <c r="AF71" i="379"/>
  <c r="C67" i="368"/>
  <c r="N65" i="369"/>
  <c r="X78" i="376"/>
  <c r="G76" i="369"/>
  <c r="B68" i="362"/>
  <c r="G65" i="364"/>
  <c r="T74" i="382"/>
  <c r="M79" i="367"/>
  <c r="AG72" i="373"/>
  <c r="M66" i="376"/>
  <c r="AA80" i="377"/>
  <c r="AF70" i="381"/>
  <c r="Z80" i="379"/>
  <c r="R72" i="375"/>
  <c r="AG68" i="376"/>
  <c r="AG79" i="378"/>
  <c r="E67" i="371"/>
  <c r="P76" i="370"/>
  <c r="AB78" i="376"/>
  <c r="O70" i="378"/>
  <c r="M78" i="368"/>
  <c r="B72" i="362"/>
  <c r="W68" i="375"/>
  <c r="X67" i="370"/>
  <c r="X78" i="372"/>
  <c r="J74" i="370"/>
  <c r="AG72" i="379"/>
  <c r="M65" i="368"/>
  <c r="AI71" i="374"/>
  <c r="F71" i="361"/>
  <c r="G75" i="369"/>
  <c r="AC72" i="376"/>
  <c r="D68" i="364"/>
  <c r="AB78" i="380"/>
  <c r="X66" i="377"/>
  <c r="B79" i="360"/>
  <c r="AB79" i="374"/>
  <c r="Y78" i="381"/>
  <c r="C75" i="361"/>
  <c r="G66" i="363"/>
  <c r="V66" i="376"/>
  <c r="U67" i="376"/>
  <c r="O74" i="370"/>
  <c r="B66" i="365"/>
  <c r="N76" i="371"/>
  <c r="AD80" i="381"/>
  <c r="AG65" i="373"/>
  <c r="K75" i="367"/>
  <c r="AB70" i="383"/>
  <c r="AG70" i="374"/>
  <c r="Z71" i="384"/>
  <c r="AH72" i="379"/>
  <c r="AE80" i="375"/>
  <c r="O70" i="375"/>
  <c r="AI72" i="379"/>
  <c r="AG68" i="384"/>
  <c r="AC66" i="379"/>
  <c r="S70" i="372"/>
  <c r="J66" i="371"/>
  <c r="M78" i="369"/>
  <c r="Q76" i="379"/>
  <c r="AB75" i="384"/>
  <c r="T65" i="381"/>
  <c r="W72" i="384"/>
  <c r="I68" i="373"/>
  <c r="AB65" i="377"/>
  <c r="B80" i="362"/>
  <c r="AC67" i="376"/>
  <c r="H65" i="369"/>
  <c r="F71" i="367"/>
  <c r="T75" i="380"/>
  <c r="N76" i="370"/>
  <c r="H65" i="364"/>
  <c r="S71" i="372"/>
  <c r="X79" i="376"/>
  <c r="G74" i="368"/>
  <c r="E80" i="368"/>
  <c r="B78" i="367"/>
  <c r="AG70" i="380"/>
  <c r="X72" i="374"/>
  <c r="AC74" i="372"/>
  <c r="L79" i="370"/>
  <c r="AC74" i="375"/>
  <c r="AI75" i="370"/>
  <c r="R70" i="372"/>
  <c r="AG78" i="378"/>
  <c r="AB72" i="375"/>
  <c r="AA70" i="378"/>
  <c r="AF70" i="379"/>
  <c r="F80" i="368"/>
  <c r="H75" i="369"/>
  <c r="G66" i="370"/>
  <c r="Z71" i="383"/>
  <c r="AI65" i="383"/>
  <c r="AC66" i="383"/>
  <c r="U79" i="374"/>
  <c r="Z79" i="374"/>
  <c r="H71" i="373"/>
  <c r="B78" i="358"/>
  <c r="F71" i="363"/>
  <c r="P65" i="377"/>
  <c r="P68" i="379"/>
  <c r="AI71" i="377"/>
  <c r="I76" i="368"/>
  <c r="E66" i="363"/>
  <c r="M78" i="371"/>
  <c r="Z78" i="374"/>
  <c r="D66" i="362"/>
  <c r="AI80" i="385"/>
  <c r="H80" i="365"/>
  <c r="AE74" i="372"/>
  <c r="AG80" i="376"/>
  <c r="X68" i="380"/>
  <c r="AI80" i="381"/>
  <c r="K71" i="369"/>
  <c r="O71" i="376"/>
  <c r="B68" i="370"/>
  <c r="AB76" i="384"/>
  <c r="K80" i="368"/>
  <c r="C79" i="359"/>
  <c r="AE74" i="374"/>
  <c r="W71" i="373"/>
  <c r="AB79" i="384"/>
  <c r="AE76" i="377"/>
  <c r="E65" i="369"/>
  <c r="E74" i="368"/>
  <c r="J71" i="370"/>
  <c r="V80" i="377"/>
  <c r="G72" i="365"/>
  <c r="AA70" i="384"/>
  <c r="AF65" i="380"/>
  <c r="U67" i="381"/>
  <c r="U71" i="372"/>
  <c r="W80" i="380"/>
  <c r="H79" i="368"/>
  <c r="G78" i="366"/>
  <c r="W75" i="370"/>
  <c r="L76" i="373"/>
  <c r="J67" i="373"/>
  <c r="W66" i="373"/>
  <c r="Z70" i="377"/>
  <c r="Z67" i="375"/>
  <c r="Q78" i="377"/>
  <c r="V78" i="375"/>
  <c r="I74" i="371"/>
  <c r="U65" i="383"/>
  <c r="AB70" i="372"/>
  <c r="AF75" i="383"/>
  <c r="P80" i="378"/>
  <c r="G72" i="371"/>
  <c r="U79" i="372"/>
  <c r="AI71" i="380"/>
  <c r="I74" i="365"/>
  <c r="Y67" i="385"/>
  <c r="R68" i="382"/>
  <c r="V78" i="372"/>
  <c r="D66" i="370"/>
  <c r="N80" i="371"/>
  <c r="T76" i="379"/>
  <c r="M68" i="379"/>
  <c r="J65" i="365"/>
  <c r="E79" i="361"/>
  <c r="AB66" i="379"/>
  <c r="T65" i="375"/>
  <c r="C72" i="361"/>
  <c r="V71" i="372"/>
  <c r="X70" i="378"/>
  <c r="Z72" i="376"/>
  <c r="AH66" i="372"/>
  <c r="T75" i="382"/>
  <c r="U67" i="373"/>
  <c r="Y70" i="376"/>
  <c r="X72" i="380"/>
  <c r="O68" i="381"/>
  <c r="J67" i="369"/>
  <c r="V66" i="382"/>
  <c r="L78" i="368"/>
  <c r="W80" i="376"/>
  <c r="AH66" i="382"/>
  <c r="K75" i="371"/>
  <c r="O72" i="376"/>
  <c r="AA76" i="370"/>
  <c r="V71" i="382"/>
  <c r="E74" i="371"/>
  <c r="AF76" i="375"/>
  <c r="AB65" i="373"/>
  <c r="AE74" i="376"/>
  <c r="U72" i="373"/>
  <c r="K71" i="375"/>
  <c r="F70" i="371"/>
  <c r="P70" i="377"/>
  <c r="H80" i="367"/>
  <c r="B68" i="365"/>
  <c r="E71" i="370"/>
  <c r="S72" i="377"/>
  <c r="S75" i="376"/>
  <c r="P80" i="375"/>
  <c r="X67" i="373"/>
  <c r="B71" i="361"/>
  <c r="V65" i="383"/>
  <c r="AE65" i="374"/>
  <c r="H76" i="369"/>
  <c r="G65" i="368"/>
  <c r="AH72" i="372"/>
  <c r="E76" i="361"/>
  <c r="V75" i="380"/>
  <c r="K71" i="368"/>
  <c r="G78" i="363"/>
  <c r="U76" i="383"/>
  <c r="AB75" i="383"/>
  <c r="AH74" i="384"/>
  <c r="D68" i="363"/>
  <c r="AH65" i="378"/>
  <c r="O68" i="379"/>
  <c r="Y72" i="378"/>
  <c r="C67" i="364"/>
  <c r="O70" i="379"/>
  <c r="AE78" i="382"/>
  <c r="H70" i="368"/>
  <c r="V72" i="377"/>
  <c r="AI72" i="380"/>
  <c r="U74" i="377"/>
  <c r="W70" i="375"/>
  <c r="O78" i="373"/>
  <c r="N70" i="371"/>
  <c r="T75" i="374"/>
  <c r="AF78" i="383"/>
  <c r="K74" i="367"/>
  <c r="F67" i="370"/>
  <c r="AA65" i="372"/>
  <c r="AI68" i="374"/>
  <c r="O71" i="377"/>
  <c r="E78" i="363"/>
  <c r="S79" i="372"/>
  <c r="V65" i="373"/>
  <c r="K74" i="374"/>
  <c r="U76" i="374"/>
  <c r="J70" i="370"/>
  <c r="AI75" i="380"/>
  <c r="J80" i="369"/>
  <c r="B76" i="361"/>
  <c r="V80" i="373"/>
  <c r="AB74" i="375"/>
  <c r="AE79" i="379"/>
  <c r="AI76" i="385"/>
  <c r="P80" i="373"/>
  <c r="AA79" i="385"/>
  <c r="R79" i="379"/>
  <c r="G67" i="365"/>
  <c r="O79" i="373"/>
  <c r="J66" i="373"/>
  <c r="AD65" i="380"/>
  <c r="AD67" i="375"/>
  <c r="AC65" i="383"/>
  <c r="G79" i="370"/>
  <c r="X76" i="383"/>
  <c r="J75" i="374"/>
  <c r="C78" i="360"/>
  <c r="AF79" i="379"/>
  <c r="U68" i="383"/>
  <c r="J75" i="371"/>
  <c r="G75" i="365"/>
  <c r="N66" i="374"/>
  <c r="I75" i="365"/>
  <c r="D68" i="361"/>
  <c r="AH68" i="384"/>
  <c r="AI79" i="381"/>
  <c r="E71" i="361"/>
  <c r="E80" i="367"/>
  <c r="AH68" i="376"/>
  <c r="AG65" i="378"/>
  <c r="M75" i="377"/>
  <c r="Q66" i="372"/>
  <c r="N67" i="372"/>
  <c r="AA79" i="380"/>
  <c r="AE71" i="380"/>
  <c r="W70" i="377"/>
  <c r="AE72" i="375"/>
  <c r="C71" i="369"/>
  <c r="P74" i="370"/>
  <c r="Y76" i="376"/>
  <c r="D71" i="371"/>
  <c r="B78" i="363"/>
  <c r="Q79" i="379"/>
  <c r="X78" i="382"/>
  <c r="R72" i="378"/>
  <c r="N71" i="375"/>
  <c r="J67" i="371"/>
  <c r="S80" i="372"/>
  <c r="D70" i="369"/>
  <c r="D78" i="364"/>
  <c r="T66" i="383"/>
  <c r="X67" i="376"/>
  <c r="Z79" i="381"/>
  <c r="AI70" i="374"/>
  <c r="I71" i="369"/>
  <c r="J75" i="367"/>
  <c r="K67" i="373"/>
  <c r="V79" i="378"/>
  <c r="T71" i="380"/>
  <c r="AC79" i="384"/>
  <c r="AD76" i="380"/>
  <c r="N68" i="374"/>
  <c r="AI65" i="373"/>
  <c r="F72" i="367"/>
  <c r="K80" i="371"/>
  <c r="D76" i="362"/>
  <c r="K65" i="368"/>
  <c r="X68" i="377"/>
  <c r="AF72" i="375"/>
  <c r="K68" i="371"/>
  <c r="G75" i="370"/>
  <c r="AF72" i="379"/>
  <c r="F74" i="363"/>
  <c r="AF68" i="373"/>
  <c r="T72" i="375"/>
  <c r="O66" i="372"/>
  <c r="G80" i="365"/>
  <c r="C74" i="361"/>
  <c r="AE67" i="384"/>
  <c r="D74" i="371"/>
  <c r="AB79" i="381"/>
  <c r="K70" i="375"/>
  <c r="L80" i="371"/>
  <c r="AH67" i="383"/>
  <c r="D80" i="363"/>
  <c r="N70" i="372"/>
  <c r="N67" i="371"/>
  <c r="C70" i="365"/>
  <c r="AB78" i="379"/>
  <c r="R72" i="374"/>
  <c r="I75" i="370"/>
  <c r="C80" i="362"/>
  <c r="E71" i="368"/>
  <c r="H71" i="369"/>
  <c r="AA80" i="384"/>
  <c r="G66" i="364"/>
  <c r="K71" i="370"/>
  <c r="J74" i="369"/>
  <c r="L66" i="371"/>
  <c r="F74" i="362"/>
  <c r="M76" i="369"/>
  <c r="H65" i="368"/>
  <c r="AD68" i="379"/>
  <c r="P75" i="372"/>
  <c r="AE68" i="379"/>
  <c r="AH79" i="381"/>
  <c r="O72" i="379"/>
  <c r="AA74" i="382"/>
  <c r="AG72" i="380"/>
  <c r="AD74" i="370"/>
  <c r="Y74" i="373"/>
  <c r="B68" i="368"/>
  <c r="D68" i="367"/>
  <c r="B74" i="364"/>
  <c r="AC76" i="370"/>
  <c r="Y68" i="384"/>
  <c r="AI78" i="385"/>
  <c r="C66" i="365"/>
  <c r="B70" i="361"/>
  <c r="AE74" i="378"/>
  <c r="AA76" i="379"/>
  <c r="Z66" i="378"/>
  <c r="C75" i="364"/>
  <c r="D66" i="359"/>
  <c r="L65" i="372"/>
  <c r="P76" i="377"/>
  <c r="J65" i="366"/>
  <c r="B75" i="365"/>
  <c r="B75" i="358"/>
  <c r="AE72" i="373"/>
  <c r="Y79" i="377"/>
  <c r="AB72" i="372"/>
  <c r="AI76" i="383"/>
  <c r="T70" i="372"/>
  <c r="AE71" i="384"/>
  <c r="N79" i="370"/>
  <c r="G75" i="371"/>
  <c r="G74" i="367"/>
  <c r="J75" i="366"/>
  <c r="X72" i="383"/>
  <c r="S74" i="374"/>
  <c r="AI74" i="379"/>
  <c r="H79" i="365"/>
  <c r="X74" i="382"/>
  <c r="U72" i="376"/>
  <c r="C67" i="367"/>
  <c r="L71" i="375"/>
  <c r="J79" i="364"/>
  <c r="Y79" i="383"/>
  <c r="AF66" i="384"/>
  <c r="B68" i="360"/>
  <c r="N72" i="371"/>
  <c r="AH70" i="385"/>
  <c r="AI65" i="372"/>
  <c r="AB70" i="373"/>
  <c r="H80" i="364"/>
  <c r="F68" i="366"/>
  <c r="AI70" i="372"/>
  <c r="J66" i="370"/>
  <c r="AH80" i="374"/>
  <c r="M68" i="370"/>
  <c r="J79" i="368"/>
  <c r="H72" i="369"/>
  <c r="AE66" i="375"/>
  <c r="R75" i="374"/>
  <c r="U68" i="377"/>
  <c r="T67" i="370"/>
  <c r="B65" i="358"/>
  <c r="G78" i="364"/>
  <c r="S78" i="380"/>
  <c r="AD78" i="375"/>
  <c r="AF70" i="382"/>
  <c r="AB68" i="375"/>
  <c r="K80" i="367"/>
  <c r="H79" i="367"/>
  <c r="AH76" i="374"/>
  <c r="I65" i="365"/>
  <c r="U76" i="377"/>
  <c r="U70" i="374"/>
  <c r="AH74" i="378"/>
  <c r="AH78" i="380"/>
  <c r="H78" i="362"/>
  <c r="X66" i="375"/>
  <c r="AB79" i="372"/>
  <c r="Z80" i="376"/>
  <c r="R70" i="381"/>
  <c r="L74" i="368"/>
  <c r="Q67" i="378"/>
  <c r="S79" i="380"/>
  <c r="D78" i="359"/>
  <c r="R67" i="375"/>
  <c r="V66" i="383"/>
  <c r="Q79" i="375"/>
  <c r="AG71" i="383"/>
  <c r="AG78" i="374"/>
  <c r="B65" i="366"/>
  <c r="T70" i="379"/>
  <c r="F71" i="366"/>
  <c r="AG78" i="382"/>
  <c r="D75" i="370"/>
  <c r="I80" i="364"/>
  <c r="AC75" i="385"/>
  <c r="Z65" i="382"/>
  <c r="W70" i="374"/>
  <c r="N72" i="374"/>
  <c r="AI72" i="386"/>
  <c r="AC76" i="372"/>
  <c r="AA80" i="374"/>
  <c r="J78" i="370"/>
  <c r="X67" i="382"/>
  <c r="B70" i="359"/>
  <c r="V75" i="372"/>
  <c r="I65" i="371"/>
  <c r="AD75" i="373"/>
  <c r="AI70" i="384"/>
  <c r="W65" i="374"/>
  <c r="X80" i="374"/>
  <c r="F75" i="363"/>
  <c r="R80" i="373"/>
  <c r="W72" i="381"/>
  <c r="I65" i="369"/>
  <c r="L71" i="371"/>
  <c r="AC78" i="374"/>
  <c r="K79" i="373"/>
  <c r="AG67" i="385"/>
  <c r="E76" i="366"/>
  <c r="S76" i="382"/>
  <c r="X80" i="378"/>
  <c r="AD79" i="385"/>
  <c r="C79" i="370"/>
  <c r="T66" i="380"/>
  <c r="AF80" i="374"/>
  <c r="D70" i="370"/>
  <c r="O66" i="377"/>
  <c r="AA65" i="380"/>
  <c r="E79" i="367"/>
  <c r="K66" i="371"/>
  <c r="AH80" i="385"/>
  <c r="Z75" i="377"/>
  <c r="T71" i="376"/>
  <c r="D80" i="366"/>
  <c r="M70" i="373"/>
  <c r="E78" i="366"/>
  <c r="S80" i="379"/>
  <c r="E71" i="365"/>
  <c r="AB75" i="375"/>
  <c r="AD72" i="384"/>
  <c r="G70" i="372"/>
  <c r="AE71" i="381"/>
  <c r="P72" i="382"/>
  <c r="AC65" i="381"/>
  <c r="AE75" i="385"/>
  <c r="E71" i="366"/>
  <c r="T68" i="373"/>
  <c r="L65" i="367"/>
  <c r="B74" i="369"/>
  <c r="AE66" i="377"/>
  <c r="C80" i="363"/>
  <c r="G80" i="364"/>
  <c r="AB75" i="377"/>
  <c r="S72" i="380"/>
  <c r="AH76" i="386"/>
  <c r="Q66" i="377"/>
  <c r="AF79" i="381"/>
  <c r="B79" i="369"/>
  <c r="F78" i="365"/>
  <c r="F80" i="371"/>
  <c r="AC79" i="376"/>
  <c r="W70" i="378"/>
  <c r="V74" i="375"/>
  <c r="D80" i="370"/>
  <c r="C71" i="365"/>
  <c r="S80" i="377"/>
  <c r="Y76" i="377"/>
  <c r="I72" i="367"/>
  <c r="N72" i="372"/>
  <c r="Y79" i="380"/>
  <c r="AA67" i="379"/>
  <c r="D79" i="359"/>
  <c r="AB79" i="375"/>
  <c r="B79" i="371"/>
  <c r="U68" i="372"/>
  <c r="I79" i="366"/>
  <c r="AC72" i="379"/>
  <c r="H68" i="371"/>
  <c r="E70" i="370"/>
  <c r="AI68" i="377"/>
  <c r="B70" i="366"/>
  <c r="AI72" i="378"/>
  <c r="E71" i="371"/>
  <c r="H66" i="365"/>
  <c r="C68" i="365"/>
  <c r="AF80" i="375"/>
  <c r="F78" i="367"/>
  <c r="AA80" i="383"/>
  <c r="M72" i="374"/>
  <c r="AD68" i="372"/>
  <c r="S78" i="378"/>
  <c r="Z78" i="383"/>
  <c r="B72" i="361"/>
  <c r="S80" i="376"/>
  <c r="W68" i="373"/>
  <c r="S74" i="381"/>
  <c r="D66" i="371"/>
  <c r="B80" i="360"/>
  <c r="I78" i="366"/>
  <c r="F71" i="364"/>
  <c r="L75" i="371"/>
  <c r="AD72" i="373"/>
  <c r="AC65" i="380"/>
  <c r="AE65" i="378"/>
  <c r="R74" i="374"/>
  <c r="E76" i="365"/>
  <c r="D79" i="361"/>
  <c r="W80" i="374"/>
  <c r="AE71" i="374"/>
  <c r="U76" i="372"/>
  <c r="AF72" i="378"/>
  <c r="C65" i="359"/>
  <c r="V80" i="379"/>
  <c r="S75" i="379"/>
  <c r="G71" i="369"/>
  <c r="M68" i="372"/>
  <c r="F75" i="371"/>
  <c r="D70" i="366"/>
  <c r="AF66" i="377"/>
  <c r="D67" i="367"/>
  <c r="E72" i="368"/>
  <c r="D65" i="370"/>
  <c r="AF72" i="381"/>
  <c r="J74" i="367"/>
  <c r="AD65" i="373"/>
  <c r="X72" i="382"/>
  <c r="C75" i="367"/>
  <c r="O75" i="380"/>
  <c r="Y79" i="376"/>
  <c r="AB65" i="376"/>
  <c r="C65" i="361"/>
  <c r="AG79" i="381"/>
  <c r="B65" i="368"/>
  <c r="B66" i="360"/>
  <c r="AA71" i="377"/>
  <c r="AH72" i="381"/>
  <c r="E79" i="362"/>
  <c r="AG79" i="373"/>
  <c r="P76" i="374"/>
  <c r="E67" i="368"/>
  <c r="U72" i="372"/>
  <c r="H74" i="366"/>
  <c r="AE70" i="378"/>
  <c r="L80" i="366"/>
  <c r="O67" i="375"/>
  <c r="AC67" i="370"/>
  <c r="AF67" i="374"/>
  <c r="J71" i="371"/>
  <c r="Q76" i="382"/>
  <c r="V71" i="377"/>
  <c r="B68" i="366"/>
  <c r="AB80" i="373"/>
  <c r="M75" i="373"/>
  <c r="C76" i="364"/>
  <c r="L66" i="370"/>
  <c r="E71" i="363"/>
  <c r="AH65" i="373"/>
  <c r="Y70" i="379"/>
  <c r="X75" i="374"/>
  <c r="F65" i="362"/>
  <c r="T80" i="381"/>
  <c r="AH71" i="378"/>
  <c r="Z74" i="379"/>
  <c r="B68" i="369"/>
  <c r="R79" i="376"/>
  <c r="Z75" i="384"/>
  <c r="I65" i="367"/>
  <c r="AC74" i="382"/>
  <c r="E79" i="368"/>
  <c r="Y76" i="373"/>
  <c r="T70" i="373"/>
  <c r="AB80" i="372"/>
  <c r="B75" i="360"/>
  <c r="AF72" i="376"/>
  <c r="V65" i="374"/>
  <c r="Q79" i="372"/>
  <c r="V66" i="375"/>
  <c r="AA71" i="372"/>
  <c r="G67" i="364"/>
  <c r="X67" i="378"/>
  <c r="AB67" i="384"/>
  <c r="C72" i="368"/>
  <c r="AF75" i="375"/>
  <c r="C70" i="367"/>
  <c r="AE75" i="370"/>
  <c r="M71" i="372"/>
  <c r="H71" i="366"/>
  <c r="W80" i="382"/>
  <c r="E79" i="364"/>
  <c r="R72" i="381"/>
  <c r="C78" i="363"/>
  <c r="J68" i="374"/>
  <c r="D75" i="365"/>
  <c r="AG79" i="383"/>
  <c r="Q68" i="380"/>
  <c r="C78" i="366"/>
  <c r="R67" i="374"/>
  <c r="W66" i="379"/>
  <c r="N74" i="376"/>
  <c r="AA79" i="373"/>
  <c r="AD72" i="375"/>
  <c r="M76" i="374"/>
  <c r="P65" i="374"/>
  <c r="AH67" i="381"/>
  <c r="H75" i="365"/>
  <c r="AG79" i="379"/>
  <c r="K79" i="372"/>
  <c r="B80" i="370"/>
  <c r="AA75" i="381"/>
  <c r="AF76" i="370"/>
  <c r="M72" i="375"/>
  <c r="Y72" i="384"/>
  <c r="AI78" i="378"/>
  <c r="AG65" i="379"/>
  <c r="AC78" i="372"/>
  <c r="AI76" i="376"/>
  <c r="D67" i="362"/>
  <c r="V75" i="376"/>
  <c r="AH74" i="373"/>
  <c r="AB66" i="384"/>
  <c r="E79" i="369"/>
  <c r="E68" i="368"/>
  <c r="E70" i="362"/>
  <c r="G68" i="371"/>
  <c r="D66" i="360"/>
  <c r="AD66" i="378"/>
  <c r="X76" i="375"/>
  <c r="P80" i="371"/>
  <c r="AA76" i="382"/>
  <c r="B72" i="368"/>
  <c r="H65" i="370"/>
  <c r="Z75" i="374"/>
  <c r="AH80" i="381"/>
  <c r="H67" i="367"/>
  <c r="AD66" i="373"/>
  <c r="O76" i="377"/>
  <c r="Y66" i="373"/>
  <c r="E70" i="363"/>
  <c r="B66" i="368"/>
  <c r="Z75" i="383"/>
  <c r="O67" i="379"/>
  <c r="AA75" i="375"/>
  <c r="K75" i="375"/>
  <c r="AG76" i="379"/>
  <c r="B79" i="367"/>
  <c r="R65" i="381"/>
  <c r="P70" i="379"/>
  <c r="S70" i="384"/>
  <c r="AG75" i="375"/>
  <c r="R74" i="380"/>
  <c r="K68" i="377"/>
  <c r="V70" i="374"/>
  <c r="S78" i="382"/>
  <c r="AD66" i="377"/>
  <c r="H67" i="368"/>
  <c r="C76" i="363"/>
  <c r="J71" i="373"/>
  <c r="U74" i="380"/>
  <c r="AG70" i="378"/>
  <c r="X80" i="381"/>
  <c r="AI75" i="381"/>
  <c r="C74" i="359"/>
  <c r="E76" i="368"/>
  <c r="D65" i="361"/>
  <c r="C76" i="366"/>
  <c r="K67" i="370"/>
  <c r="I75" i="369"/>
  <c r="T74" i="370"/>
  <c r="U70" i="384"/>
  <c r="C80" i="361"/>
  <c r="P65" i="371"/>
  <c r="C71" i="364"/>
  <c r="F75" i="366"/>
  <c r="F66" i="364"/>
  <c r="AH66" i="378"/>
  <c r="AB71" i="375"/>
  <c r="V70" i="384"/>
  <c r="AD80" i="376"/>
  <c r="B71" i="369"/>
  <c r="I79" i="363"/>
  <c r="AC78" i="379"/>
  <c r="S76" i="377"/>
  <c r="O72" i="378"/>
  <c r="H72" i="371"/>
  <c r="T78" i="372"/>
  <c r="AA72" i="375"/>
  <c r="O79" i="370"/>
  <c r="AE72" i="377"/>
  <c r="AE67" i="382"/>
  <c r="AC70" i="373"/>
  <c r="Z79" i="375"/>
  <c r="E75" i="363"/>
  <c r="C66" i="360"/>
  <c r="G66" i="366"/>
  <c r="B80" i="358"/>
  <c r="AH79" i="384"/>
  <c r="AA76" i="372"/>
  <c r="AE74" i="385"/>
  <c r="N80" i="368"/>
  <c r="L78" i="374"/>
  <c r="K71" i="374"/>
  <c r="S76" i="370"/>
  <c r="N65" i="370"/>
  <c r="I65" i="370"/>
  <c r="AA75" i="370"/>
  <c r="B65" i="363"/>
  <c r="AI66" i="378"/>
  <c r="F78" i="362"/>
  <c r="W65" i="377"/>
  <c r="AC76" i="377"/>
  <c r="V80" i="380"/>
  <c r="P76" i="381"/>
  <c r="G76" i="368"/>
  <c r="AE78" i="380"/>
  <c r="U72" i="382"/>
  <c r="C74" i="369"/>
  <c r="J70" i="368"/>
  <c r="P67" i="379"/>
  <c r="AE74" i="379"/>
  <c r="I74" i="367"/>
  <c r="F76" i="371"/>
  <c r="X79" i="384"/>
  <c r="AH66" i="375"/>
  <c r="AG66" i="379"/>
  <c r="B70" i="371"/>
  <c r="I70" i="371"/>
  <c r="AH79" i="372"/>
  <c r="S75" i="382"/>
  <c r="Y70" i="378"/>
  <c r="H74" i="365"/>
  <c r="J74" i="368"/>
  <c r="W78" i="379"/>
  <c r="N79" i="376"/>
  <c r="S80" i="374"/>
  <c r="AC76" i="373"/>
  <c r="U68" i="376"/>
  <c r="J70" i="375"/>
  <c r="W76" i="373"/>
  <c r="B66" i="363"/>
  <c r="C79" i="366"/>
  <c r="R74" i="373"/>
  <c r="G75" i="363"/>
  <c r="V66" i="372"/>
  <c r="L71" i="373"/>
  <c r="Z72" i="382"/>
  <c r="R80" i="372"/>
  <c r="AC78" i="375"/>
  <c r="AG76" i="386"/>
  <c r="M67" i="378"/>
  <c r="N79" i="375"/>
  <c r="J66" i="369"/>
  <c r="AC68" i="380"/>
  <c r="G78" i="368"/>
  <c r="AB75" i="370"/>
  <c r="AF70" i="377"/>
  <c r="T72" i="372"/>
  <c r="V74" i="373"/>
  <c r="U74" i="376"/>
  <c r="K66" i="370"/>
  <c r="Q65" i="372"/>
  <c r="O76" i="380"/>
  <c r="H79" i="371"/>
  <c r="P76" i="372"/>
  <c r="G67" i="366"/>
  <c r="AG79" i="372"/>
  <c r="Z78" i="379"/>
  <c r="G68" i="367"/>
  <c r="AD65" i="375"/>
  <c r="AE67" i="375"/>
  <c r="AC67" i="372"/>
  <c r="W66" i="382"/>
  <c r="W80" i="372"/>
  <c r="R78" i="375"/>
  <c r="P66" i="371"/>
  <c r="I68" i="370"/>
  <c r="AF71" i="384"/>
  <c r="B78" i="361"/>
  <c r="B67" i="359"/>
  <c r="C78" i="368"/>
  <c r="AB74" i="381"/>
  <c r="V71" i="376"/>
  <c r="L74" i="369"/>
  <c r="AC78" i="381"/>
  <c r="J75" i="368"/>
  <c r="AF79" i="383"/>
  <c r="AH68" i="379"/>
  <c r="AF80" i="372"/>
  <c r="AC70" i="376"/>
  <c r="F65" i="363"/>
  <c r="D71" i="368"/>
  <c r="AD75" i="375"/>
  <c r="O66" i="371"/>
  <c r="M65" i="369"/>
  <c r="X74" i="374"/>
  <c r="P71" i="380"/>
  <c r="AG71" i="373"/>
  <c r="Y75" i="370"/>
  <c r="I66" i="371"/>
  <c r="X71" i="381"/>
  <c r="R65" i="380"/>
  <c r="AF74" i="372"/>
  <c r="B76" i="362"/>
  <c r="J76" i="369"/>
  <c r="F71" i="365"/>
  <c r="O78" i="376"/>
  <c r="C76" i="361"/>
  <c r="AF71" i="386"/>
  <c r="T65" i="376"/>
  <c r="H80" i="362"/>
  <c r="U70" i="378"/>
  <c r="C78" i="359"/>
  <c r="D79" i="358"/>
  <c r="AD75" i="379"/>
  <c r="W72" i="378"/>
  <c r="AG80" i="372"/>
  <c r="O65" i="373"/>
  <c r="S74" i="383"/>
  <c r="C67" i="366"/>
  <c r="L72" i="372"/>
  <c r="J79" i="366"/>
  <c r="K65" i="367"/>
  <c r="G80" i="362"/>
  <c r="C68" i="369"/>
  <c r="T66" i="374"/>
  <c r="J68" i="375"/>
  <c r="G68" i="368"/>
  <c r="AF78" i="376"/>
  <c r="AH74" i="381"/>
  <c r="I80" i="363"/>
  <c r="S76" i="373"/>
  <c r="R75" i="373"/>
  <c r="X71" i="372"/>
  <c r="AC67" i="373"/>
  <c r="V78" i="384"/>
  <c r="AC75" i="372"/>
  <c r="J71" i="369"/>
  <c r="AI67" i="385"/>
  <c r="D75" i="369"/>
  <c r="AI67" i="374"/>
  <c r="AG80" i="378"/>
  <c r="E65" i="371"/>
  <c r="AC72" i="380"/>
  <c r="V72" i="384"/>
  <c r="F78" i="364"/>
  <c r="X74" i="370"/>
  <c r="O71" i="380"/>
  <c r="Y65" i="383"/>
  <c r="AH72" i="383"/>
  <c r="AA78" i="377"/>
  <c r="AC80" i="381"/>
  <c r="V67" i="383"/>
  <c r="G75" i="366"/>
  <c r="M65" i="374"/>
  <c r="AE70" i="380"/>
  <c r="F76" i="364"/>
  <c r="C78" i="358"/>
  <c r="AH74" i="372"/>
  <c r="S70" i="374"/>
  <c r="AC66" i="374"/>
  <c r="AE76" i="383"/>
  <c r="AD76" i="370"/>
  <c r="AE67" i="370"/>
  <c r="AF65" i="376"/>
  <c r="AB70" i="377"/>
  <c r="AA72" i="379"/>
  <c r="S79" i="382"/>
  <c r="K78" i="365"/>
  <c r="I67" i="370"/>
  <c r="AE76" i="378"/>
  <c r="X72" i="385"/>
  <c r="R68" i="379"/>
  <c r="E75" i="370"/>
  <c r="AG79" i="380"/>
  <c r="AH71" i="375"/>
  <c r="K72" i="368"/>
  <c r="J70" i="369"/>
  <c r="AH79" i="383"/>
  <c r="O78" i="375"/>
  <c r="N74" i="374"/>
  <c r="AD79" i="372"/>
  <c r="AH80" i="379"/>
  <c r="AF78" i="385"/>
  <c r="S65" i="382"/>
  <c r="C68" i="364"/>
  <c r="R78" i="373"/>
  <c r="Q80" i="378"/>
  <c r="B68" i="364"/>
  <c r="AI79" i="380"/>
  <c r="AB74" i="374"/>
  <c r="AE75" i="375"/>
  <c r="AE75" i="384"/>
  <c r="AG67" i="372"/>
  <c r="K70" i="371"/>
  <c r="B67" i="371"/>
  <c r="D72" i="363"/>
  <c r="D66" i="369"/>
  <c r="AA75" i="373"/>
  <c r="K70" i="369"/>
  <c r="AB76" i="376"/>
  <c r="H72" i="366"/>
  <c r="D76" i="368"/>
  <c r="G70" i="365"/>
  <c r="Y70" i="372"/>
  <c r="AI78" i="373"/>
  <c r="C80" i="366"/>
  <c r="L72" i="371"/>
  <c r="X66" i="378"/>
  <c r="D78" i="363"/>
  <c r="S72" i="372"/>
  <c r="AD68" i="380"/>
  <c r="F79" i="368"/>
  <c r="D74" i="362"/>
  <c r="N80" i="372"/>
  <c r="F66" i="370"/>
  <c r="R76" i="372"/>
  <c r="D78" i="366"/>
  <c r="R74" i="370"/>
  <c r="C74" i="360"/>
  <c r="U72" i="381"/>
  <c r="AB66" i="373"/>
  <c r="AC70" i="377"/>
  <c r="C80" i="360"/>
  <c r="E66" i="360"/>
  <c r="H78" i="364"/>
  <c r="K80" i="370"/>
  <c r="AE65" i="375"/>
  <c r="W75" i="373"/>
  <c r="P75" i="375"/>
  <c r="Q75" i="375"/>
  <c r="G74" i="363"/>
  <c r="W65" i="376"/>
  <c r="AE80" i="379"/>
  <c r="C67" i="369"/>
  <c r="L80" i="369"/>
  <c r="AG80" i="383"/>
  <c r="AD75" i="376"/>
  <c r="D76" i="365"/>
  <c r="X68" i="383"/>
  <c r="AG66" i="381"/>
  <c r="Z68" i="375"/>
  <c r="AF65" i="377"/>
  <c r="I67" i="367"/>
  <c r="U75" i="377"/>
  <c r="AD71" i="381"/>
  <c r="W75" i="376"/>
  <c r="R66" i="382"/>
  <c r="AE79" i="372"/>
  <c r="U68" i="373"/>
  <c r="AI80" i="386"/>
  <c r="F70" i="367"/>
  <c r="F79" i="371"/>
  <c r="AE76" i="382"/>
  <c r="AG70" i="372"/>
  <c r="G66" i="369"/>
  <c r="U66" i="374"/>
  <c r="Z66" i="379"/>
  <c r="V72" i="375"/>
  <c r="P68" i="378"/>
  <c r="AC66" i="380"/>
  <c r="E67" i="369"/>
  <c r="X70" i="380"/>
  <c r="G70" i="369"/>
  <c r="V75" i="375"/>
  <c r="AH72" i="377"/>
  <c r="H75" i="371"/>
  <c r="M75" i="369"/>
  <c r="J65" i="370"/>
  <c r="R78" i="377"/>
  <c r="AI75" i="384"/>
  <c r="AI68" i="380"/>
  <c r="AC68" i="383"/>
  <c r="AI78" i="375"/>
  <c r="AD70" i="380"/>
  <c r="F78" i="368"/>
  <c r="V74" i="381"/>
  <c r="S65" i="378"/>
  <c r="O71" i="375"/>
  <c r="J80" i="370"/>
  <c r="I76" i="367"/>
  <c r="E80" i="365"/>
  <c r="G79" i="367"/>
  <c r="D67" i="361"/>
  <c r="AF68" i="376"/>
  <c r="AF78" i="375"/>
  <c r="D80" i="362"/>
  <c r="AD66" i="375"/>
  <c r="P70" i="375"/>
  <c r="M70" i="375"/>
  <c r="AB65" i="380"/>
  <c r="AG70" i="377"/>
  <c r="F74" i="371"/>
  <c r="Z75" i="373"/>
  <c r="B76" i="367"/>
  <c r="F65" i="364"/>
  <c r="S71" i="380"/>
  <c r="AD67" i="378"/>
  <c r="AF78" i="380"/>
  <c r="J65" i="372"/>
  <c r="L70" i="370"/>
  <c r="M65" i="370"/>
  <c r="B65" i="362"/>
  <c r="AD68" i="382"/>
  <c r="C70" i="360"/>
  <c r="N68" i="373"/>
  <c r="D66" i="363"/>
  <c r="W80" i="378"/>
  <c r="Y68" i="383"/>
  <c r="K66" i="369"/>
  <c r="AG67" i="383"/>
  <c r="AC70" i="384"/>
  <c r="Y66" i="375"/>
  <c r="S74" i="373"/>
  <c r="AG80" i="385"/>
  <c r="AF67" i="372"/>
  <c r="AC66" i="381"/>
  <c r="AH67" i="379"/>
  <c r="X66" i="382"/>
  <c r="Z79" i="379"/>
  <c r="X74" i="379"/>
  <c r="AH66" i="374"/>
  <c r="R67" i="380"/>
  <c r="J67" i="368"/>
  <c r="AD71" i="380"/>
  <c r="N71" i="377"/>
  <c r="Z65" i="384"/>
  <c r="N78" i="369"/>
  <c r="AE78" i="374"/>
  <c r="S68" i="375"/>
  <c r="U70" i="383"/>
  <c r="T67" i="384"/>
  <c r="I76" i="371"/>
  <c r="V67" i="377"/>
  <c r="D78" i="358"/>
  <c r="S72" i="379"/>
  <c r="AG67" i="377"/>
  <c r="X70" i="374"/>
  <c r="W67" i="382"/>
  <c r="AA66" i="381"/>
  <c r="K78" i="368"/>
  <c r="L66" i="367"/>
  <c r="H70" i="366"/>
  <c r="V70" i="383"/>
  <c r="I71" i="368"/>
  <c r="P67" i="378"/>
  <c r="Q70" i="381"/>
  <c r="G71" i="366"/>
  <c r="AI71" i="376"/>
  <c r="AE74" i="373"/>
  <c r="J76" i="374"/>
  <c r="U67" i="383"/>
  <c r="AF75" i="381"/>
  <c r="I71" i="372"/>
  <c r="Y72" i="381"/>
  <c r="E68" i="367"/>
  <c r="U67" i="377"/>
  <c r="AH78" i="375"/>
  <c r="AB68" i="379"/>
  <c r="X70" i="377"/>
  <c r="AD71" i="377"/>
  <c r="AG71" i="380"/>
  <c r="T75" i="370"/>
  <c r="Y68" i="382"/>
  <c r="G67" i="370"/>
  <c r="AH70" i="373"/>
  <c r="AH67" i="386"/>
  <c r="AE72" i="376"/>
  <c r="I78" i="371"/>
  <c r="F70" i="368"/>
  <c r="AD65" i="378"/>
  <c r="N79" i="371"/>
  <c r="AH75" i="374"/>
  <c r="C79" i="364"/>
  <c r="L67" i="369"/>
  <c r="G66" i="362"/>
  <c r="T71" i="375"/>
  <c r="M76" i="373"/>
  <c r="Q75" i="380"/>
  <c r="F72" i="364"/>
  <c r="K71" i="373"/>
  <c r="S75" i="374"/>
  <c r="AH75" i="379"/>
  <c r="B70" i="365"/>
  <c r="C70" i="364"/>
  <c r="Q80" i="372"/>
  <c r="I70" i="370"/>
  <c r="S67" i="380"/>
  <c r="L80" i="368"/>
  <c r="C66" i="370"/>
  <c r="Q75" i="370"/>
  <c r="I71" i="371"/>
  <c r="AH76" i="383"/>
  <c r="D70" i="364"/>
  <c r="C68" i="362"/>
  <c r="H68" i="366"/>
  <c r="V72" i="379"/>
  <c r="B71" i="366"/>
  <c r="H66" i="370"/>
  <c r="Q75" i="382"/>
  <c r="B65" i="364"/>
  <c r="F80" i="361"/>
  <c r="F80" i="360"/>
  <c r="Y74" i="377"/>
  <c r="D80" i="367"/>
  <c r="P67" i="373"/>
  <c r="X70" i="373"/>
  <c r="U74" i="370"/>
  <c r="Q67" i="379"/>
  <c r="AG71" i="374"/>
  <c r="L66" i="369"/>
  <c r="I68" i="368"/>
  <c r="X79" i="379"/>
  <c r="S78" i="381"/>
  <c r="E78" i="360"/>
  <c r="Q78" i="371"/>
  <c r="AG66" i="373"/>
  <c r="C74" i="370"/>
  <c r="D67" i="368"/>
  <c r="C74" i="363"/>
  <c r="AF74" i="370"/>
  <c r="AE68" i="376"/>
  <c r="X76" i="374"/>
  <c r="P67" i="381"/>
  <c r="M76" i="370"/>
  <c r="E80" i="363"/>
  <c r="AE75" i="377"/>
  <c r="C65" i="368"/>
  <c r="W80" i="383"/>
  <c r="AI66" i="379"/>
  <c r="AD76" i="377"/>
  <c r="Z78" i="381"/>
  <c r="W68" i="377"/>
  <c r="N79" i="368"/>
  <c r="V74" i="370"/>
  <c r="D65" i="366"/>
  <c r="X70" i="375"/>
  <c r="D79" i="363"/>
  <c r="F76" i="367"/>
  <c r="C79" i="361"/>
  <c r="M68" i="373"/>
  <c r="K78" i="366"/>
  <c r="R81" i="352" l="1"/>
  <c r="S82" i="352"/>
  <c r="T82" i="348"/>
  <c r="S81" i="348"/>
  <c r="T81" i="347"/>
  <c r="U82" i="347"/>
  <c r="AB84" i="361"/>
  <c r="T81" i="344"/>
  <c r="U82" i="344"/>
  <c r="X82" i="351"/>
  <c r="W81" i="351"/>
  <c r="U81" i="346"/>
  <c r="V82" i="346"/>
  <c r="T81" i="343"/>
  <c r="U82" i="343"/>
  <c r="T81" i="342"/>
  <c r="U82" i="342"/>
  <c r="T81" i="350"/>
  <c r="U82" i="350"/>
  <c r="U82" i="345"/>
  <c r="T81" i="345"/>
  <c r="T81" i="353"/>
  <c r="U82" i="353"/>
  <c r="T81" i="354"/>
  <c r="U82" i="354"/>
  <c r="T81" i="349"/>
  <c r="U82" i="349"/>
  <c r="AH84" i="370"/>
  <c r="AI84" i="371"/>
  <c r="AH83" i="369"/>
  <c r="AI81" i="369"/>
  <c r="AG84" i="369"/>
  <c r="AI82" i="368"/>
  <c r="AH81" i="368"/>
  <c r="AF84" i="368"/>
  <c r="AG83" i="368"/>
  <c r="AF83" i="367"/>
  <c r="AE84" i="367"/>
  <c r="AH82" i="367"/>
  <c r="AG81" i="367"/>
  <c r="AF81" i="366"/>
  <c r="AG82" i="366"/>
  <c r="AD84" i="366"/>
  <c r="AE83" i="366"/>
  <c r="AE81" i="365"/>
  <c r="AF82" i="365"/>
  <c r="AC84" i="365"/>
  <c r="AD83" i="365"/>
  <c r="AE82" i="364"/>
  <c r="AD81" i="364"/>
  <c r="AB84" i="364"/>
  <c r="AC83" i="364"/>
  <c r="AA84" i="363"/>
  <c r="AD82" i="363"/>
  <c r="AC81" i="363"/>
  <c r="AB83" i="363"/>
  <c r="AB81" i="362"/>
  <c r="AC82" i="362"/>
  <c r="Z84" i="362"/>
  <c r="AA83" i="362"/>
  <c r="AA81" i="361"/>
  <c r="AB82" i="361"/>
  <c r="Z83" i="361"/>
  <c r="AA82" i="360"/>
  <c r="Z81" i="360"/>
  <c r="X84" i="360"/>
  <c r="Y83" i="360"/>
  <c r="X83" i="359"/>
  <c r="Z82" i="359"/>
  <c r="Y81" i="359"/>
  <c r="W84" i="359"/>
  <c r="W83" i="358"/>
  <c r="X81" i="358"/>
  <c r="Y82" i="358"/>
  <c r="V84" i="358"/>
  <c r="U84" i="357"/>
  <c r="W81" i="357"/>
  <c r="X82" i="357"/>
  <c r="V83" i="357"/>
  <c r="W82" i="356"/>
  <c r="V81" i="356"/>
  <c r="T84" i="356"/>
  <c r="U83" i="356"/>
  <c r="S84" i="355"/>
  <c r="V82" i="355"/>
  <c r="U81" i="355"/>
  <c r="T83" i="355"/>
  <c r="S81" i="352" l="1"/>
  <c r="T82" i="352"/>
  <c r="T81" i="348"/>
  <c r="U82" i="348"/>
  <c r="V82" i="347"/>
  <c r="U81" i="347"/>
  <c r="V82" i="344"/>
  <c r="U81" i="344"/>
  <c r="X81" i="351"/>
  <c r="Y82" i="351"/>
  <c r="AC84" i="361"/>
  <c r="AD84" i="361" s="1"/>
  <c r="AE84" i="361" s="1"/>
  <c r="U81" i="353"/>
  <c r="V82" i="353"/>
  <c r="V82" i="342"/>
  <c r="U81" i="342"/>
  <c r="U81" i="345"/>
  <c r="V82" i="345"/>
  <c r="U81" i="349"/>
  <c r="V82" i="349"/>
  <c r="U81" i="354"/>
  <c r="V82" i="354"/>
  <c r="U81" i="350"/>
  <c r="V82" i="350"/>
  <c r="V82" i="343"/>
  <c r="U81" i="343"/>
  <c r="W82" i="346"/>
  <c r="V81" i="346"/>
  <c r="AI84" i="370"/>
  <c r="AH84" i="369"/>
  <c r="AI83" i="369"/>
  <c r="AI81" i="368"/>
  <c r="AG84" i="368"/>
  <c r="AH83" i="368"/>
  <c r="AF84" i="367"/>
  <c r="AI82" i="367"/>
  <c r="AH81" i="367"/>
  <c r="AG83" i="367"/>
  <c r="AF83" i="366"/>
  <c r="AH82" i="366"/>
  <c r="AG81" i="366"/>
  <c r="AE84" i="366"/>
  <c r="AE83" i="365"/>
  <c r="AF81" i="365"/>
  <c r="AG82" i="365"/>
  <c r="AD84" i="365"/>
  <c r="AD83" i="364"/>
  <c r="AE81" i="364"/>
  <c r="AF82" i="364"/>
  <c r="AC84" i="364"/>
  <c r="AE82" i="363"/>
  <c r="AD81" i="363"/>
  <c r="AC83" i="363"/>
  <c r="AB84" i="363"/>
  <c r="AB83" i="362"/>
  <c r="AD82" i="362"/>
  <c r="AC81" i="362"/>
  <c r="AA84" i="362"/>
  <c r="AB81" i="361"/>
  <c r="AC82" i="361"/>
  <c r="AA83" i="361"/>
  <c r="Z83" i="360"/>
  <c r="AA81" i="360"/>
  <c r="AB82" i="360"/>
  <c r="Y84" i="360"/>
  <c r="X84" i="359"/>
  <c r="Y83" i="359"/>
  <c r="AA82" i="359"/>
  <c r="Z81" i="359"/>
  <c r="W84" i="358"/>
  <c r="X83" i="358"/>
  <c r="Z82" i="358"/>
  <c r="Y81" i="358"/>
  <c r="W83" i="357"/>
  <c r="X81" i="357"/>
  <c r="Y82" i="357"/>
  <c r="V84" i="357"/>
  <c r="U84" i="356"/>
  <c r="W81" i="356"/>
  <c r="X82" i="356"/>
  <c r="V83" i="356"/>
  <c r="U83" i="355"/>
  <c r="T84" i="355"/>
  <c r="W82" i="355"/>
  <c r="V81" i="355"/>
  <c r="T81" i="352" l="1"/>
  <c r="U82" i="352"/>
  <c r="U81" i="348"/>
  <c r="V82" i="348"/>
  <c r="V81" i="347"/>
  <c r="W82" i="347"/>
  <c r="Y81" i="351"/>
  <c r="Z82" i="351"/>
  <c r="W82" i="344"/>
  <c r="V81" i="344"/>
  <c r="W82" i="350"/>
  <c r="V81" i="350"/>
  <c r="W82" i="354"/>
  <c r="V81" i="354"/>
  <c r="W82" i="345"/>
  <c r="V81" i="345"/>
  <c r="W82" i="353"/>
  <c r="V81" i="353"/>
  <c r="X82" i="346"/>
  <c r="W81" i="346"/>
  <c r="V81" i="342"/>
  <c r="W82" i="342"/>
  <c r="W82" i="349"/>
  <c r="V81" i="349"/>
  <c r="W82" i="343"/>
  <c r="V81" i="343"/>
  <c r="AI84" i="369"/>
  <c r="AH84" i="368"/>
  <c r="AI83" i="368"/>
  <c r="AI81" i="367"/>
  <c r="AH83" i="367"/>
  <c r="AG84" i="367"/>
  <c r="AI82" i="366"/>
  <c r="AH81" i="366"/>
  <c r="AF84" i="366"/>
  <c r="AG83" i="366"/>
  <c r="AE84" i="365"/>
  <c r="AF83" i="365"/>
  <c r="AH82" i="365"/>
  <c r="AG81" i="365"/>
  <c r="AD84" i="364"/>
  <c r="AE83" i="364"/>
  <c r="AF81" i="364"/>
  <c r="AG82" i="364"/>
  <c r="AC84" i="363"/>
  <c r="AE81" i="363"/>
  <c r="AF82" i="363"/>
  <c r="AD83" i="363"/>
  <c r="AE82" i="362"/>
  <c r="AD81" i="362"/>
  <c r="AB84" i="362"/>
  <c r="AC83" i="362"/>
  <c r="AB83" i="361"/>
  <c r="AF84" i="361"/>
  <c r="AD82" i="361"/>
  <c r="AC81" i="361"/>
  <c r="Z84" i="360"/>
  <c r="AA83" i="360"/>
  <c r="AB81" i="360"/>
  <c r="AC82" i="360"/>
  <c r="AA81" i="359"/>
  <c r="AB82" i="359"/>
  <c r="Y84" i="359"/>
  <c r="Z83" i="359"/>
  <c r="Y83" i="358"/>
  <c r="AA82" i="358"/>
  <c r="Z81" i="358"/>
  <c r="X84" i="358"/>
  <c r="W84" i="357"/>
  <c r="X83" i="357"/>
  <c r="Z82" i="357"/>
  <c r="Y81" i="357"/>
  <c r="W83" i="356"/>
  <c r="X81" i="356"/>
  <c r="Y82" i="356"/>
  <c r="V84" i="356"/>
  <c r="W81" i="355"/>
  <c r="X82" i="355"/>
  <c r="V83" i="355"/>
  <c r="U84" i="355"/>
  <c r="U81" i="352" l="1"/>
  <c r="V82" i="352"/>
  <c r="W82" i="348"/>
  <c r="V81" i="348"/>
  <c r="W81" i="347"/>
  <c r="X82" i="347"/>
  <c r="X82" i="344"/>
  <c r="W81" i="344"/>
  <c r="Z81" i="351"/>
  <c r="AA82" i="351"/>
  <c r="W81" i="342"/>
  <c r="X82" i="342"/>
  <c r="X82" i="343"/>
  <c r="W81" i="343"/>
  <c r="X82" i="353"/>
  <c r="W81" i="353"/>
  <c r="W81" i="354"/>
  <c r="X82" i="354"/>
  <c r="W81" i="349"/>
  <c r="X82" i="349"/>
  <c r="X81" i="346"/>
  <c r="Y82" i="346"/>
  <c r="W81" i="345"/>
  <c r="X82" i="345"/>
  <c r="W81" i="350"/>
  <c r="X82" i="350"/>
  <c r="AI84" i="368"/>
  <c r="AI83" i="367"/>
  <c r="AH84" i="367"/>
  <c r="AH83" i="366"/>
  <c r="AI81" i="366"/>
  <c r="AG84" i="366"/>
  <c r="AG83" i="365"/>
  <c r="AI82" i="365"/>
  <c r="AH81" i="365"/>
  <c r="AF84" i="365"/>
  <c r="AH82" i="364"/>
  <c r="AG81" i="364"/>
  <c r="AE84" i="364"/>
  <c r="AF83" i="364"/>
  <c r="AE83" i="363"/>
  <c r="AD84" i="363"/>
  <c r="AF81" i="363"/>
  <c r="AG82" i="363"/>
  <c r="AD83" i="362"/>
  <c r="AE81" i="362"/>
  <c r="AF82" i="362"/>
  <c r="AC84" i="362"/>
  <c r="AG84" i="361"/>
  <c r="AE82" i="361"/>
  <c r="AD81" i="361"/>
  <c r="AC83" i="361"/>
  <c r="AB83" i="360"/>
  <c r="AD82" i="360"/>
  <c r="AC81" i="360"/>
  <c r="AA84" i="360"/>
  <c r="AB81" i="359"/>
  <c r="AC82" i="359"/>
  <c r="Z84" i="359"/>
  <c r="AA83" i="359"/>
  <c r="Y84" i="358"/>
  <c r="AA81" i="358"/>
  <c r="AB82" i="358"/>
  <c r="Z83" i="358"/>
  <c r="Y83" i="357"/>
  <c r="AA82" i="357"/>
  <c r="Z81" i="357"/>
  <c r="X84" i="357"/>
  <c r="X83" i="356"/>
  <c r="Z82" i="356"/>
  <c r="Y81" i="356"/>
  <c r="W84" i="356"/>
  <c r="V84" i="355"/>
  <c r="X81" i="355"/>
  <c r="Y82" i="355"/>
  <c r="W83" i="355"/>
  <c r="W82" i="352" l="1"/>
  <c r="V81" i="352"/>
  <c r="W81" i="348"/>
  <c r="X82" i="348"/>
  <c r="X81" i="347"/>
  <c r="Y82" i="347"/>
  <c r="X81" i="344"/>
  <c r="Y82" i="344"/>
  <c r="AA81" i="351"/>
  <c r="AB82" i="351"/>
  <c r="X81" i="350"/>
  <c r="Y82" i="350"/>
  <c r="Y81" i="346"/>
  <c r="Z82" i="346"/>
  <c r="Y82" i="353"/>
  <c r="X81" i="353"/>
  <c r="X81" i="343"/>
  <c r="Y82" i="343"/>
  <c r="X81" i="345"/>
  <c r="Y82" i="345"/>
  <c r="X81" i="349"/>
  <c r="Y82" i="349"/>
  <c r="X81" i="354"/>
  <c r="Y82" i="354"/>
  <c r="X81" i="342"/>
  <c r="Y82" i="342"/>
  <c r="AI84" i="367"/>
  <c r="AH84" i="366"/>
  <c r="AI83" i="366"/>
  <c r="AI81" i="365"/>
  <c r="AG84" i="365"/>
  <c r="AH83" i="365"/>
  <c r="AF84" i="364"/>
  <c r="AG83" i="364"/>
  <c r="AI82" i="364"/>
  <c r="AH81" i="364"/>
  <c r="AE84" i="363"/>
  <c r="AH82" i="363"/>
  <c r="AG81" i="363"/>
  <c r="AF83" i="363"/>
  <c r="AD84" i="362"/>
  <c r="AE83" i="362"/>
  <c r="AF81" i="362"/>
  <c r="AG82" i="362"/>
  <c r="AE81" i="361"/>
  <c r="AF82" i="361"/>
  <c r="AD83" i="361"/>
  <c r="AH84" i="361"/>
  <c r="AB84" i="360"/>
  <c r="AC83" i="360"/>
  <c r="AE82" i="360"/>
  <c r="AD81" i="360"/>
  <c r="AA84" i="359"/>
  <c r="AB83" i="359"/>
  <c r="AD82" i="359"/>
  <c r="AC81" i="359"/>
  <c r="AA83" i="358"/>
  <c r="AB81" i="358"/>
  <c r="AC82" i="358"/>
  <c r="Z84" i="358"/>
  <c r="AA81" i="357"/>
  <c r="AB82" i="357"/>
  <c r="Y84" i="357"/>
  <c r="Z83" i="357"/>
  <c r="AA82" i="356"/>
  <c r="Z81" i="356"/>
  <c r="X84" i="356"/>
  <c r="Y83" i="356"/>
  <c r="X83" i="355"/>
  <c r="W84" i="355"/>
  <c r="Z82" i="355"/>
  <c r="Y81" i="355"/>
  <c r="X82" i="352" l="1"/>
  <c r="W81" i="352"/>
  <c r="Y82" i="348"/>
  <c r="X81" i="348"/>
  <c r="Y81" i="347"/>
  <c r="Z82" i="347"/>
  <c r="Z82" i="344"/>
  <c r="Y81" i="344"/>
  <c r="AC82" i="351"/>
  <c r="AB81" i="351"/>
  <c r="Z82" i="342"/>
  <c r="Y81" i="342"/>
  <c r="Z82" i="354"/>
  <c r="Y81" i="354"/>
  <c r="Y81" i="349"/>
  <c r="Z82" i="349"/>
  <c r="Y81" i="343"/>
  <c r="Z82" i="343"/>
  <c r="AA82" i="346"/>
  <c r="Z81" i="346"/>
  <c r="Y81" i="345"/>
  <c r="Z82" i="345"/>
  <c r="Y81" i="350"/>
  <c r="Z82" i="350"/>
  <c r="Y81" i="353"/>
  <c r="Z82" i="353"/>
  <c r="AI84" i="366"/>
  <c r="AH84" i="365"/>
  <c r="AI83" i="365"/>
  <c r="AI81" i="364"/>
  <c r="AG84" i="364"/>
  <c r="AH83" i="364"/>
  <c r="AI82" i="363"/>
  <c r="AH81" i="363"/>
  <c r="AG83" i="363"/>
  <c r="AF84" i="363"/>
  <c r="AH82" i="362"/>
  <c r="AG81" i="362"/>
  <c r="AE84" i="362"/>
  <c r="AF83" i="362"/>
  <c r="AI84" i="361"/>
  <c r="AF81" i="361"/>
  <c r="AG82" i="361"/>
  <c r="AE83" i="361"/>
  <c r="AD83" i="360"/>
  <c r="AE81" i="360"/>
  <c r="AF82" i="360"/>
  <c r="AC84" i="360"/>
  <c r="AC83" i="359"/>
  <c r="AE82" i="359"/>
  <c r="AD81" i="359"/>
  <c r="AB84" i="359"/>
  <c r="AA84" i="358"/>
  <c r="AB83" i="358"/>
  <c r="AD82" i="358"/>
  <c r="AC81" i="358"/>
  <c r="AB81" i="357"/>
  <c r="AC82" i="357"/>
  <c r="Z84" i="357"/>
  <c r="AA83" i="357"/>
  <c r="Y84" i="356"/>
  <c r="AA81" i="356"/>
  <c r="AB82" i="356"/>
  <c r="Z83" i="356"/>
  <c r="AA82" i="355"/>
  <c r="Z81" i="355"/>
  <c r="Y83" i="355"/>
  <c r="X84" i="355"/>
  <c r="Y82" i="352" l="1"/>
  <c r="X81" i="352"/>
  <c r="Y81" i="348"/>
  <c r="Z82" i="348"/>
  <c r="Z81" i="347"/>
  <c r="AA82" i="347"/>
  <c r="AC81" i="351"/>
  <c r="AD82" i="351"/>
  <c r="AA82" i="344"/>
  <c r="Z81" i="344"/>
  <c r="AA82" i="353"/>
  <c r="Z81" i="353"/>
  <c r="AA82" i="343"/>
  <c r="Z81" i="343"/>
  <c r="AB82" i="346"/>
  <c r="AA81" i="346"/>
  <c r="AA82" i="354"/>
  <c r="Z81" i="354"/>
  <c r="AA82" i="350"/>
  <c r="Z81" i="350"/>
  <c r="AA82" i="345"/>
  <c r="Z81" i="345"/>
  <c r="AA82" i="349"/>
  <c r="Z81" i="349"/>
  <c r="AA82" i="342"/>
  <c r="Z81" i="342"/>
  <c r="AI84" i="365"/>
  <c r="AI83" i="364"/>
  <c r="AH84" i="364"/>
  <c r="AG84" i="363"/>
  <c r="AI81" i="363"/>
  <c r="AH83" i="363"/>
  <c r="AG83" i="362"/>
  <c r="AI82" i="362"/>
  <c r="AH81" i="362"/>
  <c r="AF84" i="362"/>
  <c r="AF83" i="361"/>
  <c r="AH82" i="361"/>
  <c r="AG81" i="361"/>
  <c r="AD84" i="360"/>
  <c r="AE83" i="360"/>
  <c r="AF81" i="360"/>
  <c r="AG82" i="360"/>
  <c r="AE81" i="359"/>
  <c r="AF82" i="359"/>
  <c r="AC84" i="359"/>
  <c r="AD83" i="359"/>
  <c r="AE82" i="358"/>
  <c r="AD81" i="358"/>
  <c r="AB84" i="358"/>
  <c r="AC83" i="358"/>
  <c r="AB83" i="357"/>
  <c r="AD82" i="357"/>
  <c r="AC81" i="357"/>
  <c r="AA84" i="357"/>
  <c r="AA83" i="356"/>
  <c r="AB81" i="356"/>
  <c r="AC82" i="356"/>
  <c r="Z84" i="356"/>
  <c r="Y84" i="355"/>
  <c r="AA81" i="355"/>
  <c r="AB82" i="355"/>
  <c r="Z83" i="355"/>
  <c r="Z82" i="352" l="1"/>
  <c r="Y81" i="352"/>
  <c r="Z81" i="348"/>
  <c r="AA82" i="348"/>
  <c r="AA81" i="347"/>
  <c r="AB82" i="347"/>
  <c r="AE82" i="351"/>
  <c r="AD81" i="351"/>
  <c r="AA81" i="344"/>
  <c r="AB82" i="344"/>
  <c r="AA81" i="342"/>
  <c r="AB82" i="342"/>
  <c r="AA81" i="349"/>
  <c r="AB82" i="349"/>
  <c r="AB82" i="350"/>
  <c r="AA81" i="350"/>
  <c r="AB82" i="354"/>
  <c r="AA81" i="354"/>
  <c r="AA81" i="343"/>
  <c r="AB82" i="343"/>
  <c r="AB82" i="345"/>
  <c r="AA81" i="345"/>
  <c r="AB81" i="346"/>
  <c r="AC82" i="346"/>
  <c r="AA81" i="353"/>
  <c r="AB82" i="353"/>
  <c r="AI84" i="364"/>
  <c r="AI83" i="363"/>
  <c r="AH84" i="363"/>
  <c r="AI81" i="362"/>
  <c r="AG84" i="362"/>
  <c r="AH83" i="362"/>
  <c r="AG83" i="361"/>
  <c r="AI82" i="361"/>
  <c r="AH81" i="361"/>
  <c r="AF83" i="360"/>
  <c r="AH82" i="360"/>
  <c r="AG81" i="360"/>
  <c r="AE84" i="360"/>
  <c r="AD84" i="359"/>
  <c r="AE83" i="359"/>
  <c r="AF81" i="359"/>
  <c r="AG82" i="359"/>
  <c r="AD83" i="358"/>
  <c r="AC84" i="358"/>
  <c r="AE81" i="358"/>
  <c r="AF82" i="358"/>
  <c r="AE82" i="357"/>
  <c r="AD81" i="357"/>
  <c r="AB84" i="357"/>
  <c r="AC83" i="357"/>
  <c r="AA84" i="356"/>
  <c r="AB83" i="356"/>
  <c r="AD82" i="356"/>
  <c r="AC81" i="356"/>
  <c r="Z84" i="355"/>
  <c r="AB81" i="355"/>
  <c r="AC82" i="355"/>
  <c r="AA83" i="355"/>
  <c r="Z81" i="352" l="1"/>
  <c r="AA82" i="352"/>
  <c r="AB82" i="348"/>
  <c r="AA81" i="348"/>
  <c r="AB81" i="347"/>
  <c r="AC82" i="347"/>
  <c r="AB81" i="344"/>
  <c r="AC82" i="344"/>
  <c r="AF82" i="351"/>
  <c r="AE81" i="351"/>
  <c r="AC82" i="343"/>
  <c r="AB81" i="343"/>
  <c r="AB81" i="349"/>
  <c r="AC82" i="349"/>
  <c r="AC82" i="345"/>
  <c r="AB81" i="345"/>
  <c r="AB81" i="354"/>
  <c r="AC82" i="354"/>
  <c r="AB81" i="353"/>
  <c r="AC82" i="353"/>
  <c r="AC81" i="346"/>
  <c r="AD82" i="346"/>
  <c r="AB81" i="342"/>
  <c r="AC82" i="342"/>
  <c r="AC82" i="350"/>
  <c r="AB81" i="350"/>
  <c r="AI84" i="363"/>
  <c r="AH84" i="362"/>
  <c r="AI83" i="362"/>
  <c r="AI81" i="361"/>
  <c r="AH83" i="361"/>
  <c r="AG83" i="360"/>
  <c r="AF84" i="360"/>
  <c r="AI82" i="360"/>
  <c r="AH81" i="360"/>
  <c r="AF83" i="359"/>
  <c r="AH82" i="359"/>
  <c r="AG81" i="359"/>
  <c r="AE84" i="359"/>
  <c r="AF81" i="358"/>
  <c r="AG82" i="358"/>
  <c r="AD84" i="358"/>
  <c r="AE83" i="358"/>
  <c r="AD83" i="357"/>
  <c r="AE81" i="357"/>
  <c r="AF82" i="357"/>
  <c r="AC84" i="357"/>
  <c r="AE82" i="356"/>
  <c r="AD81" i="356"/>
  <c r="AB84" i="356"/>
  <c r="AC83" i="356"/>
  <c r="AD82" i="355"/>
  <c r="AC81" i="355"/>
  <c r="AB83" i="355"/>
  <c r="AA84" i="355"/>
  <c r="AA81" i="352" l="1"/>
  <c r="AB82" i="352"/>
  <c r="AB81" i="348"/>
  <c r="AC82" i="348"/>
  <c r="AC81" i="347"/>
  <c r="AD82" i="347"/>
  <c r="AD82" i="344"/>
  <c r="AC81" i="344"/>
  <c r="AG82" i="351"/>
  <c r="AF81" i="351"/>
  <c r="AD82" i="345"/>
  <c r="AC81" i="345"/>
  <c r="AC81" i="343"/>
  <c r="AD82" i="343"/>
  <c r="AC81" i="353"/>
  <c r="AD82" i="353"/>
  <c r="AD82" i="342"/>
  <c r="AC81" i="342"/>
  <c r="AE82" i="346"/>
  <c r="AD81" i="346"/>
  <c r="AD82" i="354"/>
  <c r="AC81" i="354"/>
  <c r="AC81" i="349"/>
  <c r="AD82" i="349"/>
  <c r="AD82" i="350"/>
  <c r="AC81" i="350"/>
  <c r="AI84" i="362"/>
  <c r="AI83" i="361"/>
  <c r="AG84" i="360"/>
  <c r="AI81" i="360"/>
  <c r="AH83" i="360"/>
  <c r="AI82" i="359"/>
  <c r="AH81" i="359"/>
  <c r="AF84" i="359"/>
  <c r="AG83" i="359"/>
  <c r="AF83" i="358"/>
  <c r="AH82" i="358"/>
  <c r="AG81" i="358"/>
  <c r="AE84" i="358"/>
  <c r="AD84" i="357"/>
  <c r="AE83" i="357"/>
  <c r="AF81" i="357"/>
  <c r="AG82" i="357"/>
  <c r="AC84" i="356"/>
  <c r="AE81" i="356"/>
  <c r="AF82" i="356"/>
  <c r="AD83" i="356"/>
  <c r="AB84" i="355"/>
  <c r="AE82" i="355"/>
  <c r="AD81" i="355"/>
  <c r="AC83" i="355"/>
  <c r="AC82" i="352" l="1"/>
  <c r="AB81" i="352"/>
  <c r="AD82" i="348"/>
  <c r="AC81" i="348"/>
  <c r="AD81" i="347"/>
  <c r="AE82" i="347"/>
  <c r="AG81" i="351"/>
  <c r="AH82" i="351"/>
  <c r="AE82" i="344"/>
  <c r="AD81" i="344"/>
  <c r="AD81" i="343"/>
  <c r="AE82" i="343"/>
  <c r="AD81" i="350"/>
  <c r="AE82" i="350"/>
  <c r="AD81" i="354"/>
  <c r="AE82" i="354"/>
  <c r="AE82" i="342"/>
  <c r="AD81" i="342"/>
  <c r="AE82" i="349"/>
  <c r="AD81" i="349"/>
  <c r="AD81" i="353"/>
  <c r="AE82" i="353"/>
  <c r="AF82" i="346"/>
  <c r="AE81" i="346"/>
  <c r="AD81" i="345"/>
  <c r="AE82" i="345"/>
  <c r="AI83" i="360"/>
  <c r="AH84" i="360"/>
  <c r="AH83" i="359"/>
  <c r="AI81" i="359"/>
  <c r="AG84" i="359"/>
  <c r="AI82" i="358"/>
  <c r="AH81" i="358"/>
  <c r="AF84" i="358"/>
  <c r="AG83" i="358"/>
  <c r="AF83" i="357"/>
  <c r="AH82" i="357"/>
  <c r="AG81" i="357"/>
  <c r="AE84" i="357"/>
  <c r="AE83" i="356"/>
  <c r="AF81" i="356"/>
  <c r="AG82" i="356"/>
  <c r="AD84" i="356"/>
  <c r="AD83" i="355"/>
  <c r="AC84" i="355"/>
  <c r="AE81" i="355"/>
  <c r="AF82" i="355"/>
  <c r="AC81" i="352" l="1"/>
  <c r="AD82" i="352"/>
  <c r="AE82" i="348"/>
  <c r="AD81" i="348"/>
  <c r="AE81" i="347"/>
  <c r="AF82" i="347"/>
  <c r="AH81" i="351"/>
  <c r="AI82" i="351"/>
  <c r="AI81" i="351" s="1"/>
  <c r="AF82" i="344"/>
  <c r="AE81" i="344"/>
  <c r="AE81" i="350"/>
  <c r="AF82" i="350"/>
  <c r="AF81" i="346"/>
  <c r="AG82" i="346"/>
  <c r="AE81" i="349"/>
  <c r="AF82" i="349"/>
  <c r="AE81" i="342"/>
  <c r="AF82" i="342"/>
  <c r="AE81" i="345"/>
  <c r="AF82" i="345"/>
  <c r="AE81" i="353"/>
  <c r="AF82" i="353"/>
  <c r="AE81" i="354"/>
  <c r="AF82" i="354"/>
  <c r="AE81" i="343"/>
  <c r="AF82" i="343"/>
  <c r="AI84" i="360"/>
  <c r="AH84" i="359"/>
  <c r="AI83" i="359"/>
  <c r="AH83" i="358"/>
  <c r="AI81" i="358"/>
  <c r="AG84" i="358"/>
  <c r="AI82" i="357"/>
  <c r="AH81" i="357"/>
  <c r="AF84" i="357"/>
  <c r="AG83" i="357"/>
  <c r="AE84" i="356"/>
  <c r="AF83" i="356"/>
  <c r="AH82" i="356"/>
  <c r="AG81" i="356"/>
  <c r="AF81" i="355"/>
  <c r="AG82" i="355"/>
  <c r="AE83" i="355"/>
  <c r="AD84" i="355"/>
  <c r="AD81" i="352" l="1"/>
  <c r="AE82" i="352"/>
  <c r="AF82" i="348"/>
  <c r="AE81" i="348"/>
  <c r="AF81" i="347"/>
  <c r="AG82" i="347"/>
  <c r="AG82" i="344"/>
  <c r="AF81" i="344"/>
  <c r="AF81" i="343"/>
  <c r="AG82" i="343"/>
  <c r="AF81" i="353"/>
  <c r="AG82" i="353"/>
  <c r="AF81" i="342"/>
  <c r="AG82" i="342"/>
  <c r="AG81" i="346"/>
  <c r="AH82" i="346"/>
  <c r="AG82" i="354"/>
  <c r="AF81" i="354"/>
  <c r="AF81" i="349"/>
  <c r="AG82" i="349"/>
  <c r="AG82" i="350"/>
  <c r="AF81" i="350"/>
  <c r="AF81" i="345"/>
  <c r="AG82" i="345"/>
  <c r="AI84" i="359"/>
  <c r="AH84" i="358"/>
  <c r="AI83" i="358"/>
  <c r="AH83" i="357"/>
  <c r="AI81" i="357"/>
  <c r="AG84" i="357"/>
  <c r="AG83" i="356"/>
  <c r="AI82" i="356"/>
  <c r="AH81" i="356"/>
  <c r="AF84" i="356"/>
  <c r="AE84" i="355"/>
  <c r="AH82" i="355"/>
  <c r="AG81" i="355"/>
  <c r="AF83" i="355"/>
  <c r="AE81" i="352" l="1"/>
  <c r="AF82" i="352"/>
  <c r="AG82" i="348"/>
  <c r="AF81" i="348"/>
  <c r="AH82" i="347"/>
  <c r="AG81" i="347"/>
  <c r="AG81" i="344"/>
  <c r="AH82" i="344"/>
  <c r="AG81" i="345"/>
  <c r="AH82" i="345"/>
  <c r="AG81" i="349"/>
  <c r="AH82" i="349"/>
  <c r="AI82" i="346"/>
  <c r="AI81" i="346" s="1"/>
  <c r="AH81" i="346"/>
  <c r="AG81" i="353"/>
  <c r="AH82" i="353"/>
  <c r="AG81" i="342"/>
  <c r="AH82" i="342"/>
  <c r="AH82" i="343"/>
  <c r="AG81" i="343"/>
  <c r="AH82" i="350"/>
  <c r="AG81" i="350"/>
  <c r="AH82" i="354"/>
  <c r="AG81" i="354"/>
  <c r="AI84" i="358"/>
  <c r="AH84" i="357"/>
  <c r="AI83" i="357"/>
  <c r="AI81" i="356"/>
  <c r="AG84" i="356"/>
  <c r="AH83" i="356"/>
  <c r="AG83" i="355"/>
  <c r="AF84" i="355"/>
  <c r="AI82" i="355"/>
  <c r="AH81" i="355"/>
  <c r="AG82" i="352" l="1"/>
  <c r="AF81" i="352"/>
  <c r="AH82" i="348"/>
  <c r="AG81" i="348"/>
  <c r="AH81" i="347"/>
  <c r="AI82" i="347"/>
  <c r="AI81" i="347" s="1"/>
  <c r="AH81" i="344"/>
  <c r="AI82" i="344"/>
  <c r="AI81" i="344" s="1"/>
  <c r="AI82" i="353"/>
  <c r="AI81" i="353" s="1"/>
  <c r="AH81" i="353"/>
  <c r="AI82" i="349"/>
  <c r="AI81" i="349" s="1"/>
  <c r="AH81" i="349"/>
  <c r="AH81" i="354"/>
  <c r="AI82" i="354"/>
  <c r="AI81" i="354" s="1"/>
  <c r="AH81" i="343"/>
  <c r="AI82" i="343"/>
  <c r="AI81" i="343" s="1"/>
  <c r="AI82" i="342"/>
  <c r="AI81" i="342" s="1"/>
  <c r="AH81" i="342"/>
  <c r="AH81" i="345"/>
  <c r="AI82" i="345"/>
  <c r="AI81" i="345" s="1"/>
  <c r="AI82" i="350"/>
  <c r="AI81" i="350" s="1"/>
  <c r="AH81" i="350"/>
  <c r="AI84" i="357"/>
  <c r="AH84" i="356"/>
  <c r="AI83" i="356"/>
  <c r="AG84" i="355"/>
  <c r="AI81" i="355"/>
  <c r="AH83" i="355"/>
  <c r="AH82" i="352" l="1"/>
  <c r="AG81" i="352"/>
  <c r="AI82" i="348"/>
  <c r="AI81" i="348" s="1"/>
  <c r="AH81" i="348"/>
  <c r="AI84" i="356"/>
  <c r="AI83" i="355"/>
  <c r="AH84" i="355"/>
  <c r="AI82" i="352" l="1"/>
  <c r="AI81" i="352" s="1"/>
  <c r="AH81" i="352"/>
  <c r="AI84" i="355"/>
  <c r="Q79" i="350"/>
  <c r="U72" i="350"/>
  <c r="K76" i="342"/>
  <c r="V65" i="346"/>
  <c r="P65" i="359"/>
  <c r="AH71" i="365"/>
  <c r="N71" i="343"/>
  <c r="Y72" i="356"/>
  <c r="AH79" i="347"/>
  <c r="L70" i="352"/>
  <c r="T66" i="371"/>
  <c r="AH80" i="349"/>
  <c r="K6" i="244"/>
  <c r="M67" i="357"/>
  <c r="AH75" i="342"/>
  <c r="W65" i="345"/>
  <c r="E79" i="347"/>
  <c r="AD75" i="354"/>
  <c r="H78" i="352"/>
  <c r="D78" i="351"/>
  <c r="AI71" i="370"/>
  <c r="P68" i="370"/>
  <c r="P78" i="368"/>
  <c r="AG78" i="366"/>
  <c r="AC80" i="347"/>
  <c r="AG70" i="349"/>
  <c r="M75" i="365"/>
  <c r="U74" i="360"/>
  <c r="U67" i="360"/>
  <c r="B68" i="357"/>
  <c r="AB70" i="352"/>
  <c r="P68" i="354"/>
  <c r="R68" i="347"/>
  <c r="M70" i="360"/>
  <c r="B76" i="350"/>
  <c r="M72" i="362"/>
  <c r="V79" i="353"/>
  <c r="T68" i="343"/>
  <c r="AF66" i="354"/>
  <c r="C74" i="344"/>
  <c r="AE71" i="351"/>
  <c r="G72" i="356"/>
  <c r="S79" i="360"/>
  <c r="AE66" i="370"/>
  <c r="AF66" i="369"/>
  <c r="U78" i="350"/>
  <c r="X68" i="344"/>
  <c r="BC7" i="244"/>
  <c r="V70" i="371"/>
  <c r="AH70" i="357"/>
  <c r="P80" i="347"/>
  <c r="O68" i="362"/>
  <c r="P80" i="354"/>
  <c r="Y78" i="355"/>
  <c r="S68" i="360"/>
  <c r="M80" i="346"/>
  <c r="P74" i="343"/>
  <c r="AI68" i="358"/>
  <c r="F79" i="344"/>
  <c r="R78" i="355"/>
  <c r="AD65" i="345"/>
  <c r="AZ3" i="244"/>
  <c r="O74" i="361"/>
  <c r="AC71" i="368"/>
  <c r="J70" i="361"/>
  <c r="W72" i="359"/>
  <c r="AB71" i="369"/>
  <c r="W74" i="362"/>
  <c r="L66" i="360"/>
  <c r="AB71" i="365"/>
  <c r="O80" i="358"/>
  <c r="W71" i="352"/>
  <c r="L78" i="353"/>
  <c r="AA71" i="371"/>
  <c r="Q72" i="367"/>
  <c r="AI66" i="351"/>
  <c r="Z74" i="355"/>
  <c r="B74" i="343"/>
  <c r="G3" i="244"/>
  <c r="AF71" i="371"/>
  <c r="N72" i="350"/>
  <c r="L72" i="342"/>
  <c r="S71" i="368"/>
  <c r="Y79" i="351"/>
  <c r="Q75" i="363"/>
  <c r="P67" i="347"/>
  <c r="Y72" i="366"/>
  <c r="AC79" i="365"/>
  <c r="E80" i="344"/>
  <c r="P70" i="360"/>
  <c r="T66" i="358"/>
  <c r="U74" i="365"/>
  <c r="T66" i="357"/>
  <c r="T70" i="371"/>
  <c r="AB72" i="383"/>
  <c r="F65" i="358"/>
  <c r="N68" i="370"/>
  <c r="AG74" i="346"/>
  <c r="D74" i="355"/>
  <c r="S65" i="367"/>
  <c r="AC71" i="371"/>
  <c r="X74" i="371"/>
  <c r="Y75" i="356"/>
  <c r="AA68" i="360"/>
  <c r="G66" i="358"/>
  <c r="S75" i="346"/>
  <c r="I78" i="361"/>
  <c r="Y75" i="349"/>
  <c r="W67" i="351"/>
  <c r="P75" i="367"/>
  <c r="T67" i="369"/>
  <c r="K78" i="345"/>
  <c r="K67" i="349"/>
  <c r="AA65" i="358"/>
  <c r="Z78" i="370"/>
  <c r="AI68" i="349"/>
  <c r="AA67" i="359"/>
  <c r="AA70" i="370"/>
  <c r="T75" i="342"/>
  <c r="AI70" i="358"/>
  <c r="AI79" i="355"/>
  <c r="Y76" i="363"/>
  <c r="Q65" i="364"/>
  <c r="AG74" i="362"/>
  <c r="N65" i="364"/>
  <c r="J65" i="354"/>
  <c r="AE71" i="371"/>
  <c r="G67" i="342"/>
  <c r="D76" i="348"/>
  <c r="P71" i="370"/>
  <c r="AA68" i="342"/>
  <c r="AD66" i="370"/>
  <c r="C72" i="358"/>
  <c r="AG72" i="370"/>
  <c r="P71" i="342"/>
  <c r="N67" i="361"/>
  <c r="E70" i="356"/>
  <c r="S67" i="368"/>
  <c r="F66" i="357"/>
  <c r="S79" i="344"/>
  <c r="AE76" i="350"/>
  <c r="N75" i="347"/>
  <c r="D67" i="349"/>
  <c r="AG71" i="367"/>
  <c r="U74" i="356"/>
  <c r="L65" i="344"/>
  <c r="O67" i="352"/>
  <c r="O71" i="354"/>
  <c r="AE67" i="369"/>
  <c r="AA67" i="368"/>
  <c r="T67" i="355"/>
  <c r="AF68" i="367"/>
  <c r="AI75" i="358"/>
  <c r="K79" i="355"/>
  <c r="S66" i="367"/>
  <c r="U65" i="366"/>
  <c r="AA79" i="362"/>
  <c r="AA72" i="342"/>
  <c r="AD72" i="349"/>
  <c r="V66" i="342"/>
  <c r="X65" i="347"/>
  <c r="AC78" i="361"/>
  <c r="O74" i="357"/>
  <c r="AG80" i="358"/>
  <c r="W80" i="357"/>
  <c r="Y70" i="353"/>
  <c r="N76" i="347"/>
  <c r="C76" i="347"/>
  <c r="O74" i="353"/>
  <c r="B75" i="357"/>
  <c r="X76" i="368"/>
  <c r="R70" i="353"/>
  <c r="AF75" i="367"/>
  <c r="AD72" i="358"/>
  <c r="J79" i="356"/>
  <c r="L76" i="359"/>
  <c r="G80" i="358"/>
  <c r="AE72" i="350"/>
  <c r="F78" i="346"/>
  <c r="AI67" i="357"/>
  <c r="K66" i="362"/>
  <c r="S79" i="368"/>
  <c r="O65" i="367"/>
  <c r="AB67" i="371"/>
  <c r="K76" i="346"/>
  <c r="AF66" i="365"/>
  <c r="AH80" i="357"/>
  <c r="AE68" i="360"/>
  <c r="AV7" i="244"/>
  <c r="L75" i="364"/>
  <c r="Z75" i="351"/>
  <c r="AA68" i="371"/>
  <c r="D78" i="347"/>
  <c r="I74" i="361"/>
  <c r="AF65" i="358"/>
  <c r="J66" i="358"/>
  <c r="V79" i="345"/>
  <c r="J67" i="357"/>
  <c r="P66" i="348"/>
  <c r="C68" i="354"/>
  <c r="D67" i="357"/>
  <c r="N66" i="359"/>
  <c r="N79" i="365"/>
  <c r="G65" i="343"/>
  <c r="AI70" i="361"/>
  <c r="F70" i="353"/>
  <c r="H70" i="358"/>
  <c r="U75" i="355"/>
  <c r="I72" i="363"/>
  <c r="J67" i="359"/>
  <c r="W70" i="356"/>
  <c r="Q80" i="348"/>
  <c r="E65" i="350"/>
  <c r="W78" i="362"/>
  <c r="R67" i="351"/>
  <c r="AC65" i="349"/>
  <c r="AE79" i="366"/>
  <c r="V65" i="358"/>
  <c r="L75" i="344"/>
  <c r="Z66" i="367"/>
  <c r="D65" i="351"/>
  <c r="AF67" i="345"/>
  <c r="W70" i="370"/>
  <c r="H75" i="343"/>
  <c r="F67" i="344"/>
  <c r="Z74" i="356"/>
  <c r="O78" i="361"/>
  <c r="Z79" i="364"/>
  <c r="AH65" i="351"/>
  <c r="K72" i="354"/>
  <c r="R70" i="367"/>
  <c r="G70" i="358"/>
  <c r="Y66" i="350"/>
  <c r="Q66" i="370"/>
  <c r="F71" i="358"/>
  <c r="V66" i="348"/>
  <c r="Z78" i="349"/>
  <c r="W71" i="345"/>
  <c r="T79" i="350"/>
  <c r="AA5" i="244"/>
  <c r="N65" i="348"/>
  <c r="AF68" i="363"/>
  <c r="X71" i="367"/>
  <c r="T80" i="371"/>
  <c r="Q72" i="362"/>
  <c r="H79" i="357"/>
  <c r="U67" i="353"/>
  <c r="S74" i="350"/>
  <c r="AE65" i="368"/>
  <c r="M78" i="364"/>
  <c r="AP3" i="244"/>
  <c r="U66" i="355"/>
  <c r="O71" i="350"/>
  <c r="L74" i="348"/>
  <c r="W79" i="351"/>
  <c r="V78" i="358"/>
  <c r="M68" i="361"/>
  <c r="AF78" i="346"/>
  <c r="P67" i="357"/>
  <c r="G67" i="347"/>
  <c r="R80" i="360"/>
  <c r="AI78" i="362"/>
  <c r="C65" i="355"/>
  <c r="G70" i="353"/>
  <c r="AI79" i="364"/>
  <c r="O65" i="366"/>
  <c r="U78" i="367"/>
  <c r="AH71" i="356"/>
  <c r="E76" i="349"/>
  <c r="Z79" i="344"/>
  <c r="S66" i="370"/>
  <c r="AA70" i="366"/>
  <c r="I70" i="357"/>
  <c r="V72" i="358"/>
  <c r="S72" i="370"/>
  <c r="F74" i="352"/>
  <c r="W80" i="353"/>
  <c r="E71" i="342"/>
  <c r="E79" i="345"/>
  <c r="AD79" i="350"/>
  <c r="P65" i="368"/>
  <c r="AE70" i="370"/>
  <c r="K67" i="358"/>
  <c r="S67" i="354"/>
  <c r="L70" i="359"/>
  <c r="W79" i="370"/>
  <c r="O65" i="356"/>
  <c r="S72" i="360"/>
  <c r="O65" i="364"/>
  <c r="O70" i="365"/>
  <c r="AH71" i="354"/>
  <c r="T79" i="362"/>
  <c r="S71" i="369"/>
  <c r="AI66" i="342"/>
  <c r="L65" i="363"/>
  <c r="H66" i="342"/>
  <c r="AG78" i="367"/>
  <c r="U66" i="360"/>
  <c r="AH78" i="347"/>
  <c r="G71" i="360"/>
  <c r="T65" i="371"/>
  <c r="U80" i="360"/>
  <c r="W75" i="353"/>
  <c r="H71" i="345"/>
  <c r="AH80" i="342"/>
  <c r="P78" i="365"/>
  <c r="AG67" i="344"/>
  <c r="AG72" i="361"/>
  <c r="C68" i="352"/>
  <c r="U71" i="342"/>
  <c r="S76" i="355"/>
  <c r="M70" i="357"/>
  <c r="M76" i="367"/>
  <c r="P80" i="359"/>
  <c r="AG76" i="342"/>
  <c r="O71" i="343"/>
  <c r="AF72" i="365"/>
  <c r="T71" i="362"/>
  <c r="L70" i="366"/>
  <c r="AF76" i="364"/>
  <c r="AD67" i="356"/>
  <c r="AE75" i="355"/>
  <c r="M68" i="366"/>
  <c r="AL5" i="244"/>
  <c r="AI76" i="348"/>
  <c r="K67" i="364"/>
  <c r="V80" i="351"/>
  <c r="AE70" i="365"/>
  <c r="W75" i="371"/>
  <c r="AA71" i="352"/>
  <c r="P79" i="345"/>
  <c r="Y67" i="343"/>
  <c r="K65" i="365"/>
  <c r="C76" i="352"/>
  <c r="D66" i="343"/>
  <c r="K78" i="358"/>
  <c r="AH66" i="359"/>
  <c r="Q72" i="365"/>
  <c r="AD75" i="363"/>
  <c r="AF79" i="365"/>
  <c r="T74" i="363"/>
  <c r="AB68" i="347"/>
  <c r="T71" i="360"/>
  <c r="AA78" i="362"/>
  <c r="AA68" i="352"/>
  <c r="AB72" i="362"/>
  <c r="I74" i="359"/>
  <c r="R80" i="362"/>
  <c r="S80" i="355"/>
  <c r="H67" i="356"/>
  <c r="R68" i="369"/>
  <c r="N70" i="369"/>
  <c r="U70" i="363"/>
  <c r="X78" i="364"/>
  <c r="AI79" i="360"/>
  <c r="Q68" i="364"/>
  <c r="AG67" i="353"/>
  <c r="AB66" i="366"/>
  <c r="K75" i="355"/>
  <c r="S67" i="346"/>
  <c r="K65" i="343"/>
  <c r="V67" i="357"/>
  <c r="X68" i="350"/>
  <c r="Y75" i="344"/>
  <c r="AB70" i="363"/>
  <c r="AD72" i="368"/>
  <c r="AH71" i="350"/>
  <c r="Z78" i="359"/>
  <c r="C74" i="351"/>
  <c r="AI78" i="367"/>
  <c r="AE67" i="361"/>
  <c r="S78" i="364"/>
  <c r="AG80" i="345"/>
  <c r="AD68" i="366"/>
  <c r="X75" i="368"/>
  <c r="K66" i="361"/>
  <c r="V70" i="363"/>
  <c r="L6" i="244"/>
  <c r="L76" i="362"/>
  <c r="V74" i="352"/>
  <c r="P79" i="356"/>
  <c r="S74" i="358"/>
  <c r="T68" i="351"/>
  <c r="AE70" i="364"/>
  <c r="O78" i="354"/>
  <c r="C65" i="346"/>
  <c r="Y70" i="343"/>
  <c r="W74" i="368"/>
  <c r="Q66" i="368"/>
  <c r="L74" i="361"/>
  <c r="AA80" i="358"/>
  <c r="M75" i="347"/>
  <c r="AB72" i="364"/>
  <c r="AF66" i="348"/>
  <c r="J68" i="365"/>
  <c r="AB78" i="347"/>
  <c r="AF65" i="354"/>
  <c r="AI68" i="351"/>
  <c r="AB67" i="356"/>
  <c r="P71" i="351"/>
  <c r="AG71" i="355"/>
  <c r="N78" i="347"/>
  <c r="AE80" i="342"/>
  <c r="S74" i="364"/>
  <c r="D72" i="353"/>
  <c r="X74" i="357"/>
  <c r="AC80" i="370"/>
  <c r="AH6" i="244"/>
  <c r="O75" i="369"/>
  <c r="N78" i="348"/>
  <c r="W76" i="349"/>
  <c r="W78" i="359"/>
  <c r="W65" i="364"/>
  <c r="K66" i="350"/>
  <c r="AI75" i="362"/>
  <c r="R79" i="345"/>
  <c r="M65" i="363"/>
  <c r="W66" i="357"/>
  <c r="R75" i="362"/>
  <c r="E66" i="357"/>
  <c r="M67" i="360"/>
  <c r="AI68" i="344"/>
  <c r="AY6" i="244"/>
  <c r="O4" i="244"/>
  <c r="Y71" i="346"/>
  <c r="H71" i="363"/>
  <c r="T68" i="369"/>
  <c r="AB75" i="346"/>
  <c r="S79" i="349"/>
  <c r="K76" i="360"/>
  <c r="Q76" i="352"/>
  <c r="O75" i="351"/>
  <c r="M66" i="356"/>
  <c r="T65" i="369"/>
  <c r="O72" i="369"/>
  <c r="O67" i="366"/>
  <c r="AD76" i="361"/>
  <c r="O70" i="350"/>
  <c r="AG66" i="367"/>
  <c r="H71" i="359"/>
  <c r="T72" i="369"/>
  <c r="W71" i="344"/>
  <c r="AC71" i="351"/>
  <c r="AC65" i="342"/>
  <c r="M71" i="363"/>
  <c r="W80" i="367"/>
  <c r="M78" i="357"/>
  <c r="L71" i="367"/>
  <c r="M76" i="348"/>
  <c r="Q79" i="342"/>
  <c r="N66" i="367"/>
  <c r="Y71" i="358"/>
  <c r="O80" i="360"/>
  <c r="S68" i="351"/>
  <c r="AC74" i="364"/>
  <c r="AF68" i="360"/>
  <c r="C70" i="353"/>
  <c r="R68" i="367"/>
  <c r="V74" i="367"/>
  <c r="Q65" i="347"/>
  <c r="R68" i="371"/>
  <c r="R72" i="360"/>
  <c r="Z78" i="352"/>
  <c r="V70" i="364"/>
  <c r="F80" i="344"/>
  <c r="Y66" i="349"/>
  <c r="W74" i="355"/>
  <c r="AF74" i="371"/>
  <c r="AE76" i="358"/>
  <c r="W76" i="363"/>
  <c r="C75" i="353"/>
  <c r="AB66" i="345"/>
  <c r="N74" i="363"/>
  <c r="E70" i="355"/>
  <c r="W66" i="351"/>
  <c r="K75" i="363"/>
  <c r="AA79" i="349"/>
  <c r="S76" i="359"/>
  <c r="AD80" i="364"/>
  <c r="K70" i="345"/>
  <c r="V74" i="358"/>
  <c r="O74" i="347"/>
  <c r="K72" i="363"/>
  <c r="U78" i="369"/>
  <c r="O66" i="358"/>
  <c r="M80" i="347"/>
  <c r="N74" i="351"/>
  <c r="M80" i="345"/>
  <c r="H70" i="364"/>
  <c r="G68" i="363"/>
  <c r="AG75" i="347"/>
  <c r="C67" i="342"/>
  <c r="AI70" i="355"/>
  <c r="V68" i="368"/>
  <c r="L71" i="349"/>
  <c r="AG79" i="371"/>
  <c r="W68" i="363"/>
  <c r="Y70" i="362"/>
  <c r="J76" i="357"/>
  <c r="U71" i="345"/>
  <c r="AF75" i="352"/>
  <c r="J80" i="350"/>
  <c r="AF80" i="354"/>
  <c r="O65" i="348"/>
  <c r="Z67" i="367"/>
  <c r="AC66" i="362"/>
  <c r="J80" i="343"/>
  <c r="P71" i="361"/>
  <c r="U66" i="359"/>
  <c r="J70" i="359"/>
  <c r="H66" i="353"/>
  <c r="AD79" i="342"/>
  <c r="N67" i="365"/>
  <c r="M68" i="342"/>
  <c r="Q65" i="355"/>
  <c r="AB80" i="352"/>
  <c r="AE71" i="343"/>
  <c r="M78" i="359"/>
  <c r="R67" i="345"/>
  <c r="Y67" i="356"/>
  <c r="Z75" i="342"/>
  <c r="O71" i="352"/>
  <c r="H68" i="353"/>
  <c r="O75" i="359"/>
  <c r="N76" i="358"/>
  <c r="AC79" i="352"/>
  <c r="E72" i="348"/>
  <c r="O72" i="349"/>
  <c r="N70" i="366"/>
  <c r="G68" i="352"/>
  <c r="AF78" i="369"/>
  <c r="AH80" i="347"/>
  <c r="C76" i="345"/>
  <c r="F80" i="349"/>
  <c r="M67" i="356"/>
  <c r="F76" i="359"/>
  <c r="I80" i="356"/>
  <c r="V65" i="353"/>
  <c r="C67" i="357"/>
  <c r="AB79" i="369"/>
  <c r="S72" i="363"/>
  <c r="Z74" i="354"/>
  <c r="M70" i="368"/>
  <c r="B67" i="345"/>
  <c r="O65" i="350"/>
  <c r="Q66" i="363"/>
  <c r="N75" i="352"/>
  <c r="N72" i="366"/>
  <c r="K71" i="364"/>
  <c r="J79" i="344"/>
  <c r="D80" i="356"/>
  <c r="G72" i="347"/>
  <c r="AD68" i="361"/>
  <c r="AH72" i="355"/>
  <c r="Q76" i="349"/>
  <c r="AD65" i="362"/>
  <c r="E78" i="350"/>
  <c r="I68" i="365"/>
  <c r="S74" i="349"/>
  <c r="E79" i="354"/>
  <c r="R70" i="348"/>
  <c r="N70" i="361"/>
  <c r="AD71" i="354"/>
  <c r="AA76" i="364"/>
  <c r="E68" i="358"/>
  <c r="V66" i="365"/>
  <c r="AA67" i="367"/>
  <c r="U65" i="349"/>
  <c r="L66" i="342"/>
  <c r="AG70" i="359"/>
  <c r="V71" i="351"/>
  <c r="T79" i="371"/>
  <c r="AB71" i="351"/>
  <c r="AD71" i="366"/>
  <c r="S66" i="343"/>
  <c r="P80" i="369"/>
  <c r="W74" i="365"/>
  <c r="X79" i="366"/>
  <c r="AD80" i="366"/>
  <c r="T67" i="360"/>
  <c r="X7" i="244"/>
  <c r="AF75" i="356"/>
  <c r="G78" i="353"/>
  <c r="AG78" i="370"/>
  <c r="P79" i="365"/>
  <c r="AA67" i="350"/>
  <c r="S72" i="359"/>
  <c r="BB5" i="244"/>
  <c r="Q74" i="362"/>
  <c r="S68" i="356"/>
  <c r="S75" i="350"/>
  <c r="M67" i="358"/>
  <c r="AB67" i="348"/>
  <c r="O79" i="351"/>
  <c r="B65" i="355"/>
  <c r="AA71" i="366"/>
  <c r="P66" i="366"/>
  <c r="AI66" i="347"/>
  <c r="J78" i="346"/>
  <c r="O78" i="364"/>
  <c r="W71" i="357"/>
  <c r="AD71" i="345"/>
  <c r="H72" i="360"/>
  <c r="AG76" i="360"/>
  <c r="C80" i="356"/>
  <c r="AB70" i="346"/>
  <c r="AB78" i="370"/>
  <c r="AE67" i="354"/>
  <c r="E79" i="351"/>
  <c r="Y80" i="351"/>
  <c r="AB78" i="365"/>
  <c r="N74" i="350"/>
  <c r="AF74" i="344"/>
  <c r="H78" i="344"/>
  <c r="AD71" i="371"/>
  <c r="J67" i="350"/>
  <c r="X78" i="365"/>
  <c r="P70" i="349"/>
  <c r="O71" i="358"/>
  <c r="AA71" i="349"/>
  <c r="O76" i="356"/>
  <c r="R67" i="367"/>
  <c r="R74" i="366"/>
  <c r="H70" i="348"/>
  <c r="H78" i="357"/>
  <c r="V72" i="366"/>
  <c r="I74" i="363"/>
  <c r="F67" i="350"/>
  <c r="J68" i="360"/>
  <c r="AI65" i="351"/>
  <c r="AF78" i="344"/>
  <c r="T80" i="346"/>
  <c r="AI72" i="352"/>
  <c r="T78" i="371"/>
  <c r="V66" i="346"/>
  <c r="P76" i="371"/>
  <c r="K71" i="367"/>
  <c r="B68" i="356"/>
  <c r="V70" i="357"/>
  <c r="AA66" i="342"/>
  <c r="AC67" i="363"/>
  <c r="N76" i="366"/>
  <c r="Q66" i="362"/>
  <c r="X74" i="353"/>
  <c r="Q72" i="353"/>
  <c r="I67" i="343"/>
  <c r="AB71" i="364"/>
  <c r="AA68" i="345"/>
  <c r="Y65" i="361"/>
  <c r="R71" i="366"/>
  <c r="K70" i="364"/>
  <c r="M79" i="362"/>
  <c r="H68" i="358"/>
  <c r="L80" i="359"/>
  <c r="C78" i="342"/>
  <c r="AA66" i="358"/>
  <c r="P66" i="360"/>
  <c r="U75" i="368"/>
  <c r="Y65" i="364"/>
  <c r="AI68" i="352"/>
  <c r="I75" i="347"/>
  <c r="O68" i="353"/>
  <c r="V72" i="364"/>
  <c r="M71" i="362"/>
  <c r="AF68" i="364"/>
  <c r="I74" i="364"/>
  <c r="AI67" i="369"/>
  <c r="E70" i="359"/>
  <c r="AI72" i="354"/>
  <c r="AI78" i="350"/>
  <c r="AP6" i="244"/>
  <c r="AB72" i="359"/>
  <c r="D67" i="346"/>
  <c r="AA78" i="370"/>
  <c r="D79" i="344"/>
  <c r="N78" i="355"/>
  <c r="AC79" i="347"/>
  <c r="U66" i="368"/>
  <c r="N79" i="360"/>
  <c r="O65" i="342"/>
  <c r="Q79" i="368"/>
  <c r="H68" i="359"/>
  <c r="AF74" i="365"/>
  <c r="Y78" i="363"/>
  <c r="AC67" i="358"/>
  <c r="T74" i="354"/>
  <c r="AG79" i="369"/>
  <c r="Y80" i="345"/>
  <c r="D70" i="349"/>
  <c r="X68" i="371"/>
  <c r="T65" i="357"/>
  <c r="H65" i="357"/>
  <c r="AG71" i="361"/>
  <c r="R68" i="365"/>
  <c r="T76" i="363"/>
  <c r="Z71" i="358"/>
  <c r="K74" i="346"/>
  <c r="AG4" i="244"/>
  <c r="O78" i="368"/>
  <c r="V74" i="371"/>
  <c r="AA71" i="348"/>
  <c r="BA7" i="244"/>
  <c r="Z71" i="365"/>
  <c r="H79" i="354"/>
  <c r="N71" i="357"/>
  <c r="AB78" i="359"/>
  <c r="V67" i="356"/>
  <c r="O65" i="347"/>
  <c r="I67" i="360"/>
  <c r="P74" i="348"/>
  <c r="AF71" i="366"/>
  <c r="J70" i="349"/>
  <c r="F65" i="347"/>
  <c r="Y72" i="360"/>
  <c r="Z66" i="369"/>
  <c r="AA76" i="344"/>
  <c r="H71" i="343"/>
  <c r="AG66" i="366"/>
  <c r="AC80" i="354"/>
  <c r="Z68" i="351"/>
  <c r="AB71" i="381"/>
  <c r="B67" i="357"/>
  <c r="W65" i="342"/>
  <c r="S65" i="345"/>
  <c r="O71" i="359"/>
  <c r="AI72" i="343"/>
  <c r="V72" i="361"/>
  <c r="D67" i="358"/>
  <c r="K66" i="353"/>
  <c r="M76" i="363"/>
  <c r="R71" i="359"/>
  <c r="C65" i="358"/>
  <c r="D67" i="351"/>
  <c r="Q78" i="346"/>
  <c r="Y75" i="358"/>
  <c r="G78" i="342"/>
  <c r="B76" i="353"/>
  <c r="X72" i="353"/>
  <c r="AC76" i="348"/>
  <c r="K72" i="364"/>
  <c r="R76" i="371"/>
  <c r="E68" i="349"/>
  <c r="W66" i="343"/>
  <c r="AA65" i="355"/>
  <c r="G70" i="346"/>
  <c r="T76" i="348"/>
  <c r="AD80" i="361"/>
  <c r="AE65" i="357"/>
  <c r="AC67" i="350"/>
  <c r="F78" i="355"/>
  <c r="AI65" i="342"/>
  <c r="AG79" i="348"/>
  <c r="H68" i="347"/>
  <c r="G79" i="348"/>
  <c r="J74" i="361"/>
  <c r="X72" i="366"/>
  <c r="L67" i="366"/>
  <c r="H67" i="361"/>
  <c r="C65" i="357"/>
  <c r="E65" i="355"/>
  <c r="R71" i="361"/>
  <c r="O75" i="347"/>
  <c r="W80" i="366"/>
  <c r="V76" i="345"/>
  <c r="R75" i="366"/>
  <c r="Z80" i="370"/>
  <c r="AB80" i="369"/>
  <c r="G72" i="351"/>
  <c r="D70" i="343"/>
  <c r="L65" i="355"/>
  <c r="X67" i="371"/>
  <c r="AA71" i="350"/>
  <c r="U78" i="368"/>
  <c r="AF65" i="344"/>
  <c r="R67" i="346"/>
  <c r="S65" i="348"/>
  <c r="AD78" i="344"/>
  <c r="E67" i="354"/>
  <c r="K78" i="347"/>
  <c r="Q71" i="361"/>
  <c r="H66" i="346"/>
  <c r="H78" i="359"/>
  <c r="J67" i="366"/>
  <c r="Y70" i="365"/>
  <c r="K79" i="357"/>
  <c r="S75" i="348"/>
  <c r="AD74" i="366"/>
  <c r="U76" i="344"/>
  <c r="W72" i="352"/>
  <c r="D74" i="358"/>
  <c r="AH68" i="369"/>
  <c r="N71" i="360"/>
  <c r="O70" i="370"/>
  <c r="T71" i="358"/>
  <c r="Q67" i="344"/>
  <c r="AE71" i="349"/>
  <c r="R66" i="355"/>
  <c r="R78" i="353"/>
  <c r="Y80" i="361"/>
  <c r="Y78" i="369"/>
  <c r="Q78" i="359"/>
  <c r="E76" i="342"/>
  <c r="Q75" i="343"/>
  <c r="U66" i="361"/>
  <c r="J71" i="354"/>
  <c r="M68" i="367"/>
  <c r="AE76" i="369"/>
  <c r="K72" i="365"/>
  <c r="M66" i="359"/>
  <c r="F76" i="343"/>
  <c r="T66" i="369"/>
  <c r="AD78" i="361"/>
  <c r="M66" i="366"/>
  <c r="H75" i="353"/>
  <c r="S71" i="348"/>
  <c r="AH70" i="353"/>
  <c r="P80" i="368"/>
  <c r="Q80" i="355"/>
  <c r="F66" i="356"/>
  <c r="O76" i="360"/>
  <c r="AG78" i="354"/>
  <c r="R78" i="371"/>
  <c r="B78" i="349"/>
  <c r="AC65" i="353"/>
  <c r="S74" i="362"/>
  <c r="AI71" i="348"/>
  <c r="V79" i="363"/>
  <c r="L71" i="359"/>
  <c r="P65" i="365"/>
  <c r="AL4" i="244"/>
  <c r="L68" i="357"/>
  <c r="Q80" i="357"/>
  <c r="AF66" i="368"/>
  <c r="AF76" i="349"/>
  <c r="V71" i="343"/>
  <c r="AC72" i="353"/>
  <c r="AF78" i="368"/>
  <c r="S80" i="357"/>
  <c r="N71" i="348"/>
  <c r="Y76" i="344"/>
  <c r="N66" i="342"/>
  <c r="AI65" i="371"/>
  <c r="S72" i="367"/>
  <c r="P71" i="362"/>
  <c r="T70" i="363"/>
  <c r="T74" i="361"/>
  <c r="X68" i="361"/>
  <c r="AG78" i="347"/>
  <c r="V80" i="366"/>
  <c r="L78" i="354"/>
  <c r="AC78" i="364"/>
  <c r="Y72" i="350"/>
  <c r="AB65" i="366"/>
  <c r="AE75" i="349"/>
  <c r="R67" i="371"/>
  <c r="AC70" i="359"/>
  <c r="AC80" i="363"/>
  <c r="X72" i="370"/>
  <c r="M68" i="350"/>
  <c r="Q71" i="355"/>
  <c r="AD78" i="362"/>
  <c r="I74" i="346"/>
  <c r="Y76" i="350"/>
  <c r="G66" i="344"/>
  <c r="U76" i="367"/>
  <c r="AF79" i="353"/>
  <c r="X75" i="351"/>
  <c r="AH71" i="358"/>
  <c r="N65" i="356"/>
  <c r="Z78" i="365"/>
  <c r="X65" i="346"/>
  <c r="G79" i="344"/>
  <c r="T80" i="369"/>
  <c r="X65" i="357"/>
  <c r="H68" i="363"/>
  <c r="S70" i="371"/>
  <c r="N71" i="350"/>
  <c r="AA66" i="367"/>
  <c r="M67" i="355"/>
  <c r="Q66" i="361"/>
  <c r="V76" i="369"/>
  <c r="Z76" i="357"/>
  <c r="L71" i="363"/>
  <c r="AE68" i="351"/>
  <c r="F79" i="347"/>
  <c r="C67" i="355"/>
  <c r="Y78" i="360"/>
  <c r="AA76" i="358"/>
  <c r="AG70" i="365"/>
  <c r="W67" i="366"/>
  <c r="O79" i="344"/>
  <c r="AI65" i="353"/>
  <c r="W68" i="366"/>
  <c r="Q79" i="359"/>
  <c r="I80" i="348"/>
  <c r="AG67" i="366"/>
  <c r="AF75" i="364"/>
  <c r="D80" i="346"/>
  <c r="Y68" i="357"/>
  <c r="Z75" i="366"/>
  <c r="AB71" i="382"/>
  <c r="L78" i="352"/>
  <c r="S80" i="356"/>
  <c r="J68" i="350"/>
  <c r="E66" i="348"/>
  <c r="H70" i="354"/>
  <c r="S66" i="359"/>
  <c r="H70" i="361"/>
  <c r="W65" i="370"/>
  <c r="D66" i="356"/>
  <c r="AD76" i="368"/>
  <c r="Z72" i="346"/>
  <c r="P68" i="364"/>
  <c r="AD68" i="348"/>
  <c r="AC79" i="361"/>
  <c r="AF71" i="359"/>
  <c r="V68" i="361"/>
  <c r="Y66" i="367"/>
  <c r="J75" i="349"/>
  <c r="O75" i="367"/>
  <c r="AD66" i="356"/>
  <c r="AE67" i="358"/>
  <c r="K71" i="365"/>
  <c r="X68" i="364"/>
  <c r="AF78" i="367"/>
  <c r="S66" i="362"/>
  <c r="I76" i="355"/>
  <c r="P78" i="361"/>
  <c r="S67" i="365"/>
  <c r="F74" i="359"/>
  <c r="AD78" i="348"/>
  <c r="Y68" i="344"/>
  <c r="O78" i="365"/>
  <c r="P76" i="363"/>
  <c r="I72" i="365"/>
  <c r="O71" i="365"/>
  <c r="O65" i="358"/>
  <c r="M65" i="357"/>
  <c r="AA78" i="361"/>
  <c r="Z67" i="342"/>
  <c r="I80" i="357"/>
  <c r="Y65" i="355"/>
  <c r="F70" i="354"/>
  <c r="I65" i="363"/>
  <c r="Y79" i="369"/>
  <c r="AB66" i="347"/>
  <c r="H74" i="350"/>
  <c r="N76" i="359"/>
  <c r="Y67" i="358"/>
  <c r="G70" i="347"/>
  <c r="B67" i="353"/>
  <c r="Y74" i="365"/>
  <c r="S74" i="368"/>
  <c r="H67" i="360"/>
  <c r="AF75" i="359"/>
  <c r="AI65" i="356"/>
  <c r="AF75" i="345"/>
  <c r="AG66" i="345"/>
  <c r="K68" i="356"/>
  <c r="Z67" i="350"/>
  <c r="L68" i="348"/>
  <c r="AE72" i="356"/>
  <c r="AG72" i="360"/>
  <c r="J70" i="346"/>
  <c r="G66" i="360"/>
  <c r="M79" i="346"/>
  <c r="AB68" i="357"/>
  <c r="S68" i="342"/>
  <c r="AA79" i="370"/>
  <c r="V72" i="371"/>
  <c r="S70" i="361"/>
  <c r="D66" i="348"/>
  <c r="AB78" i="371"/>
  <c r="O67" i="371"/>
  <c r="R67" i="365"/>
  <c r="AI72" i="358"/>
  <c r="Q71" i="354"/>
  <c r="V71" i="370"/>
  <c r="S78" i="370"/>
  <c r="T72" i="366"/>
  <c r="Y68" i="343"/>
  <c r="Z70" i="342"/>
  <c r="M65" i="361"/>
  <c r="F70" i="356"/>
  <c r="M65" i="362"/>
  <c r="AC79" i="353"/>
  <c r="AI65" i="369"/>
  <c r="AC75" i="367"/>
  <c r="AA78" i="371"/>
  <c r="N67" i="358"/>
  <c r="H80" i="361"/>
  <c r="X78" i="362"/>
  <c r="V68" i="369"/>
  <c r="AH80" i="368"/>
  <c r="H68" i="343"/>
  <c r="F78" i="347"/>
  <c r="V79" i="352"/>
  <c r="O74" i="368"/>
  <c r="E67" i="350"/>
  <c r="AC68" i="354"/>
  <c r="K70" i="367"/>
  <c r="C76" i="348"/>
  <c r="Z74" i="366"/>
  <c r="AI68" i="364"/>
  <c r="AF70" i="344"/>
  <c r="Q75" i="369"/>
  <c r="R71" i="365"/>
  <c r="W72" i="366"/>
  <c r="V76" i="367"/>
  <c r="J65" i="350"/>
  <c r="H68" i="357"/>
  <c r="X68" i="357"/>
  <c r="R66" i="349"/>
  <c r="S68" i="363"/>
  <c r="B78" i="347"/>
  <c r="M79" i="364"/>
  <c r="T75" i="368"/>
  <c r="Q74" i="360"/>
  <c r="N68" i="366"/>
  <c r="D72" i="360"/>
  <c r="W66" i="358"/>
  <c r="M65" i="358"/>
  <c r="C70" i="346"/>
  <c r="AB79" i="343"/>
  <c r="U66" i="354"/>
  <c r="U70" i="367"/>
  <c r="AD70" i="353"/>
  <c r="U66" i="369"/>
  <c r="U68" i="368"/>
  <c r="N72" i="359"/>
  <c r="Z71" i="343"/>
  <c r="AA78" i="351"/>
  <c r="G74" i="352"/>
  <c r="AB75" i="366"/>
  <c r="AB70" i="360"/>
  <c r="H74" i="345"/>
  <c r="AD75" i="356"/>
  <c r="W66" i="368"/>
  <c r="U68" i="342"/>
  <c r="V78" i="354"/>
  <c r="D76" i="346"/>
  <c r="G72" i="354"/>
  <c r="O72" i="348"/>
  <c r="AF68" i="370"/>
  <c r="AF80" i="370"/>
  <c r="X71" i="355"/>
  <c r="Q71" i="367"/>
  <c r="V79" i="348"/>
  <c r="K72" i="359"/>
  <c r="AA74" i="371"/>
  <c r="V76" i="364"/>
  <c r="T78" i="364"/>
  <c r="U78" i="365"/>
  <c r="N79" i="367"/>
  <c r="AB78" i="367"/>
  <c r="E68" i="350"/>
  <c r="T75" i="345"/>
  <c r="V70" i="355"/>
  <c r="S70" i="344"/>
  <c r="AI80" i="361"/>
  <c r="AI78" i="369"/>
  <c r="L68" i="349"/>
  <c r="Y65" i="365"/>
  <c r="G76" i="348"/>
  <c r="AE70" i="349"/>
  <c r="G70" i="359"/>
  <c r="O78" i="352"/>
  <c r="B76" i="345"/>
  <c r="P74" i="357"/>
  <c r="AV3" i="244"/>
  <c r="R76" i="352"/>
  <c r="O78" i="358"/>
  <c r="O66" i="352"/>
  <c r="AP5" i="244"/>
  <c r="R80" i="363"/>
  <c r="J71" i="343"/>
  <c r="Q67" i="362"/>
  <c r="O72" i="346"/>
  <c r="AC65" i="346"/>
  <c r="AH68" i="352"/>
  <c r="O72" i="353"/>
  <c r="AB71" i="353"/>
  <c r="K75" i="361"/>
  <c r="G65" i="349"/>
  <c r="I72" i="360"/>
  <c r="L67" i="362"/>
  <c r="Q70" i="364"/>
  <c r="I74" i="362"/>
  <c r="AA79" i="356"/>
  <c r="P67" i="352"/>
  <c r="Y72" i="367"/>
  <c r="C79" i="348"/>
  <c r="V78" i="363"/>
  <c r="T75" i="364"/>
  <c r="I66" i="353"/>
  <c r="W65" i="360"/>
  <c r="M70" i="369"/>
  <c r="O75" i="349"/>
  <c r="S68" i="366"/>
  <c r="W71" i="355"/>
  <c r="G67" i="350"/>
  <c r="J65" i="364"/>
  <c r="U72" i="348"/>
  <c r="AK3" i="244"/>
  <c r="D72" i="349"/>
  <c r="O65" i="360"/>
  <c r="Y79" i="362"/>
  <c r="W72" i="354"/>
  <c r="AB78" i="349"/>
  <c r="M71" i="368"/>
  <c r="S72" i="356"/>
  <c r="Q75" i="368"/>
  <c r="AD74" i="369"/>
  <c r="J78" i="357"/>
  <c r="AE66" i="367"/>
  <c r="G67" i="351"/>
  <c r="K72" i="366"/>
  <c r="AG70" i="368"/>
  <c r="Z68" i="353"/>
  <c r="I66" i="357"/>
  <c r="T67" i="362"/>
  <c r="L74" i="367"/>
  <c r="AH76" i="350"/>
  <c r="O67" i="357"/>
  <c r="R79" i="363"/>
  <c r="V66" i="362"/>
  <c r="L72" i="358"/>
  <c r="N65" i="368"/>
  <c r="B72" i="352"/>
  <c r="F75" i="343"/>
  <c r="F75" i="352"/>
  <c r="L70" i="362"/>
  <c r="P79" i="367"/>
  <c r="Y67" i="342"/>
  <c r="G71" i="356"/>
  <c r="X80" i="371"/>
  <c r="P72" i="364"/>
  <c r="L67" i="356"/>
  <c r="K70" i="342"/>
  <c r="W71" i="365"/>
  <c r="AA76" i="343"/>
  <c r="AF75" i="353"/>
  <c r="J71" i="355"/>
  <c r="X67" i="364"/>
  <c r="S67" i="367"/>
  <c r="I79" i="345"/>
  <c r="T79" i="368"/>
  <c r="C76" i="358"/>
  <c r="P75" i="365"/>
  <c r="R71" i="358"/>
  <c r="AD68" i="353"/>
  <c r="F72" i="354"/>
  <c r="U72" i="358"/>
  <c r="AB75" i="358"/>
  <c r="T78" i="370"/>
  <c r="B66" i="349"/>
  <c r="D67" i="345"/>
  <c r="Q79" i="358"/>
  <c r="O72" i="364"/>
  <c r="P66" i="361"/>
  <c r="M65" i="365"/>
  <c r="Z76" i="345"/>
  <c r="R70" i="352"/>
  <c r="AA75" i="354"/>
  <c r="U74" i="366"/>
  <c r="X70" i="370"/>
  <c r="AI76" i="363"/>
  <c r="J76" i="353"/>
  <c r="AI76" i="357"/>
  <c r="G68" i="350"/>
  <c r="AE76" i="360"/>
  <c r="N80" i="363"/>
  <c r="AC79" i="360"/>
  <c r="P71" i="344"/>
  <c r="X80" i="368"/>
  <c r="X72" i="363"/>
  <c r="K67" i="365"/>
  <c r="AE70" i="342"/>
  <c r="V72" i="356"/>
  <c r="Y74" i="360"/>
  <c r="O68" i="371"/>
  <c r="AI76" i="360"/>
  <c r="AD66" i="360"/>
  <c r="AE66" i="354"/>
  <c r="W76" i="345"/>
  <c r="AO6" i="244"/>
  <c r="X79" i="362"/>
  <c r="V79" i="358"/>
  <c r="R80" i="357"/>
  <c r="I72" i="345"/>
  <c r="AI72" i="366"/>
  <c r="O66" i="362"/>
  <c r="Q66" i="367"/>
  <c r="W7" i="244"/>
  <c r="AD70" i="343"/>
  <c r="M76" i="361"/>
  <c r="AA80" i="368"/>
  <c r="K66" i="342"/>
  <c r="AB66" i="370"/>
  <c r="O67" i="343"/>
  <c r="O76" i="369"/>
  <c r="B66" i="344"/>
  <c r="S74" i="351"/>
  <c r="AB71" i="344"/>
  <c r="I72" i="348"/>
  <c r="I72" i="364"/>
  <c r="K67" i="362"/>
  <c r="B70" i="353"/>
  <c r="R74" i="358"/>
  <c r="L66" i="364"/>
  <c r="Q80" i="370"/>
  <c r="O76" i="368"/>
  <c r="F75" i="354"/>
  <c r="U68" i="358"/>
  <c r="P71" i="367"/>
  <c r="AE70" i="357"/>
  <c r="Z79" i="371"/>
  <c r="AF74" i="363"/>
  <c r="E68" i="357"/>
  <c r="AI80" i="349"/>
  <c r="P76" i="369"/>
  <c r="B70" i="356"/>
  <c r="W67" i="361"/>
  <c r="AB80" i="348"/>
  <c r="R65" i="369"/>
  <c r="T70" i="369"/>
  <c r="AC75" i="369"/>
  <c r="F75" i="348"/>
  <c r="W79" i="364"/>
  <c r="U78" i="352"/>
  <c r="W65" i="355"/>
  <c r="T72" i="349"/>
  <c r="AA70" i="354"/>
  <c r="W66" i="342"/>
  <c r="L66" i="344"/>
  <c r="M74" i="366"/>
  <c r="J78" i="351"/>
  <c r="B78" i="355"/>
  <c r="O67" i="356"/>
  <c r="AB74" i="367"/>
  <c r="R75" i="347"/>
  <c r="AB75" i="357"/>
  <c r="F80" i="351"/>
  <c r="AD67" i="344"/>
  <c r="T76" i="355"/>
  <c r="AA71" i="346"/>
  <c r="W71" i="359"/>
  <c r="J66" i="357"/>
  <c r="K66" i="365"/>
  <c r="R65" i="352"/>
  <c r="L66" i="350"/>
  <c r="V80" i="365"/>
  <c r="G78" i="343"/>
  <c r="W70" i="371"/>
  <c r="W80" i="360"/>
  <c r="X68" i="347"/>
  <c r="D66" i="346"/>
  <c r="T79" i="357"/>
  <c r="AF70" i="362"/>
  <c r="Z75" i="371"/>
  <c r="O79" i="365"/>
  <c r="D76" i="357"/>
  <c r="X70" i="368"/>
  <c r="AD70" i="360"/>
  <c r="K70" i="355"/>
  <c r="G74" i="354"/>
  <c r="Y75" i="350"/>
  <c r="C79" i="356"/>
  <c r="AE79" i="368"/>
  <c r="V80" i="354"/>
  <c r="L74" i="342"/>
  <c r="X75" i="369"/>
  <c r="K68" i="352"/>
  <c r="AF79" i="348"/>
  <c r="B78" i="350"/>
  <c r="P66" i="370"/>
  <c r="K67" i="348"/>
  <c r="AB70" i="371"/>
  <c r="AB72" i="355"/>
  <c r="AA75" i="351"/>
  <c r="AF76" i="365"/>
  <c r="AI72" i="344"/>
  <c r="L65" i="350"/>
  <c r="U79" i="344"/>
  <c r="L79" i="361"/>
  <c r="AF67" i="368"/>
  <c r="N74" i="361"/>
  <c r="L79" i="342"/>
  <c r="P67" i="362"/>
  <c r="V71" i="357"/>
  <c r="N71" i="351"/>
  <c r="AC80" i="360"/>
  <c r="U70" i="350"/>
  <c r="AI80" i="360"/>
  <c r="AB65" i="346"/>
  <c r="AA75" i="366"/>
  <c r="AG75" i="356"/>
  <c r="U70" i="346"/>
  <c r="M68" i="344"/>
  <c r="S78" i="362"/>
  <c r="P80" i="352"/>
  <c r="B70" i="357"/>
  <c r="X76" i="363"/>
  <c r="V76" i="366"/>
  <c r="AC74" i="354"/>
  <c r="X71" i="364"/>
  <c r="Y67" i="366"/>
  <c r="N74" i="356"/>
  <c r="AI74" i="353"/>
  <c r="E79" i="356"/>
  <c r="AD80" i="371"/>
  <c r="J71" i="352"/>
  <c r="L67" i="364"/>
  <c r="T78" i="368"/>
  <c r="AI65" i="346"/>
  <c r="F66" i="360"/>
  <c r="Q75" i="364"/>
  <c r="K78" i="359"/>
  <c r="W72" i="344"/>
  <c r="G74" i="362"/>
  <c r="Y70" i="352"/>
  <c r="AB70" i="358"/>
  <c r="T78" i="353"/>
  <c r="Q74" i="344"/>
  <c r="W65" i="369"/>
  <c r="U66" i="352"/>
  <c r="AH66" i="345"/>
  <c r="Q75" i="365"/>
  <c r="J79" i="342"/>
  <c r="V76" i="350"/>
  <c r="P78" i="347"/>
  <c r="AD74" i="371"/>
  <c r="L70" i="361"/>
  <c r="J71" i="364"/>
  <c r="V78" i="366"/>
  <c r="AD70" i="366"/>
  <c r="N65" i="365"/>
  <c r="C66" i="345"/>
  <c r="F80" i="343"/>
  <c r="AG68" i="352"/>
  <c r="AC75" i="360"/>
  <c r="AF80" i="355"/>
  <c r="M67" i="368"/>
  <c r="Q6" i="244"/>
  <c r="K78" i="342"/>
  <c r="J75" i="352"/>
  <c r="S75" i="351"/>
  <c r="P76" i="368"/>
  <c r="AB72" i="369"/>
  <c r="O68" i="355"/>
  <c r="K80" i="343"/>
  <c r="AC74" i="358"/>
  <c r="Z70" i="362"/>
  <c r="AF75" i="358"/>
  <c r="AC65" i="358"/>
  <c r="F66" i="350"/>
  <c r="G75" i="354"/>
  <c r="X68" i="368"/>
  <c r="AB65" i="364"/>
  <c r="E75" i="348"/>
  <c r="AC68" i="353"/>
  <c r="U67" i="363"/>
  <c r="U76" i="343"/>
  <c r="Q70" i="357"/>
  <c r="N74" i="369"/>
  <c r="J65" i="356"/>
  <c r="S5" i="244"/>
  <c r="T66" i="366"/>
  <c r="U67" i="368"/>
  <c r="I72" i="353"/>
  <c r="AA74" i="368"/>
  <c r="L70" i="351"/>
  <c r="AE79" i="369"/>
  <c r="AB79" i="349"/>
  <c r="U75" i="366"/>
  <c r="AH71" i="348"/>
  <c r="P66" i="357"/>
  <c r="L75" i="365"/>
  <c r="M79" i="363"/>
  <c r="D66" i="355"/>
  <c r="K68" i="357"/>
  <c r="L75" i="358"/>
  <c r="N67" i="362"/>
  <c r="L76" i="360"/>
  <c r="AB70" i="348"/>
  <c r="M66" i="347"/>
  <c r="X75" i="356"/>
  <c r="U80" i="345"/>
  <c r="Q79" i="366"/>
  <c r="W66" i="353"/>
  <c r="L65" i="342"/>
  <c r="AB80" i="364"/>
  <c r="AB66" i="365"/>
  <c r="K74" i="361"/>
  <c r="AA67" i="357"/>
  <c r="Q65" i="346"/>
  <c r="N79" i="352"/>
  <c r="K65" i="364"/>
  <c r="H80" i="347"/>
  <c r="I78" i="362"/>
  <c r="B79" i="355"/>
  <c r="Z67" i="363"/>
  <c r="L74" i="344"/>
  <c r="P70" i="356"/>
  <c r="P74" i="351"/>
  <c r="Y65" i="362"/>
  <c r="X78" i="367"/>
  <c r="H67" i="359"/>
  <c r="Y71" i="367"/>
  <c r="AA65" i="357"/>
  <c r="F68" i="355"/>
  <c r="H80" i="345"/>
  <c r="P65" i="366"/>
  <c r="AE76" i="362"/>
  <c r="AA79" i="371"/>
  <c r="R66" i="354"/>
  <c r="M75" i="367"/>
  <c r="K79" i="345"/>
  <c r="Z78" i="363"/>
  <c r="V68" i="367"/>
  <c r="AH79" i="362"/>
  <c r="Y70" i="351"/>
  <c r="P74" i="359"/>
  <c r="AE78" i="366"/>
  <c r="V70" i="368"/>
  <c r="U66" i="367"/>
  <c r="AI76" i="352"/>
  <c r="AI75" i="363"/>
  <c r="AH66" i="369"/>
  <c r="AG66" i="350"/>
  <c r="AD74" i="349"/>
  <c r="W79" i="366"/>
  <c r="X75" i="352"/>
  <c r="AA65" i="364"/>
  <c r="Q75" i="344"/>
  <c r="J72" i="362"/>
  <c r="AE76" i="366"/>
  <c r="U66" i="362"/>
  <c r="Q76" i="368"/>
  <c r="W72" i="342"/>
  <c r="X76" i="367"/>
  <c r="AB71" i="347"/>
  <c r="AD80" i="344"/>
  <c r="AG68" i="367"/>
  <c r="AI66" i="350"/>
  <c r="P65" i="369"/>
  <c r="V76" i="351"/>
  <c r="I78" i="359"/>
  <c r="AE70" i="344"/>
  <c r="W72" i="370"/>
  <c r="G76" i="359"/>
  <c r="Z78" i="361"/>
  <c r="B72" i="342"/>
  <c r="J75" i="348"/>
  <c r="AH67" i="368"/>
  <c r="AD80" i="367"/>
  <c r="Y80" i="362"/>
  <c r="U79" i="362"/>
  <c r="V66" i="359"/>
  <c r="Y72" i="362"/>
  <c r="K75" i="362"/>
  <c r="N75" i="364"/>
  <c r="C70" i="344"/>
  <c r="AC4" i="244"/>
  <c r="L65" i="351"/>
  <c r="O71" i="349"/>
  <c r="C70" i="359"/>
  <c r="AF71" i="357"/>
  <c r="AG71" i="363"/>
  <c r="S66" i="364"/>
  <c r="Z67" i="361"/>
  <c r="F68" i="352"/>
  <c r="S71" i="363"/>
  <c r="G71" i="359"/>
  <c r="O72" i="367"/>
  <c r="V75" i="365"/>
  <c r="Z80" i="347"/>
  <c r="V79" i="368"/>
  <c r="M72" i="345"/>
  <c r="R66" i="370"/>
  <c r="N78" i="346"/>
  <c r="T74" i="367"/>
  <c r="L71" i="368"/>
  <c r="AH74" i="364"/>
  <c r="U79" i="365"/>
  <c r="AD75" i="346"/>
  <c r="AB68" i="348"/>
  <c r="N75" i="346"/>
  <c r="Y65" i="369"/>
  <c r="I70" i="343"/>
  <c r="I70" i="344"/>
  <c r="V78" i="345"/>
  <c r="AC67" i="365"/>
  <c r="H76" i="362"/>
  <c r="AA70" i="365"/>
  <c r="O70" i="347"/>
  <c r="Z75" i="344"/>
  <c r="N66" i="364"/>
  <c r="AE67" i="352"/>
  <c r="X74" i="344"/>
  <c r="AG76" i="361"/>
  <c r="AE68" i="348"/>
  <c r="X67" i="361"/>
  <c r="W80" i="363"/>
  <c r="V67" i="366"/>
  <c r="AF72" i="354"/>
  <c r="K79" i="350"/>
  <c r="S66" i="371"/>
  <c r="U65" i="371"/>
  <c r="X67" i="352"/>
  <c r="V74" i="359"/>
  <c r="Z78" i="369"/>
  <c r="B71" i="352"/>
  <c r="P79" i="369"/>
  <c r="J79" i="362"/>
  <c r="G74" i="358"/>
  <c r="S79" i="352"/>
  <c r="E80" i="347"/>
  <c r="AH65" i="364"/>
  <c r="K76" i="351"/>
  <c r="AF65" i="363"/>
  <c r="W76" i="361"/>
  <c r="X80" i="369"/>
  <c r="AH78" i="358"/>
  <c r="M72" i="365"/>
  <c r="K80" i="344"/>
  <c r="Y75" i="359"/>
  <c r="Q74" i="371"/>
  <c r="X74" i="354"/>
  <c r="AG68" i="359"/>
  <c r="P75" i="371"/>
  <c r="AF70" i="348"/>
  <c r="S70" i="357"/>
  <c r="M74" i="359"/>
  <c r="J67" i="365"/>
  <c r="V79" i="360"/>
  <c r="R65" i="357"/>
  <c r="Z80" i="344"/>
  <c r="X71" i="366"/>
  <c r="AH72" i="361"/>
  <c r="I3" i="244"/>
  <c r="L67" i="360"/>
  <c r="AC68" i="366"/>
  <c r="J70" i="365"/>
  <c r="AE80" i="365"/>
  <c r="G70" i="342"/>
  <c r="AA66" i="363"/>
  <c r="G72" i="348"/>
  <c r="AC78" i="342"/>
  <c r="H80" i="355"/>
  <c r="AG65" i="355"/>
  <c r="U66" i="353"/>
  <c r="AF79" i="364"/>
  <c r="Z75" i="365"/>
  <c r="O79" i="346"/>
  <c r="AG79" i="365"/>
  <c r="AA78" i="366"/>
  <c r="AG75" i="371"/>
  <c r="C67" i="354"/>
  <c r="X76" i="352"/>
  <c r="W71" i="371"/>
  <c r="U80" i="343"/>
  <c r="X65" i="354"/>
  <c r="Q80" i="361"/>
  <c r="D66" i="347"/>
  <c r="F72" i="347"/>
  <c r="O67" i="346"/>
  <c r="D72" i="357"/>
  <c r="D72" i="343"/>
  <c r="Q78" i="358"/>
  <c r="E71" i="348"/>
  <c r="G79" i="358"/>
  <c r="G75" i="361"/>
  <c r="AB80" i="365"/>
  <c r="AB79" i="370"/>
  <c r="D76" i="355"/>
  <c r="AH78" i="353"/>
  <c r="AG72" i="368"/>
  <c r="G75" i="343"/>
  <c r="AG79" i="357"/>
  <c r="B66" i="355"/>
  <c r="N80" i="357"/>
  <c r="U67" i="348"/>
  <c r="C71" i="347"/>
  <c r="S65" i="368"/>
  <c r="B76" i="348"/>
  <c r="K66" i="346"/>
  <c r="G67" i="361"/>
  <c r="V66" i="360"/>
  <c r="P66" i="354"/>
  <c r="AF71" i="352"/>
  <c r="W79" i="342"/>
  <c r="Y75" i="369"/>
  <c r="AE80" i="349"/>
  <c r="AI66" i="353"/>
  <c r="U74" i="342"/>
  <c r="AE68" i="369"/>
  <c r="Q67" i="359"/>
  <c r="P70" i="362"/>
  <c r="F80" i="355"/>
  <c r="R70" i="363"/>
  <c r="W71" i="349"/>
  <c r="Z68" i="365"/>
  <c r="T67" i="351"/>
  <c r="AF71" i="351"/>
  <c r="AI70" i="348"/>
  <c r="AI67" i="363"/>
  <c r="J74" i="359"/>
  <c r="M68" i="368"/>
  <c r="R67" i="361"/>
  <c r="H72" i="363"/>
  <c r="AG75" i="366"/>
  <c r="AD71" i="343"/>
  <c r="Y74" i="361"/>
  <c r="X66" i="368"/>
  <c r="C71" i="344"/>
  <c r="Z72" i="370"/>
  <c r="X74" i="356"/>
  <c r="G71" i="349"/>
  <c r="U65" i="356"/>
  <c r="AE78" i="342"/>
  <c r="H65" i="361"/>
  <c r="N70" i="367"/>
  <c r="O70" i="371"/>
  <c r="L72" i="364"/>
  <c r="E75" i="354"/>
  <c r="AC74" i="362"/>
  <c r="X76" i="351"/>
  <c r="AH75" i="371"/>
  <c r="Y74" i="357"/>
  <c r="AC76" i="353"/>
  <c r="B68" i="349"/>
  <c r="X67" i="365"/>
  <c r="O79" i="356"/>
  <c r="B70" i="350"/>
  <c r="AC71" i="365"/>
  <c r="O71" i="361"/>
  <c r="S79" i="347"/>
  <c r="L74" i="360"/>
  <c r="V76" i="355"/>
  <c r="D72" i="344"/>
  <c r="B76" i="342"/>
  <c r="U79" i="351"/>
  <c r="N75" i="348"/>
  <c r="T78" i="358"/>
  <c r="O79" i="355"/>
  <c r="R65" i="355"/>
  <c r="AH65" i="357"/>
  <c r="Z68" i="352"/>
  <c r="G66" i="348"/>
  <c r="E72" i="354"/>
  <c r="AG78" i="360"/>
  <c r="H68" i="349"/>
  <c r="D71" i="348"/>
  <c r="Y75" i="371"/>
  <c r="K76" i="352"/>
  <c r="AB79" i="351"/>
  <c r="Q65" i="342"/>
  <c r="AF75" i="348"/>
  <c r="AH79" i="369"/>
  <c r="U71" i="360"/>
  <c r="M74" i="360"/>
  <c r="J72" i="361"/>
  <c r="AA72" i="356"/>
  <c r="AD68" i="352"/>
  <c r="J71" i="362"/>
  <c r="AH67" i="356"/>
  <c r="F79" i="359"/>
  <c r="B66" i="352"/>
  <c r="U71" i="354"/>
  <c r="C66" i="357"/>
  <c r="AA65" i="356"/>
  <c r="AE71" i="356"/>
  <c r="Y66" i="371"/>
  <c r="V65" i="356"/>
  <c r="C74" i="343"/>
  <c r="R70" i="371"/>
  <c r="R76" i="354"/>
  <c r="H66" i="355"/>
  <c r="Q76" i="366"/>
  <c r="AG65" i="364"/>
  <c r="F67" i="358"/>
  <c r="AD66" i="357"/>
  <c r="K70" i="360"/>
  <c r="AC66" i="365"/>
  <c r="Q65" i="362"/>
  <c r="X75" i="349"/>
  <c r="O74" i="348"/>
  <c r="U70" i="369"/>
  <c r="X66" i="371"/>
  <c r="B76" i="346"/>
  <c r="AF66" i="359"/>
  <c r="S74" i="344"/>
  <c r="AC72" i="342"/>
  <c r="G66" i="357"/>
  <c r="AF78" i="348"/>
  <c r="B66" i="351"/>
  <c r="BB7" i="244"/>
  <c r="I67" i="355"/>
  <c r="B67" i="347"/>
  <c r="W70" i="363"/>
  <c r="N70" i="348"/>
  <c r="V65" i="351"/>
  <c r="J68" i="342"/>
  <c r="AF79" i="371"/>
  <c r="AI71" i="368"/>
  <c r="AI76" i="344"/>
  <c r="AA68" i="346"/>
  <c r="I75" i="343"/>
  <c r="R71" i="350"/>
  <c r="Y65" i="370"/>
  <c r="AA72" i="363"/>
  <c r="AJ6" i="244"/>
  <c r="B65" i="357"/>
  <c r="Y70" i="349"/>
  <c r="AI68" i="368"/>
  <c r="K70" i="361"/>
  <c r="O66" i="354"/>
  <c r="L75" i="357"/>
  <c r="J79" i="346"/>
  <c r="P80" i="358"/>
  <c r="AA65" i="343"/>
  <c r="V66" i="361"/>
  <c r="N66" i="362"/>
  <c r="N76" i="357"/>
  <c r="Q79" i="344"/>
  <c r="R72" i="347"/>
  <c r="Y79" i="367"/>
  <c r="AC70" i="361"/>
  <c r="D68" i="345"/>
  <c r="V80" i="347"/>
  <c r="AC68" i="358"/>
  <c r="V65" i="347"/>
  <c r="Z79" i="354"/>
  <c r="E67" i="348"/>
  <c r="S78" i="369"/>
  <c r="AE66" i="356"/>
  <c r="U70" i="365"/>
  <c r="U80" i="371"/>
  <c r="AH68" i="370"/>
  <c r="K74" i="364"/>
  <c r="AA80" i="363"/>
  <c r="C67" i="358"/>
  <c r="B72" i="348"/>
  <c r="AH68" i="361"/>
  <c r="O75" i="358"/>
  <c r="R65" i="361"/>
  <c r="AA74" i="346"/>
  <c r="Y66" i="354"/>
  <c r="AB70" i="367"/>
  <c r="V72" i="350"/>
  <c r="N75" i="357"/>
  <c r="BB3" i="244"/>
  <c r="Z71" i="368"/>
  <c r="N66" i="344"/>
  <c r="E75" i="356"/>
  <c r="AG65" i="370"/>
  <c r="E72" i="360"/>
  <c r="AA75" i="364"/>
  <c r="Q66" i="351"/>
  <c r="U78" i="342"/>
  <c r="AC78" i="343"/>
  <c r="D80" i="352"/>
  <c r="M67" i="343"/>
  <c r="Y78" i="370"/>
  <c r="F68" i="362"/>
  <c r="D71" i="357"/>
  <c r="AH67" i="364"/>
  <c r="Z67" i="351"/>
  <c r="K71" i="357"/>
  <c r="P80" i="362"/>
  <c r="AF68" i="354"/>
  <c r="K68" i="360"/>
  <c r="Y76" i="366"/>
  <c r="AF65" i="353"/>
  <c r="S80" i="344"/>
  <c r="L68" i="369"/>
  <c r="AH66" i="365"/>
  <c r="C78" i="357"/>
  <c r="R68" i="356"/>
  <c r="AD76" i="362"/>
  <c r="AG72" i="344"/>
  <c r="M78" i="356"/>
  <c r="M79" i="366"/>
  <c r="AC65" i="369"/>
  <c r="AG80" i="368"/>
  <c r="S75" i="371"/>
  <c r="T71" i="344"/>
  <c r="AG75" i="345"/>
  <c r="U79" i="366"/>
  <c r="L68" i="365"/>
  <c r="AC72" i="356"/>
  <c r="AH79" i="353"/>
  <c r="Y71" i="359"/>
  <c r="AE74" i="354"/>
  <c r="Z79" i="369"/>
  <c r="AI71" i="361"/>
  <c r="AH67" i="349"/>
  <c r="AD80" i="363"/>
  <c r="AV4" i="244"/>
  <c r="AA75" i="344"/>
  <c r="Y79" i="354"/>
  <c r="P76" i="361"/>
  <c r="X65" i="342"/>
  <c r="B79" i="353"/>
  <c r="W71" i="350"/>
  <c r="Y66" i="361"/>
  <c r="AD70" i="344"/>
  <c r="S67" i="344"/>
  <c r="K79" i="363"/>
  <c r="AF74" i="362"/>
  <c r="J78" i="359"/>
  <c r="AH74" i="369"/>
  <c r="AE68" i="342"/>
  <c r="AD78" i="366"/>
  <c r="K67" i="361"/>
  <c r="AF80" i="371"/>
  <c r="X78" i="348"/>
  <c r="AB74" i="357"/>
  <c r="R79" i="354"/>
  <c r="AG76" i="364"/>
  <c r="S80" i="363"/>
  <c r="N80" i="351"/>
  <c r="AG78" i="358"/>
  <c r="W72" i="362"/>
  <c r="C68" i="360"/>
  <c r="K78" i="349"/>
  <c r="V74" i="347"/>
  <c r="X75" i="367"/>
  <c r="M74" i="356"/>
  <c r="V65" i="344"/>
  <c r="R71" i="357"/>
  <c r="H71" i="364"/>
  <c r="Z71" i="354"/>
  <c r="I67" i="350"/>
  <c r="G68" i="359"/>
  <c r="AC72" i="366"/>
  <c r="U68" i="353"/>
  <c r="J75" i="353"/>
  <c r="AF80" i="362"/>
  <c r="F72" i="356"/>
  <c r="AG80" i="364"/>
  <c r="AE76" i="342"/>
  <c r="U68" i="362"/>
  <c r="F66" i="349"/>
  <c r="AB80" i="368"/>
  <c r="AB67" i="361"/>
  <c r="AG79" i="361"/>
  <c r="U74" i="352"/>
  <c r="M79" i="354"/>
  <c r="Q70" i="344"/>
  <c r="W75" i="346"/>
  <c r="Z75" i="363"/>
  <c r="G67" i="362"/>
  <c r="I68" i="342"/>
  <c r="L80" i="364"/>
  <c r="L79" i="345"/>
  <c r="AA79" i="355"/>
  <c r="D71" i="358"/>
  <c r="AI70" i="370"/>
  <c r="R66" i="356"/>
  <c r="P72" i="363"/>
  <c r="L74" i="358"/>
  <c r="AH78" i="357"/>
  <c r="Y66" i="345"/>
  <c r="L68" i="362"/>
  <c r="AC74" i="350"/>
  <c r="X67" i="347"/>
  <c r="AB72" i="343"/>
  <c r="Y79" i="349"/>
  <c r="L68" i="366"/>
  <c r="AG67" i="369"/>
  <c r="AI78" i="355"/>
  <c r="F70" i="360"/>
  <c r="T79" i="367"/>
  <c r="F71" i="357"/>
  <c r="N76" i="363"/>
  <c r="Y74" i="368"/>
  <c r="T76" i="366"/>
  <c r="H68" i="354"/>
  <c r="H67" i="343"/>
  <c r="I78" i="353"/>
  <c r="AG70" i="350"/>
  <c r="L68" i="361"/>
  <c r="Z72" i="349"/>
  <c r="AG71" i="349"/>
  <c r="T71" i="368"/>
  <c r="R79" i="355"/>
  <c r="J76" i="346"/>
  <c r="M79" i="360"/>
  <c r="S65" i="363"/>
  <c r="N70" i="358"/>
  <c r="I74" i="351"/>
  <c r="L72" i="349"/>
  <c r="M75" i="345"/>
  <c r="AF65" i="343"/>
  <c r="J74" i="365"/>
  <c r="Q65" i="354"/>
  <c r="D65" i="348"/>
  <c r="U66" i="365"/>
  <c r="K78" i="351"/>
  <c r="K75" i="353"/>
  <c r="R66" i="350"/>
  <c r="AE71" i="363"/>
  <c r="W65" i="365"/>
  <c r="L79" i="363"/>
  <c r="AC70" i="369"/>
  <c r="O78" i="346"/>
  <c r="H72" i="357"/>
  <c r="J68" i="358"/>
  <c r="J65" i="355"/>
  <c r="H74" i="360"/>
  <c r="X76" i="353"/>
  <c r="Q67" i="343"/>
  <c r="S68" i="370"/>
  <c r="N78" i="360"/>
  <c r="J68" i="356"/>
  <c r="R68" i="363"/>
  <c r="AI74" i="362"/>
  <c r="N76" i="348"/>
  <c r="AR6" i="244"/>
  <c r="AF71" i="353"/>
  <c r="M66" i="354"/>
  <c r="T68" i="367"/>
  <c r="F68" i="356"/>
  <c r="H72" i="345"/>
  <c r="D67" i="343"/>
  <c r="AG74" i="355"/>
  <c r="AF71" i="364"/>
  <c r="Z74" i="364"/>
  <c r="AF80" i="367"/>
  <c r="AI80" i="354"/>
  <c r="K79" i="356"/>
  <c r="V76" i="362"/>
  <c r="T70" i="347"/>
  <c r="AD79" i="368"/>
  <c r="AC71" i="366"/>
  <c r="G67" i="349"/>
  <c r="U72" i="347"/>
  <c r="O79" i="359"/>
  <c r="O80" i="348"/>
  <c r="AD76" i="348"/>
  <c r="O76" i="350"/>
  <c r="U80" i="359"/>
  <c r="AB75" i="350"/>
  <c r="I68" i="357"/>
  <c r="W72" i="351"/>
  <c r="M76" i="365"/>
  <c r="AI76" i="343"/>
  <c r="AG80" i="366"/>
  <c r="C72" i="357"/>
  <c r="N80" i="354"/>
  <c r="AA66" i="362"/>
  <c r="AB80" i="354"/>
  <c r="W75" i="349"/>
  <c r="H67" i="357"/>
  <c r="X75" i="350"/>
  <c r="M74" i="364"/>
  <c r="E71" i="359"/>
  <c r="H66" i="361"/>
  <c r="H72" i="344"/>
  <c r="Q74" i="365"/>
  <c r="N76" i="343"/>
  <c r="P70" i="344"/>
  <c r="AM7" i="244"/>
  <c r="V74" i="366"/>
  <c r="M66" i="360"/>
  <c r="Z68" i="357"/>
  <c r="U71" i="359"/>
  <c r="N68" i="356"/>
  <c r="P74" i="362"/>
  <c r="O80" i="363"/>
  <c r="S74" i="366"/>
  <c r="U70" i="368"/>
  <c r="B71" i="344"/>
  <c r="V78" i="356"/>
  <c r="U71" i="361"/>
  <c r="N68" i="364"/>
  <c r="AB66" i="360"/>
  <c r="AI71" i="346"/>
  <c r="AI75" i="357"/>
  <c r="V72" i="368"/>
  <c r="AG78" i="363"/>
  <c r="AA70" i="348"/>
  <c r="AE76" i="347"/>
  <c r="T76" i="371"/>
  <c r="W72" i="357"/>
  <c r="AC68" i="368"/>
  <c r="E72" i="349"/>
  <c r="S66" i="361"/>
  <c r="U67" i="350"/>
  <c r="AA70" i="346"/>
  <c r="R75" i="363"/>
  <c r="AC80" i="357"/>
  <c r="Q78" i="345"/>
  <c r="AI76" i="353"/>
  <c r="U80" i="358"/>
  <c r="Z66" i="365"/>
  <c r="AB80" i="343"/>
  <c r="AF78" i="353"/>
  <c r="B78" i="344"/>
  <c r="M75" i="343"/>
  <c r="I78" i="348"/>
  <c r="V80" i="359"/>
  <c r="U75" i="348"/>
  <c r="F72" i="342"/>
  <c r="O65" i="362"/>
  <c r="U4" i="244"/>
  <c r="AC70" i="351"/>
  <c r="AE66" i="366"/>
  <c r="R65" i="353"/>
  <c r="AE66" i="363"/>
  <c r="AI71" i="344"/>
  <c r="N70" i="353"/>
  <c r="AI80" i="364"/>
  <c r="AE74" i="350"/>
  <c r="Y68" i="361"/>
  <c r="AE4" i="244"/>
  <c r="M74" i="350"/>
  <c r="N71" i="366"/>
  <c r="AB67" i="349"/>
  <c r="Z66" i="371"/>
  <c r="AB72" i="358"/>
  <c r="AB67" i="342"/>
  <c r="E79" i="358"/>
  <c r="T79" i="364"/>
  <c r="R75" i="348"/>
  <c r="U74" i="369"/>
  <c r="AC68" i="370"/>
  <c r="AE72" i="360"/>
  <c r="V66" i="363"/>
  <c r="AG76" i="371"/>
  <c r="AF74" i="349"/>
  <c r="S72" i="342"/>
  <c r="U66" i="345"/>
  <c r="T80" i="343"/>
  <c r="T72" i="370"/>
  <c r="Q79" i="361"/>
  <c r="AC68" i="361"/>
  <c r="AB75" i="353"/>
  <c r="D75" i="356"/>
  <c r="N66" i="350"/>
  <c r="P72" i="365"/>
  <c r="O67" i="349"/>
  <c r="AF71" i="368"/>
  <c r="AF79" i="351"/>
  <c r="AB80" i="359"/>
  <c r="T67" i="364"/>
  <c r="AA80" i="350"/>
  <c r="K75" i="366"/>
  <c r="K68" i="363"/>
  <c r="AI70" i="349"/>
  <c r="S68" i="365"/>
  <c r="V74" i="343"/>
  <c r="P72" i="352"/>
  <c r="J80" i="346"/>
  <c r="U74" i="348"/>
  <c r="AD70" i="361"/>
  <c r="D74" i="353"/>
  <c r="AH66" i="370"/>
  <c r="L5" i="244"/>
  <c r="U75" i="358"/>
  <c r="AI76" i="369"/>
  <c r="AN5" i="244"/>
  <c r="R75" i="353"/>
  <c r="AC80" i="343"/>
  <c r="L76" i="348"/>
  <c r="X80" i="348"/>
  <c r="S71" i="367"/>
  <c r="Q67" i="367"/>
  <c r="P74" i="349"/>
  <c r="O79" i="360"/>
  <c r="P66" i="364"/>
  <c r="AC70" i="371"/>
  <c r="AA80" i="365"/>
  <c r="Q67" i="364"/>
  <c r="AD65" i="347"/>
  <c r="V3" i="244"/>
  <c r="C68" i="359"/>
  <c r="L66" i="366"/>
  <c r="Z75" i="353"/>
  <c r="AB65" i="360"/>
  <c r="M70" i="349"/>
  <c r="AG72" i="356"/>
  <c r="AE66" i="361"/>
  <c r="AD6" i="244"/>
  <c r="L67" i="361"/>
  <c r="P4" i="244"/>
  <c r="AH70" i="366"/>
  <c r="Q79" i="355"/>
  <c r="Y68" i="351"/>
  <c r="S75" i="365"/>
  <c r="K70" i="359"/>
  <c r="P65" i="360"/>
  <c r="B75" i="343"/>
  <c r="AF79" i="368"/>
  <c r="S79" i="351"/>
  <c r="M78" i="363"/>
  <c r="T78" i="343"/>
  <c r="W68" i="369"/>
  <c r="W74" i="357"/>
  <c r="AG72" i="363"/>
  <c r="P66" i="352"/>
  <c r="W78" i="370"/>
  <c r="AE78" i="353"/>
  <c r="AG65" i="353"/>
  <c r="I71" i="348"/>
  <c r="R70" i="345"/>
  <c r="AA75" i="357"/>
  <c r="Z80" i="368"/>
  <c r="AH68" i="353"/>
  <c r="Q67" i="371"/>
  <c r="T75" i="367"/>
  <c r="D79" i="357"/>
  <c r="R65" i="358"/>
  <c r="D71" i="359"/>
  <c r="AF74" i="356"/>
  <c r="P70" i="359"/>
  <c r="AE74" i="342"/>
  <c r="AG74" i="358"/>
  <c r="AI80" i="359"/>
  <c r="AI70" i="367"/>
  <c r="T76" i="357"/>
  <c r="E71" i="345"/>
  <c r="S80" i="342"/>
  <c r="AI72" i="357"/>
  <c r="AI72" i="346"/>
  <c r="Z68" i="366"/>
  <c r="G74" i="361"/>
  <c r="T72" i="353"/>
  <c r="AE79" i="349"/>
  <c r="AC70" i="363"/>
  <c r="L78" i="358"/>
  <c r="Z75" i="356"/>
  <c r="Y70" i="366"/>
  <c r="S66" i="357"/>
  <c r="R71" i="362"/>
  <c r="F79" i="351"/>
  <c r="H72" i="358"/>
  <c r="M71" i="348"/>
  <c r="AE78" i="349"/>
  <c r="AC66" i="344"/>
  <c r="L70" i="344"/>
  <c r="M71" i="349"/>
  <c r="P71" i="357"/>
  <c r="N75" i="362"/>
  <c r="AH79" i="342"/>
  <c r="O66" i="366"/>
  <c r="C66" i="355"/>
  <c r="Y66" i="355"/>
  <c r="N66" i="356"/>
  <c r="N78" i="364"/>
  <c r="L76" i="365"/>
  <c r="T79" i="356"/>
  <c r="F75" i="359"/>
  <c r="E66" i="356"/>
  <c r="AF68" i="366"/>
  <c r="H79" i="356"/>
  <c r="AC70" i="346"/>
  <c r="AD75" i="369"/>
  <c r="AC68" i="355"/>
  <c r="AI68" i="359"/>
  <c r="AD79" i="352"/>
  <c r="AF79" i="344"/>
  <c r="X80" i="358"/>
  <c r="AA70" i="362"/>
  <c r="P76" i="357"/>
  <c r="AH79" i="357"/>
  <c r="AF75" i="347"/>
  <c r="M76" i="360"/>
  <c r="U71" i="369"/>
  <c r="V70" i="366"/>
  <c r="AI71" i="349"/>
  <c r="S76" i="367"/>
  <c r="AE70" i="346"/>
  <c r="J68" i="354"/>
  <c r="I71" i="357"/>
  <c r="N76" i="364"/>
  <c r="AC80" i="351"/>
  <c r="AD68" i="347"/>
  <c r="X76" i="347"/>
  <c r="B76" i="355"/>
  <c r="L79" i="357"/>
  <c r="B68" i="343"/>
  <c r="H76" i="350"/>
  <c r="G67" i="344"/>
  <c r="I68" i="345"/>
  <c r="P76" i="359"/>
  <c r="F75" i="360"/>
  <c r="AD79" i="356"/>
  <c r="S72" i="364"/>
  <c r="H74" i="351"/>
  <c r="X74" i="348"/>
  <c r="V67" i="360"/>
  <c r="F66" i="348"/>
  <c r="G68" i="358"/>
  <c r="H70" i="353"/>
  <c r="AI75" i="352"/>
  <c r="AG76" i="354"/>
  <c r="V66" i="344"/>
  <c r="Q70" i="362"/>
  <c r="Y80" i="349"/>
  <c r="O71" i="369"/>
  <c r="Q67" i="356"/>
  <c r="S74" i="360"/>
  <c r="Y72" i="370"/>
  <c r="AE80" i="346"/>
  <c r="P70" i="350"/>
  <c r="M78" i="365"/>
  <c r="J70" i="354"/>
  <c r="O75" i="363"/>
  <c r="T70" i="351"/>
  <c r="R66" i="366"/>
  <c r="AF78" i="359"/>
  <c r="Z72" i="353"/>
  <c r="J67" i="358"/>
  <c r="AC66" i="355"/>
  <c r="U70" i="347"/>
  <c r="AH72" i="357"/>
  <c r="AF80" i="346"/>
  <c r="V66" i="353"/>
  <c r="S75" i="361"/>
  <c r="Q74" i="364"/>
  <c r="P75" i="366"/>
  <c r="J78" i="345"/>
  <c r="L70" i="367"/>
  <c r="AE76" i="345"/>
  <c r="AI71" i="371"/>
  <c r="Q78" i="365"/>
  <c r="AX7" i="244"/>
  <c r="N74" i="346"/>
  <c r="X78" i="370"/>
  <c r="V66" i="367"/>
  <c r="AC65" i="368"/>
  <c r="AI68" i="369"/>
  <c r="R71" i="368"/>
  <c r="W68" i="359"/>
  <c r="U75" i="371"/>
  <c r="D80" i="343"/>
  <c r="N71" i="364"/>
  <c r="G76" i="361"/>
  <c r="AB68" i="369"/>
  <c r="Y71" i="343"/>
  <c r="P70" i="355"/>
  <c r="AA76" i="365"/>
  <c r="S80" i="366"/>
  <c r="Y80" i="354"/>
  <c r="Q67" i="365"/>
  <c r="AB74" i="342"/>
  <c r="F75" i="351"/>
  <c r="AH65" i="360"/>
  <c r="W70" i="365"/>
  <c r="AF68" i="346"/>
  <c r="AC65" i="371"/>
  <c r="H75" i="363"/>
  <c r="U70" i="366"/>
  <c r="Q75" i="357"/>
  <c r="Q76" i="348"/>
  <c r="B75" i="346"/>
  <c r="K76" i="361"/>
  <c r="AA6" i="244"/>
  <c r="E65" i="353"/>
  <c r="Z74" i="367"/>
  <c r="K76" i="364"/>
  <c r="C70" i="356"/>
  <c r="Z78" i="368"/>
  <c r="AH76" i="348"/>
  <c r="U76" i="359"/>
  <c r="H76" i="342"/>
  <c r="P76" i="351"/>
  <c r="T72" i="361"/>
  <c r="F76" i="346"/>
  <c r="AF72" i="349"/>
  <c r="G74" i="355"/>
  <c r="AI66" i="345"/>
  <c r="AC79" i="345"/>
  <c r="AI70" i="369"/>
  <c r="N68" i="359"/>
  <c r="AA72" i="357"/>
  <c r="T75" i="369"/>
  <c r="AI72" i="345"/>
  <c r="P76" i="352"/>
  <c r="F75" i="347"/>
  <c r="R65" i="347"/>
  <c r="V67" i="369"/>
  <c r="AG80" i="348"/>
  <c r="AA71" i="358"/>
  <c r="J80" i="351"/>
  <c r="H76" i="358"/>
  <c r="Q74" i="347"/>
  <c r="X79" i="363"/>
  <c r="P80" i="360"/>
  <c r="Q80" i="369"/>
  <c r="G78" i="345"/>
  <c r="R66" i="351"/>
  <c r="AA80" i="346"/>
  <c r="C65" i="342"/>
  <c r="T70" i="364"/>
  <c r="N71" i="345"/>
  <c r="AC70" i="353"/>
  <c r="D71" i="342"/>
  <c r="W74" i="345"/>
  <c r="B80" i="356"/>
  <c r="U78" i="349"/>
  <c r="D70" i="358"/>
  <c r="L78" i="361"/>
  <c r="Y78" i="371"/>
  <c r="AG79" i="359"/>
  <c r="V68" i="348"/>
  <c r="W71" i="348"/>
  <c r="AC67" i="361"/>
  <c r="F72" i="359"/>
  <c r="X78" i="350"/>
  <c r="N74" i="355"/>
  <c r="P72" i="342"/>
  <c r="U70" i="345"/>
  <c r="AA66" i="371"/>
  <c r="H72" i="353"/>
  <c r="BA6" i="244"/>
  <c r="B65" i="348"/>
  <c r="AA70" i="343"/>
  <c r="Q65" i="348"/>
  <c r="S71" i="347"/>
  <c r="S76" i="363"/>
  <c r="O72" i="368"/>
  <c r="Q75" i="359"/>
  <c r="N76" i="351"/>
  <c r="J79" i="349"/>
  <c r="K65" i="354"/>
  <c r="S67" i="350"/>
  <c r="AD75" i="366"/>
  <c r="P79" i="348"/>
  <c r="AA76" i="356"/>
  <c r="W78" i="342"/>
  <c r="W75" i="366"/>
  <c r="T79" i="370"/>
  <c r="P65" i="367"/>
  <c r="AE75" i="371"/>
  <c r="B71" i="345"/>
  <c r="Y79" i="358"/>
  <c r="G71" i="355"/>
  <c r="K72" i="357"/>
  <c r="AA71" i="365"/>
  <c r="F70" i="346"/>
  <c r="C71" i="349"/>
  <c r="H67" i="342"/>
  <c r="AI66" i="355"/>
  <c r="C65" i="356"/>
  <c r="I79" i="343"/>
  <c r="O79" i="363"/>
  <c r="F80" i="357"/>
  <c r="AH67" i="363"/>
  <c r="J79" i="361"/>
  <c r="K67" i="343"/>
  <c r="Z79" i="370"/>
  <c r="J78" i="342"/>
  <c r="Q71" i="360"/>
  <c r="T68" i="346"/>
  <c r="R78" i="344"/>
  <c r="L71" i="343"/>
  <c r="AI79" i="367"/>
  <c r="W79" i="362"/>
  <c r="W74" i="343"/>
  <c r="Z67" i="371"/>
  <c r="N72" i="363"/>
  <c r="F70" i="355"/>
  <c r="AA74" i="355"/>
  <c r="R72" i="365"/>
  <c r="AB76" i="346"/>
  <c r="K76" i="355"/>
  <c r="E72" i="346"/>
  <c r="O75" i="365"/>
  <c r="D72" i="348"/>
  <c r="N72" i="369"/>
  <c r="AE76" i="351"/>
  <c r="AS3" i="244"/>
  <c r="F75" i="357"/>
  <c r="E71" i="351"/>
  <c r="H65" i="362"/>
  <c r="O75" i="356"/>
  <c r="T79" i="366"/>
  <c r="C67" i="344"/>
  <c r="Q72" i="350"/>
  <c r="AC6" i="244"/>
  <c r="R76" i="367"/>
  <c r="N78" i="353"/>
  <c r="J78" i="355"/>
  <c r="X72" i="365"/>
  <c r="U80" i="367"/>
  <c r="E72" i="359"/>
  <c r="T67" i="354"/>
  <c r="P75" i="364"/>
  <c r="Y72" i="361"/>
  <c r="AI78" i="357"/>
  <c r="V67" i="364"/>
  <c r="AA68" i="370"/>
  <c r="V65" i="342"/>
  <c r="AG68" i="350"/>
  <c r="B75" i="352"/>
  <c r="Z67" i="365"/>
  <c r="F74" i="345"/>
  <c r="Z79" i="346"/>
  <c r="X71" i="370"/>
  <c r="AF67" i="348"/>
  <c r="AR7" i="244"/>
  <c r="M66" i="365"/>
  <c r="AF72" i="352"/>
  <c r="Y78" i="357"/>
  <c r="R78" i="342"/>
  <c r="F72" i="352"/>
  <c r="Y74" i="369"/>
  <c r="S74" i="369"/>
  <c r="AI80" i="351"/>
  <c r="AA76" i="349"/>
  <c r="O65" i="363"/>
  <c r="AB65" i="354"/>
  <c r="G75" i="357"/>
  <c r="R65" i="346"/>
  <c r="M75" i="349"/>
  <c r="G76" i="355"/>
  <c r="Q67" i="353"/>
  <c r="J75" i="342"/>
  <c r="U75" i="364"/>
  <c r="AF78" i="366"/>
  <c r="B70" i="354"/>
  <c r="L78" i="363"/>
  <c r="M71" i="342"/>
  <c r="AD74" i="363"/>
  <c r="Z65" i="343"/>
  <c r="N68" i="350"/>
  <c r="Q70" i="368"/>
  <c r="F66" i="355"/>
  <c r="AH72" i="384"/>
  <c r="AE75" i="347"/>
  <c r="O70" i="369"/>
  <c r="X75" i="362"/>
  <c r="J74" i="343"/>
  <c r="AC67" i="364"/>
  <c r="AH79" i="343"/>
  <c r="U68" i="345"/>
  <c r="G70" i="357"/>
  <c r="G72" i="362"/>
  <c r="M76" i="362"/>
  <c r="P79" i="358"/>
  <c r="I75" i="354"/>
  <c r="AD72" i="343"/>
  <c r="B78" i="351"/>
  <c r="AF79" i="370"/>
  <c r="I79" i="344"/>
  <c r="H75" i="346"/>
  <c r="T76" i="360"/>
  <c r="Z66" i="344"/>
  <c r="P67" i="358"/>
  <c r="AA74" i="367"/>
  <c r="AF67" i="353"/>
  <c r="V75" i="354"/>
  <c r="AI66" i="358"/>
  <c r="AF70" i="357"/>
  <c r="AD75" i="342"/>
  <c r="AF65" i="371"/>
  <c r="AZ6" i="244"/>
  <c r="F66" i="358"/>
  <c r="G79" i="351"/>
  <c r="H76" i="363"/>
  <c r="AH68" i="356"/>
  <c r="P79" i="349"/>
  <c r="V79" i="354"/>
  <c r="AA74" i="366"/>
  <c r="F79" i="345"/>
  <c r="C71" i="342"/>
  <c r="I78" i="358"/>
  <c r="X76" i="371"/>
  <c r="W71" i="367"/>
  <c r="X67" i="357"/>
  <c r="AH68" i="346"/>
  <c r="G72" i="353"/>
  <c r="AG75" i="354"/>
  <c r="C70" i="354"/>
  <c r="AF66" i="347"/>
  <c r="D67" i="359"/>
  <c r="M71" i="355"/>
  <c r="O66" i="368"/>
  <c r="AA70" i="358"/>
  <c r="AD72" i="356"/>
  <c r="P74" i="364"/>
  <c r="E68" i="348"/>
  <c r="V75" i="350"/>
  <c r="G76" i="349"/>
  <c r="R74" i="350"/>
  <c r="AE66" i="362"/>
  <c r="W76" i="355"/>
  <c r="W68" i="347"/>
  <c r="G79" i="342"/>
  <c r="E79" i="349"/>
  <c r="AG75" i="369"/>
  <c r="I70" i="346"/>
  <c r="P71" i="365"/>
  <c r="Q67" i="369"/>
  <c r="AB78" i="360"/>
  <c r="U78" i="370"/>
  <c r="K75" i="356"/>
  <c r="AI75" i="346"/>
  <c r="I66" i="361"/>
  <c r="D74" i="359"/>
  <c r="W70" i="346"/>
  <c r="Z71" i="357"/>
  <c r="AB76" i="345"/>
  <c r="V71" i="353"/>
  <c r="AB65" i="355"/>
  <c r="O74" i="369"/>
  <c r="E65" i="356"/>
  <c r="G80" i="351"/>
  <c r="AI74" i="355"/>
  <c r="AB78" i="366"/>
  <c r="U78" i="351"/>
  <c r="I80" i="350"/>
  <c r="AB68" i="344"/>
  <c r="D70" i="354"/>
  <c r="X80" i="370"/>
  <c r="L70" i="358"/>
  <c r="AH74" i="360"/>
  <c r="AG74" i="342"/>
  <c r="J68" i="347"/>
  <c r="I70" i="362"/>
  <c r="T74" i="369"/>
  <c r="AG67" i="346"/>
  <c r="AA75" i="360"/>
  <c r="X72" i="356"/>
  <c r="H70" i="345"/>
  <c r="K67" i="360"/>
  <c r="U67" i="367"/>
  <c r="J79" i="355"/>
  <c r="AE79" i="347"/>
  <c r="Y79" i="364"/>
  <c r="B68" i="355"/>
  <c r="X79" i="370"/>
  <c r="V76" i="371"/>
  <c r="AD75" i="349"/>
  <c r="T75" i="348"/>
  <c r="X66" i="347"/>
  <c r="AD75" i="344"/>
  <c r="N78" i="357"/>
  <c r="AE70" i="371"/>
  <c r="P71" i="381"/>
  <c r="P79" i="343"/>
  <c r="P66" i="362"/>
  <c r="AI75" i="367"/>
  <c r="R79" i="356"/>
  <c r="W71" i="358"/>
  <c r="I66" i="362"/>
  <c r="X70" i="361"/>
  <c r="P71" i="349"/>
  <c r="AE65" i="354"/>
  <c r="V76" i="343"/>
  <c r="P70" i="371"/>
  <c r="AA67" i="365"/>
  <c r="M74" i="365"/>
  <c r="S71" i="359"/>
  <c r="AB65" i="369"/>
  <c r="Q75" i="353"/>
  <c r="V79" i="365"/>
  <c r="U5" i="244"/>
  <c r="H80" i="352"/>
  <c r="AE74" i="367"/>
  <c r="AC65" i="343"/>
  <c r="L76" i="363"/>
  <c r="Q70" i="360"/>
  <c r="J75" i="360"/>
  <c r="T66" i="367"/>
  <c r="AE67" i="365"/>
  <c r="J67" i="362"/>
  <c r="U75" i="359"/>
  <c r="U79" i="355"/>
  <c r="AE76" i="355"/>
  <c r="AE80" i="367"/>
  <c r="N79" i="351"/>
  <c r="S66" i="346"/>
  <c r="T67" i="368"/>
  <c r="G76" i="342"/>
  <c r="AC76" i="345"/>
  <c r="AE67" i="344"/>
  <c r="X75" i="365"/>
  <c r="J72" i="354"/>
  <c r="S80" i="369"/>
  <c r="L65" i="364"/>
  <c r="O74" i="359"/>
  <c r="L71" i="358"/>
  <c r="O68" i="364"/>
  <c r="AA76" i="354"/>
  <c r="M65" i="367"/>
  <c r="H76" i="360"/>
  <c r="J76" i="350"/>
  <c r="AC71" i="354"/>
  <c r="T74" i="371"/>
  <c r="U70" i="371"/>
  <c r="N76" i="344"/>
  <c r="L72" i="368"/>
  <c r="D75" i="358"/>
  <c r="AD71" i="363"/>
  <c r="AH72" i="350"/>
  <c r="U71" i="349"/>
  <c r="AF74" i="358"/>
  <c r="AH74" i="353"/>
  <c r="Q71" i="356"/>
  <c r="AF65" i="370"/>
  <c r="P70" i="370"/>
  <c r="O75" i="346"/>
  <c r="AF65" i="360"/>
  <c r="O71" i="370"/>
  <c r="AE71" i="370"/>
  <c r="AH74" i="345"/>
  <c r="AH75" i="367"/>
  <c r="F76" i="355"/>
  <c r="W74" i="349"/>
  <c r="AE78" i="370"/>
  <c r="F66" i="347"/>
  <c r="X74" i="369"/>
  <c r="S67" i="357"/>
  <c r="AD79" i="344"/>
  <c r="C79" i="353"/>
  <c r="AD66" i="349"/>
  <c r="S78" i="371"/>
  <c r="V71" i="348"/>
  <c r="Q78" i="349"/>
  <c r="S72" i="355"/>
  <c r="N75" i="343"/>
  <c r="AC78" i="365"/>
  <c r="M74" i="361"/>
  <c r="Q71" i="347"/>
  <c r="V71" i="347"/>
  <c r="R66" i="368"/>
  <c r="C75" i="344"/>
  <c r="P68" i="366"/>
  <c r="E75" i="343"/>
  <c r="R3" i="244"/>
  <c r="O68" i="366"/>
  <c r="J71" i="349"/>
  <c r="F74" i="343"/>
  <c r="C74" i="346"/>
  <c r="H65" i="347"/>
  <c r="M80" i="344"/>
  <c r="AB76" i="369"/>
  <c r="Q72" i="370"/>
  <c r="AD68" i="364"/>
  <c r="D76" i="349"/>
  <c r="S71" i="356"/>
  <c r="L67" i="351"/>
  <c r="M75" i="355"/>
  <c r="AI68" i="371"/>
  <c r="I75" i="346"/>
  <c r="M79" i="350"/>
  <c r="X65" i="358"/>
  <c r="B67" i="352"/>
  <c r="T66" i="348"/>
  <c r="AB67" i="354"/>
  <c r="AD78" i="371"/>
  <c r="C67" i="359"/>
  <c r="N74" i="360"/>
  <c r="AB68" i="355"/>
  <c r="W80" i="364"/>
  <c r="X80" i="365"/>
  <c r="AH76" i="347"/>
  <c r="AH67" i="355"/>
  <c r="J66" i="352"/>
  <c r="AH74" i="344"/>
  <c r="U68" i="360"/>
  <c r="U65" i="360"/>
  <c r="AH68" i="350"/>
  <c r="U71" i="346"/>
  <c r="X75" i="346"/>
  <c r="R71" i="346"/>
  <c r="AH74" i="348"/>
  <c r="F66" i="359"/>
  <c r="AD66" i="361"/>
  <c r="AA74" i="352"/>
  <c r="S68" i="348"/>
  <c r="I65" i="351"/>
  <c r="AA70" i="361"/>
  <c r="M78" i="361"/>
  <c r="AB79" i="342"/>
  <c r="N80" i="344"/>
  <c r="F68" i="345"/>
  <c r="I79" i="342"/>
  <c r="AF75" i="369"/>
  <c r="AI78" i="346"/>
  <c r="C78" i="355"/>
  <c r="M72" i="355"/>
  <c r="P74" i="353"/>
  <c r="F79" i="357"/>
  <c r="K80" i="348"/>
  <c r="R71" i="356"/>
  <c r="M7" i="244"/>
  <c r="Q67" i="360"/>
  <c r="X70" i="371"/>
  <c r="N79" i="348"/>
  <c r="Y66" i="342"/>
  <c r="F76" i="361"/>
  <c r="L76" i="342"/>
  <c r="I66" i="342"/>
  <c r="G71" i="363"/>
  <c r="H65" i="352"/>
  <c r="Q75" i="366"/>
  <c r="S71" i="364"/>
  <c r="AG80" i="355"/>
  <c r="AC65" i="348"/>
  <c r="W66" i="347"/>
  <c r="AI71" i="358"/>
  <c r="O74" i="356"/>
  <c r="W68" i="352"/>
  <c r="AE79" i="350"/>
  <c r="Y72" i="354"/>
  <c r="S75" i="363"/>
  <c r="R66" i="371"/>
  <c r="AA66" i="354"/>
  <c r="AA68" i="356"/>
  <c r="X80" i="361"/>
  <c r="AD80" i="368"/>
  <c r="X80" i="344"/>
  <c r="AG71" i="368"/>
  <c r="AI65" i="364"/>
  <c r="M80" i="342"/>
  <c r="AA65" i="348"/>
  <c r="D68" i="356"/>
  <c r="U75" i="349"/>
  <c r="M79" i="349"/>
  <c r="O67" i="362"/>
  <c r="H76" i="345"/>
  <c r="U76" i="346"/>
  <c r="M74" i="353"/>
  <c r="S78" i="349"/>
  <c r="I71" i="353"/>
  <c r="P70" i="368"/>
  <c r="AC78" i="369"/>
  <c r="AI65" i="357"/>
  <c r="AA68" i="361"/>
  <c r="Z74" i="358"/>
  <c r="AB67" i="366"/>
  <c r="K75" i="365"/>
  <c r="AE71" i="364"/>
  <c r="AE79" i="365"/>
  <c r="F75" i="350"/>
  <c r="B68" i="345"/>
  <c r="C80" i="342"/>
  <c r="W68" i="354"/>
  <c r="N72" i="362"/>
  <c r="AI72" i="350"/>
  <c r="T76" i="351"/>
  <c r="X79" i="365"/>
  <c r="Q75" i="356"/>
  <c r="R76" i="349"/>
  <c r="P76" i="365"/>
  <c r="AA80" i="345"/>
  <c r="P75" i="358"/>
  <c r="W80" i="370"/>
  <c r="M66" i="362"/>
  <c r="AC71" i="363"/>
  <c r="Q74" i="353"/>
  <c r="AB80" i="358"/>
  <c r="C70" i="357"/>
  <c r="N67" i="350"/>
  <c r="L75" i="347"/>
  <c r="Q79" i="365"/>
  <c r="T75" i="351"/>
  <c r="Y74" i="345"/>
  <c r="AF71" i="343"/>
  <c r="R65" i="359"/>
  <c r="AF65" i="357"/>
  <c r="AB67" i="359"/>
  <c r="AD79" i="347"/>
  <c r="V80" i="371"/>
  <c r="H78" i="345"/>
  <c r="G72" i="343"/>
  <c r="X65" i="362"/>
  <c r="M80" i="356"/>
  <c r="S80" i="362"/>
  <c r="Y78" i="364"/>
  <c r="N76" i="369"/>
  <c r="X76" i="362"/>
  <c r="AD67" i="342"/>
  <c r="O80" i="353"/>
  <c r="F74" i="361"/>
  <c r="AD71" i="367"/>
  <c r="H71" i="357"/>
  <c r="J72" i="349"/>
  <c r="W74" i="353"/>
  <c r="G80" i="344"/>
  <c r="X76" i="346"/>
  <c r="P78" i="358"/>
  <c r="K74" i="352"/>
  <c r="AD66" i="368"/>
  <c r="AB72" i="354"/>
  <c r="AB67" i="352"/>
  <c r="I72" i="356"/>
  <c r="Y75" i="365"/>
  <c r="O71" i="344"/>
  <c r="T80" i="362"/>
  <c r="H70" i="344"/>
  <c r="B80" i="355"/>
  <c r="X70" i="348"/>
  <c r="K68" i="359"/>
  <c r="U66" i="348"/>
  <c r="W68" i="355"/>
  <c r="Y3" i="244"/>
  <c r="X80" i="354"/>
  <c r="U67" i="345"/>
  <c r="U67" i="357"/>
  <c r="B79" i="343"/>
  <c r="AA70" i="352"/>
  <c r="C75" i="351"/>
  <c r="AH66" i="367"/>
  <c r="O67" i="359"/>
  <c r="W66" i="355"/>
  <c r="P66" i="355"/>
  <c r="U70" i="348"/>
  <c r="S76" i="361"/>
  <c r="M72" i="366"/>
  <c r="N72" i="345"/>
  <c r="Q72" i="348"/>
  <c r="D68" i="357"/>
  <c r="L70" i="364"/>
  <c r="R70" i="344"/>
  <c r="S65" i="347"/>
  <c r="W75" i="355"/>
  <c r="AH66" i="366"/>
  <c r="U78" i="360"/>
  <c r="Z76" i="368"/>
  <c r="F78" i="357"/>
  <c r="Y78" i="354"/>
  <c r="N65" i="358"/>
  <c r="AB68" i="368"/>
  <c r="AA78" i="353"/>
  <c r="I80" i="354"/>
  <c r="AI78" i="345"/>
  <c r="AH66" i="347"/>
  <c r="G79" i="353"/>
  <c r="AA80" i="348"/>
  <c r="S68" i="346"/>
  <c r="AF67" i="366"/>
  <c r="N75" i="350"/>
  <c r="Z65" i="356"/>
  <c r="X71" i="351"/>
  <c r="L72" i="366"/>
  <c r="AF71" i="358"/>
  <c r="AA80" i="351"/>
  <c r="AI75" i="353"/>
  <c r="AG79" i="360"/>
  <c r="P78" i="345"/>
  <c r="J71" i="353"/>
  <c r="X72" i="342"/>
  <c r="D75" i="342"/>
  <c r="K78" i="355"/>
  <c r="Z74" i="361"/>
  <c r="Y65" i="348"/>
  <c r="I71" i="352"/>
  <c r="AH70" i="359"/>
  <c r="AE80" i="358"/>
  <c r="AD78" i="354"/>
  <c r="AG65" i="351"/>
  <c r="N68" i="343"/>
  <c r="J74" i="362"/>
  <c r="AD68" i="357"/>
  <c r="P78" i="350"/>
  <c r="AI74" i="371"/>
  <c r="S71" i="358"/>
  <c r="H75" i="344"/>
  <c r="L70" i="342"/>
  <c r="K72" i="362"/>
  <c r="B74" i="354"/>
  <c r="AF79" i="358"/>
  <c r="N71" i="363"/>
  <c r="M80" i="357"/>
  <c r="AE70" i="352"/>
  <c r="C65" i="350"/>
  <c r="V67" i="355"/>
  <c r="D74" i="346"/>
  <c r="AE67" i="356"/>
  <c r="G70" i="344"/>
  <c r="AC79" i="357"/>
  <c r="U80" i="370"/>
  <c r="F66" i="352"/>
  <c r="Q79" i="367"/>
  <c r="AF76" i="354"/>
  <c r="AD76" i="369"/>
  <c r="H80" i="356"/>
  <c r="AG79" i="370"/>
  <c r="Y68" i="366"/>
  <c r="AD66" i="367"/>
  <c r="K68" i="349"/>
  <c r="J66" i="359"/>
  <c r="N75" i="365"/>
  <c r="AA79" i="351"/>
  <c r="E66" i="350"/>
  <c r="N75" i="369"/>
  <c r="J76" i="359"/>
  <c r="I78" i="355"/>
  <c r="V72" i="354"/>
  <c r="AC78" i="346"/>
  <c r="D71" i="353"/>
  <c r="B65" i="349"/>
  <c r="S76" i="364"/>
  <c r="P6" i="244"/>
  <c r="R67" i="360"/>
  <c r="Y66" i="359"/>
  <c r="K74" i="343"/>
  <c r="AE67" i="350"/>
  <c r="K67" i="367"/>
  <c r="Z78" i="371"/>
  <c r="B68" i="347"/>
  <c r="AF68" i="344"/>
  <c r="AD80" i="357"/>
  <c r="O67" i="347"/>
  <c r="AI66" i="343"/>
  <c r="AA66" i="364"/>
  <c r="AB80" i="366"/>
  <c r="X68" i="355"/>
  <c r="AG67" i="361"/>
  <c r="P80" i="346"/>
  <c r="L80" i="344"/>
  <c r="Q68" i="357"/>
  <c r="Y70" i="346"/>
  <c r="C66" i="351"/>
  <c r="B72" i="349"/>
  <c r="J74" i="363"/>
  <c r="C72" i="346"/>
  <c r="Y71" i="352"/>
  <c r="D75" i="351"/>
  <c r="L66" i="356"/>
  <c r="B68" i="354"/>
  <c r="J79" i="353"/>
  <c r="F67" i="361"/>
  <c r="I66" i="352"/>
  <c r="AD71" i="369"/>
  <c r="Z66" i="356"/>
  <c r="AJ4" i="244"/>
  <c r="AB65" i="368"/>
  <c r="S67" i="360"/>
  <c r="AB68" i="360"/>
  <c r="AD71" i="347"/>
  <c r="P72" i="350"/>
  <c r="AI70" i="365"/>
  <c r="Y74" i="367"/>
  <c r="J75" i="355"/>
  <c r="AE74" i="353"/>
  <c r="AI74" i="363"/>
  <c r="K65" i="353"/>
  <c r="AB71" i="346"/>
  <c r="AG75" i="358"/>
  <c r="AD72" i="366"/>
  <c r="Y65" i="347"/>
  <c r="D80" i="354"/>
  <c r="AD79" i="367"/>
  <c r="AD74" i="360"/>
  <c r="AB76" i="353"/>
  <c r="AB80" i="345"/>
  <c r="L71" i="364"/>
  <c r="R68" i="362"/>
  <c r="I79" i="358"/>
  <c r="AA79" i="342"/>
  <c r="P70" i="342"/>
  <c r="G67" i="346"/>
  <c r="AE70" i="351"/>
  <c r="AF66" i="362"/>
  <c r="AE67" i="343"/>
  <c r="AE79" i="353"/>
  <c r="AH67" i="366"/>
  <c r="L78" i="365"/>
  <c r="AA72" i="364"/>
  <c r="Y74" i="359"/>
  <c r="C76" i="353"/>
  <c r="Q75" i="349"/>
  <c r="X72" i="345"/>
  <c r="BA3" i="244"/>
  <c r="AA67" i="361"/>
  <c r="AH76" i="367"/>
  <c r="W74" i="366"/>
  <c r="AA75" i="368"/>
  <c r="F80" i="346"/>
  <c r="E75" i="351"/>
  <c r="K74" i="355"/>
  <c r="J68" i="343"/>
  <c r="Y4" i="244"/>
  <c r="L78" i="344"/>
  <c r="AF80" i="347"/>
  <c r="S67" i="369"/>
  <c r="AA75" i="353"/>
  <c r="AI66" i="366"/>
  <c r="AG67" i="350"/>
  <c r="M72" i="343"/>
  <c r="W75" i="350"/>
  <c r="AD66" i="363"/>
  <c r="O66" i="343"/>
  <c r="P70" i="351"/>
  <c r="AG68" i="370"/>
  <c r="T74" i="343"/>
  <c r="Y80" i="359"/>
  <c r="V71" i="356"/>
  <c r="Q76" i="359"/>
  <c r="J70" i="363"/>
  <c r="U66" i="370"/>
  <c r="S78" i="355"/>
  <c r="J65" i="351"/>
  <c r="I80" i="359"/>
  <c r="I66" i="358"/>
  <c r="Q78" i="367"/>
  <c r="AH75" i="368"/>
  <c r="AG68" i="357"/>
  <c r="O71" i="371"/>
  <c r="N75" i="358"/>
  <c r="AF75" i="371"/>
  <c r="AB78" i="348"/>
  <c r="T75" i="343"/>
  <c r="O75" i="362"/>
  <c r="Q68" i="346"/>
  <c r="AC70" i="355"/>
  <c r="AE67" i="349"/>
  <c r="L71" i="366"/>
  <c r="X76" i="345"/>
  <c r="M70" i="344"/>
  <c r="F70" i="350"/>
  <c r="D78" i="346"/>
  <c r="L74" i="362"/>
  <c r="Y76" i="361"/>
  <c r="AC74" i="367"/>
  <c r="Q76" i="344"/>
  <c r="Z65" i="346"/>
  <c r="F80" i="356"/>
  <c r="U74" i="354"/>
  <c r="J68" i="357"/>
  <c r="V78" i="344"/>
  <c r="AE70" i="368"/>
  <c r="O70" i="352"/>
  <c r="Y79" i="353"/>
  <c r="Z72" i="365"/>
  <c r="AE74" i="362"/>
  <c r="AC67" i="342"/>
  <c r="H74" i="348"/>
  <c r="X70" i="359"/>
  <c r="O78" i="366"/>
  <c r="O71" i="368"/>
  <c r="AC75" i="365"/>
  <c r="U71" i="343"/>
  <c r="AG70" i="367"/>
  <c r="AQ6" i="244"/>
  <c r="P74" i="344"/>
  <c r="L66" i="346"/>
  <c r="C66" i="342"/>
  <c r="S67" i="361"/>
  <c r="AC66" i="353"/>
  <c r="F71" i="348"/>
  <c r="K68" i="362"/>
  <c r="T65" i="362"/>
  <c r="AI78" i="353"/>
  <c r="W70" i="359"/>
  <c r="F67" i="356"/>
  <c r="G78" i="352"/>
  <c r="L68" i="364"/>
  <c r="R79" i="367"/>
  <c r="AD79" i="360"/>
  <c r="AG68" i="342"/>
  <c r="AI72" i="342"/>
  <c r="U79" i="361"/>
  <c r="N66" i="357"/>
  <c r="S79" i="348"/>
  <c r="C80" i="352"/>
  <c r="W79" i="344"/>
  <c r="Q78" i="369"/>
  <c r="P67" i="371"/>
  <c r="R72" i="342"/>
  <c r="O74" i="345"/>
  <c r="Q67" i="357"/>
  <c r="AB78" i="352"/>
  <c r="V78" i="342"/>
  <c r="Y5" i="244"/>
  <c r="Q76" i="353"/>
  <c r="B71" i="346"/>
  <c r="S70" i="359"/>
  <c r="AD70" i="356"/>
  <c r="AD67" i="346"/>
  <c r="X68" i="345"/>
  <c r="M80" i="343"/>
  <c r="G79" i="360"/>
  <c r="T65" i="350"/>
  <c r="N80" i="348"/>
  <c r="AF67" i="342"/>
  <c r="AA76" i="362"/>
  <c r="O72" i="360"/>
  <c r="AE72" i="351"/>
  <c r="P70" i="361"/>
  <c r="F65" i="354"/>
  <c r="M71" i="366"/>
  <c r="AE68" i="355"/>
  <c r="G76" i="344"/>
  <c r="AA79" i="369"/>
  <c r="Y80" i="357"/>
  <c r="X67" i="369"/>
  <c r="S79" i="370"/>
  <c r="Z72" i="352"/>
  <c r="D74" i="356"/>
  <c r="P79" i="364"/>
  <c r="C72" i="342"/>
  <c r="R78" i="359"/>
  <c r="Y6" i="244"/>
  <c r="V67" i="362"/>
  <c r="AI71" i="345"/>
  <c r="U74" i="361"/>
  <c r="B80" i="348"/>
  <c r="AG76" i="353"/>
  <c r="E70" i="344"/>
  <c r="X78" i="345"/>
  <c r="Z71" i="347"/>
  <c r="X74" i="346"/>
  <c r="F71" i="347"/>
  <c r="S70" i="343"/>
  <c r="V76" i="352"/>
  <c r="Y65" i="357"/>
  <c r="Q65" i="368"/>
  <c r="L66" i="358"/>
  <c r="AH80" i="361"/>
  <c r="F72" i="360"/>
  <c r="AF68" i="371"/>
  <c r="P71" i="346"/>
  <c r="AA68" i="364"/>
  <c r="K66" i="357"/>
  <c r="Y65" i="359"/>
  <c r="AA80" i="353"/>
  <c r="Y80" i="368"/>
  <c r="AE79" i="357"/>
  <c r="K80" i="347"/>
  <c r="Q72" i="357"/>
  <c r="AC72" i="349"/>
  <c r="D67" i="350"/>
  <c r="Q76" i="361"/>
  <c r="U66" i="351"/>
  <c r="D6" i="244"/>
  <c r="Q79" i="351"/>
  <c r="AD75" i="361"/>
  <c r="D67" i="354"/>
  <c r="W79" i="355"/>
  <c r="B78" i="357"/>
  <c r="AB80" i="350"/>
  <c r="N74" i="358"/>
  <c r="AH80" i="352"/>
  <c r="X66" i="362"/>
  <c r="D71" i="352"/>
  <c r="P72" i="343"/>
  <c r="U72" i="356"/>
  <c r="AB67" i="355"/>
  <c r="G65" i="354"/>
  <c r="AB75" i="369"/>
  <c r="J67" i="356"/>
  <c r="W72" i="364"/>
  <c r="C74" i="356"/>
  <c r="T72" i="342"/>
  <c r="AB79" i="363"/>
  <c r="AA76" i="361"/>
  <c r="B80" i="342"/>
  <c r="S70" i="370"/>
  <c r="H71" i="355"/>
  <c r="T78" i="369"/>
  <c r="Z68" i="350"/>
  <c r="M79" i="358"/>
  <c r="U75" i="352"/>
  <c r="D72" i="359"/>
  <c r="F66" i="353"/>
  <c r="AH75" i="364"/>
  <c r="AI68" i="367"/>
  <c r="D68" i="347"/>
  <c r="AC65" i="366"/>
  <c r="S80" i="354"/>
  <c r="X66" i="360"/>
  <c r="AI71" i="347"/>
  <c r="AD66" i="371"/>
  <c r="AF80" i="343"/>
  <c r="M75" i="359"/>
  <c r="H67" i="353"/>
  <c r="AB79" i="364"/>
  <c r="AW5" i="244"/>
  <c r="AG76" i="352"/>
  <c r="G74" i="356"/>
  <c r="L68" i="350"/>
  <c r="AC78" i="371"/>
  <c r="W67" i="368"/>
  <c r="T74" i="360"/>
  <c r="AE79" i="345"/>
  <c r="O79" i="366"/>
  <c r="C80" i="351"/>
  <c r="AH5" i="244"/>
  <c r="D65" i="343"/>
  <c r="AH65" i="354"/>
  <c r="AG75" i="364"/>
  <c r="V78" i="343"/>
  <c r="AU5" i="244"/>
  <c r="AF76" i="344"/>
  <c r="G72" i="358"/>
  <c r="T66" i="344"/>
  <c r="AC74" i="342"/>
  <c r="N79" i="363"/>
  <c r="O68" i="367"/>
  <c r="K78" i="354"/>
  <c r="Q67" i="354"/>
  <c r="K71" i="354"/>
  <c r="AC75" i="351"/>
  <c r="Y78" i="366"/>
  <c r="AG76" i="369"/>
  <c r="I66" i="363"/>
  <c r="B80" i="353"/>
  <c r="M66" i="358"/>
  <c r="S74" i="367"/>
  <c r="R80" i="368"/>
  <c r="U71" i="351"/>
  <c r="U79" i="343"/>
  <c r="AG80" i="356"/>
  <c r="AD72" i="344"/>
  <c r="J72" i="343"/>
  <c r="AD78" i="356"/>
  <c r="AD67" i="369"/>
  <c r="W78" i="354"/>
  <c r="T76" i="345"/>
  <c r="K71" i="359"/>
  <c r="H68" i="352"/>
  <c r="R76" i="351"/>
  <c r="AB71" i="350"/>
  <c r="I68" i="356"/>
  <c r="AE74" i="351"/>
  <c r="T68" i="361"/>
  <c r="AF75" i="346"/>
  <c r="Y75" i="364"/>
  <c r="L65" i="365"/>
  <c r="H72" i="349"/>
  <c r="W75" i="354"/>
  <c r="M65" i="348"/>
  <c r="I80" i="358"/>
  <c r="W68" i="344"/>
  <c r="AB79" i="365"/>
  <c r="H71" i="353"/>
  <c r="P76" i="364"/>
  <c r="D65" i="342"/>
  <c r="AC80" i="355"/>
  <c r="D71" i="343"/>
  <c r="Y78" i="365"/>
  <c r="AE74" i="371"/>
  <c r="AE71" i="348"/>
  <c r="W75" i="356"/>
  <c r="R74" i="348"/>
  <c r="W67" i="356"/>
  <c r="AI67" i="361"/>
  <c r="AF68" i="345"/>
  <c r="K65" i="342"/>
  <c r="M70" i="353"/>
  <c r="D78" i="355"/>
  <c r="V75" i="361"/>
  <c r="V74" i="351"/>
  <c r="P72" i="368"/>
  <c r="T78" i="366"/>
  <c r="AH67" i="362"/>
  <c r="AC67" i="362"/>
  <c r="AD67" i="357"/>
  <c r="AC80" i="353"/>
  <c r="X66" i="343"/>
  <c r="C78" i="345"/>
  <c r="AG74" i="351"/>
  <c r="F67" i="349"/>
  <c r="L65" i="362"/>
  <c r="L67" i="355"/>
  <c r="AH71" i="357"/>
  <c r="D76" i="342"/>
  <c r="J70" i="364"/>
  <c r="Q66" i="354"/>
  <c r="G75" i="359"/>
  <c r="X80" i="352"/>
  <c r="W66" i="363"/>
  <c r="AD67" i="363"/>
  <c r="AF70" i="371"/>
  <c r="AB72" i="357"/>
  <c r="I71" i="342"/>
  <c r="X76" i="344"/>
  <c r="K66" i="356"/>
  <c r="J70" i="352"/>
  <c r="F67" i="359"/>
  <c r="J67" i="361"/>
  <c r="K71" i="351"/>
  <c r="R74" i="364"/>
  <c r="N75" i="349"/>
  <c r="V79" i="362"/>
  <c r="AC80" i="362"/>
  <c r="AF68" i="359"/>
  <c r="L79" i="355"/>
  <c r="L68" i="344"/>
  <c r="E78" i="343"/>
  <c r="AE74" i="369"/>
  <c r="G67" i="357"/>
  <c r="Q75" i="358"/>
  <c r="P80" i="366"/>
  <c r="L78" i="345"/>
  <c r="E67" i="360"/>
  <c r="AO7" i="244"/>
  <c r="K71" i="360"/>
  <c r="Y80" i="370"/>
  <c r="AG68" i="362"/>
  <c r="H75" i="349"/>
  <c r="AB80" i="353"/>
  <c r="AB74" i="366"/>
  <c r="V74" i="360"/>
  <c r="AH3" i="244"/>
  <c r="AE68" i="358"/>
  <c r="AH74" i="368"/>
  <c r="H66" i="344"/>
  <c r="P66" i="356"/>
  <c r="X67" i="345"/>
  <c r="T75" i="363"/>
  <c r="AG72" i="345"/>
  <c r="K66" i="358"/>
  <c r="O71" i="364"/>
  <c r="AG80" i="342"/>
  <c r="H75" i="362"/>
  <c r="H74" i="362"/>
  <c r="Q79" i="362"/>
  <c r="C78" i="349"/>
  <c r="R72" i="371"/>
  <c r="S65" i="354"/>
  <c r="AE78" i="363"/>
  <c r="AI80" i="366"/>
  <c r="Z67" i="359"/>
  <c r="C65" i="343"/>
  <c r="O66" i="344"/>
  <c r="AA65" i="359"/>
  <c r="T67" i="359"/>
  <c r="V67" i="348"/>
  <c r="O70" i="353"/>
  <c r="V79" i="346"/>
  <c r="W80" i="347"/>
  <c r="N65" i="344"/>
  <c r="AE66" i="360"/>
  <c r="AC67" i="366"/>
  <c r="C80" i="343"/>
  <c r="AB71" i="380"/>
  <c r="H72" i="356"/>
  <c r="Z80" i="364"/>
  <c r="E3" i="244"/>
  <c r="AD67" i="367"/>
  <c r="N67" i="360"/>
  <c r="I80" i="351"/>
  <c r="AH71" i="352"/>
  <c r="AA66" i="351"/>
  <c r="S70" i="350"/>
  <c r="AI70" i="347"/>
  <c r="Q72" i="355"/>
  <c r="AI78" i="363"/>
  <c r="K68" i="344"/>
  <c r="J78" i="360"/>
  <c r="O75" i="353"/>
  <c r="AG65" i="363"/>
  <c r="C78" i="344"/>
  <c r="AH79" i="368"/>
  <c r="O80" i="359"/>
  <c r="X76" i="356"/>
  <c r="AH70" i="365"/>
  <c r="Z66" i="362"/>
  <c r="AH68" i="355"/>
  <c r="AA76" i="367"/>
  <c r="J71" i="342"/>
  <c r="H65" i="350"/>
  <c r="G80" i="349"/>
  <c r="AD65" i="352"/>
  <c r="S78" i="348"/>
  <c r="AI67" i="346"/>
  <c r="X66" i="357"/>
  <c r="Z67" i="343"/>
  <c r="AF75" i="351"/>
  <c r="D66" i="350"/>
  <c r="AD65" i="368"/>
  <c r="G67" i="355"/>
  <c r="R70" i="364"/>
  <c r="X66" i="352"/>
  <c r="P66" i="347"/>
  <c r="AD67" i="358"/>
  <c r="H71" i="358"/>
  <c r="Q65" i="353"/>
  <c r="L78" i="346"/>
  <c r="AA74" i="343"/>
  <c r="W67" i="357"/>
  <c r="AC72" i="367"/>
  <c r="K72" i="349"/>
  <c r="L76" i="367"/>
  <c r="I67" i="365"/>
  <c r="G75" i="355"/>
  <c r="P71" i="383"/>
  <c r="T74" i="344"/>
  <c r="AE75" i="348"/>
  <c r="AD4" i="244"/>
  <c r="AB68" i="356"/>
  <c r="X68" i="370"/>
  <c r="P79" i="346"/>
  <c r="AA71" i="351"/>
  <c r="Z76" i="348"/>
  <c r="AF79" i="359"/>
  <c r="Z68" i="349"/>
  <c r="H67" i="352"/>
  <c r="AE72" i="361"/>
  <c r="AH79" i="352"/>
  <c r="V74" i="353"/>
  <c r="J78" i="356"/>
  <c r="S74" i="343"/>
  <c r="X66" i="349"/>
  <c r="O71" i="342"/>
  <c r="AD80" i="347"/>
  <c r="M79" i="361"/>
  <c r="K79" i="351"/>
  <c r="AG67" i="345"/>
  <c r="AG67" i="354"/>
  <c r="V65" i="348"/>
  <c r="S80" i="371"/>
  <c r="AI67" i="368"/>
  <c r="R78" i="367"/>
  <c r="V80" i="360"/>
  <c r="C75" i="356"/>
  <c r="Q71" i="368"/>
  <c r="Z67" i="366"/>
  <c r="AH65" i="367"/>
  <c r="L74" i="363"/>
  <c r="AF70" i="342"/>
  <c r="D67" i="355"/>
  <c r="L76" i="354"/>
  <c r="AI74" i="366"/>
  <c r="AD68" i="363"/>
  <c r="O79" i="357"/>
  <c r="AI78" i="351"/>
  <c r="T68" i="353"/>
  <c r="AG71" i="369"/>
  <c r="Z80" i="354"/>
  <c r="AE72" i="368"/>
  <c r="X74" i="347"/>
  <c r="AG76" i="351"/>
  <c r="W75" i="345"/>
  <c r="B76" i="354"/>
  <c r="B65" i="342"/>
  <c r="L70" i="368"/>
  <c r="X79" i="361"/>
  <c r="M68" i="369"/>
  <c r="I68" i="362"/>
  <c r="Q71" i="350"/>
  <c r="AF72" i="348"/>
  <c r="AA78" i="348"/>
  <c r="H70" i="360"/>
  <c r="AA65" i="344"/>
  <c r="E65" i="359"/>
  <c r="AD76" i="342"/>
  <c r="AB68" i="362"/>
  <c r="L78" i="349"/>
  <c r="P75" i="346"/>
  <c r="C79" i="346"/>
  <c r="AA65" i="360"/>
  <c r="AC80" i="348"/>
  <c r="R78" i="370"/>
  <c r="K79" i="344"/>
  <c r="W78" i="346"/>
  <c r="G71" i="358"/>
  <c r="AI74" i="352"/>
  <c r="L76" i="344"/>
  <c r="AB72" i="353"/>
  <c r="S67" i="359"/>
  <c r="K76" i="366"/>
  <c r="R72" i="363"/>
  <c r="P78" i="363"/>
  <c r="M72" i="351"/>
  <c r="G79" i="359"/>
  <c r="L72" i="353"/>
  <c r="W75" i="362"/>
  <c r="AB67" i="346"/>
  <c r="W75" i="360"/>
  <c r="V80" i="363"/>
  <c r="U70" i="353"/>
  <c r="Y76" i="342"/>
  <c r="AA70" i="360"/>
  <c r="T68" i="364"/>
  <c r="J72" i="357"/>
  <c r="T75" i="362"/>
  <c r="D68" i="354"/>
  <c r="AG72" i="352"/>
  <c r="T75" i="346"/>
  <c r="D68" i="348"/>
  <c r="Z66" i="364"/>
  <c r="D76" i="347"/>
  <c r="L75" i="355"/>
  <c r="W70" i="361"/>
  <c r="U75" i="345"/>
  <c r="AF76" i="367"/>
  <c r="AH75" i="344"/>
  <c r="G80" i="346"/>
  <c r="O74" i="358"/>
  <c r="AI74" i="361"/>
  <c r="M68" i="355"/>
  <c r="Q78" i="357"/>
  <c r="W79" i="363"/>
  <c r="X78" i="344"/>
  <c r="J70" i="347"/>
  <c r="P70" i="357"/>
  <c r="Y68" i="353"/>
  <c r="X75" i="343"/>
  <c r="U66" i="364"/>
  <c r="AC75" i="346"/>
  <c r="U65" i="363"/>
  <c r="AB79" i="352"/>
  <c r="AF71" i="367"/>
  <c r="AG66" i="342"/>
  <c r="BC6" i="244"/>
  <c r="K80" i="350"/>
  <c r="AA67" i="345"/>
  <c r="Z72" i="345"/>
  <c r="P72" i="371"/>
  <c r="U65" i="364"/>
  <c r="AG66" i="353"/>
  <c r="Q76" i="364"/>
  <c r="N80" i="353"/>
  <c r="G74" i="347"/>
  <c r="AE68" i="367"/>
  <c r="T66" i="361"/>
  <c r="S80" i="370"/>
  <c r="AD68" i="342"/>
  <c r="L76" i="366"/>
  <c r="AB65" i="367"/>
  <c r="K74" i="363"/>
  <c r="I76" i="351"/>
  <c r="AE66" i="344"/>
  <c r="M78" i="351"/>
  <c r="G66" i="352"/>
  <c r="O78" i="345"/>
  <c r="V68" i="362"/>
  <c r="F65" i="357"/>
  <c r="J80" i="361"/>
  <c r="K70" i="353"/>
  <c r="F79" i="349"/>
  <c r="AD66" i="346"/>
  <c r="S79" i="358"/>
  <c r="AF68" i="350"/>
  <c r="AI70" i="342"/>
  <c r="V78" i="349"/>
  <c r="L75" i="361"/>
  <c r="AG66" i="359"/>
  <c r="AC66" i="342"/>
  <c r="AA80" i="357"/>
  <c r="Q70" i="366"/>
  <c r="T75" i="366"/>
  <c r="Z80" i="356"/>
  <c r="R72" i="361"/>
  <c r="Z72" i="362"/>
  <c r="V74" i="365"/>
  <c r="AB66" i="357"/>
  <c r="AC71" i="360"/>
  <c r="L80" i="355"/>
  <c r="E74" i="351"/>
  <c r="U70" i="356"/>
  <c r="Z75" i="361"/>
  <c r="AF72" i="358"/>
  <c r="D65" i="346"/>
  <c r="AQ3" i="244"/>
  <c r="AG74" i="366"/>
  <c r="AC68" i="352"/>
  <c r="M68" i="349"/>
  <c r="AI67" i="351"/>
  <c r="AE71" i="342"/>
  <c r="AA78" i="367"/>
  <c r="F70" i="345"/>
  <c r="AB71" i="368"/>
  <c r="Z76" i="359"/>
  <c r="E78" i="348"/>
  <c r="Y66" i="363"/>
  <c r="D74" i="344"/>
  <c r="V72" i="346"/>
  <c r="AC75" i="352"/>
  <c r="B66" i="342"/>
  <c r="L66" i="365"/>
  <c r="E76" i="346"/>
  <c r="M65" i="354"/>
  <c r="K68" i="364"/>
  <c r="AF80" i="366"/>
  <c r="L76" i="351"/>
  <c r="AC74" i="352"/>
  <c r="M79" i="342"/>
  <c r="X72" i="361"/>
  <c r="V71" i="349"/>
  <c r="O71" i="348"/>
  <c r="AH71" i="368"/>
  <c r="K79" i="342"/>
  <c r="AC72" i="345"/>
  <c r="V68" i="352"/>
  <c r="AC80" i="342"/>
  <c r="AE66" i="342"/>
  <c r="S79" i="362"/>
  <c r="T78" i="362"/>
  <c r="L70" i="353"/>
  <c r="AE76" i="367"/>
  <c r="U78" i="356"/>
  <c r="V78" i="361"/>
  <c r="R71" i="349"/>
  <c r="AC65" i="361"/>
  <c r="Y68" i="364"/>
  <c r="Z79" i="345"/>
  <c r="AA78" i="354"/>
  <c r="P72" i="344"/>
  <c r="Y76" i="353"/>
  <c r="X68" i="342"/>
  <c r="I71" i="343"/>
  <c r="P68" i="357"/>
  <c r="K76" i="362"/>
  <c r="Y65" i="352"/>
  <c r="P65" i="349"/>
  <c r="R74" i="365"/>
  <c r="Y68" i="368"/>
  <c r="AC76" i="355"/>
  <c r="U76" i="352"/>
  <c r="L78" i="362"/>
  <c r="H75" i="342"/>
  <c r="Z75" i="349"/>
  <c r="AI72" i="365"/>
  <c r="Y76" i="349"/>
  <c r="AE74" i="348"/>
  <c r="S75" i="356"/>
  <c r="AF66" i="363"/>
  <c r="AF68" i="356"/>
  <c r="M67" i="354"/>
  <c r="N71" i="367"/>
  <c r="Q68" i="359"/>
  <c r="AG72" i="364"/>
  <c r="N74" i="366"/>
  <c r="AE75" i="366"/>
  <c r="AF78" i="356"/>
  <c r="G74" i="350"/>
  <c r="M68" i="352"/>
  <c r="Z80" i="345"/>
  <c r="D74" i="350"/>
  <c r="AA76" i="369"/>
  <c r="J67" i="360"/>
  <c r="AA66" i="370"/>
  <c r="AI65" i="355"/>
  <c r="L75" i="360"/>
  <c r="AI72" i="363"/>
  <c r="AC78" i="350"/>
  <c r="U71" i="363"/>
  <c r="AC66" i="359"/>
  <c r="D80" i="355"/>
  <c r="AH72" i="354"/>
  <c r="Y76" i="346"/>
  <c r="W72" i="355"/>
  <c r="U80" i="347"/>
  <c r="S65" i="360"/>
  <c r="L72" i="367"/>
  <c r="T71" i="371"/>
  <c r="S65" i="344"/>
  <c r="AG70" i="357"/>
  <c r="H72" i="351"/>
  <c r="J67" i="346"/>
  <c r="O72" i="362"/>
  <c r="T65" i="360"/>
  <c r="V72" i="360"/>
  <c r="F71" i="359"/>
  <c r="AA75" i="365"/>
  <c r="AA80" i="370"/>
  <c r="AH71" i="369"/>
  <c r="R76" i="364"/>
  <c r="AA66" i="343"/>
  <c r="Q70" i="343"/>
  <c r="X80" i="356"/>
  <c r="L68" i="358"/>
  <c r="S72" i="371"/>
  <c r="Z70" i="348"/>
  <c r="I65" i="359"/>
  <c r="D74" i="345"/>
  <c r="K79" i="359"/>
  <c r="T70" i="367"/>
  <c r="P65" i="354"/>
  <c r="P78" i="360"/>
  <c r="Z70" i="344"/>
  <c r="D79" i="354"/>
  <c r="Y76" i="347"/>
  <c r="Z80" i="362"/>
  <c r="X67" i="354"/>
  <c r="M70" i="361"/>
  <c r="U65" i="353"/>
  <c r="J66" i="364"/>
  <c r="T72" i="346"/>
  <c r="AC70" i="349"/>
  <c r="N74" i="347"/>
  <c r="N68" i="352"/>
  <c r="I72" i="352"/>
  <c r="U74" i="350"/>
  <c r="Z66" i="345"/>
  <c r="F79" i="348"/>
  <c r="X6" i="244"/>
  <c r="X78" i="359"/>
  <c r="AI76" i="367"/>
  <c r="AH74" i="342"/>
  <c r="D78" i="345"/>
  <c r="E74" i="357"/>
  <c r="AD68" i="360"/>
  <c r="W65" i="352"/>
  <c r="S80" i="343"/>
  <c r="Y76" i="351"/>
  <c r="AG70" i="351"/>
  <c r="L65" i="353"/>
  <c r="D79" i="353"/>
  <c r="V67" i="371"/>
  <c r="U78" i="364"/>
  <c r="L67" i="343"/>
  <c r="N65" i="355"/>
  <c r="L72" i="365"/>
  <c r="AI75" i="364"/>
  <c r="Y76" i="343"/>
  <c r="T66" i="343"/>
  <c r="D3" i="244"/>
  <c r="N72" i="357"/>
  <c r="AD71" i="361"/>
  <c r="F70" i="342"/>
  <c r="V76" i="365"/>
  <c r="X76" i="357"/>
  <c r="AF78" i="362"/>
  <c r="AI70" i="364"/>
  <c r="P71" i="371"/>
  <c r="AH70" i="343"/>
  <c r="L74" i="343"/>
  <c r="M74" i="367"/>
  <c r="AG79" i="353"/>
  <c r="U80" i="363"/>
  <c r="C74" i="354"/>
  <c r="R79" i="369"/>
  <c r="P72" i="353"/>
  <c r="X68" i="363"/>
  <c r="AF65" i="365"/>
  <c r="O76" i="363"/>
  <c r="AD74" i="359"/>
  <c r="X76" i="343"/>
  <c r="V70" i="360"/>
  <c r="AE67" i="342"/>
  <c r="AG74" i="364"/>
  <c r="AH75" i="353"/>
  <c r="AM4" i="244"/>
  <c r="AG75" i="343"/>
  <c r="D76" i="353"/>
  <c r="AB71" i="343"/>
  <c r="Y67" i="369"/>
  <c r="Z78" i="346"/>
  <c r="O79" i="342"/>
  <c r="AC80" i="350"/>
  <c r="Q74" i="368"/>
  <c r="D65" i="349"/>
  <c r="AD66" i="369"/>
  <c r="E78" i="349"/>
  <c r="R80" i="370"/>
  <c r="AI74" i="354"/>
  <c r="K74" i="358"/>
  <c r="T75" i="344"/>
  <c r="AA66" i="347"/>
  <c r="H66" i="358"/>
  <c r="D80" i="353"/>
  <c r="Y79" i="368"/>
  <c r="AB76" i="365"/>
  <c r="AC70" i="356"/>
  <c r="F74" i="346"/>
  <c r="F79" i="342"/>
  <c r="AB74" i="369"/>
  <c r="X72" i="371"/>
  <c r="Q78" i="363"/>
  <c r="X72" i="344"/>
  <c r="AI74" i="346"/>
  <c r="L70" i="360"/>
  <c r="S66" i="345"/>
  <c r="G72" i="344"/>
  <c r="N75" i="351"/>
  <c r="N71" i="349"/>
  <c r="P74" i="346"/>
  <c r="C74" i="352"/>
  <c r="E68" i="346"/>
  <c r="P66" i="351"/>
  <c r="AH72" i="344"/>
  <c r="S72" i="365"/>
  <c r="T80" i="360"/>
  <c r="U79" i="353"/>
  <c r="AD75" i="357"/>
  <c r="P75" i="355"/>
  <c r="G79" i="345"/>
  <c r="AA70" i="363"/>
  <c r="L80" i="357"/>
  <c r="X78" i="361"/>
  <c r="I74" i="343"/>
  <c r="S79" i="364"/>
  <c r="AF67" i="349"/>
  <c r="U68" i="364"/>
  <c r="W68" i="370"/>
  <c r="AF67" i="364"/>
  <c r="AF74" i="348"/>
  <c r="M68" i="360"/>
  <c r="R67" i="357"/>
  <c r="L76" i="361"/>
  <c r="V67" i="347"/>
  <c r="AG75" i="355"/>
  <c r="AA67" i="363"/>
  <c r="V80" i="353"/>
  <c r="AF79" i="342"/>
  <c r="AA79" i="346"/>
  <c r="T68" i="350"/>
  <c r="N67" i="344"/>
  <c r="Y65" i="358"/>
  <c r="H79" i="358"/>
  <c r="Q80" i="349"/>
  <c r="AE80" i="352"/>
  <c r="AE79" i="371"/>
  <c r="T70" i="348"/>
  <c r="AI76" i="342"/>
  <c r="F76" i="353"/>
  <c r="AA70" i="367"/>
  <c r="AB66" i="342"/>
  <c r="V76" i="358"/>
  <c r="Y78" i="356"/>
  <c r="S74" i="361"/>
  <c r="AE76" i="346"/>
  <c r="C68" i="355"/>
  <c r="N66" i="352"/>
  <c r="AG72" i="343"/>
  <c r="Q70" i="370"/>
  <c r="X5" i="244"/>
  <c r="O78" i="356"/>
  <c r="AH68" i="359"/>
  <c r="R66" i="358"/>
  <c r="AH65" i="355"/>
  <c r="S66" i="351"/>
  <c r="AC74" i="347"/>
  <c r="AH68" i="368"/>
  <c r="V68" i="358"/>
  <c r="Z66" i="361"/>
  <c r="R68" i="348"/>
  <c r="R65" i="356"/>
  <c r="M72" i="367"/>
  <c r="R78" i="345"/>
  <c r="AG70" i="352"/>
  <c r="Z70" i="356"/>
  <c r="H66" i="347"/>
  <c r="W70" i="344"/>
  <c r="AD65" i="356"/>
  <c r="AH76" i="359"/>
  <c r="Z66" i="357"/>
  <c r="S78" i="351"/>
  <c r="P76" i="360"/>
  <c r="AH67" i="365"/>
  <c r="AB76" i="363"/>
  <c r="AF70" i="347"/>
  <c r="D66" i="345"/>
  <c r="X71" i="342"/>
  <c r="U70" i="362"/>
  <c r="Q79" i="353"/>
  <c r="H80" i="343"/>
  <c r="AI67" i="345"/>
  <c r="AH75" i="355"/>
  <c r="N78" i="351"/>
  <c r="Q78" i="351"/>
  <c r="B76" i="347"/>
  <c r="AE66" i="349"/>
  <c r="AE75" i="346"/>
  <c r="AE72" i="346"/>
  <c r="K70" i="347"/>
  <c r="AC80" i="368"/>
  <c r="B74" i="351"/>
  <c r="AI65" i="347"/>
  <c r="Z70" i="367"/>
  <c r="V68" i="354"/>
  <c r="AA74" i="344"/>
  <c r="X76" i="342"/>
  <c r="K72" i="343"/>
  <c r="T66" i="351"/>
  <c r="Z78" i="353"/>
  <c r="Q74" i="369"/>
  <c r="W78" i="365"/>
  <c r="Z67" i="368"/>
  <c r="J76" i="364"/>
  <c r="AC67" i="351"/>
  <c r="AA78" i="358"/>
  <c r="W68" i="362"/>
  <c r="U79" i="360"/>
  <c r="D66" i="357"/>
  <c r="AE72" i="347"/>
  <c r="V65" i="366"/>
  <c r="B78" i="348"/>
  <c r="AI79" i="369"/>
  <c r="V75" i="345"/>
  <c r="AH68" i="371"/>
  <c r="AI68" i="348"/>
  <c r="AE76" i="371"/>
  <c r="AA75" i="343"/>
  <c r="R80" i="367"/>
  <c r="K67" i="352"/>
  <c r="V75" i="358"/>
  <c r="AH67" i="367"/>
  <c r="E72" i="345"/>
  <c r="AC75" i="349"/>
  <c r="R72" i="348"/>
  <c r="AA79" i="367"/>
  <c r="L79" i="360"/>
  <c r="D70" i="355"/>
  <c r="AC78" i="352"/>
  <c r="V74" i="342"/>
  <c r="E65" i="347"/>
  <c r="AA65" i="369"/>
  <c r="B80" i="349"/>
  <c r="AI75" i="359"/>
  <c r="W65" i="367"/>
  <c r="AD68" i="343"/>
  <c r="AC65" i="352"/>
  <c r="Q76" i="346"/>
  <c r="AB3" i="244"/>
  <c r="F68" i="359"/>
  <c r="Z67" i="353"/>
  <c r="Z80" i="348"/>
  <c r="M66" i="352"/>
  <c r="L70" i="350"/>
  <c r="X67" i="367"/>
  <c r="B76" i="343"/>
  <c r="W70" i="360"/>
  <c r="V78" i="352"/>
  <c r="R65" i="350"/>
  <c r="Y66" i="362"/>
  <c r="AI65" i="365"/>
  <c r="AY7" i="244"/>
  <c r="W67" i="355"/>
  <c r="M75" i="342"/>
  <c r="AF70" i="368"/>
  <c r="Z65" i="347"/>
  <c r="S74" i="355"/>
  <c r="O72" i="363"/>
  <c r="AI79" i="348"/>
  <c r="P65" i="346"/>
  <c r="C65" i="351"/>
  <c r="G75" i="346"/>
  <c r="AF72" i="343"/>
  <c r="F68" i="348"/>
  <c r="J72" i="350"/>
  <c r="P65" i="353"/>
  <c r="Z66" i="352"/>
  <c r="AI67" i="366"/>
  <c r="Q70" i="361"/>
  <c r="J70" i="353"/>
  <c r="V71" i="369"/>
  <c r="W79" i="349"/>
  <c r="AD72" i="350"/>
  <c r="AD79" i="354"/>
  <c r="AB67" i="363"/>
  <c r="Q71" i="366"/>
  <c r="AH74" i="350"/>
  <c r="E68" i="347"/>
  <c r="AD67" i="348"/>
  <c r="U66" i="342"/>
  <c r="V66" i="350"/>
  <c r="AE74" i="359"/>
  <c r="AC76" i="365"/>
  <c r="I78" i="352"/>
  <c r="B80" i="352"/>
  <c r="AG79" i="351"/>
  <c r="E78" i="352"/>
  <c r="K76" i="344"/>
  <c r="J71" i="358"/>
  <c r="C75" i="355"/>
  <c r="H67" i="349"/>
  <c r="D74" i="351"/>
  <c r="E68" i="360"/>
  <c r="AF5" i="244"/>
  <c r="AD65" i="348"/>
  <c r="X79" i="348"/>
  <c r="U74" i="367"/>
  <c r="N75" i="344"/>
  <c r="V72" i="345"/>
  <c r="B66" i="345"/>
  <c r="AB66" i="356"/>
  <c r="X79" i="353"/>
  <c r="E75" i="350"/>
  <c r="X80" i="349"/>
  <c r="AA78" i="369"/>
  <c r="I71" i="345"/>
  <c r="X72" i="358"/>
  <c r="O75" i="354"/>
  <c r="AD68" i="354"/>
  <c r="F65" i="348"/>
  <c r="N79" i="355"/>
  <c r="K74" i="359"/>
  <c r="AA72" i="347"/>
  <c r="Z70" i="370"/>
  <c r="P66" i="344"/>
  <c r="O68" i="352"/>
  <c r="K80" i="360"/>
  <c r="N72" i="351"/>
  <c r="AC68" i="360"/>
  <c r="AB79" i="356"/>
  <c r="AA75" i="345"/>
  <c r="AH76" i="369"/>
  <c r="M80" i="350"/>
  <c r="Z65" i="344"/>
  <c r="F76" i="347"/>
  <c r="X65" i="371"/>
  <c r="D74" i="354"/>
  <c r="I66" i="344"/>
  <c r="U68" i="346"/>
  <c r="Q71" i="364"/>
  <c r="B79" i="342"/>
  <c r="AC72" i="370"/>
  <c r="AF72" i="356"/>
  <c r="J80" i="352"/>
  <c r="E80" i="349"/>
  <c r="Z75" i="347"/>
  <c r="AB65" i="350"/>
  <c r="AA78" i="342"/>
  <c r="AH67" i="351"/>
  <c r="G74" i="349"/>
  <c r="G66" i="346"/>
  <c r="H78" i="354"/>
  <c r="E68" i="355"/>
  <c r="D68" i="360"/>
  <c r="G80" i="359"/>
  <c r="W72" i="349"/>
  <c r="V79" i="355"/>
  <c r="U70" i="370"/>
  <c r="R70" i="349"/>
  <c r="AK5" i="244"/>
  <c r="L72" i="351"/>
  <c r="C68" i="353"/>
  <c r="V71" i="344"/>
  <c r="F78" i="359"/>
  <c r="M70" i="355"/>
  <c r="D71" i="354"/>
  <c r="M75" i="344"/>
  <c r="I65" i="357"/>
  <c r="V80" i="342"/>
  <c r="S75" i="342"/>
  <c r="T70" i="368"/>
  <c r="AD80" i="355"/>
  <c r="AH65" i="371"/>
  <c r="R74" i="352"/>
  <c r="AE67" i="371"/>
  <c r="N80" i="350"/>
  <c r="D71" i="346"/>
  <c r="Z70" i="355"/>
  <c r="M72" i="360"/>
  <c r="J70" i="366"/>
  <c r="D79" i="345"/>
  <c r="Z71" i="371"/>
  <c r="O70" i="367"/>
  <c r="K79" i="361"/>
  <c r="Z70" i="371"/>
  <c r="AC70" i="366"/>
  <c r="AH79" i="345"/>
  <c r="AA68" i="362"/>
  <c r="V74" i="362"/>
  <c r="Y80" i="346"/>
  <c r="N65" i="352"/>
  <c r="AD65" i="353"/>
  <c r="J80" i="356"/>
  <c r="AB76" i="368"/>
  <c r="U78" i="358"/>
  <c r="W75" i="348"/>
  <c r="W3" i="244"/>
  <c r="O76" i="352"/>
  <c r="AB74" i="352"/>
  <c r="O66" i="367"/>
  <c r="O71" i="366"/>
  <c r="Q74" i="345"/>
  <c r="AH78" i="369"/>
  <c r="I70" i="355"/>
  <c r="AA65" i="370"/>
  <c r="J65" i="353"/>
  <c r="L75" i="345"/>
  <c r="AE65" i="346"/>
  <c r="W75" i="347"/>
  <c r="AD67" i="355"/>
  <c r="N71" i="353"/>
  <c r="R71" i="344"/>
  <c r="S78" i="368"/>
  <c r="K65" i="347"/>
  <c r="W76" i="360"/>
  <c r="T78" i="359"/>
  <c r="S72" i="354"/>
  <c r="Q76" i="350"/>
  <c r="T80" i="342"/>
  <c r="P66" i="359"/>
  <c r="AE76" i="356"/>
  <c r="AK6" i="244"/>
  <c r="L65" i="345"/>
  <c r="S78" i="353"/>
  <c r="AA71" i="369"/>
  <c r="Y72" i="347"/>
  <c r="Z74" i="368"/>
  <c r="AD71" i="357"/>
  <c r="V72" i="347"/>
  <c r="E79" i="343"/>
  <c r="AI71" i="363"/>
  <c r="AA68" i="363"/>
  <c r="O78" i="362"/>
  <c r="AF75" i="365"/>
  <c r="AF68" i="357"/>
  <c r="M70" i="364"/>
  <c r="AA78" i="356"/>
  <c r="W76" i="348"/>
  <c r="AB79" i="366"/>
  <c r="I79" i="357"/>
  <c r="T72" i="360"/>
  <c r="L70" i="349"/>
  <c r="AH80" i="371"/>
  <c r="K71" i="356"/>
  <c r="P80" i="367"/>
  <c r="AI66" i="370"/>
  <c r="AH74" i="363"/>
  <c r="M66" i="346"/>
  <c r="J70" i="357"/>
  <c r="V74" i="350"/>
  <c r="H75" i="361"/>
  <c r="AH72" i="351"/>
  <c r="V78" i="353"/>
  <c r="AG71" i="370"/>
  <c r="J68" i="367"/>
  <c r="Z75" i="357"/>
  <c r="AD79" i="359"/>
  <c r="C76" i="351"/>
  <c r="U78" i="371"/>
  <c r="N71" i="359"/>
  <c r="E78" i="357"/>
  <c r="Z75" i="369"/>
  <c r="T65" i="368"/>
  <c r="AD71" i="368"/>
  <c r="AB72" i="361"/>
  <c r="U70" i="343"/>
  <c r="AH71" i="343"/>
  <c r="AG75" i="346"/>
  <c r="AE74" i="361"/>
  <c r="AV5" i="244"/>
  <c r="Y80" i="358"/>
  <c r="H68" i="364"/>
  <c r="AX5" i="244"/>
  <c r="O72" i="358"/>
  <c r="I68" i="350"/>
  <c r="J71" i="361"/>
  <c r="AG65" i="343"/>
  <c r="AA76" i="360"/>
  <c r="H76" i="344"/>
  <c r="AE67" i="346"/>
  <c r="J70" i="356"/>
  <c r="I67" i="353"/>
  <c r="F76" i="356"/>
  <c r="AA78" i="365"/>
  <c r="O68" i="368"/>
  <c r="S65" i="370"/>
  <c r="O68" i="356"/>
  <c r="AI79" i="358"/>
  <c r="T75" i="354"/>
  <c r="AA78" i="349"/>
  <c r="P70" i="358"/>
  <c r="F71" i="350"/>
  <c r="H65" i="358"/>
  <c r="T65" i="346"/>
  <c r="AF78" i="363"/>
  <c r="Z75" i="364"/>
  <c r="F70" i="352"/>
  <c r="T80" i="358"/>
  <c r="AH71" i="353"/>
  <c r="AF74" i="368"/>
  <c r="AD66" i="358"/>
  <c r="W80" i="368"/>
  <c r="M71" i="351"/>
  <c r="M75" i="353"/>
  <c r="S80" i="364"/>
  <c r="AC74" i="366"/>
  <c r="T65" i="352"/>
  <c r="AF76" i="366"/>
  <c r="AF70" i="361"/>
  <c r="AA79" i="347"/>
  <c r="X71" i="353"/>
  <c r="H65" i="345"/>
  <c r="V80" i="361"/>
  <c r="AF65" i="369"/>
  <c r="U76" i="358"/>
  <c r="T70" i="359"/>
  <c r="AG80" i="353"/>
  <c r="R74" i="362"/>
  <c r="V79" i="359"/>
  <c r="H66" i="350"/>
  <c r="AG76" i="357"/>
  <c r="AH75" i="362"/>
  <c r="U76" i="365"/>
  <c r="X65" i="366"/>
  <c r="R79" i="359"/>
  <c r="W67" i="371"/>
  <c r="T79" i="353"/>
  <c r="Q79" i="343"/>
  <c r="AF70" i="360"/>
  <c r="Q70" i="354"/>
  <c r="AZ5" i="244"/>
  <c r="AF67" i="347"/>
  <c r="AF68" i="361"/>
  <c r="X65" i="359"/>
  <c r="U79" i="354"/>
  <c r="G68" i="357"/>
  <c r="Q71" i="370"/>
  <c r="V72" i="370"/>
  <c r="AB74" i="360"/>
  <c r="J74" i="348"/>
  <c r="M70" i="343"/>
  <c r="X65" i="343"/>
  <c r="T68" i="370"/>
  <c r="J68" i="345"/>
  <c r="X70" i="347"/>
  <c r="S78" i="357"/>
  <c r="N66" i="358"/>
  <c r="AA66" i="360"/>
  <c r="B79" i="350"/>
  <c r="X79" i="360"/>
  <c r="AH65" i="370"/>
  <c r="W76" i="358"/>
  <c r="R78" i="369"/>
  <c r="Q76" i="356"/>
  <c r="G75" i="352"/>
  <c r="V71" i="359"/>
  <c r="S68" i="345"/>
  <c r="G78" i="358"/>
  <c r="U65" i="365"/>
  <c r="AH72" i="367"/>
  <c r="Y70" i="371"/>
  <c r="G68" i="348"/>
  <c r="AC68" i="346"/>
  <c r="B75" i="356"/>
  <c r="AU4" i="244"/>
  <c r="V71" i="364"/>
  <c r="J76" i="363"/>
  <c r="T79" i="343"/>
  <c r="U75" i="347"/>
  <c r="Y74" i="352"/>
  <c r="V71" i="366"/>
  <c r="B80" i="351"/>
  <c r="H65" i="356"/>
  <c r="O72" i="343"/>
  <c r="AF80" i="358"/>
  <c r="U76" i="342"/>
  <c r="P67" i="359"/>
  <c r="AE71" i="358"/>
  <c r="S67" i="364"/>
  <c r="N79" i="361"/>
  <c r="G80" i="347"/>
  <c r="H72" i="355"/>
  <c r="X70" i="345"/>
  <c r="X78" i="360"/>
  <c r="M78" i="344"/>
  <c r="U74" i="364"/>
  <c r="O74" i="365"/>
  <c r="AF75" i="362"/>
  <c r="P65" i="342"/>
  <c r="J76" i="354"/>
  <c r="H70" i="355"/>
  <c r="AC74" i="344"/>
  <c r="AC76" i="368"/>
  <c r="AG68" i="344"/>
  <c r="H70" i="351"/>
  <c r="R68" i="350"/>
  <c r="I79" i="348"/>
  <c r="N80" i="356"/>
  <c r="M80" i="365"/>
  <c r="J75" i="347"/>
  <c r="AB65" i="365"/>
  <c r="I74" i="360"/>
  <c r="M67" i="363"/>
  <c r="K80" i="357"/>
  <c r="I70" i="363"/>
  <c r="P67" i="369"/>
  <c r="N67" i="356"/>
  <c r="AH80" i="359"/>
  <c r="Y79" i="360"/>
  <c r="T68" i="348"/>
  <c r="W75" i="363"/>
  <c r="AA71" i="343"/>
  <c r="P70" i="366"/>
  <c r="X70" i="356"/>
  <c r="O66" i="365"/>
  <c r="G66" i="349"/>
  <c r="M78" i="355"/>
  <c r="C72" i="356"/>
  <c r="Q76" i="367"/>
  <c r="T72" i="348"/>
  <c r="X76" i="360"/>
  <c r="L79" i="347"/>
  <c r="Y68" i="355"/>
  <c r="T78" i="350"/>
  <c r="AH70" i="362"/>
  <c r="AI68" i="361"/>
  <c r="E7" i="244"/>
  <c r="T70" i="344"/>
  <c r="AA72" i="360"/>
  <c r="U78" i="343"/>
  <c r="E66" i="347"/>
  <c r="AC74" i="349"/>
  <c r="P68" i="361"/>
  <c r="E67" i="349"/>
  <c r="M66" i="357"/>
  <c r="AA75" i="367"/>
  <c r="R76" i="362"/>
  <c r="AC67" i="360"/>
  <c r="W79" i="359"/>
  <c r="R72" i="352"/>
  <c r="H75" i="359"/>
  <c r="E75" i="347"/>
  <c r="N68" i="361"/>
  <c r="J76" i="355"/>
  <c r="U66" i="343"/>
  <c r="AG72" i="369"/>
  <c r="U80" i="350"/>
  <c r="G72" i="360"/>
  <c r="V72" i="365"/>
  <c r="AI80" i="342"/>
  <c r="C67" i="352"/>
  <c r="W79" i="348"/>
  <c r="AH65" i="363"/>
  <c r="U79" i="367"/>
  <c r="Q70" i="358"/>
  <c r="W67" i="348"/>
  <c r="J71" i="350"/>
  <c r="O66" i="348"/>
  <c r="P68" i="358"/>
  <c r="AA66" i="356"/>
  <c r="N68" i="354"/>
  <c r="B74" i="357"/>
  <c r="T72" i="359"/>
  <c r="V75" i="360"/>
  <c r="W74" i="360"/>
  <c r="AG80" i="360"/>
  <c r="Q65" i="365"/>
  <c r="E78" i="354"/>
  <c r="I76" i="349"/>
  <c r="I74" i="347"/>
  <c r="AC70" i="368"/>
  <c r="AF80" i="357"/>
  <c r="R80" i="348"/>
  <c r="AH79" i="354"/>
  <c r="G80" i="352"/>
  <c r="S74" i="354"/>
  <c r="K79" i="358"/>
  <c r="Q68" i="349"/>
  <c r="W78" i="349"/>
  <c r="AB70" i="370"/>
  <c r="AF66" i="353"/>
  <c r="V66" i="368"/>
  <c r="N72" i="365"/>
  <c r="E74" i="360"/>
  <c r="AE68" i="345"/>
  <c r="AH71" i="367"/>
  <c r="V65" i="361"/>
  <c r="AF68" i="368"/>
  <c r="M80" i="361"/>
  <c r="AH78" i="371"/>
  <c r="L67" i="352"/>
  <c r="V67" i="358"/>
  <c r="U70" i="361"/>
  <c r="Y71" i="360"/>
  <c r="X76" i="365"/>
  <c r="V76" i="363"/>
  <c r="AF75" i="342"/>
  <c r="I65" i="361"/>
  <c r="AB75" i="344"/>
  <c r="C66" i="343"/>
  <c r="U66" i="356"/>
  <c r="W67" i="349"/>
  <c r="AH66" i="354"/>
  <c r="F65" i="356"/>
  <c r="AG65" i="371"/>
  <c r="W74" i="356"/>
  <c r="U71" i="357"/>
  <c r="P75" i="369"/>
  <c r="Z72" i="347"/>
  <c r="Y76" i="352"/>
  <c r="F72" i="343"/>
  <c r="V78" i="364"/>
  <c r="K65" i="355"/>
  <c r="Q76" i="342"/>
  <c r="D66" i="352"/>
  <c r="AA80" i="361"/>
  <c r="AB68" i="352"/>
  <c r="O76" i="347"/>
  <c r="X67" i="358"/>
  <c r="D71" i="349"/>
  <c r="M78" i="347"/>
  <c r="S75" i="367"/>
  <c r="C78" i="356"/>
  <c r="AA76" i="363"/>
  <c r="N72" i="352"/>
  <c r="V74" i="356"/>
  <c r="AH67" i="347"/>
  <c r="AF71" i="360"/>
  <c r="C74" i="358"/>
  <c r="AE75" i="356"/>
  <c r="F78" i="348"/>
  <c r="H75" i="348"/>
  <c r="AH79" i="346"/>
  <c r="AD74" i="356"/>
  <c r="S78" i="363"/>
  <c r="G65" i="358"/>
  <c r="J72" i="345"/>
  <c r="N74" i="349"/>
  <c r="S65" i="371"/>
  <c r="AE68" i="343"/>
  <c r="H78" i="343"/>
  <c r="AA70" i="369"/>
  <c r="AD68" i="367"/>
  <c r="P65" i="355"/>
  <c r="O80" i="356"/>
  <c r="C70" i="358"/>
  <c r="Y70" i="348"/>
  <c r="N74" i="353"/>
  <c r="X66" i="355"/>
  <c r="AC80" i="367"/>
  <c r="AC79" i="350"/>
  <c r="F75" i="361"/>
  <c r="AF65" i="346"/>
  <c r="AD70" i="342"/>
  <c r="J66" i="344"/>
  <c r="M66" i="343"/>
  <c r="AI79" i="370"/>
  <c r="AG76" i="343"/>
  <c r="S68" i="371"/>
  <c r="Q78" i="366"/>
  <c r="Q72" i="368"/>
  <c r="AG78" i="346"/>
  <c r="AA66" i="350"/>
  <c r="N65" i="361"/>
  <c r="X70" i="355"/>
  <c r="AA71" i="345"/>
  <c r="Y66" i="369"/>
  <c r="AD74" i="347"/>
  <c r="K75" i="348"/>
  <c r="AC79" i="370"/>
  <c r="U72" i="346"/>
  <c r="X79" i="355"/>
  <c r="AD72" i="347"/>
  <c r="R70" i="370"/>
  <c r="P67" i="346"/>
  <c r="AE65" i="360"/>
  <c r="AC67" i="369"/>
  <c r="AG75" i="362"/>
  <c r="L74" i="345"/>
  <c r="U70" i="352"/>
  <c r="L67" i="357"/>
  <c r="L68" i="342"/>
  <c r="R78" i="349"/>
  <c r="V80" i="350"/>
  <c r="J79" i="363"/>
  <c r="B72" i="351"/>
  <c r="X65" i="364"/>
  <c r="Y67" i="363"/>
  <c r="AI68" i="363"/>
  <c r="AD72" i="355"/>
  <c r="V7" i="244"/>
  <c r="K78" i="361"/>
  <c r="U70" i="357"/>
  <c r="P72" i="360"/>
  <c r="Y65" i="368"/>
  <c r="X79" i="342"/>
  <c r="W78" i="369"/>
  <c r="Z5" i="244"/>
  <c r="U74" i="359"/>
  <c r="M70" i="351"/>
  <c r="AG65" i="359"/>
  <c r="Q72" i="343"/>
  <c r="Z66" i="347"/>
  <c r="AA72" i="366"/>
  <c r="N76" i="361"/>
  <c r="AI68" i="343"/>
  <c r="AG71" i="351"/>
  <c r="L80" i="362"/>
  <c r="L76" i="353"/>
  <c r="K68" i="345"/>
  <c r="L71" i="345"/>
  <c r="S79" i="369"/>
  <c r="M66" i="361"/>
  <c r="F75" i="356"/>
  <c r="L76" i="356"/>
  <c r="AC79" i="371"/>
  <c r="H66" i="348"/>
  <c r="AB66" i="368"/>
  <c r="N78" i="343"/>
  <c r="AH76" i="343"/>
  <c r="AC79" i="344"/>
  <c r="AF79" i="369"/>
  <c r="Z74" i="365"/>
  <c r="AE74" i="345"/>
  <c r="Z68" i="360"/>
  <c r="P67" i="351"/>
  <c r="L68" i="355"/>
  <c r="AE72" i="345"/>
  <c r="T80" i="347"/>
  <c r="O76" i="367"/>
  <c r="E68" i="344"/>
  <c r="AC67" i="367"/>
  <c r="Q70" i="345"/>
  <c r="T65" i="367"/>
  <c r="AD80" i="343"/>
  <c r="AA79" i="361"/>
  <c r="R70" i="350"/>
  <c r="B67" i="344"/>
  <c r="H75" i="357"/>
  <c r="Z72" i="342"/>
  <c r="W75" i="343"/>
  <c r="AF80" i="353"/>
  <c r="E65" i="354"/>
  <c r="O74" i="351"/>
  <c r="AC74" i="368"/>
  <c r="AE76" i="364"/>
  <c r="X65" i="350"/>
  <c r="Q78" i="364"/>
  <c r="H76" i="343"/>
  <c r="AB67" i="353"/>
  <c r="Q76" i="360"/>
  <c r="C80" i="357"/>
  <c r="G70" i="348"/>
  <c r="R66" i="352"/>
  <c r="AF66" i="370"/>
  <c r="AG78" i="371"/>
  <c r="E65" i="345"/>
  <c r="V66" i="358"/>
  <c r="I72" i="349"/>
  <c r="S66" i="368"/>
  <c r="AD68" i="349"/>
  <c r="T74" i="349"/>
  <c r="U80" i="366"/>
  <c r="T71" i="345"/>
  <c r="T72" i="356"/>
  <c r="N76" i="368"/>
  <c r="W70" i="367"/>
  <c r="AA72" i="361"/>
  <c r="V72" i="344"/>
  <c r="D65" i="353"/>
  <c r="D80" i="357"/>
  <c r="AC71" i="359"/>
  <c r="V67" i="359"/>
  <c r="V71" i="361"/>
  <c r="J74" i="346"/>
  <c r="G66" i="342"/>
  <c r="AH76" i="361"/>
  <c r="U65" i="370"/>
  <c r="J68" i="346"/>
  <c r="Q79" i="364"/>
  <c r="S76" i="369"/>
  <c r="R66" i="369"/>
  <c r="N74" i="368"/>
  <c r="AA71" i="354"/>
  <c r="AI72" i="369"/>
  <c r="J75" i="357"/>
  <c r="S65" i="369"/>
  <c r="B68" i="358"/>
  <c r="O65" i="359"/>
  <c r="R74" i="363"/>
  <c r="B80" i="346"/>
  <c r="K71" i="348"/>
  <c r="AE65" i="363"/>
  <c r="E74" i="356"/>
  <c r="I70" i="347"/>
  <c r="V67" i="367"/>
  <c r="AE80" i="344"/>
  <c r="U72" i="351"/>
  <c r="T71" i="369"/>
  <c r="F66" i="345"/>
  <c r="AA72" i="367"/>
  <c r="Z68" i="358"/>
  <c r="S65" i="361"/>
  <c r="Q65" i="366"/>
  <c r="AH74" i="362"/>
  <c r="S70" i="369"/>
  <c r="Z78" i="343"/>
  <c r="H74" i="357"/>
  <c r="U65" i="346"/>
  <c r="T67" i="357"/>
  <c r="V65" i="363"/>
  <c r="AE68" i="365"/>
  <c r="S76" i="358"/>
  <c r="T80" i="367"/>
  <c r="AG78" i="356"/>
  <c r="M74" i="368"/>
  <c r="AC80" i="356"/>
  <c r="V65" i="369"/>
  <c r="Q78" i="362"/>
  <c r="M65" i="355"/>
  <c r="E68" i="343"/>
  <c r="P66" i="353"/>
  <c r="W78" i="366"/>
  <c r="I75" i="361"/>
  <c r="B76" i="349"/>
  <c r="AC75" i="345"/>
  <c r="U67" i="344"/>
  <c r="U74" i="358"/>
  <c r="AG71" i="343"/>
  <c r="AH79" i="344"/>
  <c r="L67" i="354"/>
  <c r="AE65" i="366"/>
  <c r="H71" i="351"/>
  <c r="L80" i="347"/>
  <c r="AE80" i="343"/>
  <c r="AB78" i="368"/>
  <c r="Q78" i="356"/>
  <c r="N70" i="363"/>
  <c r="R80" i="364"/>
  <c r="I80" i="361"/>
  <c r="N67" i="357"/>
  <c r="U67" i="371"/>
  <c r="AA78" i="347"/>
  <c r="T72" i="364"/>
  <c r="J66" i="342"/>
  <c r="AB74" i="358"/>
  <c r="AE80" i="370"/>
  <c r="S70" i="360"/>
  <c r="Z70" i="369"/>
  <c r="H74" i="355"/>
  <c r="U80" i="355"/>
  <c r="Y67" i="365"/>
  <c r="AA68" i="369"/>
  <c r="C68" i="347"/>
  <c r="T65" i="353"/>
  <c r="AC68" i="344"/>
  <c r="AA74" i="347"/>
  <c r="AF67" i="371"/>
  <c r="X78" i="356"/>
  <c r="O75" i="364"/>
  <c r="P79" i="352"/>
  <c r="AC75" i="358"/>
  <c r="Z75" i="367"/>
  <c r="I76" i="343"/>
  <c r="AD76" i="343"/>
  <c r="J72" i="366"/>
  <c r="R72" i="358"/>
  <c r="AF79" i="345"/>
  <c r="F76" i="360"/>
  <c r="J72" i="360"/>
  <c r="I67" i="362"/>
  <c r="AE80" i="347"/>
  <c r="U75" i="367"/>
  <c r="Y75" i="345"/>
  <c r="W74" i="354"/>
  <c r="P71" i="369"/>
  <c r="S70" i="347"/>
  <c r="M75" i="368"/>
  <c r="AG66" i="370"/>
  <c r="E67" i="357"/>
  <c r="P74" i="366"/>
  <c r="Z74" i="346"/>
  <c r="AA79" i="357"/>
  <c r="U68" i="369"/>
  <c r="AF74" i="343"/>
  <c r="W67" i="362"/>
  <c r="N70" i="364"/>
  <c r="Z70" i="358"/>
  <c r="P75" i="352"/>
  <c r="G68" i="346"/>
  <c r="C78" i="350"/>
  <c r="O72" i="371"/>
  <c r="W70" i="369"/>
  <c r="W80" i="343"/>
  <c r="R79" i="370"/>
  <c r="H66" i="356"/>
  <c r="Y70" i="357"/>
  <c r="R78" i="360"/>
  <c r="H70" i="362"/>
  <c r="D68" i="358"/>
  <c r="U65" i="368"/>
  <c r="N65" i="366"/>
  <c r="H74" i="344"/>
  <c r="AB71" i="362"/>
  <c r="AC66" i="369"/>
  <c r="Q70" i="363"/>
  <c r="Q72" i="360"/>
  <c r="T78" i="365"/>
  <c r="L78" i="357"/>
  <c r="E66" i="353"/>
  <c r="F80" i="358"/>
  <c r="AA65" i="371"/>
  <c r="O78" i="367"/>
  <c r="AA65" i="366"/>
  <c r="Y76" i="371"/>
  <c r="H70" i="343"/>
  <c r="G79" i="357"/>
  <c r="AI65" i="366"/>
  <c r="Y71" i="363"/>
  <c r="C80" i="349"/>
  <c r="AD72" i="342"/>
  <c r="N76" i="362"/>
  <c r="AD80" i="352"/>
  <c r="AF67" i="363"/>
  <c r="K66" i="364"/>
  <c r="AF70" i="370"/>
  <c r="V79" i="351"/>
  <c r="W79" i="358"/>
  <c r="AE67" i="368"/>
  <c r="J65" i="344"/>
  <c r="AB68" i="370"/>
  <c r="Z76" i="354"/>
  <c r="AC79" i="348"/>
  <c r="Y78" i="343"/>
  <c r="B79" i="347"/>
  <c r="X66" i="363"/>
  <c r="AG70" i="361"/>
  <c r="T76" i="365"/>
  <c r="X78" i="352"/>
  <c r="Z65" i="350"/>
  <c r="E68" i="352"/>
  <c r="Z75" i="358"/>
  <c r="S71" i="351"/>
  <c r="M75" i="351"/>
  <c r="Y67" i="364"/>
  <c r="W67" i="346"/>
  <c r="D75" i="344"/>
  <c r="AG65" i="356"/>
  <c r="Q74" i="366"/>
  <c r="G75" i="353"/>
  <c r="N76" i="345"/>
  <c r="J78" i="358"/>
  <c r="E71" i="343"/>
  <c r="M76" i="352"/>
  <c r="Z80" i="355"/>
  <c r="W67" i="352"/>
  <c r="I68" i="344"/>
  <c r="L79" i="356"/>
  <c r="AA79" i="352"/>
  <c r="AF74" i="346"/>
  <c r="AD80" i="353"/>
  <c r="F67" i="362"/>
  <c r="M76" i="349"/>
  <c r="X70" i="364"/>
  <c r="Q76" i="365"/>
  <c r="AB75" i="356"/>
  <c r="W70" i="364"/>
  <c r="AI75" i="369"/>
  <c r="AC68" i="351"/>
  <c r="W66" i="350"/>
  <c r="AG66" i="364"/>
  <c r="S78" i="365"/>
  <c r="AE72" i="371"/>
  <c r="I75" i="345"/>
  <c r="U78" i="348"/>
  <c r="K80" i="342"/>
  <c r="N68" i="363"/>
  <c r="R5" i="244"/>
  <c r="L79" i="353"/>
  <c r="U79" i="349"/>
  <c r="C66" i="350"/>
  <c r="U67" i="354"/>
  <c r="E74" i="342"/>
  <c r="Z79" i="356"/>
  <c r="AE80" i="366"/>
  <c r="AD72" i="369"/>
  <c r="V71" i="362"/>
  <c r="P75" i="351"/>
  <c r="N74" i="364"/>
  <c r="T66" i="349"/>
  <c r="J67" i="355"/>
  <c r="U72" i="345"/>
  <c r="T76" i="364"/>
  <c r="C70" i="348"/>
  <c r="B65" i="353"/>
  <c r="O75" i="344"/>
  <c r="Q71" i="343"/>
  <c r="AE68" i="353"/>
  <c r="AC66" i="370"/>
  <c r="L66" i="345"/>
  <c r="AE71" i="345"/>
  <c r="AH67" i="353"/>
  <c r="Q66" i="364"/>
  <c r="U80" i="349"/>
  <c r="AF67" i="346"/>
  <c r="I78" i="346"/>
  <c r="AD79" i="362"/>
  <c r="K71" i="344"/>
  <c r="AI65" i="344"/>
  <c r="Q80" i="358"/>
  <c r="H71" i="349"/>
  <c r="K67" i="359"/>
  <c r="AB71" i="357"/>
  <c r="AI80" i="369"/>
  <c r="E74" i="355"/>
  <c r="U68" i="357"/>
  <c r="W80" i="351"/>
  <c r="E75" i="358"/>
  <c r="AE75" i="342"/>
  <c r="P74" i="355"/>
  <c r="W74" i="361"/>
  <c r="R74" i="360"/>
  <c r="AA76" i="342"/>
  <c r="O80" i="355"/>
  <c r="AG67" i="365"/>
  <c r="AG76" i="344"/>
  <c r="AC72" i="348"/>
  <c r="AD78" i="358"/>
  <c r="Z70" i="350"/>
  <c r="AG76" i="358"/>
  <c r="R76" i="348"/>
  <c r="Q78" i="355"/>
  <c r="O72" i="361"/>
  <c r="K74" i="351"/>
  <c r="V80" i="362"/>
  <c r="S72" i="344"/>
  <c r="D68" i="355"/>
  <c r="T70" i="354"/>
  <c r="AE67" i="355"/>
  <c r="I78" i="354"/>
  <c r="AA76" i="355"/>
  <c r="X67" i="342"/>
  <c r="R79" i="365"/>
  <c r="X65" i="345"/>
  <c r="AF79" i="343"/>
  <c r="T80" i="370"/>
  <c r="X70" i="349"/>
  <c r="M68" i="354"/>
  <c r="R70" i="366"/>
  <c r="AA72" i="359"/>
  <c r="K72" i="348"/>
  <c r="AI79" i="350"/>
  <c r="AI68" i="346"/>
  <c r="D70" i="356"/>
  <c r="AA65" i="350"/>
  <c r="AI68" i="370"/>
  <c r="R78" i="356"/>
  <c r="M70" i="363"/>
  <c r="Y72" i="357"/>
  <c r="W65" i="350"/>
  <c r="J72" i="363"/>
  <c r="V70" i="361"/>
  <c r="V72" i="348"/>
  <c r="L66" i="352"/>
  <c r="AI72" i="355"/>
  <c r="G71" i="346"/>
  <c r="J75" i="350"/>
  <c r="L68" i="346"/>
  <c r="AG70" i="362"/>
  <c r="AG68" i="361"/>
  <c r="AE76" i="354"/>
  <c r="AG68" i="356"/>
  <c r="G75" i="342"/>
  <c r="U79" i="342"/>
  <c r="Z68" i="343"/>
  <c r="T72" i="351"/>
  <c r="U74" i="353"/>
  <c r="K67" i="354"/>
  <c r="U65" i="348"/>
  <c r="R68" i="355"/>
  <c r="AA80" i="367"/>
  <c r="N67" i="346"/>
  <c r="U75" i="369"/>
  <c r="AE80" i="360"/>
  <c r="P79" i="359"/>
  <c r="S75" i="369"/>
  <c r="H80" i="357"/>
  <c r="X67" i="356"/>
  <c r="S71" i="361"/>
  <c r="K66" i="363"/>
  <c r="Y78" i="361"/>
  <c r="AC71" i="361"/>
  <c r="K75" i="360"/>
  <c r="T68" i="359"/>
  <c r="AE66" i="348"/>
  <c r="AI66" i="349"/>
  <c r="K65" i="363"/>
  <c r="G66" i="350"/>
  <c r="I67" i="364"/>
  <c r="P65" i="358"/>
  <c r="AD79" i="369"/>
  <c r="Q70" i="356"/>
  <c r="Y71" i="371"/>
  <c r="P78" i="353"/>
  <c r="R76" i="345"/>
  <c r="H5" i="244"/>
  <c r="AB79" i="354"/>
  <c r="K74" i="360"/>
  <c r="Q80" i="363"/>
  <c r="AD72" i="363"/>
  <c r="N72" i="344"/>
  <c r="AD76" i="344"/>
  <c r="AE65" i="350"/>
  <c r="D75" i="347"/>
  <c r="Q71" i="345"/>
  <c r="Z71" i="346"/>
  <c r="T75" i="347"/>
  <c r="AB66" i="353"/>
  <c r="R79" i="362"/>
  <c r="R75" i="358"/>
  <c r="D66" i="353"/>
  <c r="Z78" i="355"/>
  <c r="T79" i="346"/>
  <c r="S65" i="357"/>
  <c r="F74" i="354"/>
  <c r="G76" i="356"/>
  <c r="AH68" i="345"/>
  <c r="O68" i="363"/>
  <c r="Q68" i="370"/>
  <c r="T76" i="343"/>
  <c r="O67" i="348"/>
  <c r="AA80" i="349"/>
  <c r="H76" i="348"/>
  <c r="AD65" i="365"/>
  <c r="M75" i="363"/>
  <c r="H75" i="354"/>
  <c r="AG66" i="348"/>
  <c r="K76" i="345"/>
  <c r="U68" i="363"/>
  <c r="P68" i="353"/>
  <c r="AG71" i="347"/>
  <c r="U76" i="357"/>
  <c r="F68" i="360"/>
  <c r="AD78" i="345"/>
  <c r="Z70" i="353"/>
  <c r="AF66" i="350"/>
  <c r="K66" i="344"/>
  <c r="H74" i="342"/>
  <c r="J75" i="356"/>
  <c r="S79" i="365"/>
  <c r="I68" i="353"/>
  <c r="S65" i="362"/>
  <c r="AB72" i="363"/>
  <c r="X68" i="365"/>
  <c r="AF68" i="358"/>
  <c r="O71" i="357"/>
  <c r="AG79" i="346"/>
  <c r="R75" i="367"/>
  <c r="E68" i="353"/>
  <c r="P78" i="369"/>
  <c r="V70" i="369"/>
  <c r="AC78" i="355"/>
  <c r="AF80" i="345"/>
  <c r="T76" i="368"/>
  <c r="AB78" i="354"/>
  <c r="O78" i="350"/>
  <c r="G79" i="346"/>
  <c r="F74" i="348"/>
  <c r="AD70" i="345"/>
  <c r="Y74" i="371"/>
  <c r="N66" i="366"/>
  <c r="AD67" i="352"/>
  <c r="AF75" i="349"/>
  <c r="C80" i="344"/>
  <c r="Y76" i="367"/>
  <c r="AF66" i="351"/>
  <c r="P75" i="360"/>
  <c r="J78" i="361"/>
  <c r="I80" i="352"/>
  <c r="Z68" i="345"/>
  <c r="F79" i="356"/>
  <c r="O70" i="362"/>
  <c r="K68" i="368"/>
  <c r="O79" i="368"/>
  <c r="T78" i="363"/>
  <c r="L65" i="360"/>
  <c r="L72" i="360"/>
  <c r="AA74" i="348"/>
  <c r="V80" i="348"/>
  <c r="AI65" i="349"/>
  <c r="R72" i="369"/>
  <c r="AJ5" i="244"/>
  <c r="K68" i="354"/>
  <c r="M76" i="355"/>
  <c r="O70" i="360"/>
  <c r="AI71" i="360"/>
  <c r="AH78" i="354"/>
  <c r="J75" i="361"/>
  <c r="K80" i="362"/>
  <c r="W72" i="353"/>
  <c r="M74" i="352"/>
  <c r="E70" i="351"/>
  <c r="AI70" i="357"/>
  <c r="AD65" i="343"/>
  <c r="AB68" i="364"/>
  <c r="Q66" i="343"/>
  <c r="AB67" i="351"/>
  <c r="AB76" i="344"/>
  <c r="O78" i="343"/>
  <c r="V65" i="365"/>
  <c r="M65" i="359"/>
  <c r="AF72" i="347"/>
  <c r="E66" i="355"/>
  <c r="AC65" i="364"/>
  <c r="AH79" i="349"/>
  <c r="K79" i="352"/>
  <c r="AH78" i="366"/>
  <c r="AC71" i="342"/>
  <c r="Y66" i="356"/>
  <c r="V66" i="371"/>
  <c r="W76" i="357"/>
  <c r="AE68" i="368"/>
  <c r="AC75" i="361"/>
  <c r="U76" i="353"/>
  <c r="O66" i="361"/>
  <c r="AB76" i="357"/>
  <c r="O72" i="357"/>
  <c r="G79" i="352"/>
  <c r="E74" i="353"/>
  <c r="C65" i="347"/>
  <c r="AC67" i="356"/>
  <c r="V78" i="360"/>
  <c r="AB80" i="361"/>
  <c r="X74" i="367"/>
  <c r="AG76" i="365"/>
  <c r="Y79" i="345"/>
  <c r="AF76" i="346"/>
  <c r="X67" i="359"/>
  <c r="O74" i="350"/>
  <c r="V80" i="346"/>
  <c r="AC79" i="358"/>
  <c r="Z78" i="344"/>
  <c r="O67" i="365"/>
  <c r="N71" i="365"/>
  <c r="S76" i="362"/>
  <c r="U75" i="365"/>
  <c r="AG67" i="357"/>
  <c r="M75" i="361"/>
  <c r="AF66" i="361"/>
  <c r="P68" i="368"/>
  <c r="M80" i="358"/>
  <c r="AB74" i="371"/>
  <c r="M67" i="362"/>
  <c r="C72" i="359"/>
  <c r="R79" i="358"/>
  <c r="AC79" i="366"/>
  <c r="AF65" i="352"/>
  <c r="K76" i="365"/>
  <c r="C79" i="345"/>
  <c r="AT6" i="244"/>
  <c r="K80" i="358"/>
  <c r="AI68" i="353"/>
  <c r="Y74" i="366"/>
  <c r="AH74" i="359"/>
  <c r="K74" i="353"/>
  <c r="I75" i="352"/>
  <c r="P72" i="362"/>
  <c r="AS4" i="244"/>
  <c r="N65" i="343"/>
  <c r="G68" i="345"/>
  <c r="AC66" i="368"/>
  <c r="AG78" i="350"/>
  <c r="Z74" i="345"/>
  <c r="B71" i="350"/>
  <c r="C79" i="343"/>
  <c r="N68" i="369"/>
  <c r="E70" i="348"/>
  <c r="AE79" i="344"/>
  <c r="S72" i="362"/>
  <c r="AE66" i="371"/>
  <c r="I80" i="344"/>
  <c r="X79" i="345"/>
  <c r="AE79" i="355"/>
  <c r="Z78" i="367"/>
  <c r="AK4" i="244"/>
  <c r="N78" i="359"/>
  <c r="O76" i="351"/>
  <c r="Z66" i="349"/>
  <c r="S79" i="342"/>
  <c r="AF67" i="365"/>
  <c r="AE72" i="353"/>
  <c r="Y76" i="359"/>
  <c r="Z7" i="244"/>
  <c r="AT7" i="244"/>
  <c r="F75" i="349"/>
  <c r="AI71" i="367"/>
  <c r="R78" i="358"/>
  <c r="F68" i="351"/>
  <c r="P80" i="343"/>
  <c r="P65" i="351"/>
  <c r="B75" i="353"/>
  <c r="X75" i="366"/>
  <c r="P65" i="347"/>
  <c r="Z67" i="369"/>
  <c r="P79" i="357"/>
  <c r="T70" i="361"/>
  <c r="AA72" i="344"/>
  <c r="AC70" i="344"/>
  <c r="O70" i="356"/>
  <c r="K67" i="342"/>
  <c r="U71" i="368"/>
  <c r="Z76" i="343"/>
  <c r="N68" i="353"/>
  <c r="N67" i="343"/>
  <c r="T79" i="365"/>
  <c r="S74" i="345"/>
  <c r="AD75" i="371"/>
  <c r="AI67" i="347"/>
  <c r="T78" i="360"/>
  <c r="H65" i="343"/>
  <c r="J65" i="361"/>
  <c r="Y66" i="347"/>
  <c r="L66" i="343"/>
  <c r="O70" i="357"/>
  <c r="P72" i="349"/>
  <c r="AB68" i="358"/>
  <c r="AE65" i="364"/>
  <c r="Y72" i="342"/>
  <c r="J80" i="353"/>
  <c r="AC75" i="344"/>
  <c r="E72" i="352"/>
  <c r="AA66" i="368"/>
  <c r="Z78" i="345"/>
  <c r="AC80" i="371"/>
  <c r="S75" i="364"/>
  <c r="AI71" i="351"/>
  <c r="AH66" i="349"/>
  <c r="N74" i="342"/>
  <c r="T67" i="361"/>
  <c r="J65" i="362"/>
  <c r="AG65" i="346"/>
  <c r="W74" i="346"/>
  <c r="R80" i="361"/>
  <c r="Y68" i="347"/>
  <c r="R76" i="361"/>
  <c r="AA75" i="362"/>
  <c r="AH71" i="363"/>
  <c r="AB65" i="344"/>
  <c r="V72" i="355"/>
  <c r="F74" i="342"/>
  <c r="G74" i="346"/>
  <c r="Y78" i="344"/>
  <c r="AA74" i="360"/>
  <c r="P68" i="371"/>
  <c r="J72" i="364"/>
  <c r="N80" i="361"/>
  <c r="W79" i="367"/>
  <c r="M70" i="352"/>
  <c r="Y65" i="353"/>
  <c r="W71" i="361"/>
  <c r="G76" i="360"/>
  <c r="D80" i="342"/>
  <c r="AH75" i="343"/>
  <c r="AI80" i="355"/>
  <c r="P67" i="353"/>
  <c r="P67" i="361"/>
  <c r="Z66" i="370"/>
  <c r="AG65" i="342"/>
  <c r="N68" i="345"/>
  <c r="AF65" i="366"/>
  <c r="J66" i="355"/>
  <c r="G78" i="347"/>
  <c r="J67" i="349"/>
  <c r="AF72" i="344"/>
  <c r="C79" i="350"/>
  <c r="D71" i="347"/>
  <c r="U68" i="352"/>
  <c r="C66" i="344"/>
  <c r="AE78" i="356"/>
  <c r="W65" i="363"/>
  <c r="R67" i="366"/>
  <c r="AD76" i="356"/>
  <c r="R65" i="348"/>
  <c r="P74" i="365"/>
  <c r="N71" i="352"/>
  <c r="Y72" i="348"/>
  <c r="AI70" i="360"/>
  <c r="AH80" i="351"/>
  <c r="X70" i="362"/>
  <c r="T74" i="358"/>
  <c r="R68" i="366"/>
  <c r="O76" i="348"/>
  <c r="AI67" i="349"/>
  <c r="V78" i="367"/>
  <c r="AH65" i="369"/>
  <c r="AC70" i="362"/>
  <c r="AS5" i="244"/>
  <c r="I65" i="353"/>
  <c r="S65" i="364"/>
  <c r="R78" i="366"/>
  <c r="AH65" i="365"/>
  <c r="P65" i="345"/>
  <c r="Y70" i="347"/>
  <c r="L74" i="346"/>
  <c r="M76" i="366"/>
  <c r="AD75" i="368"/>
  <c r="F67" i="360"/>
  <c r="AC71" i="356"/>
  <c r="M66" i="342"/>
  <c r="N78" i="358"/>
  <c r="T74" i="366"/>
  <c r="AH75" i="357"/>
  <c r="K76" i="363"/>
  <c r="X75" i="342"/>
  <c r="I67" i="349"/>
  <c r="V70" i="354"/>
  <c r="T71" i="365"/>
  <c r="AD72" i="354"/>
  <c r="AF67" i="359"/>
  <c r="B78" i="353"/>
  <c r="AG78" i="343"/>
  <c r="X79" i="367"/>
  <c r="S76" i="350"/>
  <c r="B71" i="343"/>
  <c r="T72" i="354"/>
  <c r="X74" i="358"/>
  <c r="V76" i="346"/>
  <c r="V65" i="355"/>
  <c r="J80" i="357"/>
  <c r="R75" i="355"/>
  <c r="R74" i="353"/>
  <c r="U79" i="368"/>
  <c r="X68" i="362"/>
  <c r="AI78" i="354"/>
  <c r="V74" i="344"/>
  <c r="AE72" i="363"/>
  <c r="AE75" i="343"/>
  <c r="W71" i="354"/>
  <c r="AA66" i="366"/>
  <c r="R66" i="342"/>
  <c r="B65" i="352"/>
  <c r="U70" i="358"/>
  <c r="L66" i="363"/>
  <c r="AI79" i="371"/>
  <c r="S74" i="357"/>
  <c r="AX3" i="244"/>
  <c r="J70" i="345"/>
  <c r="AH75" i="359"/>
  <c r="K79" i="353"/>
  <c r="AC79" i="349"/>
  <c r="U72" i="363"/>
  <c r="P67" i="367"/>
  <c r="AB75" i="371"/>
  <c r="H72" i="362"/>
  <c r="AG71" i="365"/>
  <c r="K65" i="362"/>
  <c r="U80" i="356"/>
  <c r="U67" i="343"/>
  <c r="Y72" i="351"/>
  <c r="E70" i="342"/>
  <c r="V80" i="349"/>
  <c r="V71" i="365"/>
  <c r="AG67" i="367"/>
  <c r="N68" i="360"/>
  <c r="AF74" i="351"/>
  <c r="AD71" i="349"/>
  <c r="AC70" i="350"/>
  <c r="AB72" i="342"/>
  <c r="Y75" i="354"/>
  <c r="Z78" i="358"/>
  <c r="H71" i="348"/>
  <c r="P71" i="366"/>
  <c r="W68" i="346"/>
  <c r="W65" i="348"/>
  <c r="E74" i="352"/>
  <c r="K74" i="348"/>
  <c r="AH75" i="363"/>
  <c r="O68" i="342"/>
  <c r="H65" i="348"/>
  <c r="H71" i="362"/>
  <c r="Z68" i="368"/>
  <c r="V71" i="371"/>
  <c r="X67" i="360"/>
  <c r="K67" i="366"/>
  <c r="F72" i="344"/>
  <c r="G80" i="342"/>
  <c r="R80" i="365"/>
  <c r="X79" i="350"/>
  <c r="T70" i="362"/>
  <c r="L80" i="361"/>
  <c r="S68" i="361"/>
  <c r="AI68" i="366"/>
  <c r="X71" i="346"/>
  <c r="W66" i="346"/>
  <c r="R66" i="361"/>
  <c r="R68" i="361"/>
  <c r="D78" i="342"/>
  <c r="AI72" i="360"/>
  <c r="Z71" i="349"/>
  <c r="K65" i="358"/>
  <c r="Q75" i="355"/>
  <c r="Q65" i="350"/>
  <c r="L78" i="359"/>
  <c r="S75" i="354"/>
  <c r="L65" i="357"/>
  <c r="I68" i="349"/>
  <c r="U6" i="244"/>
  <c r="Q72" i="351"/>
  <c r="AB76" i="371"/>
  <c r="I71" i="349"/>
  <c r="N80" i="364"/>
  <c r="M70" i="358"/>
  <c r="G65" i="346"/>
  <c r="K66" i="351"/>
  <c r="Z71" i="360"/>
  <c r="Z76" i="364"/>
  <c r="U67" i="342"/>
  <c r="R79" i="361"/>
  <c r="AC65" i="367"/>
  <c r="M75" i="362"/>
  <c r="E72" i="358"/>
  <c r="F68" i="353"/>
  <c r="L67" i="346"/>
  <c r="AC5" i="244"/>
  <c r="J71" i="357"/>
  <c r="K71" i="347"/>
  <c r="X79" i="357"/>
  <c r="X72" i="352"/>
  <c r="L72" i="355"/>
  <c r="O79" i="343"/>
  <c r="AB65" i="348"/>
  <c r="F5" i="244"/>
  <c r="K79" i="364"/>
  <c r="AI79" i="368"/>
  <c r="AH74" i="366"/>
  <c r="J71" i="344"/>
  <c r="M72" i="364"/>
  <c r="AH75" i="351"/>
  <c r="Q72" i="344"/>
  <c r="B72" i="347"/>
  <c r="AE70" i="366"/>
  <c r="S72" i="351"/>
  <c r="AE78" i="347"/>
  <c r="AI68" i="345"/>
  <c r="P70" i="348"/>
  <c r="AB76" i="350"/>
  <c r="AC68" i="367"/>
  <c r="X76" i="355"/>
  <c r="C67" i="350"/>
  <c r="L79" i="344"/>
  <c r="Y72" i="352"/>
  <c r="AG79" i="363"/>
  <c r="AI76" i="350"/>
  <c r="K65" i="350"/>
  <c r="X65" i="368"/>
  <c r="O65" i="369"/>
  <c r="P70" i="369"/>
  <c r="X68" i="349"/>
  <c r="Y78" i="347"/>
  <c r="T70" i="370"/>
  <c r="S80" i="347"/>
  <c r="AB79" i="346"/>
  <c r="O66" i="360"/>
  <c r="AA72" i="353"/>
  <c r="B67" i="355"/>
  <c r="R78" i="351"/>
  <c r="I70" i="365"/>
  <c r="M68" i="351"/>
  <c r="J78" i="363"/>
  <c r="B76" i="356"/>
  <c r="AF70" i="346"/>
  <c r="K67" i="353"/>
  <c r="P76" i="342"/>
  <c r="I66" i="343"/>
  <c r="V70" i="346"/>
  <c r="Q80" i="343"/>
  <c r="AB70" i="351"/>
  <c r="AE71" i="355"/>
  <c r="AH65" i="347"/>
  <c r="J79" i="358"/>
  <c r="C75" i="345"/>
  <c r="AI67" i="364"/>
  <c r="S79" i="356"/>
  <c r="L68" i="359"/>
  <c r="R71" i="364"/>
  <c r="H78" i="360"/>
  <c r="W70" i="357"/>
  <c r="I65" i="360"/>
  <c r="Y80" i="352"/>
  <c r="J78" i="348"/>
  <c r="Y78" i="348"/>
  <c r="M70" i="345"/>
  <c r="S70" i="358"/>
  <c r="AB79" i="359"/>
  <c r="D78" i="356"/>
  <c r="C71" i="345"/>
  <c r="S75" i="368"/>
  <c r="AC70" i="345"/>
  <c r="AE65" i="348"/>
  <c r="E66" i="342"/>
  <c r="S70" i="366"/>
  <c r="J75" i="359"/>
  <c r="AA68" i="343"/>
  <c r="B75" i="345"/>
  <c r="U79" i="357"/>
  <c r="N79" i="347"/>
  <c r="P75" i="350"/>
  <c r="AE67" i="347"/>
  <c r="H67" i="347"/>
  <c r="AE71" i="361"/>
  <c r="AC80" i="361"/>
  <c r="N67" i="349"/>
  <c r="AN7" i="244"/>
  <c r="Y80" i="366"/>
  <c r="AA74" i="354"/>
  <c r="AG75" i="357"/>
  <c r="D79" i="349"/>
  <c r="U66" i="344"/>
  <c r="AF68" i="353"/>
  <c r="U68" i="361"/>
  <c r="AC68" i="371"/>
  <c r="F66" i="342"/>
  <c r="D66" i="351"/>
  <c r="AI72" i="359"/>
  <c r="C72" i="348"/>
  <c r="AE78" i="344"/>
  <c r="AI79" i="356"/>
  <c r="V68" i="351"/>
  <c r="T71" i="364"/>
  <c r="AB70" i="349"/>
  <c r="G78" i="359"/>
  <c r="F65" i="353"/>
  <c r="W65" i="359"/>
  <c r="B65" i="350"/>
  <c r="L67" i="350"/>
  <c r="W67" i="342"/>
  <c r="C71" i="353"/>
  <c r="AD79" i="371"/>
  <c r="D78" i="353"/>
  <c r="X79" i="359"/>
  <c r="Y68" i="348"/>
  <c r="AG75" i="368"/>
  <c r="AF74" i="360"/>
  <c r="L67" i="365"/>
  <c r="AI75" i="365"/>
  <c r="AB71" i="345"/>
  <c r="AB76" i="366"/>
  <c r="P70" i="354"/>
  <c r="U75" i="356"/>
  <c r="S79" i="363"/>
  <c r="P71" i="354"/>
  <c r="AE75" i="350"/>
  <c r="P75" i="368"/>
  <c r="AE65" i="361"/>
  <c r="F72" i="345"/>
  <c r="X3" i="244"/>
  <c r="AE74" i="352"/>
  <c r="T66" i="347"/>
  <c r="AH65" i="342"/>
  <c r="K76" i="349"/>
  <c r="V76" i="359"/>
  <c r="I71" i="365"/>
  <c r="M72" i="369"/>
  <c r="AG79" i="362"/>
  <c r="AI74" i="359"/>
  <c r="N65" i="360"/>
  <c r="J67" i="363"/>
  <c r="AH76" i="366"/>
  <c r="U67" i="356"/>
  <c r="AI78" i="342"/>
  <c r="S71" i="344"/>
  <c r="G78" i="344"/>
  <c r="W66" i="362"/>
  <c r="Y74" i="364"/>
  <c r="M72" i="368"/>
  <c r="M75" i="366"/>
  <c r="AD74" i="351"/>
  <c r="AB74" i="351"/>
  <c r="AB76" i="342"/>
  <c r="P79" i="361"/>
  <c r="V75" i="344"/>
  <c r="AH66" i="356"/>
  <c r="Z72" i="348"/>
  <c r="AC72" i="352"/>
  <c r="V65" i="360"/>
  <c r="D78" i="344"/>
  <c r="E78" i="347"/>
  <c r="G74" i="351"/>
  <c r="M68" i="356"/>
  <c r="AH70" i="351"/>
  <c r="V75" i="346"/>
  <c r="E79" i="344"/>
  <c r="X79" i="343"/>
  <c r="Z75" i="362"/>
  <c r="D80" i="349"/>
  <c r="S68" i="350"/>
  <c r="AA72" i="348"/>
  <c r="H68" i="344"/>
  <c r="L80" i="342"/>
  <c r="AF80" i="350"/>
  <c r="V72" i="369"/>
  <c r="J66" i="356"/>
  <c r="Y76" i="354"/>
  <c r="AF71" i="356"/>
  <c r="Y80" i="355"/>
  <c r="AD80" i="348"/>
  <c r="AF71" i="345"/>
  <c r="M66" i="363"/>
  <c r="T68" i="358"/>
  <c r="O68" i="360"/>
  <c r="AD80" i="358"/>
  <c r="M71" i="360"/>
  <c r="AF79" i="357"/>
  <c r="T65" i="345"/>
  <c r="AE68" i="371"/>
  <c r="AE78" i="368"/>
  <c r="K75" i="354"/>
  <c r="B72" i="345"/>
  <c r="AC71" i="352"/>
  <c r="AA74" i="349"/>
  <c r="AB78" i="344"/>
  <c r="Q65" i="345"/>
  <c r="AE79" i="356"/>
  <c r="AD68" i="368"/>
  <c r="V78" i="355"/>
  <c r="AD66" i="343"/>
  <c r="AH80" i="360"/>
  <c r="AH68" i="362"/>
  <c r="Z78" i="347"/>
  <c r="F79" i="343"/>
  <c r="S80" i="353"/>
  <c r="Z67" i="358"/>
  <c r="D5" i="244"/>
  <c r="J70" i="342"/>
  <c r="Y74" i="342"/>
  <c r="AI70" i="354"/>
  <c r="AB74" i="346"/>
  <c r="Y70" i="358"/>
  <c r="H72" i="343"/>
  <c r="R75" i="360"/>
  <c r="S72" i="349"/>
  <c r="Q74" i="361"/>
  <c r="AU6" i="244"/>
  <c r="AF67" i="369"/>
  <c r="S74" i="347"/>
  <c r="T78" i="345"/>
  <c r="AD79" i="365"/>
  <c r="P78" i="364"/>
  <c r="I79" i="351"/>
  <c r="Y75" i="355"/>
  <c r="AA70" i="344"/>
  <c r="O65" i="344"/>
  <c r="BC3" i="244"/>
  <c r="J65" i="359"/>
  <c r="AE78" i="357"/>
  <c r="Y65" i="345"/>
  <c r="N78" i="349"/>
  <c r="D75" i="355"/>
  <c r="V71" i="342"/>
  <c r="AG72" i="358"/>
  <c r="R66" i="346"/>
  <c r="V5" i="244"/>
  <c r="S66" i="365"/>
  <c r="Q71" i="344"/>
  <c r="P76" i="347"/>
  <c r="T78" i="347"/>
  <c r="AH80" i="367"/>
  <c r="T70" i="355"/>
  <c r="AB70" i="350"/>
  <c r="Y80" i="367"/>
  <c r="AC70" i="348"/>
  <c r="T72" i="344"/>
  <c r="AG75" i="349"/>
  <c r="Q75" i="361"/>
  <c r="O78" i="349"/>
  <c r="AF72" i="370"/>
  <c r="AI66" i="365"/>
  <c r="R67" i="358"/>
  <c r="AC78" i="345"/>
  <c r="Q68" i="369"/>
  <c r="P67" i="342"/>
  <c r="X70" i="358"/>
  <c r="U78" i="353"/>
  <c r="G68" i="347"/>
  <c r="N70" i="354"/>
  <c r="G80" i="356"/>
  <c r="AG72" i="355"/>
  <c r="V78" i="370"/>
  <c r="X80" i="366"/>
  <c r="W74" i="344"/>
  <c r="F74" i="349"/>
  <c r="B72" i="358"/>
  <c r="Y74" i="358"/>
  <c r="J80" i="359"/>
  <c r="W70" i="343"/>
  <c r="P67" i="344"/>
  <c r="V66" i="357"/>
  <c r="P76" i="346"/>
  <c r="G65" i="345"/>
  <c r="M65" i="364"/>
  <c r="T70" i="356"/>
  <c r="P66" i="342"/>
  <c r="AH75" i="365"/>
  <c r="AF70" i="366"/>
  <c r="M80" i="359"/>
  <c r="Q75" i="345"/>
  <c r="C68" i="349"/>
  <c r="H67" i="362"/>
  <c r="D79" i="356"/>
  <c r="Z79" i="342"/>
  <c r="C68" i="344"/>
  <c r="AE68" i="352"/>
  <c r="Q75" i="346"/>
  <c r="J71" i="365"/>
  <c r="AF72" i="360"/>
  <c r="T76" i="344"/>
  <c r="R74" i="368"/>
  <c r="C66" i="349"/>
  <c r="D70" i="347"/>
  <c r="F76" i="349"/>
  <c r="I65" i="354"/>
  <c r="Q72" i="342"/>
  <c r="Q71" i="352"/>
  <c r="S79" i="354"/>
  <c r="S78" i="345"/>
  <c r="J65" i="348"/>
  <c r="AB72" i="365"/>
  <c r="L68" i="368"/>
  <c r="G65" i="353"/>
  <c r="S65" i="355"/>
  <c r="J80" i="347"/>
  <c r="I79" i="352"/>
  <c r="N70" i="359"/>
  <c r="AB71" i="352"/>
  <c r="H67" i="345"/>
  <c r="K68" i="350"/>
  <c r="N70" i="346"/>
  <c r="AF67" i="358"/>
  <c r="R78" i="364"/>
  <c r="AA70" i="359"/>
  <c r="G68" i="342"/>
  <c r="B72" i="354"/>
  <c r="V72" i="367"/>
  <c r="S80" i="367"/>
  <c r="P67" i="355"/>
  <c r="AB74" i="348"/>
  <c r="Y80" i="344"/>
  <c r="V74" i="364"/>
  <c r="AB72" i="346"/>
  <c r="H78" i="361"/>
  <c r="AG66" i="354"/>
  <c r="H71" i="354"/>
  <c r="AE74" i="368"/>
  <c r="AD80" i="369"/>
  <c r="AA67" i="356"/>
  <c r="I71" i="362"/>
  <c r="Y80" i="342"/>
  <c r="Q65" i="370"/>
  <c r="U71" i="367"/>
  <c r="AI80" i="345"/>
  <c r="T70" i="352"/>
  <c r="W70" i="351"/>
  <c r="AA79" i="343"/>
  <c r="I74" i="350"/>
  <c r="O7" i="244"/>
  <c r="Z65" i="365"/>
  <c r="W79" i="350"/>
  <c r="AG71" i="354"/>
  <c r="Y75" i="347"/>
  <c r="T72" i="371"/>
  <c r="T71" i="353"/>
  <c r="I66" i="347"/>
  <c r="AG72" i="354"/>
  <c r="M72" i="356"/>
  <c r="M72" i="363"/>
  <c r="AD80" i="345"/>
  <c r="L72" i="362"/>
  <c r="M76" i="351"/>
  <c r="AC76" i="351"/>
  <c r="N68" i="348"/>
  <c r="AB68" i="351"/>
  <c r="J7" i="244"/>
  <c r="AD72" i="367"/>
  <c r="I79" i="347"/>
  <c r="R68" i="358"/>
  <c r="Z65" i="368"/>
  <c r="N67" i="368"/>
  <c r="I70" i="353"/>
  <c r="V6" i="244"/>
  <c r="W72" i="367"/>
  <c r="P71" i="360"/>
  <c r="V75" i="368"/>
  <c r="T74" i="348"/>
  <c r="D67" i="347"/>
  <c r="X74" i="363"/>
  <c r="AC74" i="355"/>
  <c r="E75" i="346"/>
  <c r="AG65" i="367"/>
  <c r="AG78" i="348"/>
  <c r="AH72" i="347"/>
  <c r="AI66" i="348"/>
  <c r="G70" i="356"/>
  <c r="V65" i="362"/>
  <c r="AE71" i="365"/>
  <c r="Z71" i="363"/>
  <c r="J79" i="359"/>
  <c r="I67" i="352"/>
  <c r="V65" i="357"/>
  <c r="K72" i="344"/>
  <c r="AD70" i="358"/>
  <c r="K65" i="349"/>
  <c r="Y67" i="353"/>
  <c r="V74" i="363"/>
  <c r="G71" i="354"/>
  <c r="Z72" i="355"/>
  <c r="H68" i="361"/>
  <c r="AE66" i="350"/>
  <c r="AC70" i="360"/>
  <c r="R80" i="353"/>
  <c r="L80" i="365"/>
  <c r="M68" i="365"/>
  <c r="X79" i="358"/>
  <c r="Q80" i="360"/>
  <c r="X80" i="347"/>
  <c r="B75" i="351"/>
  <c r="M67" i="359"/>
  <c r="B68" i="350"/>
  <c r="AU7" i="244"/>
  <c r="V68" i="366"/>
  <c r="AA78" i="346"/>
  <c r="K68" i="346"/>
  <c r="T72" i="367"/>
  <c r="Z75" i="355"/>
  <c r="T7" i="244"/>
  <c r="T71" i="351"/>
  <c r="AA71" i="364"/>
  <c r="D68" i="352"/>
  <c r="Q78" i="348"/>
  <c r="D75" i="348"/>
  <c r="J78" i="362"/>
  <c r="AE70" i="355"/>
  <c r="K76" i="359"/>
  <c r="AA78" i="368"/>
  <c r="Q75" i="347"/>
  <c r="H65" i="351"/>
  <c r="Z74" i="347"/>
  <c r="BB4" i="244"/>
  <c r="F70" i="343"/>
  <c r="T80" i="363"/>
  <c r="V66" i="347"/>
  <c r="Y78" i="346"/>
  <c r="G76" i="358"/>
  <c r="F79" i="358"/>
  <c r="Y65" i="354"/>
  <c r="T65" i="366"/>
  <c r="H65" i="353"/>
  <c r="P78" i="367"/>
  <c r="I6" i="244"/>
  <c r="AA75" i="355"/>
  <c r="K65" i="351"/>
  <c r="I71" i="351"/>
  <c r="M76" i="343"/>
  <c r="J78" i="349"/>
  <c r="T66" i="364"/>
  <c r="D78" i="348"/>
  <c r="S70" i="355"/>
  <c r="AH71" i="384"/>
  <c r="W66" i="369"/>
  <c r="AF79" i="354"/>
  <c r="C71" i="348"/>
  <c r="AB67" i="365"/>
  <c r="B68" i="359"/>
  <c r="W65" i="351"/>
  <c r="Z72" i="367"/>
  <c r="T78" i="346"/>
  <c r="AI78" i="371"/>
  <c r="L79" i="364"/>
  <c r="AH65" i="368"/>
  <c r="AG66" i="347"/>
  <c r="Z65" i="352"/>
  <c r="B70" i="352"/>
  <c r="U80" i="351"/>
  <c r="O66" i="356"/>
  <c r="H78" i="347"/>
  <c r="L67" i="345"/>
  <c r="H72" i="350"/>
  <c r="AD66" i="345"/>
  <c r="Q72" i="359"/>
  <c r="Y68" i="345"/>
  <c r="O71" i="360"/>
  <c r="J71" i="346"/>
  <c r="Z80" i="349"/>
  <c r="Y79" i="342"/>
  <c r="J74" i="349"/>
  <c r="AG78" i="359"/>
  <c r="P66" i="358"/>
  <c r="AA74" i="351"/>
  <c r="X70" i="369"/>
  <c r="S72" i="345"/>
  <c r="AC66" i="364"/>
  <c r="N65" i="351"/>
  <c r="Q74" i="357"/>
  <c r="Y74" i="362"/>
  <c r="D72" i="356"/>
  <c r="I68" i="354"/>
  <c r="X75" i="344"/>
  <c r="AA71" i="344"/>
  <c r="W74" i="347"/>
  <c r="M66" i="350"/>
  <c r="L67" i="359"/>
  <c r="B71" i="356"/>
  <c r="X74" i="342"/>
  <c r="AA67" i="362"/>
  <c r="J67" i="345"/>
  <c r="AG72" i="346"/>
  <c r="T79" i="349"/>
  <c r="J68" i="361"/>
  <c r="I75" i="357"/>
  <c r="J76" i="348"/>
  <c r="M72" i="358"/>
  <c r="AD72" i="346"/>
  <c r="W71" i="353"/>
  <c r="H66" i="351"/>
  <c r="AI3" i="244"/>
  <c r="I76" i="356"/>
  <c r="C68" i="351"/>
  <c r="X65" i="367"/>
  <c r="AA74" i="356"/>
  <c r="AF78" i="370"/>
  <c r="B80" i="343"/>
  <c r="AB80" i="363"/>
  <c r="I70" i="360"/>
  <c r="E68" i="354"/>
  <c r="J68" i="352"/>
  <c r="V80" i="356"/>
  <c r="Y68" i="358"/>
  <c r="Q71" i="362"/>
  <c r="X71" i="356"/>
  <c r="AO3" i="244"/>
  <c r="K75" i="352"/>
  <c r="L78" i="355"/>
  <c r="B70" i="348"/>
  <c r="I5" i="244"/>
  <c r="O80" i="347"/>
  <c r="E66" i="352"/>
  <c r="AD78" i="369"/>
  <c r="B68" i="344"/>
  <c r="L67" i="342"/>
  <c r="AC76" i="343"/>
  <c r="P75" i="345"/>
  <c r="AF76" i="368"/>
  <c r="AE78" i="365"/>
  <c r="AH70" i="350"/>
  <c r="Q67" i="358"/>
  <c r="J80" i="363"/>
  <c r="B74" i="346"/>
  <c r="F66" i="346"/>
  <c r="W79" i="369"/>
  <c r="AA72" i="369"/>
  <c r="R67" i="344"/>
  <c r="AB65" i="371"/>
  <c r="Z74" i="348"/>
  <c r="C76" i="349"/>
  <c r="AH68" i="344"/>
  <c r="Y67" i="350"/>
  <c r="T76" i="359"/>
  <c r="T74" i="346"/>
  <c r="O74" i="342"/>
  <c r="M67" i="364"/>
  <c r="AD79" i="366"/>
  <c r="Y67" i="359"/>
  <c r="Q65" i="367"/>
  <c r="X74" i="343"/>
  <c r="AD75" i="347"/>
  <c r="I70" i="364"/>
  <c r="AB65" i="361"/>
  <c r="J67" i="364"/>
  <c r="K80" i="352"/>
  <c r="U78" i="355"/>
  <c r="T68" i="347"/>
  <c r="O76" i="362"/>
  <c r="AE76" i="352"/>
  <c r="AH74" i="357"/>
  <c r="I67" i="357"/>
  <c r="M72" i="352"/>
  <c r="AH67" i="350"/>
  <c r="K67" i="356"/>
  <c r="C75" i="354"/>
  <c r="AE72" i="365"/>
  <c r="Q68" i="365"/>
  <c r="AE78" i="364"/>
  <c r="S80" i="352"/>
  <c r="E76" i="344"/>
  <c r="AE72" i="355"/>
  <c r="AI67" i="359"/>
  <c r="AB66" i="344"/>
  <c r="Z79" i="361"/>
  <c r="V65" i="370"/>
  <c r="AA66" i="353"/>
  <c r="L71" i="352"/>
  <c r="I75" i="348"/>
  <c r="N68" i="342"/>
  <c r="AG70" i="370"/>
  <c r="AA71" i="355"/>
  <c r="H75" i="358"/>
  <c r="X65" i="361"/>
  <c r="W80" i="369"/>
  <c r="W71" i="347"/>
  <c r="AC70" i="370"/>
  <c r="M65" i="366"/>
  <c r="U80" i="368"/>
  <c r="N75" i="366"/>
  <c r="P74" i="361"/>
  <c r="F67" i="353"/>
  <c r="P65" i="361"/>
  <c r="J76" i="349"/>
  <c r="U68" i="367"/>
  <c r="AF71" i="369"/>
  <c r="AD74" i="353"/>
  <c r="X65" i="348"/>
  <c r="X70" i="346"/>
  <c r="R78" i="347"/>
  <c r="T68" i="355"/>
  <c r="C79" i="347"/>
  <c r="AG80" i="363"/>
  <c r="T76" i="369"/>
  <c r="AC75" i="342"/>
  <c r="AE80" i="355"/>
  <c r="S75" i="359"/>
  <c r="X67" i="344"/>
  <c r="W65" i="368"/>
  <c r="Y74" i="344"/>
  <c r="P72" i="355"/>
  <c r="AB66" i="354"/>
  <c r="U72" i="367"/>
  <c r="L72" i="348"/>
  <c r="AC76" i="344"/>
  <c r="O80" i="345"/>
  <c r="AC75" i="353"/>
  <c r="X79" i="346"/>
  <c r="R74" i="351"/>
  <c r="T75" i="365"/>
  <c r="V70" i="351"/>
  <c r="AB66" i="359"/>
  <c r="AI80" i="368"/>
  <c r="I71" i="364"/>
  <c r="AI65" i="368"/>
  <c r="K66" i="349"/>
  <c r="R80" i="345"/>
  <c r="O80" i="349"/>
  <c r="E74" i="354"/>
  <c r="L75" i="363"/>
  <c r="AI74" i="351"/>
  <c r="O75" i="343"/>
  <c r="V80" i="352"/>
  <c r="W76" i="343"/>
  <c r="Y72" i="358"/>
  <c r="AH70" i="346"/>
  <c r="X72" i="343"/>
  <c r="Q75" i="362"/>
  <c r="AI74" i="365"/>
  <c r="O67" i="342"/>
  <c r="D72" i="350"/>
  <c r="Q66" i="346"/>
  <c r="N70" i="347"/>
  <c r="P74" i="371"/>
  <c r="E70" i="343"/>
  <c r="M6" i="244"/>
  <c r="G74" i="360"/>
  <c r="AG70" i="346"/>
  <c r="AC71" i="357"/>
  <c r="D76" i="350"/>
  <c r="Q78" i="343"/>
  <c r="AH80" i="354"/>
  <c r="E70" i="360"/>
  <c r="W72" i="348"/>
  <c r="B79" i="345"/>
  <c r="Z68" i="367"/>
  <c r="AC76" i="356"/>
  <c r="AF72" i="366"/>
  <c r="AC66" i="363"/>
  <c r="AD67" i="349"/>
  <c r="C65" i="352"/>
  <c r="P72" i="354"/>
  <c r="J68" i="359"/>
  <c r="X66" i="353"/>
  <c r="AF70" i="356"/>
  <c r="P80" i="364"/>
  <c r="AE70" i="343"/>
  <c r="AD78" i="360"/>
  <c r="T75" i="355"/>
  <c r="D76" i="351"/>
  <c r="V68" i="355"/>
  <c r="AC66" i="343"/>
  <c r="W78" i="371"/>
  <c r="H75" i="352"/>
  <c r="W68" i="371"/>
  <c r="H78" i="351"/>
  <c r="Z76" i="369"/>
  <c r="V71" i="350"/>
  <c r="M70" i="350"/>
  <c r="AF68" i="355"/>
  <c r="G75" i="358"/>
  <c r="AC68" i="347"/>
  <c r="K68" i="365"/>
  <c r="I65" i="344"/>
  <c r="X66" i="369"/>
  <c r="N72" i="368"/>
  <c r="X80" i="342"/>
  <c r="AD76" i="367"/>
  <c r="Y68" i="354"/>
  <c r="W74" i="371"/>
  <c r="F65" i="350"/>
  <c r="Q71" i="349"/>
  <c r="J68" i="363"/>
  <c r="L75" i="343"/>
  <c r="K71" i="352"/>
  <c r="L74" i="352"/>
  <c r="AB72" i="356"/>
  <c r="K80" i="355"/>
  <c r="I72" i="358"/>
  <c r="AC66" i="357"/>
  <c r="K65" i="359"/>
  <c r="C71" i="352"/>
  <c r="W76" i="369"/>
  <c r="W68" i="351"/>
  <c r="AA79" i="365"/>
  <c r="J75" i="365"/>
  <c r="AF67" i="367"/>
  <c r="AA65" i="353"/>
  <c r="AA71" i="347"/>
  <c r="B74" i="350"/>
  <c r="AB75" i="367"/>
  <c r="H66" i="349"/>
  <c r="K75" i="364"/>
  <c r="L70" i="354"/>
  <c r="AF70" i="364"/>
  <c r="B70" i="344"/>
  <c r="H67" i="364"/>
  <c r="AC65" i="362"/>
  <c r="X74" i="361"/>
  <c r="C72" i="344"/>
  <c r="E76" i="347"/>
  <c r="AA72" i="368"/>
  <c r="M67" i="365"/>
  <c r="AE65" i="356"/>
  <c r="U74" i="357"/>
  <c r="AC78" i="359"/>
  <c r="F80" i="359"/>
  <c r="AA75" i="361"/>
  <c r="J67" i="354"/>
  <c r="AF78" i="351"/>
  <c r="L80" i="356"/>
  <c r="V70" i="367"/>
  <c r="E75" i="345"/>
  <c r="S67" i="363"/>
  <c r="O74" i="354"/>
  <c r="R75" i="349"/>
  <c r="AH71" i="345"/>
  <c r="I65" i="345"/>
  <c r="N75" i="367"/>
  <c r="W71" i="346"/>
  <c r="N75" i="368"/>
  <c r="X72" i="359"/>
  <c r="S75" i="343"/>
  <c r="M80" i="355"/>
  <c r="F76" i="348"/>
  <c r="V67" i="346"/>
  <c r="AG72" i="342"/>
  <c r="Z76" i="360"/>
  <c r="M71" i="367"/>
  <c r="AH67" i="344"/>
  <c r="P80" i="356"/>
  <c r="V67" i="350"/>
  <c r="AG70" i="344"/>
  <c r="AH79" i="363"/>
  <c r="W67" i="344"/>
  <c r="G67" i="352"/>
  <c r="AH76" i="353"/>
  <c r="AE78" i="352"/>
  <c r="O80" i="362"/>
  <c r="AH78" i="365"/>
  <c r="AD79" i="346"/>
  <c r="AO5" i="244"/>
  <c r="AH80" i="364"/>
  <c r="AE68" i="363"/>
  <c r="U70" i="355"/>
  <c r="V68" i="345"/>
  <c r="AF65" i="362"/>
  <c r="K65" i="352"/>
  <c r="L74" i="357"/>
  <c r="L75" i="359"/>
  <c r="K70" i="362"/>
  <c r="P72" i="351"/>
  <c r="E65" i="358"/>
  <c r="R70" i="362"/>
  <c r="C71" i="358"/>
  <c r="E67" i="353"/>
  <c r="C65" i="353"/>
  <c r="R66" i="348"/>
  <c r="AA76" i="348"/>
  <c r="AC76" i="347"/>
  <c r="BD5" i="244"/>
  <c r="AQ4" i="244"/>
  <c r="AI72" i="364"/>
  <c r="Y76" i="369"/>
  <c r="R71" i="360"/>
  <c r="C75" i="342"/>
  <c r="AG76" i="348"/>
  <c r="Q72" i="364"/>
  <c r="AD65" i="346"/>
  <c r="V74" i="348"/>
  <c r="AC68" i="350"/>
  <c r="L78" i="364"/>
  <c r="J80" i="355"/>
  <c r="U75" i="363"/>
  <c r="J72" i="346"/>
  <c r="AC74" i="351"/>
  <c r="O68" i="365"/>
  <c r="AC68" i="362"/>
  <c r="AA7" i="244"/>
  <c r="Y75" i="352"/>
  <c r="C71" i="346"/>
  <c r="AH68" i="367"/>
  <c r="P76" i="348"/>
  <c r="H68" i="355"/>
  <c r="H67" i="355"/>
  <c r="M74" i="362"/>
  <c r="S74" i="353"/>
  <c r="R65" i="368"/>
  <c r="E67" i="346"/>
  <c r="AB74" i="364"/>
  <c r="V72" i="349"/>
  <c r="AG66" i="355"/>
  <c r="AP4" i="244"/>
  <c r="I66" i="355"/>
  <c r="AB79" i="360"/>
  <c r="W76" i="347"/>
  <c r="H67" i="348"/>
  <c r="Z80" i="363"/>
  <c r="AA65" i="368"/>
  <c r="G7" i="244"/>
  <c r="X70" i="366"/>
  <c r="N72" i="346"/>
  <c r="Z78" i="357"/>
  <c r="D65" i="354"/>
  <c r="AH67" i="357"/>
  <c r="AG80" i="371"/>
  <c r="N80" i="362"/>
  <c r="AD65" i="357"/>
  <c r="F68" i="347"/>
  <c r="AG75" i="367"/>
  <c r="AH80" i="348"/>
  <c r="Q80" i="356"/>
  <c r="AI66" i="363"/>
  <c r="U65" i="361"/>
  <c r="AG71" i="352"/>
  <c r="M76" i="354"/>
  <c r="W71" i="368"/>
  <c r="Y79" i="348"/>
  <c r="Y66" i="357"/>
  <c r="Y72" i="343"/>
  <c r="J70" i="350"/>
  <c r="U78" i="354"/>
  <c r="AF78" i="361"/>
  <c r="K74" i="354"/>
  <c r="O78" i="353"/>
  <c r="AF6" i="244"/>
  <c r="Z68" i="344"/>
  <c r="U66" i="358"/>
  <c r="T74" i="352"/>
  <c r="T68" i="357"/>
  <c r="AH72" i="345"/>
  <c r="B75" i="342"/>
  <c r="U67" i="366"/>
  <c r="AH78" i="368"/>
  <c r="AG65" i="354"/>
  <c r="S68" i="357"/>
  <c r="AH67" i="342"/>
  <c r="AB70" i="365"/>
  <c r="X80" i="346"/>
  <c r="AG66" i="361"/>
  <c r="E76" i="359"/>
  <c r="H76" i="361"/>
  <c r="T68" i="371"/>
  <c r="O68" i="351"/>
  <c r="J74" i="357"/>
  <c r="AD78" i="353"/>
  <c r="I80" i="362"/>
  <c r="J66" i="353"/>
  <c r="E76" i="358"/>
  <c r="T70" i="350"/>
  <c r="M76" i="347"/>
  <c r="AI79" i="342"/>
  <c r="J5" i="244"/>
  <c r="AG80" i="359"/>
  <c r="R72" i="362"/>
  <c r="AD79" i="363"/>
  <c r="R70" i="357"/>
  <c r="AE65" i="351"/>
  <c r="P80" i="345"/>
  <c r="AE74" i="358"/>
  <c r="B67" i="350"/>
  <c r="L76" i="349"/>
  <c r="J3" i="244"/>
  <c r="R66" i="365"/>
  <c r="Z72" i="356"/>
  <c r="U79" i="348"/>
  <c r="AA74" i="359"/>
  <c r="AG70" i="342"/>
  <c r="J65" i="358"/>
  <c r="AA65" i="362"/>
  <c r="AF72" i="369"/>
  <c r="AH71" i="346"/>
  <c r="AH75" i="352"/>
  <c r="AG72" i="365"/>
  <c r="AC71" i="367"/>
  <c r="AG74" i="348"/>
  <c r="M78" i="346"/>
  <c r="H65" i="359"/>
  <c r="E68" i="356"/>
  <c r="S72" i="369"/>
  <c r="G74" i="342"/>
  <c r="AF68" i="343"/>
  <c r="H67" i="354"/>
  <c r="AH68" i="366"/>
  <c r="F68" i="343"/>
  <c r="F78" i="343"/>
  <c r="AG65" i="369"/>
  <c r="H71" i="350"/>
  <c r="G66" i="347"/>
  <c r="R70" i="360"/>
  <c r="I67" i="346"/>
  <c r="AB70" i="369"/>
  <c r="AG74" i="349"/>
  <c r="E6" i="244"/>
  <c r="D72" i="354"/>
  <c r="AE72" i="367"/>
  <c r="X75" i="353"/>
  <c r="L71" i="354"/>
  <c r="T79" i="358"/>
  <c r="I68" i="343"/>
  <c r="M74" i="348"/>
  <c r="U76" i="349"/>
  <c r="V76" i="353"/>
  <c r="AH80" i="344"/>
  <c r="O78" i="363"/>
  <c r="X66" i="366"/>
  <c r="X71" i="343"/>
  <c r="W75" i="361"/>
  <c r="W72" i="347"/>
  <c r="H74" i="359"/>
  <c r="U68" i="344"/>
  <c r="U74" i="355"/>
  <c r="AF80" i="364"/>
  <c r="AD70" i="362"/>
  <c r="L67" i="367"/>
  <c r="AD78" i="355"/>
  <c r="O76" i="354"/>
  <c r="AC80" i="352"/>
  <c r="Y71" i="347"/>
  <c r="T78" i="352"/>
  <c r="R71" i="347"/>
  <c r="U79" i="371"/>
  <c r="O75" i="361"/>
  <c r="AH74" i="343"/>
  <c r="G72" i="345"/>
  <c r="Q78" i="370"/>
  <c r="H67" i="363"/>
  <c r="D72" i="358"/>
  <c r="U71" i="348"/>
  <c r="AE78" i="343"/>
  <c r="Q76" i="347"/>
  <c r="I75" i="353"/>
  <c r="Y66" i="343"/>
  <c r="T65" i="361"/>
  <c r="R66" i="345"/>
  <c r="J80" i="342"/>
  <c r="Z68" i="371"/>
  <c r="AC72" i="346"/>
  <c r="M78" i="350"/>
  <c r="M65" i="360"/>
  <c r="R74" i="354"/>
  <c r="Q66" i="348"/>
  <c r="AG79" i="354"/>
  <c r="U80" i="357"/>
  <c r="AH72" i="371"/>
  <c r="P66" i="369"/>
  <c r="M70" i="342"/>
  <c r="V78" i="371"/>
  <c r="I76" i="352"/>
  <c r="G80" i="353"/>
  <c r="S70" i="349"/>
  <c r="AI67" i="355"/>
  <c r="S65" i="365"/>
  <c r="Z71" i="350"/>
  <c r="AH71" i="360"/>
  <c r="Q72" i="347"/>
  <c r="AG67" i="349"/>
  <c r="O68" i="347"/>
  <c r="X75" i="348"/>
  <c r="U68" i="354"/>
  <c r="AG65" i="357"/>
  <c r="P68" i="356"/>
  <c r="AH78" i="361"/>
  <c r="G78" i="360"/>
  <c r="V72" i="362"/>
  <c r="AC76" i="352"/>
  <c r="X75" i="355"/>
  <c r="F76" i="351"/>
  <c r="B75" i="350"/>
  <c r="O79" i="353"/>
  <c r="L80" i="350"/>
  <c r="V65" i="345"/>
  <c r="R72" i="367"/>
  <c r="K67" i="346"/>
  <c r="I76" i="361"/>
  <c r="R65" i="362"/>
  <c r="O65" i="353"/>
  <c r="Y65" i="349"/>
  <c r="AF72" i="363"/>
  <c r="Z76" i="365"/>
  <c r="AE80" i="359"/>
  <c r="AH78" i="346"/>
  <c r="O78" i="351"/>
  <c r="M68" i="357"/>
  <c r="AI76" i="351"/>
  <c r="Q75" i="351"/>
  <c r="K74" i="345"/>
  <c r="P68" i="347"/>
  <c r="I72" i="344"/>
  <c r="V79" i="343"/>
  <c r="AE65" i="370"/>
  <c r="O66" i="357"/>
  <c r="K79" i="347"/>
  <c r="Q80" i="351"/>
  <c r="H75" i="350"/>
  <c r="AI78" i="360"/>
  <c r="M79" i="345"/>
  <c r="Y76" i="364"/>
  <c r="H74" i="346"/>
  <c r="X79" i="352"/>
  <c r="L68" i="352"/>
  <c r="W68" i="356"/>
  <c r="T70" i="365"/>
  <c r="R75" i="351"/>
  <c r="N70" i="343"/>
  <c r="AG71" i="346"/>
  <c r="U71" i="371"/>
  <c r="M72" i="342"/>
  <c r="V75" i="353"/>
  <c r="H70" i="359"/>
  <c r="W78" i="368"/>
  <c r="I76" i="364"/>
  <c r="W80" i="350"/>
  <c r="AI71" i="364"/>
  <c r="Y70" i="355"/>
  <c r="H79" i="348"/>
  <c r="AD80" i="350"/>
  <c r="AD67" i="359"/>
  <c r="AH70" i="363"/>
  <c r="J75" i="364"/>
  <c r="U75" i="346"/>
  <c r="P75" i="349"/>
  <c r="Q74" i="354"/>
  <c r="Z71" i="364"/>
  <c r="C74" i="349"/>
  <c r="AI78" i="349"/>
  <c r="I75" i="359"/>
  <c r="K72" i="351"/>
  <c r="O70" i="358"/>
  <c r="Z76" i="358"/>
  <c r="S78" i="361"/>
  <c r="T66" i="354"/>
  <c r="Q70" i="371"/>
  <c r="AH78" i="364"/>
  <c r="Y66" i="358"/>
  <c r="M71" i="345"/>
  <c r="R68" i="360"/>
  <c r="AE70" i="367"/>
  <c r="J79" i="347"/>
  <c r="AH67" i="360"/>
  <c r="R72" i="349"/>
  <c r="R67" i="354"/>
  <c r="AC70" i="364"/>
  <c r="T65" i="363"/>
  <c r="T78" i="342"/>
  <c r="AD70" i="363"/>
  <c r="Y70" i="361"/>
  <c r="L74" i="353"/>
  <c r="D74" i="357"/>
  <c r="T80" i="355"/>
  <c r="AI80" i="358"/>
  <c r="AG74" i="343"/>
  <c r="I75" i="363"/>
  <c r="F75" i="346"/>
  <c r="AG79" i="347"/>
  <c r="P70" i="365"/>
  <c r="I68" i="348"/>
  <c r="K75" i="351"/>
  <c r="AF74" i="367"/>
  <c r="AG78" i="351"/>
  <c r="AC65" i="370"/>
  <c r="G68" i="355"/>
  <c r="I78" i="357"/>
  <c r="F65" i="352"/>
  <c r="AD72" i="364"/>
  <c r="AB78" i="342"/>
  <c r="Z79" i="367"/>
  <c r="X71" i="345"/>
  <c r="AI66" i="346"/>
  <c r="G76" i="343"/>
  <c r="I68" i="366"/>
  <c r="AC66" i="351"/>
  <c r="O80" i="351"/>
  <c r="S65" i="351"/>
  <c r="J68" i="355"/>
  <c r="X68" i="356"/>
  <c r="F68" i="349"/>
  <c r="R76" i="346"/>
  <c r="AF67" i="344"/>
  <c r="M80" i="362"/>
  <c r="Y74" i="343"/>
  <c r="Z74" i="357"/>
  <c r="P78" i="352"/>
  <c r="L78" i="360"/>
  <c r="AA76" i="371"/>
  <c r="G78" i="351"/>
  <c r="AG79" i="358"/>
  <c r="L72" i="346"/>
  <c r="H65" i="349"/>
  <c r="AE67" i="348"/>
  <c r="Z79" i="360"/>
  <c r="P78" i="342"/>
  <c r="AN6" i="244"/>
  <c r="AE75" i="365"/>
  <c r="M65" i="356"/>
  <c r="V74" i="368"/>
  <c r="D75" i="346"/>
  <c r="AH74" i="367"/>
  <c r="AD76" i="363"/>
  <c r="V76" i="356"/>
  <c r="AI65" i="359"/>
  <c r="K80" i="364"/>
  <c r="Q70" i="353"/>
  <c r="AD74" i="345"/>
  <c r="AI72" i="370"/>
  <c r="AI67" i="358"/>
  <c r="AA75" i="358"/>
  <c r="Z68" i="370"/>
  <c r="AB68" i="342"/>
  <c r="K71" i="353"/>
  <c r="N70" i="362"/>
  <c r="AD78" i="363"/>
  <c r="O65" i="357"/>
  <c r="M67" i="346"/>
  <c r="H78" i="348"/>
  <c r="AB78" i="345"/>
  <c r="AA71" i="368"/>
  <c r="AB72" i="366"/>
  <c r="X76" i="354"/>
  <c r="P3" i="244"/>
  <c r="S78" i="344"/>
  <c r="AD70" i="367"/>
  <c r="T70" i="360"/>
  <c r="O68" i="350"/>
  <c r="E72" i="350"/>
  <c r="AH66" i="353"/>
  <c r="M74" i="342"/>
  <c r="Y71" i="348"/>
  <c r="S78" i="354"/>
  <c r="V66" i="364"/>
  <c r="S72" i="348"/>
  <c r="Y80" i="371"/>
  <c r="N76" i="350"/>
  <c r="L74" i="364"/>
  <c r="AC80" i="366"/>
  <c r="P72" i="366"/>
  <c r="K80" i="345"/>
  <c r="X67" i="349"/>
  <c r="AE71" i="346"/>
  <c r="U71" i="347"/>
  <c r="AB68" i="343"/>
  <c r="O68" i="370"/>
  <c r="I72" i="362"/>
  <c r="AC79" i="364"/>
  <c r="P74" i="367"/>
  <c r="AC75" i="364"/>
  <c r="V71" i="367"/>
  <c r="AA71" i="363"/>
  <c r="E78" i="345"/>
  <c r="N79" i="356"/>
  <c r="U65" i="355"/>
  <c r="O65" i="352"/>
  <c r="AA72" i="345"/>
  <c r="H70" i="363"/>
  <c r="AG72" i="371"/>
  <c r="U66" i="371"/>
  <c r="P65" i="370"/>
  <c r="V70" i="347"/>
  <c r="E74" i="349"/>
  <c r="J74" i="358"/>
  <c r="Z80" i="359"/>
  <c r="AY3" i="244"/>
  <c r="Q78" i="354"/>
  <c r="AC72" i="358"/>
  <c r="AA78" i="350"/>
  <c r="AG78" i="353"/>
  <c r="U75" i="360"/>
  <c r="Y72" i="368"/>
  <c r="I78" i="342"/>
  <c r="H79" i="360"/>
  <c r="Z70" i="345"/>
  <c r="T78" i="351"/>
  <c r="X66" i="361"/>
  <c r="N80" i="366"/>
  <c r="P71" i="359"/>
  <c r="T74" i="359"/>
  <c r="I71" i="344"/>
  <c r="AE68" i="350"/>
  <c r="AH72" i="343"/>
  <c r="E71" i="357"/>
  <c r="G65" i="361"/>
  <c r="AG76" i="362"/>
  <c r="AB80" i="355"/>
  <c r="F66" i="343"/>
  <c r="I68" i="352"/>
  <c r="M65" i="343"/>
  <c r="D70" i="353"/>
  <c r="R72" i="343"/>
  <c r="AE74" i="343"/>
  <c r="C72" i="349"/>
  <c r="D66" i="354"/>
  <c r="AF74" i="369"/>
  <c r="K78" i="357"/>
  <c r="P72" i="367"/>
  <c r="AO4" i="244"/>
  <c r="I4" i="244"/>
  <c r="E66" i="359"/>
  <c r="AG78" i="352"/>
  <c r="AE78" i="358"/>
  <c r="W74" i="369"/>
  <c r="AE74" i="347"/>
  <c r="E71" i="344"/>
  <c r="V68" i="370"/>
  <c r="F71" i="352"/>
  <c r="J80" i="345"/>
  <c r="C70" i="347"/>
  <c r="AD67" i="371"/>
  <c r="V80" i="368"/>
  <c r="AC66" i="354"/>
  <c r="Q70" i="369"/>
  <c r="M65" i="345"/>
  <c r="R74" i="346"/>
  <c r="M75" i="354"/>
  <c r="Y76" i="345"/>
  <c r="O72" i="351"/>
  <c r="G75" i="347"/>
  <c r="I78" i="360"/>
  <c r="L72" i="359"/>
  <c r="U72" i="355"/>
  <c r="R70" i="351"/>
  <c r="AI70" i="351"/>
  <c r="AB75" i="363"/>
  <c r="R67" i="347"/>
  <c r="X74" i="366"/>
  <c r="L66" i="353"/>
  <c r="O78" i="359"/>
  <c r="Z72" i="357"/>
  <c r="N71" i="362"/>
  <c r="X66" i="344"/>
  <c r="P79" i="344"/>
  <c r="O79" i="347"/>
  <c r="AD68" i="351"/>
  <c r="S72" i="350"/>
  <c r="V71" i="346"/>
  <c r="Y7" i="244"/>
  <c r="C78" i="354"/>
  <c r="X72" i="350"/>
  <c r="K71" i="358"/>
  <c r="Q66" i="359"/>
  <c r="E67" i="359"/>
  <c r="AF80" i="361"/>
  <c r="M75" i="364"/>
  <c r="V78" i="350"/>
  <c r="AD70" i="351"/>
  <c r="W68" i="357"/>
  <c r="P70" i="364"/>
  <c r="Z65" i="371"/>
  <c r="AE78" i="369"/>
  <c r="AI67" i="348"/>
  <c r="U70" i="344"/>
  <c r="Q75" i="360"/>
  <c r="H80" i="349"/>
  <c r="N72" i="360"/>
  <c r="I72" i="354"/>
  <c r="AE74" i="355"/>
  <c r="AA78" i="345"/>
  <c r="AD70" i="370"/>
  <c r="AB71" i="342"/>
  <c r="K70" i="358"/>
  <c r="M68" i="347"/>
  <c r="R75" i="369"/>
  <c r="AA72" i="362"/>
  <c r="O70" i="351"/>
  <c r="F76" i="354"/>
  <c r="V65" i="359"/>
  <c r="AI74" i="367"/>
  <c r="Q76" i="362"/>
  <c r="AA79" i="354"/>
  <c r="Y70" i="370"/>
  <c r="S76" i="352"/>
  <c r="C71" i="350"/>
  <c r="B72" i="343"/>
  <c r="X68" i="360"/>
  <c r="O66" i="353"/>
  <c r="AC71" i="358"/>
  <c r="AD68" i="370"/>
  <c r="F80" i="354"/>
  <c r="F72" i="351"/>
  <c r="AS6" i="244"/>
  <c r="D74" i="349"/>
  <c r="AD67" i="364"/>
  <c r="AH76" i="354"/>
  <c r="Y80" i="360"/>
  <c r="X72" i="354"/>
  <c r="AF70" i="355"/>
  <c r="N71" i="347"/>
  <c r="AA78" i="363"/>
  <c r="W71" i="364"/>
  <c r="G70" i="349"/>
  <c r="D78" i="350"/>
  <c r="AD75" i="360"/>
  <c r="AF72" i="357"/>
  <c r="AF72" i="353"/>
  <c r="AE72" i="342"/>
  <c r="AG67" i="351"/>
  <c r="R71" i="367"/>
  <c r="I79" i="359"/>
  <c r="Y72" i="365"/>
  <c r="AB76" i="360"/>
  <c r="Z72" i="354"/>
  <c r="F76" i="344"/>
  <c r="Q74" i="363"/>
  <c r="L80" i="363"/>
  <c r="AI75" i="366"/>
  <c r="AG71" i="342"/>
  <c r="R76" i="342"/>
  <c r="M72" i="346"/>
  <c r="Q66" i="360"/>
  <c r="P76" i="353"/>
  <c r="AG65" i="365"/>
  <c r="S68" i="354"/>
  <c r="V67" i="343"/>
  <c r="AI79" i="347"/>
  <c r="P65" i="343"/>
  <c r="O65" i="355"/>
  <c r="Y79" i="363"/>
  <c r="AE70" i="347"/>
  <c r="AG74" i="365"/>
  <c r="F75" i="358"/>
  <c r="AE75" i="361"/>
  <c r="Y76" i="360"/>
  <c r="D67" i="344"/>
  <c r="AI65" i="345"/>
  <c r="L71" i="360"/>
  <c r="AE6" i="244"/>
  <c r="I65" i="358"/>
  <c r="AG79" i="364"/>
  <c r="W66" i="359"/>
  <c r="AB79" i="362"/>
  <c r="R70" i="368"/>
  <c r="G67" i="356"/>
  <c r="U68" i="371"/>
  <c r="N72" i="348"/>
  <c r="E65" i="348"/>
  <c r="D76" i="358"/>
  <c r="B65" i="354"/>
  <c r="AF72" i="355"/>
  <c r="AC74" i="353"/>
  <c r="AE66" i="369"/>
  <c r="D75" i="354"/>
  <c r="R65" i="370"/>
  <c r="AI70" i="362"/>
  <c r="K74" i="344"/>
  <c r="T71" i="361"/>
  <c r="O76" i="344"/>
  <c r="Z66" i="359"/>
  <c r="X76" i="364"/>
  <c r="AE80" i="356"/>
  <c r="R67" i="355"/>
  <c r="AD79" i="364"/>
  <c r="R79" i="349"/>
  <c r="R79" i="360"/>
  <c r="M67" i="344"/>
  <c r="U74" i="343"/>
  <c r="AB75" i="362"/>
  <c r="Q65" i="344"/>
  <c r="AB71" i="359"/>
  <c r="AB72" i="348"/>
  <c r="Y75" i="362"/>
  <c r="AG68" i="358"/>
  <c r="AD72" i="345"/>
  <c r="AG67" i="358"/>
  <c r="U76" i="354"/>
  <c r="AF71" i="342"/>
  <c r="X67" i="346"/>
  <c r="W70" i="352"/>
  <c r="AE71" i="357"/>
  <c r="W79" i="356"/>
  <c r="F66" i="344"/>
  <c r="R65" i="349"/>
  <c r="H79" i="359"/>
  <c r="R78" i="363"/>
  <c r="AD65" i="359"/>
  <c r="I70" i="361"/>
  <c r="E68" i="342"/>
  <c r="U80" i="362"/>
  <c r="Y74" i="347"/>
  <c r="AB76" i="354"/>
  <c r="O67" i="364"/>
  <c r="L78" i="342"/>
  <c r="V71" i="363"/>
  <c r="H72" i="352"/>
  <c r="S76" i="349"/>
  <c r="T76" i="353"/>
  <c r="S76" i="366"/>
  <c r="T67" i="363"/>
  <c r="F67" i="348"/>
  <c r="AF65" i="342"/>
  <c r="C75" i="343"/>
  <c r="V68" i="364"/>
  <c r="U76" i="362"/>
  <c r="L76" i="352"/>
  <c r="AH79" i="364"/>
  <c r="V78" i="347"/>
  <c r="J74" i="350"/>
  <c r="F71" i="355"/>
  <c r="N79" i="342"/>
  <c r="M70" i="362"/>
  <c r="AB70" i="361"/>
  <c r="AC80" i="346"/>
  <c r="J70" i="358"/>
  <c r="K66" i="347"/>
  <c r="AG66" i="352"/>
  <c r="AI80" i="371"/>
  <c r="H68" i="351"/>
  <c r="AA68" i="358"/>
  <c r="B68" i="351"/>
  <c r="Q80" i="367"/>
  <c r="E71" i="349"/>
  <c r="K80" i="356"/>
  <c r="AL3" i="244"/>
  <c r="O70" i="343"/>
  <c r="G71" i="348"/>
  <c r="P74" i="342"/>
  <c r="AH78" i="342"/>
  <c r="B68" i="346"/>
  <c r="AE71" i="367"/>
  <c r="L67" i="368"/>
  <c r="Y71" i="356"/>
  <c r="V80" i="357"/>
  <c r="AC72" i="369"/>
  <c r="K72" i="350"/>
  <c r="R68" i="342"/>
  <c r="Z80" i="351"/>
  <c r="Z76" i="352"/>
  <c r="O65" i="354"/>
  <c r="AC76" i="366"/>
  <c r="AG74" i="361"/>
  <c r="G80" i="348"/>
  <c r="V79" i="364"/>
  <c r="AC74" i="359"/>
  <c r="N68" i="344"/>
  <c r="AE68" i="366"/>
  <c r="AF76" i="358"/>
  <c r="M79" i="353"/>
  <c r="Z71" i="362"/>
  <c r="AH76" i="364"/>
  <c r="L79" i="348"/>
  <c r="I78" i="345"/>
  <c r="AE65" i="344"/>
  <c r="J67" i="348"/>
  <c r="AG72" i="351"/>
  <c r="Y74" i="354"/>
  <c r="G68" i="353"/>
  <c r="C72" i="347"/>
  <c r="I75" i="355"/>
  <c r="U71" i="366"/>
  <c r="AB79" i="348"/>
  <c r="M67" i="366"/>
  <c r="H71" i="352"/>
  <c r="AB76" i="362"/>
  <c r="AE66" i="346"/>
  <c r="M79" i="352"/>
  <c r="D70" i="342"/>
  <c r="Y75" i="342"/>
  <c r="M72" i="359"/>
  <c r="G71" i="345"/>
  <c r="S70" i="356"/>
  <c r="P68" i="367"/>
  <c r="J79" i="354"/>
  <c r="V76" i="361"/>
  <c r="AH80" i="343"/>
  <c r="N72" i="367"/>
  <c r="U66" i="363"/>
  <c r="AD76" i="357"/>
  <c r="M80" i="353"/>
  <c r="AD76" i="364"/>
  <c r="AE66" i="343"/>
  <c r="O79" i="362"/>
  <c r="AF70" i="349"/>
  <c r="AI74" i="343"/>
  <c r="N74" i="362"/>
  <c r="Z71" i="353"/>
  <c r="P72" i="383"/>
  <c r="W76" i="371"/>
  <c r="R67" i="369"/>
  <c r="AR4" i="244"/>
  <c r="Q68" i="354"/>
  <c r="L66" i="359"/>
  <c r="Z76" i="346"/>
  <c r="J67" i="347"/>
  <c r="T79" i="354"/>
  <c r="N66" i="365"/>
  <c r="X71" i="347"/>
  <c r="AP7" i="244"/>
  <c r="L78" i="348"/>
  <c r="Z65" i="366"/>
  <c r="Z79" i="359"/>
  <c r="T66" i="370"/>
  <c r="U67" i="359"/>
  <c r="G68" i="362"/>
  <c r="F67" i="347"/>
  <c r="L72" i="350"/>
  <c r="B79" i="349"/>
  <c r="AE71" i="368"/>
  <c r="E80" i="358"/>
  <c r="H76" i="355"/>
  <c r="AG79" i="350"/>
  <c r="N80" i="352"/>
  <c r="AH75" i="347"/>
  <c r="S74" i="356"/>
  <c r="N66" i="351"/>
  <c r="AB74" i="361"/>
  <c r="B68" i="352"/>
  <c r="AI67" i="354"/>
  <c r="AF75" i="360"/>
  <c r="I75" i="350"/>
  <c r="K70" i="366"/>
  <c r="AA78" i="352"/>
  <c r="AD74" i="348"/>
  <c r="I76" i="363"/>
  <c r="AB78" i="362"/>
  <c r="W65" i="347"/>
  <c r="AG76" i="346"/>
  <c r="W72" i="371"/>
  <c r="B79" i="348"/>
  <c r="H76" i="349"/>
  <c r="Z74" i="344"/>
  <c r="K68" i="358"/>
  <c r="S70" i="345"/>
  <c r="W75" i="369"/>
  <c r="X66" i="356"/>
  <c r="AG6" i="244"/>
  <c r="C79" i="351"/>
  <c r="W68" i="348"/>
  <c r="L72" i="361"/>
  <c r="AD76" i="346"/>
  <c r="AE68" i="349"/>
  <c r="N76" i="355"/>
  <c r="Y66" i="365"/>
  <c r="T68" i="342"/>
  <c r="H70" i="356"/>
  <c r="Q80" i="354"/>
  <c r="J68" i="348"/>
  <c r="C68" i="346"/>
  <c r="AB68" i="359"/>
  <c r="G76" i="345"/>
  <c r="F67" i="343"/>
  <c r="AI75" i="356"/>
  <c r="J65" i="346"/>
  <c r="C68" i="358"/>
  <c r="Y76" i="357"/>
  <c r="AC72" i="344"/>
  <c r="U68" i="359"/>
  <c r="AD76" i="354"/>
  <c r="Y75" i="368"/>
  <c r="S65" i="349"/>
  <c r="W66" i="354"/>
  <c r="W74" i="358"/>
  <c r="AA76" i="359"/>
  <c r="AC67" i="347"/>
  <c r="L74" i="366"/>
  <c r="G65" i="356"/>
  <c r="AC72" i="363"/>
  <c r="G65" i="347"/>
  <c r="AF78" i="357"/>
  <c r="W65" i="366"/>
  <c r="I66" i="348"/>
  <c r="H79" i="353"/>
  <c r="T72" i="363"/>
  <c r="AI80" i="362"/>
  <c r="R80" i="366"/>
  <c r="E79" i="346"/>
  <c r="V72" i="357"/>
  <c r="AE80" i="368"/>
  <c r="R65" i="366"/>
  <c r="B65" i="345"/>
  <c r="AI66" i="359"/>
  <c r="V76" i="354"/>
  <c r="T68" i="349"/>
  <c r="N75" i="353"/>
  <c r="AG66" i="349"/>
  <c r="AF80" i="342"/>
  <c r="AE70" i="358"/>
  <c r="AG71" i="358"/>
  <c r="Y67" i="345"/>
  <c r="M67" i="349"/>
  <c r="L78" i="347"/>
  <c r="AD74" i="344"/>
  <c r="X76" i="366"/>
  <c r="W67" i="350"/>
  <c r="Q79" i="346"/>
  <c r="G80" i="355"/>
  <c r="X72" i="355"/>
  <c r="AH80" i="370"/>
  <c r="H72" i="354"/>
  <c r="S71" i="354"/>
  <c r="AA71" i="367"/>
  <c r="T72" i="362"/>
  <c r="O72" i="345"/>
  <c r="N72" i="342"/>
  <c r="AF80" i="344"/>
  <c r="R72" i="366"/>
  <c r="L67" i="347"/>
  <c r="Q78" i="360"/>
  <c r="AH76" i="352"/>
  <c r="D78" i="352"/>
  <c r="P79" i="351"/>
  <c r="AC79" i="351"/>
  <c r="X65" i="352"/>
  <c r="P76" i="356"/>
  <c r="N74" i="352"/>
  <c r="P80" i="355"/>
  <c r="AW7" i="244"/>
  <c r="G74" i="344"/>
  <c r="AC78" i="349"/>
  <c r="V79" i="350"/>
  <c r="R75" i="356"/>
  <c r="D65" i="347"/>
  <c r="D65" i="357"/>
  <c r="I65" i="349"/>
  <c r="Z70" i="346"/>
  <c r="L71" i="344"/>
  <c r="E76" i="345"/>
  <c r="H79" i="355"/>
  <c r="Y72" i="355"/>
  <c r="Z75" i="346"/>
  <c r="AE70" i="362"/>
  <c r="S71" i="371"/>
  <c r="T67" i="345"/>
  <c r="K68" i="351"/>
  <c r="S66" i="369"/>
  <c r="D68" i="353"/>
  <c r="W75" i="358"/>
  <c r="Y75" i="351"/>
  <c r="D76" i="354"/>
  <c r="I74" i="354"/>
  <c r="Q74" i="343"/>
  <c r="Z76" i="361"/>
  <c r="AF76" i="342"/>
  <c r="P74" i="350"/>
  <c r="E75" i="360"/>
  <c r="E70" i="345"/>
  <c r="M72" i="350"/>
  <c r="E67" i="345"/>
  <c r="AG78" i="345"/>
  <c r="AE65" i="371"/>
  <c r="W68" i="350"/>
  <c r="G65" i="351"/>
  <c r="K80" i="359"/>
  <c r="X66" i="351"/>
  <c r="AF78" i="347"/>
  <c r="Q66" i="365"/>
  <c r="Z79" i="348"/>
  <c r="Z76" i="356"/>
  <c r="E79" i="350"/>
  <c r="M70" i="354"/>
  <c r="E79" i="342"/>
  <c r="AH70" i="367"/>
  <c r="E65" i="346"/>
  <c r="K76" i="350"/>
  <c r="O67" i="369"/>
  <c r="AC70" i="343"/>
  <c r="K65" i="348"/>
  <c r="L66" i="348"/>
  <c r="W68" i="361"/>
  <c r="F67" i="342"/>
  <c r="U76" i="363"/>
  <c r="AB71" i="366"/>
  <c r="AJ3" i="244"/>
  <c r="X74" i="364"/>
  <c r="O70" i="368"/>
  <c r="M65" i="351"/>
  <c r="AG66" i="343"/>
  <c r="AA68" i="347"/>
  <c r="AH65" i="366"/>
  <c r="AD78" i="347"/>
  <c r="S66" i="352"/>
  <c r="P80" i="353"/>
  <c r="Y72" i="364"/>
  <c r="W65" i="343"/>
  <c r="C80" i="353"/>
  <c r="N65" i="353"/>
  <c r="AC67" i="353"/>
  <c r="N72" i="364"/>
  <c r="Y79" i="366"/>
  <c r="M68" i="343"/>
  <c r="O70" i="361"/>
  <c r="W76" i="365"/>
  <c r="Q67" i="351"/>
  <c r="Y71" i="345"/>
  <c r="K75" i="357"/>
  <c r="I7" i="244"/>
  <c r="AE80" i="363"/>
  <c r="P66" i="363"/>
  <c r="AE78" i="348"/>
  <c r="T76" i="356"/>
  <c r="R76" i="368"/>
  <c r="T71" i="363"/>
  <c r="Q78" i="347"/>
  <c r="P68" i="363"/>
  <c r="AC74" i="363"/>
  <c r="Y74" i="346"/>
  <c r="Q72" i="345"/>
  <c r="AE71" i="347"/>
  <c r="AC67" i="355"/>
  <c r="V65" i="352"/>
  <c r="M71" i="346"/>
  <c r="N79" i="346"/>
  <c r="AF66" i="352"/>
  <c r="M80" i="349"/>
  <c r="J71" i="347"/>
  <c r="AF80" i="356"/>
  <c r="Y75" i="361"/>
  <c r="X78" i="355"/>
  <c r="C78" i="343"/>
  <c r="R72" i="350"/>
  <c r="S68" i="358"/>
  <c r="M76" i="350"/>
  <c r="AE75" i="357"/>
  <c r="K72" i="358"/>
  <c r="G67" i="353"/>
  <c r="T79" i="345"/>
  <c r="AH79" i="367"/>
  <c r="AC76" i="342"/>
  <c r="I67" i="342"/>
  <c r="E70" i="353"/>
  <c r="AC71" i="344"/>
  <c r="W78" i="363"/>
  <c r="AD80" i="360"/>
  <c r="AI76" i="368"/>
  <c r="I75" i="344"/>
  <c r="Q71" i="363"/>
  <c r="M78" i="342"/>
  <c r="S67" i="352"/>
  <c r="AG67" i="359"/>
  <c r="Q75" i="371"/>
  <c r="G74" i="345"/>
  <c r="P80" i="350"/>
  <c r="AE67" i="362"/>
  <c r="T65" i="349"/>
  <c r="AC78" i="366"/>
  <c r="AF71" i="354"/>
  <c r="L75" i="366"/>
  <c r="X70" i="352"/>
  <c r="Q72" i="363"/>
  <c r="AE79" i="354"/>
  <c r="AG76" i="368"/>
  <c r="AB66" i="349"/>
  <c r="O67" i="354"/>
  <c r="M74" i="355"/>
  <c r="C78" i="351"/>
  <c r="AD79" i="343"/>
  <c r="G67" i="348"/>
  <c r="N78" i="367"/>
  <c r="R76" i="358"/>
  <c r="Z65" i="363"/>
  <c r="F65" i="343"/>
  <c r="J68" i="353"/>
  <c r="AE65" i="349"/>
  <c r="AG70" i="369"/>
  <c r="Z67" i="352"/>
  <c r="AE75" i="363"/>
  <c r="R79" i="350"/>
  <c r="M72" i="349"/>
  <c r="AD74" i="357"/>
  <c r="Y67" i="347"/>
  <c r="G80" i="360"/>
  <c r="S72" i="343"/>
  <c r="Y79" i="371"/>
  <c r="AA78" i="357"/>
  <c r="E80" i="348"/>
  <c r="AC70" i="365"/>
  <c r="AD78" i="342"/>
  <c r="R65" i="343"/>
  <c r="N68" i="371"/>
  <c r="T65" i="354"/>
  <c r="AI80" i="357"/>
  <c r="L75" i="353"/>
  <c r="AD80" i="351"/>
  <c r="AH4" i="244"/>
  <c r="O76" i="349"/>
  <c r="L66" i="347"/>
  <c r="AH78" i="355"/>
  <c r="S78" i="343"/>
  <c r="V68" i="365"/>
  <c r="K72" i="345"/>
  <c r="N78" i="356"/>
  <c r="P79" i="368"/>
  <c r="X76" i="350"/>
  <c r="I70" i="356"/>
  <c r="AH78" i="348"/>
  <c r="O68" i="354"/>
  <c r="Y70" i="369"/>
  <c r="AA79" i="359"/>
  <c r="M70" i="346"/>
  <c r="K74" i="350"/>
  <c r="AI66" i="360"/>
  <c r="AF75" i="344"/>
  <c r="U78" i="366"/>
  <c r="AI76" i="362"/>
  <c r="AH66" i="348"/>
  <c r="Z71" i="351"/>
  <c r="AI79" i="343"/>
  <c r="AC76" i="354"/>
  <c r="Y75" i="346"/>
  <c r="L74" i="354"/>
  <c r="I71" i="363"/>
  <c r="X67" i="363"/>
  <c r="Z68" i="359"/>
  <c r="Y71" i="370"/>
  <c r="B67" i="356"/>
  <c r="O78" i="355"/>
  <c r="AD71" i="352"/>
  <c r="N80" i="347"/>
  <c r="I70" i="342"/>
  <c r="V68" i="347"/>
  <c r="B66" i="350"/>
  <c r="M74" i="357"/>
  <c r="X74" i="355"/>
  <c r="AG70" i="366"/>
  <c r="AC79" i="369"/>
  <c r="Y68" i="365"/>
  <c r="AB7" i="244"/>
  <c r="AC67" i="348"/>
  <c r="X79" i="371"/>
  <c r="R76" i="356"/>
  <c r="E70" i="349"/>
  <c r="Y72" i="353"/>
  <c r="AF70" i="365"/>
  <c r="W79" i="352"/>
  <c r="AI74" i="369"/>
  <c r="N66" i="343"/>
  <c r="G71" i="343"/>
  <c r="S74" i="348"/>
  <c r="J78" i="347"/>
  <c r="Q67" i="346"/>
  <c r="R67" i="368"/>
  <c r="AB71" i="354"/>
  <c r="AB76" i="361"/>
  <c r="H74" i="347"/>
  <c r="K72" i="367"/>
  <c r="R4" i="244"/>
  <c r="R76" i="353"/>
  <c r="AG79" i="343"/>
  <c r="AH68" i="342"/>
  <c r="V78" i="351"/>
  <c r="X71" i="369"/>
  <c r="E66" i="351"/>
  <c r="D76" i="343"/>
  <c r="P65" i="348"/>
  <c r="Z80" i="366"/>
  <c r="R67" i="348"/>
  <c r="D79" i="348"/>
  <c r="M76" i="357"/>
  <c r="D70" i="346"/>
  <c r="Q71" i="353"/>
  <c r="Z79" i="349"/>
  <c r="W75" i="367"/>
  <c r="Y67" i="354"/>
  <c r="B72" i="353"/>
  <c r="W78" i="347"/>
  <c r="T76" i="347"/>
  <c r="AH76" i="368"/>
  <c r="AE72" i="358"/>
  <c r="D72" i="352"/>
  <c r="AD65" i="358"/>
  <c r="N66" i="349"/>
  <c r="P71" i="356"/>
  <c r="T74" i="351"/>
  <c r="AA80" i="362"/>
  <c r="U67" i="358"/>
  <c r="AC67" i="368"/>
  <c r="E80" i="345"/>
  <c r="M74" i="343"/>
  <c r="P68" i="350"/>
  <c r="I78" i="356"/>
  <c r="P71" i="350"/>
  <c r="AI75" i="350"/>
  <c r="AB66" i="358"/>
  <c r="N70" i="355"/>
  <c r="T80" i="356"/>
  <c r="L70" i="346"/>
  <c r="K76" i="353"/>
  <c r="AG65" i="362"/>
  <c r="AC71" i="362"/>
  <c r="AE74" i="349"/>
  <c r="AH74" i="354"/>
  <c r="Q68" i="348"/>
  <c r="S72" i="353"/>
  <c r="F68" i="358"/>
  <c r="R74" i="349"/>
  <c r="AG74" i="345"/>
  <c r="X72" i="362"/>
  <c r="F72" i="358"/>
  <c r="R80" i="356"/>
  <c r="Q80" i="364"/>
  <c r="S67" i="345"/>
  <c r="AB70" i="368"/>
  <c r="Q76" i="357"/>
  <c r="T74" i="364"/>
  <c r="N79" i="345"/>
  <c r="W68" i="343"/>
  <c r="AB80" i="360"/>
  <c r="O80" i="352"/>
  <c r="AH74" i="361"/>
  <c r="P71" i="368"/>
  <c r="AE80" i="369"/>
  <c r="AI74" i="345"/>
  <c r="F74" i="351"/>
  <c r="K71" i="343"/>
  <c r="AA68" i="365"/>
  <c r="Z66" i="363"/>
  <c r="B76" i="357"/>
  <c r="X66" i="370"/>
  <c r="H67" i="351"/>
  <c r="I67" i="347"/>
  <c r="AE68" i="356"/>
  <c r="W65" i="344"/>
  <c r="F6" i="244"/>
  <c r="AF76" i="347"/>
  <c r="U72" i="359"/>
  <c r="R79" i="343"/>
  <c r="AG68" i="348"/>
  <c r="L75" i="342"/>
  <c r="AD72" i="371"/>
  <c r="AG76" i="366"/>
  <c r="AG68" i="366"/>
  <c r="P75" i="362"/>
  <c r="C67" i="347"/>
  <c r="T66" i="368"/>
  <c r="L74" i="347"/>
  <c r="D80" i="347"/>
  <c r="AC76" i="363"/>
  <c r="M76" i="358"/>
  <c r="Y68" i="350"/>
  <c r="M78" i="360"/>
  <c r="Y80" i="364"/>
  <c r="AG3" i="244"/>
  <c r="P72" i="345"/>
  <c r="AD67" i="351"/>
  <c r="AE72" i="370"/>
  <c r="J67" i="352"/>
  <c r="Y70" i="356"/>
  <c r="Z68" i="342"/>
  <c r="U76" i="366"/>
  <c r="P67" i="348"/>
  <c r="W76" i="368"/>
  <c r="Z74" i="343"/>
  <c r="S78" i="347"/>
  <c r="AD66" i="353"/>
  <c r="H67" i="350"/>
  <c r="H68" i="348"/>
  <c r="AG68" i="360"/>
  <c r="S65" i="343"/>
  <c r="AB79" i="344"/>
  <c r="X70" i="365"/>
  <c r="D79" i="355"/>
  <c r="G65" i="357"/>
  <c r="K80" i="353"/>
  <c r="AA66" i="361"/>
  <c r="AI80" i="365"/>
  <c r="AD65" i="344"/>
  <c r="AA70" i="349"/>
  <c r="I80" i="343"/>
  <c r="AA72" i="352"/>
  <c r="AC76" i="360"/>
  <c r="AA70" i="347"/>
  <c r="Z74" i="349"/>
  <c r="U76" i="345"/>
  <c r="G79" i="343"/>
  <c r="L79" i="349"/>
  <c r="S76" i="357"/>
  <c r="S68" i="352"/>
  <c r="BC4" i="244"/>
  <c r="AF68" i="352"/>
  <c r="L79" i="351"/>
  <c r="AE65" i="345"/>
  <c r="R66" i="344"/>
  <c r="Y74" i="351"/>
  <c r="R6" i="244"/>
  <c r="AD75" i="352"/>
  <c r="AG74" i="347"/>
  <c r="AG70" i="354"/>
  <c r="Z70" i="365"/>
  <c r="I76" i="353"/>
  <c r="R75" i="343"/>
  <c r="AH70" i="370"/>
  <c r="D70" i="359"/>
  <c r="C78" i="348"/>
  <c r="AC78" i="344"/>
  <c r="K71" i="349"/>
  <c r="P67" i="365"/>
  <c r="E80" i="353"/>
  <c r="Y66" i="370"/>
  <c r="AG70" i="345"/>
  <c r="V76" i="357"/>
  <c r="W79" i="357"/>
  <c r="J71" i="366"/>
  <c r="E66" i="349"/>
  <c r="R75" i="365"/>
  <c r="S79" i="359"/>
  <c r="AC65" i="351"/>
  <c r="V68" i="346"/>
  <c r="W67" i="354"/>
  <c r="M68" i="362"/>
  <c r="AF66" i="356"/>
  <c r="AI66" i="371"/>
  <c r="U80" i="346"/>
  <c r="AH75" i="345"/>
  <c r="N72" i="349"/>
  <c r="B74" i="345"/>
  <c r="O70" i="363"/>
  <c r="AB71" i="383"/>
  <c r="AH65" i="361"/>
  <c r="C71" i="357"/>
  <c r="AH68" i="348"/>
  <c r="F75" i="344"/>
  <c r="B76" i="351"/>
  <c r="AE70" i="361"/>
  <c r="F78" i="358"/>
  <c r="T80" i="359"/>
  <c r="U75" i="354"/>
  <c r="U75" i="353"/>
  <c r="F76" i="352"/>
  <c r="T65" i="370"/>
  <c r="AB68" i="346"/>
  <c r="S80" i="351"/>
  <c r="N75" i="361"/>
  <c r="AG71" i="344"/>
  <c r="Z68" i="355"/>
  <c r="AD70" i="350"/>
  <c r="AC70" i="354"/>
  <c r="AI75" i="343"/>
  <c r="T72" i="357"/>
  <c r="M79" i="365"/>
  <c r="AC78" i="368"/>
  <c r="Z65" i="354"/>
  <c r="U67" i="351"/>
  <c r="E78" i="353"/>
  <c r="B70" i="345"/>
  <c r="AG78" i="369"/>
  <c r="AG70" i="356"/>
  <c r="Q71" i="365"/>
  <c r="M74" i="358"/>
  <c r="G66" i="355"/>
  <c r="AF76" i="360"/>
  <c r="AG65" i="345"/>
  <c r="F68" i="350"/>
  <c r="Y68" i="360"/>
  <c r="AD78" i="367"/>
  <c r="AH72" i="359"/>
  <c r="R65" i="364"/>
  <c r="AD71" i="356"/>
  <c r="Y79" i="357"/>
  <c r="K70" i="365"/>
  <c r="AC71" i="343"/>
  <c r="P76" i="358"/>
  <c r="AA78" i="360"/>
  <c r="O75" i="348"/>
  <c r="W72" i="365"/>
  <c r="Q72" i="356"/>
  <c r="Y71" i="362"/>
  <c r="D76" i="345"/>
  <c r="AG74" i="350"/>
  <c r="U80" i="344"/>
  <c r="K78" i="346"/>
  <c r="I80" i="342"/>
  <c r="I80" i="349"/>
  <c r="G71" i="347"/>
  <c r="AI78" i="364"/>
  <c r="AE80" i="364"/>
  <c r="AH66" i="363"/>
  <c r="H7" i="244"/>
  <c r="M66" i="345"/>
  <c r="AE66" i="364"/>
  <c r="N80" i="367"/>
  <c r="AE68" i="357"/>
  <c r="AF67" i="361"/>
  <c r="N66" i="368"/>
  <c r="W65" i="346"/>
  <c r="AH79" i="365"/>
  <c r="AB75" i="360"/>
  <c r="X66" i="345"/>
  <c r="X75" i="354"/>
  <c r="AD65" i="370"/>
  <c r="O72" i="342"/>
  <c r="AF65" i="368"/>
  <c r="P72" i="369"/>
  <c r="R65" i="367"/>
  <c r="AH76" i="371"/>
  <c r="M79" i="355"/>
  <c r="P70" i="353"/>
  <c r="U74" i="351"/>
  <c r="L75" i="349"/>
  <c r="AA72" i="365"/>
  <c r="M3" i="244"/>
  <c r="V68" i="363"/>
  <c r="AC74" i="360"/>
  <c r="AD80" i="370"/>
  <c r="O79" i="354"/>
  <c r="J65" i="357"/>
  <c r="F67" i="354"/>
  <c r="O80" i="367"/>
  <c r="X78" i="342"/>
  <c r="J75" i="343"/>
  <c r="T72" i="343"/>
  <c r="T76" i="354"/>
  <c r="K68" i="353"/>
  <c r="U71" i="344"/>
  <c r="M66" i="351"/>
  <c r="AH72" i="362"/>
  <c r="AA70" i="371"/>
  <c r="AF72" i="367"/>
  <c r="Q79" i="349"/>
  <c r="T74" i="342"/>
  <c r="AB78" i="356"/>
  <c r="J80" i="344"/>
  <c r="U70" i="351"/>
  <c r="Z66" i="353"/>
  <c r="U65" i="367"/>
  <c r="T65" i="358"/>
  <c r="AH72" i="356"/>
  <c r="U80" i="364"/>
  <c r="V74" i="357"/>
  <c r="B70" i="342"/>
  <c r="AB78" i="351"/>
  <c r="AI67" i="362"/>
  <c r="B66" i="356"/>
  <c r="AB74" i="368"/>
  <c r="U74" i="371"/>
  <c r="AA72" i="358"/>
  <c r="V66" i="345"/>
  <c r="V71" i="358"/>
  <c r="X78" i="368"/>
  <c r="D67" i="352"/>
  <c r="AH65" i="344"/>
  <c r="J76" i="362"/>
  <c r="X66" i="358"/>
  <c r="U65" i="354"/>
  <c r="M66" i="355"/>
  <c r="U67" i="349"/>
  <c r="AC72" i="357"/>
  <c r="N76" i="346"/>
  <c r="I78" i="349"/>
  <c r="W65" i="361"/>
  <c r="AB71" i="355"/>
  <c r="AA72" i="370"/>
  <c r="AC74" i="365"/>
  <c r="J75" i="363"/>
  <c r="X70" i="357"/>
  <c r="R65" i="354"/>
  <c r="Q71" i="369"/>
  <c r="K74" i="357"/>
  <c r="E67" i="358"/>
  <c r="AH68" i="357"/>
  <c r="E65" i="344"/>
  <c r="W67" i="343"/>
  <c r="S66" i="344"/>
  <c r="S79" i="350"/>
  <c r="AF66" i="342"/>
  <c r="Z76" i="355"/>
  <c r="H75" i="356"/>
  <c r="W76" i="356"/>
  <c r="S68" i="344"/>
  <c r="M70" i="366"/>
  <c r="O74" i="352"/>
  <c r="B74" i="342"/>
  <c r="AH67" i="346"/>
  <c r="W80" i="348"/>
  <c r="O75" i="368"/>
  <c r="AG65" i="352"/>
  <c r="X70" i="353"/>
  <c r="V75" i="343"/>
  <c r="F78" i="349"/>
  <c r="AB75" i="354"/>
  <c r="Q67" i="345"/>
  <c r="AG66" i="351"/>
  <c r="E79" i="357"/>
  <c r="C75" i="358"/>
  <c r="H74" i="349"/>
  <c r="O66" i="347"/>
  <c r="AC78" i="363"/>
  <c r="AB72" i="382"/>
  <c r="C66" i="353"/>
  <c r="G75" i="351"/>
  <c r="AD80" i="362"/>
  <c r="AG68" i="351"/>
  <c r="I67" i="358"/>
  <c r="BB6" i="244"/>
  <c r="O78" i="344"/>
  <c r="G66" i="353"/>
  <c r="I79" i="354"/>
  <c r="W67" i="345"/>
  <c r="D72" i="346"/>
  <c r="X75" i="371"/>
  <c r="P70" i="346"/>
  <c r="Y65" i="363"/>
  <c r="U79" i="352"/>
  <c r="AG68" i="343"/>
  <c r="AF76" i="359"/>
  <c r="O76" i="353"/>
  <c r="U68" i="348"/>
  <c r="S79" i="345"/>
  <c r="W78" i="345"/>
  <c r="V76" i="360"/>
  <c r="P80" i="349"/>
  <c r="AD65" i="350"/>
  <c r="AF71" i="365"/>
  <c r="L80" i="360"/>
  <c r="U66" i="347"/>
  <c r="B71" i="353"/>
  <c r="Q65" i="343"/>
  <c r="P79" i="355"/>
  <c r="AA78" i="355"/>
  <c r="Z71" i="355"/>
  <c r="D70" i="360"/>
  <c r="Z70" i="351"/>
  <c r="I68" i="355"/>
  <c r="E79" i="353"/>
  <c r="I74" i="353"/>
  <c r="AF68" i="362"/>
  <c r="K78" i="348"/>
  <c r="E68" i="362"/>
  <c r="W78" i="344"/>
  <c r="AE72" i="366"/>
  <c r="R80" i="369"/>
  <c r="V67" i="361"/>
  <c r="AH66" i="371"/>
  <c r="X76" i="358"/>
  <c r="N66" i="355"/>
  <c r="I79" i="353"/>
  <c r="AE79" i="359"/>
  <c r="AA67" i="348"/>
  <c r="O68" i="359"/>
  <c r="O72" i="370"/>
  <c r="AE78" i="346"/>
  <c r="Q65" i="363"/>
  <c r="T80" i="348"/>
  <c r="AH74" i="365"/>
  <c r="U76" i="371"/>
  <c r="K72" i="342"/>
  <c r="AE72" i="362"/>
  <c r="AB67" i="358"/>
  <c r="AF80" i="349"/>
  <c r="AF74" i="352"/>
  <c r="Y75" i="360"/>
  <c r="AH66" i="346"/>
  <c r="AH80" i="350"/>
  <c r="L78" i="351"/>
  <c r="AB66" i="371"/>
  <c r="C80" i="350"/>
  <c r="AG74" i="356"/>
  <c r="B74" i="349"/>
  <c r="L76" i="364"/>
  <c r="O76" i="343"/>
  <c r="AC75" i="343"/>
  <c r="X67" i="362"/>
  <c r="T66" i="345"/>
  <c r="F74" i="350"/>
  <c r="T68" i="352"/>
  <c r="V68" i="353"/>
  <c r="I70" i="350"/>
  <c r="AB72" i="351"/>
  <c r="AB71" i="356"/>
  <c r="V78" i="369"/>
  <c r="G72" i="346"/>
  <c r="AH65" i="353"/>
  <c r="I68" i="360"/>
  <c r="H79" i="352"/>
  <c r="F65" i="342"/>
  <c r="G78" i="346"/>
  <c r="O3" i="244"/>
  <c r="Q76" i="358"/>
  <c r="AD7" i="244"/>
  <c r="T71" i="349"/>
  <c r="AD70" i="346"/>
  <c r="D79" i="352"/>
  <c r="Q76" i="369"/>
  <c r="AF71" i="370"/>
  <c r="AD79" i="358"/>
  <c r="AG75" i="353"/>
  <c r="P76" i="355"/>
  <c r="W79" i="361"/>
  <c r="S76" i="347"/>
  <c r="Q68" i="360"/>
  <c r="T74" i="365"/>
  <c r="P67" i="349"/>
  <c r="Q79" i="357"/>
  <c r="AG70" i="347"/>
  <c r="U65" i="344"/>
  <c r="AA76" i="366"/>
  <c r="I80" i="360"/>
  <c r="AD72" i="357"/>
  <c r="AG72" i="348"/>
  <c r="V68" i="360"/>
  <c r="W75" i="351"/>
  <c r="F72" i="350"/>
  <c r="Z70" i="352"/>
  <c r="Y66" i="351"/>
  <c r="B74" i="353"/>
  <c r="AC66" i="345"/>
  <c r="P70" i="347"/>
  <c r="AE78" i="345"/>
  <c r="Z80" i="358"/>
  <c r="L74" i="359"/>
  <c r="AD67" i="354"/>
  <c r="S67" i="362"/>
  <c r="AF76" i="355"/>
  <c r="F76" i="350"/>
  <c r="Y80" i="353"/>
  <c r="O72" i="366"/>
  <c r="AG72" i="347"/>
  <c r="F78" i="350"/>
  <c r="AI72" i="351"/>
  <c r="K67" i="350"/>
  <c r="AB75" i="345"/>
  <c r="V79" i="367"/>
  <c r="P68" i="342"/>
  <c r="R79" i="368"/>
  <c r="S80" i="345"/>
  <c r="R74" i="343"/>
  <c r="I67" i="344"/>
  <c r="S71" i="349"/>
  <c r="R65" i="345"/>
  <c r="Q80" i="350"/>
  <c r="S76" i="365"/>
  <c r="W74" i="348"/>
  <c r="N80" i="345"/>
  <c r="L71" i="357"/>
  <c r="AG71" i="348"/>
  <c r="AE79" i="362"/>
  <c r="W78" i="343"/>
  <c r="AD70" i="352"/>
  <c r="AA78" i="343"/>
  <c r="AD76" i="360"/>
  <c r="J74" i="342"/>
  <c r="AH76" i="346"/>
  <c r="AG65" i="366"/>
  <c r="AV6" i="244"/>
  <c r="AD72" i="361"/>
  <c r="M68" i="346"/>
  <c r="B71" i="358"/>
  <c r="X72" i="369"/>
  <c r="AC75" i="368"/>
  <c r="AD65" i="366"/>
  <c r="AG78" i="349"/>
  <c r="AF66" i="367"/>
  <c r="AF68" i="365"/>
  <c r="U74" i="344"/>
  <c r="T4" i="244"/>
  <c r="I68" i="351"/>
  <c r="Q79" i="345"/>
  <c r="W78" i="348"/>
  <c r="H71" i="360"/>
  <c r="AE78" i="350"/>
  <c r="AE65" i="347"/>
  <c r="AD75" i="348"/>
  <c r="O70" i="346"/>
  <c r="Z65" i="353"/>
  <c r="Q80" i="347"/>
  <c r="J66" i="349"/>
  <c r="S66" i="353"/>
  <c r="S72" i="366"/>
  <c r="BA5" i="244"/>
  <c r="Q66" i="371"/>
  <c r="Q80" i="366"/>
  <c r="Q76" i="355"/>
  <c r="R80" i="351"/>
  <c r="AE70" i="350"/>
  <c r="AB65" i="363"/>
  <c r="N70" i="345"/>
  <c r="H71" i="356"/>
  <c r="AF71" i="350"/>
  <c r="O67" i="350"/>
  <c r="AB76" i="356"/>
  <c r="N72" i="361"/>
  <c r="AC72" i="361"/>
  <c r="AH71" i="359"/>
  <c r="AC75" i="354"/>
  <c r="AF79" i="367"/>
  <c r="W66" i="365"/>
  <c r="AF65" i="367"/>
  <c r="M67" i="352"/>
  <c r="AG76" i="347"/>
  <c r="AD71" i="355"/>
  <c r="AE66" i="365"/>
  <c r="S71" i="342"/>
  <c r="W65" i="357"/>
  <c r="V68" i="371"/>
  <c r="P80" i="351"/>
  <c r="B65" i="347"/>
  <c r="AD72" i="370"/>
  <c r="AT3" i="244"/>
  <c r="AH65" i="356"/>
  <c r="J75" i="346"/>
  <c r="K70" i="356"/>
  <c r="R71" i="342"/>
  <c r="K79" i="354"/>
  <c r="V75" i="364"/>
  <c r="U79" i="359"/>
  <c r="N68" i="357"/>
  <c r="D70" i="344"/>
  <c r="AB66" i="363"/>
  <c r="AD72" i="359"/>
  <c r="AI68" i="347"/>
  <c r="P70" i="363"/>
  <c r="D68" i="343"/>
  <c r="P72" i="359"/>
  <c r="L67" i="358"/>
  <c r="AI72" i="361"/>
  <c r="AG67" i="363"/>
  <c r="T76" i="342"/>
  <c r="I79" i="361"/>
  <c r="AH75" i="346"/>
  <c r="H76" i="359"/>
  <c r="B80" i="344"/>
  <c r="X65" i="353"/>
  <c r="AC71" i="345"/>
  <c r="N74" i="354"/>
  <c r="AC71" i="347"/>
  <c r="I74" i="348"/>
  <c r="E80" i="343"/>
  <c r="Y74" i="355"/>
  <c r="AE80" i="350"/>
  <c r="AE72" i="343"/>
  <c r="Z74" i="362"/>
  <c r="V67" i="349"/>
  <c r="AH79" i="359"/>
  <c r="M68" i="348"/>
  <c r="X72" i="368"/>
  <c r="G5" i="244"/>
  <c r="F66" i="351"/>
  <c r="H78" i="358"/>
  <c r="N80" i="346"/>
  <c r="D65" i="345"/>
  <c r="N79" i="364"/>
  <c r="Q74" i="352"/>
  <c r="AF68" i="342"/>
  <c r="T67" i="343"/>
  <c r="E72" i="357"/>
  <c r="M67" i="351"/>
  <c r="O79" i="358"/>
  <c r="P78" i="343"/>
  <c r="AH76" i="365"/>
  <c r="M68" i="358"/>
  <c r="AB65" i="353"/>
  <c r="Q72" i="346"/>
  <c r="AH70" i="345"/>
  <c r="AC72" i="360"/>
  <c r="I70" i="352"/>
  <c r="R79" i="348"/>
  <c r="E79" i="355"/>
  <c r="C72" i="355"/>
  <c r="G76" i="347"/>
  <c r="I76" i="342"/>
  <c r="K78" i="356"/>
  <c r="L76" i="358"/>
  <c r="W75" i="365"/>
  <c r="Y79" i="355"/>
  <c r="AC74" i="343"/>
  <c r="T70" i="358"/>
  <c r="AB71" i="363"/>
  <c r="V67" i="345"/>
  <c r="H65" i="344"/>
  <c r="X80" i="360"/>
  <c r="T71" i="352"/>
  <c r="AE74" i="366"/>
  <c r="M72" i="347"/>
  <c r="B72" i="344"/>
  <c r="Y71" i="361"/>
  <c r="I71" i="360"/>
  <c r="K75" i="344"/>
  <c r="M80" i="364"/>
  <c r="V79" i="361"/>
  <c r="AA65" i="351"/>
  <c r="F76" i="342"/>
  <c r="AD74" i="342"/>
  <c r="I66" i="350"/>
  <c r="R72" i="370"/>
  <c r="M71" i="352"/>
  <c r="W72" i="369"/>
  <c r="AI74" i="344"/>
  <c r="M75" i="356"/>
  <c r="F79" i="354"/>
  <c r="F65" i="360"/>
  <c r="N68" i="368"/>
  <c r="S76" i="342"/>
  <c r="W78" i="367"/>
  <c r="AE80" i="362"/>
  <c r="P80" i="365"/>
  <c r="L80" i="351"/>
  <c r="W79" i="354"/>
  <c r="AA76" i="346"/>
  <c r="Y79" i="346"/>
  <c r="T72" i="345"/>
  <c r="S66" i="347"/>
  <c r="M66" i="344"/>
  <c r="AG65" i="344"/>
  <c r="V67" i="365"/>
  <c r="AB72" i="360"/>
  <c r="Z72" i="368"/>
  <c r="S71" i="360"/>
  <c r="Q68" i="352"/>
  <c r="P76" i="367"/>
  <c r="R78" i="362"/>
  <c r="Y70" i="342"/>
  <c r="AG75" i="365"/>
  <c r="C66" i="352"/>
  <c r="T71" i="354"/>
  <c r="AD74" i="364"/>
  <c r="AC78" i="347"/>
  <c r="AI67" i="343"/>
  <c r="X71" i="348"/>
  <c r="AA70" i="351"/>
  <c r="F80" i="348"/>
  <c r="K68" i="361"/>
  <c r="W68" i="360"/>
  <c r="U68" i="370"/>
  <c r="G66" i="345"/>
  <c r="O65" i="351"/>
  <c r="AA67" i="355"/>
  <c r="AC67" i="354"/>
  <c r="H79" i="344"/>
  <c r="Z76" i="371"/>
  <c r="V70" i="342"/>
  <c r="T80" i="365"/>
  <c r="N74" i="348"/>
  <c r="Q71" i="357"/>
  <c r="E67" i="361"/>
  <c r="I78" i="343"/>
  <c r="AA66" i="365"/>
  <c r="R65" i="371"/>
  <c r="W70" i="345"/>
  <c r="O71" i="346"/>
  <c r="N75" i="354"/>
  <c r="AA71" i="362"/>
  <c r="F72" i="348"/>
  <c r="C65" i="348"/>
  <c r="V75" i="359"/>
  <c r="O68" i="358"/>
  <c r="L72" i="352"/>
  <c r="AD75" i="367"/>
  <c r="AG78" i="362"/>
  <c r="AL7" i="244"/>
  <c r="H66" i="343"/>
  <c r="AE72" i="364"/>
  <c r="AH67" i="359"/>
  <c r="F80" i="352"/>
  <c r="AB70" i="357"/>
  <c r="AB68" i="354"/>
  <c r="J65" i="352"/>
  <c r="AH66" i="357"/>
  <c r="P80" i="363"/>
  <c r="W76" i="352"/>
  <c r="AE68" i="361"/>
  <c r="Z71" i="361"/>
  <c r="AG72" i="357"/>
  <c r="AD75" i="359"/>
  <c r="N72" i="358"/>
  <c r="Q66" i="345"/>
  <c r="L70" i="347"/>
  <c r="G67" i="360"/>
  <c r="Y67" i="371"/>
  <c r="AF75" i="366"/>
  <c r="K80" i="363"/>
  <c r="AH74" i="351"/>
  <c r="R75" i="342"/>
  <c r="F65" i="349"/>
  <c r="I74" i="356"/>
  <c r="B79" i="346"/>
  <c r="M72" i="344"/>
  <c r="V75" i="351"/>
  <c r="AI78" i="347"/>
  <c r="AI66" i="354"/>
  <c r="Y74" i="353"/>
  <c r="AD70" i="357"/>
  <c r="AG78" i="357"/>
  <c r="I76" i="348"/>
  <c r="T67" i="367"/>
  <c r="J76" i="351"/>
  <c r="E72" i="355"/>
  <c r="AH80" i="356"/>
  <c r="C76" i="350"/>
  <c r="Z80" i="371"/>
  <c r="AF65" i="349"/>
  <c r="E72" i="347"/>
  <c r="Z65" i="358"/>
  <c r="Z71" i="369"/>
  <c r="M65" i="350"/>
  <c r="T74" i="357"/>
  <c r="R66" i="347"/>
  <c r="AA67" i="351"/>
  <c r="M67" i="367"/>
  <c r="K65" i="345"/>
  <c r="L71" i="347"/>
  <c r="S66" i="354"/>
  <c r="R79" i="351"/>
  <c r="P68" i="362"/>
  <c r="AF66" i="366"/>
  <c r="Y75" i="366"/>
  <c r="AF71" i="355"/>
  <c r="R75" i="354"/>
  <c r="W79" i="347"/>
  <c r="W78" i="352"/>
  <c r="P65" i="364"/>
  <c r="AI71" i="357"/>
  <c r="AF79" i="360"/>
  <c r="Q66" i="350"/>
  <c r="S70" i="364"/>
  <c r="E78" i="346"/>
  <c r="AG68" i="346"/>
  <c r="V78" i="346"/>
  <c r="X70" i="343"/>
  <c r="N76" i="356"/>
  <c r="AB75" i="343"/>
  <c r="O66" i="355"/>
  <c r="G66" i="361"/>
  <c r="L68" i="345"/>
  <c r="AA80" i="355"/>
  <c r="AB66" i="346"/>
  <c r="AI65" i="354"/>
  <c r="J65" i="349"/>
  <c r="C75" i="348"/>
  <c r="AI80" i="353"/>
  <c r="J72" i="348"/>
  <c r="W78" i="353"/>
  <c r="S72" i="358"/>
  <c r="AH65" i="359"/>
  <c r="X70" i="350"/>
  <c r="M76" i="345"/>
  <c r="AE75" i="351"/>
  <c r="AI78" i="359"/>
  <c r="Q4" i="244"/>
  <c r="M78" i="352"/>
  <c r="Q72" i="371"/>
  <c r="AE70" i="353"/>
  <c r="Q74" i="359"/>
  <c r="S74" i="363"/>
  <c r="K72" i="361"/>
  <c r="O67" i="363"/>
  <c r="AD71" i="350"/>
  <c r="J74" i="347"/>
  <c r="X66" i="359"/>
  <c r="AE76" i="349"/>
  <c r="AC76" i="371"/>
  <c r="T66" i="360"/>
  <c r="Q75" i="352"/>
  <c r="J70" i="351"/>
  <c r="L79" i="359"/>
  <c r="Z66" i="351"/>
  <c r="AI68" i="342"/>
  <c r="AH72" i="365"/>
  <c r="AI71" i="352"/>
  <c r="D68" i="359"/>
  <c r="S80" i="361"/>
  <c r="Q80" i="362"/>
  <c r="M78" i="345"/>
  <c r="AI72" i="356"/>
  <c r="Y76" i="355"/>
  <c r="V79" i="347"/>
  <c r="N75" i="356"/>
  <c r="X71" i="359"/>
  <c r="AF66" i="358"/>
  <c r="AF67" i="350"/>
  <c r="AG66" i="357"/>
  <c r="AF75" i="355"/>
  <c r="AG80" i="361"/>
  <c r="J74" i="364"/>
  <c r="AI75" i="344"/>
  <c r="V71" i="360"/>
  <c r="AE70" i="359"/>
  <c r="V67" i="352"/>
  <c r="K76" i="354"/>
  <c r="S68" i="355"/>
  <c r="U74" i="368"/>
  <c r="AC78" i="357"/>
  <c r="U78" i="361"/>
  <c r="T78" i="356"/>
  <c r="AA78" i="364"/>
  <c r="AC70" i="342"/>
  <c r="X70" i="354"/>
  <c r="Q80" i="352"/>
  <c r="AI79" i="365"/>
  <c r="X80" i="367"/>
  <c r="Y67" i="362"/>
  <c r="S75" i="362"/>
  <c r="H67" i="358"/>
  <c r="H80" i="344"/>
  <c r="H78" i="350"/>
  <c r="Z78" i="350"/>
  <c r="G72" i="355"/>
  <c r="O79" i="352"/>
  <c r="C68" i="348"/>
  <c r="AD75" i="350"/>
  <c r="X68" i="367"/>
  <c r="K70" i="351"/>
  <c r="O78" i="360"/>
  <c r="AF75" i="363"/>
  <c r="O68" i="346"/>
  <c r="K79" i="348"/>
  <c r="D76" i="344"/>
  <c r="X71" i="344"/>
  <c r="AI75" i="347"/>
  <c r="D71" i="344"/>
  <c r="H68" i="360"/>
  <c r="G71" i="342"/>
  <c r="L68" i="367"/>
  <c r="Z66" i="343"/>
  <c r="AH67" i="354"/>
  <c r="S75" i="344"/>
  <c r="N78" i="361"/>
  <c r="S6" i="244"/>
  <c r="S80" i="358"/>
  <c r="X78" i="343"/>
  <c r="V70" i="362"/>
  <c r="X71" i="350"/>
  <c r="AH65" i="358"/>
  <c r="Q75" i="354"/>
  <c r="AH80" i="346"/>
  <c r="AH75" i="366"/>
  <c r="D80" i="351"/>
  <c r="J68" i="362"/>
  <c r="E66" i="344"/>
  <c r="AH70" i="352"/>
  <c r="P75" i="359"/>
  <c r="X80" i="363"/>
  <c r="H66" i="352"/>
  <c r="E66" i="346"/>
  <c r="T66" i="352"/>
  <c r="AD79" i="353"/>
  <c r="Z68" i="356"/>
  <c r="H70" i="342"/>
  <c r="W75" i="368"/>
  <c r="AH80" i="363"/>
  <c r="H80" i="350"/>
  <c r="AC78" i="356"/>
  <c r="S76" i="354"/>
  <c r="U68" i="355"/>
  <c r="AA75" i="352"/>
  <c r="AE66" i="347"/>
  <c r="AC66" i="347"/>
  <c r="T74" i="345"/>
  <c r="AC66" i="366"/>
  <c r="AC68" i="365"/>
  <c r="AI76" i="345"/>
  <c r="AF65" i="345"/>
  <c r="Q66" i="347"/>
  <c r="Z71" i="352"/>
  <c r="AD66" i="344"/>
  <c r="U79" i="369"/>
  <c r="AI67" i="344"/>
  <c r="G74" i="359"/>
  <c r="AB80" i="357"/>
  <c r="E4" i="244"/>
  <c r="T76" i="362"/>
  <c r="Q71" i="348"/>
  <c r="X68" i="354"/>
  <c r="C72" i="353"/>
  <c r="U72" i="365"/>
  <c r="R71" i="355"/>
  <c r="P79" i="360"/>
  <c r="AE70" i="354"/>
  <c r="L72" i="356"/>
  <c r="W76" i="351"/>
  <c r="Z65" i="364"/>
  <c r="X76" i="369"/>
  <c r="AH68" i="351"/>
  <c r="R68" i="346"/>
  <c r="M74" i="344"/>
  <c r="AB71" i="370"/>
  <c r="M67" i="353"/>
  <c r="H75" i="355"/>
  <c r="Z75" i="348"/>
  <c r="O76" i="364"/>
  <c r="AH79" i="358"/>
  <c r="AE5" i="244"/>
  <c r="I67" i="348"/>
  <c r="M70" i="347"/>
  <c r="J76" i="344"/>
  <c r="Q79" i="363"/>
  <c r="C72" i="352"/>
  <c r="K76" i="358"/>
  <c r="AD76" i="355"/>
  <c r="S78" i="360"/>
  <c r="Y67" i="348"/>
  <c r="AA68" i="355"/>
  <c r="G80" i="345"/>
  <c r="L65" i="358"/>
  <c r="AF68" i="347"/>
  <c r="D76" i="352"/>
  <c r="AF79" i="356"/>
  <c r="AI70" i="344"/>
  <c r="AD3" i="244"/>
  <c r="AF76" i="357"/>
  <c r="I72" i="343"/>
  <c r="H66" i="362"/>
  <c r="X78" i="369"/>
  <c r="I68" i="359"/>
  <c r="F76" i="357"/>
  <c r="AI75" i="368"/>
  <c r="R65" i="365"/>
  <c r="H71" i="346"/>
  <c r="B66" i="347"/>
  <c r="U78" i="357"/>
  <c r="S79" i="353"/>
  <c r="C78" i="347"/>
  <c r="Q67" i="342"/>
  <c r="AH80" i="365"/>
  <c r="AE71" i="350"/>
  <c r="AH67" i="369"/>
  <c r="AG80" i="346"/>
  <c r="S71" i="370"/>
  <c r="AA4" i="244"/>
  <c r="AA68" i="354"/>
  <c r="AI78" i="343"/>
  <c r="H70" i="350"/>
  <c r="J72" i="353"/>
  <c r="O68" i="348"/>
  <c r="F65" i="351"/>
  <c r="C66" i="356"/>
  <c r="AC75" i="359"/>
  <c r="W72" i="345"/>
  <c r="L80" i="346"/>
  <c r="W76" i="367"/>
  <c r="L75" i="346"/>
  <c r="G76" i="354"/>
  <c r="J78" i="344"/>
  <c r="R65" i="360"/>
  <c r="AD76" i="349"/>
  <c r="AD66" i="366"/>
  <c r="C76" i="344"/>
  <c r="Q74" i="346"/>
  <c r="AC79" i="346"/>
  <c r="AA68" i="350"/>
  <c r="E75" i="353"/>
  <c r="AI80" i="356"/>
  <c r="Q74" i="350"/>
  <c r="N68" i="362"/>
  <c r="M76" i="359"/>
  <c r="E80" i="356"/>
  <c r="AD71" i="344"/>
  <c r="K79" i="362"/>
  <c r="AE68" i="354"/>
  <c r="N68" i="358"/>
  <c r="Y79" i="370"/>
  <c r="V4" i="244"/>
  <c r="I80" i="353"/>
  <c r="Y70" i="359"/>
  <c r="AC76" i="361"/>
  <c r="Y65" i="350"/>
  <c r="AF79" i="347"/>
  <c r="L79" i="358"/>
  <c r="AC72" i="355"/>
  <c r="AA66" i="345"/>
  <c r="H75" i="347"/>
  <c r="J72" i="342"/>
  <c r="K72" i="360"/>
  <c r="AF72" i="362"/>
  <c r="W76" i="346"/>
  <c r="V70" i="365"/>
  <c r="M76" i="364"/>
  <c r="AC67" i="352"/>
  <c r="W75" i="359"/>
  <c r="AI76" i="356"/>
  <c r="AI75" i="345"/>
  <c r="AC72" i="364"/>
  <c r="R66" i="363"/>
  <c r="W70" i="350"/>
  <c r="S75" i="347"/>
  <c r="I71" i="355"/>
  <c r="AQ7" i="244"/>
  <c r="AB70" i="354"/>
  <c r="E74" i="343"/>
  <c r="D80" i="345"/>
  <c r="AH79" i="371"/>
  <c r="AF78" i="349"/>
  <c r="AF70" i="367"/>
  <c r="Z70" i="363"/>
  <c r="Q80" i="365"/>
  <c r="E80" i="354"/>
  <c r="N74" i="367"/>
  <c r="C68" i="356"/>
  <c r="I67" i="361"/>
  <c r="X65" i="356"/>
  <c r="K5" i="244"/>
  <c r="Q71" i="342"/>
  <c r="AF72" i="371"/>
  <c r="AH70" i="349"/>
  <c r="AG76" i="345"/>
  <c r="AC67" i="359"/>
  <c r="AC70" i="347"/>
  <c r="AI71" i="350"/>
  <c r="F71" i="349"/>
  <c r="AD74" i="367"/>
  <c r="X78" i="347"/>
  <c r="R74" i="371"/>
  <c r="L66" i="362"/>
  <c r="Q78" i="350"/>
  <c r="J76" i="356"/>
  <c r="O66" i="342"/>
  <c r="E74" i="346"/>
  <c r="T80" i="351"/>
  <c r="AG79" i="355"/>
  <c r="AA74" i="364"/>
  <c r="H74" i="343"/>
  <c r="Z72" i="366"/>
  <c r="R68" i="359"/>
  <c r="S79" i="357"/>
  <c r="V70" i="345"/>
  <c r="Y80" i="356"/>
  <c r="I76" i="359"/>
  <c r="Y78" i="353"/>
  <c r="C72" i="343"/>
  <c r="G79" i="347"/>
  <c r="G71" i="344"/>
  <c r="X71" i="362"/>
  <c r="AB74" i="356"/>
  <c r="Q65" i="349"/>
  <c r="AB79" i="368"/>
  <c r="AF78" i="350"/>
  <c r="U7" i="244"/>
  <c r="H75" i="360"/>
  <c r="AI71" i="354"/>
  <c r="U67" i="365"/>
  <c r="I76" i="357"/>
  <c r="AB80" i="367"/>
  <c r="AD74" i="362"/>
  <c r="K75" i="346"/>
  <c r="AF68" i="351"/>
  <c r="M68" i="363"/>
  <c r="AH68" i="364"/>
  <c r="AF80" i="360"/>
  <c r="Z80" i="369"/>
  <c r="AE66" i="357"/>
  <c r="B74" i="356"/>
  <c r="X74" i="351"/>
  <c r="AB70" i="343"/>
  <c r="M78" i="343"/>
  <c r="V79" i="370"/>
  <c r="AE66" i="352"/>
  <c r="J65" i="343"/>
  <c r="T65" i="344"/>
  <c r="AE71" i="352"/>
  <c r="W68" i="367"/>
  <c r="Y72" i="359"/>
  <c r="AH80" i="345"/>
  <c r="I66" i="349"/>
  <c r="O76" i="345"/>
  <c r="G78" i="355"/>
  <c r="Z65" i="348"/>
  <c r="AI78" i="352"/>
  <c r="AH76" i="344"/>
  <c r="AD70" i="364"/>
  <c r="O70" i="355"/>
  <c r="T67" i="342"/>
  <c r="L72" i="345"/>
  <c r="AF65" i="359"/>
  <c r="K68" i="367"/>
  <c r="AH79" i="361"/>
  <c r="AE74" i="364"/>
  <c r="N74" i="365"/>
  <c r="W75" i="352"/>
  <c r="AA79" i="348"/>
  <c r="V75" i="352"/>
  <c r="AG79" i="344"/>
  <c r="J67" i="342"/>
  <c r="AG66" i="360"/>
  <c r="AE65" i="362"/>
  <c r="G70" i="352"/>
  <c r="H3" i="244"/>
  <c r="S67" i="349"/>
  <c r="E75" i="352"/>
  <c r="AF4" i="244"/>
  <c r="T80" i="364"/>
  <c r="AD5" i="244"/>
  <c r="X76" i="361"/>
  <c r="AI68" i="355"/>
  <c r="AH70" i="355"/>
  <c r="AD66" i="359"/>
  <c r="I71" i="361"/>
  <c r="Q80" i="345"/>
  <c r="AB68" i="350"/>
  <c r="W71" i="366"/>
  <c r="K71" i="342"/>
  <c r="AB70" i="364"/>
  <c r="AB75" i="368"/>
  <c r="AC70" i="352"/>
  <c r="BD7" i="244"/>
  <c r="AC68" i="364"/>
  <c r="O76" i="366"/>
  <c r="AX4" i="244"/>
  <c r="L76" i="347"/>
  <c r="W76" i="359"/>
  <c r="AI75" i="348"/>
  <c r="AB75" i="364"/>
  <c r="O76" i="355"/>
  <c r="AF76" i="369"/>
  <c r="P74" i="368"/>
  <c r="V74" i="349"/>
  <c r="W66" i="361"/>
  <c r="Q65" i="360"/>
  <c r="H70" i="357"/>
  <c r="S78" i="352"/>
  <c r="C67" i="346"/>
  <c r="Q68" i="350"/>
  <c r="Y67" i="349"/>
  <c r="AA72" i="354"/>
  <c r="AB74" i="363"/>
  <c r="H79" i="361"/>
  <c r="K72" i="355"/>
  <c r="F80" i="353"/>
  <c r="AI66" i="344"/>
  <c r="AA67" i="342"/>
  <c r="V80" i="344"/>
  <c r="D7" i="244"/>
  <c r="S72" i="357"/>
  <c r="X75" i="357"/>
  <c r="T79" i="347"/>
  <c r="W70" i="349"/>
  <c r="AH72" i="364"/>
  <c r="U79" i="363"/>
  <c r="L78" i="356"/>
  <c r="AC67" i="343"/>
  <c r="G4" i="244"/>
  <c r="R67" i="362"/>
  <c r="W67" i="359"/>
  <c r="AA68" i="367"/>
  <c r="AI72" i="371"/>
  <c r="AC68" i="342"/>
  <c r="N75" i="355"/>
  <c r="AB80" i="342"/>
  <c r="AD70" i="349"/>
  <c r="AG79" i="352"/>
  <c r="E68" i="359"/>
  <c r="K70" i="352"/>
  <c r="AD71" i="370"/>
  <c r="AF80" i="369"/>
  <c r="K79" i="346"/>
  <c r="H66" i="360"/>
  <c r="F74" i="344"/>
  <c r="AE70" i="369"/>
  <c r="AH70" i="368"/>
  <c r="AG67" i="364"/>
  <c r="Y68" i="359"/>
  <c r="W71" i="342"/>
  <c r="H65" i="354"/>
  <c r="D72" i="351"/>
  <c r="Z79" i="355"/>
  <c r="L71" i="348"/>
  <c r="AD67" i="362"/>
  <c r="AG80" i="362"/>
  <c r="J66" i="361"/>
  <c r="AG78" i="368"/>
  <c r="AA71" i="357"/>
  <c r="H71" i="361"/>
  <c r="R80" i="344"/>
  <c r="C79" i="349"/>
  <c r="AC65" i="363"/>
  <c r="H79" i="342"/>
  <c r="AE65" i="342"/>
  <c r="E76" i="355"/>
  <c r="AE78" i="360"/>
  <c r="N67" i="345"/>
  <c r="AC72" i="368"/>
  <c r="AD79" i="361"/>
  <c r="Q78" i="353"/>
  <c r="P66" i="368"/>
  <c r="H66" i="354"/>
  <c r="AG68" i="349"/>
  <c r="AC80" i="365"/>
  <c r="AE67" i="360"/>
  <c r="R79" i="364"/>
  <c r="L70" i="348"/>
  <c r="AF70" i="363"/>
  <c r="N65" i="362"/>
  <c r="E71" i="347"/>
  <c r="AB70" i="347"/>
  <c r="AI65" i="350"/>
  <c r="Z74" i="371"/>
  <c r="G79" i="354"/>
  <c r="M71" i="356"/>
  <c r="AB65" i="349"/>
  <c r="AD71" i="351"/>
  <c r="J65" i="360"/>
  <c r="AC76" i="346"/>
  <c r="AA79" i="353"/>
  <c r="J66" i="346"/>
  <c r="T72" i="368"/>
  <c r="J67" i="344"/>
  <c r="AA67" i="347"/>
  <c r="F71" i="351"/>
  <c r="P75" i="361"/>
  <c r="Q70" i="359"/>
  <c r="Y70" i="345"/>
  <c r="AI67" i="353"/>
  <c r="I67" i="356"/>
  <c r="G78" i="356"/>
  <c r="L65" i="354"/>
  <c r="R68" i="354"/>
  <c r="U70" i="354"/>
  <c r="AD78" i="364"/>
  <c r="AG80" i="357"/>
  <c r="I66" i="354"/>
  <c r="AI70" i="363"/>
  <c r="I72" i="357"/>
  <c r="W72" i="358"/>
  <c r="I65" i="355"/>
  <c r="J76" i="360"/>
  <c r="Y65" i="344"/>
  <c r="N75" i="360"/>
  <c r="L75" i="367"/>
  <c r="R74" i="342"/>
  <c r="B71" i="349"/>
  <c r="P79" i="354"/>
  <c r="AA70" i="345"/>
  <c r="Y79" i="344"/>
  <c r="AB65" i="370"/>
  <c r="AE65" i="359"/>
  <c r="G80" i="343"/>
  <c r="AB76" i="367"/>
  <c r="W78" i="361"/>
  <c r="U70" i="359"/>
  <c r="T75" i="356"/>
  <c r="AE80" i="353"/>
  <c r="P79" i="342"/>
  <c r="N78" i="345"/>
  <c r="U70" i="360"/>
  <c r="W72" i="346"/>
  <c r="AI80" i="350"/>
  <c r="Y68" i="352"/>
  <c r="G70" i="362"/>
  <c r="T72" i="355"/>
  <c r="AF76" i="361"/>
  <c r="J80" i="349"/>
  <c r="AC68" i="345"/>
  <c r="N71" i="368"/>
  <c r="R80" i="342"/>
  <c r="K66" i="359"/>
  <c r="K74" i="362"/>
  <c r="AH70" i="348"/>
  <c r="S78" i="350"/>
  <c r="AD70" i="371"/>
  <c r="Q76" i="354"/>
  <c r="C79" i="355"/>
  <c r="AC66" i="358"/>
  <c r="AH75" i="369"/>
  <c r="B79" i="354"/>
  <c r="T78" i="344"/>
  <c r="V75" i="362"/>
  <c r="AF70" i="350"/>
  <c r="R78" i="346"/>
  <c r="J74" i="354"/>
  <c r="AH71" i="347"/>
  <c r="P70" i="343"/>
  <c r="L80" i="354"/>
  <c r="R72" i="359"/>
  <c r="W80" i="365"/>
  <c r="AI79" i="354"/>
  <c r="Z72" i="361"/>
  <c r="AF7" i="244"/>
  <c r="W71" i="351"/>
  <c r="R67" i="353"/>
  <c r="AB65" i="352"/>
  <c r="AC68" i="343"/>
  <c r="O65" i="345"/>
  <c r="P74" i="360"/>
  <c r="AI75" i="354"/>
  <c r="X72" i="351"/>
  <c r="S75" i="349"/>
  <c r="AE75" i="369"/>
  <c r="X67" i="353"/>
  <c r="G80" i="357"/>
  <c r="G75" i="344"/>
  <c r="G70" i="354"/>
  <c r="J72" i="356"/>
  <c r="O67" i="345"/>
  <c r="Y78" i="368"/>
  <c r="AC80" i="349"/>
  <c r="I75" i="342"/>
  <c r="AG75" i="348"/>
  <c r="Y79" i="350"/>
  <c r="T75" i="352"/>
  <c r="W74" i="350"/>
  <c r="Q68" i="358"/>
  <c r="AA79" i="345"/>
  <c r="AI65" i="370"/>
  <c r="Q68" i="347"/>
  <c r="L71" i="346"/>
  <c r="E76" i="350"/>
  <c r="AF72" i="342"/>
  <c r="I80" i="355"/>
  <c r="S72" i="346"/>
  <c r="O76" i="342"/>
  <c r="U74" i="347"/>
  <c r="L66" i="351"/>
  <c r="V70" i="356"/>
  <c r="U75" i="357"/>
  <c r="AM3" i="244"/>
  <c r="E67" i="347"/>
  <c r="AI67" i="352"/>
  <c r="AB79" i="358"/>
  <c r="T71" i="348"/>
  <c r="H74" i="358"/>
  <c r="O67" i="351"/>
  <c r="W6" i="244"/>
  <c r="Q68" i="367"/>
  <c r="V72" i="342"/>
  <c r="P72" i="347"/>
  <c r="AH78" i="350"/>
  <c r="Z78" i="354"/>
  <c r="AA74" i="362"/>
  <c r="Y68" i="370"/>
  <c r="Z76" i="367"/>
  <c r="AB74" i="362"/>
  <c r="V66" i="351"/>
  <c r="AB71" i="367"/>
  <c r="AA75" i="356"/>
  <c r="S78" i="358"/>
  <c r="AD66" i="365"/>
  <c r="Q65" i="359"/>
  <c r="T70" i="342"/>
  <c r="B67" i="342"/>
  <c r="F65" i="359"/>
  <c r="U75" i="343"/>
  <c r="U76" i="368"/>
  <c r="AI74" i="350"/>
  <c r="AF74" i="353"/>
  <c r="AD78" i="349"/>
  <c r="B67" i="349"/>
  <c r="J74" i="344"/>
  <c r="AA74" i="365"/>
  <c r="Z70" i="349"/>
  <c r="X75" i="345"/>
  <c r="AG68" i="355"/>
  <c r="AI80" i="367"/>
  <c r="AC74" i="369"/>
  <c r="P65" i="352"/>
  <c r="AA80" i="344"/>
  <c r="AC76" i="349"/>
  <c r="R70" i="358"/>
  <c r="AE79" i="348"/>
  <c r="AN3" i="244"/>
  <c r="U66" i="350"/>
  <c r="J66" i="343"/>
  <c r="L65" i="347"/>
  <c r="W5" i="244"/>
  <c r="AA65" i="347"/>
  <c r="AA76" i="352"/>
  <c r="V65" i="367"/>
  <c r="C79" i="352"/>
  <c r="M70" i="348"/>
  <c r="Q80" i="368"/>
  <c r="AF3" i="244"/>
  <c r="F70" i="351"/>
  <c r="R70" i="361"/>
  <c r="AH76" i="355"/>
  <c r="L79" i="350"/>
  <c r="F4" i="244"/>
  <c r="T80" i="357"/>
  <c r="L72" i="347"/>
  <c r="P79" i="363"/>
  <c r="AI70" i="345"/>
  <c r="O72" i="354"/>
  <c r="N80" i="349"/>
  <c r="V67" i="342"/>
  <c r="G76" i="352"/>
  <c r="AI78" i="366"/>
  <c r="F65" i="355"/>
  <c r="O68" i="343"/>
  <c r="AF80" i="351"/>
  <c r="T68" i="366"/>
  <c r="Y65" i="343"/>
  <c r="AD68" i="371"/>
  <c r="Y66" i="366"/>
  <c r="H68" i="345"/>
  <c r="V68" i="356"/>
  <c r="W72" i="343"/>
  <c r="R68" i="344"/>
  <c r="L78" i="350"/>
  <c r="P67" i="360"/>
  <c r="Q68" i="368"/>
  <c r="S76" i="346"/>
  <c r="R67" i="350"/>
  <c r="L74" i="356"/>
  <c r="V76" i="347"/>
  <c r="AF71" i="361"/>
  <c r="AF78" i="342"/>
  <c r="Y66" i="348"/>
  <c r="AE67" i="351"/>
  <c r="AD68" i="344"/>
  <c r="M72" i="353"/>
  <c r="X66" i="367"/>
  <c r="AG74" i="367"/>
  <c r="J68" i="349"/>
  <c r="Z68" i="369"/>
  <c r="AH71" i="371"/>
  <c r="R78" i="357"/>
  <c r="X75" i="360"/>
  <c r="AE65" i="355"/>
  <c r="V79" i="344"/>
  <c r="B74" i="344"/>
  <c r="AB74" i="347"/>
  <c r="P68" i="346"/>
  <c r="L65" i="348"/>
  <c r="D74" i="347"/>
  <c r="N70" i="342"/>
  <c r="R65" i="363"/>
  <c r="Y71" i="353"/>
  <c r="C66" i="347"/>
  <c r="Z68" i="354"/>
  <c r="E65" i="357"/>
  <c r="E74" i="358"/>
  <c r="AA70" i="356"/>
  <c r="I71" i="350"/>
  <c r="AB76" i="359"/>
  <c r="U70" i="349"/>
  <c r="E71" i="346"/>
  <c r="P75" i="348"/>
  <c r="AI79" i="359"/>
  <c r="AQ5" i="244"/>
  <c r="E75" i="349"/>
  <c r="S67" i="371"/>
  <c r="AG79" i="349"/>
  <c r="N71" i="358"/>
  <c r="R75" i="350"/>
  <c r="N66" i="347"/>
  <c r="R68" i="343"/>
  <c r="AG72" i="359"/>
  <c r="J75" i="358"/>
  <c r="G76" i="351"/>
  <c r="N72" i="370"/>
  <c r="L71" i="361"/>
  <c r="E80" i="342"/>
  <c r="D75" i="343"/>
  <c r="AB72" i="380"/>
  <c r="AC75" i="363"/>
  <c r="M70" i="356"/>
  <c r="D65" i="355"/>
  <c r="Z75" i="360"/>
  <c r="H76" i="346"/>
  <c r="C72" i="345"/>
  <c r="L71" i="342"/>
  <c r="X65" i="351"/>
  <c r="W65" i="353"/>
  <c r="T68" i="356"/>
  <c r="D76" i="356"/>
  <c r="AC66" i="346"/>
  <c r="X70" i="360"/>
  <c r="M68" i="359"/>
  <c r="D70" i="357"/>
  <c r="AF80" i="363"/>
  <c r="AF67" i="355"/>
  <c r="P66" i="365"/>
  <c r="AC67" i="371"/>
  <c r="Z76" i="347"/>
  <c r="AA80" i="371"/>
  <c r="AF80" i="365"/>
  <c r="AF74" i="354"/>
  <c r="T79" i="355"/>
  <c r="T72" i="347"/>
  <c r="T67" i="366"/>
  <c r="J80" i="354"/>
  <c r="Q68" i="371"/>
  <c r="Q65" i="356"/>
  <c r="S65" i="350"/>
  <c r="AD79" i="355"/>
  <c r="M78" i="349"/>
  <c r="AA75" i="363"/>
  <c r="R78" i="361"/>
  <c r="R80" i="354"/>
  <c r="T70" i="349"/>
  <c r="C74" i="350"/>
  <c r="S68" i="349"/>
  <c r="AA70" i="357"/>
  <c r="AA74" i="358"/>
  <c r="I71" i="358"/>
  <c r="W66" i="349"/>
  <c r="AD78" i="370"/>
  <c r="X68" i="369"/>
  <c r="E67" i="342"/>
  <c r="Z76" i="342"/>
  <c r="S67" i="356"/>
  <c r="AB67" i="347"/>
  <c r="V76" i="349"/>
  <c r="M74" i="363"/>
  <c r="U67" i="347"/>
  <c r="AI74" i="364"/>
  <c r="AE70" i="348"/>
  <c r="R76" i="343"/>
  <c r="B75" i="347"/>
  <c r="AF71" i="346"/>
  <c r="AE67" i="359"/>
  <c r="N67" i="367"/>
  <c r="AA74" i="361"/>
  <c r="V68" i="343"/>
  <c r="O80" i="342"/>
  <c r="L70" i="365"/>
  <c r="C68" i="357"/>
  <c r="G65" i="360"/>
  <c r="Q66" i="366"/>
  <c r="I74" i="352"/>
  <c r="G70" i="345"/>
  <c r="R71" i="363"/>
  <c r="AH67" i="343"/>
  <c r="S68" i="362"/>
  <c r="AC80" i="345"/>
  <c r="AE80" i="357"/>
  <c r="AF78" i="360"/>
  <c r="N72" i="355"/>
  <c r="Y80" i="343"/>
  <c r="D70" i="350"/>
  <c r="AE76" i="357"/>
  <c r="AE67" i="353"/>
  <c r="L80" i="353"/>
  <c r="I67" i="363"/>
  <c r="Z80" i="361"/>
  <c r="AD78" i="359"/>
  <c r="Q79" i="356"/>
  <c r="R74" i="347"/>
  <c r="F79" i="350"/>
  <c r="F72" i="353"/>
  <c r="D67" i="348"/>
  <c r="T78" i="349"/>
  <c r="L79" i="343"/>
  <c r="W68" i="368"/>
  <c r="AB68" i="345"/>
  <c r="D68" i="350"/>
  <c r="D66" i="344"/>
  <c r="J78" i="353"/>
  <c r="AI76" i="346"/>
  <c r="AI76" i="347"/>
  <c r="AA70" i="355"/>
  <c r="AH76" i="358"/>
  <c r="Y71" i="351"/>
  <c r="O67" i="355"/>
  <c r="AG76" i="349"/>
  <c r="O65" i="349"/>
  <c r="M68" i="364"/>
  <c r="F78" i="342"/>
  <c r="AC67" i="345"/>
  <c r="S66" i="342"/>
  <c r="I71" i="359"/>
  <c r="H68" i="365"/>
  <c r="X75" i="364"/>
  <c r="N75" i="359"/>
  <c r="X4" i="244"/>
  <c r="W66" i="348"/>
  <c r="AE79" i="343"/>
  <c r="G68" i="356"/>
  <c r="D75" i="352"/>
  <c r="U71" i="352"/>
  <c r="F72" i="357"/>
  <c r="O68" i="349"/>
  <c r="N75" i="345"/>
  <c r="R70" i="369"/>
  <c r="T71" i="343"/>
  <c r="Z4" i="244"/>
  <c r="AA71" i="361"/>
  <c r="F78" i="353"/>
  <c r="E70" i="350"/>
  <c r="Y67" i="361"/>
  <c r="H74" i="353"/>
  <c r="L65" i="349"/>
  <c r="AB65" i="356"/>
  <c r="E70" i="354"/>
  <c r="N78" i="344"/>
  <c r="R80" i="359"/>
  <c r="AI75" i="361"/>
  <c r="AA72" i="346"/>
  <c r="N74" i="357"/>
  <c r="AD78" i="368"/>
  <c r="AA71" i="353"/>
  <c r="AH70" i="356"/>
  <c r="Q68" i="355"/>
  <c r="W66" i="370"/>
  <c r="AA68" i="351"/>
  <c r="AI80" i="344"/>
  <c r="Q66" i="353"/>
  <c r="AF65" i="364"/>
  <c r="Q70" i="355"/>
  <c r="P75" i="354"/>
  <c r="AE79" i="363"/>
  <c r="AE75" i="359"/>
  <c r="Z78" i="351"/>
  <c r="L68" i="353"/>
  <c r="C76" i="354"/>
  <c r="P71" i="355"/>
  <c r="O65" i="368"/>
  <c r="O71" i="351"/>
  <c r="D67" i="356"/>
  <c r="T67" i="353"/>
  <c r="M80" i="352"/>
  <c r="AB67" i="362"/>
  <c r="D78" i="343"/>
  <c r="AI76" i="365"/>
  <c r="W76" i="350"/>
  <c r="P74" i="354"/>
  <c r="B67" i="348"/>
  <c r="L67" i="349"/>
  <c r="N65" i="354"/>
  <c r="AF78" i="364"/>
  <c r="R78" i="343"/>
  <c r="H72" i="346"/>
  <c r="W66" i="367"/>
  <c r="AD65" i="342"/>
  <c r="V80" i="355"/>
  <c r="AD76" i="365"/>
  <c r="X79" i="356"/>
  <c r="AA71" i="360"/>
  <c r="AE65" i="365"/>
  <c r="AA67" i="352"/>
  <c r="U66" i="366"/>
  <c r="Z65" i="349"/>
  <c r="AA76" i="345"/>
  <c r="E76" i="360"/>
  <c r="T79" i="369"/>
  <c r="R72" i="346"/>
  <c r="AH72" i="358"/>
  <c r="J76" i="352"/>
  <c r="S72" i="368"/>
  <c r="E78" i="351"/>
  <c r="Z80" i="353"/>
  <c r="J76" i="361"/>
  <c r="Y76" i="348"/>
  <c r="AD66" i="342"/>
  <c r="I76" i="354"/>
  <c r="AB74" i="365"/>
  <c r="AH68" i="347"/>
  <c r="AC76" i="369"/>
  <c r="AS7" i="244"/>
  <c r="AI75" i="349"/>
  <c r="X72" i="346"/>
  <c r="W65" i="358"/>
  <c r="W66" i="366"/>
  <c r="AI68" i="360"/>
  <c r="Y71" i="349"/>
  <c r="AA74" i="342"/>
  <c r="AH79" i="355"/>
  <c r="AB76" i="347"/>
  <c r="X68" i="352"/>
  <c r="H67" i="344"/>
  <c r="AZ7" i="244"/>
  <c r="U65" i="343"/>
  <c r="K76" i="347"/>
  <c r="AH66" i="351"/>
  <c r="H74" i="361"/>
  <c r="AE78" i="371"/>
  <c r="G79" i="356"/>
  <c r="C67" i="353"/>
  <c r="P68" i="355"/>
  <c r="I78" i="351"/>
  <c r="M80" i="351"/>
  <c r="P78" i="348"/>
  <c r="U65" i="369"/>
  <c r="AE80" i="361"/>
  <c r="T72" i="350"/>
  <c r="AG70" i="371"/>
  <c r="AG75" i="352"/>
  <c r="C80" i="347"/>
  <c r="V67" i="351"/>
  <c r="AG79" i="342"/>
  <c r="J80" i="362"/>
  <c r="D75" i="345"/>
  <c r="AD79" i="351"/>
  <c r="AC80" i="344"/>
  <c r="Y72" i="371"/>
  <c r="R68" i="351"/>
  <c r="AG80" i="352"/>
  <c r="AC65" i="359"/>
  <c r="I79" i="349"/>
  <c r="L4" i="244"/>
  <c r="AE71" i="360"/>
  <c r="Z70" i="361"/>
  <c r="Y68" i="346"/>
  <c r="AG70" i="348"/>
  <c r="N65" i="363"/>
  <c r="H71" i="347"/>
  <c r="F68" i="342"/>
  <c r="AH75" i="348"/>
  <c r="Q72" i="352"/>
  <c r="AC74" i="345"/>
  <c r="X67" i="343"/>
  <c r="N79" i="366"/>
  <c r="U72" i="352"/>
  <c r="AH74" i="371"/>
  <c r="L80" i="348"/>
  <c r="T74" i="355"/>
  <c r="F78" i="356"/>
  <c r="Z70" i="364"/>
  <c r="O75" i="342"/>
  <c r="J70" i="362"/>
  <c r="J76" i="358"/>
  <c r="P67" i="343"/>
  <c r="O65" i="365"/>
  <c r="AA66" i="346"/>
  <c r="AD66" i="352"/>
  <c r="S71" i="352"/>
  <c r="B71" i="348"/>
  <c r="Q65" i="371"/>
  <c r="W72" i="363"/>
  <c r="Y78" i="358"/>
  <c r="G78" i="350"/>
  <c r="R68" i="345"/>
  <c r="AD65" i="351"/>
  <c r="Z74" i="351"/>
  <c r="W79" i="343"/>
  <c r="I76" i="344"/>
  <c r="AH65" i="348"/>
  <c r="X68" i="346"/>
  <c r="R7" i="244"/>
  <c r="W71" i="369"/>
  <c r="I68" i="358"/>
  <c r="P75" i="353"/>
  <c r="AA65" i="342"/>
  <c r="AA76" i="350"/>
  <c r="AU3" i="244"/>
  <c r="O66" i="364"/>
  <c r="AA67" i="354"/>
  <c r="Y79" i="347"/>
  <c r="J79" i="345"/>
  <c r="L76" i="343"/>
  <c r="AE66" i="353"/>
  <c r="AB75" i="355"/>
  <c r="AH80" i="366"/>
  <c r="W72" i="368"/>
  <c r="F70" i="362"/>
  <c r="C78" i="346"/>
  <c r="O74" i="360"/>
  <c r="R71" i="354"/>
  <c r="U72" i="344"/>
  <c r="K78" i="353"/>
  <c r="K65" i="346"/>
  <c r="K70" i="357"/>
  <c r="V76" i="348"/>
  <c r="B75" i="349"/>
  <c r="L71" i="355"/>
  <c r="E74" i="347"/>
  <c r="Z67" i="357"/>
  <c r="X67" i="350"/>
  <c r="N66" i="353"/>
  <c r="I74" i="349"/>
  <c r="W75" i="342"/>
  <c r="AC78" i="367"/>
  <c r="AW4" i="244"/>
  <c r="L67" i="348"/>
  <c r="J72" i="365"/>
  <c r="S70" i="352"/>
  <c r="U76" i="361"/>
  <c r="O70" i="349"/>
  <c r="D75" i="353"/>
  <c r="AE74" i="363"/>
  <c r="AA72" i="355"/>
  <c r="AB78" i="353"/>
  <c r="W78" i="356"/>
  <c r="AG71" i="353"/>
  <c r="E71" i="355"/>
  <c r="AC72" i="347"/>
  <c r="Z76" i="351"/>
  <c r="AA76" i="353"/>
  <c r="P72" i="357"/>
  <c r="Z72" i="351"/>
  <c r="P75" i="356"/>
  <c r="O65" i="361"/>
  <c r="AG74" i="357"/>
  <c r="P79" i="362"/>
  <c r="AD71" i="346"/>
  <c r="U80" i="342"/>
  <c r="X65" i="369"/>
  <c r="AA70" i="350"/>
  <c r="Z67" i="354"/>
  <c r="AB80" i="356"/>
  <c r="D68" i="349"/>
  <c r="AD78" i="365"/>
  <c r="U71" i="350"/>
  <c r="D79" i="351"/>
  <c r="AI70" i="356"/>
  <c r="Z66" i="366"/>
  <c r="AI66" i="352"/>
  <c r="U76" i="350"/>
  <c r="T78" i="367"/>
  <c r="R67" i="342"/>
  <c r="Q67" i="350"/>
  <c r="AG67" i="371"/>
  <c r="R74" i="345"/>
  <c r="V72" i="353"/>
  <c r="AC67" i="357"/>
  <c r="AG78" i="344"/>
  <c r="G72" i="357"/>
  <c r="Q67" i="366"/>
  <c r="Y65" i="346"/>
  <c r="AF65" i="351"/>
  <c r="T71" i="350"/>
  <c r="AA79" i="364"/>
  <c r="S65" i="358"/>
  <c r="AD70" i="347"/>
  <c r="H79" i="346"/>
  <c r="G65" i="350"/>
  <c r="O68" i="357"/>
  <c r="X65" i="370"/>
  <c r="X76" i="349"/>
  <c r="B79" i="344"/>
  <c r="AD72" i="362"/>
  <c r="AB80" i="370"/>
  <c r="M75" i="360"/>
  <c r="W71" i="362"/>
  <c r="M79" i="356"/>
  <c r="AD67" i="366"/>
  <c r="T75" i="361"/>
  <c r="S79" i="343"/>
  <c r="P78" i="359"/>
  <c r="Q75" i="342"/>
  <c r="X70" i="342"/>
  <c r="B71" i="347"/>
  <c r="U72" i="364"/>
  <c r="F80" i="350"/>
  <c r="R71" i="353"/>
  <c r="Z70" i="354"/>
  <c r="O71" i="347"/>
  <c r="J74" i="355"/>
  <c r="AI66" i="362"/>
  <c r="V70" i="353"/>
  <c r="O80" i="361"/>
  <c r="P76" i="362"/>
  <c r="AH75" i="361"/>
  <c r="P70" i="367"/>
  <c r="AA67" i="349"/>
  <c r="Z80" i="365"/>
  <c r="H65" i="342"/>
  <c r="AI71" i="365"/>
  <c r="AA67" i="344"/>
  <c r="AG70" i="343"/>
  <c r="I74" i="358"/>
  <c r="Y71" i="365"/>
  <c r="Y80" i="365"/>
  <c r="AI65" i="361"/>
  <c r="N70" i="368"/>
  <c r="N65" i="350"/>
  <c r="V75" i="347"/>
  <c r="M79" i="357"/>
  <c r="AI74" i="368"/>
  <c r="U72" i="362"/>
  <c r="AA76" i="368"/>
  <c r="M76" i="353"/>
  <c r="AD80" i="359"/>
  <c r="Z71" i="348"/>
  <c r="Z80" i="343"/>
  <c r="V76" i="344"/>
  <c r="B65" i="343"/>
  <c r="T65" i="347"/>
  <c r="K66" i="345"/>
  <c r="B67" i="354"/>
  <c r="AA66" i="348"/>
  <c r="J65" i="363"/>
  <c r="T68" i="365"/>
  <c r="N80" i="355"/>
  <c r="P71" i="345"/>
  <c r="M79" i="359"/>
  <c r="AC78" i="348"/>
  <c r="K4" i="244"/>
  <c r="AE72" i="352"/>
  <c r="AA80" i="343"/>
  <c r="V66" i="354"/>
  <c r="AI67" i="367"/>
  <c r="M75" i="348"/>
  <c r="AG71" i="356"/>
  <c r="C72" i="351"/>
  <c r="C68" i="342"/>
  <c r="I75" i="358"/>
  <c r="M74" i="354"/>
  <c r="Q79" i="352"/>
  <c r="AA74" i="357"/>
  <c r="AB76" i="351"/>
  <c r="AI72" i="362"/>
  <c r="C80" i="345"/>
  <c r="L65" i="366"/>
  <c r="AH78" i="363"/>
  <c r="U74" i="363"/>
  <c r="X79" i="344"/>
  <c r="U74" i="345"/>
  <c r="K65" i="357"/>
  <c r="AG76" i="356"/>
  <c r="AF80" i="368"/>
  <c r="V80" i="343"/>
  <c r="F71" i="362"/>
  <c r="W67" i="365"/>
  <c r="AG74" i="354"/>
  <c r="AE72" i="348"/>
  <c r="U75" i="361"/>
  <c r="U71" i="358"/>
  <c r="T70" i="353"/>
  <c r="P65" i="344"/>
  <c r="AI5" i="244"/>
  <c r="R76" i="344"/>
  <c r="O68" i="344"/>
  <c r="AE67" i="357"/>
  <c r="AA79" i="360"/>
  <c r="W68" i="364"/>
  <c r="AF76" i="350"/>
  <c r="AD65" i="361"/>
  <c r="AC75" i="355"/>
  <c r="S72" i="361"/>
  <c r="AD71" i="342"/>
  <c r="S75" i="366"/>
  <c r="M65" i="347"/>
  <c r="AC75" i="350"/>
  <c r="I72" i="351"/>
  <c r="AF78" i="355"/>
  <c r="H68" i="346"/>
  <c r="R76" i="350"/>
  <c r="N67" i="354"/>
  <c r="O76" i="361"/>
  <c r="O72" i="344"/>
  <c r="AH80" i="362"/>
  <c r="R79" i="371"/>
  <c r="AF76" i="353"/>
  <c r="Q68" i="363"/>
  <c r="Y75" i="363"/>
  <c r="M80" i="360"/>
  <c r="N65" i="357"/>
  <c r="AE66" i="355"/>
  <c r="AG71" i="362"/>
  <c r="AB68" i="367"/>
  <c r="K67" i="347"/>
  <c r="AG74" i="344"/>
  <c r="J72" i="359"/>
  <c r="M76" i="346"/>
  <c r="Q74" i="367"/>
  <c r="L65" i="356"/>
  <c r="O72" i="365"/>
  <c r="J72" i="351"/>
  <c r="AA80" i="342"/>
  <c r="B71" i="342"/>
  <c r="U65" i="350"/>
  <c r="Z66" i="355"/>
  <c r="N68" i="351"/>
  <c r="M71" i="364"/>
  <c r="N80" i="365"/>
  <c r="AI78" i="370"/>
  <c r="S76" i="356"/>
  <c r="U79" i="370"/>
  <c r="AG72" i="366"/>
  <c r="P74" i="369"/>
  <c r="F71" i="343"/>
  <c r="N70" i="370"/>
  <c r="E71" i="353"/>
  <c r="Z80" i="357"/>
  <c r="I70" i="345"/>
  <c r="Z67" i="349"/>
  <c r="R75" i="352"/>
  <c r="Q72" i="361"/>
  <c r="P68" i="360"/>
  <c r="G80" i="350"/>
  <c r="AD76" i="350"/>
  <c r="J79" i="348"/>
  <c r="V70" i="359"/>
  <c r="AI72" i="353"/>
  <c r="K79" i="360"/>
  <c r="N66" i="354"/>
  <c r="L67" i="363"/>
  <c r="W80" i="349"/>
  <c r="U79" i="356"/>
  <c r="H71" i="342"/>
  <c r="V79" i="349"/>
  <c r="B70" i="346"/>
  <c r="E80" i="357"/>
  <c r="W72" i="361"/>
  <c r="Q5" i="244"/>
  <c r="AF65" i="355"/>
  <c r="Z72" i="350"/>
  <c r="I79" i="350"/>
  <c r="E76" i="351"/>
  <c r="T68" i="363"/>
  <c r="C71" i="354"/>
  <c r="M70" i="359"/>
  <c r="AE65" i="367"/>
  <c r="AC78" i="354"/>
  <c r="AT5" i="244"/>
  <c r="O5" i="244"/>
  <c r="K68" i="366"/>
  <c r="AD66" i="347"/>
  <c r="AI74" i="358"/>
  <c r="AD72" i="353"/>
  <c r="N71" i="342"/>
  <c r="C71" i="351"/>
  <c r="O76" i="359"/>
  <c r="R70" i="356"/>
  <c r="H78" i="346"/>
  <c r="H72" i="361"/>
  <c r="M72" i="348"/>
  <c r="X71" i="371"/>
  <c r="AG74" i="371"/>
  <c r="L80" i="345"/>
  <c r="AH75" i="358"/>
  <c r="O74" i="355"/>
  <c r="E67" i="351"/>
  <c r="Q72" i="358"/>
  <c r="AI71" i="362"/>
  <c r="I78" i="347"/>
  <c r="B76" i="344"/>
  <c r="AB70" i="355"/>
  <c r="AG72" i="349"/>
  <c r="M71" i="357"/>
  <c r="J70" i="355"/>
  <c r="AA74" i="369"/>
  <c r="AI80" i="346"/>
  <c r="G74" i="343"/>
  <c r="T79" i="342"/>
  <c r="D65" i="344"/>
  <c r="M67" i="369"/>
  <c r="AF70" i="345"/>
  <c r="G75" i="362"/>
  <c r="S70" i="354"/>
  <c r="H78" i="356"/>
  <c r="AH66" i="362"/>
  <c r="M65" i="353"/>
  <c r="D72" i="347"/>
  <c r="T71" i="342"/>
  <c r="V72" i="359"/>
  <c r="V70" i="350"/>
  <c r="G72" i="349"/>
  <c r="Y66" i="346"/>
  <c r="AD75" i="365"/>
  <c r="K78" i="362"/>
  <c r="K70" i="350"/>
  <c r="AI68" i="350"/>
  <c r="H70" i="347"/>
  <c r="W4" i="244"/>
  <c r="N79" i="344"/>
  <c r="E5" i="244"/>
  <c r="W76" i="353"/>
  <c r="L74" i="349"/>
  <c r="B71" i="355"/>
  <c r="G79" i="350"/>
  <c r="AE72" i="349"/>
  <c r="N76" i="367"/>
  <c r="Y71" i="354"/>
  <c r="AH66" i="355"/>
  <c r="AH70" i="347"/>
  <c r="AH65" i="345"/>
  <c r="AF75" i="354"/>
  <c r="AI72" i="347"/>
  <c r="L65" i="343"/>
  <c r="R80" i="371"/>
  <c r="R65" i="342"/>
  <c r="AI74" i="356"/>
  <c r="AI78" i="361"/>
  <c r="Z67" i="356"/>
  <c r="S70" i="368"/>
  <c r="O80" i="366"/>
  <c r="C65" i="349"/>
  <c r="E67" i="344"/>
  <c r="Y78" i="342"/>
  <c r="D70" i="345"/>
  <c r="Z74" i="363"/>
  <c r="AD74" i="350"/>
  <c r="AB66" i="343"/>
  <c r="AA72" i="343"/>
  <c r="AE68" i="364"/>
  <c r="R66" i="360"/>
  <c r="AC66" i="371"/>
  <c r="H72" i="342"/>
  <c r="R66" i="364"/>
  <c r="C72" i="354"/>
  <c r="AE3" i="244"/>
  <c r="K71" i="366"/>
  <c r="AG7" i="244"/>
  <c r="AE78" i="351"/>
  <c r="AD78" i="352"/>
  <c r="AD65" i="349"/>
  <c r="B79" i="352"/>
  <c r="I80" i="346"/>
  <c r="U78" i="363"/>
  <c r="N66" i="345"/>
  <c r="S80" i="350"/>
  <c r="AF79" i="350"/>
  <c r="C70" i="350"/>
  <c r="U79" i="358"/>
  <c r="L66" i="354"/>
  <c r="X80" i="362"/>
  <c r="X71" i="360"/>
  <c r="AI67" i="371"/>
  <c r="Z76" i="350"/>
  <c r="X70" i="344"/>
  <c r="S78" i="359"/>
  <c r="Q79" i="370"/>
  <c r="AB79" i="345"/>
  <c r="F71" i="360"/>
  <c r="S70" i="346"/>
  <c r="AB74" i="350"/>
  <c r="H72" i="359"/>
  <c r="V66" i="369"/>
  <c r="AD65" i="354"/>
  <c r="C80" i="348"/>
  <c r="AI65" i="352"/>
  <c r="G65" i="359"/>
  <c r="Q66" i="352"/>
  <c r="Q70" i="365"/>
  <c r="B71" i="357"/>
  <c r="I72" i="342"/>
  <c r="U72" i="369"/>
  <c r="J66" i="363"/>
  <c r="K78" i="343"/>
  <c r="Z72" i="344"/>
  <c r="AD66" i="350"/>
  <c r="AD74" i="368"/>
  <c r="I71" i="354"/>
  <c r="V71" i="354"/>
  <c r="I76" i="345"/>
  <c r="AA78" i="344"/>
  <c r="AD80" i="365"/>
  <c r="J66" i="345"/>
  <c r="S71" i="355"/>
  <c r="AG75" i="363"/>
  <c r="O66" i="359"/>
  <c r="O78" i="357"/>
  <c r="T65" i="348"/>
  <c r="AG76" i="350"/>
  <c r="F74" i="355"/>
  <c r="P72" i="348"/>
  <c r="R80" i="352"/>
  <c r="R80" i="349"/>
  <c r="O79" i="367"/>
  <c r="AF76" i="363"/>
  <c r="G70" i="343"/>
  <c r="AF75" i="343"/>
  <c r="AA76" i="351"/>
  <c r="AH78" i="360"/>
  <c r="M79" i="344"/>
  <c r="N67" i="352"/>
  <c r="W67" i="360"/>
  <c r="N67" i="369"/>
  <c r="H74" i="363"/>
  <c r="M71" i="350"/>
  <c r="H68" i="342"/>
  <c r="B78" i="356"/>
  <c r="X78" i="349"/>
  <c r="Q72" i="369"/>
  <c r="S65" i="353"/>
  <c r="AD68" i="358"/>
  <c r="Q72" i="366"/>
  <c r="Y78" i="349"/>
  <c r="Z74" i="360"/>
  <c r="L76" i="345"/>
  <c r="G68" i="360"/>
  <c r="B72" i="350"/>
  <c r="S76" i="351"/>
  <c r="H68" i="356"/>
  <c r="R70" i="355"/>
  <c r="Z76" i="349"/>
  <c r="N72" i="347"/>
  <c r="P74" i="345"/>
  <c r="AD71" i="353"/>
  <c r="Z78" i="360"/>
  <c r="AB67" i="344"/>
  <c r="M79" i="348"/>
  <c r="AD70" i="365"/>
  <c r="V68" i="350"/>
  <c r="B66" i="353"/>
  <c r="Y70" i="350"/>
  <c r="N80" i="360"/>
  <c r="Z66" i="354"/>
  <c r="X74" i="368"/>
  <c r="J67" i="343"/>
  <c r="H80" i="348"/>
  <c r="V68" i="342"/>
  <c r="F68" i="346"/>
  <c r="T74" i="362"/>
  <c r="AB70" i="359"/>
  <c r="B67" i="346"/>
  <c r="U68" i="347"/>
  <c r="T72" i="352"/>
  <c r="AG65" i="348"/>
  <c r="N79" i="350"/>
  <c r="B70" i="349"/>
  <c r="Y71" i="366"/>
  <c r="C75" i="349"/>
  <c r="AH68" i="349"/>
  <c r="E68" i="351"/>
  <c r="AC72" i="350"/>
  <c r="V67" i="344"/>
  <c r="T78" i="348"/>
  <c r="W67" i="364"/>
  <c r="T75" i="357"/>
  <c r="P67" i="354"/>
  <c r="B66" i="354"/>
  <c r="D70" i="352"/>
  <c r="G66" i="343"/>
  <c r="G78" i="354"/>
  <c r="T68" i="344"/>
  <c r="AH74" i="355"/>
  <c r="AE76" i="363"/>
  <c r="AB72" i="371"/>
  <c r="AD78" i="350"/>
  <c r="AF67" i="356"/>
  <c r="AB70" i="342"/>
  <c r="H72" i="364"/>
  <c r="O75" i="366"/>
  <c r="AA68" i="353"/>
  <c r="Z80" i="350"/>
  <c r="Y71" i="364"/>
  <c r="K75" i="345"/>
  <c r="AD75" i="362"/>
  <c r="I65" i="347"/>
  <c r="N67" i="347"/>
  <c r="V79" i="371"/>
  <c r="X75" i="347"/>
  <c r="AF70" i="359"/>
  <c r="J74" i="360"/>
  <c r="L79" i="346"/>
  <c r="S80" i="349"/>
  <c r="W68" i="342"/>
  <c r="S67" i="348"/>
  <c r="R76" i="366"/>
  <c r="Q68" i="344"/>
  <c r="AI74" i="348"/>
  <c r="R70" i="342"/>
  <c r="K76" i="356"/>
  <c r="AC79" i="363"/>
  <c r="R72" i="368"/>
  <c r="D65" i="350"/>
  <c r="Y70" i="363"/>
  <c r="AC70" i="357"/>
  <c r="D71" i="356"/>
  <c r="E79" i="348"/>
  <c r="O70" i="364"/>
  <c r="AA72" i="350"/>
  <c r="AC65" i="356"/>
  <c r="T78" i="354"/>
  <c r="T66" i="350"/>
  <c r="F74" i="353"/>
  <c r="Y79" i="352"/>
  <c r="T67" i="352"/>
  <c r="Z79" i="365"/>
  <c r="N76" i="349"/>
  <c r="AH74" i="349"/>
  <c r="AB72" i="370"/>
  <c r="Z75" i="352"/>
  <c r="U72" i="368"/>
  <c r="P78" i="354"/>
  <c r="AF74" i="342"/>
  <c r="D66" i="349"/>
  <c r="G78" i="348"/>
  <c r="G66" i="359"/>
  <c r="I72" i="361"/>
  <c r="H80" i="351"/>
  <c r="AI79" i="346"/>
  <c r="T71" i="370"/>
  <c r="W67" i="367"/>
  <c r="C65" i="354"/>
  <c r="Z75" i="343"/>
  <c r="AE67" i="345"/>
  <c r="AF76" i="371"/>
  <c r="T76" i="352"/>
  <c r="Z74" i="352"/>
  <c r="J72" i="347"/>
  <c r="AF78" i="365"/>
  <c r="AB70" i="356"/>
  <c r="K66" i="360"/>
  <c r="L80" i="349"/>
  <c r="F78" i="351"/>
  <c r="W80" i="371"/>
  <c r="T65" i="359"/>
  <c r="Z72" i="358"/>
  <c r="AH72" i="363"/>
  <c r="E70" i="346"/>
  <c r="X80" i="350"/>
  <c r="V72" i="363"/>
  <c r="AE68" i="362"/>
  <c r="X71" i="349"/>
  <c r="AA80" i="359"/>
  <c r="AB79" i="357"/>
  <c r="AI76" i="358"/>
  <c r="R72" i="357"/>
  <c r="AI79" i="363"/>
  <c r="X65" i="344"/>
  <c r="Y68" i="362"/>
  <c r="R75" i="359"/>
  <c r="W78" i="360"/>
  <c r="AA65" i="349"/>
  <c r="AD76" i="358"/>
  <c r="Z74" i="359"/>
  <c r="K70" i="349"/>
  <c r="N76" i="354"/>
  <c r="S75" i="357"/>
  <c r="N79" i="362"/>
  <c r="R76" i="357"/>
  <c r="Q78" i="368"/>
  <c r="K80" i="346"/>
  <c r="AH71" i="362"/>
  <c r="AC78" i="370"/>
  <c r="Q75" i="350"/>
  <c r="T65" i="351"/>
  <c r="AB78" i="363"/>
  <c r="AF67" i="360"/>
  <c r="N65" i="349"/>
  <c r="AI78" i="344"/>
  <c r="P65" i="357"/>
  <c r="J79" i="360"/>
  <c r="AI75" i="355"/>
  <c r="M71" i="343"/>
  <c r="O80" i="365"/>
  <c r="K78" i="344"/>
  <c r="AD67" i="347"/>
  <c r="J78" i="354"/>
  <c r="G65" i="344"/>
  <c r="Y68" i="369"/>
  <c r="Q70" i="352"/>
  <c r="AA65" i="367"/>
  <c r="Y66" i="368"/>
  <c r="D67" i="353"/>
  <c r="U65" i="342"/>
  <c r="E74" i="345"/>
  <c r="N71" i="361"/>
  <c r="AG75" i="359"/>
  <c r="P71" i="347"/>
  <c r="C70" i="345"/>
  <c r="J66" i="350"/>
  <c r="AH70" i="369"/>
  <c r="X65" i="363"/>
  <c r="E76" i="343"/>
  <c r="H68" i="350"/>
  <c r="C66" i="346"/>
  <c r="G67" i="345"/>
  <c r="T80" i="344"/>
  <c r="Y78" i="345"/>
  <c r="O74" i="346"/>
  <c r="J78" i="343"/>
  <c r="AH68" i="360"/>
  <c r="AG65" i="350"/>
  <c r="N71" i="356"/>
  <c r="P68" i="343"/>
  <c r="W79" i="365"/>
  <c r="AB68" i="361"/>
  <c r="U80" i="369"/>
  <c r="S67" i="353"/>
  <c r="U68" i="343"/>
  <c r="Y75" i="353"/>
  <c r="H68" i="362"/>
  <c r="H74" i="356"/>
  <c r="E76" i="352"/>
  <c r="R79" i="346"/>
  <c r="AH65" i="343"/>
  <c r="E71" i="354"/>
  <c r="C70" i="352"/>
  <c r="L65" i="346"/>
  <c r="T71" i="366"/>
  <c r="O72" i="350"/>
  <c r="W76" i="364"/>
  <c r="Q68" i="345"/>
  <c r="Q78" i="352"/>
  <c r="AC79" i="343"/>
  <c r="R68" i="357"/>
  <c r="X68" i="366"/>
  <c r="G76" i="353"/>
  <c r="F3" i="244"/>
  <c r="AD68" i="365"/>
  <c r="AC71" i="369"/>
  <c r="AH78" i="370"/>
  <c r="AE70" i="356"/>
  <c r="U79" i="347"/>
  <c r="O67" i="367"/>
  <c r="Z68" i="346"/>
  <c r="AB67" i="360"/>
  <c r="X80" i="359"/>
  <c r="B75" i="354"/>
  <c r="Y68" i="349"/>
  <c r="AD74" i="346"/>
  <c r="D75" i="349"/>
  <c r="F70" i="347"/>
  <c r="Z65" i="370"/>
  <c r="AA75" i="346"/>
  <c r="AY5" i="244"/>
  <c r="N78" i="352"/>
  <c r="F80" i="342"/>
  <c r="AI75" i="342"/>
  <c r="U80" i="352"/>
  <c r="S4" i="244"/>
  <c r="I72" i="355"/>
  <c r="AG68" i="354"/>
  <c r="AI74" i="347"/>
  <c r="Q80" i="344"/>
  <c r="V66" i="349"/>
  <c r="D71" i="350"/>
  <c r="F7" i="244"/>
  <c r="U71" i="362"/>
  <c r="T67" i="358"/>
  <c r="AI79" i="349"/>
  <c r="W80" i="342"/>
  <c r="G74" i="353"/>
  <c r="V72" i="352"/>
  <c r="N70" i="344"/>
  <c r="AA75" i="348"/>
  <c r="AC80" i="358"/>
  <c r="M5" i="244"/>
  <c r="G75" i="348"/>
  <c r="AE65" i="369"/>
  <c r="S74" i="371"/>
  <c r="E74" i="359"/>
  <c r="R72" i="345"/>
  <c r="E70" i="352"/>
  <c r="V71" i="352"/>
  <c r="V72" i="343"/>
  <c r="Y72" i="349"/>
  <c r="B70" i="351"/>
  <c r="AH66" i="352"/>
  <c r="G68" i="361"/>
  <c r="X78" i="358"/>
  <c r="E74" i="348"/>
  <c r="L68" i="356"/>
  <c r="J75" i="345"/>
  <c r="L79" i="365"/>
  <c r="AG78" i="342"/>
  <c r="AB78" i="369"/>
  <c r="L70" i="343"/>
  <c r="G66" i="354"/>
  <c r="Q78" i="342"/>
  <c r="AH76" i="345"/>
  <c r="AB79" i="367"/>
  <c r="Z67" i="345"/>
  <c r="AB78" i="361"/>
  <c r="X68" i="353"/>
  <c r="N71" i="369"/>
  <c r="D74" i="352"/>
  <c r="R74" i="355"/>
  <c r="P67" i="366"/>
  <c r="D66" i="342"/>
  <c r="R71" i="369"/>
  <c r="R76" i="359"/>
  <c r="AD76" i="345"/>
  <c r="I75" i="356"/>
  <c r="H76" i="352"/>
  <c r="N67" i="359"/>
  <c r="AH66" i="343"/>
  <c r="W79" i="345"/>
  <c r="AD65" i="371"/>
  <c r="O74" i="364"/>
  <c r="AI79" i="352"/>
  <c r="X74" i="365"/>
  <c r="AB78" i="364"/>
  <c r="AB76" i="358"/>
  <c r="AE79" i="364"/>
  <c r="K65" i="344"/>
  <c r="W80" i="354"/>
  <c r="AG65" i="347"/>
  <c r="J79" i="350"/>
  <c r="E78" i="344"/>
  <c r="E67" i="352"/>
  <c r="H70" i="352"/>
  <c r="X78" i="366"/>
  <c r="Z70" i="368"/>
  <c r="AH78" i="352"/>
  <c r="AB75" i="348"/>
  <c r="R75" i="368"/>
  <c r="AH71" i="344"/>
  <c r="I68" i="346"/>
  <c r="D78" i="354"/>
  <c r="M66" i="367"/>
  <c r="AF79" i="361"/>
  <c r="J68" i="366"/>
  <c r="AA80" i="360"/>
  <c r="G68" i="349"/>
  <c r="AH76" i="360"/>
  <c r="P71" i="343"/>
  <c r="N67" i="342"/>
  <c r="Q68" i="366"/>
  <c r="Y78" i="351"/>
  <c r="Z71" i="345"/>
  <c r="AE70" i="345"/>
  <c r="B79" i="356"/>
  <c r="B65" i="346"/>
  <c r="AH70" i="358"/>
  <c r="Z78" i="364"/>
  <c r="D79" i="343"/>
  <c r="S74" i="359"/>
  <c r="V80" i="367"/>
  <c r="Q68" i="353"/>
  <c r="L75" i="354"/>
  <c r="S68" i="343"/>
  <c r="AA80" i="364"/>
  <c r="H72" i="348"/>
  <c r="T79" i="352"/>
  <c r="R80" i="350"/>
  <c r="AD66" i="364"/>
  <c r="AC74" i="357"/>
  <c r="AG71" i="371"/>
  <c r="O71" i="367"/>
  <c r="AH72" i="370"/>
  <c r="AB78" i="355"/>
  <c r="I70" i="359"/>
  <c r="AH80" i="353"/>
  <c r="P71" i="352"/>
  <c r="T71" i="357"/>
  <c r="V80" i="369"/>
  <c r="B80" i="347"/>
  <c r="S75" i="360"/>
  <c r="L71" i="351"/>
  <c r="O67" i="358"/>
  <c r="L79" i="362"/>
  <c r="Y71" i="368"/>
  <c r="I65" i="343"/>
  <c r="U78" i="345"/>
  <c r="P80" i="342"/>
  <c r="AB71" i="348"/>
  <c r="AI71" i="359"/>
  <c r="O67" i="360"/>
  <c r="M65" i="352"/>
  <c r="Z78" i="348"/>
  <c r="X68" i="359"/>
  <c r="AC70" i="358"/>
  <c r="AG66" i="371"/>
  <c r="N78" i="354"/>
  <c r="G70" i="360"/>
  <c r="AD72" i="360"/>
  <c r="M74" i="345"/>
  <c r="H65" i="355"/>
  <c r="M80" i="348"/>
  <c r="J78" i="350"/>
  <c r="U76" i="364"/>
  <c r="F67" i="351"/>
  <c r="AA65" i="354"/>
  <c r="V75" i="342"/>
  <c r="Q66" i="355"/>
  <c r="R65" i="351"/>
  <c r="R71" i="351"/>
  <c r="S76" i="371"/>
  <c r="X74" i="352"/>
  <c r="AB67" i="350"/>
  <c r="X71" i="352"/>
  <c r="AB6" i="244"/>
  <c r="B71" i="354"/>
  <c r="C74" i="355"/>
  <c r="W74" i="364"/>
  <c r="S70" i="348"/>
  <c r="S67" i="355"/>
  <c r="AD79" i="370"/>
  <c r="F70" i="348"/>
  <c r="E71" i="350"/>
  <c r="X68" i="348"/>
  <c r="I70" i="351"/>
  <c r="W66" i="360"/>
  <c r="Z76" i="362"/>
  <c r="AA65" i="346"/>
  <c r="B78" i="345"/>
  <c r="X66" i="364"/>
  <c r="AD70" i="355"/>
  <c r="H76" i="347"/>
  <c r="AB75" i="342"/>
  <c r="O80" i="368"/>
  <c r="Q76" i="371"/>
  <c r="Z6" i="244"/>
  <c r="F71" i="345"/>
  <c r="K79" i="349"/>
  <c r="D72" i="345"/>
  <c r="E66" i="358"/>
  <c r="AF75" i="350"/>
  <c r="AC76" i="362"/>
  <c r="O72" i="359"/>
  <c r="N78" i="366"/>
  <c r="X66" i="350"/>
  <c r="Q65" i="369"/>
  <c r="V75" i="357"/>
  <c r="F66" i="354"/>
  <c r="AC75" i="356"/>
  <c r="AF76" i="345"/>
  <c r="R78" i="350"/>
  <c r="W71" i="370"/>
  <c r="T70" i="357"/>
  <c r="P66" i="345"/>
  <c r="AE67" i="366"/>
  <c r="AI68" i="362"/>
  <c r="O71" i="353"/>
  <c r="Y75" i="343"/>
  <c r="Z79" i="363"/>
  <c r="AG66" i="369"/>
  <c r="X65" i="360"/>
  <c r="AE65" i="352"/>
  <c r="K74" i="356"/>
  <c r="U66" i="349"/>
  <c r="U78" i="344"/>
  <c r="O80" i="344"/>
  <c r="AB5" i="244"/>
  <c r="W74" i="363"/>
  <c r="AL6" i="244"/>
  <c r="AD71" i="360"/>
  <c r="AA65" i="363"/>
  <c r="Y78" i="350"/>
  <c r="O75" i="350"/>
  <c r="J72" i="352"/>
  <c r="V80" i="370"/>
  <c r="Q70" i="350"/>
  <c r="AB80" i="349"/>
  <c r="S66" i="350"/>
  <c r="S65" i="359"/>
  <c r="O80" i="346"/>
  <c r="K68" i="343"/>
  <c r="S65" i="342"/>
  <c r="I68" i="363"/>
  <c r="M74" i="351"/>
  <c r="AE65" i="358"/>
  <c r="R80" i="346"/>
  <c r="E78" i="355"/>
  <c r="Z80" i="360"/>
  <c r="J74" i="353"/>
  <c r="C71" i="359"/>
  <c r="B74" i="355"/>
  <c r="X68" i="351"/>
  <c r="X74" i="362"/>
  <c r="Z75" i="345"/>
  <c r="E76" i="348"/>
  <c r="W65" i="354"/>
  <c r="L74" i="355"/>
  <c r="T66" i="356"/>
  <c r="AB66" i="362"/>
  <c r="W70" i="347"/>
  <c r="AH78" i="349"/>
  <c r="U76" i="351"/>
  <c r="P70" i="352"/>
  <c r="AA70" i="368"/>
  <c r="Z79" i="353"/>
  <c r="O74" i="366"/>
  <c r="X75" i="363"/>
  <c r="W78" i="350"/>
  <c r="S70" i="351"/>
  <c r="X67" i="366"/>
  <c r="AC71" i="346"/>
  <c r="M76" i="356"/>
  <c r="P78" i="346"/>
  <c r="AF67" i="354"/>
  <c r="AI65" i="363"/>
  <c r="AM6" i="244"/>
  <c r="AH76" i="349"/>
  <c r="Z72" i="360"/>
  <c r="S65" i="366"/>
  <c r="J79" i="343"/>
  <c r="Z3" i="244"/>
  <c r="AF71" i="363"/>
  <c r="W70" i="358"/>
  <c r="AF80" i="348"/>
  <c r="Q65" i="352"/>
  <c r="V74" i="361"/>
  <c r="AH79" i="356"/>
  <c r="G72" i="350"/>
  <c r="Z78" i="366"/>
  <c r="AI71" i="342"/>
  <c r="R76" i="363"/>
  <c r="S75" i="353"/>
  <c r="AB65" i="358"/>
  <c r="N67" i="353"/>
  <c r="AE66" i="351"/>
  <c r="X72" i="357"/>
  <c r="AE79" i="360"/>
  <c r="AE74" i="344"/>
  <c r="T71" i="367"/>
  <c r="AI66" i="357"/>
  <c r="N68" i="349"/>
  <c r="P78" i="349"/>
  <c r="AI80" i="348"/>
  <c r="AE71" i="362"/>
  <c r="B78" i="354"/>
  <c r="AF79" i="366"/>
  <c r="AG70" i="355"/>
  <c r="AB68" i="365"/>
  <c r="E68" i="345"/>
  <c r="J70" i="343"/>
  <c r="AA66" i="355"/>
  <c r="AG74" i="363"/>
  <c r="AA67" i="346"/>
  <c r="Q67" i="363"/>
  <c r="L74" i="365"/>
  <c r="AB76" i="352"/>
  <c r="AE71" i="369"/>
  <c r="AC71" i="355"/>
  <c r="AH68" i="363"/>
  <c r="S68" i="347"/>
  <c r="S80" i="360"/>
  <c r="Q74" i="351"/>
  <c r="E72" i="353"/>
  <c r="Z66" i="346"/>
  <c r="P67" i="350"/>
  <c r="AB76" i="355"/>
  <c r="AF66" i="360"/>
  <c r="AD80" i="349"/>
  <c r="H80" i="346"/>
  <c r="O70" i="345"/>
  <c r="AC3" i="244"/>
  <c r="Z70" i="359"/>
  <c r="B79" i="357"/>
  <c r="AG67" i="343"/>
  <c r="N78" i="363"/>
  <c r="Q74" i="356"/>
  <c r="U78" i="346"/>
  <c r="W79" i="368"/>
  <c r="L66" i="349"/>
  <c r="N76" i="365"/>
  <c r="J75" i="351"/>
  <c r="M79" i="347"/>
  <c r="L80" i="352"/>
  <c r="S65" i="346"/>
  <c r="AB66" i="369"/>
  <c r="Z78" i="356"/>
  <c r="Y75" i="367"/>
  <c r="R72" i="355"/>
  <c r="L7" i="244"/>
  <c r="Y76" i="362"/>
  <c r="V70" i="348"/>
  <c r="O75" i="345"/>
  <c r="T70" i="345"/>
  <c r="AD66" i="355"/>
  <c r="N66" i="348"/>
  <c r="AB65" i="347"/>
  <c r="V67" i="368"/>
  <c r="O79" i="345"/>
  <c r="AE79" i="351"/>
  <c r="H76" i="354"/>
  <c r="AH71" i="361"/>
  <c r="Y79" i="365"/>
  <c r="AB66" i="348"/>
  <c r="N78" i="350"/>
  <c r="X80" i="364"/>
  <c r="C78" i="353"/>
  <c r="B72" i="356"/>
  <c r="O72" i="355"/>
  <c r="AI79" i="361"/>
  <c r="AC66" i="349"/>
  <c r="V75" i="355"/>
  <c r="Z66" i="348"/>
  <c r="AA75" i="371"/>
  <c r="G75" i="350"/>
  <c r="J71" i="360"/>
  <c r="C79" i="344"/>
  <c r="Z72" i="369"/>
  <c r="AA67" i="353"/>
  <c r="S76" i="368"/>
  <c r="P68" i="359"/>
  <c r="G71" i="353"/>
  <c r="U75" i="350"/>
  <c r="K70" i="354"/>
  <c r="V75" i="371"/>
  <c r="X78" i="354"/>
  <c r="W70" i="354"/>
  <c r="X74" i="359"/>
  <c r="AC80" i="369"/>
  <c r="U74" i="349"/>
  <c r="T79" i="363"/>
  <c r="I80" i="345"/>
  <c r="I66" i="345"/>
  <c r="Q66" i="342"/>
  <c r="K78" i="363"/>
  <c r="AG80" i="354"/>
  <c r="R68" i="368"/>
  <c r="T71" i="356"/>
  <c r="H78" i="349"/>
  <c r="X72" i="364"/>
  <c r="I75" i="349"/>
  <c r="M74" i="346"/>
  <c r="L65" i="352"/>
  <c r="J71" i="356"/>
  <c r="AE74" i="360"/>
  <c r="Y76" i="356"/>
  <c r="N76" i="352"/>
  <c r="W71" i="363"/>
  <c r="G67" i="354"/>
  <c r="AD76" i="351"/>
  <c r="AF66" i="345"/>
  <c r="AB70" i="345"/>
  <c r="AD74" i="365"/>
  <c r="AH72" i="349"/>
  <c r="P79" i="366"/>
  <c r="D76" i="359"/>
  <c r="J70" i="344"/>
  <c r="F68" i="344"/>
  <c r="AH75" i="349"/>
  <c r="P67" i="368"/>
  <c r="C70" i="349"/>
  <c r="E66" i="354"/>
  <c r="J74" i="351"/>
  <c r="H70" i="349"/>
  <c r="J72" i="358"/>
  <c r="X72" i="347"/>
  <c r="Z66" i="360"/>
  <c r="K78" i="364"/>
  <c r="AF72" i="368"/>
  <c r="T70" i="366"/>
  <c r="AA80" i="366"/>
  <c r="U68" i="351"/>
  <c r="AF76" i="343"/>
  <c r="AG67" i="347"/>
  <c r="AG72" i="353"/>
  <c r="AC66" i="348"/>
  <c r="L75" i="351"/>
  <c r="AG65" i="360"/>
  <c r="B75" i="344"/>
  <c r="Z79" i="368"/>
  <c r="N80" i="343"/>
  <c r="AH68" i="358"/>
  <c r="W71" i="356"/>
  <c r="O79" i="350"/>
  <c r="AD79" i="349"/>
  <c r="U76" i="356"/>
  <c r="AG80" i="351"/>
  <c r="I79" i="346"/>
  <c r="B68" i="353"/>
  <c r="B78" i="346"/>
  <c r="AI70" i="368"/>
  <c r="AD70" i="348"/>
  <c r="AB71" i="361"/>
  <c r="Y80" i="363"/>
  <c r="AI70" i="371"/>
  <c r="AI78" i="365"/>
  <c r="G78" i="349"/>
  <c r="K68" i="355"/>
  <c r="J66" i="351"/>
  <c r="V66" i="366"/>
  <c r="AB66" i="350"/>
  <c r="G76" i="350"/>
  <c r="C75" i="357"/>
  <c r="Y67" i="346"/>
  <c r="AA76" i="347"/>
  <c r="T66" i="363"/>
  <c r="M74" i="349"/>
  <c r="L78" i="343"/>
  <c r="AI71" i="356"/>
  <c r="J67" i="353"/>
  <c r="Z67" i="348"/>
  <c r="B75" i="348"/>
  <c r="W80" i="361"/>
  <c r="P68" i="345"/>
  <c r="L72" i="344"/>
  <c r="K66" i="354"/>
  <c r="AB72" i="347"/>
  <c r="N67" i="366"/>
  <c r="W71" i="360"/>
  <c r="AB78" i="350"/>
  <c r="I71" i="347"/>
  <c r="AB78" i="346"/>
  <c r="T74" i="350"/>
  <c r="E72" i="342"/>
  <c r="M4" i="244"/>
  <c r="S71" i="343"/>
  <c r="U68" i="350"/>
  <c r="AF67" i="352"/>
  <c r="Y70" i="368"/>
  <c r="F79" i="346"/>
  <c r="N68" i="346"/>
  <c r="Q66" i="358"/>
  <c r="U76" i="347"/>
  <c r="W76" i="354"/>
  <c r="J75" i="344"/>
  <c r="S71" i="346"/>
  <c r="O68" i="345"/>
  <c r="AC79" i="367"/>
  <c r="T65" i="364"/>
  <c r="R75" i="371"/>
  <c r="W72" i="350"/>
  <c r="AI71" i="369"/>
  <c r="AB66" i="355"/>
  <c r="O76" i="346"/>
  <c r="AH67" i="348"/>
  <c r="I70" i="349"/>
  <c r="AB78" i="343"/>
  <c r="D67" i="360"/>
  <c r="Q76" i="351"/>
  <c r="U76" i="355"/>
  <c r="I76" i="347"/>
  <c r="AC71" i="364"/>
  <c r="Y68" i="367"/>
  <c r="AG66" i="356"/>
  <c r="AH79" i="366"/>
  <c r="AD67" i="361"/>
  <c r="R78" i="354"/>
  <c r="C67" i="345"/>
  <c r="T79" i="348"/>
  <c r="V68" i="349"/>
  <c r="V65" i="354"/>
  <c r="B79" i="351"/>
  <c r="AC68" i="349"/>
  <c r="AB76" i="364"/>
  <c r="V68" i="357"/>
  <c r="H80" i="354"/>
  <c r="AG67" i="348"/>
  <c r="M66" i="364"/>
  <c r="AF65" i="350"/>
  <c r="P78" i="356"/>
  <c r="AH76" i="357"/>
  <c r="Y72" i="369"/>
  <c r="E80" i="346"/>
  <c r="H80" i="342"/>
  <c r="X65" i="355"/>
  <c r="O74" i="344"/>
  <c r="Y67" i="368"/>
  <c r="V71" i="345"/>
  <c r="AD76" i="352"/>
  <c r="R72" i="356"/>
  <c r="AC75" i="366"/>
  <c r="AG68" i="353"/>
  <c r="AB80" i="344"/>
  <c r="Y80" i="347"/>
  <c r="N66" i="363"/>
  <c r="C74" i="345"/>
  <c r="J70" i="360"/>
  <c r="AD79" i="357"/>
  <c r="R74" i="361"/>
  <c r="R79" i="357"/>
  <c r="R70" i="347"/>
  <c r="R67" i="352"/>
  <c r="E71" i="360"/>
  <c r="AW3" i="244"/>
  <c r="I68" i="361"/>
  <c r="AD79" i="348"/>
  <c r="L68" i="347"/>
  <c r="Q71" i="359"/>
  <c r="W70" i="355"/>
  <c r="W76" i="344"/>
  <c r="AA79" i="368"/>
  <c r="AI71" i="343"/>
  <c r="R67" i="356"/>
  <c r="U68" i="356"/>
  <c r="X78" i="357"/>
  <c r="Q67" i="348"/>
  <c r="M66" i="353"/>
  <c r="AF76" i="351"/>
  <c r="AI68" i="365"/>
  <c r="X74" i="350"/>
  <c r="AC67" i="346"/>
  <c r="U72" i="357"/>
  <c r="K79" i="343"/>
  <c r="AG80" i="367"/>
  <c r="AE79" i="352"/>
  <c r="Z65" i="351"/>
  <c r="S71" i="366"/>
  <c r="AF74" i="345"/>
  <c r="Q66" i="357"/>
  <c r="O80" i="364"/>
  <c r="AH68" i="343"/>
  <c r="F71" i="356"/>
  <c r="I76" i="362"/>
  <c r="R76" i="369"/>
  <c r="K71" i="346"/>
  <c r="D79" i="350"/>
  <c r="T76" i="358"/>
  <c r="T65" i="365"/>
  <c r="M67" i="345"/>
  <c r="AH74" i="356"/>
  <c r="Z71" i="356"/>
  <c r="I67" i="351"/>
  <c r="O71" i="356"/>
  <c r="AA67" i="358"/>
  <c r="I65" i="356"/>
  <c r="N80" i="359"/>
  <c r="K78" i="352"/>
  <c r="AI70" i="346"/>
  <c r="E72" i="343"/>
  <c r="T67" i="350"/>
  <c r="W68" i="349"/>
  <c r="Z78" i="342"/>
  <c r="I66" i="360"/>
  <c r="S80" i="359"/>
  <c r="U79" i="364"/>
  <c r="AG79" i="356"/>
  <c r="AR3" i="244"/>
  <c r="S74" i="365"/>
  <c r="X72" i="367"/>
  <c r="Y65" i="366"/>
  <c r="AI65" i="360"/>
  <c r="AD75" i="343"/>
  <c r="AC65" i="350"/>
  <c r="AE80" i="348"/>
  <c r="AA67" i="366"/>
  <c r="AD78" i="343"/>
  <c r="S68" i="364"/>
  <c r="N74" i="344"/>
  <c r="Q78" i="344"/>
  <c r="X71" i="363"/>
  <c r="S70" i="353"/>
  <c r="D71" i="345"/>
  <c r="Z65" i="360"/>
  <c r="AH70" i="371"/>
  <c r="G76" i="362"/>
  <c r="F71" i="342"/>
  <c r="D70" i="348"/>
  <c r="O67" i="344"/>
  <c r="P68" i="348"/>
  <c r="U65" i="351"/>
  <c r="J76" i="342"/>
  <c r="N6" i="244"/>
  <c r="T75" i="359"/>
  <c r="S66" i="363"/>
  <c r="T75" i="360"/>
  <c r="AA65" i="345"/>
  <c r="Z79" i="347"/>
  <c r="Z65" i="342"/>
  <c r="D68" i="346"/>
  <c r="M78" i="362"/>
  <c r="E72" i="351"/>
  <c r="AD68" i="346"/>
  <c r="L65" i="361"/>
  <c r="AF76" i="362"/>
  <c r="D74" i="348"/>
  <c r="E76" i="353"/>
  <c r="Q66" i="344"/>
  <c r="R71" i="348"/>
  <c r="T79" i="360"/>
  <c r="Y68" i="342"/>
  <c r="AF72" i="364"/>
  <c r="AG75" i="350"/>
  <c r="S80" i="348"/>
  <c r="AD71" i="359"/>
  <c r="O72" i="352"/>
  <c r="K76" i="357"/>
  <c r="J71" i="363"/>
  <c r="I67" i="359"/>
  <c r="O76" i="357"/>
  <c r="AH71" i="342"/>
  <c r="J76" i="343"/>
  <c r="AG65" i="361"/>
  <c r="W79" i="346"/>
  <c r="Y71" i="355"/>
  <c r="AF74" i="355"/>
  <c r="Q68" i="356"/>
  <c r="AF78" i="354"/>
  <c r="AH74" i="347"/>
  <c r="Q70" i="367"/>
  <c r="Z70" i="343"/>
  <c r="W67" i="347"/>
  <c r="T78" i="361"/>
  <c r="O72" i="347"/>
  <c r="I76" i="350"/>
  <c r="G65" i="342"/>
  <c r="S79" i="367"/>
  <c r="J79" i="352"/>
  <c r="AI65" i="362"/>
  <c r="X76" i="359"/>
  <c r="J66" i="354"/>
  <c r="M67" i="350"/>
  <c r="T74" i="353"/>
  <c r="E67" i="343"/>
  <c r="P5" i="244"/>
  <c r="N66" i="346"/>
  <c r="Y74" i="350"/>
  <c r="Y71" i="344"/>
  <c r="B72" i="355"/>
  <c r="O78" i="342"/>
  <c r="AA66" i="349"/>
  <c r="C74" i="348"/>
  <c r="J66" i="360"/>
  <c r="AB74" i="345"/>
  <c r="AG80" i="350"/>
  <c r="N74" i="345"/>
  <c r="T66" i="342"/>
  <c r="V78" i="348"/>
  <c r="F70" i="357"/>
  <c r="S70" i="365"/>
  <c r="AB79" i="371"/>
  <c r="R78" i="365"/>
  <c r="D79" i="346"/>
  <c r="E75" i="342"/>
  <c r="AE72" i="369"/>
  <c r="O80" i="354"/>
  <c r="AA75" i="369"/>
  <c r="AI66" i="356"/>
  <c r="AG68" i="369"/>
  <c r="W72" i="360"/>
  <c r="T76" i="361"/>
  <c r="Q7" i="244"/>
  <c r="AC76" i="364"/>
  <c r="U76" i="369"/>
  <c r="T66" i="365"/>
  <c r="O79" i="364"/>
  <c r="I65" i="348"/>
  <c r="E75" i="359"/>
  <c r="AG68" i="363"/>
  <c r="C75" i="347"/>
  <c r="V75" i="366"/>
  <c r="B65" i="344"/>
  <c r="AF72" i="361"/>
  <c r="AD65" i="363"/>
  <c r="AA79" i="366"/>
  <c r="R67" i="359"/>
  <c r="AE79" i="346"/>
  <c r="AA71" i="359"/>
  <c r="R74" i="369"/>
  <c r="F70" i="344"/>
  <c r="AA79" i="363"/>
  <c r="K80" i="351"/>
  <c r="L76" i="355"/>
  <c r="AB80" i="347"/>
  <c r="N78" i="362"/>
  <c r="AD72" i="365"/>
  <c r="K72" i="356"/>
  <c r="T66" i="353"/>
  <c r="AG68" i="364"/>
  <c r="AG71" i="350"/>
  <c r="S65" i="352"/>
  <c r="V74" i="346"/>
  <c r="AI79" i="351"/>
  <c r="AB71" i="371"/>
  <c r="AC74" i="371"/>
  <c r="AC78" i="360"/>
  <c r="K70" i="346"/>
  <c r="B66" i="348"/>
  <c r="V76" i="342"/>
  <c r="J75" i="362"/>
  <c r="T65" i="343"/>
  <c r="Y70" i="367"/>
  <c r="P75" i="342"/>
  <c r="U72" i="353"/>
  <c r="G67" i="358"/>
  <c r="AE75" i="360"/>
  <c r="K75" i="349"/>
  <c r="X72" i="360"/>
  <c r="Y71" i="350"/>
  <c r="U79" i="346"/>
  <c r="AG80" i="365"/>
  <c r="C70" i="351"/>
  <c r="O66" i="345"/>
  <c r="AB75" i="359"/>
  <c r="L66" i="357"/>
  <c r="G70" i="355"/>
  <c r="AF79" i="352"/>
  <c r="AH72" i="366"/>
  <c r="Z75" i="350"/>
  <c r="V75" i="356"/>
  <c r="AH76" i="351"/>
  <c r="AB67" i="357"/>
  <c r="M71" i="369"/>
  <c r="AD76" i="347"/>
  <c r="AF74" i="361"/>
  <c r="AI67" i="342"/>
  <c r="AY4" i="244"/>
  <c r="AI66" i="361"/>
  <c r="AD68" i="355"/>
  <c r="R68" i="364"/>
  <c r="AA65" i="365"/>
  <c r="S76" i="360"/>
  <c r="AF74" i="359"/>
  <c r="Y65" i="367"/>
  <c r="V65" i="364"/>
  <c r="AE75" i="344"/>
  <c r="B71" i="351"/>
  <c r="AI74" i="360"/>
  <c r="V78" i="357"/>
  <c r="AG75" i="360"/>
  <c r="C76" i="355"/>
  <c r="T74" i="356"/>
  <c r="W70" i="362"/>
  <c r="Z79" i="350"/>
  <c r="F76" i="345"/>
  <c r="V70" i="358"/>
  <c r="AC79" i="359"/>
  <c r="Y66" i="364"/>
  <c r="P67" i="356"/>
  <c r="U78" i="347"/>
  <c r="AA75" i="350"/>
  <c r="Q65" i="351"/>
  <c r="X74" i="345"/>
  <c r="R70" i="343"/>
  <c r="AA80" i="354"/>
  <c r="P72" i="370"/>
  <c r="Z68" i="363"/>
  <c r="X70" i="363"/>
  <c r="H79" i="351"/>
  <c r="L80" i="343"/>
  <c r="AC79" i="368"/>
  <c r="I75" i="362"/>
  <c r="X75" i="358"/>
  <c r="AF70" i="351"/>
  <c r="AF80" i="359"/>
  <c r="V70" i="349"/>
  <c r="Q67" i="352"/>
  <c r="AD66" i="348"/>
  <c r="W75" i="344"/>
  <c r="AF70" i="343"/>
  <c r="Q74" i="355"/>
  <c r="I74" i="357"/>
  <c r="AC67" i="349"/>
  <c r="T6" i="244"/>
  <c r="Q67" i="355"/>
  <c r="AB65" i="342"/>
  <c r="AF71" i="362"/>
  <c r="AD74" i="352"/>
  <c r="AD68" i="362"/>
  <c r="AI79" i="357"/>
  <c r="Z70" i="360"/>
  <c r="B66" i="343"/>
  <c r="O72" i="356"/>
  <c r="Q80" i="353"/>
  <c r="Z67" i="347"/>
  <c r="L75" i="356"/>
  <c r="O75" i="352"/>
  <c r="G66" i="351"/>
  <c r="Z78" i="362"/>
  <c r="I76" i="358"/>
  <c r="S72" i="352"/>
  <c r="AD65" i="364"/>
  <c r="AE76" i="359"/>
  <c r="N68" i="347"/>
  <c r="K75" i="358"/>
  <c r="P67" i="363"/>
  <c r="D72" i="342"/>
  <c r="AH66" i="358"/>
  <c r="U72" i="342"/>
  <c r="AE67" i="364"/>
  <c r="C76" i="346"/>
  <c r="W74" i="367"/>
  <c r="F71" i="346"/>
  <c r="N78" i="342"/>
  <c r="AF78" i="358"/>
  <c r="C76" i="342"/>
  <c r="U65" i="347"/>
  <c r="E65" i="342"/>
  <c r="T66" i="359"/>
  <c r="Y78" i="362"/>
  <c r="AD80" i="346"/>
  <c r="U75" i="351"/>
  <c r="N66" i="361"/>
  <c r="S75" i="345"/>
  <c r="Y76" i="365"/>
  <c r="O71" i="345"/>
  <c r="X71" i="357"/>
  <c r="R79" i="353"/>
  <c r="AB67" i="345"/>
  <c r="F70" i="358"/>
  <c r="AA67" i="364"/>
  <c r="AH72" i="352"/>
  <c r="AA74" i="350"/>
  <c r="AD75" i="345"/>
  <c r="T66" i="355"/>
  <c r="K70" i="343"/>
  <c r="G76" i="346"/>
  <c r="AD67" i="360"/>
  <c r="B70" i="358"/>
  <c r="Q70" i="347"/>
  <c r="AA67" i="343"/>
  <c r="AE65" i="353"/>
  <c r="AH78" i="351"/>
  <c r="AB70" i="362"/>
  <c r="AF76" i="348"/>
  <c r="P76" i="344"/>
  <c r="Z75" i="359"/>
  <c r="P66" i="349"/>
  <c r="L68" i="354"/>
  <c r="K71" i="355"/>
  <c r="Y66" i="353"/>
  <c r="E76" i="354"/>
  <c r="Y67" i="344"/>
  <c r="L68" i="360"/>
  <c r="I76" i="360"/>
  <c r="Z66" i="350"/>
  <c r="U72" i="371"/>
  <c r="O67" i="368"/>
  <c r="N79" i="343"/>
  <c r="AB66" i="364"/>
  <c r="G68" i="364"/>
  <c r="K71" i="363"/>
  <c r="AG72" i="362"/>
  <c r="Y65" i="351"/>
  <c r="Q72" i="354"/>
  <c r="Z71" i="366"/>
  <c r="AH66" i="342"/>
  <c r="J67" i="351"/>
  <c r="AC79" i="356"/>
  <c r="T70" i="346"/>
  <c r="V65" i="368"/>
  <c r="AG76" i="355"/>
  <c r="Y76" i="368"/>
  <c r="M78" i="348"/>
  <c r="E78" i="342"/>
  <c r="N67" i="364"/>
  <c r="AI72" i="349"/>
  <c r="AE78" i="355"/>
  <c r="AI6" i="244"/>
  <c r="W68" i="353"/>
  <c r="G79" i="355"/>
  <c r="O74" i="362"/>
  <c r="S76" i="345"/>
  <c r="S71" i="350"/>
  <c r="O75" i="360"/>
  <c r="AB72" i="345"/>
  <c r="F74" i="360"/>
  <c r="AD66" i="351"/>
  <c r="AD71" i="348"/>
  <c r="O67" i="353"/>
  <c r="F68" i="354"/>
  <c r="D80" i="348"/>
  <c r="S66" i="360"/>
  <c r="Z67" i="346"/>
  <c r="AB75" i="361"/>
  <c r="AC68" i="356"/>
  <c r="N65" i="367"/>
  <c r="AD65" i="360"/>
  <c r="AA80" i="369"/>
  <c r="T68" i="354"/>
  <c r="K72" i="347"/>
  <c r="D80" i="344"/>
  <c r="P71" i="358"/>
  <c r="AG74" i="359"/>
  <c r="Z67" i="364"/>
  <c r="AG79" i="368"/>
  <c r="T80" i="353"/>
  <c r="V67" i="354"/>
  <c r="AH67" i="358"/>
  <c r="G72" i="359"/>
  <c r="AC72" i="343"/>
  <c r="P74" i="363"/>
  <c r="X72" i="348"/>
  <c r="F78" i="352"/>
  <c r="R71" i="370"/>
  <c r="P79" i="353"/>
  <c r="AC78" i="353"/>
  <c r="I70" i="354"/>
  <c r="AI74" i="342"/>
  <c r="M80" i="354"/>
  <c r="D68" i="351"/>
  <c r="H76" i="353"/>
  <c r="T74" i="368"/>
  <c r="T80" i="366"/>
  <c r="Y80" i="348"/>
  <c r="AD74" i="343"/>
  <c r="B78" i="352"/>
  <c r="G71" i="362"/>
  <c r="T76" i="346"/>
  <c r="L68" i="351"/>
  <c r="O65" i="343"/>
  <c r="R79" i="366"/>
  <c r="AD78" i="346"/>
  <c r="Y74" i="363"/>
  <c r="AH75" i="350"/>
  <c r="AI78" i="368"/>
  <c r="L65" i="359"/>
  <c r="AE72" i="359"/>
  <c r="W79" i="360"/>
  <c r="N80" i="342"/>
  <c r="S70" i="362"/>
  <c r="U72" i="370"/>
  <c r="Q71" i="346"/>
  <c r="Z68" i="361"/>
  <c r="Z66" i="342"/>
  <c r="P78" i="357"/>
  <c r="D71" i="355"/>
  <c r="H74" i="354"/>
  <c r="S71" i="362"/>
  <c r="Z67" i="360"/>
  <c r="Y66" i="344"/>
  <c r="W78" i="358"/>
  <c r="N70" i="350"/>
  <c r="J68" i="364"/>
  <c r="I66" i="359"/>
  <c r="AF66" i="346"/>
  <c r="N79" i="349"/>
  <c r="J65" i="342"/>
  <c r="X70" i="367"/>
  <c r="AE72" i="344"/>
  <c r="O80" i="350"/>
  <c r="AI76" i="354"/>
  <c r="Q68" i="351"/>
  <c r="V66" i="343"/>
  <c r="X65" i="365"/>
  <c r="K7" i="244"/>
  <c r="S75" i="352"/>
  <c r="W80" i="346"/>
  <c r="O80" i="343"/>
  <c r="X68" i="343"/>
  <c r="AH68" i="365"/>
  <c r="E79" i="352"/>
  <c r="M67" i="361"/>
  <c r="AF78" i="352"/>
  <c r="S79" i="355"/>
  <c r="F74" i="357"/>
  <c r="S78" i="342"/>
  <c r="AH65" i="350"/>
  <c r="T71" i="347"/>
  <c r="AF76" i="356"/>
  <c r="Q78" i="361"/>
  <c r="K3" i="244"/>
  <c r="T80" i="352"/>
  <c r="Q67" i="368"/>
  <c r="V68" i="359"/>
  <c r="E76" i="357"/>
  <c r="AF68" i="348"/>
  <c r="E80" i="352"/>
  <c r="G72" i="363"/>
  <c r="X68" i="358"/>
  <c r="R72" i="351"/>
  <c r="N70" i="356"/>
  <c r="AD67" i="345"/>
  <c r="C68" i="350"/>
  <c r="Y71" i="357"/>
  <c r="Q80" i="346"/>
  <c r="F78" i="345"/>
  <c r="V80" i="358"/>
  <c r="N76" i="353"/>
  <c r="T5" i="244"/>
  <c r="I74" i="344"/>
  <c r="K80" i="354"/>
  <c r="AC75" i="357"/>
  <c r="T71" i="346"/>
  <c r="P79" i="347"/>
  <c r="C66" i="348"/>
  <c r="P65" i="356"/>
  <c r="Z68" i="347"/>
  <c r="C80" i="355"/>
  <c r="BD3" i="244"/>
  <c r="K74" i="365"/>
  <c r="AB71" i="349"/>
  <c r="AI79" i="362"/>
  <c r="AA66" i="352"/>
  <c r="G75" i="349"/>
  <c r="H79" i="350"/>
  <c r="W68" i="345"/>
  <c r="AA79" i="344"/>
  <c r="U79" i="350"/>
  <c r="D74" i="342"/>
  <c r="AB68" i="349"/>
  <c r="AE76" i="344"/>
  <c r="AE75" i="368"/>
  <c r="AG80" i="370"/>
  <c r="G65" i="352"/>
  <c r="W75" i="364"/>
  <c r="AG67" i="368"/>
  <c r="I65" i="342"/>
  <c r="AA75" i="347"/>
  <c r="V70" i="352"/>
  <c r="R72" i="353"/>
  <c r="H74" i="352"/>
  <c r="N79" i="358"/>
  <c r="I80" i="347"/>
  <c r="R71" i="371"/>
  <c r="S74" i="346"/>
  <c r="J74" i="352"/>
  <c r="Y76" i="358"/>
  <c r="AH66" i="368"/>
  <c r="AB76" i="348"/>
  <c r="Z80" i="346"/>
  <c r="R76" i="355"/>
  <c r="AC66" i="352"/>
  <c r="AC76" i="358"/>
  <c r="R70" i="354"/>
  <c r="R71" i="343"/>
  <c r="AG5" i="244"/>
  <c r="R78" i="352"/>
  <c r="I65" i="352"/>
  <c r="V79" i="369"/>
  <c r="AE72" i="357"/>
  <c r="F79" i="353"/>
  <c r="Z70" i="366"/>
  <c r="AD65" i="369"/>
  <c r="AE74" i="356"/>
  <c r="N68" i="367"/>
  <c r="AG67" i="362"/>
  <c r="P66" i="346"/>
  <c r="J75" i="354"/>
  <c r="M71" i="353"/>
  <c r="P72" i="361"/>
  <c r="Z80" i="342"/>
  <c r="AF79" i="346"/>
  <c r="W70" i="366"/>
  <c r="AD67" i="368"/>
  <c r="AE79" i="361"/>
  <c r="Q72" i="349"/>
  <c r="U80" i="353"/>
  <c r="AG79" i="366"/>
  <c r="W79" i="371"/>
  <c r="AA79" i="350"/>
  <c r="AG74" i="368"/>
  <c r="F72" i="346"/>
  <c r="R78" i="348"/>
  <c r="O70" i="354"/>
  <c r="K68" i="347"/>
  <c r="AE75" i="354"/>
  <c r="Z71" i="342"/>
  <c r="N65" i="359"/>
  <c r="AC66" i="367"/>
  <c r="J71" i="359"/>
  <c r="R67" i="364"/>
  <c r="AI66" i="369"/>
  <c r="U65" i="358"/>
  <c r="C74" i="353"/>
  <c r="U72" i="349"/>
  <c r="AB74" i="354"/>
  <c r="D65" i="352"/>
  <c r="S76" i="344"/>
  <c r="K75" i="359"/>
  <c r="O71" i="355"/>
  <c r="F67" i="357"/>
  <c r="C67" i="348"/>
  <c r="K65" i="360"/>
  <c r="R68" i="352"/>
  <c r="H76" i="357"/>
  <c r="T80" i="349"/>
  <c r="U66" i="346"/>
  <c r="S67" i="358"/>
  <c r="W80" i="359"/>
  <c r="AE66" i="358"/>
  <c r="Z75" i="368"/>
  <c r="Z71" i="370"/>
  <c r="Y79" i="361"/>
  <c r="O70" i="366"/>
  <c r="Q70" i="348"/>
  <c r="AG66" i="368"/>
  <c r="AB79" i="355"/>
  <c r="I70" i="348"/>
  <c r="P76" i="350"/>
  <c r="AG80" i="344"/>
  <c r="AB74" i="359"/>
  <c r="F65" i="344"/>
  <c r="I75" i="351"/>
  <c r="T78" i="355"/>
  <c r="AI80" i="347"/>
  <c r="S78" i="366"/>
  <c r="AF71" i="348"/>
  <c r="R66" i="357"/>
  <c r="J79" i="351"/>
  <c r="O70" i="344"/>
  <c r="AH7" i="244"/>
  <c r="K72" i="346"/>
  <c r="T65" i="356"/>
  <c r="AE74" i="365"/>
  <c r="O79" i="349"/>
  <c r="U80" i="365"/>
  <c r="AW6" i="244"/>
  <c r="B78" i="342"/>
  <c r="C71" i="355"/>
  <c r="N5" i="244"/>
  <c r="AG71" i="345"/>
  <c r="R80" i="343"/>
  <c r="M71" i="347"/>
  <c r="M66" i="348"/>
  <c r="L76" i="357"/>
  <c r="AD71" i="365"/>
  <c r="L71" i="353"/>
  <c r="F67" i="352"/>
  <c r="N79" i="357"/>
  <c r="H78" i="342"/>
  <c r="AG68" i="345"/>
  <c r="AI72" i="367"/>
  <c r="P79" i="350"/>
  <c r="Y68" i="363"/>
  <c r="Z74" i="342"/>
  <c r="Y74" i="348"/>
  <c r="Z68" i="362"/>
  <c r="AD71" i="358"/>
  <c r="E80" i="350"/>
  <c r="R79" i="352"/>
  <c r="AB72" i="350"/>
  <c r="AA79" i="358"/>
  <c r="K74" i="347"/>
  <c r="AB70" i="366"/>
  <c r="Y78" i="352"/>
  <c r="U67" i="364"/>
  <c r="AF78" i="371"/>
  <c r="AB68" i="366"/>
  <c r="U71" i="356"/>
  <c r="T75" i="371"/>
  <c r="P75" i="344"/>
  <c r="U70" i="342"/>
  <c r="E70" i="347"/>
  <c r="AG78" i="365"/>
  <c r="AH71" i="351"/>
  <c r="S71" i="345"/>
  <c r="U71" i="364"/>
  <c r="Y71" i="342"/>
  <c r="I68" i="364"/>
  <c r="F79" i="352"/>
  <c r="AB66" i="367"/>
  <c r="AD78" i="351"/>
  <c r="AI67" i="360"/>
  <c r="M66" i="349"/>
  <c r="P72" i="358"/>
  <c r="I70" i="358"/>
  <c r="J79" i="357"/>
  <c r="AX6" i="244"/>
  <c r="B80" i="350"/>
  <c r="W74" i="342"/>
  <c r="Y72" i="346"/>
  <c r="B74" i="347"/>
  <c r="AH79" i="351"/>
  <c r="T76" i="350"/>
  <c r="B70" i="343"/>
  <c r="AG70" i="353"/>
  <c r="L76" i="350"/>
  <c r="U75" i="362"/>
  <c r="AE80" i="371"/>
  <c r="S3" i="244"/>
  <c r="Z79" i="343"/>
  <c r="AE76" i="348"/>
  <c r="AF72" i="346"/>
  <c r="AI80" i="363"/>
  <c r="X79" i="349"/>
  <c r="AF78" i="345"/>
  <c r="R80" i="347"/>
  <c r="P67" i="345"/>
  <c r="AD75" i="355"/>
  <c r="AI65" i="367"/>
  <c r="AA66" i="344"/>
  <c r="F65" i="345"/>
  <c r="H72" i="347"/>
  <c r="AD75" i="351"/>
  <c r="S74" i="352"/>
  <c r="J74" i="356"/>
  <c r="AR5" i="244"/>
  <c r="AC68" i="357"/>
  <c r="AI65" i="358"/>
  <c r="AG80" i="347"/>
  <c r="N66" i="360"/>
  <c r="U80" i="354"/>
  <c r="P74" i="356"/>
  <c r="Y72" i="345"/>
  <c r="O65" i="346"/>
  <c r="AB67" i="343"/>
  <c r="H71" i="344"/>
  <c r="AC65" i="357"/>
  <c r="AE65" i="343"/>
  <c r="T72" i="358"/>
  <c r="AF71" i="344"/>
  <c r="Q75" i="367"/>
  <c r="AE71" i="359"/>
  <c r="Z66" i="358"/>
  <c r="Y67" i="355"/>
  <c r="V66" i="352"/>
  <c r="Y78" i="359"/>
  <c r="Y80" i="369"/>
  <c r="O75" i="355"/>
  <c r="X79" i="364"/>
  <c r="AH72" i="342"/>
  <c r="L70" i="363"/>
  <c r="G65" i="348"/>
  <c r="AD72" i="352"/>
  <c r="AI70" i="352"/>
  <c r="C66" i="354"/>
  <c r="M80" i="363"/>
  <c r="S68" i="368"/>
  <c r="T65" i="342"/>
  <c r="AG71" i="357"/>
  <c r="T80" i="350"/>
  <c r="E66" i="343"/>
  <c r="O79" i="348"/>
  <c r="AE75" i="345"/>
  <c r="C78" i="352"/>
  <c r="AE76" i="353"/>
  <c r="AC71" i="349"/>
  <c r="P75" i="363"/>
  <c r="X80" i="353"/>
  <c r="AG72" i="367"/>
  <c r="AG74" i="369"/>
  <c r="U3" i="244"/>
  <c r="AD75" i="364"/>
  <c r="R71" i="352"/>
  <c r="I74" i="342"/>
  <c r="Z65" i="362"/>
  <c r="AD65" i="367"/>
  <c r="D75" i="357"/>
  <c r="AG75" i="344"/>
  <c r="J71" i="348"/>
  <c r="AE70" i="363"/>
  <c r="AB76" i="343"/>
  <c r="AB78" i="357"/>
  <c r="Z72" i="359"/>
  <c r="AB65" i="351"/>
  <c r="D65" i="358"/>
  <c r="Z65" i="357"/>
  <c r="X75" i="361"/>
  <c r="AH74" i="352"/>
  <c r="O75" i="357"/>
  <c r="K72" i="353"/>
  <c r="V80" i="345"/>
  <c r="AA75" i="349"/>
  <c r="R74" i="344"/>
  <c r="P71" i="364"/>
  <c r="V74" i="369"/>
  <c r="V70" i="344"/>
  <c r="L75" i="352"/>
  <c r="Z65" i="355"/>
  <c r="AD80" i="342"/>
  <c r="N68" i="365"/>
  <c r="J6" i="244"/>
  <c r="I78" i="350"/>
  <c r="X79" i="347"/>
  <c r="F78" i="354"/>
  <c r="AI78" i="358"/>
  <c r="AA80" i="347"/>
  <c r="AF75" i="361"/>
  <c r="P75" i="343"/>
  <c r="Z65" i="367"/>
  <c r="P76" i="343"/>
  <c r="G71" i="350"/>
  <c r="R66" i="353"/>
  <c r="AB79" i="353"/>
  <c r="E65" i="351"/>
  <c r="L71" i="365"/>
  <c r="Q68" i="342"/>
  <c r="Q70" i="346"/>
  <c r="O70" i="342"/>
  <c r="AC66" i="360"/>
  <c r="F74" i="356"/>
  <c r="W67" i="369"/>
  <c r="AG70" i="364"/>
  <c r="Y79" i="359"/>
  <c r="W80" i="352"/>
  <c r="G70" i="351"/>
  <c r="AH65" i="346"/>
  <c r="S65" i="356"/>
  <c r="B65" i="356"/>
  <c r="J68" i="351"/>
  <c r="M67" i="348"/>
  <c r="AH66" i="361"/>
  <c r="AF66" i="364"/>
  <c r="X67" i="368"/>
  <c r="AF72" i="351"/>
  <c r="E75" i="357"/>
  <c r="S7" i="244"/>
  <c r="AI70" i="353"/>
  <c r="S68" i="353"/>
  <c r="AC68" i="369"/>
  <c r="AG70" i="360"/>
  <c r="AI7" i="244"/>
  <c r="S79" i="346"/>
  <c r="AH79" i="350"/>
  <c r="AD79" i="345"/>
  <c r="AC75" i="347"/>
  <c r="AF67" i="357"/>
  <c r="AC74" i="346"/>
  <c r="AG78" i="355"/>
  <c r="P74" i="358"/>
  <c r="X66" i="348"/>
  <c r="V71" i="355"/>
  <c r="AB68" i="371"/>
  <c r="F78" i="344"/>
  <c r="AC79" i="354"/>
  <c r="U75" i="342"/>
  <c r="R68" i="353"/>
  <c r="BD6" i="244"/>
  <c r="Z66" i="368"/>
  <c r="Y75" i="348"/>
  <c r="K67" i="363"/>
  <c r="K71" i="350"/>
  <c r="F75" i="353"/>
  <c r="K75" i="343"/>
  <c r="AF66" i="355"/>
  <c r="M75" i="352"/>
  <c r="B70" i="347"/>
  <c r="AC7" i="244"/>
  <c r="U67" i="355"/>
  <c r="B66" i="346"/>
  <c r="K80" i="349"/>
  <c r="X78" i="363"/>
  <c r="AF71" i="349"/>
  <c r="G75" i="360"/>
  <c r="I79" i="362"/>
  <c r="AE76" i="343"/>
  <c r="AH66" i="344"/>
  <c r="C67" i="343"/>
  <c r="R70" i="365"/>
  <c r="AE68" i="346"/>
  <c r="G67" i="359"/>
  <c r="L67" i="353"/>
  <c r="V76" i="368"/>
  <c r="AE80" i="354"/>
  <c r="AB74" i="355"/>
  <c r="T80" i="354"/>
  <c r="AA75" i="342"/>
  <c r="J76" i="365"/>
  <c r="AB75" i="349"/>
  <c r="J65" i="347"/>
  <c r="U76" i="360"/>
  <c r="W78" i="364"/>
  <c r="B66" i="357"/>
  <c r="C74" i="347"/>
  <c r="K75" i="347"/>
  <c r="U80" i="348"/>
  <c r="AI76" i="364"/>
  <c r="AA66" i="359"/>
  <c r="Z80" i="352"/>
  <c r="AH78" i="344"/>
  <c r="K74" i="366"/>
  <c r="AA66" i="357"/>
  <c r="P68" i="369"/>
  <c r="V80" i="364"/>
  <c r="L72" i="357"/>
  <c r="E75" i="355"/>
  <c r="W78" i="357"/>
  <c r="W75" i="357"/>
  <c r="AC78" i="362"/>
  <c r="P66" i="343"/>
  <c r="T76" i="367"/>
  <c r="AJ7" i="244"/>
  <c r="W72" i="356"/>
  <c r="T79" i="361"/>
  <c r="Z65" i="359"/>
  <c r="AD74" i="361"/>
  <c r="AF70" i="369"/>
  <c r="N72" i="353"/>
  <c r="C80" i="346"/>
  <c r="AG67" i="355"/>
  <c r="AG70" i="363"/>
  <c r="AB75" i="352"/>
  <c r="J71" i="345"/>
  <c r="AF74" i="366"/>
  <c r="P80" i="348"/>
  <c r="B72" i="357"/>
  <c r="AH75" i="360"/>
  <c r="Y70" i="360"/>
  <c r="M65" i="344"/>
  <c r="AH78" i="367"/>
  <c r="AD80" i="354"/>
  <c r="E78" i="358"/>
  <c r="AH80" i="355"/>
  <c r="AH68" i="354"/>
  <c r="B67" i="351"/>
  <c r="W70" i="342"/>
  <c r="AH79" i="348"/>
  <c r="Z70" i="357"/>
  <c r="AI76" i="349"/>
  <c r="AD66" i="362"/>
  <c r="AB66" i="351"/>
  <c r="T67" i="356"/>
  <c r="AI70" i="350"/>
  <c r="R76" i="360"/>
  <c r="U78" i="359"/>
  <c r="X79" i="351"/>
  <c r="AI76" i="359"/>
  <c r="P65" i="363"/>
  <c r="R75" i="346"/>
  <c r="AH78" i="345"/>
  <c r="AF66" i="344"/>
  <c r="T68" i="345"/>
  <c r="U71" i="370"/>
  <c r="C76" i="356"/>
  <c r="G74" i="348"/>
  <c r="AE70" i="360"/>
  <c r="R74" i="356"/>
  <c r="W76" i="362"/>
  <c r="M65" i="346"/>
  <c r="L67" i="344"/>
  <c r="AH71" i="366"/>
  <c r="F68" i="363"/>
  <c r="R75" i="357"/>
  <c r="P75" i="357"/>
  <c r="R75" i="364"/>
  <c r="F72" i="349"/>
  <c r="AC68" i="359"/>
  <c r="AE79" i="342"/>
  <c r="AH70" i="342"/>
  <c r="AE79" i="367"/>
  <c r="G75" i="345"/>
  <c r="W74" i="351"/>
  <c r="D67" i="342"/>
  <c r="E74" i="350"/>
  <c r="AD76" i="371"/>
  <c r="R76" i="347"/>
  <c r="R67" i="343"/>
  <c r="E65" i="343"/>
  <c r="I66" i="346"/>
  <c r="AA68" i="349"/>
  <c r="S70" i="363"/>
  <c r="R70" i="346"/>
  <c r="P78" i="366"/>
  <c r="AG76" i="363"/>
  <c r="F71" i="353"/>
  <c r="K76" i="348"/>
  <c r="AC72" i="359"/>
  <c r="O71" i="363"/>
  <c r="X65" i="349"/>
  <c r="Z67" i="344"/>
  <c r="I72" i="359"/>
  <c r="W70" i="368"/>
  <c r="X78" i="346"/>
  <c r="S68" i="359"/>
  <c r="D75" i="350"/>
  <c r="AI67" i="350"/>
  <c r="F79" i="355"/>
  <c r="M71" i="354"/>
  <c r="AC75" i="371"/>
  <c r="Y67" i="352"/>
  <c r="C75" i="350"/>
  <c r="V70" i="343"/>
  <c r="L66" i="355"/>
  <c r="AI72" i="348"/>
  <c r="AB74" i="349"/>
  <c r="K72" i="352"/>
  <c r="P67" i="364"/>
  <c r="X80" i="351"/>
  <c r="AE75" i="367"/>
  <c r="F74" i="358"/>
  <c r="AG71" i="366"/>
  <c r="J78" i="352"/>
  <c r="AB72" i="381"/>
  <c r="AB79" i="350"/>
  <c r="F67" i="345"/>
  <c r="B78" i="343"/>
  <c r="AG71" i="359"/>
  <c r="AG79" i="345"/>
  <c r="H78" i="353"/>
  <c r="E72" i="344"/>
  <c r="T67" i="344"/>
  <c r="T78" i="357"/>
  <c r="AB65" i="357"/>
  <c r="AD75" i="358"/>
  <c r="T76" i="349"/>
  <c r="X80" i="345"/>
  <c r="AI71" i="353"/>
  <c r="H66" i="345"/>
  <c r="M75" i="350"/>
  <c r="AA70" i="364"/>
  <c r="N78" i="365"/>
  <c r="AA68" i="368"/>
  <c r="AD76" i="359"/>
  <c r="AE68" i="347"/>
  <c r="AE67" i="363"/>
  <c r="O76" i="365"/>
  <c r="I78" i="344"/>
  <c r="T67" i="365"/>
  <c r="I72" i="350"/>
  <c r="P76" i="345"/>
  <c r="V68" i="344"/>
  <c r="W66" i="371"/>
  <c r="S66" i="349"/>
  <c r="Y65" i="356"/>
  <c r="N79" i="353"/>
  <c r="AH70" i="360"/>
  <c r="AA80" i="356"/>
  <c r="U67" i="362"/>
  <c r="AD68" i="350"/>
  <c r="O71" i="362"/>
  <c r="X71" i="358"/>
  <c r="W66" i="344"/>
  <c r="X79" i="369"/>
  <c r="BD4" i="244"/>
  <c r="F68" i="357"/>
  <c r="S78" i="346"/>
  <c r="K67" i="357"/>
  <c r="D79" i="347"/>
  <c r="K66" i="352"/>
  <c r="AE80" i="345"/>
  <c r="Q76" i="363"/>
  <c r="N76" i="342"/>
  <c r="AA68" i="359"/>
  <c r="O70" i="359"/>
  <c r="P68" i="344"/>
  <c r="G74" i="357"/>
  <c r="Z72" i="343"/>
  <c r="AB72" i="349"/>
  <c r="N80" i="358"/>
  <c r="AE71" i="353"/>
  <c r="I71" i="346"/>
  <c r="N71" i="344"/>
  <c r="X74" i="349"/>
  <c r="Y70" i="364"/>
  <c r="AF74" i="357"/>
  <c r="AD78" i="357"/>
  <c r="J72" i="355"/>
  <c r="AC78" i="351"/>
  <c r="N70" i="357"/>
  <c r="AF75" i="357"/>
  <c r="O67" i="361"/>
  <c r="L71" i="362"/>
  <c r="P80" i="357"/>
  <c r="AD68" i="369"/>
  <c r="Q74" i="348"/>
  <c r="AA71" i="356"/>
  <c r="AA72" i="351"/>
  <c r="AF79" i="362"/>
  <c r="C68" i="343"/>
  <c r="H66" i="357"/>
  <c r="U78" i="362"/>
  <c r="P68" i="349"/>
  <c r="M71" i="344"/>
  <c r="AE71" i="354"/>
  <c r="E66" i="345"/>
  <c r="J76" i="345"/>
  <c r="Z76" i="344"/>
  <c r="AC66" i="350"/>
  <c r="AH74" i="346"/>
  <c r="G71" i="357"/>
  <c r="L79" i="352"/>
  <c r="N65" i="347"/>
  <c r="S66" i="358"/>
  <c r="C80" i="354"/>
  <c r="F67" i="346"/>
  <c r="I79" i="355"/>
  <c r="H75" i="345"/>
  <c r="AE66" i="359"/>
  <c r="R76" i="365"/>
  <c r="AI76" i="361"/>
  <c r="AC78" i="358"/>
  <c r="Z74" i="350"/>
  <c r="AC65" i="344"/>
  <c r="AC65" i="345"/>
  <c r="K67" i="344"/>
  <c r="AF67" i="351"/>
  <c r="U68" i="366"/>
  <c r="N67" i="348"/>
  <c r="AC76" i="367"/>
  <c r="X79" i="368"/>
  <c r="AD74" i="355"/>
  <c r="U74" i="346"/>
  <c r="AA71" i="370"/>
  <c r="N65" i="346"/>
  <c r="V74" i="355"/>
  <c r="S67" i="347"/>
  <c r="S80" i="368"/>
  <c r="R75" i="344"/>
  <c r="T75" i="358"/>
  <c r="AF79" i="349"/>
  <c r="M76" i="368"/>
  <c r="W80" i="356"/>
  <c r="C74" i="342"/>
  <c r="AH66" i="350"/>
  <c r="W80" i="358"/>
  <c r="N74" i="359"/>
  <c r="W65" i="362"/>
  <c r="O74" i="343"/>
  <c r="M75" i="358"/>
  <c r="AB74" i="344"/>
  <c r="I74" i="345"/>
  <c r="M70" i="365"/>
  <c r="AB80" i="371"/>
  <c r="S66" i="348"/>
  <c r="Q79" i="369"/>
  <c r="W80" i="344"/>
  <c r="S68" i="369"/>
  <c r="P68" i="351"/>
  <c r="M78" i="358"/>
  <c r="R70" i="359"/>
  <c r="J80" i="358"/>
  <c r="T66" i="346"/>
  <c r="N71" i="355"/>
  <c r="I65" i="350"/>
  <c r="N67" i="351"/>
  <c r="K68" i="348"/>
  <c r="R74" i="357"/>
  <c r="W70" i="353"/>
  <c r="F75" i="355"/>
  <c r="E70" i="358"/>
  <c r="S76" i="353"/>
  <c r="V71" i="368"/>
  <c r="AB67" i="367"/>
  <c r="V74" i="345"/>
  <c r="Z65" i="345"/>
  <c r="AD66" i="354"/>
  <c r="W66" i="356"/>
  <c r="H76" i="356"/>
  <c r="Z74" i="369"/>
  <c r="Z76" i="353"/>
  <c r="P72" i="356"/>
  <c r="M71" i="361"/>
  <c r="H80" i="358"/>
  <c r="O66" i="369"/>
  <c r="V66" i="356"/>
  <c r="AD68" i="356"/>
  <c r="AG65" i="349"/>
  <c r="Q70" i="351"/>
  <c r="C70" i="355"/>
  <c r="W78" i="355"/>
  <c r="Z71" i="359"/>
  <c r="P76" i="366"/>
  <c r="AC66" i="356"/>
  <c r="AC74" i="348"/>
  <c r="Y65" i="360"/>
  <c r="AI71" i="366"/>
  <c r="AC70" i="367"/>
  <c r="W65" i="356"/>
  <c r="Z79" i="352"/>
  <c r="Y66" i="360"/>
  <c r="AI68" i="357"/>
  <c r="U72" i="343"/>
  <c r="X80" i="357"/>
  <c r="T71" i="359"/>
  <c r="K68" i="342"/>
  <c r="H80" i="359"/>
  <c r="K67" i="345"/>
  <c r="J70" i="348"/>
  <c r="L70" i="345"/>
  <c r="G70" i="363"/>
  <c r="R66" i="367"/>
  <c r="P71" i="363"/>
  <c r="AH75" i="354"/>
  <c r="P78" i="344"/>
  <c r="AD80" i="356"/>
  <c r="AD70" i="369"/>
  <c r="S66" i="355"/>
  <c r="K71" i="362"/>
  <c r="AC67" i="344"/>
  <c r="G70" i="350"/>
  <c r="AI79" i="344"/>
  <c r="AI67" i="356"/>
  <c r="AH70" i="361"/>
  <c r="AB70" i="353"/>
  <c r="X80" i="355"/>
  <c r="Y65" i="371"/>
  <c r="M68" i="353"/>
  <c r="AA3" i="244"/>
  <c r="S71" i="353"/>
  <c r="T75" i="353"/>
  <c r="S79" i="371"/>
  <c r="AC74" i="361"/>
  <c r="P76" i="354"/>
  <c r="AC71" i="353"/>
  <c r="Z65" i="361"/>
  <c r="W80" i="355"/>
  <c r="M74" i="347"/>
  <c r="AG68" i="368"/>
  <c r="Q65" i="357"/>
  <c r="Z71" i="344"/>
  <c r="AH72" i="360"/>
  <c r="T67" i="347"/>
  <c r="U72" i="366"/>
  <c r="AE75" i="362"/>
  <c r="G68" i="354"/>
  <c r="G67" i="343"/>
  <c r="AH76" i="363"/>
  <c r="N74" i="343"/>
  <c r="N7" i="244"/>
  <c r="M72" i="354"/>
  <c r="L70" i="356"/>
  <c r="F71" i="354"/>
  <c r="T75" i="349"/>
  <c r="F72" i="355"/>
  <c r="S76" i="343"/>
  <c r="AF65" i="356"/>
  <c r="AH71" i="349"/>
  <c r="E71" i="358"/>
  <c r="AD72" i="351"/>
  <c r="AB79" i="361"/>
  <c r="C74" i="357"/>
  <c r="AA72" i="371"/>
  <c r="L75" i="350"/>
  <c r="AD68" i="345"/>
  <c r="X71" i="361"/>
  <c r="K75" i="350"/>
  <c r="AH71" i="370"/>
  <c r="W66" i="364"/>
  <c r="L66" i="361"/>
  <c r="X76" i="348"/>
  <c r="O80" i="357"/>
  <c r="C70" i="343"/>
  <c r="B68" i="348"/>
  <c r="T3" i="244"/>
  <c r="G72" i="342"/>
  <c r="AI72" i="368"/>
  <c r="H79" i="349"/>
  <c r="AF68" i="349"/>
  <c r="N70" i="365"/>
  <c r="AF80" i="352"/>
  <c r="AE78" i="367"/>
  <c r="AC75" i="362"/>
  <c r="AF74" i="350"/>
  <c r="AD70" i="368"/>
  <c r="AI70" i="366"/>
  <c r="J66" i="347"/>
  <c r="AH65" i="362"/>
  <c r="Q68" i="361"/>
  <c r="T80" i="361"/>
  <c r="AB72" i="344"/>
  <c r="AF79" i="363"/>
  <c r="AB4" i="244"/>
  <c r="Q65" i="358"/>
  <c r="R65" i="344"/>
  <c r="Z79" i="362"/>
  <c r="D4" i="244"/>
  <c r="S67" i="351"/>
  <c r="W74" i="352"/>
  <c r="AF70" i="353"/>
  <c r="AB68" i="363"/>
  <c r="N65" i="342"/>
  <c r="AG67" i="356"/>
  <c r="I79" i="360"/>
  <c r="T79" i="344"/>
  <c r="Q68" i="362"/>
  <c r="AH66" i="364"/>
  <c r="P74" i="352"/>
  <c r="Y70" i="354"/>
  <c r="E65" i="349"/>
  <c r="AC71" i="348"/>
  <c r="Y74" i="349"/>
  <c r="H70" i="346"/>
  <c r="P71" i="348"/>
  <c r="AG80" i="343"/>
  <c r="AG66" i="365"/>
  <c r="V78" i="359"/>
  <c r="Q3" i="244"/>
  <c r="T68" i="368"/>
  <c r="T79" i="351"/>
  <c r="V75" i="349"/>
  <c r="AB75" i="351"/>
  <c r="AA74" i="363"/>
  <c r="AA68" i="366"/>
  <c r="AC79" i="342"/>
  <c r="AA65" i="361"/>
  <c r="AT4" i="244"/>
  <c r="AH80" i="358"/>
  <c r="AG74" i="353"/>
  <c r="X71" i="365"/>
  <c r="R79" i="347"/>
  <c r="Q74" i="342"/>
  <c r="I68" i="347"/>
  <c r="X70" i="351"/>
  <c r="Q74" i="349"/>
  <c r="AI75" i="371"/>
  <c r="Q79" i="348"/>
  <c r="AD67" i="353"/>
  <c r="B67" i="343"/>
  <c r="AI70" i="343"/>
  <c r="R74" i="359"/>
  <c r="Q67" i="347"/>
  <c r="AD72" i="348"/>
  <c r="M65" i="342"/>
  <c r="U67" i="346"/>
  <c r="AI79" i="345"/>
  <c r="AG70" i="358"/>
  <c r="I71" i="356"/>
  <c r="I65" i="346"/>
  <c r="AH78" i="356"/>
  <c r="AE74" i="357"/>
  <c r="AB71" i="358"/>
  <c r="M67" i="347"/>
  <c r="E71" i="356"/>
  <c r="AI68" i="356"/>
  <c r="Y78" i="367"/>
  <c r="P74" i="347"/>
  <c r="N72" i="356"/>
  <c r="I65" i="362"/>
  <c r="R68" i="370"/>
  <c r="AH67" i="371"/>
  <c r="T67" i="371"/>
  <c r="D68" i="342"/>
  <c r="Y79" i="356"/>
  <c r="R80" i="358"/>
  <c r="W66" i="345"/>
  <c r="N67" i="355"/>
  <c r="C67" i="349"/>
  <c r="C75" i="346"/>
  <c r="O74" i="349"/>
  <c r="X80" i="343"/>
  <c r="BA4" i="244"/>
  <c r="V66" i="370"/>
  <c r="W67" i="358"/>
  <c r="M76" i="342"/>
  <c r="Y67" i="367"/>
  <c r="K67" i="355"/>
  <c r="Z76" i="366"/>
  <c r="Z80" i="367"/>
  <c r="AE7" i="244"/>
  <c r="AH78" i="362"/>
  <c r="N65" i="345"/>
  <c r="G75" i="356"/>
  <c r="AG71" i="360"/>
  <c r="AC79" i="355"/>
  <c r="U65" i="352"/>
  <c r="AD67" i="350"/>
  <c r="AC65" i="355"/>
  <c r="M78" i="366"/>
  <c r="Y70" i="344"/>
  <c r="K66" i="348"/>
  <c r="P72" i="346"/>
  <c r="B72" i="346"/>
  <c r="W70" i="348"/>
  <c r="X67" i="348"/>
  <c r="X75" i="359"/>
  <c r="AF70" i="358"/>
  <c r="AI66" i="364"/>
  <c r="AI80" i="352"/>
  <c r="W78" i="351"/>
  <c r="M75" i="357"/>
  <c r="AI76" i="366"/>
  <c r="Q80" i="359"/>
  <c r="N4" i="244"/>
  <c r="R74" i="367"/>
  <c r="AH67" i="345"/>
  <c r="Q76" i="345"/>
  <c r="AE75" i="358"/>
  <c r="N67" i="363"/>
  <c r="W67" i="353"/>
  <c r="AG66" i="363"/>
  <c r="AB72" i="368"/>
  <c r="J66" i="348"/>
  <c r="AI67" i="365"/>
  <c r="T80" i="345"/>
  <c r="AC75" i="348"/>
  <c r="AG66" i="358"/>
  <c r="AG75" i="342"/>
  <c r="R66" i="343"/>
  <c r="AB66" i="352"/>
  <c r="L75" i="362"/>
  <c r="AH76" i="342"/>
  <c r="T67" i="346"/>
  <c r="AA67" i="371"/>
  <c r="AH72" i="353"/>
  <c r="AF78" i="343"/>
  <c r="U71" i="365"/>
  <c r="AE68" i="370"/>
  <c r="K75" i="342"/>
  <c r="Q80" i="342"/>
  <c r="AF75" i="368"/>
  <c r="G68" i="344"/>
  <c r="AI68" i="354"/>
  <c r="Y80" i="350"/>
  <c r="E80" i="355"/>
  <c r="X72" i="349"/>
  <c r="Z70" i="347"/>
  <c r="J68" i="344"/>
  <c r="I67" i="354"/>
  <c r="M71" i="359"/>
  <c r="D65" i="356"/>
  <c r="AA76" i="357"/>
  <c r="P68" i="352"/>
  <c r="AF79" i="355"/>
  <c r="V66" i="355"/>
  <c r="Z72" i="364"/>
  <c r="Z74" i="353"/>
  <c r="I75" i="360"/>
  <c r="K74" i="342"/>
  <c r="R66" i="359"/>
  <c r="U79" i="345"/>
  <c r="AH71" i="355"/>
  <c r="C65" i="344"/>
  <c r="D70" i="351"/>
  <c r="AB68" i="353"/>
  <c r="S67" i="342"/>
  <c r="B75" i="355"/>
  <c r="H79" i="343"/>
  <c r="R72" i="364"/>
  <c r="AE78" i="359"/>
  <c r="AE79" i="358"/>
  <c r="G67" i="363"/>
  <c r="P70" i="345"/>
  <c r="AC66" i="361"/>
  <c r="AD70" i="359"/>
  <c r="AC72" i="365"/>
  <c r="T68" i="360"/>
  <c r="P65" i="350"/>
  <c r="Q71" i="358"/>
  <c r="AI65" i="343"/>
  <c r="AE76" i="361"/>
  <c r="AC80" i="364"/>
  <c r="AB78" i="358"/>
  <c r="X74" i="360"/>
  <c r="AH78" i="359"/>
  <c r="F71" i="344"/>
  <c r="P66" i="350"/>
  <c r="Q67" i="349"/>
  <c r="AI75" i="351"/>
  <c r="AE75" i="353"/>
  <c r="AI65" i="348"/>
  <c r="L3" i="244"/>
  <c r="AG74" i="352"/>
  <c r="S67" i="343"/>
  <c r="C65" i="345"/>
  <c r="S75" i="358"/>
  <c r="AH75" i="356"/>
  <c r="AB80" i="346"/>
  <c r="AE75" i="364"/>
  <c r="AN4" i="244"/>
  <c r="L75" i="348"/>
  <c r="J66" i="362"/>
  <c r="C68" i="345"/>
  <c r="AI74" i="349"/>
  <c r="AC72" i="351"/>
  <c r="AH78" i="343"/>
  <c r="V65" i="343"/>
  <c r="B70" i="355"/>
  <c r="G65" i="355"/>
  <c r="M79" i="343"/>
  <c r="AD70" i="354"/>
  <c r="AA67" i="369"/>
  <c r="X67" i="351"/>
  <c r="AB65" i="359"/>
  <c r="X66" i="354"/>
  <c r="Z76" i="363"/>
  <c r="AM5" i="244"/>
  <c r="H79" i="347"/>
  <c r="Q68" i="343"/>
  <c r="L70" i="355"/>
  <c r="F80" i="345"/>
  <c r="H66" i="359"/>
  <c r="AG67" i="342"/>
  <c r="O79" i="361"/>
  <c r="AI4" i="244"/>
  <c r="F74" i="347"/>
  <c r="E76" i="356"/>
  <c r="T74" i="347"/>
  <c r="AF72" i="359"/>
  <c r="Y65" i="342"/>
  <c r="K78" i="360"/>
  <c r="E67" i="356"/>
  <c r="M76" i="344"/>
  <c r="V67" i="363"/>
  <c r="J76" i="347"/>
  <c r="U67" i="369"/>
  <c r="C70" i="342"/>
  <c r="AH74" i="358"/>
  <c r="AF66" i="357"/>
  <c r="O6" i="244"/>
  <c r="Q71" i="371"/>
  <c r="F75" i="345"/>
  <c r="U72" i="354"/>
  <c r="P65" i="362"/>
  <c r="AC79" i="362"/>
  <c r="AF65" i="347"/>
  <c r="G78" i="357"/>
  <c r="G71" i="351"/>
  <c r="W71" i="343"/>
  <c r="AE78" i="362"/>
  <c r="V75" i="369"/>
  <c r="L68" i="343"/>
  <c r="AE72" i="354"/>
  <c r="R72" i="344"/>
  <c r="F70" i="359"/>
  <c r="Q66" i="349"/>
  <c r="R67" i="349"/>
  <c r="S72" i="347"/>
  <c r="AI80" i="370"/>
  <c r="N79" i="354"/>
  <c r="AH70" i="344"/>
  <c r="AG67" i="360"/>
  <c r="F70" i="349"/>
  <c r="E75" i="344"/>
  <c r="T66" i="362"/>
  <c r="L70" i="357"/>
  <c r="X78" i="371"/>
  <c r="Q79" i="347"/>
  <c r="K70" i="348"/>
  <c r="AH72" i="369"/>
  <c r="Q76" i="343"/>
  <c r="Z72" i="371"/>
  <c r="C79" i="354"/>
  <c r="Y67" i="360"/>
  <c r="X78" i="353"/>
  <c r="N72" i="354"/>
  <c r="W68" i="365"/>
  <c r="Q66" i="356"/>
  <c r="S70" i="367"/>
  <c r="AE78" i="361"/>
  <c r="B74" i="352"/>
  <c r="AD67" i="343"/>
  <c r="AG79" i="367"/>
  <c r="AC65" i="360"/>
  <c r="B68" i="342"/>
  <c r="AC65" i="365"/>
  <c r="G80" i="354"/>
  <c r="P72" i="381"/>
  <c r="Z67" i="362"/>
  <c r="AD76" i="353"/>
  <c r="O74" i="363"/>
  <c r="AG71" i="364"/>
  <c r="AI71" i="355"/>
  <c r="AC74" i="356"/>
  <c r="AC72" i="354"/>
  <c r="Z79" i="357"/>
  <c r="O78" i="347"/>
  <c r="AD65" i="355"/>
  <c r="N3" i="244"/>
  <c r="Z75" i="354"/>
  <c r="AA66" i="369"/>
  <c r="AI79" i="353"/>
  <c r="P78" i="355"/>
  <c r="AG67" i="352"/>
  <c r="J72" i="344"/>
  <c r="V72" i="351"/>
  <c r="S68" i="367"/>
  <c r="U71" i="355"/>
  <c r="O66" i="351"/>
  <c r="V70" i="370"/>
  <c r="N72" i="343"/>
  <c r="V79" i="356"/>
  <c r="C75" i="352"/>
  <c r="P80" i="361"/>
  <c r="V75" i="367"/>
  <c r="O66" i="363"/>
  <c r="AF74" i="347"/>
  <c r="K74" i="349"/>
  <c r="R67" i="363"/>
  <c r="AA74" i="345"/>
  <c r="C76" i="343"/>
  <c r="X79" i="354"/>
  <c r="B80" i="357"/>
  <c r="L71" i="356"/>
  <c r="F75" i="342"/>
  <c r="M72" i="357"/>
  <c r="R79" i="344"/>
  <c r="M68" i="345"/>
  <c r="K67" i="351"/>
  <c r="AC65" i="347"/>
  <c r="W76" i="342"/>
  <c r="S71" i="357"/>
  <c r="AF66" i="371"/>
  <c r="AE76" i="365"/>
  <c r="AA67" i="360"/>
  <c r="AF66" i="343"/>
  <c r="U72" i="361"/>
  <c r="P71" i="353"/>
  <c r="R75" i="361"/>
  <c r="AF76" i="352"/>
  <c r="J71" i="351"/>
  <c r="T67" i="349"/>
  <c r="AI78" i="348"/>
  <c r="V79" i="357"/>
  <c r="AG78" i="361"/>
  <c r="K71" i="361"/>
  <c r="H65" i="360"/>
  <c r="G71" i="352"/>
  <c r="AG80" i="369"/>
  <c r="U80" i="361"/>
  <c r="J65" i="345"/>
  <c r="U68" i="365"/>
  <c r="H78" i="355"/>
  <c r="P75" i="347"/>
  <c r="AE75" i="352"/>
  <c r="AD67" i="365"/>
  <c r="X66" i="365"/>
  <c r="Y71" i="369"/>
  <c r="Z68" i="364"/>
  <c r="U65" i="357"/>
  <c r="S75" i="355"/>
  <c r="AB67" i="369"/>
  <c r="I66" i="351"/>
  <c r="S70" i="342"/>
  <c r="U65" i="362"/>
  <c r="AH80" i="369"/>
  <c r="O70" i="348"/>
  <c r="Z79" i="358"/>
  <c r="AE71" i="366"/>
  <c r="D78" i="349"/>
  <c r="AH67" i="361"/>
  <c r="S78" i="356"/>
  <c r="W65" i="371"/>
  <c r="S76" i="348"/>
  <c r="F72" i="362"/>
  <c r="AC76" i="359"/>
  <c r="H80" i="353"/>
  <c r="X71" i="368"/>
  <c r="O68" i="361"/>
  <c r="AB75" i="365"/>
  <c r="D71" i="351"/>
  <c r="L72" i="343"/>
  <c r="M65" i="349"/>
  <c r="F76" i="358"/>
  <c r="AH72" i="346"/>
  <c r="AG74" i="360"/>
  <c r="M71" i="358"/>
  <c r="AK7" i="244"/>
  <c r="AF67" i="343"/>
  <c r="AG68" i="371"/>
  <c r="N70" i="351"/>
  <c r="P76" i="349"/>
  <c r="G6" i="244"/>
  <c r="Y74" i="356"/>
  <c r="AA68" i="344"/>
  <c r="D72" i="355"/>
  <c r="W66" i="352"/>
  <c r="X66" i="342"/>
  <c r="AF66" i="349"/>
  <c r="S74" i="342"/>
  <c r="AG80" i="349"/>
  <c r="H79" i="345"/>
  <c r="S71" i="365"/>
  <c r="X71" i="354"/>
  <c r="AC68" i="363"/>
  <c r="P68" i="365"/>
  <c r="AB65" i="343"/>
  <c r="AB67" i="368"/>
  <c r="W80" i="345"/>
  <c r="R79" i="342"/>
  <c r="AE66" i="368"/>
  <c r="I75" i="364"/>
  <c r="AI76" i="355"/>
  <c r="S66" i="366"/>
  <c r="AH65" i="349"/>
  <c r="AA70" i="353"/>
  <c r="Y67" i="357"/>
  <c r="H80" i="360"/>
  <c r="BC5" i="244"/>
  <c r="AB76" i="349"/>
  <c r="F67" i="355"/>
  <c r="E70" i="357"/>
  <c r="AB72" i="352"/>
  <c r="V67" i="353"/>
  <c r="Q70" i="349"/>
  <c r="V79" i="366"/>
  <c r="V78" i="362"/>
  <c r="K65" i="361"/>
  <c r="W76" i="366"/>
  <c r="Z79" i="351"/>
  <c r="M70" i="367"/>
  <c r="K78" i="350"/>
  <c r="AC68" i="348"/>
  <c r="T67" i="348"/>
  <c r="M72" i="361"/>
  <c r="AF71" i="347"/>
  <c r="AG65" i="368"/>
  <c r="V65" i="371"/>
  <c r="D68" i="344"/>
  <c r="K65" i="356"/>
  <c r="AZ4" i="244"/>
  <c r="Q70" i="342"/>
  <c r="AG68" i="365"/>
  <c r="E67" i="355"/>
  <c r="AB71" i="360"/>
  <c r="AE67" i="367"/>
  <c r="D71" i="360"/>
  <c r="C67" i="356"/>
  <c r="AG66" i="344"/>
  <c r="C71" i="343"/>
  <c r="AB80" i="351"/>
  <c r="R75" i="345"/>
  <c r="N71" i="370"/>
  <c r="N70" i="349"/>
  <c r="E78" i="356"/>
  <c r="N76" i="360"/>
  <c r="R72" i="354"/>
  <c r="I66" i="356"/>
  <c r="AF68" i="369"/>
  <c r="AG68" i="347"/>
  <c r="O78" i="348"/>
  <c r="U71" i="353"/>
  <c r="H67" i="346"/>
  <c r="I72" i="346"/>
  <c r="AC65" i="354"/>
  <c r="S78" i="367"/>
  <c r="N71" i="346"/>
  <c r="AD71" i="364"/>
  <c r="I74" i="355"/>
  <c r="AD75" i="353"/>
  <c r="Q67" i="361"/>
  <c r="AD68" i="359"/>
  <c r="AD74" i="354"/>
  <c r="I67" i="345"/>
  <c r="J80" i="348"/>
  <c r="Y66" i="352"/>
  <c r="AA68" i="357"/>
  <c r="M80" i="366"/>
  <c r="R71" i="345"/>
  <c r="AG72" i="350"/>
  <c r="Y68" i="356"/>
  <c r="AA70" i="342"/>
  <c r="R66" i="362"/>
  <c r="J4" i="244"/>
  <c r="AB65" i="362"/>
  <c r="L71" i="350"/>
  <c r="U70" i="364"/>
  <c r="AI70" i="359"/>
  <c r="T80" i="368"/>
  <c r="AH72" i="368"/>
  <c r="T65" i="355"/>
  <c r="V79" i="342"/>
  <c r="U67" i="352"/>
  <c r="Q71" i="351"/>
  <c r="R78" i="368"/>
  <c r="AB74" i="353"/>
  <c r="Y75" i="357"/>
  <c r="G68" i="343"/>
  <c r="T70" i="343"/>
  <c r="AG65" i="358"/>
  <c r="W79" i="353"/>
  <c r="W67" i="363"/>
  <c r="E80" i="351"/>
  <c r="W65" i="349"/>
  <c r="O74" i="367"/>
  <c r="H76" i="351"/>
  <c r="AG66" i="362"/>
  <c r="AB80" i="362"/>
  <c r="K70" i="363"/>
  <c r="T72" i="365"/>
  <c r="V75" i="348"/>
  <c r="N70" i="360"/>
  <c r="W68" i="358"/>
  <c r="V78" i="365"/>
  <c r="C79" i="357"/>
  <c r="B74" i="348"/>
  <c r="Y72" i="363"/>
  <c r="Z71" i="367"/>
  <c r="AE66" i="345"/>
  <c r="H75" i="351"/>
  <c r="AH70" i="364"/>
  <c r="AB65" i="345"/>
  <c r="K80" i="361"/>
  <c r="AF74" i="364"/>
  <c r="M71" i="365"/>
  <c r="V78" i="368"/>
  <c r="U67" i="361"/>
  <c r="G66" i="356"/>
  <c r="AG66" i="346"/>
  <c r="AH79" i="370"/>
  <c r="O68" i="369"/>
  <c r="U65" i="359"/>
  <c r="AE79" i="370"/>
  <c r="AG75" i="361"/>
  <c r="AE74" i="346"/>
  <c r="AA71" i="342"/>
  <c r="E74" i="344"/>
  <c r="Q79" i="360"/>
  <c r="O66" i="349"/>
  <c r="N70" i="352"/>
  <c r="X67" i="355"/>
  <c r="D80" i="350"/>
  <c r="AI78" i="356"/>
  <c r="AH76" i="362"/>
  <c r="AH66" i="360"/>
  <c r="AA72" i="349"/>
  <c r="N79" i="359"/>
  <c r="F65" i="346"/>
  <c r="AA74" i="353"/>
  <c r="AG75" i="351"/>
  <c r="Q75" i="348"/>
  <c r="D78" i="357"/>
  <c r="L68" i="363"/>
  <c r="Y79" i="343"/>
  <c r="U75" i="344"/>
  <c r="AG76" i="359"/>
  <c r="AI66" i="368"/>
  <c r="M78" i="354"/>
  <c r="L74" i="351"/>
  <c r="AD76" i="366"/>
  <c r="E72" i="356"/>
  <c r="AB66" i="361"/>
  <c r="M78" i="353"/>
  <c r="AC80" i="359"/>
  <c r="Q79" i="354"/>
  <c r="F80" i="347"/>
  <c r="AF70" i="354"/>
  <c r="P80" i="344"/>
  <c r="R68" i="349"/>
  <c r="C76" i="357"/>
  <c r="G76" i="357"/>
  <c r="Z68" i="348"/>
  <c r="AF67" i="362"/>
  <c r="AB79" i="347"/>
  <c r="U72" i="360"/>
  <c r="AH79" i="360"/>
  <c r="AB75" i="347"/>
  <c r="AC72" i="362"/>
  <c r="Y72" i="344"/>
  <c r="L79" i="354"/>
  <c r="H65" i="346"/>
  <c r="Q66" i="369"/>
  <c r="O76" i="358"/>
  <c r="W74" i="359"/>
  <c r="AD74" i="358"/>
  <c r="B80" i="345"/>
  <c r="K71" i="345"/>
  <c r="N71" i="354"/>
  <c r="V74" i="354"/>
  <c r="C71" i="356"/>
  <c r="AE71" i="344"/>
  <c r="L76" i="346"/>
  <c r="AA65" i="352"/>
  <c r="T79" i="359"/>
  <c r="L74" i="350"/>
  <c r="X66" i="346"/>
  <c r="G79" i="349"/>
  <c r="Q74" i="358"/>
  <c r="AI75" i="360"/>
  <c r="AF65" i="361"/>
  <c r="C79" i="342"/>
  <c r="AE78" i="354"/>
  <c r="AF70" i="352"/>
  <c r="AA78" i="359"/>
  <c r="AH76" i="356"/>
  <c r="M79" i="351"/>
  <c r="N75" i="363"/>
  <c r="S79" i="366"/>
  <c r="C67" i="351"/>
  <c r="N75" i="342"/>
  <c r="S66" i="356"/>
  <c r="AA80" i="352"/>
  <c r="R80" i="355"/>
  <c r="AE68" i="359"/>
  <c r="Y67" i="351"/>
  <c r="AI74" i="357"/>
  <c r="AH67" i="352"/>
  <c r="G72" i="352"/>
  <c r="AI80" i="343"/>
  <c r="J80" i="360"/>
  <c r="AH70" i="354"/>
  <c r="G68" i="351"/>
  <c r="O66" i="346"/>
  <c r="K70" i="344"/>
  <c r="Y68" i="371"/>
  <c r="V65" i="349"/>
  <c r="B76" i="352"/>
  <c r="AB67" i="364"/>
  <c r="E65" i="352"/>
  <c r="AC76" i="357"/>
  <c r="AF72" i="350"/>
  <c r="B80" i="354"/>
  <c r="AF65" i="348"/>
  <c r="AE80" i="351"/>
  <c r="Z72" i="363"/>
  <c r="U66" i="357"/>
  <c r="AF72" i="345"/>
  <c r="AC76" i="350"/>
  <c r="O66" i="350"/>
  <c r="T75" i="350"/>
  <c r="I79" i="356"/>
  <c r="AI79" i="366"/>
  <c r="P78" i="351"/>
  <c r="AA75" i="359"/>
  <c r="M67" i="342"/>
  <c r="AH71" i="364"/>
  <c r="U74" i="362"/>
  <c r="Z65" i="369"/>
  <c r="B65" i="351"/>
  <c r="AB74" i="343"/>
  <c r="S79" i="361"/>
  <c r="K66" i="343"/>
  <c r="AE68" i="344"/>
  <c r="AI76" i="371"/>
  <c r="V75" i="363"/>
  <c r="Q65" i="361"/>
  <c r="U65" i="345"/>
  <c r="AG78" i="364"/>
  <c r="P66" i="367"/>
  <c r="N68" i="355"/>
  <c r="H6" i="244"/>
  <c r="S67" i="366"/>
  <c r="Z79" i="366"/>
  <c r="J74" i="345"/>
  <c r="H4" i="244"/>
  <c r="AE76" i="368"/>
  <c r="C72" i="350"/>
  <c r="AG76" i="367"/>
  <c r="D75" i="359"/>
  <c r="W80" i="362"/>
  <c r="D74" i="343"/>
  <c r="I76" i="346"/>
  <c r="AI66" i="367"/>
  <c r="AB70" i="344"/>
  <c r="U68" i="349"/>
  <c r="M75" i="346"/>
  <c r="U76" i="348"/>
  <c r="AH65" i="352"/>
  <c r="L72" i="363"/>
  <c r="P78" i="362"/>
  <c r="AD71" i="362"/>
  <c r="X78" i="351"/>
  <c r="L80" i="358"/>
  <c r="S80" i="365"/>
  <c r="AC71" i="370"/>
  <c r="D79" i="342"/>
  <c r="P7" i="244"/>
  <c r="T68" i="362"/>
  <c r="I72" i="347"/>
  <c r="AA68" i="348"/>
  <c r="V65" i="350"/>
  <c r="T71" i="355"/>
  <c r="Z67" i="355"/>
  <c r="AH72" i="348"/>
  <c r="K76" i="343"/>
  <c r="S80" i="346"/>
  <c r="AB72" i="367"/>
  <c r="AC71" i="350"/>
  <c r="AC72" i="371"/>
  <c r="E71" i="352"/>
  <c r="K66" i="355"/>
  <c r="L72" i="354"/>
  <c r="N8" i="244" l="1"/>
  <c r="L8" i="244"/>
  <c r="Q8" i="244"/>
  <c r="BI4" i="244"/>
  <c r="BF4" i="244"/>
  <c r="BH4" i="244" s="1"/>
  <c r="BE4" i="244"/>
  <c r="BG4" i="244" s="1"/>
  <c r="T8" i="244"/>
  <c r="AA8" i="244"/>
  <c r="U8" i="244"/>
  <c r="S8" i="244"/>
  <c r="BD8" i="244"/>
  <c r="K8" i="244"/>
  <c r="AR8" i="244"/>
  <c r="AW8" i="244"/>
  <c r="AC8" i="244"/>
  <c r="Z8" i="244"/>
  <c r="F8" i="244"/>
  <c r="AE8" i="244"/>
  <c r="AU8" i="244"/>
  <c r="AF8" i="244"/>
  <c r="AN8" i="244"/>
  <c r="AM8" i="244"/>
  <c r="BF7" i="244"/>
  <c r="BH7" i="244" s="1"/>
  <c r="BI7" i="244"/>
  <c r="BE7" i="244"/>
  <c r="BG7" i="244" s="1"/>
  <c r="H8" i="244"/>
  <c r="AD8" i="244"/>
  <c r="AT8" i="244"/>
  <c r="O8" i="244"/>
  <c r="M8" i="244"/>
  <c r="AG8" i="244"/>
  <c r="AJ8" i="244"/>
  <c r="AL8" i="244"/>
  <c r="AY8" i="244"/>
  <c r="P8" i="244"/>
  <c r="J8" i="244"/>
  <c r="AO8" i="244"/>
  <c r="AI8" i="244"/>
  <c r="BC8" i="244"/>
  <c r="BE5" i="244"/>
  <c r="BG5" i="244" s="1"/>
  <c r="BI5" i="244"/>
  <c r="BF5" i="244"/>
  <c r="BH5" i="244" s="1"/>
  <c r="X8" i="244"/>
  <c r="AX8" i="244"/>
  <c r="W8" i="244"/>
  <c r="AB8" i="244"/>
  <c r="BI3" i="244"/>
  <c r="D8" i="244"/>
  <c r="D9" i="244" s="1"/>
  <c r="BE3" i="244"/>
  <c r="BG3" i="244" s="1"/>
  <c r="BF3" i="244"/>
  <c r="BH3" i="244" s="1"/>
  <c r="AQ8" i="244"/>
  <c r="E8" i="244"/>
  <c r="AH8" i="244"/>
  <c r="BE6" i="244"/>
  <c r="BG6" i="244" s="1"/>
  <c r="BI6" i="244"/>
  <c r="BF6" i="244"/>
  <c r="BH6" i="244" s="1"/>
  <c r="BA8" i="244"/>
  <c r="Y8" i="244"/>
  <c r="R8" i="244"/>
  <c r="AS8" i="244"/>
  <c r="V8" i="244"/>
  <c r="BB8" i="244"/>
  <c r="I8" i="244"/>
  <c r="AK8" i="244"/>
  <c r="AV8" i="244"/>
  <c r="AP8" i="244"/>
  <c r="G8" i="244"/>
  <c r="AZ8" i="2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Lohse, Andreas</author>
  </authors>
  <commentList>
    <comment ref="W3" authorId="0" shapeId="0" xr:uid="{5317DDB3-09F7-4DCC-A58F-BE6D86EAD584}">
      <text>
        <r>
          <rPr>
            <b/>
            <sz val="10"/>
            <color indexed="81"/>
            <rFont val="Segoe UI"/>
            <family val="2"/>
          </rPr>
          <t>Renner, Heike: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Business Englisch </t>
        </r>
        <r>
          <rPr>
            <sz val="10"/>
            <color indexed="81"/>
            <rFont val="Segoe UI"/>
            <family val="2"/>
          </rPr>
          <t xml:space="preserve">
Tillmann</t>
        </r>
      </text>
    </comment>
    <comment ref="X3" authorId="0" shapeId="0" xr:uid="{BFA0A989-FC5B-49D8-BF2A-73FE214CEE4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Microsoft Azure DevOps Solutions </t>
        </r>
        <r>
          <rPr>
            <sz val="9"/>
            <color indexed="81"/>
            <rFont val="Segoe UI"/>
            <family val="2"/>
          </rPr>
          <t xml:space="preserve">
Jakob, Barthel, Belluard, Sommer, Niaz, Springsguth</t>
        </r>
      </text>
    </comment>
    <comment ref="Y3" authorId="0" shapeId="0" xr:uid="{CC5C08B2-8C27-4422-87D1-89BFFDC61B0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Microsoft SQL Server Enterprise Administration</t>
        </r>
        <r>
          <rPr>
            <sz val="9"/>
            <color indexed="81"/>
            <rFont val="Segoe UI"/>
            <family val="2"/>
          </rPr>
          <t xml:space="preserve">
Pawlik
</t>
        </r>
      </text>
    </comment>
    <comment ref="AC3" authorId="1" shapeId="0" xr:uid="{5FD352D2-6790-4B7C-87B7-DDB312D1096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Gehaltsabrechnungen mit DATEV
</t>
        </r>
        <r>
          <rPr>
            <sz val="9"/>
            <color indexed="81"/>
            <rFont val="Segoe UI"/>
            <family val="2"/>
          </rPr>
          <t xml:space="preserve">
Dziallas, Hummel, Schäfer, Schieberle,  Schilling, Wildner,
 Heimann(eigentlich ZV),
Schreiber(eigentlich ZV),
Schiller(eigentlich ZV),
Spudich(eigentlich ZV), </t>
        </r>
      </text>
    </comment>
    <comment ref="AD3" authorId="1" shapeId="0" xr:uid="{A94BF5F3-1196-42AD-8BEA-2CFE1BE7888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Digitale Lohn- und Gehaltsabrechnung mit DATEV 
</t>
        </r>
        <r>
          <rPr>
            <sz val="9"/>
            <color indexed="81"/>
            <rFont val="Segoe UI"/>
            <family val="2"/>
          </rPr>
          <t xml:space="preserve"> Hohlbein, Samorey
</t>
        </r>
      </text>
    </comment>
    <comment ref="AE3" authorId="1" shapeId="0" xr:uid="{84A741BD-4670-4D3F-A3F6-F81BC6CF140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Buchhaltung Grundlagen
</t>
        </r>
        <r>
          <rPr>
            <sz val="9"/>
            <color indexed="81"/>
            <rFont val="Segoe UI"/>
            <family val="2"/>
          </rPr>
          <t xml:space="preserve">
Ferreira, Bertuch, Krebs, 
</t>
        </r>
      </text>
    </comment>
    <comment ref="AF3" authorId="1" shapeId="0" xr:uid="{1127EA8D-DC62-4B6D-9718-D2321FD483C0}">
      <text>
        <r>
          <rPr>
            <b/>
            <sz val="9"/>
            <color indexed="81"/>
            <rFont val="Segoe UI"/>
            <family val="2"/>
          </rPr>
          <t xml:space="preserve">Renner, Heike: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 xml:space="preserve"> Büromanagement und -koordination 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Stein, Lux, Zellmann, Flock,  von Eye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1" shapeId="0" xr:uid="{ED7FF12A-BCCB-4618-A96C-698968A6E95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Büromanagement und -koordination </t>
        </r>
        <r>
          <rPr>
            <sz val="9"/>
            <color indexed="81"/>
            <rFont val="Segoe UI"/>
            <family val="2"/>
          </rPr>
          <t xml:space="preserve">
Fuchs, Brumm(eigentlich Faktura D/L), Katouzifor(ursprünglich ZV),</t>
        </r>
      </text>
    </comment>
    <comment ref="AH3" authorId="0" shapeId="0" xr:uid="{7BAFDC47-102D-4FAC-A1D8-D7FAEFDDAE3D}">
      <text>
        <r>
          <rPr>
            <b/>
            <sz val="9"/>
            <color indexed="81"/>
            <rFont val="Segoe UI"/>
            <family val="2"/>
          </rPr>
          <t xml:space="preserve">
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 : Steuern
</t>
        </r>
        <r>
          <rPr>
            <sz val="9"/>
            <color indexed="81"/>
            <rFont val="Segoe UI"/>
            <family val="2"/>
          </rPr>
          <t xml:space="preserve">
Hoyer</t>
        </r>
      </text>
    </comment>
    <comment ref="AI3" authorId="1" shapeId="0" xr:uid="{7CAC5E6C-EAD4-4240-AE56-55B2EEAE091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Zertifizierungsvorbereitung Personalpraxis
</t>
        </r>
        <r>
          <rPr>
            <sz val="9"/>
            <color indexed="81"/>
            <rFont val="Segoe UI"/>
            <family val="2"/>
          </rPr>
          <t xml:space="preserve">
Felgner(eigentlich ZV),
</t>
        </r>
      </text>
    </comment>
    <comment ref="AJ3" authorId="1" shapeId="0" xr:uid="{3541C8B4-60AF-493A-8C54-D8885590262C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Tylsch,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Lohse, Andreas</author>
  </authors>
  <commentList>
    <comment ref="W3" authorId="0" shapeId="0" xr:uid="{2BFC7BD9-B662-4731-9058-A855EAFF0644}">
      <text>
        <r>
          <rPr>
            <b/>
            <sz val="10"/>
            <color indexed="81"/>
            <rFont val="Segoe UI"/>
            <family val="2"/>
          </rPr>
          <t>Renner, Heike: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Business Englisch </t>
        </r>
        <r>
          <rPr>
            <sz val="10"/>
            <color indexed="81"/>
            <rFont val="Segoe UI"/>
            <family val="2"/>
          </rPr>
          <t xml:space="preserve">
Tillmann</t>
        </r>
      </text>
    </comment>
    <comment ref="X3" authorId="0" shapeId="0" xr:uid="{F1F23B1C-4FC7-43F7-A1AA-6ED5A884135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Microsoft Azure DevOps Solutions </t>
        </r>
        <r>
          <rPr>
            <sz val="9"/>
            <color indexed="81"/>
            <rFont val="Segoe UI"/>
            <family val="2"/>
          </rPr>
          <t xml:space="preserve">
Jakob, Barthel, Belluard, Sommer, Niaz, Springsguth</t>
        </r>
      </text>
    </comment>
    <comment ref="Y3" authorId="0" shapeId="0" xr:uid="{51EB1C5B-C3C2-4BF0-A7F7-0846E0CA38B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Microsoft SQL Server Enterprise Administration</t>
        </r>
        <r>
          <rPr>
            <sz val="9"/>
            <color indexed="81"/>
            <rFont val="Segoe UI"/>
            <family val="2"/>
          </rPr>
          <t xml:space="preserve">
Pawlik
</t>
        </r>
      </text>
    </comment>
    <comment ref="AC3" authorId="1" shapeId="0" xr:uid="{A550A655-2B06-4CED-AF99-606F94B562F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Gehaltsabrechnungen mit DATEV
</t>
        </r>
        <r>
          <rPr>
            <sz val="9"/>
            <color indexed="81"/>
            <rFont val="Segoe UI"/>
            <family val="2"/>
          </rPr>
          <t xml:space="preserve">
Dziallas, Hummel, Schäfer, Schieberle,  Schilling, Wildner,
 Heimann(eigentlich ZV),
Schreiber(eigentlich ZV),
Schiller(eigentlich ZV),
Spudich(eigentlich ZV), </t>
        </r>
      </text>
    </comment>
    <comment ref="AD3" authorId="1" shapeId="0" xr:uid="{6BE5C345-E00C-4F7C-950D-6AED5B6A1BE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Digitale Lohn- und Gehaltsabrechnung mit DATEV 
</t>
        </r>
        <r>
          <rPr>
            <sz val="9"/>
            <color indexed="81"/>
            <rFont val="Segoe UI"/>
            <family val="2"/>
          </rPr>
          <t xml:space="preserve"> Hohlbein, Samorey
</t>
        </r>
      </text>
    </comment>
    <comment ref="AE3" authorId="1" shapeId="0" xr:uid="{4D6B1082-CFF8-40F1-A77A-D12263E6DF0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Buchhaltung Grundlagen
</t>
        </r>
        <r>
          <rPr>
            <sz val="9"/>
            <color indexed="81"/>
            <rFont val="Segoe UI"/>
            <family val="2"/>
          </rPr>
          <t xml:space="preserve">
Ferreira, Bertuch, Krebs, 
</t>
        </r>
      </text>
    </comment>
    <comment ref="AF3" authorId="1" shapeId="0" xr:uid="{B1CED72B-4150-4FF0-9D12-9AE8B714AD7D}">
      <text>
        <r>
          <rPr>
            <b/>
            <sz val="9"/>
            <color indexed="81"/>
            <rFont val="Segoe UI"/>
            <family val="2"/>
          </rPr>
          <t xml:space="preserve">Renner, Heike: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 xml:space="preserve"> Büromanagement und -koordination 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Stein, Lux, Zellmann, Flock,  von Eye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1" shapeId="0" xr:uid="{0FB7F87E-E4A6-4D72-A29F-B7FD632B761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Büromanagement und -koordination </t>
        </r>
        <r>
          <rPr>
            <sz val="9"/>
            <color indexed="81"/>
            <rFont val="Segoe UI"/>
            <family val="2"/>
          </rPr>
          <t xml:space="preserve">
Fuchs, Brumm(eigentlich Faktura D/L), Katouzifor(ursprünglich ZV),</t>
        </r>
      </text>
    </comment>
    <comment ref="AH3" authorId="0" shapeId="0" xr:uid="{AF898E3D-D5A9-4110-96C5-486F239F7008}">
      <text>
        <r>
          <rPr>
            <b/>
            <sz val="9"/>
            <color indexed="81"/>
            <rFont val="Segoe UI"/>
            <family val="2"/>
          </rPr>
          <t xml:space="preserve">
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 : Steuern
</t>
        </r>
        <r>
          <rPr>
            <sz val="9"/>
            <color indexed="81"/>
            <rFont val="Segoe UI"/>
            <family val="2"/>
          </rPr>
          <t xml:space="preserve">
Hoyer</t>
        </r>
      </text>
    </comment>
    <comment ref="AI3" authorId="1" shapeId="0" xr:uid="{C9623302-58B4-4A42-AB06-75D9502F5D0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Zertifizierungsvorbereitung Personalpraxis
</t>
        </r>
        <r>
          <rPr>
            <sz val="9"/>
            <color indexed="81"/>
            <rFont val="Segoe UI"/>
            <family val="2"/>
          </rPr>
          <t xml:space="preserve">
Felgner(eigentlich ZV),
</t>
        </r>
      </text>
    </comment>
    <comment ref="AJ3" authorId="1" shapeId="0" xr:uid="{DCD6DA86-1844-44A1-BB26-350C8F0F71B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Tylsch, 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S3" authorId="0" shapeId="0" xr:uid="{65BC532A-5BFA-4499-A9AF-A8FF6778CBD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Aktiv in Arbeit:</t>
        </r>
        <r>
          <rPr>
            <sz val="9"/>
            <color indexed="81"/>
            <rFont val="Segoe UI"/>
            <family val="2"/>
          </rPr>
          <t xml:space="preserve">
Schreiber</t>
        </r>
      </text>
    </comment>
    <comment ref="U3" authorId="1" shapeId="0" xr:uid="{0A04A0BB-6C03-4D36-955D-F8E831DE99EF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Herr Fleischmann, Herr Rudolph</t>
        </r>
      </text>
    </comment>
    <comment ref="W3" authorId="0" shapeId="0" xr:uid="{E45F7C83-991A-45BC-BF7D-DB2BF0629EB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Zertifizierungs- und Prüfungsvorbereitung</t>
        </r>
        <r>
          <rPr>
            <sz val="9"/>
            <color indexed="81"/>
            <rFont val="Segoe UI"/>
            <family val="2"/>
          </rPr>
          <t xml:space="preserve">
Tillmann</t>
        </r>
      </text>
    </comment>
    <comment ref="X3" authorId="0" shapeId="0" xr:uid="{52E47223-4C38-49C0-A95C-64272C766FB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Fachübergreifende Projektarbeit</t>
        </r>
        <r>
          <rPr>
            <sz val="9"/>
            <color indexed="81"/>
            <rFont val="Segoe UI"/>
            <family val="2"/>
          </rPr>
          <t xml:space="preserve">
Jakob, Barthel, Belluard, Sommer, Niaz, Springsguth</t>
        </r>
      </text>
    </comment>
    <comment ref="Y3" authorId="0" shapeId="0" xr:uid="{44FF7FB9-885C-4655-8992-AD97C1C77DB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Microsoft SQL Server Fundamentals</t>
        </r>
        <r>
          <rPr>
            <sz val="9"/>
            <color indexed="81"/>
            <rFont val="Segoe UI"/>
            <family val="2"/>
          </rPr>
          <t xml:space="preserve">
Pawlik
</t>
        </r>
      </text>
    </comment>
    <comment ref="AC3" authorId="2" shapeId="0" xr:uid="{A4932ECC-FA29-46D2-A650-B0EED77DEFC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Lohn- und Gehaltsabrechnung
</t>
        </r>
        <r>
          <rPr>
            <sz val="9"/>
            <color indexed="81"/>
            <rFont val="Segoe UI"/>
            <family val="2"/>
          </rPr>
          <t>Dziallas, Wildner, Schäfer, Schilling,  Schieberle</t>
        </r>
      </text>
    </comment>
    <comment ref="AD3" authorId="2" shapeId="0" xr:uid="{AC134D1C-C208-4419-8D32-834CF2EB3E6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 Grundlagen 
</t>
        </r>
        <r>
          <rPr>
            <sz val="9"/>
            <color indexed="81"/>
            <rFont val="Segoe UI"/>
            <family val="2"/>
          </rPr>
          <t xml:space="preserve"> Hohlbein, Samorey, Krebs</t>
        </r>
      </text>
    </comment>
    <comment ref="AE3" authorId="2" shapeId="0" xr:uid="{60B82887-14AB-4BE0-AAA1-B0597FCACA2C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Lohnabrechnungen im Baugewerbe mit DATEV
</t>
        </r>
        <r>
          <rPr>
            <sz val="9"/>
            <color indexed="81"/>
            <rFont val="Segoe UI"/>
            <family val="2"/>
          </rPr>
          <t xml:space="preserve">
Hoyer(eigentlich ZV Lohn), Felgner(eigentlich ZV PP), Romankiewicz, Spudich(eigentlich Datev Fibu), Schiller(eigentlich Datev Fibu), </t>
        </r>
      </text>
    </comment>
    <comment ref="AF3" authorId="2" shapeId="0" xr:uid="{E65068E4-9BF8-414B-B9C9-A69393DDF45A}">
      <text>
        <r>
          <rPr>
            <b/>
            <sz val="9"/>
            <color indexed="81"/>
            <rFont val="Segoe UI"/>
            <family val="2"/>
          </rPr>
          <t xml:space="preserve">Renner, Heike: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 xml:space="preserve">Wertschöpfungsprozesse, Liquidität und Finanzierung 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Ferreira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82F1C38D-53F3-48AB-B8FC-47A0C408BA7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 : Sekretariatsabläufe mit MS Office steuern
</t>
        </r>
        <r>
          <rPr>
            <sz val="9"/>
            <color indexed="81"/>
            <rFont val="Segoe UI"/>
            <family val="2"/>
          </rPr>
          <t xml:space="preserve">
Schreiber, Hummel, Heimann, Brumm, Fuchs,  Katouzifar(eigentlich Datev Fibu), </t>
        </r>
      </text>
    </comment>
    <comment ref="AH3" authorId="0" shapeId="0" xr:uid="{287EBCFF-F377-4C3B-B1FD-272CA380837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 : Digitales Büromanagement mit Microsoft Office  
</t>
        </r>
        <r>
          <rPr>
            <sz val="9"/>
            <color indexed="81"/>
            <rFont val="Segoe UI"/>
            <family val="2"/>
          </rPr>
          <t xml:space="preserve">
 Stein, Lux, Zellmann,Flock, Bertuch</t>
        </r>
      </text>
    </comment>
    <comment ref="AJ3" authorId="2" shapeId="0" xr:uid="{468FF90A-1FBB-4C02-97A1-83F121F1E60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Tylsch, 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S3" authorId="0" shapeId="0" xr:uid="{EBB03593-6416-4F7D-8EFF-EA137F5D02D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Aktiv in Arbeit:</t>
        </r>
        <r>
          <rPr>
            <sz val="9"/>
            <color indexed="81"/>
            <rFont val="Segoe UI"/>
            <family val="2"/>
          </rPr>
          <t xml:space="preserve">
Schreiber</t>
        </r>
      </text>
    </comment>
    <comment ref="U3" authorId="1" shapeId="0" xr:uid="{DD17CA96-2356-444F-9B44-5C4DF608E0CA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Herr Fleischmann, Herr Rudolph</t>
        </r>
      </text>
    </comment>
    <comment ref="W3" authorId="0" shapeId="0" xr:uid="{AD0F3DCE-2B63-4E59-B390-D50F5AF3328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Zertifizierungs- und Prüfungsvorbereitung</t>
        </r>
        <r>
          <rPr>
            <sz val="9"/>
            <color indexed="81"/>
            <rFont val="Segoe UI"/>
            <family val="2"/>
          </rPr>
          <t xml:space="preserve">
Tillmann</t>
        </r>
      </text>
    </comment>
    <comment ref="X3" authorId="0" shapeId="0" xr:uid="{D8C32E73-4852-4AAC-8975-E26B8B86D09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Fachübergreifende Projektarbeit</t>
        </r>
        <r>
          <rPr>
            <sz val="9"/>
            <color indexed="81"/>
            <rFont val="Segoe UI"/>
            <family val="2"/>
          </rPr>
          <t xml:space="preserve">
Jakob, Barthel, Belluard, Sommer, Niaz, Peters, Springsguth</t>
        </r>
      </text>
    </comment>
    <comment ref="Y3" authorId="0" shapeId="0" xr:uid="{20278C29-437D-4C85-9D16-4CB5538F1AA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Microsoft SQL Server Fundamentals</t>
        </r>
        <r>
          <rPr>
            <sz val="9"/>
            <color indexed="81"/>
            <rFont val="Segoe UI"/>
            <family val="2"/>
          </rPr>
          <t xml:space="preserve">
Pawlik
</t>
        </r>
      </text>
    </comment>
    <comment ref="AB3" authorId="1" shapeId="0" xr:uid="{14337669-D802-4C23-B6E1-67A618B0E8FE}">
      <text>
        <r>
          <rPr>
            <b/>
            <sz val="9"/>
            <color indexed="81"/>
            <rFont val="Segoe UI"/>
            <family val="2"/>
          </rPr>
          <t xml:space="preserve">Heike Renner: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Umfassende Finanzbuchhaltung mit DATEV</t>
        </r>
        <r>
          <rPr>
            <sz val="9"/>
            <color indexed="81"/>
            <rFont val="Segoe UI"/>
            <family val="2"/>
          </rPr>
          <t xml:space="preserve">
Schröder M.</t>
        </r>
      </text>
    </comment>
    <comment ref="AC3" authorId="2" shapeId="0" xr:uid="{7FDE00A8-3FFC-4FDF-844D-F47DF7EF19D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Lohn- und Gehaltsabrechnung
</t>
        </r>
        <r>
          <rPr>
            <sz val="9"/>
            <color indexed="81"/>
            <rFont val="Segoe UI"/>
            <family val="2"/>
          </rPr>
          <t>Dziallas, Wildner, Schäfer, Schilling,  Schieberle</t>
        </r>
      </text>
    </comment>
    <comment ref="AD3" authorId="2" shapeId="0" xr:uid="{3400FEAB-E7D6-4C5B-AC12-721D34A9296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 Grundlagen 
</t>
        </r>
        <r>
          <rPr>
            <sz val="9"/>
            <color indexed="81"/>
            <rFont val="Segoe UI"/>
            <family val="2"/>
          </rPr>
          <t xml:space="preserve"> Hohlbein, Samorey, Krebs</t>
        </r>
      </text>
    </comment>
    <comment ref="AE3" authorId="2" shapeId="0" xr:uid="{37C23069-492C-40F9-B10F-39FE301B6EF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Lohnabrechnungen im Baugewerbe mit DATEV
</t>
        </r>
        <r>
          <rPr>
            <sz val="9"/>
            <color indexed="81"/>
            <rFont val="Segoe UI"/>
            <family val="2"/>
          </rPr>
          <t xml:space="preserve">
Hoyer(eigentlich ZV Lohn), Felgner(eigentlich ZV PP), Romankiewicz, Spudich(eigentlich Datev Fibu), Schiller(eigentlich Datev Fibu), </t>
        </r>
      </text>
    </comment>
    <comment ref="AF3" authorId="2" shapeId="0" xr:uid="{97E5715C-B32C-476A-A172-FDC72CC01252}">
      <text>
        <r>
          <rPr>
            <b/>
            <sz val="9"/>
            <color indexed="81"/>
            <rFont val="Segoe UI"/>
            <family val="2"/>
          </rPr>
          <t xml:space="preserve">Renner, Heike: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 xml:space="preserve">Wertschöpfungsprozesse, Liquidität und Finanzierung 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Ferreira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D3D93CE1-C562-497F-9D1D-43445453E4A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 : Sekretariatsabläufe mit MS Office steuern
</t>
        </r>
        <r>
          <rPr>
            <sz val="9"/>
            <color indexed="81"/>
            <rFont val="Segoe UI"/>
            <family val="2"/>
          </rPr>
          <t xml:space="preserve">
Schreiber, Hummel, Heimann, Brumm, Fuchs,  Katouzifar(eigentlich Datev Fibu), </t>
        </r>
      </text>
    </comment>
    <comment ref="AH3" authorId="0" shapeId="0" xr:uid="{5AB0137D-8871-4F7C-825A-27E982A2C71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 : Digitales Büromanagement mit Microsoft Office  
</t>
        </r>
        <r>
          <rPr>
            <sz val="9"/>
            <color indexed="81"/>
            <rFont val="Segoe UI"/>
            <family val="2"/>
          </rPr>
          <t xml:space="preserve">
 Stein, Lux, Zellmann,Flock, Bertuch</t>
        </r>
      </text>
    </comment>
    <comment ref="AJ3" authorId="2" shapeId="0" xr:uid="{611538A2-321E-4497-9536-74C420826AC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Tylsch, 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Renner, Heike</author>
    <author>Lohse, Andreas</author>
  </authors>
  <commentList>
    <comment ref="U3" authorId="0" shapeId="0" xr:uid="{B00848AF-8FFA-413A-9ECF-B17A3E64934B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Herr Fleischmann, Herr Rudolph</t>
        </r>
      </text>
    </comment>
    <comment ref="W3" authorId="1" shapeId="0" xr:uid="{85363374-9DA5-4029-87DD-D32D0682A8A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Zertifizierungs- und Prüfungsvorbereitung</t>
        </r>
        <r>
          <rPr>
            <sz val="9"/>
            <color indexed="81"/>
            <rFont val="Segoe UI"/>
            <family val="2"/>
          </rPr>
          <t xml:space="preserve">
Tillmann</t>
        </r>
      </text>
    </comment>
    <comment ref="X3" authorId="1" shapeId="0" xr:uid="{B64DF0AD-74E9-480D-AF7C-43668E6A7E8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Fachübergreifende Projektarbeit</t>
        </r>
        <r>
          <rPr>
            <sz val="9"/>
            <color indexed="81"/>
            <rFont val="Segoe UI"/>
            <family val="2"/>
          </rPr>
          <t xml:space="preserve">
Jakob, Barthel, Belluard, Sommer, Niaz, Peters, Springsguth</t>
        </r>
      </text>
    </comment>
    <comment ref="Y3" authorId="1" shapeId="0" xr:uid="{F56AC26E-F1E2-45B8-978E-CF0BBF891D2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Microsoft SQL Server Fundamentals</t>
        </r>
        <r>
          <rPr>
            <sz val="9"/>
            <color indexed="81"/>
            <rFont val="Segoe UI"/>
            <family val="2"/>
          </rPr>
          <t xml:space="preserve">
Pawlik
</t>
        </r>
      </text>
    </comment>
    <comment ref="AB3" authorId="0" shapeId="0" xr:uid="{788AB26D-9B6F-41B6-85E8-40E70125CB90}">
      <text>
        <r>
          <rPr>
            <b/>
            <sz val="9"/>
            <color indexed="81"/>
            <rFont val="Segoe UI"/>
            <family val="2"/>
          </rPr>
          <t xml:space="preserve">Heike Renner: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Umfassende Finanzbuchhaltung mit DATEV</t>
        </r>
        <r>
          <rPr>
            <sz val="9"/>
            <color indexed="81"/>
            <rFont val="Segoe UI"/>
            <family val="2"/>
          </rPr>
          <t xml:space="preserve">
Schröder M.</t>
        </r>
      </text>
    </comment>
    <comment ref="AC3" authorId="2" shapeId="0" xr:uid="{5A4505E0-1D43-45F8-8331-1ADEFAE4F1B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Lohn- und Gehaltsabrechnung
</t>
        </r>
        <r>
          <rPr>
            <sz val="9"/>
            <color indexed="81"/>
            <rFont val="Segoe UI"/>
            <family val="2"/>
          </rPr>
          <t>Dziallas, Wildner, Schäfer, Schilling,  Schieberle</t>
        </r>
      </text>
    </comment>
    <comment ref="AD3" authorId="2" shapeId="0" xr:uid="{94346A6A-1830-471A-8E53-56CF0598B29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 Grundlagen 
</t>
        </r>
        <r>
          <rPr>
            <sz val="9"/>
            <color indexed="81"/>
            <rFont val="Segoe UI"/>
            <family val="2"/>
          </rPr>
          <t xml:space="preserve"> Hohlbein, Samorey, Krebs</t>
        </r>
      </text>
    </comment>
    <comment ref="AE3" authorId="2" shapeId="0" xr:uid="{7CFA7D8F-2FE7-4DD5-8390-71AC099AEBC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Lohnabrechnungen im Baugewerbe mit DATEV
</t>
        </r>
        <r>
          <rPr>
            <sz val="9"/>
            <color indexed="81"/>
            <rFont val="Segoe UI"/>
            <family val="2"/>
          </rPr>
          <t xml:space="preserve">
Hoyer(eigentlich ZV Lohn), Felgner(eigentlich ZV PP), Romankiewicz, Spudich(eigentlich Datev Fibu), Schiller(eigentlich Datev Fibu), </t>
        </r>
      </text>
    </comment>
    <comment ref="AF3" authorId="2" shapeId="0" xr:uid="{AFC0FED5-D208-4AF1-AB3D-132CB22EF7F4}">
      <text>
        <r>
          <rPr>
            <b/>
            <sz val="9"/>
            <color indexed="81"/>
            <rFont val="Segoe UI"/>
            <family val="2"/>
          </rPr>
          <t xml:space="preserve">Renner, Heike: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 xml:space="preserve">Wertschöpfungsprozesse, Liquidität und Finanzierung 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Ferreira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1" shapeId="0" xr:uid="{CACD6FC2-AE91-4948-97A0-3D2E267EBCE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 : Sekretariatsabläufe mit MS Office steuern
</t>
        </r>
        <r>
          <rPr>
            <sz val="9"/>
            <color indexed="81"/>
            <rFont val="Segoe UI"/>
            <family val="2"/>
          </rPr>
          <t xml:space="preserve">
Schreiber, Hummel, Heimann, Brumm, Fuchs,  Katouzifar(eigentlich Datev Fibu), </t>
        </r>
      </text>
    </comment>
    <comment ref="AH3" authorId="1" shapeId="0" xr:uid="{C14861E6-EEA2-4AC0-9B09-8C8FA6518E1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 : Digitales Büromanagement mit Microsoft Office  
</t>
        </r>
        <r>
          <rPr>
            <sz val="9"/>
            <color indexed="81"/>
            <rFont val="Segoe UI"/>
            <family val="2"/>
          </rPr>
          <t xml:space="preserve">
 Stein, Lux, Zellmann,Flock, Bertuch</t>
        </r>
      </text>
    </comment>
    <comment ref="AI3" authorId="0" shapeId="0" xr:uid="{1C94D2AB-825D-4544-B7BF-17C59ADC2DCE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Modul: Digitale Buchhaltung mit SAP FI</t>
        </r>
        <r>
          <rPr>
            <sz val="9"/>
            <color indexed="81"/>
            <rFont val="Segoe UI"/>
            <family val="2"/>
          </rPr>
          <t xml:space="preserve">
Apfelstädt</t>
        </r>
      </text>
    </comment>
    <comment ref="AJ3" authorId="2" shapeId="0" xr:uid="{A2915B60-654C-4A62-9777-7F7119A661A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Tylsch, 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Renner, Heike</author>
    <author>Lohse, Andreas</author>
  </authors>
  <commentList>
    <comment ref="U3" authorId="0" shapeId="0" xr:uid="{C29A3CCF-C6B5-49C0-B86A-71C86FF4768B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Herr Fleischmann, Herr Rudolph</t>
        </r>
      </text>
    </comment>
    <comment ref="W3" authorId="1" shapeId="0" xr:uid="{3C036910-6C7E-4F27-8A2F-273E65C1BF2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Zertifizierungs- und Prüfungsvorbereitung</t>
        </r>
        <r>
          <rPr>
            <sz val="9"/>
            <color indexed="81"/>
            <rFont val="Segoe UI"/>
            <family val="2"/>
          </rPr>
          <t xml:space="preserve">
Tillmann</t>
        </r>
      </text>
    </comment>
    <comment ref="X3" authorId="1" shapeId="0" xr:uid="{8449653F-636A-40C4-B0A6-3281C9A7F2D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Fachübergreifende Projektarbeit</t>
        </r>
        <r>
          <rPr>
            <sz val="9"/>
            <color indexed="81"/>
            <rFont val="Segoe UI"/>
            <family val="2"/>
          </rPr>
          <t xml:space="preserve">
Jakob, Barthel, Belluard, Sommer, Niaz, Peters, Springsguth</t>
        </r>
      </text>
    </comment>
    <comment ref="Y3" authorId="1" shapeId="0" xr:uid="{D91C7C66-55B9-4E04-90D7-CA1DDA66DB9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Microsoft SQL Server Fundamentals</t>
        </r>
        <r>
          <rPr>
            <sz val="9"/>
            <color indexed="81"/>
            <rFont val="Segoe UI"/>
            <family val="2"/>
          </rPr>
          <t xml:space="preserve">
Pawlik
</t>
        </r>
      </text>
    </comment>
    <comment ref="AB3" authorId="0" shapeId="0" xr:uid="{AD5618AC-2626-46E8-B66B-46FA47A58622}">
      <text>
        <r>
          <rPr>
            <b/>
            <sz val="9"/>
            <color indexed="81"/>
            <rFont val="Segoe UI"/>
            <family val="2"/>
          </rPr>
          <t xml:space="preserve">Heike Renner: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Umfassende Finanzbuchhaltung mit DATEV</t>
        </r>
        <r>
          <rPr>
            <sz val="9"/>
            <color indexed="81"/>
            <rFont val="Segoe UI"/>
            <family val="2"/>
          </rPr>
          <t xml:space="preserve">
Schröder M.</t>
        </r>
      </text>
    </comment>
    <comment ref="AC3" authorId="2" shapeId="0" xr:uid="{13D8E011-364B-4893-AA57-341040867DB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Lohn- und Gehaltsabrechnung
</t>
        </r>
        <r>
          <rPr>
            <sz val="9"/>
            <color indexed="81"/>
            <rFont val="Segoe UI"/>
            <family val="2"/>
          </rPr>
          <t>Dziallas, Wildner, Schäfer, Schilling,  Schieberle</t>
        </r>
      </text>
    </comment>
    <comment ref="AD3" authorId="2" shapeId="0" xr:uid="{7095D351-7001-49B5-A061-218967C932C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 Grundlagen 
</t>
        </r>
        <r>
          <rPr>
            <sz val="9"/>
            <color indexed="81"/>
            <rFont val="Segoe UI"/>
            <family val="2"/>
          </rPr>
          <t xml:space="preserve"> Hohlbein, Samorey, Krebs</t>
        </r>
      </text>
    </comment>
    <comment ref="AE3" authorId="2" shapeId="0" xr:uid="{DE8BFBBA-9A17-4083-AC20-E4C3743B537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Lohnabrechnungen im Baugewerbe mit DATEV
</t>
        </r>
        <r>
          <rPr>
            <sz val="9"/>
            <color indexed="81"/>
            <rFont val="Segoe UI"/>
            <family val="2"/>
          </rPr>
          <t xml:space="preserve">
Hoyer(eigentlich ZV Lohn), Felgner(eigentlich ZV PP), Romankiewicz, Spudich(eigentlich Datev Fibu), Schiller(eigentlich Datev Fibu), </t>
        </r>
      </text>
    </comment>
    <comment ref="AF3" authorId="2" shapeId="0" xr:uid="{5F9C435A-ECCE-4C32-A9F4-C84ABC261DB7}">
      <text>
        <r>
          <rPr>
            <b/>
            <sz val="9"/>
            <color indexed="81"/>
            <rFont val="Segoe UI"/>
            <family val="2"/>
          </rPr>
          <t xml:space="preserve">Renner, Heike: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 xml:space="preserve">Wertschöpfungsprozesse, Liquidität und Finanzierung 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Ferreira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1" shapeId="0" xr:uid="{28FF71D8-4E23-460A-A27D-B6921F3E74F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 : Sekretariatsabläufe mit MS Office steuern
</t>
        </r>
        <r>
          <rPr>
            <sz val="9"/>
            <color indexed="81"/>
            <rFont val="Segoe UI"/>
            <family val="2"/>
          </rPr>
          <t xml:space="preserve">
Schreiber, Hummel, Heimann, Brumm, Fuchs,  Katouzifar(eigentlich Datev Fibu), </t>
        </r>
      </text>
    </comment>
    <comment ref="AH3" authorId="1" shapeId="0" xr:uid="{9B6D90EC-F5B7-4044-A305-634B3478BDD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 : Digitales Büromanagement mit Microsoft Office  
</t>
        </r>
        <r>
          <rPr>
            <sz val="9"/>
            <color indexed="81"/>
            <rFont val="Segoe UI"/>
            <family val="2"/>
          </rPr>
          <t xml:space="preserve">
 Stein, Lux, Zellmann,Flock, Bertuch</t>
        </r>
      </text>
    </comment>
    <comment ref="AI3" authorId="0" shapeId="0" xr:uid="{E1078164-92DA-4A0F-A35D-08820F7D1E5C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Modul: Digitale Buchhaltung mit SAP FI</t>
        </r>
        <r>
          <rPr>
            <sz val="9"/>
            <color indexed="81"/>
            <rFont val="Segoe UI"/>
            <family val="2"/>
          </rPr>
          <t xml:space="preserve">
Apfelstädt</t>
        </r>
      </text>
    </comment>
    <comment ref="AJ3" authorId="2" shapeId="0" xr:uid="{14CAE47F-41A2-4FA0-9016-7413AFB3AB3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Tylsch, 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Renner, Heike</author>
    <author>Lohse, Andreas</author>
  </authors>
  <commentList>
    <comment ref="W3" authorId="0" shapeId="0" xr:uid="{0D2F2578-6A35-43A5-9DA6-B6F1A64BD03F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Aktiv in Arbeit:
</t>
        </r>
        <r>
          <rPr>
            <sz val="9"/>
            <color indexed="81"/>
            <rFont val="Segoe UI"/>
            <family val="2"/>
          </rPr>
          <t>Herr Rückner</t>
        </r>
      </text>
    </comment>
    <comment ref="Z3" authorId="1" shapeId="0" xr:uid="{0AB26124-A936-4C03-AA6E-DD635484120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Linux Fundamentals</t>
        </r>
        <r>
          <rPr>
            <sz val="9"/>
            <color indexed="81"/>
            <rFont val="Segoe UI"/>
            <family val="2"/>
          </rPr>
          <t xml:space="preserve">
Tillmann</t>
        </r>
      </text>
    </comment>
    <comment ref="AA3" authorId="1" shapeId="0" xr:uid="{61DB2204-0996-4E83-9333-6E3BB9DD264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Microsoft Azure Administration and Security Technologies </t>
        </r>
        <r>
          <rPr>
            <sz val="9"/>
            <color indexed="81"/>
            <rFont val="Segoe UI"/>
            <family val="2"/>
          </rPr>
          <t xml:space="preserve">
Barthel, Belluard, , Springsguth, </t>
        </r>
        <r>
          <rPr>
            <sz val="9"/>
            <color indexed="81"/>
            <rFont val="Segoe UI"/>
            <family val="2"/>
          </rPr>
          <t>Jakob, Sommer, Niaz, Peters</t>
        </r>
      </text>
    </comment>
    <comment ref="AB3" authorId="1" shapeId="0" xr:uid="{C31F64BD-CF4C-498F-841A-BAA6425BA5D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Microsoft Windows Server Fundamentals </t>
        </r>
        <r>
          <rPr>
            <sz val="9"/>
            <color indexed="81"/>
            <rFont val="Segoe UI"/>
            <family val="2"/>
          </rPr>
          <t xml:space="preserve">
Pawlik
</t>
        </r>
      </text>
    </comment>
    <comment ref="AD3" authorId="0" shapeId="0" xr:uid="{A6E845B8-A34C-4AF3-9C13-B6679A402A4D}">
      <text>
        <r>
          <rPr>
            <b/>
            <sz val="9"/>
            <color indexed="81"/>
            <rFont val="Segoe UI"/>
            <family val="2"/>
          </rPr>
          <t xml:space="preserve">Heike Renner: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 SAP HCM </t>
        </r>
        <r>
          <rPr>
            <sz val="9"/>
            <color indexed="81"/>
            <rFont val="Segoe UI"/>
            <family val="2"/>
          </rPr>
          <t xml:space="preserve">
Jödicke, Schreiber, Heimann, Hoyer, Dziallas, Schäfer, Schieberle
inkl. Frau Geisler als Hospitanten</t>
        </r>
      </text>
    </comment>
    <comment ref="AE3" authorId="2" shapeId="0" xr:uid="{CB83395F-8F6A-42E8-BD8F-36697ECFFAC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</t>
        </r>
        <r>
          <rPr>
            <sz val="9"/>
            <color indexed="81"/>
            <rFont val="Segoe UI"/>
            <family val="2"/>
          </rPr>
          <t>Schröder M., Spudich, Schiller, Brumm,  Schilling, Katouzifor, Apfelstädt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2" shapeId="0" xr:uid="{654A7936-9FC9-4228-8334-8744052A9C0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Personalentwicklung und -führung als Bestandteil des Personalwesen
</t>
        </r>
        <r>
          <rPr>
            <sz val="9"/>
            <color indexed="81"/>
            <rFont val="Segoe UI"/>
            <family val="2"/>
          </rPr>
          <t xml:space="preserve">
 Felgner, Hummel, Wildner,</t>
        </r>
      </text>
    </comment>
    <comment ref="AG3" authorId="2" shapeId="0" xr:uid="{4FB990C9-4ED5-4C9E-8EDA-C2F8615188C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macht aber Vorbereitung für Office
</t>
        </r>
        <r>
          <rPr>
            <sz val="9"/>
            <color indexed="81"/>
            <rFont val="Segoe UI"/>
            <family val="2"/>
          </rPr>
          <t>Fuchs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H3" authorId="1" shapeId="0" xr:uid="{54179AA7-0C0A-47CC-8DE0-09975D61428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 Fachübergreifende Projektarbeit</t>
        </r>
        <r>
          <rPr>
            <sz val="9"/>
            <color indexed="81"/>
            <rFont val="Segoe UI"/>
            <family val="2"/>
          </rPr>
          <t xml:space="preserve">
Ferreira</t>
        </r>
      </text>
    </comment>
    <comment ref="AJ3" authorId="2" shapeId="0" xr:uid="{EE889D21-5220-4E87-8A3A-E0F0A95B78C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Tylsch, 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Renner, Heike</author>
    <author>Lohse, Andreas</author>
  </authors>
  <commentList>
    <comment ref="W3" authorId="0" shapeId="0" xr:uid="{FAAC85D7-D129-4C7F-800C-E17FE2885BBF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Aktiv in Arbeit:
</t>
        </r>
        <r>
          <rPr>
            <sz val="9"/>
            <color indexed="81"/>
            <rFont val="Segoe UI"/>
            <family val="2"/>
          </rPr>
          <t>Herr Rückner</t>
        </r>
      </text>
    </comment>
    <comment ref="Z3" authorId="1" shapeId="0" xr:uid="{B2586EC3-ADF4-4CA6-8432-8E09968E217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Linux Fundamentals</t>
        </r>
        <r>
          <rPr>
            <sz val="9"/>
            <color indexed="81"/>
            <rFont val="Segoe UI"/>
            <family val="2"/>
          </rPr>
          <t xml:space="preserve">
Tillmann</t>
        </r>
      </text>
    </comment>
    <comment ref="AA3" authorId="1" shapeId="0" xr:uid="{F75704E9-0789-4A7C-B13C-DE945CCB2EE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Microsoft Azure Administration and Security Technologies </t>
        </r>
        <r>
          <rPr>
            <sz val="9"/>
            <color indexed="81"/>
            <rFont val="Segoe UI"/>
            <family val="2"/>
          </rPr>
          <t xml:space="preserve">
Barthel, Belluard, , Springsguth, </t>
        </r>
        <r>
          <rPr>
            <sz val="9"/>
            <color indexed="81"/>
            <rFont val="Segoe UI"/>
            <family val="2"/>
          </rPr>
          <t>Jakob, Sommer, Niaz, Peters</t>
        </r>
      </text>
    </comment>
    <comment ref="AB3" authorId="1" shapeId="0" xr:uid="{4C768A8A-CAEC-451A-85D8-7C80D90B6C0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Microsoft Windows Server Fundamentals </t>
        </r>
        <r>
          <rPr>
            <sz val="9"/>
            <color indexed="81"/>
            <rFont val="Segoe UI"/>
            <family val="2"/>
          </rPr>
          <t xml:space="preserve">
Pawlik
</t>
        </r>
      </text>
    </comment>
    <comment ref="AD3" authorId="0" shapeId="0" xr:uid="{7B638A6E-BC4F-4141-82A4-CF35B77DCAD2}">
      <text>
        <r>
          <rPr>
            <b/>
            <sz val="9"/>
            <color indexed="81"/>
            <rFont val="Segoe UI"/>
            <family val="2"/>
          </rPr>
          <t xml:space="preserve">Heike Renner: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 SAP HCM </t>
        </r>
        <r>
          <rPr>
            <sz val="9"/>
            <color indexed="81"/>
            <rFont val="Segoe UI"/>
            <family val="2"/>
          </rPr>
          <t xml:space="preserve">
Jödicke, Schreiber, Heimann, Hoyer, Dziallas, Schäfer, Schieberle
inkl. Frau Geisler als Hospitanten</t>
        </r>
      </text>
    </comment>
    <comment ref="AE3" authorId="2" shapeId="0" xr:uid="{7FD49FAF-3A9B-4A45-B74A-C7E642FB7DE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</t>
        </r>
        <r>
          <rPr>
            <sz val="9"/>
            <color indexed="81"/>
            <rFont val="Segoe UI"/>
            <family val="2"/>
          </rPr>
          <t>Schröder M., Spudich, Schiller, Brumm,  Schilling, Katouzifor, Apfelstädt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2" shapeId="0" xr:uid="{993A5303-983B-4AFE-AACC-2E53EE7A9F0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Personalentwicklung und -führung als Bestandteil des Personalwesen
</t>
        </r>
        <r>
          <rPr>
            <sz val="9"/>
            <color indexed="81"/>
            <rFont val="Segoe UI"/>
            <family val="2"/>
          </rPr>
          <t xml:space="preserve">
 Felgner, Hummel, Wildner,</t>
        </r>
      </text>
    </comment>
    <comment ref="AG3" authorId="2" shapeId="0" xr:uid="{1AD4EBCD-BA57-4254-B9CD-1B4A9E52FE1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macht aber Vorbereitung für Office
</t>
        </r>
        <r>
          <rPr>
            <sz val="9"/>
            <color indexed="81"/>
            <rFont val="Segoe UI"/>
            <family val="2"/>
          </rPr>
          <t>Fuchs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H3" authorId="1" shapeId="0" xr:uid="{BE5FF716-9C0E-4749-A7D6-89F6740D800C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 Fachübergreifende Projektarbeit</t>
        </r>
        <r>
          <rPr>
            <sz val="9"/>
            <color indexed="81"/>
            <rFont val="Segoe UI"/>
            <family val="2"/>
          </rPr>
          <t xml:space="preserve">
Ferreira</t>
        </r>
      </text>
    </comment>
    <comment ref="AJ3" authorId="2" shapeId="0" xr:uid="{8CE01F78-882E-4304-8DD1-0A825259DB0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Tylsch, 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W3" authorId="0" shapeId="0" xr:uid="{59A78631-330D-4E91-AE29-2BDCC5D5C2C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Aktiv in Arbeit</t>
        </r>
        <r>
          <rPr>
            <sz val="9"/>
            <color indexed="81"/>
            <rFont val="Segoe UI"/>
            <family val="2"/>
          </rPr>
          <t xml:space="preserve">
Herr Rückner</t>
        </r>
      </text>
    </comment>
    <comment ref="X3" authorId="1" shapeId="0" xr:uid="{399B806B-1C8A-400D-B3B3-73E92A302338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
Porsche,</t>
        </r>
      </text>
    </comment>
    <comment ref="Y3" authorId="0" shapeId="0" xr:uid="{80B4676E-A883-48CD-A75E-E449BB9071A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Linux Fundamentals</t>
        </r>
        <r>
          <rPr>
            <sz val="9"/>
            <color indexed="81"/>
            <rFont val="Segoe UI"/>
            <family val="2"/>
          </rPr>
          <t xml:space="preserve">
Tillmann</t>
        </r>
      </text>
    </comment>
    <comment ref="Z3" authorId="0" shapeId="0" xr:uid="{712DFE23-C6E6-4054-A1AB-B4BD28E2667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Microsoft Azure Administration and Security Technologies </t>
        </r>
        <r>
          <rPr>
            <sz val="9"/>
            <color indexed="81"/>
            <rFont val="Segoe UI"/>
            <family val="2"/>
          </rPr>
          <t xml:space="preserve">
Barthel, Belluard, , Springsguth, </t>
        </r>
        <r>
          <rPr>
            <sz val="9"/>
            <color indexed="81"/>
            <rFont val="Segoe UI"/>
            <family val="2"/>
          </rPr>
          <t>Jakob, Sommer, Niaz, Peters</t>
        </r>
      </text>
    </comment>
    <comment ref="AA3" authorId="0" shapeId="0" xr:uid="{3ADB036A-740E-48A6-A8FA-0BBA3FA389E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Microsoft Windows Server Fundamentals </t>
        </r>
        <r>
          <rPr>
            <sz val="9"/>
            <color indexed="81"/>
            <rFont val="Segoe UI"/>
            <family val="2"/>
          </rPr>
          <t xml:space="preserve">
Pawlik
</t>
        </r>
      </text>
    </comment>
    <comment ref="AC3" authorId="1" shapeId="0" xr:uid="{89577927-7CBB-433A-BFD0-74778BEFDFF3}">
      <text>
        <r>
          <rPr>
            <b/>
            <sz val="9"/>
            <color indexed="81"/>
            <rFont val="Segoe UI"/>
            <family val="2"/>
          </rPr>
          <t xml:space="preserve">Heike Renner: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 SAP HCM </t>
        </r>
        <r>
          <rPr>
            <sz val="9"/>
            <color indexed="81"/>
            <rFont val="Segoe UI"/>
            <family val="2"/>
          </rPr>
          <t xml:space="preserve">
Jödicke, Schreiber, Heimann, Hoyer, Dziallas, Schäfer, Schieberle
inkl. Frau Geisler als Hospitanten</t>
        </r>
      </text>
    </comment>
    <comment ref="AD3" authorId="2" shapeId="0" xr:uid="{57D8389C-E123-444E-A085-34C3770777C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</t>
        </r>
        <r>
          <rPr>
            <sz val="9"/>
            <color indexed="81"/>
            <rFont val="Segoe UI"/>
            <family val="2"/>
          </rPr>
          <t>Schröder M., Spudich, Schiller, Brumm,  Schilling, Katouzifor, Apfelstädt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E3" authorId="2" shapeId="0" xr:uid="{3A0FE24E-AF25-42D1-B652-ACE9B49FBA0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Personalentwicklung und -führung als Bestandteil des Personalwesen
</t>
        </r>
        <r>
          <rPr>
            <sz val="9"/>
            <color indexed="81"/>
            <rFont val="Segoe UI"/>
            <family val="2"/>
          </rPr>
          <t xml:space="preserve">
 Felgner, Hummel, Wildner,</t>
        </r>
      </text>
    </comment>
    <comment ref="AF3" authorId="2" shapeId="0" xr:uid="{943DBCB6-191F-41D5-821D-CFF32BF00B5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macht aber Vorbereitung für Office
</t>
        </r>
        <r>
          <rPr>
            <sz val="9"/>
            <color indexed="81"/>
            <rFont val="Segoe UI"/>
            <family val="2"/>
          </rPr>
          <t>Fuchs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2" shapeId="0" xr:uid="{F42EF597-A287-40AB-B496-0DBEF9D1372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Tylsch, 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W3" authorId="0" shapeId="0" xr:uid="{DA404B1F-BDEC-490C-A1E4-E2828B083A0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Aktiv in Arbeit</t>
        </r>
        <r>
          <rPr>
            <sz val="9"/>
            <color indexed="81"/>
            <rFont val="Segoe UI"/>
            <family val="2"/>
          </rPr>
          <t xml:space="preserve">
Herr Rückner</t>
        </r>
      </text>
    </comment>
    <comment ref="X3" authorId="1" shapeId="0" xr:uid="{B3EAC9C7-B56B-4AE1-8571-B680DB44ED0D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
Porsche,</t>
        </r>
      </text>
    </comment>
    <comment ref="Y3" authorId="0" shapeId="0" xr:uid="{2EC732F1-EDB3-4F44-B879-B39B2920C7C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Linux Fundamentals</t>
        </r>
        <r>
          <rPr>
            <sz val="9"/>
            <color indexed="81"/>
            <rFont val="Segoe UI"/>
            <family val="2"/>
          </rPr>
          <t xml:space="preserve">
Tillmann</t>
        </r>
      </text>
    </comment>
    <comment ref="Z3" authorId="0" shapeId="0" xr:uid="{F2FC55D3-D4F2-4C28-828E-5CE8093CD16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Microsoft Azure Administration and Security Technologies </t>
        </r>
        <r>
          <rPr>
            <sz val="9"/>
            <color indexed="81"/>
            <rFont val="Segoe UI"/>
            <family val="2"/>
          </rPr>
          <t xml:space="preserve">
Barthel, Belluard, , Springsguth
</t>
        </r>
        <r>
          <rPr>
            <b/>
            <u/>
            <sz val="9"/>
            <color indexed="81"/>
            <rFont val="Segoe UI"/>
            <family val="2"/>
          </rPr>
          <t xml:space="preserve">eventuell:
</t>
        </r>
        <r>
          <rPr>
            <sz val="9"/>
            <color indexed="81"/>
            <rFont val="Segoe UI"/>
            <family val="2"/>
          </rPr>
          <t>Jakob, Sommer, Niaz, Peters</t>
        </r>
      </text>
    </comment>
    <comment ref="AA3" authorId="0" shapeId="0" xr:uid="{E1A613A5-F2BF-454E-98E8-4E1D06B10C8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Microsoft Windows Server Fundamentals </t>
        </r>
        <r>
          <rPr>
            <sz val="9"/>
            <color indexed="81"/>
            <rFont val="Segoe UI"/>
            <family val="2"/>
          </rPr>
          <t xml:space="preserve">
Pawlik
</t>
        </r>
      </text>
    </comment>
    <comment ref="AC3" authorId="1" shapeId="0" xr:uid="{C1BAE145-E7A1-4471-8C32-5F1749FD1057}">
      <text>
        <r>
          <rPr>
            <b/>
            <sz val="9"/>
            <color indexed="81"/>
            <rFont val="Segoe UI"/>
            <family val="2"/>
          </rPr>
          <t xml:space="preserve">Heike Renner: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 SAP HCM </t>
        </r>
        <r>
          <rPr>
            <sz val="9"/>
            <color indexed="81"/>
            <rFont val="Segoe UI"/>
            <family val="2"/>
          </rPr>
          <t xml:space="preserve">
Jödicke, Schreiber, Heimann, Hoyer, Dziallas, Schäfer, 
</t>
        </r>
      </text>
    </comment>
    <comment ref="AD3" authorId="2" shapeId="0" xr:uid="{F6FE9269-6FC7-4065-827D-0383CDF3E57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</t>
        </r>
        <r>
          <rPr>
            <sz val="9"/>
            <color indexed="81"/>
            <rFont val="Segoe UI"/>
            <family val="2"/>
          </rPr>
          <t>Schröder M., Spudich, Schiller, Brumm,  Schilling, Katouzifor, Apfelstädt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E3" authorId="2" shapeId="0" xr:uid="{1B6B52D0-DFC9-4450-8142-0EE38122694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Personalentwicklung und -führung als Bestandteil des Personalwesen
</t>
        </r>
        <r>
          <rPr>
            <sz val="9"/>
            <color indexed="81"/>
            <rFont val="Segoe UI"/>
            <family val="2"/>
          </rPr>
          <t xml:space="preserve">
 Felgner, Hummel, Wildner,</t>
        </r>
      </text>
    </comment>
    <comment ref="AF3" authorId="2" shapeId="0" xr:uid="{3A74DE1E-681A-4727-80B3-30F5F3835FA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macht aber Vorbereitung für Office
</t>
        </r>
        <r>
          <rPr>
            <sz val="9"/>
            <color indexed="81"/>
            <rFont val="Segoe UI"/>
            <family val="2"/>
          </rPr>
          <t>Fuchs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2" shapeId="0" xr:uid="{CB8E61CF-5110-44A0-A324-6E3E6AD2D6B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Tylsch, 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X3" authorId="0" shapeId="0" xr:uid="{2686985B-FF10-430D-9E8B-A1B40924AAAD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
Porsche,</t>
        </r>
      </text>
    </comment>
    <comment ref="AC3" authorId="0" shapeId="0" xr:uid="{B7845639-34AF-47F3-B214-97B7CF1A885D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Lohn- und Gehaltsabrechnungen mit DATEV</t>
        </r>
        <r>
          <rPr>
            <sz val="9"/>
            <color indexed="81"/>
            <rFont val="Segoe UI"/>
            <family val="2"/>
          </rPr>
          <t xml:space="preserve">
Schreiber, Heimann, Brumm, Hoyer, Schiller, Spudich, 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D3" authorId="1" shapeId="0" xr:uid="{10E6039F-8EE1-47CF-9980-727CCC6C94B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SAP FI Finanzwesen
</t>
        </r>
        <r>
          <rPr>
            <sz val="9"/>
            <color indexed="81"/>
            <rFont val="Segoe UI"/>
            <family val="2"/>
          </rPr>
          <t xml:space="preserve"> Jödicke,</t>
        </r>
      </text>
    </comment>
    <comment ref="AE3" authorId="1" shapeId="0" xr:uid="{B2972FD8-9D78-422D-841D-AE5A34C3F62C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Personalbeschaffungsmaßnahmen als Bestandteil des Personalwesens
</t>
        </r>
        <r>
          <rPr>
            <sz val="9"/>
            <color indexed="81"/>
            <rFont val="Segoe UI"/>
            <family val="2"/>
          </rPr>
          <t xml:space="preserve">
 Felgner, Hummel, Wildner, Schilling</t>
        </r>
      </text>
    </comment>
    <comment ref="AF3" authorId="1" shapeId="0" xr:uid="{DF65C916-72CA-4478-84CB-19AB204FF36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Geschäfts- und Leistungsprozesse
</t>
        </r>
        <r>
          <rPr>
            <sz val="9"/>
            <color indexed="81"/>
            <rFont val="Segoe UI"/>
            <family val="2"/>
          </rPr>
          <t xml:space="preserve">
Fuchs</t>
        </r>
      </text>
    </comment>
    <comment ref="AG3" authorId="0" shapeId="0" xr:uid="{79DEF651-FD7E-43C7-8577-5275495F68A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 
Lohn
</t>
        </r>
        <r>
          <rPr>
            <sz val="10"/>
            <color indexed="81"/>
            <rFont val="Segoe UI"/>
            <family val="2"/>
          </rPr>
          <t>Lange</t>
        </r>
        <r>
          <rPr>
            <b/>
            <sz val="10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" authorId="1" shapeId="0" xr:uid="{926D9FC8-2F1F-4AF6-934D-9ED9BCA3F1B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 Tylsch, Frühauf-Rimbach, 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X3" authorId="0" shapeId="0" xr:uid="{A2E41CE4-DF4B-4CA0-B69A-D78BCAF70DFF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
Porsche,</t>
        </r>
      </text>
    </comment>
    <comment ref="AC3" authorId="0" shapeId="0" xr:uid="{16874C02-8F08-4CA3-A604-5F45B1DCD860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Lohn- und Gehaltsabrechnungen mit DATEV</t>
        </r>
        <r>
          <rPr>
            <sz val="9"/>
            <color indexed="81"/>
            <rFont val="Segoe UI"/>
            <family val="2"/>
          </rPr>
          <t xml:space="preserve">
Schreiber, Heimann, Brumm, Hoyer, Schiller, Spudich, 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D3" authorId="1" shapeId="0" xr:uid="{0A157AA2-BCF9-444D-9F37-ACB0E9DD4BB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SAP FI Finanzwesen
</t>
        </r>
        <r>
          <rPr>
            <sz val="9"/>
            <color indexed="81"/>
            <rFont val="Segoe UI"/>
            <family val="2"/>
          </rPr>
          <t xml:space="preserve"> Jödicke,</t>
        </r>
      </text>
    </comment>
    <comment ref="AE3" authorId="1" shapeId="0" xr:uid="{EB4E20F4-D540-4CC3-9600-3D9DB1B63E1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Personalbeschaffungsmaßnahmen als Bestandteil des Personalwesens
</t>
        </r>
        <r>
          <rPr>
            <sz val="9"/>
            <color indexed="81"/>
            <rFont val="Segoe UI"/>
            <family val="2"/>
          </rPr>
          <t xml:space="preserve">
 Felgner, Hummel, Wildner, Schilling</t>
        </r>
      </text>
    </comment>
    <comment ref="AF3" authorId="1" shapeId="0" xr:uid="{D6F4C79D-9D98-4BCE-9B37-FB50D41A61B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Geschäfts- und Leistungsprozesse
</t>
        </r>
        <r>
          <rPr>
            <sz val="9"/>
            <color indexed="81"/>
            <rFont val="Segoe UI"/>
            <family val="2"/>
          </rPr>
          <t xml:space="preserve">
Fuchs</t>
        </r>
      </text>
    </comment>
    <comment ref="AG3" authorId="0" shapeId="0" xr:uid="{AAF8D755-5C57-47EF-A6D0-A92315A62DA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 
Lohn
</t>
        </r>
        <r>
          <rPr>
            <sz val="10"/>
            <color indexed="81"/>
            <rFont val="Segoe UI"/>
            <family val="2"/>
          </rPr>
          <t>Lange</t>
        </r>
        <r>
          <rPr>
            <b/>
            <sz val="10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" authorId="1" shapeId="0" xr:uid="{3038B448-E405-42DF-90A3-69C9E638D7A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 Tylsch, Frühauf-Rimbach, 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X3" authorId="0" shapeId="0" xr:uid="{93094433-F42A-4A1A-B42E-1BAF8495A2EA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
Porsche,</t>
        </r>
      </text>
    </comment>
    <comment ref="AC3" authorId="0" shapeId="0" xr:uid="{0A00F214-027A-42FF-B182-9A1BD812C93B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Lohn- und Gehaltsabrechnungen mit DATEV</t>
        </r>
        <r>
          <rPr>
            <sz val="9"/>
            <color indexed="81"/>
            <rFont val="Segoe UI"/>
            <family val="2"/>
          </rPr>
          <t xml:space="preserve">
Schreiber, Heimann, Brumm, Hoyer, Schiller, Spudich, 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D3" authorId="1" shapeId="0" xr:uid="{A119811A-FFE6-4F6B-8A0C-C01570A84BA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SAP FI Finanzwesen
</t>
        </r>
        <r>
          <rPr>
            <sz val="9"/>
            <color indexed="81"/>
            <rFont val="Segoe UI"/>
            <family val="2"/>
          </rPr>
          <t xml:space="preserve"> Jödicke,</t>
        </r>
      </text>
    </comment>
    <comment ref="AE3" authorId="1" shapeId="0" xr:uid="{E131B5CE-4E47-41D3-8CF1-27C393A4E98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Personalbeschaffungsmaßnahmen als Bestandteil des Personalwesens
</t>
        </r>
        <r>
          <rPr>
            <sz val="9"/>
            <color indexed="81"/>
            <rFont val="Segoe UI"/>
            <family val="2"/>
          </rPr>
          <t xml:space="preserve">
 Felgner, Hummel, Wildner, Schilling</t>
        </r>
      </text>
    </comment>
    <comment ref="AF3" authorId="1" shapeId="0" xr:uid="{F15CA6E4-7480-4E96-AB17-3D3CA02C09C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Geschäfts- und Leistungsprozesse
</t>
        </r>
        <r>
          <rPr>
            <sz val="9"/>
            <color indexed="81"/>
            <rFont val="Segoe UI"/>
            <family val="2"/>
          </rPr>
          <t xml:space="preserve">
Fuchs</t>
        </r>
      </text>
    </comment>
    <comment ref="AG3" authorId="0" shapeId="0" xr:uid="{320AB172-0451-4D30-9B7C-6B3E02CE2D1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 
Lohn
</t>
        </r>
        <r>
          <rPr>
            <sz val="10"/>
            <color indexed="81"/>
            <rFont val="Segoe UI"/>
            <family val="2"/>
          </rPr>
          <t>Lange</t>
        </r>
        <r>
          <rPr>
            <b/>
            <sz val="10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" authorId="1" shapeId="0" xr:uid="{2D8A3053-BC27-43F9-840F-6614D63F49A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 Tylsch, Frühauf-Rimbach,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X3" authorId="0" shapeId="0" xr:uid="{8F4F728A-AD50-47E3-9F55-53BBB6A08E7D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
Porsche,</t>
        </r>
      </text>
    </comment>
    <comment ref="AC3" authorId="0" shapeId="0" xr:uid="{EF3EF985-731E-48FE-940C-36BB9E65C137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Lohn- und Gehaltsabrechnungen mit DATEV</t>
        </r>
        <r>
          <rPr>
            <sz val="9"/>
            <color indexed="81"/>
            <rFont val="Segoe UI"/>
            <family val="2"/>
          </rPr>
          <t xml:space="preserve">
Schreiber, Heimann, Brumm, Hoyer, Schiller, Spudich, 
</t>
        </r>
        <r>
          <rPr>
            <b/>
            <i/>
            <sz val="9"/>
            <color indexed="81"/>
            <rFont val="Segoe UI"/>
            <family val="2"/>
          </rPr>
          <t>eventuell</t>
        </r>
        <r>
          <rPr>
            <sz val="9"/>
            <color indexed="81"/>
            <rFont val="Segoe UI"/>
            <family val="2"/>
          </rPr>
          <t xml:space="preserve">
Lange(eigentlich ZV)
</t>
        </r>
      </text>
    </comment>
    <comment ref="AD3" authorId="1" shapeId="0" xr:uid="{EDEF90C7-54B5-4EF8-8667-CAF8FF2EDDBC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SAP FI Finanzwesen
</t>
        </r>
        <r>
          <rPr>
            <sz val="9"/>
            <color indexed="81"/>
            <rFont val="Segoe UI"/>
            <family val="2"/>
          </rPr>
          <t xml:space="preserve"> Jödicke,</t>
        </r>
      </text>
    </comment>
    <comment ref="AE3" authorId="1" shapeId="0" xr:uid="{3AD63552-72F5-4879-BA88-4D851E7FECB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Personalbeschaffungsmaßnahmen als Bestandteil des Personalwesens
</t>
        </r>
        <r>
          <rPr>
            <sz val="9"/>
            <color indexed="81"/>
            <rFont val="Segoe UI"/>
            <family val="2"/>
          </rPr>
          <t xml:space="preserve">
 Felgner, Pätzold, Hummel, Wildner</t>
        </r>
      </text>
    </comment>
    <comment ref="AF3" authorId="1" shapeId="0" xr:uid="{4CAFFA61-67C4-45E8-B5A7-5CE7DE54AC9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Geschäfts- und Leistungsprozesse
</t>
        </r>
        <r>
          <rPr>
            <sz val="9"/>
            <color indexed="81"/>
            <rFont val="Segoe UI"/>
            <family val="2"/>
          </rPr>
          <t xml:space="preserve">
Fuchs</t>
        </r>
      </text>
    </comment>
    <comment ref="AI3" authorId="1" shapeId="0" xr:uid="{60B1BB70-F7F4-4AC7-AE16-916007060C8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X3" authorId="0" shapeId="0" xr:uid="{A3BCD2ED-30E0-4B78-9A50-404D4AEC13B6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Windows Server Administration (Modul 3)
</t>
        </r>
        <r>
          <rPr>
            <sz val="9"/>
            <color indexed="81"/>
            <rFont val="Segoe UI"/>
            <family val="2"/>
          </rPr>
          <t xml:space="preserve">
Porsche,</t>
        </r>
      </text>
    </comment>
    <comment ref="AC3" authorId="0" shapeId="0" xr:uid="{B170D855-7187-4DC5-A79B-8FD3A5F41206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Umfassende Finanzbuchhaltung mit DATEV</t>
        </r>
        <r>
          <rPr>
            <sz val="9"/>
            <color indexed="81"/>
            <rFont val="Segoe UI"/>
            <family val="2"/>
          </rPr>
          <t xml:space="preserve">
Boykova, Schreiber, 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D3" authorId="1" shapeId="0" xr:uid="{228455D2-CED6-4BC7-8A48-219433EB5D4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Lohn- und Gehaltsabrechnung
</t>
        </r>
        <r>
          <rPr>
            <sz val="9"/>
            <color indexed="81"/>
            <rFont val="Segoe UI"/>
            <family val="2"/>
          </rPr>
          <t xml:space="preserve">
Hummel, Heimann, Brumm, Hoyer, Schiller, Spudich
</t>
        </r>
      </text>
    </comment>
    <comment ref="AE3" authorId="1" shapeId="0" xr:uid="{D44C7216-A88F-4535-AF3A-AEA5B8E933F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Englisch im Büro
</t>
        </r>
        <r>
          <rPr>
            <sz val="9"/>
            <color indexed="81"/>
            <rFont val="Segoe UI"/>
            <family val="2"/>
          </rPr>
          <t xml:space="preserve">
Trux</t>
        </r>
      </text>
    </comment>
    <comment ref="AF3" authorId="0" shapeId="0" xr:uid="{ABD189DD-10F0-4509-8926-D1A36EED64C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 
Lohn
</t>
        </r>
        <r>
          <rPr>
            <sz val="10"/>
            <color indexed="81"/>
            <rFont val="Segoe UI"/>
            <family val="2"/>
          </rPr>
          <t>Jödicke
Felgner
Pawella
Köhler
Romankiewicz</t>
        </r>
        <r>
          <rPr>
            <b/>
            <sz val="10"/>
            <color indexed="81"/>
            <rFont val="Segoe UI"/>
            <family val="2"/>
          </rPr>
          <t xml:space="preserve">
Fibu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Gerlach 
Lange
Mahr 
</t>
        </r>
      </text>
    </comment>
    <comment ref="AI3" authorId="1" shapeId="0" xr:uid="{62D1505E-D97E-4A30-AF2B-AB11FB28891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X3" authorId="0" shapeId="0" xr:uid="{0148AFBF-E452-4465-B110-62BB7F9E10A9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Windows Server Administration (Modul 3)
</t>
        </r>
        <r>
          <rPr>
            <sz val="9"/>
            <color indexed="81"/>
            <rFont val="Segoe UI"/>
            <family val="2"/>
          </rPr>
          <t xml:space="preserve">
Porsche,</t>
        </r>
      </text>
    </comment>
    <comment ref="AC3" authorId="0" shapeId="0" xr:uid="{5BBF6E15-0C48-44BA-A886-789A6B8F3DCC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Umfassende Finanzbuchhaltung mit DATEV</t>
        </r>
        <r>
          <rPr>
            <sz val="9"/>
            <color indexed="81"/>
            <rFont val="Segoe UI"/>
            <family val="2"/>
          </rPr>
          <t xml:space="preserve">
Boykova, Schreiber, 
</t>
        </r>
        <r>
          <rPr>
            <b/>
            <i/>
            <sz val="9"/>
            <color indexed="81"/>
            <rFont val="Segoe UI"/>
            <family val="2"/>
          </rPr>
          <t>nur bis Donnerstag:</t>
        </r>
        <r>
          <rPr>
            <sz val="9"/>
            <color indexed="81"/>
            <rFont val="Segoe UI"/>
            <family val="2"/>
          </rPr>
          <t xml:space="preserve">
Mahr(eigentlich ZV),
Gerlach(eigentlich ZV)
</t>
        </r>
      </text>
    </comment>
    <comment ref="AD3" authorId="1" shapeId="0" xr:uid="{891FCAD1-6D75-41CD-9BC9-4CD9C2D073D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Lohn- und Gehaltsabrechnung
</t>
        </r>
        <r>
          <rPr>
            <sz val="9"/>
            <color indexed="81"/>
            <rFont val="Segoe UI"/>
            <family val="2"/>
          </rPr>
          <t xml:space="preserve">
Hummel, Heimann, Brumm, Hoyer, Witzmann, Schiller, Spudich
</t>
        </r>
      </text>
    </comment>
    <comment ref="AE3" authorId="1" shapeId="0" xr:uid="{1D62DCD0-593C-491F-8656-3E830EB8FDC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Englisch im Büro
</t>
        </r>
        <r>
          <rPr>
            <sz val="9"/>
            <color indexed="81"/>
            <rFont val="Segoe UI"/>
            <family val="2"/>
          </rPr>
          <t xml:space="preserve">
Trux</t>
        </r>
      </text>
    </comment>
    <comment ref="AF3" authorId="0" shapeId="0" xr:uid="{5FE3BEC1-9A09-4C47-98E7-CED75F8DB9C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 
Lohn
</t>
        </r>
        <r>
          <rPr>
            <sz val="10"/>
            <color indexed="81"/>
            <rFont val="Segoe UI"/>
            <family val="2"/>
          </rPr>
          <t>Jödicke
Felgner
Pawella
Köhler
Romankiewicz</t>
        </r>
        <r>
          <rPr>
            <b/>
            <sz val="10"/>
            <color indexed="81"/>
            <rFont val="Segoe UI"/>
            <family val="2"/>
          </rPr>
          <t xml:space="preserve">
Fibu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Gerlach - erst ab Freitag
Lange
Mahr - erst ab Freitag
</t>
        </r>
      </text>
    </comment>
    <comment ref="AI3" authorId="1" shapeId="0" xr:uid="{11D8822A-ECB5-429A-A8A4-00601FF0377C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X3" authorId="0" shapeId="0" xr:uid="{5CD8D636-0E86-48EA-96D6-3293D3FC2142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Windows Server Administration (Modul 3)
</t>
        </r>
        <r>
          <rPr>
            <sz val="9"/>
            <color indexed="81"/>
            <rFont val="Segoe UI"/>
            <family val="2"/>
          </rPr>
          <t xml:space="preserve">
Porsche,</t>
        </r>
      </text>
    </comment>
    <comment ref="AC3" authorId="0" shapeId="0" xr:uid="{07AFE1A8-308C-46C8-B709-ACBE4654B94C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Umfassende Finanzbuchhaltung mit DATEV</t>
        </r>
        <r>
          <rPr>
            <sz val="9"/>
            <color indexed="81"/>
            <rFont val="Segoe UI"/>
            <family val="2"/>
          </rPr>
          <t xml:space="preserve">
Boykova, Schreiber, 
Lange(eigentlich ZV), 
Mahr(eigentlich ZV),
Gerlach(eigentlich ZV)
</t>
        </r>
      </text>
    </comment>
    <comment ref="AD3" authorId="1" shapeId="0" xr:uid="{8E0A1B39-3364-4D31-95BC-C014A4AA842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Lohn- und Gehaltsabrechnung
</t>
        </r>
        <r>
          <rPr>
            <sz val="9"/>
            <color indexed="81"/>
            <rFont val="Segoe UI"/>
            <family val="2"/>
          </rPr>
          <t xml:space="preserve">
Hummel, Heimann, Brumm, Hoyer, Witzmann, Schiller, Spudich
Jödicke(eigentlich ZV),
Felgner(eigentlich Englisch, dann ZV), 
Höhn(eigentlich ZV),
Pawella(eigentlich ZV), 
Köhler(ursprünglich FüPa, eigentlich ZV), 
Romankiewicz(eigentlich ZV), </t>
        </r>
      </text>
    </comment>
    <comment ref="AE3" authorId="1" shapeId="0" xr:uid="{59C4DBB5-8DA4-47F2-B431-66C03E8C8E0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Englisch im Büro
</t>
        </r>
        <r>
          <rPr>
            <sz val="9"/>
            <color indexed="81"/>
            <rFont val="Segoe UI"/>
            <family val="2"/>
          </rPr>
          <t xml:space="preserve">
Trux</t>
        </r>
      </text>
    </comment>
    <comment ref="AI3" authorId="1" shapeId="0" xr:uid="{9176A78C-3A43-4544-8F07-541A6640CAF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Uttenweiler, Silke</author>
    <author>Andreas Lohse</author>
    <author>Lohse, Andreas</author>
  </authors>
  <commentList>
    <comment ref="I2" authorId="0" shapeId="0" xr:uid="{12DCA6AC-A3E9-487A-AF13-4378A478BCCD}">
      <text>
        <r>
          <rPr>
            <b/>
            <sz val="9"/>
            <color indexed="81"/>
            <rFont val="Segoe UI"/>
            <family val="2"/>
          </rPr>
          <t>Uttenweiler, Silke:</t>
        </r>
        <r>
          <rPr>
            <sz val="9"/>
            <color indexed="81"/>
            <rFont val="Segoe UI"/>
            <family val="2"/>
          </rPr>
          <t xml:space="preserve">
4 x FI 
1 x Praktikantin</t>
        </r>
      </text>
    </comment>
    <comment ref="X3" authorId="1" shapeId="0" xr:uid="{9B1C55E7-ED76-4D76-AC5E-8EB75E6F3DC4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Windows Server Administration (Modul 3)
</t>
        </r>
        <r>
          <rPr>
            <sz val="9"/>
            <color indexed="81"/>
            <rFont val="Segoe UI"/>
            <family val="2"/>
          </rPr>
          <t xml:space="preserve">
Porsche,</t>
        </r>
      </text>
    </comment>
    <comment ref="AC3" authorId="1" shapeId="0" xr:uid="{B84F2E6C-B8BC-4435-AB2B-4F05A0E4E081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Umfassende Finanzbuchhaltung mit DATEV</t>
        </r>
        <r>
          <rPr>
            <sz val="9"/>
            <color indexed="81"/>
            <rFont val="Segoe UI"/>
            <family val="2"/>
          </rPr>
          <t xml:space="preserve">
Boykova, Schreiber, 
Lange(eigentlich ZV), 
Mahr(eigentlich ZV),
Gerlach(eigentlich ZV)
</t>
        </r>
      </text>
    </comment>
    <comment ref="AD3" authorId="2" shapeId="0" xr:uid="{26136575-BC15-445A-8210-C69B71F14F2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Lohn- und Gehaltsabrechnung
</t>
        </r>
        <r>
          <rPr>
            <sz val="9"/>
            <color indexed="81"/>
            <rFont val="Segoe UI"/>
            <family val="2"/>
          </rPr>
          <t xml:space="preserve">
Hummel, Heimann, Brumm, Hoyer, Witzmann
Jödicke(eigentlich ZV),
Felgner(eigentlich Englisch, dann ZV), 
Höhn(eigentlich ZV),
Pawella(eigentlich ZV), 
Köhler(ursprünglich FüPa, eigentlich ZV), 
Romankiewicz(eigentlich ZV), </t>
        </r>
      </text>
    </comment>
    <comment ref="AE3" authorId="2" shapeId="0" xr:uid="{B9BB2113-61BF-42FB-B762-76AF37D508F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Englisch im Büro
</t>
        </r>
        <r>
          <rPr>
            <sz val="9"/>
            <color indexed="81"/>
            <rFont val="Segoe UI"/>
            <family val="2"/>
          </rPr>
          <t xml:space="preserve">
Trux</t>
        </r>
      </text>
    </comment>
    <comment ref="AI3" authorId="2" shapeId="0" xr:uid="{EFC8294F-8CE5-44FF-B796-64A1499CD40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Uttenweiler, Silke</author>
    <author>Andreas Lohse</author>
    <author>Lohse, Andreas</author>
  </authors>
  <commentList>
    <comment ref="I2" authorId="0" shapeId="0" xr:uid="{6544A96B-0CAE-4019-8164-4E440A357E82}">
      <text>
        <r>
          <rPr>
            <b/>
            <sz val="9"/>
            <color indexed="81"/>
            <rFont val="Segoe UI"/>
            <family val="2"/>
          </rPr>
          <t>Uttenweiler, Silke:</t>
        </r>
        <r>
          <rPr>
            <sz val="9"/>
            <color indexed="81"/>
            <rFont val="Segoe UI"/>
            <family val="2"/>
          </rPr>
          <t xml:space="preserve">
4 x FI 
1 x Praktikantin</t>
        </r>
      </text>
    </comment>
    <comment ref="X3" authorId="1" shapeId="0" xr:uid="{6B990C82-DC8E-419E-BF26-B3336BCA8FE4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Windows Server Administration (Modul 3)
</t>
        </r>
        <r>
          <rPr>
            <sz val="9"/>
            <color indexed="81"/>
            <rFont val="Segoe UI"/>
            <family val="2"/>
          </rPr>
          <t xml:space="preserve">
Porsche,</t>
        </r>
      </text>
    </comment>
    <comment ref="AC3" authorId="1" shapeId="0" xr:uid="{42DA8685-EB58-4BEC-8F45-BFB0C8999425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Lohn- und Gehaltsabrechnungen mit DATEV</t>
        </r>
        <r>
          <rPr>
            <sz val="9"/>
            <color indexed="81"/>
            <rFont val="Segoe UI"/>
            <family val="2"/>
          </rPr>
          <t xml:space="preserve">
 Rösner, Köhler, Lange, Jödicke, Pawella
</t>
        </r>
      </text>
    </comment>
    <comment ref="AD3" authorId="2" shapeId="0" xr:uid="{9BDB2C78-1A37-40B1-88F8-9C09C4BD8E5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</t>
        </r>
        <r>
          <rPr>
            <sz val="9"/>
            <color indexed="81"/>
            <rFont val="Segoe UI"/>
            <family val="2"/>
          </rPr>
          <t xml:space="preserve">
Gerlach(eigentlich ZV), Mahr(eigentlich ZV),  Schreiber,
</t>
        </r>
      </text>
    </comment>
    <comment ref="AE3" authorId="1" shapeId="0" xr:uid="{479F6F57-831A-424D-BCE5-A4C0F118A83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Sekretariatsabläufe mit MS Office steuern
</t>
        </r>
        <r>
          <rPr>
            <sz val="10"/>
            <color indexed="81"/>
            <rFont val="Segoe UI"/>
            <family val="2"/>
          </rPr>
          <t xml:space="preserve">
 Felgner, Zeller, Trux,  Hoyer, Witzmann, Höhn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1" shapeId="0" xr:uid="{42EE06F9-F590-486A-8462-34E2464EE1FC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 
Lohn
</t>
        </r>
        <r>
          <rPr>
            <sz val="10"/>
            <color indexed="81"/>
            <rFont val="Segoe UI"/>
            <family val="2"/>
          </rPr>
          <t>Boykova
Kranhold</t>
        </r>
        <r>
          <rPr>
            <b/>
            <sz val="10"/>
            <color indexed="81"/>
            <rFont val="Segoe UI"/>
            <family val="2"/>
          </rPr>
          <t xml:space="preserve">
Fibu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Anzorov
Romankiewicz
</t>
        </r>
      </text>
    </comment>
    <comment ref="AI3" authorId="2" shapeId="0" xr:uid="{C78B54C6-30FA-49F8-9AA7-5CA54AFD479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Uttenweiler, Silke</author>
    <author>Andreas Lohse</author>
    <author>Lohse, Andreas</author>
  </authors>
  <commentList>
    <comment ref="I2" authorId="0" shapeId="0" xr:uid="{499AA6AF-EB63-4A24-9F7A-C6CF5280FB92}">
      <text>
        <r>
          <rPr>
            <b/>
            <sz val="9"/>
            <color indexed="81"/>
            <rFont val="Segoe UI"/>
            <family val="2"/>
          </rPr>
          <t>Uttenweiler, Silke:</t>
        </r>
        <r>
          <rPr>
            <sz val="9"/>
            <color indexed="81"/>
            <rFont val="Segoe UI"/>
            <family val="2"/>
          </rPr>
          <t xml:space="preserve">
4 x FI 
1 x Praktikantin</t>
        </r>
      </text>
    </comment>
    <comment ref="X3" authorId="1" shapeId="0" xr:uid="{556399AC-8D6F-4A36-81F4-20906F83A131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Windows Server Administration (Modul 3)
</t>
        </r>
        <r>
          <rPr>
            <sz val="9"/>
            <color indexed="81"/>
            <rFont val="Segoe UI"/>
            <family val="2"/>
          </rPr>
          <t xml:space="preserve">
Porsche,</t>
        </r>
      </text>
    </comment>
    <comment ref="AC3" authorId="1" shapeId="0" xr:uid="{6FAEF299-8C27-45CB-B6CE-74FD7A492430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Lohn- und Gehaltsabrechnungen mit DATEV</t>
        </r>
        <r>
          <rPr>
            <sz val="9"/>
            <color indexed="81"/>
            <rFont val="Segoe UI"/>
            <family val="2"/>
          </rPr>
          <t xml:space="preserve">
 Rösner, Köhler, Lange, Jödicke, Pawella
</t>
        </r>
      </text>
    </comment>
    <comment ref="AD3" authorId="2" shapeId="0" xr:uid="{8CEC330E-715E-4A30-A02C-79AC7E4FE5B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</t>
        </r>
        <r>
          <rPr>
            <sz val="9"/>
            <color indexed="81"/>
            <rFont val="Segoe UI"/>
            <family val="2"/>
          </rPr>
          <t xml:space="preserve">
Gerlach(eigentlich ZV), Mahr(eigentlich ZV),  Schreiber,
Achtung:
Frau Gerlach  und Frau Mahr schreiben am Freitag IHK Fachkraft Test mit
</t>
        </r>
      </text>
    </comment>
    <comment ref="AE3" authorId="1" shapeId="0" xr:uid="{F2E01636-EAFD-47C2-9344-4DBB81BB627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Sekretariatsabläufe mit MS Office steuern
</t>
        </r>
        <r>
          <rPr>
            <sz val="10"/>
            <color indexed="81"/>
            <rFont val="Segoe UI"/>
            <family val="2"/>
          </rPr>
          <t xml:space="preserve">
 Felgner, Zeller, Trux,  Hoyer, Witzmann, Höhn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1" shapeId="0" xr:uid="{EE470AEF-EAF0-4FB8-947C-7D0FF627F3E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 
Lohn
</t>
        </r>
        <r>
          <rPr>
            <sz val="10"/>
            <color indexed="81"/>
            <rFont val="Segoe UI"/>
            <family val="2"/>
          </rPr>
          <t>Boykova
Kranhold</t>
        </r>
        <r>
          <rPr>
            <b/>
            <sz val="10"/>
            <color indexed="81"/>
            <rFont val="Segoe UI"/>
            <family val="2"/>
          </rPr>
          <t xml:space="preserve">
Fibu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Anzorov
Romankiewicz
Frau Gerlach schreibt am Freitag schriftliche Prüfung Fibu mit, Frau Mahr eventuell auch?!</t>
        </r>
      </text>
    </comment>
    <comment ref="AI3" authorId="2" shapeId="0" xr:uid="{868FAC1B-5201-4A81-9F52-6A1CB55FB07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Uttenweiler, Silke</author>
    <author>Andreas Lohse</author>
    <author>Lohse, Andreas</author>
  </authors>
  <commentList>
    <comment ref="I2" authorId="0" shapeId="0" xr:uid="{224430E4-42D9-4DB4-8D45-7B25A4FC6EBE}">
      <text>
        <r>
          <rPr>
            <b/>
            <sz val="9"/>
            <color indexed="81"/>
            <rFont val="Segoe UI"/>
            <family val="2"/>
          </rPr>
          <t>Uttenweiler, Silke:</t>
        </r>
        <r>
          <rPr>
            <sz val="9"/>
            <color indexed="81"/>
            <rFont val="Segoe UI"/>
            <family val="2"/>
          </rPr>
          <t xml:space="preserve">
4 x FI 
1 x Praktikantin</t>
        </r>
      </text>
    </comment>
    <comment ref="X3" authorId="1" shapeId="0" xr:uid="{F61BFEEE-BBC8-4931-A5C1-E1B6CE3FAFDC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Communication and Collaboration Fundamentals (Modul 6)
</t>
        </r>
        <r>
          <rPr>
            <sz val="9"/>
            <color indexed="81"/>
            <rFont val="Segoe UI"/>
            <family val="2"/>
          </rPr>
          <t xml:space="preserve">
Pavlik, Wendt, Porsche,</t>
        </r>
      </text>
    </comment>
    <comment ref="AC3" authorId="1" shapeId="0" xr:uid="{CBC6FCF7-0797-4499-B6FF-3D53BE19C518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Lohn- und Gehaltsabrechnungen mit DATEV</t>
        </r>
        <r>
          <rPr>
            <sz val="9"/>
            <color indexed="81"/>
            <rFont val="Segoe UI"/>
            <family val="2"/>
          </rPr>
          <t xml:space="preserve">
Boykova(eigentlich ZV),  Rösner, Köhler, Höhn, Lange, Jödicke, Kranholf(eingentlich ZV), Pawella
</t>
        </r>
      </text>
    </comment>
    <comment ref="AD3" authorId="2" shapeId="0" xr:uid="{1CC3A31E-79F9-4242-A2A2-F5FCD66879F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</t>
        </r>
        <r>
          <rPr>
            <sz val="9"/>
            <color indexed="81"/>
            <rFont val="Segoe UI"/>
            <family val="2"/>
          </rPr>
          <t xml:space="preserve">
Gerlach(eigentlich ZV), Mahr(eigentlich ZV), Anzorov(eigentlich ZV), Romankiewicz(eigentlich ZV),  Schreiber,
</t>
        </r>
      </text>
    </comment>
    <comment ref="AE3" authorId="1" shapeId="0" xr:uid="{C11338DB-9F73-4CAA-97D6-2CA7F14A147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Sekretariatsabläufe mit MS Office steuern
</t>
        </r>
        <r>
          <rPr>
            <sz val="10"/>
            <color indexed="81"/>
            <rFont val="Segoe UI"/>
            <family val="2"/>
          </rPr>
          <t xml:space="preserve">
 Felgner, Zeller, Trux,  Hoyer, Witzmann
zzgl. Frau Chamoun aus KBM 4, welche eigentlich die Woche noch Ferien hat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2" shapeId="0" xr:uid="{A83EB282-C7E5-4749-B3E3-6136E79BF00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Uttenweiler, Silke</author>
    <author>Andreas Lohse</author>
    <author>Lohse, Andreas</author>
  </authors>
  <commentList>
    <comment ref="I2" authorId="0" shapeId="0" xr:uid="{C004075A-4F5F-4C07-BC1B-1D95A80CAA90}">
      <text>
        <r>
          <rPr>
            <b/>
            <sz val="9"/>
            <color indexed="81"/>
            <rFont val="Segoe UI"/>
            <family val="2"/>
          </rPr>
          <t>Uttenweiler, Silke:</t>
        </r>
        <r>
          <rPr>
            <sz val="9"/>
            <color indexed="81"/>
            <rFont val="Segoe UI"/>
            <family val="2"/>
          </rPr>
          <t xml:space="preserve">
4 x FI 
1 x Praktikantin</t>
        </r>
      </text>
    </comment>
    <comment ref="X3" authorId="1" shapeId="0" xr:uid="{7797C937-47B6-4FD6-A441-C19EC66634CA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Communication and Collaboration Fundamentals (Modul 6)
</t>
        </r>
        <r>
          <rPr>
            <sz val="9"/>
            <color indexed="81"/>
            <rFont val="Segoe UI"/>
            <family val="2"/>
          </rPr>
          <t xml:space="preserve">
Pavlik, Wendt, Porsche,</t>
        </r>
      </text>
    </comment>
    <comment ref="AC3" authorId="1" shapeId="0" xr:uid="{46D0282E-69AA-4BC7-88C8-EDA206891094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Lohn- und Gehaltsabrechnungen mit DATEV</t>
        </r>
        <r>
          <rPr>
            <sz val="9"/>
            <color indexed="81"/>
            <rFont val="Segoe UI"/>
            <family val="2"/>
          </rPr>
          <t xml:space="preserve">
zzgl 1 TN FS, 
Rösner, Köhler, Höhn, Lange, Jödicke, Pawella
</t>
        </r>
      </text>
    </comment>
    <comment ref="AD3" authorId="2" shapeId="0" xr:uid="{9677D6BD-EA9F-41D0-8352-7EAB7E53DE3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</t>
        </r>
        <r>
          <rPr>
            <sz val="9"/>
            <color indexed="81"/>
            <rFont val="Segoe UI"/>
            <family val="2"/>
          </rPr>
          <t xml:space="preserve">
 Gerlach(eigentlich ZV), Mahr(eigentlich ZV), Anzorov(eigentlich ZV), Romankiewicz(eigentlich ZV),  Schreiber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3" authorId="1" shapeId="0" xr:uid="{63DA2670-AF6D-49FC-A0C5-AA8E04FDDCB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Sekretariatsabläufe mit MS Office steuern
</t>
        </r>
        <r>
          <rPr>
            <sz val="10"/>
            <color indexed="81"/>
            <rFont val="Segoe UI"/>
            <family val="2"/>
          </rPr>
          <t xml:space="preserve">
 Felgner, Zeller, Trux,  Hoyer
</t>
        </r>
        <r>
          <rPr>
            <b/>
            <i/>
            <sz val="10"/>
            <color indexed="81"/>
            <rFont val="Segoe UI"/>
            <family val="2"/>
          </rPr>
          <t>eventuell:</t>
        </r>
        <r>
          <rPr>
            <sz val="10"/>
            <color indexed="81"/>
            <rFont val="Segoe UI"/>
            <family val="2"/>
          </rPr>
          <t xml:space="preserve">
Witzmann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1" shapeId="0" xr:uid="{DD769702-8AD9-4A7C-ACBE-B0383280B6B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
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b/>
            <u/>
            <sz val="10"/>
            <color indexed="81"/>
            <rFont val="Segoe UI"/>
            <family val="2"/>
          </rPr>
          <t xml:space="preserve">Lohn und Gehalt 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 xml:space="preserve">Boykova
Kranhold
</t>
        </r>
        <r>
          <rPr>
            <b/>
            <u/>
            <sz val="10"/>
            <color indexed="81"/>
            <rFont val="Segoe UI"/>
            <family val="2"/>
          </rPr>
          <t xml:space="preserve">
</t>
        </r>
      </text>
    </comment>
    <comment ref="AI3" authorId="2" shapeId="0" xr:uid="{6D1D23D7-CB0D-4F81-B94B-197D610EB6E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I2" authorId="0" shapeId="0" xr:uid="{AAF071AD-A117-4CA4-81CF-EC39888958F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01.07.20 vorerst 3 feste Anmeldungen</t>
        </r>
      </text>
    </comment>
    <comment ref="X3" authorId="1" shapeId="0" xr:uid="{A05A0377-97DB-4EE7-9846-735CA98CAF4F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Communication and Collaboration Fundamentals (Modul 6)
</t>
        </r>
        <r>
          <rPr>
            <sz val="9"/>
            <color indexed="81"/>
            <rFont val="Segoe UI"/>
            <family val="2"/>
          </rPr>
          <t xml:space="preserve">
Pavlik, Wendt, Porsche,</t>
        </r>
      </text>
    </comment>
    <comment ref="AC3" authorId="1" shapeId="0" xr:uid="{25309C1A-569B-4B90-8D03-551B05A32355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SAP FI Finanzwesen</t>
        </r>
        <r>
          <rPr>
            <sz val="9"/>
            <color indexed="81"/>
            <rFont val="Segoe UI"/>
            <family val="2"/>
          </rPr>
          <t xml:space="preserve">
Romankiewicz, Rösner, Köhler, Mahr, Hankel, Anzorov, Trux
</t>
        </r>
      </text>
    </comment>
    <comment ref="AD3" authorId="2" shapeId="0" xr:uid="{3AE7163C-88E7-4B67-B295-68F21C26894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Lohn- und Gehaltsabrechnung
</t>
        </r>
        <r>
          <rPr>
            <sz val="9"/>
            <color indexed="81"/>
            <rFont val="Segoe UI"/>
            <family val="2"/>
          </rPr>
          <t xml:space="preserve">
Kranhold(eigentlich ZV), Höhn, Lange, Jödicke, Schreiber,  Pawella
</t>
        </r>
      </text>
    </comment>
    <comment ref="AE3" authorId="1" shapeId="0" xr:uid="{20541B99-599E-4F6D-8939-85BA3F28DE5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Modul:  SAP HCM Personalverwaltung und -abrechnung
zzgl. 1 TN aus FS  Dittrich, Maritta (mit Norbert klären)</t>
        </r>
        <r>
          <rPr>
            <sz val="10"/>
            <color indexed="81"/>
            <rFont val="Segoe UI"/>
            <family val="2"/>
          </rPr>
          <t xml:space="preserve">
Gerlach, Boykova, Ferreira(eigentlich Wertschöpfungsprozesse), Felgner, Zeller, Rink(eigentlich SAP FI)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1" shapeId="0" xr:uid="{8730F82B-F4E0-4FE3-AA03-5C736100E452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Vorbereitung auf die Zertifizierungsprüfung
</t>
        </r>
        <r>
          <rPr>
            <sz val="9"/>
            <color indexed="81"/>
            <rFont val="Segoe UI"/>
            <family val="2"/>
          </rPr>
          <t xml:space="preserve">
Rösner(B), Wenzel(L&amp;G), Franke(L&amp;G), Hankel(B-eigentlich SAPFI), Rocca(L&amp;G), 
Mahr-nur noch einmals das Projekt für die Verteidiung fertig machen</t>
        </r>
      </text>
    </comment>
    <comment ref="AI3" authorId="2" shapeId="0" xr:uid="{08BEAF30-E968-4D1A-BC51-20B10B687FF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I2" authorId="0" shapeId="0" xr:uid="{932CF623-FEDF-482F-8D88-5CE75EB4696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01.07.20 vorerst 3 feste Anmeldungen</t>
        </r>
      </text>
    </comment>
    <comment ref="X3" authorId="1" shapeId="0" xr:uid="{8A912834-85D6-4F7B-B2EA-45A4F7955674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Communication and Collaboration Fundamentals (Modul 6)
</t>
        </r>
        <r>
          <rPr>
            <sz val="9"/>
            <color indexed="81"/>
            <rFont val="Segoe UI"/>
            <family val="2"/>
          </rPr>
          <t xml:space="preserve">
Pavlik, Wendt, Porsche,</t>
        </r>
      </text>
    </comment>
    <comment ref="AC3" authorId="1" shapeId="0" xr:uid="{C9BCC4FA-6CE6-416A-A7D7-ED2180A23B8E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SAP FI Finanzwesen</t>
        </r>
        <r>
          <rPr>
            <sz val="9"/>
            <color indexed="81"/>
            <rFont val="Segoe UI"/>
            <family val="2"/>
          </rPr>
          <t xml:space="preserve">
Romankiewicz, Rösner, Köhler, Mahr, Hankel, Anzorov, Trux
</t>
        </r>
      </text>
    </comment>
    <comment ref="AD3" authorId="2" shapeId="0" xr:uid="{2A2DD43F-94E5-4589-89AB-4CE04095C1A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Lohn- und Gehaltsabrechnung
</t>
        </r>
        <r>
          <rPr>
            <sz val="9"/>
            <color indexed="81"/>
            <rFont val="Segoe UI"/>
            <family val="2"/>
          </rPr>
          <t xml:space="preserve">
Kranhold(eigentlich ZV), Höhn, Lange, Jödicke, Schreiber,  Pawella
</t>
        </r>
      </text>
    </comment>
    <comment ref="AE3" authorId="1" shapeId="0" xr:uid="{9E2268DA-7C32-4062-A3A9-8703EBF0D14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Modul:  SAP HCM Personalverwaltung und -abrechnung
zzgl. 1 TN aus FS  Dittrich, Maritta (mit Norbert klären)</t>
        </r>
        <r>
          <rPr>
            <sz val="10"/>
            <color indexed="81"/>
            <rFont val="Segoe UI"/>
            <family val="2"/>
          </rPr>
          <t xml:space="preserve">
Gerlach, Boykova, Ferreira(eigentlich Wertschöpfungsprozesse), Felgner, Zeller, Rink(eigentlich SAP FI)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1" shapeId="0" xr:uid="{CEE4AAD0-5F99-473C-BC25-0D16CF406B5B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Vorbereitung auf die Zertifizierungsprüfung
</t>
        </r>
        <r>
          <rPr>
            <sz val="9"/>
            <color indexed="81"/>
            <rFont val="Segoe UI"/>
            <family val="2"/>
          </rPr>
          <t xml:space="preserve">
Rösner(B), Wenzel(L&amp;G), Franke(L&amp;G), Hankel(B-eigentlich SAPFI), Rocca(L&amp;G)</t>
        </r>
      </text>
    </comment>
    <comment ref="AI3" authorId="2" shapeId="0" xr:uid="{579E8575-28F7-42E2-86FA-A937214970D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I2" authorId="0" shapeId="0" xr:uid="{20818650-27D0-46D3-92FE-8ED18DEEFA5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01.07.20 vorerst 3 feste Anmeldungen</t>
        </r>
      </text>
    </comment>
    <comment ref="X3" authorId="1" shapeId="0" xr:uid="{B7794293-C03B-4973-8034-75B482223A40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Communication and Collaboration Fundamentals (Modul 6)
</t>
        </r>
        <r>
          <rPr>
            <sz val="9"/>
            <color indexed="81"/>
            <rFont val="Segoe UI"/>
            <family val="2"/>
          </rPr>
          <t xml:space="preserve">
Pavlik, Wendt, Porsche,</t>
        </r>
      </text>
    </comment>
    <comment ref="AC3" authorId="1" shapeId="0" xr:uid="{D7B0E64A-1A0C-4F99-AA4B-86FC54AA28C3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SAP FI Finanzwesen</t>
        </r>
        <r>
          <rPr>
            <sz val="9"/>
            <color indexed="81"/>
            <rFont val="Segoe UI"/>
            <family val="2"/>
          </rPr>
          <t xml:space="preserve">
Romankiewicz, Rösner, Köhler, Mahr, Hankel, Anzorov, Trux
</t>
        </r>
      </text>
    </comment>
    <comment ref="AD3" authorId="2" shapeId="0" xr:uid="{575F57F3-AEB2-4104-9F41-1CAE4429C6FC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Lohn- und Gehaltsabrechnung
</t>
        </r>
        <r>
          <rPr>
            <sz val="9"/>
            <color indexed="81"/>
            <rFont val="Segoe UI"/>
            <family val="2"/>
          </rPr>
          <t xml:space="preserve">
Kranhold(eigentlich ZV), Franke(eigentlich ZV), Wenzel(eigentlich ZV), Höhn, Lange, Jödicke, Schreiber, Rocca(eigentlich ZV), Pawella
</t>
        </r>
      </text>
    </comment>
    <comment ref="AE3" authorId="1" shapeId="0" xr:uid="{965FD223-8485-4FDF-8FAE-A726D5E17CF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Modul:  SAP HCM Personalverwaltung und -abrechnung
zzgl. 1 TN aus FS  Dittrich, Maritta (mit Norbert klären)</t>
        </r>
        <r>
          <rPr>
            <sz val="10"/>
            <color indexed="81"/>
            <rFont val="Segoe UI"/>
            <family val="2"/>
          </rPr>
          <t xml:space="preserve">
Gerlach, Boykova, Ferreira(eigentlich Wertschöpfungsprozesse), Felgner, Zeller, Rink(eigentlich SAP FI)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2" shapeId="0" xr:uid="{C0A8113A-9F59-49AE-B817-CD93148F6E9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X3" authorId="0" shapeId="0" xr:uid="{5A032551-D9BC-4832-8533-EB85F6A16B3E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Communication and Collaboration Fundamentals (Modul 6)
</t>
        </r>
        <r>
          <rPr>
            <sz val="9"/>
            <color indexed="81"/>
            <rFont val="Segoe UI"/>
            <family val="2"/>
          </rPr>
          <t xml:space="preserve">
Pavlik, Wendt, Porsche,</t>
        </r>
      </text>
    </comment>
    <comment ref="AC3" authorId="0" shapeId="0" xr:uid="{1E4ED1E7-0B76-41E5-8906-053BB9AB1EB2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SAP FI Finanzwesen</t>
        </r>
        <r>
          <rPr>
            <sz val="9"/>
            <color indexed="81"/>
            <rFont val="Segoe UI"/>
            <family val="2"/>
          </rPr>
          <t xml:space="preserve">
Romankiewicz, Rösner, Köhler, Mahr, Hankel, Anzorov, Trux
</t>
        </r>
      </text>
    </comment>
    <comment ref="AD3" authorId="1" shapeId="0" xr:uid="{1ACDC044-2E39-43E4-A248-991F1583826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Lohn- und Gehaltsabrechnung
</t>
        </r>
        <r>
          <rPr>
            <sz val="9"/>
            <color indexed="81"/>
            <rFont val="Segoe UI"/>
            <family val="2"/>
          </rPr>
          <t xml:space="preserve">
Kranhold(eigentlich ZV), Franke(eigentlich ZV), Wenzel(eigentlich ZV), Höhn, Lange, Jödicke, Schreiber, Rocca(eigentlich ZV), Pawella
</t>
        </r>
      </text>
    </comment>
    <comment ref="AE3" authorId="0" shapeId="0" xr:uid="{CFCBED56-019C-4578-9985-1BAEF903345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Modul:  SAP HCM Personalverwaltung und -abrechnung
zzgl. 1 TN aus FS  Dittrich, Maritta (mit Norbert klären)</t>
        </r>
        <r>
          <rPr>
            <sz val="10"/>
            <color indexed="81"/>
            <rFont val="Segoe UI"/>
            <family val="2"/>
          </rPr>
          <t xml:space="preserve">
Gerlach, Boykova, Ferreira(eigentlich Wertschöpfungsprozesse), Felgner, Zeller, Rink(eigentlich SAP FI)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1" shapeId="0" xr:uid="{14CAA199-CC25-4600-B4F8-B0C03ADD7DC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X3" authorId="0" shapeId="0" xr:uid="{C6962359-DE95-433A-AE64-754DC22FA8AB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Windows Client Administration (Modul 2)</t>
        </r>
        <r>
          <rPr>
            <sz val="9"/>
            <color indexed="81"/>
            <rFont val="Segoe UI"/>
            <family val="2"/>
          </rPr>
          <t xml:space="preserve">
Porsche</t>
        </r>
      </text>
    </comment>
    <comment ref="Y3" authorId="0" shapeId="0" xr:uid="{4BF852AA-AA2F-428B-A0BB-27F2C68ABA3E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Zertifizierungs- und Prüfungsvorbereitung für Informatiker u.a. ITK-Berufe (IT-Spezialisten) (Modul 43)</t>
        </r>
        <r>
          <rPr>
            <sz val="9"/>
            <color indexed="81"/>
            <rFont val="Segoe UI"/>
            <family val="2"/>
          </rPr>
          <t xml:space="preserve">
Tillmans, Heinrich, Romeißen, Pavlik, Wendt,
</t>
        </r>
      </text>
    </comment>
    <comment ref="AC3" authorId="0" shapeId="0" xr:uid="{395B4901-BD81-44DC-A963-6D676F1040ED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Umfassende Finanzbuchhaltung mit DATEV</t>
        </r>
        <r>
          <rPr>
            <sz val="9"/>
            <color indexed="81"/>
            <rFont val="Segoe UI"/>
            <family val="2"/>
          </rPr>
          <t xml:space="preserve">
Romankiewicz, Rösner, Köhler, Gerlach, Rink, Mahr, Hankel, Anzorov, Höhn, Lange
</t>
        </r>
      </text>
    </comment>
    <comment ref="AD3" authorId="1" shapeId="0" xr:uid="{2B68AA77-D942-4EFE-8BC7-9176520557C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Gehaltsabrechnungen mit DATEV
</t>
        </r>
        <r>
          <rPr>
            <sz val="9"/>
            <color indexed="81"/>
            <rFont val="Segoe UI"/>
            <family val="2"/>
          </rPr>
          <t xml:space="preserve">Kranhold, Wenzel, Rocca, Franke, Boykova, Felgner
</t>
        </r>
      </text>
    </comment>
    <comment ref="AE3" authorId="0" shapeId="0" xr:uid="{F3B0AF42-BA19-4567-BEFA-5995102FAC4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Geschäfts- und Leistungsprozesse
</t>
        </r>
        <r>
          <rPr>
            <sz val="10"/>
            <color indexed="81"/>
            <rFont val="Segoe UI"/>
            <family val="2"/>
          </rPr>
          <t xml:space="preserve">Ferreira(eigentlich SAP SCM), Zeller, Trux,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1" shapeId="0" xr:uid="{BAF3AFE7-B975-46EE-B8B7-4F50EAE1F78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X3" authorId="0" shapeId="0" xr:uid="{B8026ECA-5AC4-47D4-82A6-31A9FDE0840F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Windows Client Administration (Modul 2)</t>
        </r>
        <r>
          <rPr>
            <sz val="9"/>
            <color indexed="81"/>
            <rFont val="Segoe UI"/>
            <family val="2"/>
          </rPr>
          <t xml:space="preserve">
Porsche</t>
        </r>
      </text>
    </comment>
    <comment ref="Y3" authorId="0" shapeId="0" xr:uid="{9B66246D-7845-461A-B95B-7081D6C7F928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Zertifizierungs- und Prüfungsvorbereitung für Informatiker u.a. ITK-Berufe (IT-Spezialisten) (Modul 43)</t>
        </r>
        <r>
          <rPr>
            <sz val="9"/>
            <color indexed="81"/>
            <rFont val="Segoe UI"/>
            <family val="2"/>
          </rPr>
          <t xml:space="preserve">
Tillmans, Heinrich, Romeißen, Pavlik, Wendt,
</t>
        </r>
      </text>
    </comment>
    <comment ref="AC3" authorId="0" shapeId="0" xr:uid="{CD4DD69D-83AB-4ED9-A607-99D5A98BE4A0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Umfassende Finanzbuchhaltung mit DATEV</t>
        </r>
        <r>
          <rPr>
            <sz val="9"/>
            <color indexed="81"/>
            <rFont val="Segoe UI"/>
            <family val="2"/>
          </rPr>
          <t xml:space="preserve">
Romankiewicz, Rösner, Köhler, Gerlach, Rink, Mahr, Hankel, Anzorov, Höhn, Lange
</t>
        </r>
      </text>
    </comment>
    <comment ref="AD3" authorId="1" shapeId="0" xr:uid="{FC26BE44-3B12-48E8-923C-9F4F0961E5B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Gehaltsabrechnungen mit DATEV
</t>
        </r>
        <r>
          <rPr>
            <sz val="9"/>
            <color indexed="81"/>
            <rFont val="Segoe UI"/>
            <family val="2"/>
          </rPr>
          <t xml:space="preserve">Kranhold, Wenzel, Rocca, Franke, Boykova, Felgner
</t>
        </r>
      </text>
    </comment>
    <comment ref="AE3" authorId="0" shapeId="0" xr:uid="{41BB462D-6392-4EE2-AD50-7484EC24A73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Geschäfts- und Leistungsprozesse
</t>
        </r>
        <r>
          <rPr>
            <sz val="10"/>
            <color indexed="81"/>
            <rFont val="Segoe UI"/>
            <family val="2"/>
          </rPr>
          <t xml:space="preserve">Ferreira(eigentlich SAP SCM), Zeller, Trux,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1" shapeId="0" xr:uid="{19D5B5B0-609F-4759-A69D-EA5ED40065F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AK1" authorId="0" shapeId="0" xr:uid="{4549E8D2-697F-4E0A-9508-C69B5C96D4F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Bernd muss im Raum sitzen!!!
</t>
        </r>
      </text>
    </comment>
    <comment ref="X3" authorId="1" shapeId="0" xr:uid="{6340EFCE-2CF7-4441-90D6-58087D895E8F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Windows Client Administration (Modul 2)</t>
        </r>
        <r>
          <rPr>
            <sz val="9"/>
            <color indexed="81"/>
            <rFont val="Segoe UI"/>
            <family val="2"/>
          </rPr>
          <t xml:space="preserve">
Porsche</t>
        </r>
      </text>
    </comment>
    <comment ref="Y3" authorId="1" shapeId="0" xr:uid="{107BF981-D6C7-4948-84DC-34C89794913E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Zertifizierungs- und Prüfungsvorbereitung für Informatiker u.a. ITK-Berufe (IT-Spezialisten) (Modul 43)</t>
        </r>
        <r>
          <rPr>
            <sz val="9"/>
            <color indexed="81"/>
            <rFont val="Segoe UI"/>
            <family val="2"/>
          </rPr>
          <t xml:space="preserve">
Tillmans, Heinrich, Romeißen, Pavlik, Wendt,
</t>
        </r>
      </text>
    </comment>
    <comment ref="AC3" authorId="1" shapeId="0" xr:uid="{79C405FE-D4AA-4092-B396-01F451845EA4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Umfassende Finanzbuchhaltung mit DATEV</t>
        </r>
        <r>
          <rPr>
            <sz val="9"/>
            <color indexed="81"/>
            <rFont val="Segoe UI"/>
            <family val="2"/>
          </rPr>
          <t xml:space="preserve">
Romankiewicz, Rösner, Köhler, Gerlach, Rink, Mahr, Hankel, Anzorov, Höhn, Lange
</t>
        </r>
      </text>
    </comment>
    <comment ref="AD3" authorId="2" shapeId="0" xr:uid="{A9C6B1A0-56C3-4C1A-B6FD-3C7A1A74649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Gehaltsabrechnungen mit DATEV
</t>
        </r>
        <r>
          <rPr>
            <sz val="9"/>
            <color indexed="81"/>
            <rFont val="Segoe UI"/>
            <family val="2"/>
          </rPr>
          <t xml:space="preserve">Kranhold, Wenzel, Rocca, Franke, Boykova, Felgner
</t>
        </r>
      </text>
    </comment>
    <comment ref="AE3" authorId="1" shapeId="0" xr:uid="{77CA4AD5-B1FD-4B86-95DB-43529117CC4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Geschäfts- und Leistungsprozesse
</t>
        </r>
        <r>
          <rPr>
            <sz val="10"/>
            <color indexed="81"/>
            <rFont val="Segoe UI"/>
            <family val="2"/>
          </rPr>
          <t xml:space="preserve">Ferreira(eigentlich SAP SCM), Zeller, Trux,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2" shapeId="0" xr:uid="{28C3CB14-B486-483E-BFBB-191EFD384EA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AK1" authorId="0" shapeId="0" xr:uid="{AAF29A27-0A16-4B3E-81E8-F62593C30C0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Bernd muss im Raum sitzen!!!
</t>
        </r>
      </text>
    </comment>
    <comment ref="X3" authorId="1" shapeId="0" xr:uid="{E24950BB-4BB7-4C76-9A79-3E4920202DEF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Windows Client Administration (Modul 2)</t>
        </r>
        <r>
          <rPr>
            <sz val="9"/>
            <color indexed="81"/>
            <rFont val="Segoe UI"/>
            <family val="2"/>
          </rPr>
          <t xml:space="preserve">
Porsche</t>
        </r>
      </text>
    </comment>
    <comment ref="Y3" authorId="1" shapeId="0" xr:uid="{AC2C645C-6F22-426C-888C-505DDD9406D0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Zertifizierungs- und Prüfungsvorbereitung für Informatiker u.a. ITK-Berufe (IT-Spezialisten) (Modul 43)</t>
        </r>
        <r>
          <rPr>
            <sz val="9"/>
            <color indexed="81"/>
            <rFont val="Segoe UI"/>
            <family val="2"/>
          </rPr>
          <t xml:space="preserve">
Calis (bis 05.06.), Tillmans, Heinrich, Romeißen, Pavlik, Wendt,
</t>
        </r>
      </text>
    </comment>
    <comment ref="AC3" authorId="1" shapeId="0" xr:uid="{8E9CCC74-F0E7-400A-87F6-ECB5AA6F23E2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Umfassende Finanzbuchhaltung mit DATEV</t>
        </r>
        <r>
          <rPr>
            <sz val="9"/>
            <color indexed="81"/>
            <rFont val="Segoe UI"/>
            <family val="2"/>
          </rPr>
          <t xml:space="preserve">
Romankiewicz, Rösner, Köhler, Gerlach, Rink, Mahr, Hankel, Anzorov, Höhn, Lange
</t>
        </r>
      </text>
    </comment>
    <comment ref="AD3" authorId="2" shapeId="0" xr:uid="{66DAF108-74FA-46AF-9CF1-B39ED51AE71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Gehaltsabrechnungen mit DATEV
</t>
        </r>
        <r>
          <rPr>
            <sz val="9"/>
            <color indexed="81"/>
            <rFont val="Segoe UI"/>
            <family val="2"/>
          </rPr>
          <t xml:space="preserve">Kranhold, Wenzel, Rocca, Franke, Boykova, Felgner
</t>
        </r>
      </text>
    </comment>
    <comment ref="AE3" authorId="1" shapeId="0" xr:uid="{7255B8D8-D9D1-41E9-B00E-09429B1F3B5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Geschäfts- und Leistungsprozesse
</t>
        </r>
        <r>
          <rPr>
            <sz val="10"/>
            <color indexed="81"/>
            <rFont val="Segoe UI"/>
            <family val="2"/>
          </rPr>
          <t xml:space="preserve">Ferreira(eigentlich SAP SCM), Zeller, Trux,
</t>
        </r>
        <r>
          <rPr>
            <b/>
            <i/>
            <sz val="10"/>
            <color indexed="81"/>
            <rFont val="Segoe UI"/>
            <family val="2"/>
          </rPr>
          <t>eventuell:</t>
        </r>
        <r>
          <rPr>
            <sz val="10"/>
            <color indexed="81"/>
            <rFont val="Segoe UI"/>
            <family val="2"/>
          </rPr>
          <t xml:space="preserve">
Nicolai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2" shapeId="0" xr:uid="{9323C955-870A-4B5A-ACB0-56CC5AD17B2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AK1" authorId="0" shapeId="0" xr:uid="{C44EDB28-5087-40B7-9CAF-9237DC35C7F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Bernd muss im Raum sitzen!!!
</t>
        </r>
      </text>
    </comment>
    <comment ref="Z3" authorId="1" shapeId="0" xr:uid="{4ECAF33B-1491-4B1B-A4A3-6326E6D99803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Zertifizierungs- und Prüfungsvorbereitung für Informatiker u.a. ITK-Berufe (IT-Spezialisten) (Modul 43)</t>
        </r>
        <r>
          <rPr>
            <sz val="9"/>
            <color indexed="81"/>
            <rFont val="Segoe UI"/>
            <family val="2"/>
          </rPr>
          <t xml:space="preserve">
Calis (bis 05.06.), Tillmans, Heinrich, Romeißen, Pavlik, Wendt,
</t>
        </r>
      </text>
    </comment>
    <comment ref="AC3" authorId="1" shapeId="0" xr:uid="{62D74509-233D-4748-B18D-727290047D70}">
      <text>
        <r>
          <rPr>
            <b/>
            <sz val="9"/>
            <color indexed="81"/>
            <rFont val="Segoe UI"/>
            <family val="2"/>
          </rPr>
          <t xml:space="preserve">Andreas Lohse: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Prozessplanung und -koordination mit MS Project und MS Office</t>
        </r>
        <r>
          <rPr>
            <sz val="9"/>
            <color indexed="81"/>
            <rFont val="Segoe UI"/>
            <family val="2"/>
          </rPr>
          <t xml:space="preserve">
Frau Zeller</t>
        </r>
      </text>
    </comment>
    <comment ref="AD3" authorId="2" shapeId="0" xr:uid="{F18AA089-CCA4-48C7-AA00-D06B25B5ACF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Auftrag und Faktura mit Lexware und Datev
</t>
        </r>
        <r>
          <rPr>
            <sz val="9"/>
            <color indexed="81"/>
            <rFont val="Segoe UI"/>
            <family val="2"/>
          </rPr>
          <t xml:space="preserve">Trux,  Hankel, Anzorov, Höhn, Lange
</t>
        </r>
      </text>
    </comment>
    <comment ref="AE3" authorId="1" shapeId="0" xr:uid="{2B513A54-A5D6-4651-87FD-1B00E9FAA2F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Kaufmännisches Wissen in der Lohn- und Gehaltsabrechnung
 </t>
        </r>
        <r>
          <rPr>
            <sz val="10"/>
            <color indexed="81"/>
            <rFont val="Segoe UI"/>
            <family val="2"/>
          </rPr>
          <t xml:space="preserve">Kranhold, Rösner, Wenzel, Rocca, Köhler, Franke,  Ludwig, Boykova,  Felgner,
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zzgl. 1 TN aus FS</t>
        </r>
        <r>
          <rPr>
            <sz val="9"/>
            <color indexed="81"/>
            <rFont val="Segoe UI"/>
            <family val="2"/>
          </rPr>
          <t xml:space="preserve"> Dittrich, Maritta (mit Norbert Klären) 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1" shapeId="0" xr:uid="{95A16E77-92A9-4A64-A94F-55698DBC02B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Planung, Organisation und Durchführung der  betrieblichen Ausbildung (AEVO)
</t>
        </r>
        <r>
          <rPr>
            <sz val="10"/>
            <color indexed="81"/>
            <rFont val="Segoe UI"/>
            <family val="2"/>
          </rPr>
          <t xml:space="preserve">
Romankiewicz,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1" shapeId="0" xr:uid="{8716C32E-7999-4AF0-BE35-7C9F2BD8152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 
</t>
        </r>
        <r>
          <rPr>
            <sz val="10"/>
            <color indexed="81"/>
            <rFont val="Segoe UI"/>
            <family val="2"/>
          </rPr>
          <t>Farreira (Englisch B2)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H3" authorId="1" shapeId="0" xr:uid="{D94F042F-A87A-4C1D-83B0-1973603FA93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
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b/>
            <u/>
            <sz val="10"/>
            <color indexed="81"/>
            <rFont val="Segoe UI"/>
            <family val="2"/>
          </rPr>
          <t xml:space="preserve">Lohn und Gehalt 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 xml:space="preserve">Gerlach
Mahr
Rink
</t>
        </r>
        <r>
          <rPr>
            <b/>
            <u/>
            <sz val="10"/>
            <color indexed="81"/>
            <rFont val="Segoe UI"/>
            <family val="2"/>
          </rPr>
          <t xml:space="preserve">
</t>
        </r>
      </text>
    </comment>
    <comment ref="AI3" authorId="2" shapeId="0" xr:uid="{AC668347-0685-4AC5-A9DC-08BB01BF786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Z3" authorId="0" shapeId="0" xr:uid="{9FE89AA1-9CF3-4DAF-BF4A-84E9493EC2A8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Zertifizierungs- und Prüfungsvorbereitung für Informatiker u.a. ITK-Berufe (IT-Spezialisten) (Modul 43)</t>
        </r>
        <r>
          <rPr>
            <sz val="9"/>
            <color indexed="81"/>
            <rFont val="Segoe UI"/>
            <family val="2"/>
          </rPr>
          <t xml:space="preserve">
Calis (bis 05.06.), Tillmans, Heinrich, Romeißen, Pavlik, Wendt, Steffen
</t>
        </r>
      </text>
    </comment>
    <comment ref="AD3" authorId="1" shapeId="0" xr:uid="{0581DD94-D3DA-44B4-BC3F-0F9B4A99FAF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Auftrag und Faktura mit Lexware und Datev
</t>
        </r>
        <r>
          <rPr>
            <sz val="9"/>
            <color indexed="81"/>
            <rFont val="Segoe UI"/>
            <family val="2"/>
          </rPr>
          <t xml:space="preserve">Trux,  Hankel, Anzorov, Höhn, Lange
</t>
        </r>
      </text>
    </comment>
    <comment ref="AE3" authorId="0" shapeId="0" xr:uid="{1291FDF6-9EA6-4971-9CB8-EB40F297836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Kaufmännisches Wissen in der Lohn- und Gehaltsabrechnung
 </t>
        </r>
        <r>
          <rPr>
            <sz val="10"/>
            <color indexed="81"/>
            <rFont val="Segoe UI"/>
            <family val="2"/>
          </rPr>
          <t xml:space="preserve">Kranhold, Rösner, Wenzel, Rocca, Köhler, Franke,  Ludwig, Boykova,  Felgner,
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zzgl. 1 TN aus FS</t>
        </r>
        <r>
          <rPr>
            <sz val="9"/>
            <color indexed="81"/>
            <rFont val="Segoe UI"/>
            <family val="2"/>
          </rPr>
          <t xml:space="preserve"> Dittrich, Maritta (mit Norbert Klären) 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0" shapeId="0" xr:uid="{9B4BD5E3-8E15-4EC1-A02F-709E0EC405E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Planung, Organisation und Durchführung der  betrieblichen Ausbildung (AEVO)
</t>
        </r>
        <r>
          <rPr>
            <sz val="10"/>
            <color indexed="81"/>
            <rFont val="Segoe UI"/>
            <family val="2"/>
          </rPr>
          <t xml:space="preserve">
Romankiewicz,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B2C70244-6FC4-42F4-8353-F506210168A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 
</t>
        </r>
        <r>
          <rPr>
            <sz val="10"/>
            <color indexed="81"/>
            <rFont val="Segoe UI"/>
            <family val="2"/>
          </rPr>
          <t>Farreira (Englisch B2)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H3" authorId="0" shapeId="0" xr:uid="{465B05D3-981C-4D8F-B7D8-27D01270684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
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b/>
            <u/>
            <sz val="10"/>
            <color indexed="81"/>
            <rFont val="Segoe UI"/>
            <family val="2"/>
          </rPr>
          <t xml:space="preserve">Lohn und Gehalt 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 xml:space="preserve">Gerlach
Mahr
Rink
</t>
        </r>
        <r>
          <rPr>
            <b/>
            <u/>
            <sz val="10"/>
            <color indexed="81"/>
            <rFont val="Segoe UI"/>
            <family val="2"/>
          </rPr>
          <t xml:space="preserve">
</t>
        </r>
      </text>
    </comment>
    <comment ref="AI3" authorId="1" shapeId="0" xr:uid="{0AC6131B-920A-461B-A20C-D5C55551EA7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Y3" authorId="0" shapeId="0" xr:uid="{16FD17F5-0346-4C30-ACC9-03CF4E6F2852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 Windows Server Administration (Modul 3)
</t>
        </r>
        <r>
          <rPr>
            <sz val="9"/>
            <color indexed="81"/>
            <rFont val="Segoe UI"/>
            <family val="2"/>
          </rPr>
          <t xml:space="preserve">
Tillmans, Heinrich, Romeißen, Pavlik, Wendt, 
</t>
        </r>
      </text>
    </comment>
    <comment ref="Z3" authorId="0" shapeId="0" xr:uid="{B5350975-DAC6-43CC-A90A-A7A88D0A4BED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Zertifizierungs- und Prüfungsvorbereitung für Informatiker u.a. ITK-Berufe (IT-Spezialisten) (Modul 43)</t>
        </r>
        <r>
          <rPr>
            <sz val="9"/>
            <color indexed="81"/>
            <rFont val="Segoe UI"/>
            <family val="2"/>
          </rPr>
          <t xml:space="preserve">
Calis, Steffen
</t>
        </r>
      </text>
    </comment>
    <comment ref="AD3" authorId="1" shapeId="0" xr:uid="{DB18D8DE-5762-45AA-916A-51C50E72110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Auftrag und Faktura mit Lexware und Datev
</t>
        </r>
        <r>
          <rPr>
            <sz val="9"/>
            <color indexed="81"/>
            <rFont val="Segoe UI"/>
            <family val="2"/>
          </rPr>
          <t xml:space="preserve">Trux, Löbner, Hankel, Anzorov, Höhn, Lange
</t>
        </r>
      </text>
    </comment>
    <comment ref="AE3" authorId="0" shapeId="0" xr:uid="{77EED3CE-60B6-4EEF-992C-85882BE0E94C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Kaufmännisches Wissen in der Lohn- und Gehaltsabrechnung
 </t>
        </r>
        <r>
          <rPr>
            <sz val="10"/>
            <color indexed="81"/>
            <rFont val="Segoe UI"/>
            <family val="2"/>
          </rPr>
          <t xml:space="preserve">Kranhold, Rösner, Wenzel, Rocca, Köhler, Franke, Gerlach(eigentlich ZV), Mahr(eigentlich ZV, ursprünglich Faktura), Ludwig, Boykova,  Rink(ursprünglich ZV), Felgner,
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zzgl. 1 TN aus FS</t>
        </r>
        <r>
          <rPr>
            <sz val="9"/>
            <color indexed="81"/>
            <rFont val="Segoe UI"/>
            <family val="2"/>
          </rPr>
          <t xml:space="preserve"> Dittrich, Maritta (mit Norbert Klären) 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0" shapeId="0" xr:uid="{44CDD1E6-EA3B-40D2-9FB9-4823E13849D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Planung, Organisation und Durchführung der  betrieblichen Ausbildung (AEVO)
</t>
        </r>
        <r>
          <rPr>
            <sz val="10"/>
            <color indexed="81"/>
            <rFont val="Segoe UI"/>
            <family val="2"/>
          </rPr>
          <t xml:space="preserve">
Romankiewicz, Rychlewski,,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81000B1F-E5F6-4581-A991-0A14ED2D69E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 
</t>
        </r>
        <r>
          <rPr>
            <sz val="10"/>
            <color indexed="81"/>
            <rFont val="Segoe UI"/>
            <family val="2"/>
          </rPr>
          <t>Farreira (Englisch B2)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1" shapeId="0" xr:uid="{6EFE0D28-77BD-414F-A838-CFFB34215EC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Y3" authorId="0" shapeId="0" xr:uid="{791C6BCD-2140-4781-AC47-2C0764B20BD0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 Windows Server Administration (Modul 3)
</t>
        </r>
        <r>
          <rPr>
            <sz val="9"/>
            <color indexed="81"/>
            <rFont val="Segoe UI"/>
            <family val="2"/>
          </rPr>
          <t xml:space="preserve">
Tillmans, Heinrich, Romeißen, Pavlik, Wendt, 
</t>
        </r>
      </text>
    </comment>
    <comment ref="Z3" authorId="0" shapeId="0" xr:uid="{F38BF070-A762-4DF3-8D42-09DC1655F8F3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Zertifizierungs- und Prüfungsvorbereitung für Informatiker u.a. ITK-Berufe (IT-Spezialisten) (Modul 43)</t>
        </r>
        <r>
          <rPr>
            <sz val="9"/>
            <color indexed="81"/>
            <rFont val="Segoe UI"/>
            <family val="2"/>
          </rPr>
          <t xml:space="preserve">
Calis, Steffen
</t>
        </r>
      </text>
    </comment>
    <comment ref="AD3" authorId="1" shapeId="0" xr:uid="{CF420955-5D17-4181-8B1E-D2EEF73D9CD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Auftrag und Faktura mit Lexware und Datev
</t>
        </r>
        <r>
          <rPr>
            <sz val="9"/>
            <color indexed="81"/>
            <rFont val="Segoe UI"/>
            <family val="2"/>
          </rPr>
          <t xml:space="preserve">Trux, Löbner, Hankel, Anzorov, Höhn, Lange
</t>
        </r>
      </text>
    </comment>
    <comment ref="AE3" authorId="0" shapeId="0" xr:uid="{DF5D1A10-6369-4F12-BC20-CCD0342EF34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Kaufmännisches Wissen in der Lohn- und Gehaltsabrechnung
 </t>
        </r>
        <r>
          <rPr>
            <sz val="10"/>
            <color indexed="81"/>
            <rFont val="Segoe UI"/>
            <family val="2"/>
          </rPr>
          <t xml:space="preserve">Kranhold, Rösner, Wenzel, Rocca, Köhler, Franke, Gerlach(eigentlich ZV), Mahr(eigentlich ZV, ursprünglich Faktura), Ludwig, Boykova,  Rink(ursprünglich ZV), Felgner,
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zzgl. 1 TN aus FS</t>
        </r>
        <r>
          <rPr>
            <sz val="9"/>
            <color indexed="81"/>
            <rFont val="Segoe UI"/>
            <family val="2"/>
          </rPr>
          <t xml:space="preserve"> Dittrich, Maritta (mit Norbert Klären) 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0" shapeId="0" xr:uid="{6D636807-6991-4F68-86B4-5D8895D9751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Planung, Organisation und Durchführung der  betrieblichen Ausbildung (AEVO)
</t>
        </r>
        <r>
          <rPr>
            <sz val="10"/>
            <color indexed="81"/>
            <rFont val="Segoe UI"/>
            <family val="2"/>
          </rPr>
          <t xml:space="preserve">
Romankiewicz, Rychlewski,,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C4D1AC08-7EB9-439C-ADB4-3F2C3D8EE78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 
</t>
        </r>
        <r>
          <rPr>
            <sz val="10"/>
            <color indexed="81"/>
            <rFont val="Segoe UI"/>
            <family val="2"/>
          </rPr>
          <t>Farreira (Englisch B2)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1" shapeId="0" xr:uid="{5A3C94A9-2588-4BBF-9773-5368AC3EC42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X3" authorId="0" shapeId="0" xr:uid="{3B8132E1-89F7-4B16-8A0B-187EA374BB61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 CGI</t>
        </r>
        <r>
          <rPr>
            <sz val="9"/>
            <color indexed="81"/>
            <rFont val="Segoe UI"/>
            <family val="2"/>
          </rPr>
          <t xml:space="preserve">
Skop, Hunger, Fischer, Alzahri, Steffen
</t>
        </r>
      </text>
    </comment>
    <comment ref="Y3" authorId="0" shapeId="0" xr:uid="{EC7DB22A-1FA9-4E7D-8DF4-0AFAB7966027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 Windows Server Administration (Modul 3)
</t>
        </r>
        <r>
          <rPr>
            <sz val="9"/>
            <color indexed="81"/>
            <rFont val="Segoe UI"/>
            <family val="2"/>
          </rPr>
          <t xml:space="preserve">
Tillmans, Heinrich, Romeißen, Pavlik, Wendt, 
</t>
        </r>
      </text>
    </comment>
    <comment ref="Z3" authorId="0" shapeId="0" xr:uid="{0DD7F322-44E2-4155-81CA-57EAFA331BEE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Zertifizierungs- und Prüfungsvorbereitung für Informatiker u.a. ITK-Berufe (IT-Spezialisten) (Modul 43)</t>
        </r>
        <r>
          <rPr>
            <sz val="9"/>
            <color indexed="81"/>
            <rFont val="Segoe UI"/>
            <family val="2"/>
          </rPr>
          <t xml:space="preserve">
Calis
</t>
        </r>
      </text>
    </comment>
    <comment ref="AD3" authorId="1" shapeId="0" xr:uid="{E70F4446-11B4-48EF-BA1A-3A1E5DA5D39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Anzorov, </t>
        </r>
        <r>
          <rPr>
            <sz val="9"/>
            <color indexed="81"/>
            <rFont val="Segoe UI"/>
            <family val="2"/>
          </rPr>
          <t xml:space="preserve">Romankiewicz, Rösner, Löbner, Köhler, Gerlach,Rink, Mahr, Hankel, Boykova, Ludwig, Lange, Höhn, 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3" authorId="0" shapeId="0" xr:uid="{021FC145-E794-4EF2-BA65-282F84B6AB3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Recht
</t>
        </r>
        <r>
          <rPr>
            <sz val="10"/>
            <color indexed="81"/>
            <rFont val="Segoe UI"/>
            <family val="2"/>
          </rPr>
          <t>Trux, Rychlewski, Franke, Hegt(usprünglich ZV), Kranhold(ursprünglich ZV),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052AEF7C-968E-4B74-8FF8-48CE01F2254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
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b/>
            <u/>
            <sz val="10"/>
            <color indexed="81"/>
            <rFont val="Segoe UI"/>
            <family val="2"/>
          </rPr>
          <t>Personalpraxis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 xml:space="preserve"> Wenzel(PP), Rocca(PP), 
</t>
        </r>
        <r>
          <rPr>
            <b/>
            <u/>
            <sz val="10"/>
            <color indexed="81"/>
            <rFont val="Segoe UI"/>
            <family val="2"/>
          </rPr>
          <t xml:space="preserve">
Office</t>
        </r>
        <r>
          <rPr>
            <sz val="10"/>
            <color indexed="81"/>
            <rFont val="Segoe UI"/>
            <family val="2"/>
          </rPr>
          <t xml:space="preserve">
Fereira</t>
        </r>
      </text>
    </comment>
    <comment ref="AI3" authorId="1" shapeId="0" xr:uid="{DE18E912-E200-4742-935D-AB76185570C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X3" authorId="0" shapeId="0" xr:uid="{5388A207-7472-4C47-A05B-B1DB41C54B90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 CGI</t>
        </r>
        <r>
          <rPr>
            <sz val="9"/>
            <color indexed="81"/>
            <rFont val="Segoe UI"/>
            <family val="2"/>
          </rPr>
          <t xml:space="preserve">
Skop, Calis, Hunger, Fischer, Alzahri, Elsäaaser, Steffen
</t>
        </r>
      </text>
    </comment>
    <comment ref="Y3" authorId="0" shapeId="0" xr:uid="{F13F577A-2619-481F-9797-24F7D0FE84E5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 Windows Server Administration (Modul 3)
</t>
        </r>
        <r>
          <rPr>
            <sz val="9"/>
            <color indexed="81"/>
            <rFont val="Segoe UI"/>
            <family val="2"/>
          </rPr>
          <t xml:space="preserve">
Tillmans, Heinrich, Romeißen, Pavlik, Wendt, 
</t>
        </r>
      </text>
    </comment>
    <comment ref="AD3" authorId="1" shapeId="0" xr:uid="{8311870B-7A76-4FD7-AD92-0052D820FFF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Anzorov, </t>
        </r>
        <r>
          <rPr>
            <sz val="9"/>
            <color indexed="81"/>
            <rFont val="Segoe UI"/>
            <family val="2"/>
          </rPr>
          <t xml:space="preserve">Romankiewicz, Rösner, Löbner, Köhler, Gerlach,Rink, Mahr, Hankel, Boykova, Ludwig, Lange, Höhn, 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3" authorId="0" shapeId="0" xr:uid="{095A6BFB-9977-4997-90CB-226BD9DE033C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Recht
</t>
        </r>
        <r>
          <rPr>
            <sz val="10"/>
            <color indexed="81"/>
            <rFont val="Segoe UI"/>
            <family val="2"/>
          </rPr>
          <t>Trux, Rychlewski, Franke, Hegt(usprünglich ZV)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71467EDE-52B7-469A-8D85-C20D2F780F3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
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b/>
            <u/>
            <sz val="10"/>
            <color indexed="81"/>
            <rFont val="Segoe UI"/>
            <family val="2"/>
          </rPr>
          <t>Personalpraxis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 xml:space="preserve">Kranhold(PP), Wenzel(PP), Rocca(PP), 
</t>
        </r>
        <r>
          <rPr>
            <b/>
            <u/>
            <sz val="10"/>
            <color indexed="81"/>
            <rFont val="Segoe UI"/>
            <family val="2"/>
          </rPr>
          <t xml:space="preserve">
Office</t>
        </r>
        <r>
          <rPr>
            <sz val="10"/>
            <color indexed="81"/>
            <rFont val="Segoe UI"/>
            <family val="2"/>
          </rPr>
          <t xml:space="preserve">
Fereira</t>
        </r>
      </text>
    </comment>
    <comment ref="AI3" authorId="1" shapeId="0" xr:uid="{01529630-3C44-4308-A77B-51B559986EA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X3" authorId="0" shapeId="0" xr:uid="{6FC32197-6A49-4F05-9687-F268C0FB0523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 CGI</t>
        </r>
        <r>
          <rPr>
            <sz val="9"/>
            <color indexed="81"/>
            <rFont val="Segoe UI"/>
            <family val="2"/>
          </rPr>
          <t xml:space="preserve">
Skop, Calis, Hunger, Fischer, Alzahri, Elsäaaser, Steffen
</t>
        </r>
      </text>
    </comment>
    <comment ref="Y3" authorId="0" shapeId="0" xr:uid="{962A2B8A-E016-47F8-9F2F-AFF44776FEB2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 Windows Server Administration (Modul 3)
</t>
        </r>
        <r>
          <rPr>
            <sz val="9"/>
            <color indexed="81"/>
            <rFont val="Segoe UI"/>
            <family val="2"/>
          </rPr>
          <t xml:space="preserve">
Tillmans, Heinrich, Romeißen, Pavlik, Wendt, 
</t>
        </r>
      </text>
    </comment>
    <comment ref="AD3" authorId="1" shapeId="0" xr:uid="{1EF6ABEB-6F7D-4347-A35B-47A725AAFB7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Anzorov, </t>
        </r>
        <r>
          <rPr>
            <sz val="9"/>
            <color indexed="81"/>
            <rFont val="Segoe UI"/>
            <family val="2"/>
          </rPr>
          <t xml:space="preserve">Romankiewicz, Rösner, Löbner, Köhler, Gerlach,Rink, Mahr, Hankel, Boykova, Ludwig, Lange, Höhn, 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F3" authorId="0" shapeId="0" xr:uid="{C729676E-9A74-4911-B902-1914DE29B05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Recht
</t>
        </r>
        <r>
          <rPr>
            <sz val="10"/>
            <color indexed="81"/>
            <rFont val="Segoe UI"/>
            <family val="2"/>
          </rPr>
          <t>Kranhold, Trux, Rychlewski, Franke,
Wenzel(eigentlich ZV), 
Rocca(eigetlich ZV), 
Nagel(eigentlichZV), 
Hegt(usprünglich ZV)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FFB6508C-28E1-4517-8D83-50244EA711C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Fachübergreifende Projektarbeit
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>Farreira(Projekt für B2 Englisch Prüfung)</t>
        </r>
      </text>
    </comment>
    <comment ref="AI3" authorId="1" shapeId="0" xr:uid="{F263A3D4-FAA8-4D26-87EE-3F5D7D623C5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  <author>Renner, Heike</author>
  </authors>
  <commentList>
    <comment ref="X3" authorId="0" shapeId="0" xr:uid="{B2FF344C-21E9-42F8-8244-9F2C42EDBC58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 CGI</t>
        </r>
        <r>
          <rPr>
            <sz val="9"/>
            <color indexed="81"/>
            <rFont val="Segoe UI"/>
            <family val="2"/>
          </rPr>
          <t xml:space="preserve">
Skop, Calis, Hunger, Fischer, Alzahri, Elsäaaser, Steffen
</t>
        </r>
      </text>
    </comment>
    <comment ref="Y3" authorId="0" shapeId="0" xr:uid="{CC205A48-B8BA-484B-BA16-DE0D6ACD9CA4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 Windows Server Administration (Modul 3)
</t>
        </r>
        <r>
          <rPr>
            <sz val="9"/>
            <color indexed="81"/>
            <rFont val="Segoe UI"/>
            <family val="2"/>
          </rPr>
          <t xml:space="preserve">
Tillmans, Heinrich, Romeißen, Pavlik, Wendt, 
</t>
        </r>
      </text>
    </comment>
    <comment ref="AD3" authorId="1" shapeId="0" xr:uid="{E11A327F-6C9A-4DCD-8DA1-86A75286BF3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Kaufmännisches Wissen in der Finanzbuchhaltung
</t>
        </r>
        <r>
          <rPr>
            <sz val="9"/>
            <color indexed="81"/>
            <rFont val="Segoe UI"/>
            <family val="2"/>
          </rPr>
          <t xml:space="preserve">Romankiewicz, Rösner, Löbner, Köhler, Gerlach,Rink, Mahr, Hankel, Boykova, Ludwig, Lange
</t>
        </r>
        <r>
          <rPr>
            <b/>
            <i/>
            <sz val="9"/>
            <color indexed="81"/>
            <rFont val="Segoe UI"/>
            <family val="2"/>
          </rPr>
          <t xml:space="preserve">
eventuell</t>
        </r>
        <r>
          <rPr>
            <sz val="9"/>
            <color indexed="81"/>
            <rFont val="Segoe UI"/>
            <family val="2"/>
          </rPr>
          <t xml:space="preserve">
Anzorov, Dittrich, Bur, Höhn, 
</t>
        </r>
      </text>
    </comment>
    <comment ref="AF3" authorId="0" shapeId="0" xr:uid="{84A8ECDF-0F3A-4DCC-B8AD-69791E38CF3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Recht
</t>
        </r>
        <r>
          <rPr>
            <sz val="10"/>
            <color indexed="81"/>
            <rFont val="Segoe UI"/>
            <family val="2"/>
          </rPr>
          <t>Kranhold, Trux, Rychlewski, Franke,
Wenzel(eigentlich ZV), 
Rocca(eigetlich ZV), 
Nagel(eigentlichZV), 
Hegt(usprünglich ZV)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 Engel (eigentlich Baulohn)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0325F223-353F-44D4-80CB-0148E9FAF79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Fachübergreifende Projektarbeit
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>Farreira(Projekt für B2 Englisch Prüfung)</t>
        </r>
      </text>
    </comment>
    <comment ref="AI3" authorId="1" shapeId="0" xr:uid="{3BD70208-2F35-4F93-AF54-C20C3D85E57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  <comment ref="AK3" authorId="2" shapeId="0" xr:uid="{A2A93512-7549-405F-885B-F5BE358295A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Szekely
Silvio Römer
Carsten Heinrich ??
Steve Hampel, Doz
3 TN MG 15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Renner, Heike</author>
    <author>Lohse, Andreas</author>
  </authors>
  <commentList>
    <comment ref="X3" authorId="0" shapeId="0" xr:uid="{92DD6919-A644-48E8-B54D-5E8D94FD824C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 CGI</t>
        </r>
        <r>
          <rPr>
            <sz val="9"/>
            <color indexed="81"/>
            <rFont val="Segoe UI"/>
            <family val="2"/>
          </rPr>
          <t xml:space="preserve">
Skop, Calis, Hunger, Fischer, Alzahri, Elsäaaser, Steffen
</t>
        </r>
      </text>
    </comment>
    <comment ref="Y3" authorId="0" shapeId="0" xr:uid="{CB5DFF1D-ECA4-4C1F-823D-6BB1B2F7740E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Windows Client Administration (Modul 2)</t>
        </r>
        <r>
          <rPr>
            <sz val="9"/>
            <color indexed="81"/>
            <rFont val="Segoe UI"/>
            <family val="2"/>
          </rPr>
          <t xml:space="preserve">
Al-Mamoori, Tillmans, Heinrich, Romeißen, Pavlik, Wendt,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B3" authorId="1" shapeId="0" xr:uid="{04777312-49B7-44DE-AF09-0683368179E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Aktiv in Arbeit</t>
        </r>
        <r>
          <rPr>
            <sz val="9"/>
            <color indexed="81"/>
            <rFont val="Segoe UI"/>
            <family val="2"/>
          </rPr>
          <t xml:space="preserve">
Kuhlmann, Langbein</t>
        </r>
      </text>
    </comment>
    <comment ref="AD3" authorId="2" shapeId="0" xr:uid="{03C89B40-1A83-4F06-8AEE-F8863300E20C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Gehaltsabrechnungen mit DATEV
</t>
        </r>
        <r>
          <rPr>
            <sz val="9"/>
            <color indexed="81"/>
            <rFont val="Segoe UI"/>
            <family val="2"/>
          </rPr>
          <t xml:space="preserve">Engel, Trux, Romankiewicz, Gerlach, Rink, Mahr, Hegt(eigentlich SAP FI)
</t>
        </r>
      </text>
    </comment>
    <comment ref="AE3" authorId="0" shapeId="0" xr:uid="{E2E3844A-AD46-426D-99B0-A3D7B87D812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SAP FI Finanzwesen
</t>
        </r>
        <r>
          <rPr>
            <sz val="10"/>
            <color indexed="81"/>
            <rFont val="Segoe UI"/>
            <family val="2"/>
          </rPr>
          <t xml:space="preserve">Garzke,  Heinze,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0" shapeId="0" xr:uid="{DAADD622-27FA-47B6-821F-38ACA939268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Personalentwicklung und -führung als Bestandteil des Personalwesen
</t>
        </r>
        <r>
          <rPr>
            <sz val="10"/>
            <color indexed="81"/>
            <rFont val="Segoe UI"/>
            <family val="2"/>
          </rPr>
          <t>Kranhold, Rösner, Wenzel, Rocca, Franke, Nagel, Ludwig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1B1007C6-B069-492B-B68B-0BA8CECB10C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Sekretariatsabläufe mit MS Office steuern
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>Köhler, Löbner, Sann, Caroli(eigentlich SAP FI), Lange, , Rychlewski, Ferreira(eigentlich V IHK FK, Prüfung abgesagt!)</t>
        </r>
      </text>
    </comment>
    <comment ref="AI3" authorId="2" shapeId="0" xr:uid="{8A28E194-4E42-4E44-9493-E80E0A38961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  <comment ref="AK3" authorId="1" shapeId="0" xr:uid="{F058916B-6955-4D6F-B71F-EB201D7F666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Szekely
Silvio Römer
Carsten Heinrich ??
Steve Hampel, Doz
3 TN MG 15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T3" authorId="0" shapeId="0" xr:uid="{EB252C86-A999-48DA-9F40-C144538A057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Frau Kissne-Toth</t>
        </r>
      </text>
    </comment>
    <comment ref="U3" authorId="0" shapeId="0" xr:uid="{A78B4FEF-442A-490B-B4C1-67F962EF882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Frau Chamoun</t>
        </r>
      </text>
    </comment>
    <comment ref="V3" authorId="0" shapeId="0" xr:uid="{550B692D-4AB9-4128-A60B-8BE0C85D1FB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Frau Fritsch</t>
        </r>
      </text>
    </comment>
    <comment ref="X3" authorId="1" shapeId="0" xr:uid="{6910FFB2-02EB-4799-8517-04912AE18575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 CGI</t>
        </r>
        <r>
          <rPr>
            <sz val="9"/>
            <color indexed="81"/>
            <rFont val="Segoe UI"/>
            <family val="2"/>
          </rPr>
          <t xml:space="preserve">
Skop, Calis, Hunger, Fischer, Alzahri, Elsäaaser, Steffen
</t>
        </r>
      </text>
    </comment>
    <comment ref="Y3" authorId="1" shapeId="0" xr:uid="{6C142BE0-5E95-4BBE-B03E-8FF43F464D83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Windows Client Administration (Modul 2)</t>
        </r>
        <r>
          <rPr>
            <sz val="9"/>
            <color indexed="81"/>
            <rFont val="Segoe UI"/>
            <family val="2"/>
          </rPr>
          <t xml:space="preserve">
Al-Mamoori, Tillmans, Heinrich, Romeißen, Pavlik, Wendt,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B3" authorId="0" shapeId="0" xr:uid="{1B3FE8B7-D761-4823-9F2D-6FAB6B85AC9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Aktiv in Arbeit</t>
        </r>
        <r>
          <rPr>
            <sz val="9"/>
            <color indexed="81"/>
            <rFont val="Segoe UI"/>
            <family val="2"/>
          </rPr>
          <t xml:space="preserve">
Kuhlmann, Langbein</t>
        </r>
      </text>
    </comment>
    <comment ref="AD3" authorId="2" shapeId="0" xr:uid="{B5AD1930-E834-423C-A322-86FA1782079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Gehaltsabrechnungen mit DATEV
</t>
        </r>
        <r>
          <rPr>
            <sz val="9"/>
            <color indexed="81"/>
            <rFont val="Segoe UI"/>
            <family val="2"/>
          </rPr>
          <t xml:space="preserve">Engel, Trux, Romankiewicz, Gerlach, Rink, Mahr, Hegt(eigentlich SAP FI)
</t>
        </r>
      </text>
    </comment>
    <comment ref="AE3" authorId="1" shapeId="0" xr:uid="{9052CBB8-DCA2-4894-A3D3-970608B3AB0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SAP FI Finanzwesen
</t>
        </r>
        <r>
          <rPr>
            <sz val="10"/>
            <color indexed="81"/>
            <rFont val="Segoe UI"/>
            <family val="2"/>
          </rPr>
          <t xml:space="preserve">Garzke,  Heinze,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1" shapeId="0" xr:uid="{9F36F6BE-DC09-4FD8-99F0-EF068C7C4A9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Personalentwicklung und -führung als Bestandteil des Personalwesen
</t>
        </r>
        <r>
          <rPr>
            <sz val="10"/>
            <color indexed="81"/>
            <rFont val="Segoe UI"/>
            <family val="2"/>
          </rPr>
          <t>Kranhold, Rösner, Wenzel, Rocca, Franke, Nagel, Ludwig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1" shapeId="0" xr:uid="{00D3CAE8-B809-4CF4-AC62-7362C8D090F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Sekretariatsabläufe mit MS Office steuern
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>Köhler, Löbner, Sann, Caroli(eigentlich SAP FI), Lange, , Rychlewski, Ferreira(eigentlich V IHK FK, Prüfung abgesagt!)</t>
        </r>
      </text>
    </comment>
    <comment ref="AI3" authorId="2" shapeId="0" xr:uid="{9973CD3F-19AA-4201-B987-9673F682626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T3" authorId="0" shapeId="0" xr:uid="{B0929C8A-20A3-45FB-853E-94461F128A4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Frau Kissne-Toth</t>
        </r>
      </text>
    </comment>
    <comment ref="U3" authorId="0" shapeId="0" xr:uid="{E58FFF5D-7827-497C-B6F1-6961E849617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Frau Chamoun</t>
        </r>
      </text>
    </comment>
    <comment ref="V3" authorId="0" shapeId="0" xr:uid="{069C2129-C9F8-44EF-A76C-138066843E0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Frau Fritsch</t>
        </r>
      </text>
    </comment>
    <comment ref="X3" authorId="1" shapeId="0" xr:uid="{ADC83066-C7BC-4F57-B51D-C19A4CA23397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 CGI</t>
        </r>
        <r>
          <rPr>
            <sz val="9"/>
            <color indexed="81"/>
            <rFont val="Segoe UI"/>
            <family val="2"/>
          </rPr>
          <t xml:space="preserve">
Skop, Calis, Hunger, Fischer, Alzahri, Elsäaaser, Steffen
</t>
        </r>
      </text>
    </comment>
    <comment ref="Y3" authorId="1" shapeId="0" xr:uid="{2C954A62-C4B0-4BC2-AD6A-7324DBB37DB0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Windows Client Administration (Modul 2)</t>
        </r>
        <r>
          <rPr>
            <sz val="9"/>
            <color indexed="81"/>
            <rFont val="Segoe UI"/>
            <family val="2"/>
          </rPr>
          <t xml:space="preserve">
Al-Mamoori, Tillmans, Heinrich, Romeißen, Pavlik, Wendt,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B3" authorId="0" shapeId="0" xr:uid="{8C56644B-22C1-44BD-AF08-07044B578A4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Aktiv in Arbeit</t>
        </r>
        <r>
          <rPr>
            <sz val="9"/>
            <color indexed="81"/>
            <rFont val="Segoe UI"/>
            <family val="2"/>
          </rPr>
          <t xml:space="preserve">
Kuhlmann, Langbein</t>
        </r>
      </text>
    </comment>
    <comment ref="AD3" authorId="2" shapeId="0" xr:uid="{7F5E3D65-26A3-49D1-9E11-86F268482B2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Gehaltsabrechnungen mit DATEV
</t>
        </r>
        <r>
          <rPr>
            <sz val="9"/>
            <color indexed="81"/>
            <rFont val="Segoe UI"/>
            <family val="2"/>
          </rPr>
          <t xml:space="preserve">Engel, Trux, Romankiewicz, Gerlach, Rink, Mahr, Hegt(eigentlich SAP FI)
</t>
        </r>
      </text>
    </comment>
    <comment ref="AE3" authorId="1" shapeId="0" xr:uid="{0F8453C3-74CF-406D-9069-01A08BBCAF9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SAP FI Finanzwesen
</t>
        </r>
        <r>
          <rPr>
            <sz val="10"/>
            <color indexed="81"/>
            <rFont val="Segoe UI"/>
            <family val="2"/>
          </rPr>
          <t xml:space="preserve">Garzke,  Heinze,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1" shapeId="0" xr:uid="{28D13710-2C9E-4CB7-90AA-86F4E9BA0E7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Personalentwicklung und -führung als Bestandteil des Personalwesen
</t>
        </r>
        <r>
          <rPr>
            <sz val="10"/>
            <color indexed="81"/>
            <rFont val="Segoe UI"/>
            <family val="2"/>
          </rPr>
          <t>Kranhold, Rösner, Wenzel, Rocca, Franke, Nagel, Ludwig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1" shapeId="0" xr:uid="{4FBFDF1D-0CCB-469B-A220-74BC64131F4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Sekretariatsabläufe mit MS Office steuern
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>Köhler, Ferreira(eigentlich ZV), Löbner, Sann, Caroli(eigentlich SAP FI), Lange</t>
        </r>
      </text>
    </comment>
    <comment ref="AI3" authorId="2" shapeId="0" xr:uid="{14E35B18-778E-49E1-B5AA-C8DFFAFA9BD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T3" authorId="0" shapeId="0" xr:uid="{A794B614-66BB-498C-A14E-40C29593579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Frau Kissne-Toth</t>
        </r>
      </text>
    </comment>
    <comment ref="U3" authorId="0" shapeId="0" xr:uid="{868F4640-BF94-4A36-8399-C00F55C556C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Frau Chamoun</t>
        </r>
      </text>
    </comment>
    <comment ref="V3" authorId="0" shapeId="0" xr:uid="{8C2E5CF7-49DE-4094-9E3F-172DB588CE0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Frau Fritsch</t>
        </r>
      </text>
    </comment>
    <comment ref="X3" authorId="1" shapeId="0" xr:uid="{D7DFA220-8E1B-458F-A86C-860C73D04B7D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 CGI</t>
        </r>
        <r>
          <rPr>
            <sz val="9"/>
            <color indexed="81"/>
            <rFont val="Segoe UI"/>
            <family val="2"/>
          </rPr>
          <t xml:space="preserve">
Skop, Calis, Hunger, Fischer, Alzahri, Elsäaaser, Steffen
</t>
        </r>
      </text>
    </comment>
    <comment ref="Y3" authorId="1" shapeId="0" xr:uid="{E74E66F1-4A88-431F-BEBB-A275AA565CAF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Windows Client Administration (Modul 2)</t>
        </r>
        <r>
          <rPr>
            <sz val="9"/>
            <color indexed="81"/>
            <rFont val="Segoe UI"/>
            <family val="2"/>
          </rPr>
          <t xml:space="preserve">
Al-Mamoori, Tillmans, Heinrich, Romeißen, Pavlik, Wendt,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Z3" authorId="0" shapeId="0" xr:uid="{8DE32534-0B77-457D-85C4-648386F91CA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Aktiv in Arbeit</t>
        </r>
        <r>
          <rPr>
            <sz val="9"/>
            <color indexed="81"/>
            <rFont val="Segoe UI"/>
            <family val="2"/>
          </rPr>
          <t xml:space="preserve">
Hussein, Scharschmidt, Wandrowec</t>
        </r>
      </text>
    </comment>
    <comment ref="AB3" authorId="0" shapeId="0" xr:uid="{0E018914-250E-4528-9312-5554C1FA34C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Aktiv in Arbeit</t>
        </r>
        <r>
          <rPr>
            <sz val="9"/>
            <color indexed="81"/>
            <rFont val="Segoe UI"/>
            <family val="2"/>
          </rPr>
          <t xml:space="preserve">
Kuhlmann, Langbein</t>
        </r>
      </text>
    </comment>
    <comment ref="AD3" authorId="2" shapeId="0" xr:uid="{C3A240E9-AF8A-4D85-8DF8-05F84CF625C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Lohn- und Gehaltsabrechnungen mit DATEV
</t>
        </r>
        <r>
          <rPr>
            <sz val="9"/>
            <color indexed="81"/>
            <rFont val="Segoe UI"/>
            <family val="2"/>
          </rPr>
          <t xml:space="preserve">Engel, Trux, Romankiewicz, Gerlach, Rink, Mahr, Hegt(eigentlich SAP FI)
</t>
        </r>
      </text>
    </comment>
    <comment ref="AE3" authorId="1" shapeId="0" xr:uid="{209FD58F-A8D6-4AA7-AA03-92FC3F6F8D8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SAP FI Finanzwesen
</t>
        </r>
        <r>
          <rPr>
            <sz val="10"/>
            <color indexed="81"/>
            <rFont val="Segoe UI"/>
            <family val="2"/>
          </rPr>
          <t xml:space="preserve">Garzke,  Heinze,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1" shapeId="0" xr:uid="{C5038DFE-251F-4446-AFCD-BE87A34CD5A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Personalentwicklung und -führung als Bestandteil des Personalwesen
</t>
        </r>
        <r>
          <rPr>
            <sz val="10"/>
            <color indexed="81"/>
            <rFont val="Segoe UI"/>
            <family val="2"/>
          </rPr>
          <t>Kranhold, Rösner, Wenzel, Rocca, Franke, Nagel, Ludwig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1" shapeId="0" xr:uid="{F3A3B65C-C4AF-4855-80CA-6C6882D6590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Sekretariatsabläufe mit MS Office steuern
</t>
        </r>
        <r>
          <rPr>
            <b/>
            <i/>
            <u/>
            <sz val="10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>Köhler, Ferreira(eigentlich ZV), Löbner, Sann, Caroli(eigentlich SAP FI), Lange</t>
        </r>
      </text>
    </comment>
    <comment ref="AI3" authorId="2" shapeId="0" xr:uid="{32A4D40F-6A1C-4481-80D2-12499DBBBE1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W3" authorId="0" shapeId="0" xr:uid="{F7FFD077-1E32-4B9C-838A-8CFBFE471672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 CGI</t>
        </r>
        <r>
          <rPr>
            <sz val="9"/>
            <color indexed="81"/>
            <rFont val="Segoe UI"/>
            <family val="2"/>
          </rPr>
          <t xml:space="preserve">
Skop, Calis, Hunger, Fischer, Alzahri, Elsäaaser, Steffen
</t>
        </r>
      </text>
    </comment>
    <comment ref="X3" authorId="0" shapeId="0" xr:uid="{18E331C4-176A-4467-8722-6360623418E9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Windows Client Administration (Modul 2)</t>
        </r>
        <r>
          <rPr>
            <sz val="9"/>
            <color indexed="81"/>
            <rFont val="Segoe UI"/>
            <family val="2"/>
          </rPr>
          <t xml:space="preserve">
Al-Mamoori, Tillmans, Heinrich, Romeißen, Pavlik, Wendt,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D3" authorId="1" shapeId="0" xr:uid="{16356F1D-248B-496D-AB10-1C7AFF44A94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Kaufm. Wissen in der Lohn- und Gehaltsabrechnung
</t>
        </r>
        <r>
          <rPr>
            <sz val="9"/>
            <color indexed="81"/>
            <rFont val="Segoe UI"/>
            <family val="2"/>
          </rPr>
          <t xml:space="preserve">Engel, Trux,Romankiewicz, Gerlach, Rink, Mahr
</t>
        </r>
      </text>
    </comment>
    <comment ref="AE3" authorId="0" shapeId="0" xr:uid="{E130F42A-7B1B-4CAF-96C4-F61C97BE3A8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Personalbeschaffungsmaßnahmen als Bestandteil des Personalwesens
</t>
        </r>
        <r>
          <rPr>
            <sz val="10"/>
            <color indexed="81"/>
            <rFont val="Segoe UI"/>
            <family val="2"/>
          </rPr>
          <t xml:space="preserve">Kranhold, Rösner, Wenzel, Rocca, Franke, Nagel, Caroli(ursprünglich ZV),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0" shapeId="0" xr:uid="{01725A99-9B1E-4C0D-B0F7-1043AB169B6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Fachübergreifende Projektarbeit
</t>
        </r>
        <r>
          <rPr>
            <sz val="10"/>
            <color indexed="81"/>
            <rFont val="Segoe UI"/>
            <family val="2"/>
          </rPr>
          <t>Farreira (Deutsch C1)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92B18DAC-8D1B-4EF1-9BF2-EDAE17775B3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
</t>
        </r>
        <r>
          <rPr>
            <b/>
            <i/>
            <u/>
            <sz val="10"/>
            <color indexed="81"/>
            <rFont val="Segoe UI"/>
            <family val="2"/>
          </rPr>
          <t xml:space="preserve">
Buchführung</t>
        </r>
        <r>
          <rPr>
            <b/>
            <sz val="10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>Garzke, Langhammer, Heinze, Hegt</t>
        </r>
      </text>
    </comment>
    <comment ref="AI3" authorId="1" shapeId="0" xr:uid="{6A67B40A-634B-4DB8-9F0C-1FB34A12A02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W3" authorId="0" shapeId="0" xr:uid="{04D04796-84CF-4A09-8FE5-6B934C29F813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 CGI</t>
        </r>
        <r>
          <rPr>
            <sz val="9"/>
            <color indexed="81"/>
            <rFont val="Segoe UI"/>
            <family val="2"/>
          </rPr>
          <t xml:space="preserve">
Skop, Calis, Hunger, Fischer, Alzahri, Elsäaaser, Steffen
</t>
        </r>
      </text>
    </comment>
    <comment ref="X3" authorId="0" shapeId="0" xr:uid="{C7C710D0-BBC9-4908-88CD-0EDEF759899D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Windows Client Administration (Modul 2)</t>
        </r>
        <r>
          <rPr>
            <sz val="9"/>
            <color indexed="81"/>
            <rFont val="Segoe UI"/>
            <family val="2"/>
          </rPr>
          <t xml:space="preserve">
Al-Mamoori, Tillmans, Heinrich, Romeißen, Pavlik, Wendt,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D3" authorId="1" shapeId="0" xr:uid="{01B114F6-DF37-42ED-883D-2FD84F324BF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Kaufm. Wissen in der Lohn- und Gehaltsabrechnung
</t>
        </r>
        <r>
          <rPr>
            <sz val="9"/>
            <color indexed="81"/>
            <rFont val="Segoe UI"/>
            <family val="2"/>
          </rPr>
          <t xml:space="preserve">Engel, Trux,Romankiewicz, Gerlach, Rink, Mahr
</t>
        </r>
      </text>
    </comment>
    <comment ref="AE3" authorId="0" shapeId="0" xr:uid="{3AD52A59-844A-4810-8BE2-2D5D61CC43B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Personalbeschaffungsmaßnahmen als Bestandteil des Personalwesens
</t>
        </r>
        <r>
          <rPr>
            <sz val="10"/>
            <color indexed="81"/>
            <rFont val="Segoe UI"/>
            <family val="2"/>
          </rPr>
          <t xml:space="preserve">Kranhold, Rösner, Wenzel, Rocca, Franke, Nagel, Caroli(ursprünglich ZV),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0" shapeId="0" xr:uid="{C4732CF4-462C-4BB3-BC01-20B64EB1055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Fachübergreifende Projektarbeit
</t>
        </r>
        <r>
          <rPr>
            <sz val="10"/>
            <color indexed="81"/>
            <rFont val="Segoe UI"/>
            <family val="2"/>
          </rPr>
          <t>Farreira (Deutsch C1)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36CEAF72-2355-41AE-8E1B-C99D9C2CEB0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
</t>
        </r>
        <r>
          <rPr>
            <b/>
            <i/>
            <u/>
            <sz val="10"/>
            <color indexed="81"/>
            <rFont val="Segoe UI"/>
            <family val="2"/>
          </rPr>
          <t xml:space="preserve">
Buchführung</t>
        </r>
        <r>
          <rPr>
            <b/>
            <sz val="10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>Garzke, Langhammer, Heinze, Hegt</t>
        </r>
      </text>
    </comment>
    <comment ref="AI3" authorId="1" shapeId="0" xr:uid="{AA9B3A73-B310-48F9-BBFE-E30FECCC5D0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Renner, Heike</author>
    <author>Lohse, Andreas</author>
  </authors>
  <commentList>
    <comment ref="V3" authorId="0" shapeId="0" xr:uid="{8F3079D2-2380-4869-8444-F156DD17F71A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Java Fundamentals (Modul 17) CGI</t>
        </r>
        <r>
          <rPr>
            <sz val="9"/>
            <color indexed="81"/>
            <rFont val="Segoe UI"/>
            <family val="2"/>
          </rPr>
          <t xml:space="preserve">
Skop, Calis, Hunger, Fischer, Alzahri
</t>
        </r>
      </text>
    </comment>
    <comment ref="W3" authorId="0" shapeId="0" xr:uid="{87CCCFDD-719E-43CD-9893-39F5AFC1B33C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UNIX/Linux Systemadministration (Modul 10)</t>
        </r>
        <r>
          <rPr>
            <sz val="9"/>
            <color indexed="81"/>
            <rFont val="Segoe UI"/>
            <family val="2"/>
          </rPr>
          <t xml:space="preserve">
Tillmans, Heinrich, Romeißen, Dreßler, Pavlik, Hoffmeyer, Schilling
</t>
        </r>
      </text>
    </comment>
    <comment ref="X3" authorId="0" shapeId="0" xr:uid="{D1FB7D60-21AE-46B7-90E5-93477BEB08A7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Webentwicklung mit HTML, CSS und PHP (Modul 15)
</t>
        </r>
        <r>
          <rPr>
            <sz val="9"/>
            <color indexed="81"/>
            <rFont val="Segoe UI"/>
            <family val="2"/>
          </rPr>
          <t xml:space="preserve">Hussein, </t>
        </r>
      </text>
    </comment>
    <comment ref="Y3" authorId="0" shapeId="0" xr:uid="{B69D8897-7ECE-4D77-89C6-4766E1CD5D63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
Eckensberger</t>
        </r>
      </text>
    </comment>
    <comment ref="Z3" authorId="0" shapeId="0" xr:uid="{18853366-A68B-461D-B7B9-E3B4BE99BE4F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Technischen Grundlagen IT (Modul 1)
</t>
        </r>
        <r>
          <rPr>
            <sz val="9"/>
            <color indexed="81"/>
            <rFont val="Segoe UI"/>
            <family val="2"/>
          </rPr>
          <t xml:space="preserve">Al-Mamoori </t>
        </r>
      </text>
    </comment>
    <comment ref="AC3" authorId="1" shapeId="0" xr:uid="{20D09509-F6B9-4E97-8A51-60A951C322E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Herr Laufer</t>
        </r>
      </text>
    </comment>
    <comment ref="AD3" authorId="2" shapeId="0" xr:uid="{CEFC455F-AA80-4729-B19E-A346068EBE2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Modul: Auftrag und Faktura mit Lexware und Datev</t>
        </r>
        <r>
          <rPr>
            <sz val="9"/>
            <color indexed="81"/>
            <rFont val="Segoe UI"/>
            <family val="2"/>
          </rPr>
          <t xml:space="preserve">
Garzke(eigentlich ZV), Langhammer(eigentlich ZV), Heinze(eigentlich ZV), Hegt(ursprünglich GL Lohn, eigentlich ZV), </t>
        </r>
      </text>
    </comment>
    <comment ref="AE3" authorId="2" shapeId="0" xr:uid="{432435C9-D035-4313-8678-BB792058ACE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Kaufm. Wissen in der Lohn- und Gehaltsabrechnung
</t>
        </r>
        <r>
          <rPr>
            <sz val="9"/>
            <color indexed="81"/>
            <rFont val="Segoe UI"/>
            <family val="2"/>
          </rPr>
          <t xml:space="preserve">Engel, Trux,Romankiewicz, Gerlach, Rink, Mahr
</t>
        </r>
      </text>
    </comment>
    <comment ref="AF3" authorId="0" shapeId="0" xr:uid="{B137DB20-B478-473F-BA07-3044B6B2A79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Personalbeschaffungsmaßnahmen als Bestandteil des Personalwesens
</t>
        </r>
        <r>
          <rPr>
            <sz val="10"/>
            <color indexed="81"/>
            <rFont val="Segoe UI"/>
            <family val="2"/>
          </rPr>
          <t xml:space="preserve">Kranhold, Rösner, Wenzel, Rocca, Franke, Nagel, Caroli(ursprünglich ZV),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02B54E21-B533-444C-8DF4-FB26C86E0CD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Fachübergreifende Projektarbeit
</t>
        </r>
        <r>
          <rPr>
            <sz val="10"/>
            <color indexed="81"/>
            <rFont val="Segoe UI"/>
            <family val="2"/>
          </rPr>
          <t>Farreira (Deutsch C1)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2" shapeId="0" xr:uid="{69F7FF79-8228-4C53-8CD3-3E623DD2C7BC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V3" authorId="0" shapeId="0" xr:uid="{69D292DD-3F5D-4D44-9981-F8D60FBCE764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Java Fundamentals (Modul 17) CGI</t>
        </r>
        <r>
          <rPr>
            <sz val="9"/>
            <color indexed="81"/>
            <rFont val="Segoe UI"/>
            <family val="2"/>
          </rPr>
          <t xml:space="preserve">
Skop, Calis, Faisal, Hunger, Fischer, Alzahri
</t>
        </r>
      </text>
    </comment>
    <comment ref="W3" authorId="0" shapeId="0" xr:uid="{D97858B4-303A-46D6-A973-5F708CAD9C4B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UNIX/Linux Systemadministration (Modul 10)</t>
        </r>
        <r>
          <rPr>
            <sz val="9"/>
            <color indexed="81"/>
            <rFont val="Segoe UI"/>
            <family val="2"/>
          </rPr>
          <t xml:space="preserve">
Tillmans, Heinrich, Romeißen, Dreßler, Pavlik, Hoffmeyer, Schilling
</t>
        </r>
      </text>
    </comment>
    <comment ref="X3" authorId="0" shapeId="0" xr:uid="{6F645792-7073-46EB-8235-49EF8F9F753C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Webentwicklung mit HTML, CSS und PHP (Modul 15)
</t>
        </r>
        <r>
          <rPr>
            <sz val="9"/>
            <color indexed="81"/>
            <rFont val="Segoe UI"/>
            <family val="2"/>
          </rPr>
          <t xml:space="preserve">Hussein, </t>
        </r>
      </text>
    </comment>
    <comment ref="Y3" authorId="0" shapeId="0" xr:uid="{006336AE-C42D-4DF1-B923-06F1C0E230FF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
Eckensberger</t>
        </r>
      </text>
    </comment>
    <comment ref="Z3" authorId="0" shapeId="0" xr:uid="{6A3A47F5-952D-4AC6-8168-F4381BD35B38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Technischen Grundlagen IT (Modul 1)
</t>
        </r>
        <r>
          <rPr>
            <sz val="9"/>
            <color indexed="81"/>
            <rFont val="Segoe UI"/>
            <family val="2"/>
          </rPr>
          <t xml:space="preserve">Al-Mamoori </t>
        </r>
      </text>
    </comment>
    <comment ref="AD3" authorId="1" shapeId="0" xr:uid="{C55E2B63-CFFD-47A1-862D-3CA8D5898E3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Modul: Auftrag und Faktura mit Lexware und Datev</t>
        </r>
        <r>
          <rPr>
            <sz val="9"/>
            <color indexed="81"/>
            <rFont val="Segoe UI"/>
            <family val="2"/>
          </rPr>
          <t xml:space="preserve">
Garzke(eigentlich ZV), Langhammer(eigentlich ZV), Heinze(eigentlich ZV), Hegt(ursprünglich GL Lohn, eigentlich ZV), </t>
        </r>
      </text>
    </comment>
    <comment ref="AE3" authorId="1" shapeId="0" xr:uid="{B6F0CE3D-88DD-48E7-BFB6-171BC0D7DAD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Kaufm. Wissen in der Lohn- und Gehaltsabrechnung
</t>
        </r>
        <r>
          <rPr>
            <sz val="9"/>
            <color indexed="81"/>
            <rFont val="Segoe UI"/>
            <family val="2"/>
          </rPr>
          <t xml:space="preserve">Engel, Trux,Romankiewicz, Gerlach, Rink, Mahr
</t>
        </r>
      </text>
    </comment>
    <comment ref="AF3" authorId="0" shapeId="0" xr:uid="{734E8CF3-870A-44AB-AFEE-2F91E81CC45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Personalbeschaffungsmaßnahmen als Bestandteil des Personalwesens
</t>
        </r>
        <r>
          <rPr>
            <sz val="10"/>
            <color indexed="81"/>
            <rFont val="Segoe UI"/>
            <family val="2"/>
          </rPr>
          <t xml:space="preserve">Kranhold, Rösner, Wenzel, Rocca, Franke, Nagel, Caroli(ursprünglich ZV), 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3C07B687-9D32-4B63-8F64-9A6E8DD1FCC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Fachübergreifende Projektarbeit
</t>
        </r>
        <r>
          <rPr>
            <sz val="10"/>
            <color indexed="81"/>
            <rFont val="Segoe UI"/>
            <family val="2"/>
          </rPr>
          <t>Farreira (Deutsch C1)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1" shapeId="0" xr:uid="{C7C07644-AB32-429B-B6A3-23733B96EDE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Frühauf-Rimbach, Jaß
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V3" authorId="0" shapeId="0" xr:uid="{FE9E68AB-2655-4977-97EB-238357AEDFC7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Java Fundamentals (Modul 17) CGI</t>
        </r>
        <r>
          <rPr>
            <sz val="9"/>
            <color indexed="81"/>
            <rFont val="Segoe UI"/>
            <family val="2"/>
          </rPr>
          <t xml:space="preserve">
Skop,Hunger,Fischer
</t>
        </r>
        <r>
          <rPr>
            <b/>
            <sz val="9"/>
            <color indexed="81"/>
            <rFont val="Segoe UI"/>
            <family val="2"/>
          </rPr>
          <t>eventuell:</t>
        </r>
        <r>
          <rPr>
            <sz val="9"/>
            <color indexed="81"/>
            <rFont val="Segoe UI"/>
            <family val="2"/>
          </rPr>
          <t xml:space="preserve">
 Calis, Faisal, Alzari, Elsner, Jakob, Sangani, Al Najern</t>
        </r>
      </text>
    </comment>
    <comment ref="W3" authorId="0" shapeId="0" xr:uid="{8080EFD4-013F-4A64-B986-986297FCA1FA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UNIX/Linux Systemadministration (Modul 10)</t>
        </r>
        <r>
          <rPr>
            <sz val="9"/>
            <color indexed="81"/>
            <rFont val="Segoe UI"/>
            <family val="2"/>
          </rPr>
          <t xml:space="preserve">
Tillmans, Heinrich, Romeißen, Dreßler, Pavlik, Hoffmeyer, Schilling
</t>
        </r>
      </text>
    </comment>
    <comment ref="X3" authorId="0" shapeId="0" xr:uid="{B7F6E081-1516-4514-822F-8C276CB0827A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Webentwicklung mit HTML, CSS und PHP (Modul 15)
</t>
        </r>
        <r>
          <rPr>
            <sz val="9"/>
            <color indexed="81"/>
            <rFont val="Segoe UI"/>
            <family val="2"/>
          </rPr>
          <t>Hussein, Al-Mamoori (bis 07.02., dann in IT-GL FI29)</t>
        </r>
      </text>
    </comment>
    <comment ref="Y3" authorId="0" shapeId="0" xr:uid="{A4446BB4-39DD-4FB3-958E-7B3AD4D8073F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
Eckensberger</t>
        </r>
      </text>
    </comment>
    <comment ref="Z3" authorId="0" shapeId="0" xr:uid="{897EE910-CCC9-43C7-8ABC-B52333603EF6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 : Coaching Excel</t>
        </r>
        <r>
          <rPr>
            <sz val="9"/>
            <color indexed="81"/>
            <rFont val="Segoe UI"/>
            <family val="2"/>
          </rPr>
          <t xml:space="preserve">
Frau Mothers</t>
        </r>
      </text>
    </comment>
    <comment ref="AD3" authorId="1" shapeId="0" xr:uid="{AE793492-46CB-420C-929F-E8FF96E1923C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Modul: Umfassende Finanzbuchhaltung mit DATEV
</t>
        </r>
        <r>
          <rPr>
            <sz val="9"/>
            <color indexed="81"/>
            <rFont val="Segoe UI"/>
            <family val="2"/>
          </rPr>
          <t xml:space="preserve"> 
Langhammer, Caroli, Hegt, Gaubitz, Kranhold, Heinze, Trux, </t>
        </r>
      </text>
    </comment>
    <comment ref="AE3" authorId="1" shapeId="0" xr:uid="{EB184C59-B369-4392-BAA5-512F5F14C17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SAP HCM Personalverwaltung und -abrechnung
</t>
        </r>
        <r>
          <rPr>
            <sz val="9"/>
            <color indexed="81"/>
            <rFont val="Segoe UI"/>
            <family val="2"/>
          </rPr>
          <t xml:space="preserve">Garzke, Moussa, Bötel, Ahmad, Kleinert, Romankiewicz, Rösner, Schädlich(eigentlich ZV), Wenzel, Rocca, 
</t>
        </r>
      </text>
    </comment>
    <comment ref="AF3" authorId="0" shapeId="0" xr:uid="{E161DCCC-6980-4B96-A7F2-F85FB5EE20D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
</t>
        </r>
        <r>
          <rPr>
            <sz val="10"/>
            <color indexed="81"/>
            <rFont val="Segoe UI"/>
            <family val="2"/>
          </rPr>
          <t>Farreira (Deutsch C1)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1" shapeId="0" xr:uid="{971B0322-3875-494D-B6EA-E5B3A050C65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
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W3" authorId="0" shapeId="0" xr:uid="{40E87D88-1EEA-4B45-9D60-7CA633CFA173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UNIX/Linux Systemadministration (Modul 10)</t>
        </r>
        <r>
          <rPr>
            <sz val="9"/>
            <color indexed="81"/>
            <rFont val="Segoe UI"/>
            <family val="2"/>
          </rPr>
          <t xml:space="preserve">
Tillmans, Heinrich, Romeißen, Dreßler, Pavlik, Hoffmeyer, Schilling
</t>
        </r>
      </text>
    </comment>
    <comment ref="X3" authorId="0" shapeId="0" xr:uid="{FE5CA6A0-EA90-437A-AEDA-CB95EC39F68D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Webentwicklung mit HTML, CSS und PHP (Modul 15)
</t>
        </r>
        <r>
          <rPr>
            <sz val="9"/>
            <color indexed="81"/>
            <rFont val="Segoe UI"/>
            <family val="2"/>
          </rPr>
          <t>Hussein, Al-Mamoori (bis 07.02., dann in IT-GL FI29)</t>
        </r>
      </text>
    </comment>
    <comment ref="Y3" authorId="0" shapeId="0" xr:uid="{4D687DDA-E49C-4855-B29B-D8506E51C018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
Eckensberger</t>
        </r>
      </text>
    </comment>
    <comment ref="AC3" authorId="1" shapeId="0" xr:uid="{7C7CD59D-A664-47B7-9947-E085521AD69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Modul: Umfassende Finanzbuchhaltung mit DATEV
</t>
        </r>
        <r>
          <rPr>
            <sz val="9"/>
            <color indexed="81"/>
            <rFont val="Segoe UI"/>
            <family val="2"/>
          </rPr>
          <t xml:space="preserve"> 
Langhammer, Caroli, Hegt, Gaubitz, Kranhold, Heinze, Trux, </t>
        </r>
      </text>
    </comment>
    <comment ref="AD3" authorId="1" shapeId="0" xr:uid="{09C92715-24D9-41D2-B2F6-A59686E0910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SAP HCM Personalverwaltung und -abrechnung
</t>
        </r>
        <r>
          <rPr>
            <sz val="9"/>
            <color indexed="81"/>
            <rFont val="Segoe UI"/>
            <family val="2"/>
          </rPr>
          <t xml:space="preserve">Garzke, Moussa, Bötel, Ahmad, Kleinert, Romankiewicz, Rösner, Schädlich(eigentlich ZV), Wenzel, Rocca, 
</t>
        </r>
      </text>
    </comment>
    <comment ref="AE3" authorId="0" shapeId="0" xr:uid="{6900A0B4-7CC5-4DEF-8BC2-27C517BB2C4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Fachübergreifende Projektarbeit
</t>
        </r>
        <r>
          <rPr>
            <sz val="10"/>
            <color indexed="81"/>
            <rFont val="Segoe UI"/>
            <family val="2"/>
          </rPr>
          <t xml:space="preserve">
Kiss(sitzt mit bei Recht, StFA)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0" shapeId="0" xr:uid="{0D170BCD-63BB-453E-B758-6D74D58E8537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
</t>
        </r>
        <r>
          <rPr>
            <sz val="10"/>
            <color indexed="81"/>
            <rFont val="Segoe UI"/>
            <family val="2"/>
          </rPr>
          <t>Farreira (Deutsch C1)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1" shapeId="0" xr:uid="{1BF3F28C-96B3-48EE-B1ED-82D7D5D7771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
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O1" authorId="0" shapeId="0" xr:uid="{53099648-1605-4630-8B3C-F6594881C0B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Juliane darf in dieser Woche nichts abrechnen, da in Elternzeit, darf wohl nur 14 Stunden abrechnen, macht schon woanders etwas….</t>
        </r>
      </text>
    </comment>
    <comment ref="W3" authorId="1" shapeId="0" xr:uid="{3FD13A23-DB81-413F-89BC-3142F7446CA3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UNIX/Linux Systemadministration (Modul 10)</t>
        </r>
        <r>
          <rPr>
            <sz val="9"/>
            <color indexed="81"/>
            <rFont val="Segoe UI"/>
            <family val="2"/>
          </rPr>
          <t xml:space="preserve">
Tillmans, Heinrich, Romeißen, Dreßler, Pavlik, Hoffmeyer, Schilling
</t>
        </r>
      </text>
    </comment>
    <comment ref="X3" authorId="1" shapeId="0" xr:uid="{C48D9739-805F-4789-8387-B4B6273C7882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Webentwicklung mit HTML, CSS und PHP (Modul 15)
</t>
        </r>
        <r>
          <rPr>
            <sz val="9"/>
            <color indexed="81"/>
            <rFont val="Segoe UI"/>
            <family val="2"/>
          </rPr>
          <t>Hussein, Al-Mamoori (bis 07.02., dann in IT-GL FI29)</t>
        </r>
      </text>
    </comment>
    <comment ref="Y3" authorId="1" shapeId="0" xr:uid="{D275D25A-25A4-40DF-B3E7-8B0B03854BB8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
Eckensberger</t>
        </r>
      </text>
    </comment>
    <comment ref="AC3" authorId="2" shapeId="0" xr:uid="{E5BC0F37-FEEC-4898-8121-55A3564C81D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Modul: Umfassende Finanzbuchhaltung mit DATEV
</t>
        </r>
        <r>
          <rPr>
            <sz val="9"/>
            <color indexed="81"/>
            <rFont val="Segoe UI"/>
            <family val="2"/>
          </rPr>
          <t xml:space="preserve"> 
Langhammer, Caroli, Hegt, Gaubitz, Kranhold, Heinze, Trux, </t>
        </r>
      </text>
    </comment>
    <comment ref="AD3" authorId="2" shapeId="0" xr:uid="{DBA81F7C-D21B-4D58-92F4-A854EAFE21CB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SAP HCM Personalverwaltung und -abrechnung
</t>
        </r>
        <r>
          <rPr>
            <sz val="9"/>
            <color indexed="81"/>
            <rFont val="Segoe UI"/>
            <family val="2"/>
          </rPr>
          <t xml:space="preserve">Garzke, Moussa, Bötel, Ahmad, Kleinert, Romankiewicz, Rösner, Schädlich(eigentlich ZV), Wenzel, Rocca, 
</t>
        </r>
      </text>
    </comment>
    <comment ref="AE3" authorId="1" shapeId="0" xr:uid="{2EDECC84-65AA-4FD2-9291-BA336FFCC82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Fachübergreifende Projektarbeit
</t>
        </r>
        <r>
          <rPr>
            <sz val="10"/>
            <color indexed="81"/>
            <rFont val="Segoe UI"/>
            <family val="2"/>
          </rPr>
          <t xml:space="preserve">
Kiss(sitzt mit bei Recht, StFA)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1" shapeId="0" xr:uid="{887E3EDB-BDE7-485C-9C01-D6F2069BB37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
</t>
        </r>
        <r>
          <rPr>
            <sz val="10"/>
            <color indexed="81"/>
            <rFont val="Segoe UI"/>
            <family val="2"/>
          </rPr>
          <t>Farreira (Deutsch C1)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2" shapeId="0" xr:uid="{4D7247C2-FDAB-4310-951F-A04E3E4DA70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
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Renner, Heike</author>
    <author>Andreas Lohse</author>
    <author>Lohse, Andreas</author>
  </authors>
  <commentList>
    <comment ref="O1" authorId="0" shapeId="0" xr:uid="{99B8EEDB-97CE-4E58-A72C-0F21E2BB238F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Juliane darf in dieser Woche nichts abrechnen, da in Elternzeit, darf wohl nur 14 Stunden abrechnen, macht schon woanders etwas….</t>
        </r>
      </text>
    </comment>
    <comment ref="W3" authorId="1" shapeId="0" xr:uid="{CC5192FE-B474-4232-AE5D-54F77330FC0B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UNIX/Linux Systemadministration (Modul 10)</t>
        </r>
        <r>
          <rPr>
            <sz val="9"/>
            <color indexed="81"/>
            <rFont val="Segoe UI"/>
            <family val="2"/>
          </rPr>
          <t xml:space="preserve">
Tillmans, Heinrich, Romeißen, Dreßler, Pavlik, Hoffmeyer
Interessenten. Enders, Krüger, Somogyi</t>
        </r>
      </text>
    </comment>
    <comment ref="X3" authorId="1" shapeId="0" xr:uid="{5EE25949-C6EC-49BC-86CB-0EC7B39A04DB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Webentwicklung mit HTML, CSS und PHP (Modul 15)
</t>
        </r>
        <r>
          <rPr>
            <sz val="9"/>
            <color indexed="81"/>
            <rFont val="Segoe UI"/>
            <family val="2"/>
          </rPr>
          <t>Hussein, Al-Mamoori (bis 07.02., dann in IT-GL FI29)</t>
        </r>
      </text>
    </comment>
    <comment ref="Y3" authorId="1" shapeId="0" xr:uid="{93D825C8-854C-4756-B733-32A0606AC5BD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
Eckensberger</t>
        </r>
      </text>
    </comment>
    <comment ref="AC3" authorId="2" shapeId="0" xr:uid="{0ECD521D-5292-4987-987E-6817DA6C157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Modul: Umfassende Finanzbuchhaltung mit DATEV
</t>
        </r>
        <r>
          <rPr>
            <sz val="9"/>
            <color indexed="81"/>
            <rFont val="Segoe UI"/>
            <family val="2"/>
          </rPr>
          <t xml:space="preserve"> 
Langhammer, Caroli, Hegt, Gaubitz, Kranhold, Heinze, Trux, Schüffler</t>
        </r>
      </text>
    </comment>
    <comment ref="AD3" authorId="2" shapeId="0" xr:uid="{13A50163-1602-465B-9005-2503B76F32E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SAP HCM Personalverwaltung und -abrechnung
</t>
        </r>
        <r>
          <rPr>
            <sz val="9"/>
            <color indexed="81"/>
            <rFont val="Segoe UI"/>
            <family val="2"/>
          </rPr>
          <t xml:space="preserve">Garzke, Moussa, Bötel, Ahmad, Kleinert, Romankiewicz, Rösner, Schädlich(eigentlich ZV), Wenzel, Rocca, 
</t>
        </r>
      </text>
    </comment>
    <comment ref="AE3" authorId="1" shapeId="0" xr:uid="{27211E8B-A560-4995-A613-A1E9B863235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Fachübergreifende Projektarbeit
</t>
        </r>
        <r>
          <rPr>
            <sz val="10"/>
            <color indexed="81"/>
            <rFont val="Segoe UI"/>
            <family val="2"/>
          </rPr>
          <t xml:space="preserve">
Kiss(sitzt mit bei Recht, StFA)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F3" authorId="1" shapeId="0" xr:uid="{16B9D831-15A9-481C-A71C-C9CEB24D6E4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Zertifizierungs- und Prüfungsvorbereitung
</t>
        </r>
        <r>
          <rPr>
            <sz val="10"/>
            <color indexed="81"/>
            <rFont val="Segoe UI"/>
            <family val="2"/>
          </rPr>
          <t>Farreira (Deutsch C1)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2" shapeId="0" xr:uid="{C420936F-6551-4DFA-ACB2-A99CE226B4FE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Remde, Tylsch, Frühauf-Rimbach
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U3" authorId="0" shapeId="0" xr:uid="{88EEB457-88C7-46ED-9428-EDA3E41AA172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Modul:  .NET Fundamentals (Modul 14)</t>
        </r>
        <r>
          <rPr>
            <sz val="9"/>
            <color indexed="81"/>
            <rFont val="Segoe UI"/>
            <family val="2"/>
          </rPr>
          <t xml:space="preserve">
Hussein
</t>
        </r>
      </text>
    </comment>
    <comment ref="V3" authorId="0" shapeId="0" xr:uid="{F1DEA771-FED8-4761-A2F0-1915295A1BB7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</t>
        </r>
        <r>
          <rPr>
            <sz val="9"/>
            <color indexed="81"/>
            <rFont val="Segoe UI"/>
            <family val="2"/>
          </rPr>
          <t xml:space="preserve">
Eckensberger (LPIC 1 Vorbereitung)</t>
        </r>
      </text>
    </comment>
    <comment ref="W3" authorId="0" shapeId="0" xr:uid="{4E9F4F7E-17D1-4894-BD45-874A4AE712FA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</t>
        </r>
        <r>
          <rPr>
            <sz val="9"/>
            <color indexed="81"/>
            <rFont val="Segoe UI"/>
            <family val="2"/>
          </rPr>
          <t xml:space="preserve">
Al-Mamoori</t>
        </r>
      </text>
    </comment>
    <comment ref="X3" authorId="0" shapeId="0" xr:uid="{0AEDAC57-9EB1-4694-B97E-8B8606E92458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Richter </t>
        </r>
      </text>
    </comment>
    <comment ref="Y3" authorId="0" shapeId="0" xr:uid="{087B4256-BE48-4505-B4AA-6793EE59809C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>Kirchbaum, Neubert</t>
        </r>
      </text>
    </comment>
    <comment ref="AC3" authorId="1" shapeId="0" xr:uid="{E56DDF3B-7A18-472E-87A9-2C51FD9115D4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Modul: Kaufmännisches Wissen in der Finanzbuchhaltungt
</t>
        </r>
        <r>
          <rPr>
            <sz val="9"/>
            <color indexed="81"/>
            <rFont val="Segoe UI"/>
            <family val="2"/>
          </rPr>
          <t xml:space="preserve"> 
Langhammer,Caroli, Hegt, Gaubitz, Kranhold, Heinze, Trux, Garzke(eigentlich fachübergr Projektarbeit, ursprünglich Baulohn), </t>
        </r>
      </text>
    </comment>
    <comment ref="AD3" authorId="1" shapeId="0" xr:uid="{FD98660C-27E6-469F-95F8-13A489AD681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Lohnabrechnungen im Baugewerbe mit DATEV
</t>
        </r>
        <r>
          <rPr>
            <sz val="9"/>
            <color indexed="81"/>
            <rFont val="Segoe UI"/>
            <family val="2"/>
          </rPr>
          <t xml:space="preserve">Schädlich, Bötel, Ahmad, Kleinert, Moussa(eigentlich ZV/Fachübergr. Projektarbeit), </t>
        </r>
      </text>
    </comment>
    <comment ref="AE3" authorId="1" shapeId="0" xr:uid="{8EFD2EDF-B2B0-4C1A-9D02-4E11A22C75BA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Sekretariatsabläufe mit MS Office steuern
</t>
        </r>
        <r>
          <rPr>
            <sz val="9"/>
            <color indexed="81"/>
            <rFont val="Segoe UI"/>
            <family val="2"/>
          </rPr>
          <t xml:space="preserve">Kühn, Ferreira, Sonnenberger. Aleyasin, Schüffler(eigentlich GL Fibu)
</t>
        </r>
      </text>
    </comment>
    <comment ref="AF3" authorId="0" shapeId="0" xr:uid="{E375BE25-7115-4126-B6A3-24752F59F2C1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Steuern
</t>
        </r>
        <r>
          <rPr>
            <sz val="10"/>
            <color indexed="81"/>
            <rFont val="Segoe UI"/>
            <family val="2"/>
          </rPr>
          <t xml:space="preserve">
Schaubs, Kiss, 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45C5E11D-824D-4AE0-AFE4-EC88F7BE6820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Marketingkonzepte entwickeln
</t>
        </r>
        <r>
          <rPr>
            <sz val="10"/>
            <color indexed="81"/>
            <rFont val="Segoe UI"/>
            <family val="2"/>
          </rPr>
          <t>Kresse (eigentlich Office, hatte sie aber schon)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1" shapeId="0" xr:uid="{6F901548-42B0-4D91-A845-E696FBA84C46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
</t>
        </r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Lohse</author>
    <author>Lohse, Andreas</author>
  </authors>
  <commentList>
    <comment ref="U3" authorId="0" shapeId="0" xr:uid="{E172F22F-2177-444E-AD6C-830F0ACA7E6C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Modul:  .NET Fundamentals (Modul 14)</t>
        </r>
        <r>
          <rPr>
            <sz val="9"/>
            <color indexed="81"/>
            <rFont val="Segoe UI"/>
            <family val="2"/>
          </rPr>
          <t xml:space="preserve">
Hussein
</t>
        </r>
      </text>
    </comment>
    <comment ref="V3" authorId="0" shapeId="0" xr:uid="{7DBBE839-15D9-4D98-9560-5E1B9081DAFC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</t>
        </r>
        <r>
          <rPr>
            <sz val="9"/>
            <color indexed="81"/>
            <rFont val="Segoe UI"/>
            <family val="2"/>
          </rPr>
          <t xml:space="preserve">
Eckensberger (LPIC 1 Vorbereitung)</t>
        </r>
      </text>
    </comment>
    <comment ref="W3" authorId="0" shapeId="0" xr:uid="{3B890255-C19E-4A56-8E9A-6A532B72F95E}">
      <text>
        <r>
          <rPr>
            <b/>
            <sz val="9"/>
            <color indexed="81"/>
            <rFont val="Segoe UI"/>
            <family val="2"/>
          </rPr>
          <t>Andreas Lohse: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 Fachübergreifende Projektarbeit für Informatiker u.a. ITK-Berufe (IT-Spezialisten) (Modul 42)</t>
        </r>
        <r>
          <rPr>
            <sz val="9"/>
            <color indexed="81"/>
            <rFont val="Segoe UI"/>
            <family val="2"/>
          </rPr>
          <t xml:space="preserve">
Al-Mamoori</t>
        </r>
      </text>
    </comment>
    <comment ref="X3" authorId="0" shapeId="0" xr:uid="{BCD0059E-E2E2-4E29-B6BA-29739FBBAE69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 xml:space="preserve">Richter </t>
        </r>
      </text>
    </comment>
    <comment ref="Y3" authorId="0" shapeId="0" xr:uid="{1F8B57AE-392E-45C2-9805-0DFE77F4F668}">
      <text>
        <r>
          <rPr>
            <b/>
            <sz val="9"/>
            <color indexed="81"/>
            <rFont val="Segoe UI"/>
            <family val="2"/>
          </rPr>
          <t>Heike Renner: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Zertifizierungs- und Prüfungsvorbereitung für Informatiker u.a. ITK-Berufe (IT-Spezialisten) (Modul 43)
</t>
        </r>
        <r>
          <rPr>
            <sz val="9"/>
            <color indexed="81"/>
            <rFont val="Segoe UI"/>
            <family val="2"/>
          </rPr>
          <t>Kirchbaum, Neubert</t>
        </r>
      </text>
    </comment>
    <comment ref="AC3" authorId="1" shapeId="0" xr:uid="{0BFE121B-B5CA-4A73-AA8B-8AB52B57C223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
Modul: Kaufmännisches Wissen in der Finanzbuchhaltungt
</t>
        </r>
        <r>
          <rPr>
            <sz val="9"/>
            <color indexed="81"/>
            <rFont val="Segoe UI"/>
            <family val="2"/>
          </rPr>
          <t xml:space="preserve"> 
Langhammer,Caroli, Hegt, Gaubitz, Kranhold, Heinze, Trux, Garzke(eigentlich fachübergr Projektarbeit, ursprünglich Baulohn), </t>
        </r>
      </text>
    </comment>
    <comment ref="AD3" authorId="1" shapeId="0" xr:uid="{8B69EA6D-DAC9-4B9E-B2C9-8010CAB5BA15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Lohnabrechnungen im Baugewerbe mit DATEV
</t>
        </r>
        <r>
          <rPr>
            <sz val="9"/>
            <color indexed="81"/>
            <rFont val="Segoe UI"/>
            <family val="2"/>
          </rPr>
          <t xml:space="preserve">Schädlich, Bötel, Ahmad, Kleinert, Moussa(eigentlich ZV/Fachübergr. Projektarbeit), </t>
        </r>
      </text>
    </comment>
    <comment ref="AE3" authorId="1" shapeId="0" xr:uid="{E6263756-561A-41F4-9D29-1B735896BD59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Modul: Sekretariatsabläufe mit MS Office steuern
</t>
        </r>
        <r>
          <rPr>
            <sz val="9"/>
            <color indexed="81"/>
            <rFont val="Segoe UI"/>
            <family val="2"/>
          </rPr>
          <t xml:space="preserve">Kühn, Ferreira, Sonnenberger. Aleyasin, Schüffler(eigentlich GL Fibu)
</t>
        </r>
      </text>
    </comment>
    <comment ref="AF3" authorId="0" shapeId="0" xr:uid="{87C3F704-39D7-471E-B07B-359B0D62AE92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Steuern
</t>
        </r>
        <r>
          <rPr>
            <sz val="10"/>
            <color indexed="81"/>
            <rFont val="Segoe UI"/>
            <family val="2"/>
          </rPr>
          <t xml:space="preserve">
Schaubs, Kiss, 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G3" authorId="0" shapeId="0" xr:uid="{0FA03998-1551-476C-923C-92169F7A783D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 xml:space="preserve">Modul:  Marketingkonzepte entwickeln
</t>
        </r>
        <r>
          <rPr>
            <sz val="10"/>
            <color indexed="81"/>
            <rFont val="Segoe UI"/>
            <family val="2"/>
          </rPr>
          <t>Kresse (eigentlich Office, hatte sie aber schon)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I3" authorId="1" shapeId="0" xr:uid="{AA06F99C-5CC9-40F1-B974-5308724D0378}">
      <text>
        <r>
          <rPr>
            <b/>
            <sz val="9"/>
            <color indexed="81"/>
            <rFont val="Segoe UI"/>
            <family val="2"/>
          </rPr>
          <t>Renner, Heike: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Modul: Bilanzbuchhalter/in 5</t>
        </r>
        <r>
          <rPr>
            <sz val="9"/>
            <color indexed="81"/>
            <rFont val="Segoe UI"/>
            <family val="2"/>
          </rPr>
          <t xml:space="preserve">
Schmidt, Remde
</t>
        </r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Neuhausen, Stephan</author>
  </authors>
  <commentList>
    <comment ref="A80" authorId="0" shapeId="0" xr:uid="{4883FF2E-EFE4-4301-8922-744EEA6EA485}">
      <text>
        <r>
          <rPr>
            <b/>
            <sz val="9"/>
            <color indexed="81"/>
            <rFont val="Tahoma"/>
            <family val="2"/>
          </rPr>
          <t>Neuhausen, Stephan:</t>
        </r>
        <r>
          <rPr>
            <sz val="9"/>
            <color indexed="81"/>
            <rFont val="Tahoma"/>
            <family val="2"/>
          </rPr>
          <t xml:space="preserve">
Jutta
</t>
        </r>
      </text>
    </comment>
  </commentList>
</comments>
</file>

<file path=xl/sharedStrings.xml><?xml version="1.0" encoding="utf-8"?>
<sst xmlns="http://schemas.openxmlformats.org/spreadsheetml/2006/main" count="35745" uniqueCount="690">
  <si>
    <t>Lohse</t>
  </si>
  <si>
    <t>Zabel</t>
  </si>
  <si>
    <t>Dittmer</t>
  </si>
  <si>
    <t>Hoffmann</t>
  </si>
  <si>
    <t>A.Hoffmann</t>
  </si>
  <si>
    <t>Dittrich</t>
  </si>
  <si>
    <t>Hofmann</t>
  </si>
  <si>
    <t>Heinz</t>
  </si>
  <si>
    <t>Kraus</t>
  </si>
  <si>
    <t>Conrad</t>
  </si>
  <si>
    <t>Meyer</t>
  </si>
  <si>
    <t>Hübner</t>
  </si>
  <si>
    <t>Weingart</t>
  </si>
  <si>
    <t>Geisler</t>
  </si>
  <si>
    <t>Geisler S.</t>
  </si>
  <si>
    <t>e-learning</t>
  </si>
  <si>
    <t>STS</t>
  </si>
  <si>
    <t>extern</t>
  </si>
  <si>
    <t>Mewes</t>
  </si>
  <si>
    <t>Schmidt</t>
  </si>
  <si>
    <t>Gramsch</t>
  </si>
  <si>
    <t>Grube</t>
  </si>
  <si>
    <t>Haase</t>
  </si>
  <si>
    <t>Neuhausen</t>
  </si>
  <si>
    <t>Neumann</t>
  </si>
  <si>
    <t>Krebs</t>
  </si>
  <si>
    <t>Langer</t>
  </si>
  <si>
    <t>Wiemann</t>
  </si>
  <si>
    <t>Wochenstd.</t>
  </si>
  <si>
    <t>-</t>
  </si>
  <si>
    <t>Tag</t>
  </si>
  <si>
    <t>F1</t>
  </si>
  <si>
    <t>F2</t>
  </si>
  <si>
    <t>F3</t>
  </si>
  <si>
    <t>F4</t>
  </si>
  <si>
    <t>B8</t>
  </si>
  <si>
    <t>Montag</t>
  </si>
  <si>
    <t>Dienstag</t>
  </si>
  <si>
    <t>Mittwoch</t>
  </si>
  <si>
    <t>Donnerstag</t>
  </si>
  <si>
    <t>Freitag</t>
  </si>
  <si>
    <t>Samstag</t>
  </si>
  <si>
    <t/>
  </si>
  <si>
    <t>Heinze</t>
  </si>
  <si>
    <t>Warschkow B.</t>
  </si>
  <si>
    <t>Hutchison</t>
  </si>
  <si>
    <t>Brückner</t>
  </si>
  <si>
    <t>Schröder</t>
  </si>
  <si>
    <t>Mahling</t>
  </si>
  <si>
    <t>Aderhold</t>
  </si>
  <si>
    <t>Müller</t>
  </si>
  <si>
    <t>Steding</t>
  </si>
  <si>
    <t>Prinz</t>
  </si>
  <si>
    <t>Otto</t>
  </si>
  <si>
    <t>Meißner</t>
  </si>
  <si>
    <t>Bögelsack</t>
  </si>
  <si>
    <t>J.Lange</t>
  </si>
  <si>
    <t>Schüler</t>
  </si>
  <si>
    <t>Lehmann</t>
  </si>
  <si>
    <t>Völker</t>
  </si>
  <si>
    <t>Höhmann</t>
  </si>
  <si>
    <t>UG2</t>
  </si>
  <si>
    <t>UG4</t>
  </si>
  <si>
    <t>UG1</t>
  </si>
  <si>
    <t>UG3</t>
  </si>
  <si>
    <t>D.Schmidt</t>
  </si>
  <si>
    <t>Freyberg-Schumann</t>
  </si>
  <si>
    <t>S.Kohl</t>
  </si>
  <si>
    <t>H3G</t>
  </si>
  <si>
    <t>Nebeling</t>
  </si>
  <si>
    <t>Sellbytell</t>
  </si>
  <si>
    <t>Kanzler</t>
  </si>
  <si>
    <t>MHübner</t>
  </si>
  <si>
    <t>Anthony</t>
  </si>
  <si>
    <t>T.Geisler</t>
  </si>
  <si>
    <t>Neldner</t>
  </si>
  <si>
    <t>Heyder</t>
  </si>
  <si>
    <t>M.Paulin</t>
  </si>
  <si>
    <t>L.Aderhold</t>
  </si>
  <si>
    <t>B.Bögelsack</t>
  </si>
  <si>
    <t>Reinhardt</t>
  </si>
  <si>
    <t>Burkhardt</t>
  </si>
  <si>
    <t>Reulecke</t>
  </si>
  <si>
    <t>Kress</t>
  </si>
  <si>
    <t>Hofinger</t>
  </si>
  <si>
    <t>Zöllner</t>
  </si>
  <si>
    <t>Bayram</t>
  </si>
  <si>
    <t>N.Langer</t>
  </si>
  <si>
    <t>H.Herrmann</t>
  </si>
  <si>
    <t>Wagner-Rosenkranz</t>
  </si>
  <si>
    <t>Summe</t>
  </si>
  <si>
    <t>19-24</t>
  </si>
  <si>
    <t>13-18</t>
  </si>
  <si>
    <t>7-12</t>
  </si>
  <si>
    <t>1-6</t>
  </si>
  <si>
    <t>leer</t>
  </si>
  <si>
    <t>KW_36</t>
  </si>
  <si>
    <t>KW_35</t>
  </si>
  <si>
    <t>KW_34</t>
  </si>
  <si>
    <t>KW_33</t>
  </si>
  <si>
    <t>KW_32</t>
  </si>
  <si>
    <t>KW_31</t>
  </si>
  <si>
    <t>KW_30</t>
  </si>
  <si>
    <t>KW_29</t>
  </si>
  <si>
    <t>KW_28</t>
  </si>
  <si>
    <t>KW_27</t>
  </si>
  <si>
    <t>KW_26</t>
  </si>
  <si>
    <t>KW_25</t>
  </si>
  <si>
    <t>KW_24</t>
  </si>
  <si>
    <t>KW_23</t>
  </si>
  <si>
    <t>KW_22</t>
  </si>
  <si>
    <t>KW_21</t>
  </si>
  <si>
    <t>KW_20</t>
  </si>
  <si>
    <t>KW_19</t>
  </si>
  <si>
    <t>KW_18</t>
  </si>
  <si>
    <t>KW_17</t>
  </si>
  <si>
    <t>KW_16</t>
  </si>
  <si>
    <t>KW_15</t>
  </si>
  <si>
    <t>KW_14</t>
  </si>
  <si>
    <t>KW_13</t>
  </si>
  <si>
    <t>KW_12</t>
  </si>
  <si>
    <t>KW_11</t>
  </si>
  <si>
    <t>KW_10</t>
  </si>
  <si>
    <t>KW_9</t>
  </si>
  <si>
    <t>KW_8</t>
  </si>
  <si>
    <t>KW_7</t>
  </si>
  <si>
    <t>KW_6</t>
  </si>
  <si>
    <t>KW_5</t>
  </si>
  <si>
    <t>KW_4</t>
  </si>
  <si>
    <t>KW_3</t>
  </si>
  <si>
    <t>KW_2</t>
  </si>
  <si>
    <t>KW_1</t>
  </si>
  <si>
    <t>KW_37</t>
  </si>
  <si>
    <t>KW_38</t>
  </si>
  <si>
    <t>KW_39</t>
  </si>
  <si>
    <t>KW_40</t>
  </si>
  <si>
    <t>KW_41</t>
  </si>
  <si>
    <t>KW_42</t>
  </si>
  <si>
    <t>KW_43</t>
  </si>
  <si>
    <t>KW_44</t>
  </si>
  <si>
    <t>KW_45</t>
  </si>
  <si>
    <t>KW_46</t>
  </si>
  <si>
    <t>KW_47</t>
  </si>
  <si>
    <t>KW_48</t>
  </si>
  <si>
    <t>KW_49</t>
  </si>
  <si>
    <t>KW_50</t>
  </si>
  <si>
    <t>KW_51</t>
  </si>
  <si>
    <t>KW_52</t>
  </si>
  <si>
    <t>KW_53</t>
  </si>
  <si>
    <t>Soll</t>
  </si>
  <si>
    <t>IST</t>
  </si>
  <si>
    <t>$Bt$5</t>
  </si>
  <si>
    <t>$Bt$6</t>
  </si>
  <si>
    <t>$Bt$7</t>
  </si>
  <si>
    <t>$Bt$8</t>
  </si>
  <si>
    <t>$Bt$9</t>
  </si>
  <si>
    <t>Max</t>
  </si>
  <si>
    <t>Min</t>
  </si>
  <si>
    <t>Mittelwert</t>
  </si>
  <si>
    <t>Anzahl Max</t>
  </si>
  <si>
    <t>Anzahl Min</t>
  </si>
  <si>
    <t>SBT</t>
  </si>
  <si>
    <t>Setzkorn</t>
  </si>
  <si>
    <t>Braun</t>
  </si>
  <si>
    <t>Sturz</t>
  </si>
  <si>
    <t>x</t>
  </si>
  <si>
    <t>Türpe</t>
  </si>
  <si>
    <t>Leipner</t>
  </si>
  <si>
    <t>Wenck</t>
  </si>
  <si>
    <t>C.Müller</t>
  </si>
  <si>
    <t>AGM</t>
  </si>
  <si>
    <t>CGI</t>
  </si>
  <si>
    <t>Dannhorn</t>
  </si>
  <si>
    <t>T. Haase</t>
  </si>
  <si>
    <t>n.n.</t>
  </si>
  <si>
    <t>Drüke</t>
  </si>
  <si>
    <t>Stark</t>
  </si>
  <si>
    <t>Hempel</t>
  </si>
  <si>
    <t>Perko</t>
  </si>
  <si>
    <t>Huelle</t>
  </si>
  <si>
    <t>Lubich</t>
  </si>
  <si>
    <t>Roelofs</t>
  </si>
  <si>
    <t>Scholz</t>
  </si>
  <si>
    <t>Thormann</t>
  </si>
  <si>
    <t>Pareigat</t>
  </si>
  <si>
    <t>Ringelhan</t>
  </si>
  <si>
    <t>Marzian</t>
  </si>
  <si>
    <t>Tepfenhart</t>
  </si>
  <si>
    <t>S.Schmidt</t>
  </si>
  <si>
    <t>Seipp</t>
  </si>
  <si>
    <t>Heckler</t>
  </si>
  <si>
    <t>Praktikum</t>
  </si>
  <si>
    <t>Zertifizierungsvorbereitung</t>
  </si>
  <si>
    <t>Reichel</t>
  </si>
  <si>
    <t>IT TZC 10</t>
  </si>
  <si>
    <t>MG 13</t>
  </si>
  <si>
    <t>PDK 11</t>
  </si>
  <si>
    <t>FI 25-A</t>
  </si>
  <si>
    <t>KBM 2</t>
  </si>
  <si>
    <t>FI 25-S</t>
  </si>
  <si>
    <t>Haines</t>
  </si>
  <si>
    <t>Heinrich</t>
  </si>
  <si>
    <t>Jödicke</t>
  </si>
  <si>
    <t>FI 26-S</t>
  </si>
  <si>
    <t>Plaul</t>
  </si>
  <si>
    <t>StFA 3</t>
  </si>
  <si>
    <t>Römer</t>
  </si>
  <si>
    <t>Böttcher</t>
  </si>
  <si>
    <t>Nitschke-Nolte</t>
  </si>
  <si>
    <t>Kaufmann (CGI)</t>
  </si>
  <si>
    <t>A.Müller</t>
  </si>
  <si>
    <t>Welle</t>
  </si>
  <si>
    <t>Koch</t>
  </si>
  <si>
    <t>Götze</t>
  </si>
  <si>
    <t>KBM 3</t>
  </si>
  <si>
    <t>Becker</t>
  </si>
  <si>
    <t>KC BB 3</t>
  </si>
  <si>
    <t>Ferien</t>
  </si>
  <si>
    <t>Feiertag</t>
  </si>
  <si>
    <t>Betriebsruhe</t>
  </si>
  <si>
    <t>Schönau</t>
  </si>
  <si>
    <t>Knoll</t>
  </si>
  <si>
    <t>M.Lindner</t>
  </si>
  <si>
    <t>Sonntag</t>
  </si>
  <si>
    <t>Bölke</t>
  </si>
  <si>
    <t>Zimmermann</t>
  </si>
  <si>
    <t>Ritter</t>
  </si>
  <si>
    <t>Grenzemann</t>
  </si>
  <si>
    <t>Paulzen</t>
  </si>
  <si>
    <t>B. Warschkow</t>
  </si>
  <si>
    <t>Tschirschky</t>
  </si>
  <si>
    <t>Schaffranka</t>
  </si>
  <si>
    <t>Dudek</t>
  </si>
  <si>
    <t>L.Böttcher</t>
  </si>
  <si>
    <t>Warschkow F.</t>
  </si>
  <si>
    <t>Grieger</t>
  </si>
  <si>
    <t>FI 27-A</t>
  </si>
  <si>
    <t>FI 27-S</t>
  </si>
  <si>
    <t>FI 28-A</t>
  </si>
  <si>
    <t>FI 28-S</t>
  </si>
  <si>
    <t>MG 15</t>
  </si>
  <si>
    <t>StFA 4</t>
  </si>
  <si>
    <t>PDK 12</t>
  </si>
  <si>
    <t>PDK 13</t>
  </si>
  <si>
    <t>KBM 4</t>
  </si>
  <si>
    <t>IT TZC 09</t>
  </si>
  <si>
    <t>IT TZC 54</t>
  </si>
  <si>
    <t>IT KC Kaufleute 4</t>
  </si>
  <si>
    <t>IT KC Kaufleute 24</t>
  </si>
  <si>
    <t>IT KC Kaufleute 21</t>
  </si>
  <si>
    <t>IT KC Kaufleute 18</t>
  </si>
  <si>
    <t>IT KC Kaufleute 14</t>
  </si>
  <si>
    <t>Planen und Verwalten von Skype for Business 2015</t>
  </si>
  <si>
    <t>Prkatikum</t>
  </si>
  <si>
    <t>Desktop-Entwicklung mit Visual Studio C#</t>
  </si>
  <si>
    <t>Programmieren in C</t>
  </si>
  <si>
    <t>Marketing</t>
  </si>
  <si>
    <t>Vorbereitung auf Prüfungen LPIC-1</t>
  </si>
  <si>
    <t xml:space="preserve">Coaching </t>
  </si>
  <si>
    <t>Grundlagen der Finanzbuchhaltung</t>
  </si>
  <si>
    <t>Baulohn Datev</t>
  </si>
  <si>
    <t>Allgemeine Steuerlehre und Abgabenordnung</t>
  </si>
  <si>
    <t>Prüfungsvorbereitung</t>
  </si>
  <si>
    <t>Gewerbesteuer</t>
  </si>
  <si>
    <t>Word</t>
  </si>
  <si>
    <t>Heike fertig!</t>
  </si>
  <si>
    <t>Einkommenssteuer</t>
  </si>
  <si>
    <t xml:space="preserve">PowerPoint </t>
  </si>
  <si>
    <t>Outlook</t>
  </si>
  <si>
    <t>Auftragsakquise und -bearbeitung</t>
  </si>
  <si>
    <t>Aktiv in Arbeit 1</t>
  </si>
  <si>
    <t>UG5</t>
  </si>
  <si>
    <t>Heike fertig, bereits gedruckt 19.12.19!</t>
  </si>
  <si>
    <t>HTML/CSS</t>
  </si>
  <si>
    <t>Projekt Windows Server</t>
  </si>
  <si>
    <t>Präsentaionstraining</t>
  </si>
  <si>
    <t>Grundlagen Rechtsordnung</t>
  </si>
  <si>
    <t>Gesprächsführung und Beratung</t>
  </si>
  <si>
    <t>Abschlussprüfung 4.Teil mündlich</t>
  </si>
  <si>
    <t>UNIX/Linux Grundlagen</t>
  </si>
  <si>
    <t>Zertifizierungs- und Prüfungsvorbereitung</t>
  </si>
  <si>
    <t>SAP HCM</t>
  </si>
  <si>
    <t>Winterfeldt</t>
  </si>
  <si>
    <t>Finanzbuchhaltung mit DATEV</t>
  </si>
  <si>
    <t>InnoVET</t>
  </si>
  <si>
    <t>Innovet Projekt</t>
  </si>
  <si>
    <t>SWG</t>
  </si>
  <si>
    <t>Excel</t>
  </si>
  <si>
    <t>IAD Ndh</t>
  </si>
  <si>
    <t>IHK</t>
  </si>
  <si>
    <t>IT TZC 77</t>
  </si>
  <si>
    <t>IT TZC 95</t>
  </si>
  <si>
    <t>Kosten- und Leistungsrechnung zielorientiert anwenden</t>
  </si>
  <si>
    <t>Geschäftsvorfälle erfassen und nach Rechnungslegungsvorschriften zu Abschlüssen führen</t>
  </si>
  <si>
    <t>IT KC Kaufleute 5</t>
  </si>
  <si>
    <t>IT KC Kaufleute 9</t>
  </si>
  <si>
    <t>IT KC Kaufleute 42</t>
  </si>
  <si>
    <t>IT KC Kaufleute 31</t>
  </si>
  <si>
    <t xml:space="preserve">1300 Uhr Lehrgangsverabschiedung </t>
  </si>
  <si>
    <t>Prüfung</t>
  </si>
  <si>
    <t>Lehrgangsverabschiedung</t>
  </si>
  <si>
    <t>WBA190570</t>
  </si>
  <si>
    <t>Vertriebstraining</t>
  </si>
  <si>
    <t>N3</t>
  </si>
  <si>
    <t>PowerPivot</t>
  </si>
  <si>
    <t>Kaplick</t>
  </si>
  <si>
    <t>Abschlussprüfung</t>
  </si>
  <si>
    <t>Prüfungsnachbereitung</t>
  </si>
  <si>
    <t>Mahn- und Klageverfahren, Insolvenzrecht</t>
  </si>
  <si>
    <t>mündliche Abschlussprüfung</t>
  </si>
  <si>
    <t>11.00 Uhr Lehrgangsveraschiedung</t>
  </si>
  <si>
    <t>KC BB 4</t>
  </si>
  <si>
    <t>Kommentar</t>
  </si>
  <si>
    <t>Verwalten von Microsoft Exchange Server 2016</t>
  </si>
  <si>
    <t>Bewerbungsgespräche führen</t>
  </si>
  <si>
    <t>Handels- und Gesellschaftsrecht</t>
  </si>
  <si>
    <t>Linux Systemadministration</t>
  </si>
  <si>
    <t>Andreas &amp; Heike fertig!</t>
  </si>
  <si>
    <t>Datev</t>
  </si>
  <si>
    <t>PHP</t>
  </si>
  <si>
    <t>FI 29-A</t>
  </si>
  <si>
    <t>Kommunikation</t>
  </si>
  <si>
    <t>Teamarbeit und Umgang mit Konflikte</t>
  </si>
  <si>
    <t>IKM 1</t>
  </si>
  <si>
    <t>IT TZC 11</t>
  </si>
  <si>
    <t>IT Grundlagen</t>
  </si>
  <si>
    <t>MOC20740</t>
  </si>
  <si>
    <t>Installation, Storage, and Compute with Windows Server 2016</t>
  </si>
  <si>
    <t>AD001</t>
  </si>
  <si>
    <t>Adobe InDesign - Grundlagen</t>
  </si>
  <si>
    <t>Adobe Photoshop Grundlagen</t>
  </si>
  <si>
    <t>AD011</t>
  </si>
  <si>
    <t>KBM 5</t>
  </si>
  <si>
    <t>11.00 Uhr Lehrgangsverabschiedung</t>
  </si>
  <si>
    <t>Andreas und Heike fertig!</t>
  </si>
  <si>
    <t>MOC20345-2</t>
  </si>
  <si>
    <t>Desining and deploying Microsoft Exchange Server 2016/2019</t>
  </si>
  <si>
    <t>Excel - Fortgeschrittene Techniken</t>
  </si>
  <si>
    <t>Planen und Verwalten von SharePoint 2016</t>
  </si>
  <si>
    <t>Einführung in die Rechnerarchitektur</t>
  </si>
  <si>
    <t>Einkommensteuer</t>
  </si>
  <si>
    <t>Personalbedarf und-gewinnung</t>
  </si>
  <si>
    <t>Projekt</t>
  </si>
  <si>
    <t>Java Grundlagen</t>
  </si>
  <si>
    <t>IT TZC 12</t>
  </si>
  <si>
    <t>Kaufmännisches Wissen in der Lohn- und Gehaltsabrechnung</t>
  </si>
  <si>
    <t>Ehrhardt</t>
  </si>
  <si>
    <t>Auftrag und Faktura mit Lexare und Datev</t>
  </si>
  <si>
    <t>IT KC Kaufleute 47</t>
  </si>
  <si>
    <t>IT KC Kaufleute 1</t>
  </si>
  <si>
    <t>IT KC Kaufleute 16</t>
  </si>
  <si>
    <t>Datev Lexware</t>
  </si>
  <si>
    <t>FI 29-S</t>
  </si>
  <si>
    <t>Kommunikationsnetze</t>
  </si>
  <si>
    <t>Kaufmännishes Wissen in der Lohnbuchhaltung</t>
  </si>
  <si>
    <t>Bewerbungstraining</t>
  </si>
  <si>
    <t>Finanzmanagement des Unternehmens wahrnehmen, gestalten und überwachen</t>
  </si>
  <si>
    <t>GfAW</t>
  </si>
  <si>
    <t>Belegprüfung</t>
  </si>
  <si>
    <t>LRUHK</t>
  </si>
  <si>
    <t>MOC 20740-Installation, Storage and Compute with Windows Server 2016</t>
  </si>
  <si>
    <t>JavaScript</t>
  </si>
  <si>
    <t>Datenbanktheorie, Programmieren einer Microsoft SQL Server Datenbank</t>
  </si>
  <si>
    <t>Netzwerke/Grundlagen TCP/IP</t>
  </si>
  <si>
    <t>Abschlüsse nach Handels- und Steuerrecht</t>
  </si>
  <si>
    <t>Personalauswahl und -einstellung</t>
  </si>
  <si>
    <t>Personaldienstleistungsrecht</t>
  </si>
  <si>
    <t>IT TZC 01</t>
  </si>
  <si>
    <t>IT TZC 55</t>
  </si>
  <si>
    <t>schriftliche IHK Prüfung</t>
  </si>
  <si>
    <t>IHK Projekt</t>
  </si>
  <si>
    <t>Prüfugnsvorbereitung</t>
  </si>
  <si>
    <t>Hampel</t>
  </si>
  <si>
    <t>IGS</t>
  </si>
  <si>
    <t>Photoshop für Landschaftsarchitekten</t>
  </si>
  <si>
    <t>Prokoda</t>
  </si>
  <si>
    <t>Raummiete</t>
  </si>
  <si>
    <t>Sozialwerk Meinigen</t>
  </si>
  <si>
    <t>Windows 10</t>
  </si>
  <si>
    <t>Sozialwerk Meiningen</t>
  </si>
  <si>
    <t>XML</t>
  </si>
  <si>
    <t>Installieren und Konfigurieren von Windows 10</t>
  </si>
  <si>
    <t>IHK Prüfung</t>
  </si>
  <si>
    <t>HK Prüfung</t>
  </si>
  <si>
    <t>Prüfungsvorbereitung Projekt</t>
  </si>
  <si>
    <t xml:space="preserve">Querying Data with Transact-SQL </t>
  </si>
  <si>
    <t>Wiederholungskurs1</t>
  </si>
  <si>
    <t>Einsatzvorbereitung und Einsatzbetreuung</t>
  </si>
  <si>
    <t>Scrum</t>
  </si>
  <si>
    <t>Ludwig</t>
  </si>
  <si>
    <t>ISTQB</t>
  </si>
  <si>
    <t>Lohn- und Gehaltsabrechnungen mit DATEV</t>
  </si>
  <si>
    <t>SAP FI Finanzwesen</t>
  </si>
  <si>
    <t>IT KC Kaufleute 3</t>
  </si>
  <si>
    <t>IT KC Kaufleute 7</t>
  </si>
  <si>
    <t>IT KC Kaufleute 15</t>
  </si>
  <si>
    <t>DS001</t>
  </si>
  <si>
    <t>Wissen für Datenschutzbeauftragte - Grundlagen</t>
  </si>
  <si>
    <t>TEAG</t>
  </si>
  <si>
    <t>Office Umstieg von Version 2010 auf 2019</t>
  </si>
  <si>
    <t>Garant</t>
  </si>
  <si>
    <t>Excel Auffrischung</t>
  </si>
  <si>
    <t>LRAUH</t>
  </si>
  <si>
    <t>Installation, Storage and Compute with Windows Server 2016</t>
  </si>
  <si>
    <t>Steuerkammer Thüringen</t>
  </si>
  <si>
    <t>Prüfungsvorbereitung / Projekt</t>
  </si>
  <si>
    <t>die 3 TN KBM 4 machen alle verschiedene Themen</t>
  </si>
  <si>
    <t>Andreas &amp; Heike fertig</t>
  </si>
  <si>
    <t>Bereitstellen und Verwalten von Windows 10  unter Verwendung von Enterprise Services</t>
  </si>
  <si>
    <t>Personalführung</t>
  </si>
  <si>
    <t>Powerpoint</t>
  </si>
  <si>
    <t>Java Fortgeschritten</t>
  </si>
  <si>
    <t>MOC20741</t>
  </si>
  <si>
    <t>Networking with Windows Server 2016</t>
  </si>
  <si>
    <t>MDR</t>
  </si>
  <si>
    <t>Umsteiger Windows 7 auf Windows 10</t>
  </si>
  <si>
    <t>Administering a SQL Server 2016 Database Infrastructure</t>
  </si>
  <si>
    <t>jQuery/Ajax</t>
  </si>
  <si>
    <t>Mosig</t>
  </si>
  <si>
    <t>Andreas fertig, Heike fertig!</t>
  </si>
  <si>
    <t>Installation, Speicherverwaltung und Datenverarbeitung mit Windows Server 2016</t>
  </si>
  <si>
    <t>Beendigung von Beschäftigungsverhältnissen</t>
  </si>
  <si>
    <t>Kaufmännisches Wissen in der Finanzbuchhaltung</t>
  </si>
  <si>
    <t>Steinke</t>
  </si>
  <si>
    <t>DB01</t>
  </si>
  <si>
    <t>Die Datenbankabfragesprache SQL - Grundlagen</t>
  </si>
  <si>
    <t>Angermann</t>
  </si>
  <si>
    <t>online</t>
  </si>
  <si>
    <t>AR VR</t>
  </si>
  <si>
    <t>PV Projekt</t>
  </si>
  <si>
    <t>extra Raum nachmittags</t>
  </si>
  <si>
    <t>PowerPoint</t>
  </si>
  <si>
    <t>Steuerrecht</t>
  </si>
  <si>
    <t>InnoVet</t>
  </si>
  <si>
    <t>Mahn- und Klageverfahren und Insolvenzrecht</t>
  </si>
  <si>
    <t>IT TZC 45</t>
  </si>
  <si>
    <t>Betriebliche Sachverhalte steuerlich darstellen</t>
  </si>
  <si>
    <t>Karfreitag</t>
  </si>
  <si>
    <t>IT KC Kaufleute 10</t>
  </si>
  <si>
    <t xml:space="preserve">Java SE Fundamentals </t>
  </si>
  <si>
    <t>Dreamweaver</t>
  </si>
  <si>
    <t>Arbeits und Sozialrecht</t>
  </si>
  <si>
    <t>PV ISTQB Testumgebungen</t>
  </si>
  <si>
    <t>?</t>
  </si>
  <si>
    <t>Prüfungsvorbereitung Wiso</t>
  </si>
  <si>
    <t>Windows Server 2016 Netzwerkverwaltung</t>
  </si>
  <si>
    <t>DB Grundlagen</t>
  </si>
  <si>
    <t>Coaching</t>
  </si>
  <si>
    <t>Kreativtechniken</t>
  </si>
  <si>
    <t>Linux Systemadministration Grundlagen</t>
  </si>
  <si>
    <t>Abschlußprüfung</t>
  </si>
  <si>
    <t>Thüringer Steuerkammer</t>
  </si>
  <si>
    <t>IHK Projektverteidigung</t>
  </si>
  <si>
    <t>MOC20742</t>
  </si>
  <si>
    <t>Identity with Windows Server 2016 (MOC20742)</t>
  </si>
  <si>
    <t>Identitätsverwaltung mit Windows Server 2016</t>
  </si>
  <si>
    <t>Planung, Organisation und Durchführung der  betrieblichen Ausbildung (AEVO)</t>
  </si>
  <si>
    <t>IT KC Kaufleute 28</t>
  </si>
  <si>
    <t>klärt Stephan, Thema Doz</t>
  </si>
  <si>
    <t>Zertifizierungsvorbereitung Java</t>
  </si>
  <si>
    <t>Repetitorium Recht</t>
  </si>
  <si>
    <t>Linux Netzwerkadministration Grundlagen</t>
  </si>
  <si>
    <t>WBG Erfurt</t>
  </si>
  <si>
    <t>Microsoft Outlook - Fortgeschrittene Techniken</t>
  </si>
  <si>
    <t>HTML5 und CSS3</t>
  </si>
  <si>
    <t xml:space="preserve">Desktop-Entwicklung mit C# und .NET </t>
  </si>
  <si>
    <t>Andreas fertig, Heike fertig</t>
  </si>
  <si>
    <t>Film-und Videoschnitt mit Adobe Premiere</t>
  </si>
  <si>
    <t>Arbeits- und Sozialrecht</t>
  </si>
  <si>
    <t>Microsoft Excel - Fortgeschrittene Techniken</t>
  </si>
  <si>
    <t>Microsoft 365 Security Administrator</t>
  </si>
  <si>
    <t>Idenity with Windows Server 2016</t>
  </si>
  <si>
    <t>MS-500T03</t>
  </si>
  <si>
    <t>PC- und Office Grundlagen</t>
  </si>
  <si>
    <t>Audio</t>
  </si>
  <si>
    <t>Markt und Unternehmen</t>
  </si>
  <si>
    <t>IT KC Kaufleute 17</t>
  </si>
  <si>
    <t>CSS-Design</t>
  </si>
  <si>
    <t>Gewerbesteuer/ Körperschaftsteuer</t>
  </si>
  <si>
    <t>Betriebliche Organisation</t>
  </si>
  <si>
    <t>Datenbanktheorie, Programmieren einer Microsoft  SQL Server Datenbank</t>
  </si>
  <si>
    <t>Erstellung und Darstellung multimedialer und interaktiver Inhalte mit Adobe Animate</t>
  </si>
  <si>
    <t>Beschaffung</t>
  </si>
  <si>
    <t>Prüfungsvorbereitung Online</t>
  </si>
  <si>
    <t>Thür. Steuerberaterkammer</t>
  </si>
  <si>
    <t>Kaufmännische Steuerung und Kontrolle</t>
  </si>
  <si>
    <t>ZKBB</t>
  </si>
  <si>
    <t>Excel Fortgeschittene</t>
  </si>
  <si>
    <t>PV mündlich</t>
  </si>
  <si>
    <t>13.00 Uhr  Lehrgangsverabschiedung</t>
  </si>
  <si>
    <t>Andreas fertig,  Heike fertig</t>
  </si>
  <si>
    <t>Zentralklinik</t>
  </si>
  <si>
    <t>Körperschaftsteuer</t>
  </si>
  <si>
    <t xml:space="preserve">Kommunikation, Führung und Zusammenarbeit mit internen und externen Partnern und ein internes Kontrollsystem sicherstellen </t>
  </si>
  <si>
    <t>IT TZC 05</t>
  </si>
  <si>
    <t>Oelschleager</t>
  </si>
  <si>
    <t>FI 30-S</t>
  </si>
  <si>
    <t>Aktiv in Arbeit</t>
  </si>
  <si>
    <t>Couching</t>
  </si>
  <si>
    <t>KKH</t>
  </si>
  <si>
    <t>Office Workshop "MS Word - Formulare"</t>
  </si>
  <si>
    <t>StFA 5</t>
  </si>
  <si>
    <t>Andreas fertig…. Hat versehenlich Wochenplan mit Daten aus der 28. KW überschrieben!!!</t>
  </si>
  <si>
    <t>FI 30-A</t>
  </si>
  <si>
    <t>PDK 14</t>
  </si>
  <si>
    <t>MG 16</t>
  </si>
  <si>
    <t>Andreas fertig</t>
  </si>
  <si>
    <t>IT-Sicherheit</t>
  </si>
  <si>
    <t>AEVO Prüfung mündlich</t>
  </si>
  <si>
    <t>Vorbereitung auf die Zertifizierungsprüfung</t>
  </si>
  <si>
    <t>IT KC Kaufleute 30</t>
  </si>
  <si>
    <t>Jahresabschlüsse aufbereiten und auswerten</t>
  </si>
  <si>
    <t>Ein internes Kontrollsystem sicherstellen</t>
  </si>
  <si>
    <t>Berufsbezogene Mathematik</t>
  </si>
  <si>
    <t>Mathematik</t>
  </si>
  <si>
    <t>AZ-104T00</t>
  </si>
  <si>
    <t>AZ-104T00: Microsoft Azure Administrator</t>
  </si>
  <si>
    <t>Vertragsrecht</t>
  </si>
  <si>
    <t>Zertifizierunsvorbereitung</t>
  </si>
  <si>
    <t>NT AG</t>
  </si>
  <si>
    <t>IT Projektmanagement</t>
  </si>
  <si>
    <t>WBG</t>
  </si>
  <si>
    <t>Online Training Outlook</t>
  </si>
  <si>
    <t>IT Recht</t>
  </si>
  <si>
    <t>Software Engineering und Programmierlogik</t>
  </si>
  <si>
    <t>Liquidität sichern und Finanzierung vorbereiten</t>
  </si>
  <si>
    <t>Kauf und Beschaffung</t>
  </si>
  <si>
    <t>Markt und Geschäftsfelder der Personaldienstleistungsbranche</t>
  </si>
  <si>
    <t>IT KC Kaufleute 27</t>
  </si>
  <si>
    <t>Photoshop Grundlagen</t>
  </si>
  <si>
    <t xml:space="preserve"> nächste Woche 13 TN!</t>
  </si>
  <si>
    <t>Berufsbezognes Englisch</t>
  </si>
  <si>
    <t xml:space="preserve">Umsteiger-Training: Windows 7 auf 10 </t>
  </si>
  <si>
    <t>Illustrator Grundlagen</t>
  </si>
  <si>
    <t>Zwischenprüfung</t>
  </si>
  <si>
    <t>Volkswirtschaftliche Rahmenbedingungen  für Personaldienstleistungen</t>
  </si>
  <si>
    <t>Datenschutz-Audit</t>
  </si>
  <si>
    <t>Praxis</t>
  </si>
  <si>
    <t>Harnacke</t>
  </si>
  <si>
    <t>Wie führe ich Webinare durch?</t>
  </si>
  <si>
    <t>Landesinnung Orthopädie</t>
  </si>
  <si>
    <t>Support</t>
  </si>
  <si>
    <t>Andreas fertig, Heike fertig,</t>
  </si>
  <si>
    <t>Bundeswehr</t>
  </si>
  <si>
    <t>SAP Grundlagen</t>
  </si>
  <si>
    <t>CoralDraw Grundlagen</t>
  </si>
  <si>
    <t>Prüfungsvorbereitung Office</t>
  </si>
  <si>
    <t>8.30 Uhr Lehrgangsverabschiedung</t>
  </si>
  <si>
    <t xml:space="preserve">Datev </t>
  </si>
  <si>
    <t>Excel Fortgeschrittene Techniken</t>
  </si>
  <si>
    <t>TSI</t>
  </si>
  <si>
    <t>Jobcenter</t>
  </si>
  <si>
    <t>Outlook Grundlagen</t>
  </si>
  <si>
    <t>SAP HR</t>
  </si>
  <si>
    <t>Frau Jaß und Herr Remde online alleine</t>
  </si>
  <si>
    <t xml:space="preserve"> GitHub- Workshop</t>
  </si>
  <si>
    <t>Indesign</t>
  </si>
  <si>
    <t>SharePoint für Anwender</t>
  </si>
  <si>
    <t>AN165</t>
  </si>
  <si>
    <t>Microsoft OneNote Grundlagen</t>
  </si>
  <si>
    <t>AN193</t>
  </si>
  <si>
    <t xml:space="preserve">Einfacher und schneller arbeiten mit Shortcuts und Vorlagen für MS Office </t>
  </si>
  <si>
    <t>MS 700</t>
  </si>
  <si>
    <t>Managing Microsoft Teams</t>
  </si>
  <si>
    <t>Juliane rechnet nächste Woche den Tag ab, daher steht sie nicht im Ausdruck</t>
  </si>
  <si>
    <t>IHK Abschlussprüfung Teil 1</t>
  </si>
  <si>
    <t>Warschkow</t>
  </si>
  <si>
    <t>SWE</t>
  </si>
  <si>
    <t>MS OneNote</t>
  </si>
  <si>
    <t>AN111a</t>
  </si>
  <si>
    <t>Excel für Einsteiger</t>
  </si>
  <si>
    <t xml:space="preserve">Warschkow  </t>
  </si>
  <si>
    <t>SAP FI</t>
  </si>
  <si>
    <t>IAD Nordhausen</t>
  </si>
  <si>
    <t>Heike fertig</t>
  </si>
  <si>
    <t>Vorstellung der Diakonie-Fahrrad-App und Pflegewebsite</t>
  </si>
  <si>
    <t>Digital Twins</t>
  </si>
  <si>
    <t>5</t>
  </si>
  <si>
    <t>SAP CO</t>
  </si>
  <si>
    <t>Excel Fortgeschrittene</t>
  </si>
  <si>
    <t>IAD</t>
  </si>
  <si>
    <t>QM Prüfung</t>
  </si>
  <si>
    <t>Teamtreffen</t>
  </si>
  <si>
    <t>Java</t>
  </si>
  <si>
    <t>Acobat</t>
  </si>
  <si>
    <t>Acrobat</t>
  </si>
  <si>
    <r>
      <t xml:space="preserve">Datev, </t>
    </r>
    <r>
      <rPr>
        <b/>
        <sz val="10"/>
        <color rgb="FFFF0000"/>
        <rFont val="Calibri"/>
        <family val="2"/>
        <scheme val="minor"/>
      </rPr>
      <t>Freitag online Prüfung</t>
    </r>
  </si>
  <si>
    <t>Vertriebs-Meeting</t>
  </si>
  <si>
    <t>Linux Systemandministration</t>
  </si>
  <si>
    <t>Bewertungsgesetz und Abgabenordnung</t>
  </si>
  <si>
    <t>Prüfungsvorbereitung Mathematik</t>
  </si>
  <si>
    <t>Nitsche</t>
  </si>
  <si>
    <t>Cloud Engineer</t>
  </si>
  <si>
    <t>KFF IT 1</t>
  </si>
  <si>
    <t>KFF IT 2</t>
  </si>
  <si>
    <t>PV - Projekt</t>
  </si>
  <si>
    <t>PV Arbeits- und Sozialrecht</t>
  </si>
  <si>
    <t>KFF IT 3</t>
  </si>
  <si>
    <t>Office</t>
  </si>
  <si>
    <t xml:space="preserve">Geschäftsvorfälle erfassen und nach Rechnungslegungsvorschriften zu Abschlüssen führen </t>
  </si>
  <si>
    <t>Prüfungsvorbereitung WISO</t>
  </si>
  <si>
    <t>AZ 104 - Microsoft Azure Administrator</t>
  </si>
  <si>
    <t>Excel Grundlagen</t>
  </si>
  <si>
    <t xml:space="preserve"> </t>
  </si>
  <si>
    <t>Würtz</t>
  </si>
  <si>
    <t>Prüfungsvorbereitung IT-Organisaton</t>
  </si>
  <si>
    <t>Prüfungsvorbereitung UML</t>
  </si>
  <si>
    <t>Röder</t>
  </si>
  <si>
    <t>Prüfungsvorbereitung Datenbanken</t>
  </si>
  <si>
    <t>Linux Administration für Fortgeschrittene</t>
  </si>
  <si>
    <t>AZ 400 - Entwerfen und Implementieren von Microsoft DevOps-Lösungen</t>
  </si>
  <si>
    <t>Fuhr</t>
  </si>
  <si>
    <t>Weißwange</t>
  </si>
  <si>
    <t>Prüfungsvorbereitung Lohn</t>
  </si>
  <si>
    <t>Prüfungsvorbereitung Netzwerke</t>
  </si>
  <si>
    <t>Prüfungsvorbereitung BWL</t>
  </si>
  <si>
    <t>Prüfungsvorbereitung Recht</t>
  </si>
  <si>
    <t>Ristau</t>
  </si>
  <si>
    <t>Prüfungsvorbereitung Personalmarketing/VWL</t>
  </si>
  <si>
    <t>KFF KM 1</t>
  </si>
  <si>
    <t>Controlling</t>
  </si>
  <si>
    <t>Andreas fast fertig, Heike fertig</t>
  </si>
  <si>
    <t>MOC20744</t>
  </si>
  <si>
    <t>Securing Microsoft Windows Server 2016</t>
  </si>
  <si>
    <t>WBA200375</t>
  </si>
  <si>
    <t>online, aber bei uns</t>
  </si>
  <si>
    <t>Sabata</t>
  </si>
  <si>
    <t>Workshop Personalentwicklung</t>
  </si>
  <si>
    <t>IAB</t>
  </si>
  <si>
    <t>Office-Umstellung 2010 auf 2016 - Grundlagen</t>
  </si>
  <si>
    <t>Prüfungsvorbereitung Programmierung</t>
  </si>
  <si>
    <t>Boss</t>
  </si>
  <si>
    <t>Prüfungsvorbereitung Hardware</t>
  </si>
  <si>
    <t>Borger</t>
  </si>
  <si>
    <t>Ohly</t>
  </si>
  <si>
    <t>Prüfungsvorbereitung Personal</t>
  </si>
  <si>
    <t>SAP Zertifizierungsvorbereitung</t>
  </si>
  <si>
    <t>SAP Prüfung</t>
  </si>
  <si>
    <t>Hardware</t>
  </si>
  <si>
    <t>UML</t>
  </si>
  <si>
    <t>Wertschöpfungsprozesse steuern</t>
  </si>
  <si>
    <t>Docker und Kubernetes</t>
  </si>
  <si>
    <t>KFF IT 6</t>
  </si>
  <si>
    <t>KFF IT 5</t>
  </si>
  <si>
    <t>KFF IT 4</t>
  </si>
  <si>
    <t>SAGE Office Line</t>
  </si>
  <si>
    <t>Baumgarten</t>
  </si>
  <si>
    <t>Baulohn</t>
  </si>
  <si>
    <t>G.Schmidt</t>
  </si>
  <si>
    <t>BWL</t>
  </si>
  <si>
    <t>KFF KM 2</t>
  </si>
  <si>
    <t>KFF KM 3</t>
  </si>
  <si>
    <t>KFF KM 4</t>
  </si>
  <si>
    <t>KFF KM 5</t>
  </si>
  <si>
    <t>WS-011T00</t>
  </si>
  <si>
    <t>Microsoft Windows Server 2019 Administration</t>
  </si>
  <si>
    <t>Docker und Kubernetes Grundlagenseminar</t>
  </si>
  <si>
    <t>Probeklausur</t>
  </si>
  <si>
    <t>IHK Püfung Fachgespräch</t>
  </si>
  <si>
    <t>Projektmanagement</t>
  </si>
  <si>
    <t>Python Grundlagen</t>
  </si>
  <si>
    <t>BN302</t>
  </si>
  <si>
    <t>Linux Grundlagen für Ein- und Umsteiger</t>
  </si>
  <si>
    <t>10.00 Uhr Lehrgansverabschiedung</t>
  </si>
  <si>
    <t>Prüfungsvorbereitung mündliche Prüfung</t>
  </si>
  <si>
    <t xml:space="preserve">Finanzmanagement des Unternehmens wahrnehmen, gestalten und überwachen </t>
  </si>
  <si>
    <t>Einzelchoaching Lexware</t>
  </si>
  <si>
    <t>Developing Microsoft SQL Server 2016 Databases</t>
  </si>
  <si>
    <t>Gitlab und Gitlab CI</t>
  </si>
  <si>
    <t>Projekt Lexware</t>
  </si>
  <si>
    <t>IMOSI</t>
  </si>
  <si>
    <t>Microsoft Outlook</t>
  </si>
  <si>
    <t>English</t>
  </si>
  <si>
    <t>Büromanagement</t>
  </si>
  <si>
    <t>AZ900</t>
  </si>
  <si>
    <t xml:space="preserve">Microsoft Azure Fundamentals </t>
  </si>
  <si>
    <t>online, braucht Raum, über Jena</t>
  </si>
  <si>
    <t>KFF IT 7</t>
  </si>
  <si>
    <t>KFF IT 8</t>
  </si>
  <si>
    <t>KFF IT 9</t>
  </si>
  <si>
    <t>IT KC Kaufleute 23</t>
  </si>
  <si>
    <t>KFF KM 6</t>
  </si>
  <si>
    <t>KFF KM 7</t>
  </si>
  <si>
    <t>KFF KM 8</t>
  </si>
  <si>
    <t>Prüfungsvorbereitung Bilanzbuchhalter</t>
  </si>
  <si>
    <t>am Die 5 TN</t>
  </si>
  <si>
    <t>Zeitmangagement</t>
  </si>
  <si>
    <t>Umsatzsteuer</t>
  </si>
  <si>
    <t>frei</t>
  </si>
  <si>
    <t>IT KC Kaufleute 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</si>
</sst>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.00\ [$€-1]_-;\-* #,##0.00\ [$€-1]_-;_-* &quot;-&quot;??\ [$€-1]_-"/>
    <numFmt numFmtId="166" formatCode="dd/mm/"/>
    <numFmt numFmtId="167" formatCode=";;"/>
    <numFmt numFmtId="168" formatCode="#,##0\ &quot;TN&quot;"/>
  </numFmts>
  <fonts count="15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Tahoma"/>
      <family val="2"/>
    </font>
    <font>
      <b/>
      <sz val="10"/>
      <color indexed="10"/>
      <name val="Tahoma"/>
      <family val="2"/>
    </font>
    <font>
      <b/>
      <sz val="10"/>
      <color indexed="13"/>
      <name val="Tahoma"/>
      <family val="2"/>
    </font>
    <font>
      <b/>
      <sz val="10"/>
      <color indexed="12"/>
      <name val="Tahoma"/>
      <family val="2"/>
    </font>
    <font>
      <b/>
      <sz val="10"/>
      <color indexed="9"/>
      <name val="Tahoma"/>
      <family val="2"/>
    </font>
    <font>
      <b/>
      <sz val="10"/>
      <color indexed="15"/>
      <name val="Tahoma"/>
      <family val="2"/>
    </font>
    <font>
      <b/>
      <sz val="10"/>
      <color indexed="8"/>
      <name val="Tahoma"/>
      <family val="2"/>
    </font>
    <font>
      <b/>
      <sz val="10"/>
      <color indexed="52"/>
      <name val="Tahoma"/>
      <family val="2"/>
    </font>
    <font>
      <b/>
      <sz val="10"/>
      <color indexed="57"/>
      <name val="Tahoma"/>
      <family val="2"/>
    </font>
    <font>
      <b/>
      <sz val="10"/>
      <color indexed="43"/>
      <name val="Tahoma"/>
      <family val="2"/>
    </font>
    <font>
      <b/>
      <sz val="10"/>
      <color indexed="16"/>
      <name val="Tahoma"/>
      <family val="2"/>
    </font>
    <font>
      <b/>
      <sz val="10"/>
      <color indexed="51"/>
      <name val="Tahoma"/>
      <family val="2"/>
    </font>
    <font>
      <b/>
      <sz val="10"/>
      <color indexed="40"/>
      <name val="Tahoma"/>
      <family val="2"/>
    </font>
    <font>
      <b/>
      <sz val="11"/>
      <color indexed="15"/>
      <name val="Tahoma"/>
      <family val="2"/>
    </font>
    <font>
      <b/>
      <sz val="10"/>
      <color rgb="FFFF0000"/>
      <name val="Tahoma"/>
      <family val="2"/>
    </font>
    <font>
      <b/>
      <sz val="10"/>
      <color rgb="FF002060"/>
      <name val="Tahoma"/>
      <family val="2"/>
    </font>
    <font>
      <b/>
      <sz val="10"/>
      <color theme="9"/>
      <name val="Arial"/>
      <family val="2"/>
    </font>
    <font>
      <b/>
      <sz val="10"/>
      <color theme="5" tint="-0.249977111117893"/>
      <name val="Tahoma"/>
      <family val="2"/>
    </font>
    <font>
      <b/>
      <sz val="10"/>
      <color rgb="FF00B050"/>
      <name val="Tahoma"/>
      <family val="2"/>
    </font>
    <font>
      <b/>
      <sz val="14"/>
      <color indexed="10"/>
      <name val="Tahoma"/>
      <family val="2"/>
    </font>
    <font>
      <b/>
      <sz val="14"/>
      <color indexed="10"/>
      <name val="Arial"/>
      <family val="2"/>
    </font>
    <font>
      <b/>
      <sz val="16"/>
      <color indexed="10"/>
      <name val="Tahoma"/>
      <family val="2"/>
    </font>
    <font>
      <b/>
      <sz val="12"/>
      <color indexed="10"/>
      <name val="Arial"/>
      <family val="2"/>
    </font>
    <font>
      <sz val="10"/>
      <name val="Tahoma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8"/>
      <name val="Tahoma"/>
      <family val="2"/>
    </font>
    <font>
      <sz val="8"/>
      <color indexed="8"/>
      <name val="Tahoma"/>
      <family val="2"/>
    </font>
    <font>
      <sz val="10"/>
      <color indexed="8"/>
      <name val="Tahoma"/>
      <family val="2"/>
    </font>
    <font>
      <sz val="10"/>
      <color indexed="8"/>
      <name val="Arial"/>
      <family val="2"/>
    </font>
    <font>
      <sz val="10"/>
      <color theme="0"/>
      <name val="Arial"/>
      <family val="2"/>
    </font>
    <font>
      <b/>
      <sz val="8.5"/>
      <color indexed="8"/>
      <name val="MS Sans Serif"/>
      <family val="2"/>
    </font>
    <font>
      <sz val="10"/>
      <color indexed="10"/>
      <name val="Arial"/>
      <family val="2"/>
    </font>
    <font>
      <b/>
      <sz val="10"/>
      <color rgb="FFFF99CC"/>
      <name val="Tahoma"/>
      <family val="2"/>
    </font>
    <font>
      <b/>
      <sz val="10"/>
      <color rgb="FF0000FF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0"/>
      <color rgb="FFFFFF00"/>
      <name val="Tahoma"/>
      <family val="2"/>
    </font>
    <font>
      <b/>
      <sz val="10"/>
      <color rgb="FF7030A0"/>
      <name val="Tahoma"/>
      <family val="2"/>
    </font>
    <font>
      <b/>
      <sz val="10"/>
      <color theme="6" tint="0.59999389629810485"/>
      <name val="Tahoma"/>
      <family val="2"/>
    </font>
    <font>
      <b/>
      <sz val="10"/>
      <color rgb="FF99FFCC"/>
      <name val="Tahoma"/>
      <family val="2"/>
    </font>
    <font>
      <b/>
      <sz val="10"/>
      <color rgb="FF00FF00"/>
      <name val="Tahoma"/>
      <family val="2"/>
    </font>
    <font>
      <b/>
      <sz val="10"/>
      <color theme="0"/>
      <name val="Tahoma"/>
      <family val="2"/>
    </font>
    <font>
      <sz val="11"/>
      <color theme="1"/>
      <name val="Calibri"/>
      <family val="2"/>
      <scheme val="minor"/>
    </font>
    <font>
      <b/>
      <sz val="20"/>
      <color indexed="10"/>
      <name val="Arial"/>
      <family val="2"/>
    </font>
    <font>
      <b/>
      <sz val="16"/>
      <color theme="0"/>
      <name val="Tahoma"/>
      <family val="2"/>
    </font>
    <font>
      <b/>
      <sz val="14"/>
      <color rgb="FFC00000"/>
      <name val="Tahoma"/>
      <family val="2"/>
    </font>
    <font>
      <b/>
      <sz val="14"/>
      <color rgb="FFC00000"/>
      <name val="Arial"/>
      <family val="2"/>
    </font>
    <font>
      <b/>
      <sz val="12"/>
      <color rgb="FFFF0000"/>
      <name val="Tahoma"/>
      <family val="2"/>
    </font>
    <font>
      <b/>
      <sz val="12"/>
      <color rgb="FFFF0000"/>
      <name val="Arial"/>
      <family val="2"/>
    </font>
    <font>
      <b/>
      <sz val="10"/>
      <color theme="9" tint="-0.499984740745262"/>
      <name val="Tahoma"/>
      <family val="2"/>
    </font>
    <font>
      <b/>
      <sz val="10"/>
      <color rgb="FF6600CC"/>
      <name val="Tahoma"/>
      <family val="2"/>
    </font>
    <font>
      <b/>
      <sz val="10"/>
      <color rgb="FF009900"/>
      <name val="Tahoma"/>
      <family val="2"/>
    </font>
    <font>
      <b/>
      <sz val="10"/>
      <color indexed="60"/>
      <name val="Tahoma"/>
      <family val="2"/>
    </font>
    <font>
      <sz val="10"/>
      <color rgb="FFFF0000"/>
      <name val="Tahoma"/>
      <family val="2"/>
    </font>
    <font>
      <b/>
      <sz val="14"/>
      <color rgb="FFFF0000"/>
      <name val="Tahoma"/>
      <family val="2"/>
    </font>
    <font>
      <sz val="11"/>
      <color theme="1"/>
      <name val="Tahoma"/>
      <family val="2"/>
    </font>
    <font>
      <sz val="11"/>
      <name val="Tahoma"/>
      <family val="2"/>
    </font>
    <font>
      <sz val="11"/>
      <color indexed="8"/>
      <name val="Tahoma"/>
      <family val="2"/>
    </font>
    <font>
      <b/>
      <sz val="10"/>
      <color rgb="FFC00000"/>
      <name val="Tahoma"/>
      <family val="2"/>
    </font>
    <font>
      <b/>
      <sz val="10"/>
      <color theme="1"/>
      <name val="Tahoma"/>
      <family val="2"/>
    </font>
    <font>
      <b/>
      <sz val="10"/>
      <color theme="3" tint="-0.249977111117893"/>
      <name val="Tahoma"/>
      <family val="2"/>
    </font>
    <font>
      <b/>
      <sz val="10"/>
      <color theme="5"/>
      <name val="Tahoma"/>
      <family val="2"/>
    </font>
    <font>
      <sz val="8"/>
      <color indexed="9"/>
      <name val="Tahoma"/>
      <family val="2"/>
    </font>
    <font>
      <sz val="8"/>
      <color indexed="12"/>
      <name val="Tahoma"/>
      <family val="2"/>
    </font>
    <font>
      <sz val="8"/>
      <color indexed="10"/>
      <name val="Tahoma"/>
      <family val="2"/>
    </font>
    <font>
      <b/>
      <sz val="9"/>
      <name val="Tahoma"/>
      <family val="2"/>
    </font>
    <font>
      <b/>
      <sz val="10"/>
      <color theme="6" tint="-0.499984740745262"/>
      <name val="Tahoma"/>
      <family val="2"/>
    </font>
    <font>
      <b/>
      <sz val="16"/>
      <color rgb="FFFF0000"/>
      <name val="Tahoma"/>
      <family val="2"/>
    </font>
    <font>
      <b/>
      <sz val="10"/>
      <color theme="5"/>
      <name val="Arial"/>
      <family val="2"/>
    </font>
    <font>
      <b/>
      <sz val="12"/>
      <color theme="5"/>
      <name val="Arial"/>
      <family val="2"/>
    </font>
    <font>
      <b/>
      <sz val="20"/>
      <color rgb="FFC00000"/>
      <name val="Arial"/>
      <family val="2"/>
    </font>
    <font>
      <sz val="10"/>
      <color indexed="9"/>
      <name val="Tahoma"/>
      <family val="2"/>
    </font>
    <font>
      <sz val="10"/>
      <color indexed="56"/>
      <name val="Tahoma"/>
      <family val="2"/>
    </font>
    <font>
      <sz val="10"/>
      <color indexed="57"/>
      <name val="Tahoma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indexed="43"/>
      <name val="Tahoma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9"/>
      <color rgb="FFC00000"/>
      <name val="Arial"/>
      <family val="2"/>
    </font>
    <font>
      <b/>
      <sz val="16"/>
      <color rgb="FFFF0000"/>
      <name val="Arial"/>
      <family val="2"/>
    </font>
    <font>
      <b/>
      <sz val="18"/>
      <color rgb="FFFF0000"/>
      <name val="Arial"/>
      <family val="2"/>
    </font>
    <font>
      <b/>
      <sz val="14"/>
      <color rgb="FFFF0000"/>
      <name val="Calibri"/>
      <family val="2"/>
      <scheme val="minor"/>
    </font>
    <font>
      <b/>
      <sz val="10"/>
      <color rgb="FFFFFF99"/>
      <name val="Tahoma"/>
      <family val="2"/>
    </font>
    <font>
      <b/>
      <sz val="10"/>
      <color theme="5" tint="-0.499984740745262"/>
      <name val="Tahoma"/>
      <family val="2"/>
    </font>
    <font>
      <b/>
      <sz val="10"/>
      <color rgb="FF3333FF"/>
      <name val="Tahoma"/>
      <family val="2"/>
    </font>
    <font>
      <b/>
      <sz val="10"/>
      <color rgb="FFFFC000"/>
      <name val="Tahoma"/>
      <family val="2"/>
    </font>
    <font>
      <b/>
      <sz val="28"/>
      <color indexed="10"/>
      <name val="Arial"/>
      <family val="2"/>
    </font>
    <font>
      <b/>
      <sz val="9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9"/>
      <name val="Arial"/>
      <family val="2"/>
    </font>
    <font>
      <sz val="9"/>
      <name val="Arial"/>
      <family val="2"/>
    </font>
    <font>
      <sz val="9"/>
      <color theme="1"/>
      <name val="Calibri"/>
      <family val="2"/>
      <scheme val="minor"/>
    </font>
    <font>
      <sz val="9"/>
      <name val="Tahoma"/>
      <family val="2"/>
    </font>
    <font>
      <b/>
      <sz val="9"/>
      <color theme="0"/>
      <name val="Arial"/>
      <family val="2"/>
    </font>
    <font>
      <b/>
      <sz val="10"/>
      <color theme="3" tint="0.39997558519241921"/>
      <name val="Arial"/>
      <family val="2"/>
    </font>
    <font>
      <b/>
      <sz val="11"/>
      <color rgb="FFFF0000"/>
      <name val="Arial"/>
      <family val="2"/>
    </font>
    <font>
      <b/>
      <sz val="18"/>
      <color rgb="FFFF0000"/>
      <name val="Calibri"/>
      <family val="2"/>
      <scheme val="minor"/>
    </font>
    <font>
      <sz val="10"/>
      <color indexed="10"/>
      <name val="Tahoma"/>
      <family val="2"/>
    </font>
    <font>
      <b/>
      <sz val="10"/>
      <color indexed="21"/>
      <name val="Tahoma"/>
      <family val="2"/>
    </font>
    <font>
      <b/>
      <sz val="10"/>
      <color rgb="FFFCE220"/>
      <name val="Tahoma"/>
      <family val="2"/>
    </font>
    <font>
      <b/>
      <sz val="10"/>
      <color indexed="20"/>
      <name val="Tahoma"/>
      <family val="2"/>
    </font>
    <font>
      <b/>
      <sz val="10"/>
      <color indexed="25"/>
      <name val="Tahoma"/>
      <family val="2"/>
    </font>
    <font>
      <b/>
      <sz val="10"/>
      <color indexed="48"/>
      <name val="Tahoma"/>
      <family val="2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10"/>
      <color indexed="13"/>
      <name val="Tahoma"/>
      <family val="2"/>
    </font>
    <font>
      <b/>
      <sz val="24"/>
      <color indexed="10"/>
      <name val="Arial"/>
      <family val="2"/>
    </font>
    <font>
      <sz val="24"/>
      <color theme="1"/>
      <name val="Calibri"/>
      <family val="2"/>
      <scheme val="minor"/>
    </font>
    <font>
      <sz val="10"/>
      <color indexed="12"/>
      <name val="Tahoma"/>
      <family val="2"/>
    </font>
    <font>
      <b/>
      <sz val="20"/>
      <color rgb="FFFF0000"/>
      <name val="Arial"/>
      <family val="2"/>
    </font>
    <font>
      <b/>
      <sz val="10"/>
      <color indexed="56"/>
      <name val="Tahoma"/>
      <family val="2"/>
    </font>
    <font>
      <sz val="10"/>
      <color indexed="11"/>
      <name val="Tahoma"/>
      <family val="2"/>
    </font>
    <font>
      <sz val="10"/>
      <color theme="9" tint="-0.249977111117893"/>
      <name val="Tahoma"/>
      <family val="2"/>
    </font>
    <font>
      <b/>
      <sz val="18"/>
      <color theme="1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0"/>
      <color indexed="42"/>
      <name val="Tahoma"/>
      <family val="2"/>
    </font>
    <font>
      <b/>
      <i/>
      <u/>
      <sz val="10"/>
      <color indexed="81"/>
      <name val="Segoe UI"/>
      <family val="2"/>
    </font>
    <font>
      <sz val="10"/>
      <color rgb="FFFFFF00"/>
      <name val="Tahoma"/>
      <family val="2"/>
    </font>
    <font>
      <sz val="10"/>
      <color rgb="FFEE323F"/>
      <name val="Tahoma"/>
      <family val="2"/>
    </font>
    <font>
      <sz val="10"/>
      <color indexed="51"/>
      <name val="Tahoma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rgb="FF993300"/>
      <name val="Tahoma"/>
      <family val="2"/>
    </font>
    <font>
      <sz val="10"/>
      <color indexed="25"/>
      <name val="Tahoma"/>
      <family val="2"/>
    </font>
    <font>
      <b/>
      <i/>
      <sz val="9"/>
      <color indexed="81"/>
      <name val="Segoe UI"/>
      <family val="2"/>
    </font>
    <font>
      <b/>
      <u/>
      <sz val="10"/>
      <color indexed="81"/>
      <name val="Segoe UI"/>
      <family val="2"/>
    </font>
    <font>
      <sz val="10"/>
      <color rgb="FFFF0000"/>
      <name val="Arial"/>
      <family val="2"/>
    </font>
    <font>
      <sz val="11"/>
      <color rgb="FFFF0000"/>
      <name val="Tahoma"/>
      <family val="2"/>
    </font>
    <font>
      <b/>
      <sz val="14"/>
      <color rgb="FF0000FF"/>
      <name val="Arial"/>
      <family val="2"/>
    </font>
    <font>
      <b/>
      <sz val="20"/>
      <color rgb="FFFF0000"/>
      <name val="Calibri"/>
      <family val="2"/>
      <scheme val="minor"/>
    </font>
    <font>
      <b/>
      <sz val="18"/>
      <color rgb="FFC00000"/>
      <name val="Arial"/>
      <family val="2"/>
    </font>
    <font>
      <b/>
      <i/>
      <sz val="10"/>
      <color indexed="81"/>
      <name val="Segoe UI"/>
      <family val="2"/>
    </font>
    <font>
      <sz val="10"/>
      <color indexed="16"/>
      <name val="Tahoma"/>
      <family val="2"/>
    </font>
    <font>
      <sz val="11"/>
      <color indexed="13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14"/>
      <color rgb="FFFF0000"/>
      <name val="Arial"/>
      <family val="2"/>
    </font>
    <font>
      <b/>
      <sz val="8"/>
      <color rgb="FFC00000"/>
      <name val="Arial"/>
      <family val="2"/>
    </font>
    <font>
      <b/>
      <sz val="24"/>
      <color rgb="FFFF0000"/>
      <name val="Calibri"/>
      <family val="2"/>
      <scheme val="minor"/>
    </font>
    <font>
      <b/>
      <sz val="10"/>
      <color theme="4"/>
      <name val="Tahoma"/>
      <family val="2"/>
    </font>
    <font>
      <b/>
      <u/>
      <sz val="9"/>
      <color indexed="81"/>
      <name val="Segoe UI"/>
      <family val="2"/>
    </font>
    <font>
      <sz val="10"/>
      <color indexed="15"/>
      <name val="Tahoma"/>
      <family val="2"/>
    </font>
    <font>
      <sz val="10"/>
      <color indexed="20"/>
      <name val="Tahoma"/>
      <family val="2"/>
    </font>
    <font>
      <b/>
      <sz val="9"/>
      <color rgb="FF0000FF"/>
      <name val="Arial"/>
      <family val="2"/>
    </font>
    <font>
      <b/>
      <sz val="9"/>
      <color rgb="FFFF0000"/>
      <name val="Calibri"/>
      <family val="2"/>
      <scheme val="minor"/>
    </font>
  </fonts>
  <fills count="127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mediumGray">
        <fgColor indexed="14"/>
      </patternFill>
    </fill>
    <fill>
      <patternFill patternType="gray0625">
        <fgColor indexed="9"/>
        <bgColor indexed="12"/>
      </patternFill>
    </fill>
    <fill>
      <patternFill patternType="gray0625">
        <fgColor indexed="9"/>
        <bgColor indexed="10"/>
      </patternFill>
    </fill>
    <fill>
      <patternFill patternType="solid">
        <fgColor indexed="42"/>
        <bgColor indexed="64"/>
      </patternFill>
    </fill>
    <fill>
      <patternFill patternType="gray0625">
        <bgColor indexed="50"/>
      </patternFill>
    </fill>
    <fill>
      <patternFill patternType="gray0625">
        <fgColor indexed="10"/>
        <bgColor indexed="11"/>
      </patternFill>
    </fill>
    <fill>
      <patternFill patternType="gray0625">
        <fgColor indexed="8"/>
        <bgColor indexed="52"/>
      </patternFill>
    </fill>
    <fill>
      <patternFill patternType="gray0625">
        <fgColor indexed="9"/>
        <bgColor indexed="16"/>
      </patternFill>
    </fill>
    <fill>
      <patternFill patternType="gray0625">
        <bgColor indexed="41"/>
      </patternFill>
    </fill>
    <fill>
      <patternFill patternType="gray0625">
        <bgColor indexed="14"/>
      </patternFill>
    </fill>
    <fill>
      <patternFill patternType="gray125">
        <bgColor indexed="13"/>
      </patternFill>
    </fill>
    <fill>
      <patternFill patternType="gray0625">
        <fgColor indexed="12"/>
      </patternFill>
    </fill>
    <fill>
      <patternFill patternType="solid">
        <fgColor indexed="10"/>
        <bgColor indexed="64"/>
      </patternFill>
    </fill>
    <fill>
      <patternFill patternType="gray0625">
        <bgColor indexed="42"/>
      </patternFill>
    </fill>
    <fill>
      <patternFill patternType="solid">
        <fgColor indexed="8"/>
        <bgColor indexed="64"/>
      </patternFill>
    </fill>
    <fill>
      <patternFill patternType="lightGray">
        <fgColor indexed="8"/>
      </patternFill>
    </fill>
    <fill>
      <patternFill patternType="gray0625">
        <fgColor indexed="52"/>
        <bgColor indexed="41"/>
      </patternFill>
    </fill>
    <fill>
      <patternFill patternType="gray0625">
        <bgColor indexed="44"/>
      </patternFill>
    </fill>
    <fill>
      <patternFill patternType="gray0625">
        <bgColor indexed="43"/>
      </patternFill>
    </fill>
    <fill>
      <patternFill patternType="solid">
        <fgColor indexed="50"/>
        <bgColor indexed="64"/>
      </patternFill>
    </fill>
    <fill>
      <patternFill patternType="gray0625"/>
    </fill>
    <fill>
      <patternFill patternType="gray0625">
        <bgColor indexed="49"/>
      </patternFill>
    </fill>
    <fill>
      <patternFill patternType="gray0625">
        <fgColor indexed="10"/>
        <bgColor indexed="55"/>
      </patternFill>
    </fill>
    <fill>
      <patternFill patternType="gray0625">
        <fgColor indexed="10"/>
        <bgColor indexed="13"/>
      </patternFill>
    </fill>
    <fill>
      <patternFill patternType="gray0625">
        <fgColor indexed="10"/>
        <bgColor indexed="41"/>
      </patternFill>
    </fill>
    <fill>
      <patternFill patternType="solid">
        <fgColor indexed="45"/>
        <bgColor indexed="8"/>
      </patternFill>
    </fill>
    <fill>
      <patternFill patternType="gray0625">
        <bgColor indexed="46"/>
      </patternFill>
    </fill>
    <fill>
      <patternFill patternType="gray0625">
        <fgColor indexed="30"/>
        <bgColor indexed="43"/>
      </patternFill>
    </fill>
    <fill>
      <patternFill patternType="gray0625">
        <bgColor indexed="22"/>
      </patternFill>
    </fill>
    <fill>
      <patternFill patternType="gray0625">
        <fgColor indexed="9"/>
        <bgColor theme="3" tint="0.39997558519241921"/>
      </patternFill>
    </fill>
    <fill>
      <patternFill patternType="solid">
        <fgColor rgb="FF0099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gray0625">
        <fgColor indexed="8"/>
        <bgColor indexed="17"/>
      </patternFill>
    </fill>
    <fill>
      <patternFill patternType="solid">
        <fgColor indexed="16"/>
        <bgColor auto="1"/>
      </patternFill>
    </fill>
    <fill>
      <patternFill patternType="solid">
        <fgColor indexed="60"/>
        <bgColor auto="1"/>
      </patternFill>
    </fill>
    <fill>
      <patternFill patternType="solid">
        <fgColor indexed="53"/>
        <bgColor auto="1"/>
      </patternFill>
    </fill>
    <fill>
      <patternFill patternType="gray0625">
        <fgColor theme="0"/>
        <bgColor indexed="18"/>
      </patternFill>
    </fill>
    <fill>
      <patternFill patternType="gray0625">
        <fgColor rgb="FFFFFF00"/>
        <bgColor indexed="20"/>
      </patternFill>
    </fill>
    <fill>
      <patternFill patternType="gray0625">
        <fgColor rgb="FFFFFF00"/>
        <bgColor indexed="29"/>
      </patternFill>
    </fill>
    <fill>
      <patternFill patternType="gray0625">
        <fgColor rgb="FFFFFF00"/>
        <bgColor indexed="16"/>
      </patternFill>
    </fill>
    <fill>
      <patternFill patternType="gray0625">
        <fgColor rgb="FFFF0000"/>
        <bgColor indexed="19"/>
      </patternFill>
    </fill>
    <fill>
      <patternFill patternType="gray0625">
        <fgColor rgb="FFFF0000"/>
        <bgColor indexed="13"/>
      </patternFill>
    </fill>
    <fill>
      <patternFill patternType="gray125">
        <bgColor indexed="45"/>
      </patternFill>
    </fill>
    <fill>
      <patternFill patternType="lightUp">
        <fgColor indexed="27"/>
        <bgColor indexed="21"/>
      </patternFill>
    </fill>
    <fill>
      <patternFill patternType="gray125">
        <bgColor indexed="41"/>
      </patternFill>
    </fill>
    <fill>
      <patternFill patternType="gray125">
        <bgColor indexed="47"/>
      </patternFill>
    </fill>
    <fill>
      <patternFill patternType="gray125">
        <bgColor indexed="17"/>
      </patternFill>
    </fill>
    <fill>
      <patternFill patternType="lightGray">
        <fgColor rgb="FFFF0000"/>
        <bgColor indexed="42"/>
      </patternFill>
    </fill>
    <fill>
      <patternFill patternType="lightGray">
        <fgColor auto="1"/>
        <bgColor indexed="47"/>
      </patternFill>
    </fill>
    <fill>
      <patternFill patternType="lightGray">
        <fgColor theme="9"/>
        <bgColor indexed="16"/>
      </patternFill>
    </fill>
    <fill>
      <patternFill patternType="lightGray">
        <fgColor rgb="FFFFFF00"/>
        <bgColor indexed="12"/>
      </patternFill>
    </fill>
    <fill>
      <patternFill patternType="lightGray">
        <fgColor rgb="FFCC0066"/>
        <bgColor rgb="FF7030A0"/>
      </patternFill>
    </fill>
    <fill>
      <patternFill patternType="gray0625">
        <fgColor theme="3"/>
        <bgColor theme="2" tint="-0.249977111117893"/>
      </patternFill>
    </fill>
    <fill>
      <patternFill patternType="gray0625">
        <fgColor rgb="FFFFC000"/>
        <bgColor theme="5" tint="-0.249977111117893"/>
      </patternFill>
    </fill>
    <fill>
      <patternFill patternType="gray125">
        <fgColor theme="9" tint="-0.499984740745262"/>
        <bgColor theme="4" tint="0.39994506668294322"/>
      </patternFill>
    </fill>
    <fill>
      <patternFill patternType="gray0625">
        <fgColor rgb="FF00FF00"/>
        <bgColor rgb="FFFFFF00"/>
      </patternFill>
    </fill>
    <fill>
      <patternFill patternType="lightVertical">
        <fgColor theme="9" tint="0.59996337778862885"/>
        <bgColor indexed="15"/>
      </patternFill>
    </fill>
    <fill>
      <patternFill patternType="gray125">
        <fgColor rgb="FFFF0000"/>
        <bgColor indexed="47"/>
      </patternFill>
    </fill>
    <fill>
      <patternFill patternType="gray0625">
        <fgColor rgb="FFFF0000"/>
        <bgColor theme="2" tint="-0.499984740745262"/>
      </patternFill>
    </fill>
    <fill>
      <patternFill patternType="gray0625">
        <bgColor theme="2" tint="-0.249977111117893"/>
      </patternFill>
    </fill>
    <fill>
      <patternFill patternType="gray0625">
        <fgColor rgb="FFCC0066"/>
        <bgColor theme="7" tint="0.39994506668294322"/>
      </patternFill>
    </fill>
    <fill>
      <patternFill patternType="gray0625">
        <fgColor theme="3" tint="-0.24994659260841701"/>
        <bgColor indexed="50"/>
      </patternFill>
    </fill>
    <fill>
      <patternFill patternType="gray0625">
        <fgColor rgb="FFFFFF00"/>
        <bgColor indexed="50"/>
      </patternFill>
    </fill>
    <fill>
      <patternFill patternType="lightHorizontal">
        <fgColor theme="6" tint="0.39994506668294322"/>
        <bgColor rgb="FFF77237"/>
      </patternFill>
    </fill>
    <fill>
      <patternFill patternType="lightVertical">
        <fgColor rgb="FFFFC000"/>
        <bgColor rgb="FFF77237"/>
      </patternFill>
    </fill>
    <fill>
      <patternFill patternType="lightGray">
        <fgColor theme="3" tint="0.39994506668294322"/>
        <bgColor theme="4" tint="0.59996337778862885"/>
      </patternFill>
    </fill>
    <fill>
      <patternFill patternType="gray0625">
        <fgColor theme="9" tint="-0.499984740745262"/>
        <bgColor theme="9" tint="0.5999938962981048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lightGray">
        <fgColor indexed="49"/>
        <bgColor indexed="31"/>
      </patternFill>
    </fill>
    <fill>
      <patternFill patternType="solid">
        <fgColor rgb="FFDEE9E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gray0625">
        <fgColor theme="9" tint="0.59996337778862885"/>
        <bgColor indexed="15"/>
      </patternFill>
    </fill>
    <fill>
      <patternFill patternType="darkGrid">
        <fgColor theme="9" tint="0.59996337778862885"/>
        <bgColor indexed="15"/>
      </patternFill>
    </fill>
    <fill>
      <patternFill patternType="gray0625">
        <bgColor indexed="52"/>
      </patternFill>
    </fill>
    <fill>
      <patternFill patternType="lightUp">
        <fgColor rgb="FF92D050"/>
        <bgColor theme="9" tint="0.39997558519241921"/>
      </patternFill>
    </fill>
    <fill>
      <patternFill patternType="lightDown">
        <fgColor indexed="9"/>
        <bgColor rgb="FF00B0F0"/>
      </patternFill>
    </fill>
    <fill>
      <patternFill patternType="lightDown">
        <fgColor rgb="FFFFC000"/>
        <bgColor auto="1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>
        <fgColor indexed="51"/>
        <bgColor indexed="11"/>
      </patternFill>
    </fill>
    <fill>
      <patternFill patternType="gray125">
        <fgColor rgb="FFFFFF00"/>
        <bgColor rgb="FF92D050"/>
      </patternFill>
    </fill>
    <fill>
      <patternFill patternType="solid">
        <fgColor rgb="FF7030A0"/>
        <bgColor indexed="64"/>
      </patternFill>
    </fill>
    <fill>
      <patternFill patternType="gray0625">
        <fgColor indexed="62"/>
        <bgColor indexed="22"/>
      </patternFill>
    </fill>
    <fill>
      <patternFill patternType="lightVertical">
        <fgColor theme="9" tint="0.59996337778862885"/>
        <bgColor rgb="FFCCCCFF"/>
      </patternFill>
    </fill>
    <fill>
      <patternFill patternType="lightGrid">
        <fgColor rgb="FFFF0066"/>
        <bgColor rgb="FF00B050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gray0625">
        <bgColor rgb="FFFFC000"/>
      </patternFill>
    </fill>
    <fill>
      <patternFill patternType="solid">
        <fgColor rgb="FFFFFF00"/>
        <bgColor indexed="64"/>
      </patternFill>
    </fill>
    <fill>
      <patternFill patternType="lightDown">
        <fgColor indexed="44"/>
        <bgColor indexed="10"/>
      </patternFill>
    </fill>
    <fill>
      <patternFill patternType="gray0625">
        <fgColor indexed="13"/>
        <bgColor indexed="29"/>
      </patternFill>
    </fill>
    <fill>
      <patternFill patternType="solid">
        <fgColor indexed="13"/>
        <bgColor indexed="64"/>
      </patternFill>
    </fill>
    <fill>
      <patternFill patternType="lightGray">
        <fgColor indexed="22"/>
        <bgColor indexed="47"/>
      </patternFill>
    </fill>
    <fill>
      <patternFill patternType="lightGray">
        <fgColor indexed="21"/>
        <bgColor indexed="45"/>
      </patternFill>
    </fill>
    <fill>
      <patternFill patternType="lightGrid">
        <fgColor indexed="44"/>
        <bgColor indexed="22"/>
      </patternFill>
    </fill>
    <fill>
      <patternFill patternType="gray0625">
        <bgColor indexed="51"/>
      </patternFill>
    </fill>
    <fill>
      <patternFill patternType="gray0625">
        <fgColor indexed="13"/>
        <bgColor indexed="20"/>
      </patternFill>
    </fill>
    <fill>
      <patternFill patternType="gray0625">
        <fgColor indexed="9"/>
        <bgColor indexed="18"/>
      </patternFill>
    </fill>
    <fill>
      <patternFill patternType="darkGrid">
        <fgColor indexed="47"/>
        <bgColor indexed="15"/>
      </patternFill>
    </fill>
    <fill>
      <patternFill patternType="solid">
        <fgColor theme="9" tint="0.59996337778862885"/>
        <bgColor indexed="64"/>
      </patternFill>
    </fill>
    <fill>
      <patternFill patternType="lightHorizontal">
        <fgColor indexed="22"/>
        <bgColor indexed="53"/>
      </patternFill>
    </fill>
    <fill>
      <patternFill patternType="solid">
        <fgColor theme="2" tint="-0.499984740745262"/>
        <bgColor indexed="64"/>
      </patternFill>
    </fill>
    <fill>
      <patternFill patternType="gray0625">
        <fgColor indexed="13"/>
        <bgColor indexed="16"/>
      </patternFill>
    </fill>
    <fill>
      <patternFill patternType="solid">
        <fgColor rgb="FFFF99CC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51"/>
        <bgColor indexed="64"/>
      </patternFill>
    </fill>
    <fill>
      <patternFill patternType="mediumGray">
        <fgColor indexed="51"/>
        <bgColor indexed="31"/>
      </patternFill>
    </fill>
    <fill>
      <patternFill patternType="gray0625">
        <fgColor indexed="13"/>
        <bgColor indexed="50"/>
      </patternFill>
    </fill>
    <fill>
      <patternFill patternType="lightDown">
        <fgColor indexed="51"/>
      </patternFill>
    </fill>
    <fill>
      <patternFill patternType="solid">
        <fgColor indexed="40"/>
        <bgColor indexed="64"/>
      </patternFill>
    </fill>
    <fill>
      <patternFill patternType="lightGray">
        <fgColor indexed="13"/>
        <bgColor indexed="12"/>
      </patternFill>
    </fill>
    <fill>
      <patternFill patternType="darkDown">
        <fgColor indexed="22"/>
        <bgColor indexed="14"/>
      </patternFill>
    </fill>
    <fill>
      <patternFill patternType="solid">
        <fgColor indexed="62"/>
        <bgColor indexed="64"/>
      </patternFill>
    </fill>
    <fill>
      <patternFill patternType="gray0625">
        <fgColor rgb="FF00B0F0"/>
        <bgColor rgb="FF66FF66"/>
      </patternFill>
    </fill>
    <fill>
      <patternFill patternType="lightGray">
        <fgColor indexed="52"/>
        <bgColor indexed="16"/>
      </patternFill>
    </fill>
    <fill>
      <patternFill patternType="solid">
        <fgColor indexed="3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165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164" fontId="48" fillId="0" borderId="0" applyFont="0" applyFill="0" applyBorder="0" applyAlignment="0" applyProtection="0"/>
  </cellStyleXfs>
  <cellXfs count="596">
    <xf numFmtId="0" fontId="0" fillId="0" borderId="0" xfId="0"/>
    <xf numFmtId="1" fontId="1" fillId="0" borderId="0" xfId="3" applyNumberFormat="1"/>
    <xf numFmtId="0" fontId="3" fillId="0" borderId="0" xfId="1" applyFont="1" applyAlignment="1">
      <alignment horizontal="center" vertical="center"/>
    </xf>
    <xf numFmtId="166" fontId="3" fillId="0" borderId="0" xfId="1" applyNumberFormat="1" applyFont="1" applyAlignment="1">
      <alignment horizontal="left" vertical="center"/>
    </xf>
    <xf numFmtId="0" fontId="1" fillId="0" borderId="0" xfId="1"/>
    <xf numFmtId="0" fontId="4" fillId="0" borderId="0" xfId="1" applyFont="1"/>
    <xf numFmtId="0" fontId="24" fillId="0" borderId="0" xfId="1" applyFont="1"/>
    <xf numFmtId="0" fontId="4" fillId="0" borderId="0" xfId="1" applyFont="1" applyAlignment="1">
      <alignment horizontal="center"/>
    </xf>
    <xf numFmtId="0" fontId="26" fillId="0" borderId="0" xfId="1" applyFont="1"/>
    <xf numFmtId="168" fontId="26" fillId="0" borderId="0" xfId="1" applyNumberFormat="1" applyFont="1" applyAlignment="1">
      <alignment horizontal="center"/>
    </xf>
    <xf numFmtId="0" fontId="2" fillId="0" borderId="0" xfId="1" applyFont="1"/>
    <xf numFmtId="0" fontId="3" fillId="0" borderId="0" xfId="1" applyFont="1"/>
    <xf numFmtId="0" fontId="3" fillId="0" borderId="0" xfId="1" applyFont="1" applyAlignment="1">
      <alignment horizontal="left"/>
    </xf>
    <xf numFmtId="0" fontId="3" fillId="0" borderId="0" xfId="1" applyFont="1" applyAlignment="1">
      <alignment horizontal="center"/>
    </xf>
    <xf numFmtId="14" fontId="27" fillId="0" borderId="2" xfId="1" applyNumberFormat="1" applyFont="1" applyBorder="1" applyAlignment="1">
      <alignment wrapText="1"/>
    </xf>
    <xf numFmtId="0" fontId="28" fillId="0" borderId="0" xfId="1" applyFont="1"/>
    <xf numFmtId="0" fontId="3" fillId="0" borderId="3" xfId="1" applyFont="1" applyBorder="1"/>
    <xf numFmtId="9" fontId="29" fillId="0" borderId="4" xfId="4" applyFont="1" applyBorder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3" fillId="0" borderId="1" xfId="1" applyFont="1" applyBorder="1"/>
    <xf numFmtId="0" fontId="9" fillId="0" borderId="0" xfId="1" applyFont="1" applyAlignment="1">
      <alignment vertical="center"/>
    </xf>
    <xf numFmtId="0" fontId="32" fillId="0" borderId="0" xfId="1" applyFont="1"/>
    <xf numFmtId="0" fontId="30" fillId="0" borderId="0" xfId="1" applyFont="1" applyAlignment="1">
      <alignment vertical="center"/>
    </xf>
    <xf numFmtId="0" fontId="31" fillId="0" borderId="0" xfId="1" applyFont="1"/>
    <xf numFmtId="0" fontId="3" fillId="0" borderId="7" xfId="1" applyFont="1" applyBorder="1"/>
    <xf numFmtId="0" fontId="26" fillId="0" borderId="2" xfId="1" applyFont="1" applyBorder="1" applyAlignment="1">
      <alignment horizontal="center" vertical="center"/>
    </xf>
    <xf numFmtId="0" fontId="31" fillId="0" borderId="2" xfId="1" applyFont="1" applyBorder="1" applyAlignment="1">
      <alignment horizontal="center" vertical="center"/>
    </xf>
    <xf numFmtId="0" fontId="29" fillId="0" borderId="2" xfId="1" applyFont="1" applyBorder="1" applyAlignment="1">
      <alignment horizontal="center"/>
    </xf>
    <xf numFmtId="0" fontId="29" fillId="0" borderId="8" xfId="1" applyFont="1" applyBorder="1" applyAlignment="1">
      <alignment horizontal="center"/>
    </xf>
    <xf numFmtId="0" fontId="29" fillId="0" borderId="0" xfId="1" applyFont="1" applyAlignment="1">
      <alignment vertical="center"/>
    </xf>
    <xf numFmtId="0" fontId="26" fillId="0" borderId="2" xfId="1" applyFont="1" applyBorder="1" applyAlignment="1">
      <alignment horizontal="center"/>
    </xf>
    <xf numFmtId="0" fontId="26" fillId="0" borderId="0" xfId="1" applyFont="1" applyAlignment="1">
      <alignment horizontal="left"/>
    </xf>
    <xf numFmtId="0" fontId="29" fillId="0" borderId="0" xfId="1" applyFont="1" applyAlignment="1">
      <alignment horizontal="left"/>
    </xf>
    <xf numFmtId="0" fontId="29" fillId="0" borderId="6" xfId="1" applyFont="1" applyBorder="1" applyAlignment="1">
      <alignment horizontal="left"/>
    </xf>
    <xf numFmtId="0" fontId="26" fillId="0" borderId="6" xfId="1" applyFont="1" applyBorder="1" applyAlignment="1">
      <alignment horizontal="left"/>
    </xf>
    <xf numFmtId="0" fontId="29" fillId="0" borderId="2" xfId="1" applyFont="1" applyBorder="1" applyAlignment="1">
      <alignment horizontal="left"/>
    </xf>
    <xf numFmtId="0" fontId="29" fillId="0" borderId="8" xfId="1" applyFont="1" applyBorder="1" applyAlignment="1">
      <alignment horizontal="left"/>
    </xf>
    <xf numFmtId="0" fontId="3" fillId="0" borderId="3" xfId="1" applyFont="1" applyBorder="1" applyAlignment="1">
      <alignment horizontal="left"/>
    </xf>
    <xf numFmtId="0" fontId="3" fillId="0" borderId="0" xfId="1" applyFont="1" applyAlignment="1">
      <alignment horizontal="left" vertical="center"/>
    </xf>
    <xf numFmtId="0" fontId="26" fillId="0" borderId="4" xfId="1" applyFont="1" applyBorder="1" applyAlignment="1">
      <alignment horizontal="left"/>
    </xf>
    <xf numFmtId="0" fontId="34" fillId="0" borderId="0" xfId="1" applyFont="1" applyAlignment="1">
      <alignment vertical="center"/>
    </xf>
    <xf numFmtId="0" fontId="9" fillId="0" borderId="0" xfId="1" applyFont="1" applyAlignment="1">
      <alignment horizontal="center" vertical="center"/>
    </xf>
    <xf numFmtId="0" fontId="22" fillId="0" borderId="0" xfId="1" applyFont="1" applyAlignment="1">
      <alignment horizontal="right"/>
    </xf>
    <xf numFmtId="0" fontId="23" fillId="0" borderId="0" xfId="1" applyFont="1"/>
    <xf numFmtId="0" fontId="1" fillId="0" borderId="0" xfId="1" applyAlignment="1">
      <alignment horizontal="center"/>
    </xf>
    <xf numFmtId="14" fontId="1" fillId="0" borderId="0" xfId="1" applyNumberFormat="1"/>
    <xf numFmtId="0" fontId="27" fillId="0" borderId="0" xfId="1" applyFont="1" applyAlignment="1">
      <alignment horizontal="center"/>
    </xf>
    <xf numFmtId="14" fontId="27" fillId="0" borderId="0" xfId="1" applyNumberFormat="1" applyFont="1" applyAlignment="1">
      <alignment horizontal="center"/>
    </xf>
    <xf numFmtId="0" fontId="2" fillId="0" borderId="0" xfId="1" applyFont="1" applyAlignment="1">
      <alignment horizontal="center"/>
    </xf>
    <xf numFmtId="0" fontId="27" fillId="0" borderId="0" xfId="1" applyFont="1" applyAlignment="1">
      <alignment horizontal="center" wrapText="1"/>
    </xf>
    <xf numFmtId="14" fontId="2" fillId="0" borderId="0" xfId="1" applyNumberFormat="1" applyFont="1" applyAlignment="1">
      <alignment horizontal="center"/>
    </xf>
    <xf numFmtId="14" fontId="2" fillId="0" borderId="0" xfId="1" applyNumberFormat="1" applyFont="1"/>
    <xf numFmtId="0" fontId="3" fillId="13" borderId="0" xfId="0" applyFont="1" applyFill="1" applyAlignment="1">
      <alignment vertical="center"/>
    </xf>
    <xf numFmtId="0" fontId="9" fillId="34" borderId="0" xfId="1" applyFont="1" applyFill="1" applyAlignment="1">
      <alignment vertical="center"/>
    </xf>
    <xf numFmtId="0" fontId="29" fillId="0" borderId="6" xfId="1" applyFont="1" applyBorder="1" applyAlignment="1">
      <alignment vertical="center"/>
    </xf>
    <xf numFmtId="0" fontId="7" fillId="4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0" fontId="5" fillId="15" borderId="0" xfId="0" applyFont="1" applyFill="1"/>
    <xf numFmtId="0" fontId="17" fillId="35" borderId="0" xfId="0" applyFont="1" applyFill="1"/>
    <xf numFmtId="0" fontId="4" fillId="8" borderId="0" xfId="0" applyFont="1" applyFill="1" applyAlignment="1">
      <alignment vertical="center"/>
    </xf>
    <xf numFmtId="0" fontId="4" fillId="25" borderId="0" xfId="0" applyFont="1" applyFill="1"/>
    <xf numFmtId="0" fontId="4" fillId="26" borderId="0" xfId="0" applyFont="1" applyFill="1" applyAlignment="1">
      <alignment vertical="center"/>
    </xf>
    <xf numFmtId="0" fontId="3" fillId="24" borderId="0" xfId="0" applyFont="1" applyFill="1"/>
    <xf numFmtId="0" fontId="4" fillId="16" borderId="0" xfId="0" applyFont="1" applyFill="1" applyAlignment="1">
      <alignment vertical="center"/>
    </xf>
    <xf numFmtId="0" fontId="6" fillId="14" borderId="0" xfId="0" applyFont="1" applyFill="1"/>
    <xf numFmtId="0" fontId="11" fillId="11" borderId="0" xfId="0" applyFont="1" applyFill="1" applyAlignment="1">
      <alignment vertical="center"/>
    </xf>
    <xf numFmtId="0" fontId="7" fillId="10" borderId="0" xfId="0" applyFont="1" applyFill="1"/>
    <xf numFmtId="0" fontId="10" fillId="19" borderId="0" xfId="0" applyFont="1" applyFill="1"/>
    <xf numFmtId="0" fontId="6" fillId="30" borderId="0" xfId="0" applyFont="1" applyFill="1"/>
    <xf numFmtId="0" fontId="11" fillId="21" borderId="0" xfId="0" applyFont="1" applyFill="1"/>
    <xf numFmtId="0" fontId="3" fillId="12" borderId="0" xfId="0" applyFont="1" applyFill="1" applyAlignment="1">
      <alignment vertical="center"/>
    </xf>
    <xf numFmtId="0" fontId="3" fillId="28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4" fillId="18" borderId="0" xfId="0" applyFont="1" applyFill="1" applyAlignment="1">
      <alignment vertical="center"/>
    </xf>
    <xf numFmtId="0" fontId="3" fillId="31" borderId="0" xfId="0" applyFont="1" applyFill="1"/>
    <xf numFmtId="0" fontId="4" fillId="22" borderId="0" xfId="0" applyFont="1" applyFill="1"/>
    <xf numFmtId="0" fontId="4" fillId="3" borderId="0" xfId="0" applyFont="1" applyFill="1" applyAlignment="1">
      <alignment vertical="center"/>
    </xf>
    <xf numFmtId="0" fontId="7" fillId="5" borderId="0" xfId="0" applyFont="1" applyFill="1"/>
    <xf numFmtId="0" fontId="17" fillId="32" borderId="0" xfId="0" applyFont="1" applyFill="1" applyAlignment="1">
      <alignment vertical="center"/>
    </xf>
    <xf numFmtId="0" fontId="36" fillId="36" borderId="0" xfId="0" applyFont="1" applyFill="1" applyAlignment="1">
      <alignment vertical="center"/>
    </xf>
    <xf numFmtId="0" fontId="37" fillId="28" borderId="0" xfId="0" applyFont="1" applyFill="1" applyAlignment="1">
      <alignment vertical="center"/>
    </xf>
    <xf numFmtId="0" fontId="26" fillId="0" borderId="7" xfId="1" applyFont="1" applyBorder="1" applyAlignment="1">
      <alignment horizontal="center"/>
    </xf>
    <xf numFmtId="0" fontId="26" fillId="0" borderId="5" xfId="1" applyFont="1" applyBorder="1" applyAlignment="1">
      <alignment horizontal="left"/>
    </xf>
    <xf numFmtId="0" fontId="26" fillId="0" borderId="8" xfId="1" applyFont="1" applyBorder="1" applyAlignment="1">
      <alignment horizontal="center"/>
    </xf>
    <xf numFmtId="0" fontId="40" fillId="0" borderId="0" xfId="0" applyFont="1"/>
    <xf numFmtId="0" fontId="26" fillId="0" borderId="4" xfId="1" applyFont="1" applyBorder="1"/>
    <xf numFmtId="0" fontId="26" fillId="0" borderId="5" xfId="1" applyFont="1" applyBorder="1"/>
    <xf numFmtId="0" fontId="41" fillId="0" borderId="0" xfId="0" applyFont="1"/>
    <xf numFmtId="14" fontId="3" fillId="0" borderId="1" xfId="1" applyNumberFormat="1" applyFont="1" applyBorder="1" applyAlignment="1">
      <alignment vertical="center"/>
    </xf>
    <xf numFmtId="0" fontId="3" fillId="0" borderId="0" xfId="1" applyFont="1" applyAlignment="1" applyProtection="1">
      <alignment horizontal="center"/>
      <protection locked="0"/>
    </xf>
    <xf numFmtId="0" fontId="3" fillId="0" borderId="0" xfId="1" applyFont="1" applyAlignment="1">
      <alignment vertical="center"/>
    </xf>
    <xf numFmtId="0" fontId="3" fillId="0" borderId="6" xfId="1" applyFont="1" applyBorder="1" applyAlignment="1">
      <alignment vertical="center"/>
    </xf>
    <xf numFmtId="0" fontId="12" fillId="38" borderId="0" xfId="0" applyFont="1" applyFill="1" applyAlignment="1">
      <alignment vertical="center"/>
    </xf>
    <xf numFmtId="0" fontId="3" fillId="41" borderId="0" xfId="0" applyFont="1" applyFill="1"/>
    <xf numFmtId="0" fontId="5" fillId="43" borderId="0" xfId="0" applyFont="1" applyFill="1" applyAlignment="1">
      <alignment vertical="center"/>
    </xf>
    <xf numFmtId="0" fontId="5" fillId="44" borderId="0" xfId="0" applyFont="1" applyFill="1" applyAlignment="1">
      <alignment vertical="center"/>
    </xf>
    <xf numFmtId="0" fontId="14" fillId="45" borderId="0" xfId="0" applyFont="1" applyFill="1" applyAlignment="1">
      <alignment vertical="center"/>
    </xf>
    <xf numFmtId="0" fontId="4" fillId="46" borderId="0" xfId="0" applyFont="1" applyFill="1"/>
    <xf numFmtId="0" fontId="6" fillId="47" borderId="0" xfId="0" applyFont="1" applyFill="1" applyAlignment="1">
      <alignment vertical="center"/>
    </xf>
    <xf numFmtId="0" fontId="4" fillId="48" borderId="0" xfId="0" applyFont="1" applyFill="1" applyAlignment="1">
      <alignment vertical="center"/>
    </xf>
    <xf numFmtId="0" fontId="4" fillId="49" borderId="0" xfId="0" applyFont="1" applyFill="1" applyAlignment="1">
      <alignment vertical="center"/>
    </xf>
    <xf numFmtId="0" fontId="3" fillId="50" borderId="0" xfId="0" applyFont="1" applyFill="1"/>
    <xf numFmtId="0" fontId="43" fillId="51" borderId="0" xfId="0" applyFont="1" applyFill="1"/>
    <xf numFmtId="0" fontId="15" fillId="52" borderId="0" xfId="0" applyFont="1" applyFill="1"/>
    <xf numFmtId="0" fontId="3" fillId="9" borderId="0" xfId="0" applyFont="1" applyFill="1"/>
    <xf numFmtId="0" fontId="4" fillId="53" borderId="0" xfId="0" applyFont="1" applyFill="1"/>
    <xf numFmtId="0" fontId="9" fillId="54" borderId="0" xfId="0" applyFont="1" applyFill="1" applyAlignment="1">
      <alignment vertical="center"/>
    </xf>
    <xf numFmtId="0" fontId="18" fillId="58" borderId="0" xfId="0" applyFont="1" applyFill="1"/>
    <xf numFmtId="0" fontId="20" fillId="60" borderId="0" xfId="0" applyFont="1" applyFill="1"/>
    <xf numFmtId="0" fontId="21" fillId="61" borderId="0" xfId="0" applyFont="1" applyFill="1"/>
    <xf numFmtId="0" fontId="17" fillId="62" borderId="0" xfId="0" applyFont="1" applyFill="1" applyAlignment="1">
      <alignment vertical="center"/>
    </xf>
    <xf numFmtId="0" fontId="44" fillId="64" borderId="0" xfId="0" applyFont="1" applyFill="1"/>
    <xf numFmtId="0" fontId="17" fillId="65" borderId="0" xfId="0" applyFont="1" applyFill="1"/>
    <xf numFmtId="0" fontId="17" fillId="66" borderId="0" xfId="0" applyFont="1" applyFill="1"/>
    <xf numFmtId="0" fontId="37" fillId="67" borderId="0" xfId="0" applyFont="1" applyFill="1"/>
    <xf numFmtId="0" fontId="42" fillId="68" borderId="0" xfId="0" applyFont="1" applyFill="1"/>
    <xf numFmtId="0" fontId="45" fillId="69" borderId="0" xfId="0" applyFont="1" applyFill="1"/>
    <xf numFmtId="0" fontId="46" fillId="70" borderId="0" xfId="0" applyFont="1" applyFill="1"/>
    <xf numFmtId="0" fontId="17" fillId="0" borderId="0" xfId="1" applyFont="1" applyAlignment="1">
      <alignment horizontal="center"/>
    </xf>
    <xf numFmtId="0" fontId="9" fillId="0" borderId="6" xfId="1" applyFont="1" applyBorder="1" applyAlignment="1">
      <alignment vertical="center"/>
    </xf>
    <xf numFmtId="14" fontId="3" fillId="0" borderId="0" xfId="1" applyNumberFormat="1" applyFont="1" applyAlignment="1">
      <alignment vertical="center"/>
    </xf>
    <xf numFmtId="14" fontId="3" fillId="0" borderId="6" xfId="1" applyNumberFormat="1" applyFont="1" applyBorder="1" applyAlignment="1">
      <alignment vertical="center"/>
    </xf>
    <xf numFmtId="49" fontId="26" fillId="0" borderId="7" xfId="1" applyNumberFormat="1" applyFont="1" applyBorder="1" applyAlignment="1">
      <alignment horizontal="center"/>
    </xf>
    <xf numFmtId="49" fontId="26" fillId="0" borderId="2" xfId="1" applyNumberFormat="1" applyFont="1" applyBorder="1" applyAlignment="1">
      <alignment horizontal="center"/>
    </xf>
    <xf numFmtId="49" fontId="26" fillId="0" borderId="8" xfId="1" applyNumberFormat="1" applyFont="1" applyBorder="1" applyAlignment="1">
      <alignment horizontal="center"/>
    </xf>
    <xf numFmtId="0" fontId="2" fillId="0" borderId="10" xfId="5" applyNumberFormat="1" applyFont="1" applyBorder="1" applyAlignment="1">
      <alignment horizontal="center" wrapText="1"/>
    </xf>
    <xf numFmtId="0" fontId="2" fillId="0" borderId="11" xfId="5" applyNumberFormat="1" applyFont="1" applyBorder="1" applyAlignment="1">
      <alignment horizontal="center" wrapText="1"/>
    </xf>
    <xf numFmtId="0" fontId="2" fillId="0" borderId="12" xfId="5" applyNumberFormat="1" applyFont="1" applyBorder="1" applyAlignment="1">
      <alignment horizontal="center" wrapText="1"/>
    </xf>
    <xf numFmtId="0" fontId="27" fillId="0" borderId="0" xfId="5" applyNumberFormat="1" applyFont="1" applyAlignment="1">
      <alignment horizontal="center" wrapText="1"/>
    </xf>
    <xf numFmtId="0" fontId="1" fillId="0" borderId="0" xfId="5" applyNumberFormat="1" applyFont="1" applyAlignment="1">
      <alignment wrapText="1"/>
    </xf>
    <xf numFmtId="167" fontId="1" fillId="0" borderId="0" xfId="1" applyNumberFormat="1"/>
    <xf numFmtId="167" fontId="2" fillId="0" borderId="0" xfId="1" applyNumberFormat="1" applyFont="1"/>
    <xf numFmtId="167" fontId="0" fillId="0" borderId="0" xfId="0" applyNumberFormat="1"/>
    <xf numFmtId="0" fontId="50" fillId="0" borderId="0" xfId="1" applyFont="1"/>
    <xf numFmtId="0" fontId="33" fillId="0" borderId="0" xfId="1" applyFont="1"/>
    <xf numFmtId="0" fontId="47" fillId="0" borderId="0" xfId="1" applyFont="1"/>
    <xf numFmtId="0" fontId="51" fillId="0" borderId="0" xfId="1" applyFont="1" applyAlignment="1">
      <alignment horizontal="center"/>
    </xf>
    <xf numFmtId="0" fontId="52" fillId="0" borderId="0" xfId="1" applyFont="1" applyAlignment="1">
      <alignment horizontal="center"/>
    </xf>
    <xf numFmtId="0" fontId="53" fillId="0" borderId="0" xfId="1" applyFont="1" applyAlignment="1">
      <alignment horizontal="center"/>
    </xf>
    <xf numFmtId="0" fontId="54" fillId="0" borderId="0" xfId="1" applyFont="1" applyAlignment="1">
      <alignment horizontal="center"/>
    </xf>
    <xf numFmtId="0" fontId="9" fillId="2" borderId="0" xfId="0" applyFont="1" applyFill="1" applyAlignment="1">
      <alignment vertical="center"/>
    </xf>
    <xf numFmtId="0" fontId="8" fillId="39" borderId="0" xfId="0" applyFont="1" applyFill="1" applyAlignment="1">
      <alignment vertical="center"/>
    </xf>
    <xf numFmtId="0" fontId="5" fillId="40" borderId="0" xfId="0" applyFont="1" applyFill="1" applyAlignment="1">
      <alignment vertical="center"/>
    </xf>
    <xf numFmtId="0" fontId="4" fillId="27" borderId="0" xfId="0" applyFont="1" applyFill="1" applyAlignment="1">
      <alignment vertical="center"/>
    </xf>
    <xf numFmtId="0" fontId="16" fillId="55" borderId="0" xfId="0" applyFont="1" applyFill="1"/>
    <xf numFmtId="0" fontId="19" fillId="59" borderId="0" xfId="0" applyFont="1" applyFill="1"/>
    <xf numFmtId="0" fontId="56" fillId="71" borderId="0" xfId="0" applyFont="1" applyFill="1" applyAlignment="1">
      <alignment vertical="center"/>
    </xf>
    <xf numFmtId="0" fontId="57" fillId="72" borderId="0" xfId="0" applyFont="1" applyFill="1" applyAlignment="1">
      <alignment vertical="center"/>
    </xf>
    <xf numFmtId="0" fontId="3" fillId="73" borderId="0" xfId="0" applyFont="1" applyFill="1"/>
    <xf numFmtId="0" fontId="3" fillId="0" borderId="0" xfId="0" applyFont="1"/>
    <xf numFmtId="0" fontId="46" fillId="74" borderId="0" xfId="0" applyFont="1" applyFill="1" applyAlignment="1">
      <alignment vertical="center"/>
    </xf>
    <xf numFmtId="14" fontId="26" fillId="0" borderId="0" xfId="1" applyNumberFormat="1" applyFont="1"/>
    <xf numFmtId="0" fontId="58" fillId="75" borderId="0" xfId="0" applyFont="1" applyFill="1" applyAlignment="1">
      <alignment vertical="center"/>
    </xf>
    <xf numFmtId="0" fontId="12" fillId="42" borderId="0" xfId="0" applyFont="1" applyFill="1"/>
    <xf numFmtId="0" fontId="35" fillId="0" borderId="0" xfId="5" applyNumberFormat="1" applyFont="1"/>
    <xf numFmtId="0" fontId="35" fillId="0" borderId="0" xfId="5" applyNumberFormat="1" applyFont="1" applyAlignment="1">
      <alignment horizontal="center"/>
    </xf>
    <xf numFmtId="0" fontId="2" fillId="0" borderId="0" xfId="5" applyNumberFormat="1" applyFont="1" applyAlignment="1">
      <alignment horizontal="center"/>
    </xf>
    <xf numFmtId="0" fontId="3" fillId="77" borderId="0" xfId="0" applyFont="1" applyFill="1"/>
    <xf numFmtId="0" fontId="55" fillId="71" borderId="0" xfId="0" applyFont="1" applyFill="1" applyAlignment="1">
      <alignment vertical="center"/>
    </xf>
    <xf numFmtId="0" fontId="17" fillId="0" borderId="0" xfId="1" applyFont="1" applyAlignment="1">
      <alignment horizontal="center" vertical="center"/>
    </xf>
    <xf numFmtId="0" fontId="7" fillId="17" borderId="0" xfId="0" applyFont="1" applyFill="1" applyAlignment="1">
      <alignment vertical="center"/>
    </xf>
    <xf numFmtId="0" fontId="4" fillId="23" borderId="0" xfId="0" applyFont="1" applyFill="1"/>
    <xf numFmtId="0" fontId="17" fillId="78" borderId="0" xfId="0" applyFont="1" applyFill="1" applyAlignment="1">
      <alignment vertical="center"/>
    </xf>
    <xf numFmtId="0" fontId="17" fillId="79" borderId="0" xfId="0" applyFont="1" applyFill="1" applyAlignment="1">
      <alignment vertical="center"/>
    </xf>
    <xf numFmtId="168" fontId="59" fillId="0" borderId="0" xfId="1" applyNumberFormat="1" applyFont="1" applyAlignment="1">
      <alignment horizontal="center"/>
    </xf>
    <xf numFmtId="168" fontId="59" fillId="0" borderId="0" xfId="1" applyNumberFormat="1" applyFont="1" applyAlignment="1" applyProtection="1">
      <alignment horizontal="center"/>
      <protection locked="0"/>
    </xf>
    <xf numFmtId="0" fontId="1" fillId="0" borderId="9" xfId="1" applyBorder="1"/>
    <xf numFmtId="0" fontId="61" fillId="0" borderId="0" xfId="0" applyFont="1"/>
    <xf numFmtId="0" fontId="62" fillId="0" borderId="0" xfId="0" applyFont="1"/>
    <xf numFmtId="0" fontId="63" fillId="0" borderId="0" xfId="0" applyFont="1"/>
    <xf numFmtId="0" fontId="5" fillId="29" borderId="0" xfId="0" applyFont="1" applyFill="1"/>
    <xf numFmtId="0" fontId="62" fillId="0" borderId="0" xfId="0" applyFont="1" applyAlignment="1">
      <alignment horizontal="right"/>
    </xf>
    <xf numFmtId="0" fontId="59" fillId="0" borderId="4" xfId="1" applyFont="1" applyBorder="1" applyAlignment="1">
      <alignment horizontal="left"/>
    </xf>
    <xf numFmtId="0" fontId="64" fillId="0" borderId="0" xfId="1" applyFont="1" applyAlignment="1">
      <alignment horizontal="center"/>
    </xf>
    <xf numFmtId="0" fontId="26" fillId="0" borderId="0" xfId="1" applyFont="1" applyAlignment="1">
      <alignment horizontal="center" vertical="center"/>
    </xf>
    <xf numFmtId="49" fontId="0" fillId="0" borderId="0" xfId="0" applyNumberFormat="1"/>
    <xf numFmtId="1" fontId="0" fillId="0" borderId="0" xfId="0" applyNumberFormat="1"/>
    <xf numFmtId="0" fontId="9" fillId="0" borderId="1" xfId="1" applyFont="1" applyBorder="1" applyAlignment="1">
      <alignment vertical="center"/>
    </xf>
    <xf numFmtId="0" fontId="3" fillId="0" borderId="1" xfId="1" applyFont="1" applyBorder="1" applyAlignment="1">
      <alignment vertical="center"/>
    </xf>
    <xf numFmtId="0" fontId="26" fillId="0" borderId="3" xfId="1" applyFont="1" applyBorder="1"/>
    <xf numFmtId="0" fontId="27" fillId="0" borderId="0" xfId="1" applyFont="1"/>
    <xf numFmtId="0" fontId="11" fillId="19" borderId="0" xfId="0" applyFont="1" applyFill="1"/>
    <xf numFmtId="0" fontId="65" fillId="81" borderId="0" xfId="0" applyFont="1" applyFill="1"/>
    <xf numFmtId="0" fontId="20" fillId="50" borderId="0" xfId="0" applyFont="1" applyFill="1"/>
    <xf numFmtId="0" fontId="42" fillId="5" borderId="0" xfId="0" applyFont="1" applyFill="1"/>
    <xf numFmtId="0" fontId="17" fillId="82" borderId="0" xfId="0" applyFont="1" applyFill="1"/>
    <xf numFmtId="14" fontId="29" fillId="0" borderId="4" xfId="1" applyNumberFormat="1" applyFont="1" applyBorder="1" applyAlignment="1">
      <alignment horizontal="center" wrapText="1"/>
    </xf>
    <xf numFmtId="14" fontId="30" fillId="0" borderId="0" xfId="1" applyNumberFormat="1" applyFont="1" applyAlignment="1">
      <alignment horizontal="center" wrapText="1"/>
    </xf>
    <xf numFmtId="14" fontId="29" fillId="0" borderId="0" xfId="1" applyNumberFormat="1" applyFont="1" applyAlignment="1">
      <alignment horizontal="center" wrapText="1"/>
    </xf>
    <xf numFmtId="14" fontId="29" fillId="80" borderId="0" xfId="1" applyNumberFormat="1" applyFont="1" applyFill="1" applyAlignment="1">
      <alignment horizontal="center" wrapText="1"/>
    </xf>
    <xf numFmtId="0" fontId="27" fillId="0" borderId="3" xfId="1" applyFont="1" applyBorder="1"/>
    <xf numFmtId="0" fontId="1" fillId="0" borderId="3" xfId="1" applyBorder="1"/>
    <xf numFmtId="0" fontId="9" fillId="0" borderId="0" xfId="1" applyFont="1" applyAlignment="1">
      <alignment horizontal="center"/>
    </xf>
    <xf numFmtId="0" fontId="67" fillId="0" borderId="0" xfId="1" applyFont="1" applyAlignment="1">
      <alignment horizontal="center"/>
    </xf>
    <xf numFmtId="0" fontId="55" fillId="85" borderId="0" xfId="0" applyFont="1" applyFill="1"/>
    <xf numFmtId="0" fontId="46" fillId="86" borderId="0" xfId="0" applyFont="1" applyFill="1"/>
    <xf numFmtId="0" fontId="21" fillId="87" borderId="0" xfId="0" applyFont="1" applyFill="1"/>
    <xf numFmtId="14" fontId="68" fillId="17" borderId="0" xfId="1" applyNumberFormat="1" applyFont="1" applyFill="1" applyAlignment="1">
      <alignment horizontal="center" wrapText="1"/>
    </xf>
    <xf numFmtId="0" fontId="29" fillId="24" borderId="0" xfId="1" applyFont="1" applyFill="1" applyAlignment="1">
      <alignment vertical="center"/>
    </xf>
    <xf numFmtId="0" fontId="29" fillId="80" borderId="0" xfId="1" applyFont="1" applyFill="1" applyAlignment="1">
      <alignment vertical="center"/>
    </xf>
    <xf numFmtId="0" fontId="69" fillId="3" borderId="0" xfId="1" applyFont="1" applyFill="1" applyAlignment="1">
      <alignment vertical="center"/>
    </xf>
    <xf numFmtId="0" fontId="70" fillId="25" borderId="0" xfId="1" applyFont="1" applyFill="1" applyAlignment="1">
      <alignment vertical="center"/>
    </xf>
    <xf numFmtId="0" fontId="26" fillId="0" borderId="4" xfId="1" applyFont="1" applyBorder="1" applyAlignment="1">
      <alignment horizontal="center"/>
    </xf>
    <xf numFmtId="0" fontId="26" fillId="0" borderId="0" xfId="1" applyFont="1" applyAlignment="1">
      <alignment horizontal="center"/>
    </xf>
    <xf numFmtId="14" fontId="3" fillId="0" borderId="0" xfId="1" applyNumberFormat="1" applyFont="1" applyAlignment="1">
      <alignment horizontal="center" vertical="center"/>
    </xf>
    <xf numFmtId="0" fontId="3" fillId="88" borderId="0" xfId="0" applyFont="1" applyFill="1"/>
    <xf numFmtId="168" fontId="71" fillId="0" borderId="0" xfId="1" applyNumberFormat="1" applyFont="1" applyAlignment="1">
      <alignment horizontal="left" vertical="center"/>
    </xf>
    <xf numFmtId="0" fontId="72" fillId="89" borderId="0" xfId="0" applyFont="1" applyFill="1"/>
    <xf numFmtId="0" fontId="73" fillId="0" borderId="0" xfId="1" applyFont="1" applyAlignment="1">
      <alignment horizontal="left"/>
    </xf>
    <xf numFmtId="0" fontId="74" fillId="0" borderId="0" xfId="1" applyFont="1" applyAlignment="1">
      <alignment horizontal="center"/>
    </xf>
    <xf numFmtId="0" fontId="75" fillId="0" borderId="0" xfId="1" applyFont="1" applyAlignment="1">
      <alignment horizontal="center"/>
    </xf>
    <xf numFmtId="0" fontId="76" fillId="0" borderId="0" xfId="1" applyFont="1" applyAlignment="1">
      <alignment horizontal="center" vertical="center" wrapText="1"/>
    </xf>
    <xf numFmtId="0" fontId="17" fillId="0" borderId="0" xfId="1" applyFont="1"/>
    <xf numFmtId="0" fontId="26" fillId="0" borderId="6" xfId="1" applyFont="1" applyBorder="1" applyAlignment="1">
      <alignment vertical="center"/>
    </xf>
    <xf numFmtId="0" fontId="31" fillId="0" borderId="0" xfId="1" applyFont="1" applyAlignment="1">
      <alignment vertical="center"/>
    </xf>
    <xf numFmtId="0" fontId="77" fillId="5" borderId="0" xfId="1" applyFont="1" applyFill="1" applyAlignment="1">
      <alignment vertical="center"/>
    </xf>
    <xf numFmtId="0" fontId="78" fillId="91" borderId="0" xfId="1" applyFont="1" applyFill="1" applyAlignment="1">
      <alignment vertical="center"/>
    </xf>
    <xf numFmtId="14" fontId="31" fillId="0" borderId="0" xfId="1" applyNumberFormat="1" applyFont="1" applyAlignment="1">
      <alignment vertical="center"/>
    </xf>
    <xf numFmtId="0" fontId="49" fillId="0" borderId="0" xfId="1" applyFont="1" applyAlignment="1">
      <alignment horizontal="center" vertical="center" wrapText="1"/>
    </xf>
    <xf numFmtId="0" fontId="52" fillId="0" borderId="0" xfId="1" applyFont="1" applyAlignment="1">
      <alignment horizontal="center" vertical="center" wrapText="1"/>
    </xf>
    <xf numFmtId="0" fontId="84" fillId="0" borderId="0" xfId="1" applyFont="1" applyAlignment="1">
      <alignment horizontal="center" vertical="center" wrapText="1"/>
    </xf>
    <xf numFmtId="0" fontId="25" fillId="0" borderId="0" xfId="1" applyFont="1" applyAlignment="1">
      <alignment horizontal="center" vertical="center" wrapText="1"/>
    </xf>
    <xf numFmtId="0" fontId="85" fillId="0" borderId="0" xfId="1" applyFont="1" applyAlignment="1">
      <alignment horizontal="center" vertical="center" wrapText="1"/>
    </xf>
    <xf numFmtId="0" fontId="86" fillId="0" borderId="0" xfId="1" applyFont="1" applyAlignment="1">
      <alignment horizontal="center" vertical="center" wrapText="1"/>
    </xf>
    <xf numFmtId="0" fontId="87" fillId="0" borderId="0" xfId="1" applyFont="1" applyAlignment="1">
      <alignment horizontal="center" vertical="center" wrapText="1"/>
    </xf>
    <xf numFmtId="0" fontId="26" fillId="0" borderId="3" xfId="1" applyFont="1" applyBorder="1" applyAlignment="1">
      <alignment horizontal="left"/>
    </xf>
    <xf numFmtId="0" fontId="88" fillId="0" borderId="0" xfId="0" applyFont="1" applyAlignment="1">
      <alignment horizontal="center" wrapText="1"/>
    </xf>
    <xf numFmtId="0" fontId="89" fillId="57" borderId="0" xfId="0" applyFont="1" applyFill="1"/>
    <xf numFmtId="0" fontId="90" fillId="92" borderId="0" xfId="0" applyFont="1" applyFill="1" applyAlignment="1">
      <alignment vertical="center"/>
    </xf>
    <xf numFmtId="0" fontId="3" fillId="5" borderId="0" xfId="0" applyFont="1" applyFill="1"/>
    <xf numFmtId="0" fontId="42" fillId="93" borderId="0" xfId="0" applyFont="1" applyFill="1"/>
    <xf numFmtId="0" fontId="64" fillId="88" borderId="0" xfId="0" applyFont="1" applyFill="1"/>
    <xf numFmtId="0" fontId="42" fillId="25" borderId="0" xfId="0" applyFont="1" applyFill="1"/>
    <xf numFmtId="0" fontId="44" fillId="90" borderId="0" xfId="0" applyFont="1" applyFill="1"/>
    <xf numFmtId="0" fontId="91" fillId="8" borderId="0" xfId="0" applyFont="1" applyFill="1" applyAlignment="1">
      <alignment vertical="center"/>
    </xf>
    <xf numFmtId="0" fontId="92" fillId="94" borderId="0" xfId="0" applyFont="1" applyFill="1"/>
    <xf numFmtId="0" fontId="94" fillId="0" borderId="0" xfId="1" applyFont="1" applyAlignment="1">
      <alignment horizontal="center" vertical="center" wrapText="1"/>
    </xf>
    <xf numFmtId="0" fontId="95" fillId="0" borderId="0" xfId="0" applyFont="1" applyAlignment="1">
      <alignment horizontal="center" wrapText="1"/>
    </xf>
    <xf numFmtId="0" fontId="83" fillId="0" borderId="0" xfId="0" applyFont="1" applyAlignment="1">
      <alignment vertical="top" wrapText="1"/>
    </xf>
    <xf numFmtId="14" fontId="96" fillId="76" borderId="14" xfId="1" applyNumberFormat="1" applyFont="1" applyFill="1" applyBorder="1" applyAlignment="1">
      <alignment horizontal="center" wrapText="1" readingOrder="1"/>
    </xf>
    <xf numFmtId="0" fontId="97" fillId="0" borderId="0" xfId="1" applyFont="1" applyAlignment="1">
      <alignment horizontal="center"/>
    </xf>
    <xf numFmtId="0" fontId="98" fillId="0" borderId="0" xfId="0" applyFont="1"/>
    <xf numFmtId="14" fontId="96" fillId="84" borderId="15" xfId="1" applyNumberFormat="1" applyFont="1" applyFill="1" applyBorder="1" applyAlignment="1">
      <alignment horizontal="center" wrapText="1" readingOrder="1"/>
    </xf>
    <xf numFmtId="14" fontId="96" fillId="76" borderId="16" xfId="1" applyNumberFormat="1" applyFont="1" applyFill="1" applyBorder="1" applyAlignment="1">
      <alignment horizontal="center" wrapText="1" readingOrder="1"/>
    </xf>
    <xf numFmtId="167" fontId="1" fillId="0" borderId="0" xfId="5" applyNumberFormat="1" applyFont="1"/>
    <xf numFmtId="0" fontId="99" fillId="0" borderId="0" xfId="1" applyFont="1" applyAlignment="1">
      <alignment horizontal="center"/>
    </xf>
    <xf numFmtId="0" fontId="100" fillId="74" borderId="13" xfId="1" applyFont="1" applyFill="1" applyBorder="1" applyAlignment="1">
      <alignment horizontal="center" wrapText="1"/>
    </xf>
    <xf numFmtId="0" fontId="97" fillId="0" borderId="0" xfId="1" applyFont="1"/>
    <xf numFmtId="14" fontId="97" fillId="0" borderId="0" xfId="1" applyNumberFormat="1" applyFont="1" applyAlignment="1">
      <alignment horizontal="center"/>
    </xf>
    <xf numFmtId="14" fontId="9" fillId="0" borderId="1" xfId="1" applyNumberFormat="1" applyFont="1" applyBorder="1" applyAlignment="1">
      <alignment vertical="center"/>
    </xf>
    <xf numFmtId="0" fontId="26" fillId="0" borderId="1" xfId="1" applyFont="1" applyBorder="1" applyAlignment="1">
      <alignment horizontal="left"/>
    </xf>
    <xf numFmtId="0" fontId="31" fillId="0" borderId="6" xfId="1" applyFont="1" applyBorder="1" applyAlignment="1">
      <alignment vertical="center"/>
    </xf>
    <xf numFmtId="0" fontId="101" fillId="0" borderId="0" xfId="0" applyFont="1" applyAlignment="1">
      <alignment horizontal="center" vertical="center" wrapText="1"/>
    </xf>
    <xf numFmtId="0" fontId="102" fillId="0" borderId="0" xfId="1" applyFont="1" applyAlignment="1">
      <alignment horizontal="center" vertical="center" wrapText="1"/>
    </xf>
    <xf numFmtId="0" fontId="9" fillId="0" borderId="0" xfId="0" applyFont="1"/>
    <xf numFmtId="0" fontId="84" fillId="0" borderId="0" xfId="0" applyFont="1" applyAlignment="1">
      <alignment horizontal="center" vertical="center" wrapText="1"/>
    </xf>
    <xf numFmtId="0" fontId="103" fillId="0" borderId="0" xfId="0" applyFont="1" applyAlignment="1">
      <alignment horizontal="left"/>
    </xf>
    <xf numFmtId="14" fontId="31" fillId="0" borderId="0" xfId="1" applyNumberFormat="1" applyFont="1" applyAlignment="1">
      <alignment horizontal="center" vertical="center"/>
    </xf>
    <xf numFmtId="167" fontId="1" fillId="0" borderId="0" xfId="1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5" fillId="0" borderId="0" xfId="1" applyFont="1" applyAlignment="1">
      <alignment horizontal="center" wrapText="1"/>
    </xf>
    <xf numFmtId="168" fontId="26" fillId="0" borderId="0" xfId="1" applyNumberFormat="1" applyFont="1" applyAlignment="1" applyProtection="1">
      <alignment horizontal="center"/>
      <protection locked="0"/>
    </xf>
    <xf numFmtId="0" fontId="104" fillId="3" borderId="0" xfId="1" applyFont="1" applyFill="1" applyAlignment="1">
      <alignment vertical="center"/>
    </xf>
    <xf numFmtId="0" fontId="31" fillId="0" borderId="0" xfId="0" applyFont="1" applyAlignment="1">
      <alignment vertical="center"/>
    </xf>
    <xf numFmtId="0" fontId="47" fillId="33" borderId="0" xfId="0" applyFont="1" applyFill="1" applyAlignment="1">
      <alignment vertical="center"/>
    </xf>
    <xf numFmtId="0" fontId="106" fillId="96" borderId="0" xfId="0" applyFont="1" applyFill="1" applyAlignment="1">
      <alignment vertical="center"/>
    </xf>
    <xf numFmtId="0" fontId="4" fillId="97" borderId="0" xfId="0" applyFont="1" applyFill="1" applyAlignment="1">
      <alignment vertical="center"/>
    </xf>
    <xf numFmtId="0" fontId="3" fillId="97" borderId="0" xfId="0" applyFont="1" applyFill="1"/>
    <xf numFmtId="0" fontId="6" fillId="63" borderId="0" xfId="0" applyFont="1" applyFill="1" applyAlignment="1">
      <alignment vertical="center"/>
    </xf>
    <xf numFmtId="0" fontId="17" fillId="98" borderId="0" xfId="0" applyFont="1" applyFill="1"/>
    <xf numFmtId="0" fontId="3" fillId="99" borderId="0" xfId="0" applyFont="1" applyFill="1"/>
    <xf numFmtId="0" fontId="3" fillId="9" borderId="0" xfId="0" applyFont="1" applyFill="1" applyBorder="1" applyAlignment="1">
      <alignment vertical="center"/>
    </xf>
    <xf numFmtId="0" fontId="6" fillId="28" borderId="0" xfId="0" applyFont="1" applyFill="1"/>
    <xf numFmtId="0" fontId="10" fillId="19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108" fillId="101" borderId="0" xfId="0" applyFont="1" applyFill="1"/>
    <xf numFmtId="0" fontId="107" fillId="102" borderId="0" xfId="0" applyFont="1" applyFill="1"/>
    <xf numFmtId="0" fontId="109" fillId="8" borderId="0" xfId="0" applyFont="1" applyFill="1" applyAlignment="1">
      <alignment vertical="center"/>
    </xf>
    <xf numFmtId="0" fontId="3" fillId="103" borderId="0" xfId="0" applyFont="1" applyFill="1" applyBorder="1"/>
    <xf numFmtId="0" fontId="3" fillId="28" borderId="0" xfId="0" applyFont="1" applyFill="1"/>
    <xf numFmtId="0" fontId="105" fillId="95" borderId="0" xfId="0" applyFont="1" applyFill="1" applyBorder="1" applyAlignment="1">
      <alignment vertical="center"/>
    </xf>
    <xf numFmtId="0" fontId="5" fillId="100" borderId="0" xfId="0" applyFont="1" applyFill="1" applyBorder="1" applyAlignment="1">
      <alignment vertical="center"/>
    </xf>
    <xf numFmtId="0" fontId="4" fillId="104" borderId="0" xfId="0" applyFont="1" applyFill="1" applyBorder="1"/>
    <xf numFmtId="0" fontId="0" fillId="0" borderId="0" xfId="0" applyAlignment="1">
      <alignment horizontal="left"/>
    </xf>
    <xf numFmtId="0" fontId="3" fillId="0" borderId="0" xfId="1" applyFont="1" applyAlignment="1" applyProtection="1">
      <alignment horizontal="left"/>
      <protection locked="0"/>
    </xf>
    <xf numFmtId="0" fontId="1" fillId="0" borderId="0" xfId="1" applyFont="1"/>
    <xf numFmtId="0" fontId="104" fillId="8" borderId="0" xfId="1" applyFont="1" applyFill="1" applyAlignment="1">
      <alignment vertical="center"/>
    </xf>
    <xf numFmtId="0" fontId="31" fillId="0" borderId="0" xfId="1" applyFont="1" applyFill="1" applyAlignment="1">
      <alignment vertical="center"/>
    </xf>
    <xf numFmtId="0" fontId="26" fillId="24" borderId="0" xfId="1" applyFont="1" applyFill="1" applyAlignment="1">
      <alignment vertical="center"/>
    </xf>
    <xf numFmtId="0" fontId="31" fillId="2" borderId="0" xfId="1" applyFont="1" applyFill="1" applyAlignment="1">
      <alignment vertical="center"/>
    </xf>
    <xf numFmtId="0" fontId="112" fillId="105" borderId="0" xfId="1" applyFont="1" applyFill="1" applyAlignment="1">
      <alignment vertical="center"/>
    </xf>
    <xf numFmtId="0" fontId="82" fillId="38" borderId="0" xfId="1" applyFont="1" applyFill="1" applyAlignment="1">
      <alignment vertical="center"/>
    </xf>
    <xf numFmtId="0" fontId="79" fillId="21" borderId="0" xfId="1" applyFont="1" applyFill="1" applyAlignment="1">
      <alignment vertical="center"/>
    </xf>
    <xf numFmtId="14" fontId="7" fillId="5" borderId="0" xfId="1" applyNumberFormat="1" applyFont="1" applyFill="1" applyBorder="1" applyAlignment="1">
      <alignment vertical="center"/>
    </xf>
    <xf numFmtId="0" fontId="78" fillId="91" borderId="0" xfId="1" applyFont="1" applyFill="1" applyBorder="1" applyAlignment="1">
      <alignment vertical="center"/>
    </xf>
    <xf numFmtId="0" fontId="104" fillId="25" borderId="0" xfId="1" applyFont="1" applyFill="1" applyAlignment="1">
      <alignment vertical="center"/>
    </xf>
    <xf numFmtId="14" fontId="9" fillId="0" borderId="0" xfId="1" applyNumberFormat="1" applyFont="1" applyFill="1" applyBorder="1" applyAlignment="1">
      <alignment vertical="center"/>
    </xf>
    <xf numFmtId="0" fontId="112" fillId="106" borderId="0" xfId="1" applyFont="1" applyFill="1" applyAlignment="1">
      <alignment vertical="center"/>
    </xf>
    <xf numFmtId="14" fontId="4" fillId="25" borderId="0" xfId="1" applyNumberFormat="1" applyFont="1" applyFill="1" applyBorder="1" applyAlignment="1">
      <alignment vertical="center"/>
    </xf>
    <xf numFmtId="0" fontId="1" fillId="0" borderId="0" xfId="5" applyNumberFormat="1" applyFont="1"/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0" fillId="0" borderId="0" xfId="0" applyAlignment="1">
      <alignment horizontal="left"/>
    </xf>
    <xf numFmtId="0" fontId="82" fillId="107" borderId="0" xfId="1" applyFont="1" applyFill="1" applyAlignment="1">
      <alignment vertical="center"/>
    </xf>
    <xf numFmtId="0" fontId="115" fillId="14" borderId="0" xfId="1" applyFont="1" applyFill="1" applyAlignment="1">
      <alignment vertical="center"/>
    </xf>
    <xf numFmtId="0" fontId="116" fillId="0" borderId="0" xfId="0" applyFont="1" applyAlignment="1">
      <alignment horizontal="center" vertical="center"/>
    </xf>
    <xf numFmtId="0" fontId="104" fillId="108" borderId="0" xfId="1" applyFont="1" applyFill="1" applyAlignment="1">
      <alignment vertical="center"/>
    </xf>
    <xf numFmtId="0" fontId="26" fillId="105" borderId="0" xfId="1" applyFont="1" applyFill="1" applyAlignment="1">
      <alignment vertical="center"/>
    </xf>
    <xf numFmtId="0" fontId="9" fillId="0" borderId="0" xfId="1" applyFont="1" applyFill="1" applyAlignment="1">
      <alignment vertical="center"/>
    </xf>
    <xf numFmtId="0" fontId="34" fillId="0" borderId="0" xfId="1" applyFont="1" applyFill="1" applyAlignment="1">
      <alignment vertical="center"/>
    </xf>
    <xf numFmtId="0" fontId="9" fillId="0" borderId="0" xfId="1" applyFont="1" applyFill="1" applyAlignment="1">
      <alignment horizontal="center" vertical="center"/>
    </xf>
    <xf numFmtId="14" fontId="9" fillId="0" borderId="1" xfId="1" applyNumberFormat="1" applyFont="1" applyFill="1" applyBorder="1" applyAlignment="1">
      <alignment vertical="center"/>
    </xf>
    <xf numFmtId="0" fontId="9" fillId="0" borderId="1" xfId="1" applyFont="1" applyFill="1" applyBorder="1" applyAlignment="1">
      <alignment vertical="center"/>
    </xf>
    <xf numFmtId="14" fontId="31" fillId="0" borderId="0" xfId="1" applyNumberFormat="1" applyFont="1" applyFill="1" applyAlignment="1">
      <alignment vertical="center"/>
    </xf>
    <xf numFmtId="0" fontId="9" fillId="0" borderId="0" xfId="0" applyFont="1" applyFill="1"/>
    <xf numFmtId="14" fontId="31" fillId="0" borderId="0" xfId="1" applyNumberFormat="1" applyFont="1" applyFill="1" applyAlignment="1">
      <alignment horizontal="center" vertical="center"/>
    </xf>
    <xf numFmtId="14" fontId="117" fillId="91" borderId="0" xfId="1" applyNumberFormat="1" applyFont="1" applyFill="1" applyBorder="1" applyAlignment="1">
      <alignment vertical="center"/>
    </xf>
    <xf numFmtId="14" fontId="3" fillId="105" borderId="1" xfId="1" applyNumberFormat="1" applyFont="1" applyFill="1" applyBorder="1" applyAlignment="1">
      <alignment vertical="center"/>
    </xf>
    <xf numFmtId="0" fontId="77" fillId="4" borderId="0" xfId="1" applyFont="1" applyFill="1" applyAlignment="1">
      <alignment vertical="center"/>
    </xf>
    <xf numFmtId="0" fontId="115" fillId="28" borderId="0" xfId="1" applyFont="1" applyFill="1" applyAlignment="1">
      <alignment vertical="center"/>
    </xf>
    <xf numFmtId="0" fontId="26" fillId="12" borderId="0" xfId="1" applyFont="1" applyFill="1" applyAlignment="1">
      <alignment vertical="center"/>
    </xf>
    <xf numFmtId="0" fontId="118" fillId="15" borderId="0" xfId="1" applyFont="1" applyFill="1" applyAlignment="1">
      <alignment vertical="center"/>
    </xf>
    <xf numFmtId="14" fontId="4" fillId="23" borderId="0" xfId="1" applyNumberFormat="1" applyFont="1" applyFill="1" applyBorder="1" applyAlignment="1">
      <alignment vertical="center"/>
    </xf>
    <xf numFmtId="14" fontId="5" fillId="105" borderId="0" xfId="1" applyNumberFormat="1" applyFont="1" applyFill="1" applyBorder="1" applyAlignment="1">
      <alignment vertical="center"/>
    </xf>
    <xf numFmtId="168" fontId="119" fillId="0" borderId="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0" fontId="120" fillId="0" borderId="0" xfId="0" applyFont="1" applyFill="1" applyAlignment="1">
      <alignment horizontal="left" wrapText="1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0" fillId="0" borderId="0" xfId="0" applyAlignment="1">
      <alignment horizontal="left"/>
    </xf>
    <xf numFmtId="14" fontId="108" fillId="50" borderId="1" xfId="1" applyNumberFormat="1" applyFont="1" applyFill="1" applyBorder="1" applyAlignment="1">
      <alignment vertical="center"/>
    </xf>
    <xf numFmtId="0" fontId="3" fillId="0" borderId="0" xfId="1" applyFont="1" applyAlignment="1">
      <alignment horizontal="left" wrapText="1"/>
    </xf>
    <xf numFmtId="9" fontId="29" fillId="0" borderId="3" xfId="4" applyFont="1" applyBorder="1" applyAlignment="1">
      <alignment horizontal="left"/>
    </xf>
    <xf numFmtId="0" fontId="9" fillId="109" borderId="0" xfId="0" applyFont="1" applyFill="1"/>
    <xf numFmtId="0" fontId="121" fillId="0" borderId="0" xfId="0" applyFont="1" applyAlignment="1">
      <alignment horizontal="left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0" fillId="0" borderId="0" xfId="0" applyAlignment="1">
      <alignment horizontal="left"/>
    </xf>
    <xf numFmtId="0" fontId="115" fillId="6" borderId="0" xfId="1" applyFont="1" applyFill="1" applyAlignment="1">
      <alignment vertical="center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0" fillId="0" borderId="0" xfId="0" applyAlignment="1">
      <alignment horizontal="left"/>
    </xf>
    <xf numFmtId="0" fontId="26" fillId="103" borderId="0" xfId="1" applyFont="1" applyFill="1" applyAlignment="1">
      <alignment vertical="center"/>
    </xf>
    <xf numFmtId="0" fontId="122" fillId="0" borderId="0" xfId="0" applyFont="1" applyAlignment="1">
      <alignment horizontal="center" vertical="center"/>
    </xf>
    <xf numFmtId="0" fontId="115" fillId="3" borderId="0" xfId="1" applyFont="1" applyFill="1" applyAlignment="1">
      <alignment vertical="center"/>
    </xf>
    <xf numFmtId="0" fontId="3" fillId="0" borderId="0" xfId="1" applyFont="1" applyAlignment="1">
      <alignment horizontal="left" vertical="center" wrapText="1"/>
    </xf>
    <xf numFmtId="14" fontId="4" fillId="8" borderId="1" xfId="1" applyNumberFormat="1" applyFont="1" applyFill="1" applyBorder="1" applyAlignment="1">
      <alignment vertical="center"/>
    </xf>
    <xf numFmtId="0" fontId="4" fillId="26" borderId="0" xfId="0" applyFont="1" applyFill="1"/>
    <xf numFmtId="14" fontId="104" fillId="26" borderId="0" xfId="1" applyNumberFormat="1" applyFont="1" applyFill="1" applyAlignment="1">
      <alignment vertical="center"/>
    </xf>
    <xf numFmtId="14" fontId="112" fillId="106" borderId="0" xfId="1" applyNumberFormat="1" applyFont="1" applyFill="1" applyAlignment="1">
      <alignment vertical="center"/>
    </xf>
    <xf numFmtId="0" fontId="79" fillId="19" borderId="0" xfId="1" applyFont="1" applyFill="1" applyAlignment="1">
      <alignment vertical="center"/>
    </xf>
    <xf numFmtId="0" fontId="123" fillId="0" borderId="0" xfId="0" applyFont="1" applyAlignment="1">
      <alignment horizontal="center" vertical="center" wrapText="1"/>
    </xf>
    <xf numFmtId="0" fontId="124" fillId="0" borderId="0" xfId="0" applyFont="1" applyAlignment="1">
      <alignment horizontal="left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0" fillId="0" borderId="0" xfId="0" applyAlignment="1">
      <alignment horizontal="left"/>
    </xf>
    <xf numFmtId="14" fontId="6" fillId="6" borderId="1" xfId="1" applyNumberFormat="1" applyFont="1" applyFill="1" applyBorder="1" applyAlignment="1">
      <alignment vertical="center"/>
    </xf>
    <xf numFmtId="0" fontId="26" fillId="9" borderId="0" xfId="1" applyFont="1" applyFill="1" applyAlignment="1">
      <alignment vertical="center"/>
    </xf>
    <xf numFmtId="0" fontId="59" fillId="0" borderId="0" xfId="1" applyFont="1" applyAlignment="1">
      <alignment horizontal="left"/>
    </xf>
    <xf numFmtId="0" fontId="17" fillId="23" borderId="0" xfId="1" applyFont="1" applyFill="1" applyAlignment="1">
      <alignment vertical="center"/>
    </xf>
    <xf numFmtId="0" fontId="54" fillId="0" borderId="0" xfId="1" applyFont="1" applyAlignment="1">
      <alignment horizontal="center" vertical="center" wrapText="1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21" borderId="0" xfId="1" applyFont="1" applyFill="1" applyAlignment="1">
      <alignment vertical="center"/>
    </xf>
    <xf numFmtId="14" fontId="125" fillId="110" borderId="0" xfId="1" applyNumberFormat="1" applyFont="1" applyFill="1" applyBorder="1" applyAlignment="1">
      <alignment vertical="center"/>
    </xf>
    <xf numFmtId="0" fontId="5" fillId="105" borderId="0" xfId="1" applyFont="1" applyFill="1" applyAlignment="1">
      <alignment vertical="center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0" fillId="0" borderId="0" xfId="0" applyAlignment="1">
      <alignment horizontal="left"/>
    </xf>
    <xf numFmtId="0" fontId="77" fillId="17" borderId="0" xfId="1" applyFont="1" applyFill="1" applyAlignment="1">
      <alignment vertical="center"/>
    </xf>
    <xf numFmtId="9" fontId="30" fillId="0" borderId="4" xfId="4" applyFont="1" applyFill="1" applyBorder="1" applyAlignment="1">
      <alignment horizontal="left"/>
    </xf>
    <xf numFmtId="0" fontId="77" fillId="10" borderId="0" xfId="1" applyFont="1" applyFill="1" applyAlignment="1">
      <alignment vertical="center"/>
    </xf>
    <xf numFmtId="0" fontId="114" fillId="0" borderId="0" xfId="0" applyFont="1" applyAlignment="1">
      <alignment horizontal="left"/>
    </xf>
    <xf numFmtId="0" fontId="127" fillId="111" borderId="0" xfId="1" applyFont="1" applyFill="1" applyAlignment="1">
      <alignment vertical="center"/>
    </xf>
    <xf numFmtId="168" fontId="128" fillId="0" borderId="0" xfId="1" applyNumberFormat="1" applyFont="1" applyAlignment="1">
      <alignment horizontal="center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0" fillId="0" borderId="0" xfId="0" applyAlignment="1">
      <alignment horizontal="left"/>
    </xf>
    <xf numFmtId="14" fontId="4" fillId="26" borderId="1" xfId="1" applyNumberFormat="1" applyFont="1" applyFill="1" applyBorder="1" applyAlignment="1">
      <alignment vertical="center"/>
    </xf>
    <xf numFmtId="49" fontId="26" fillId="0" borderId="2" xfId="1" applyNumberFormat="1" applyFont="1" applyBorder="1" applyAlignment="1">
      <alignment horizontal="left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0" fillId="0" borderId="0" xfId="0" applyAlignment="1">
      <alignment horizontal="left"/>
    </xf>
    <xf numFmtId="0" fontId="4" fillId="48" borderId="0" xfId="0" applyFont="1" applyFill="1" applyBorder="1" applyAlignment="1">
      <alignment vertical="center"/>
    </xf>
    <xf numFmtId="0" fontId="104" fillId="48" borderId="0" xfId="1" applyFont="1" applyFill="1" applyAlignment="1">
      <alignment vertical="center"/>
    </xf>
    <xf numFmtId="14" fontId="104" fillId="25" borderId="0" xfId="1" applyNumberFormat="1" applyFont="1" applyFill="1" applyAlignment="1">
      <alignment vertical="center"/>
    </xf>
    <xf numFmtId="0" fontId="14" fillId="112" borderId="0" xfId="0" applyFont="1" applyFill="1" applyBorder="1" applyAlignment="1">
      <alignment vertical="center"/>
    </xf>
    <xf numFmtId="0" fontId="129" fillId="112" borderId="0" xfId="1" applyFont="1" applyFill="1" applyAlignment="1">
      <alignment vertical="center"/>
    </xf>
    <xf numFmtId="0" fontId="26" fillId="0" borderId="2" xfId="1" applyFont="1" applyBorder="1" applyAlignment="1">
      <alignment horizontal="left" vertical="center"/>
    </xf>
    <xf numFmtId="0" fontId="130" fillId="0" borderId="0" xfId="0" applyFont="1" applyAlignment="1">
      <alignment horizontal="center" wrapText="1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0" fillId="0" borderId="0" xfId="0" applyAlignment="1">
      <alignment horizontal="left"/>
    </xf>
    <xf numFmtId="0" fontId="104" fillId="23" borderId="0" xfId="1" applyFont="1" applyFill="1" applyAlignment="1">
      <alignment vertical="center"/>
    </xf>
    <xf numFmtId="14" fontId="4" fillId="18" borderId="0" xfId="1" applyNumberFormat="1" applyFont="1" applyFill="1" applyBorder="1" applyAlignment="1">
      <alignment vertical="center"/>
    </xf>
    <xf numFmtId="0" fontId="134" fillId="0" borderId="0" xfId="0" applyFont="1" applyAlignment="1">
      <alignment horizontal="center" vertical="center" wrapText="1"/>
    </xf>
    <xf numFmtId="0" fontId="133" fillId="85" borderId="0" xfId="0" applyFont="1" applyFill="1" applyAlignment="1">
      <alignment horizontal="left" wrapText="1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26" fillId="114" borderId="0" xfId="1" applyFont="1" applyFill="1" applyAlignment="1">
      <alignment vertical="center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135" fillId="115" borderId="0" xfId="1" applyFont="1" applyFill="1" applyAlignment="1">
      <alignment vertical="center"/>
    </xf>
    <xf numFmtId="0" fontId="3" fillId="116" borderId="0" xfId="1" applyFont="1" applyFill="1" applyAlignment="1">
      <alignment vertical="center"/>
    </xf>
    <xf numFmtId="0" fontId="4" fillId="117" borderId="0" xfId="0" applyFont="1" applyFill="1" applyBorder="1"/>
    <xf numFmtId="14" fontId="4" fillId="117" borderId="1" xfId="1" applyNumberFormat="1" applyFont="1" applyFill="1" applyBorder="1" applyAlignment="1">
      <alignment vertical="center"/>
    </xf>
    <xf numFmtId="14" fontId="136" fillId="101" borderId="0" xfId="1" applyNumberFormat="1" applyFont="1" applyFill="1" applyAlignment="1">
      <alignment vertical="center"/>
    </xf>
    <xf numFmtId="0" fontId="64" fillId="0" borderId="0" xfId="1" applyFont="1" applyAlignment="1">
      <alignment horizontal="left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116" fillId="0" borderId="0" xfId="1" applyFont="1" applyAlignment="1">
      <alignment horizontal="center" vertical="center" wrapText="1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14" fontId="31" fillId="0" borderId="0" xfId="1" applyNumberFormat="1" applyFont="1" applyFill="1" applyBorder="1" applyAlignment="1">
      <alignment vertical="center"/>
    </xf>
    <xf numFmtId="0" fontId="4" fillId="3" borderId="0" xfId="1" applyFont="1" applyFill="1" applyAlignment="1">
      <alignment vertical="center"/>
    </xf>
    <xf numFmtId="14" fontId="77" fillId="17" borderId="0" xfId="1" applyNumberFormat="1" applyFont="1" applyFill="1" applyBorder="1" applyAlignment="1">
      <alignment vertical="center"/>
    </xf>
    <xf numFmtId="14" fontId="26" fillId="103" borderId="0" xfId="1" applyNumberFormat="1" applyFont="1" applyFill="1" applyBorder="1" applyAlignment="1">
      <alignment vertical="center"/>
    </xf>
    <xf numFmtId="14" fontId="31" fillId="2" borderId="0" xfId="1" applyNumberFormat="1" applyFont="1" applyFill="1" applyBorder="1" applyAlignment="1">
      <alignment vertical="center"/>
    </xf>
    <xf numFmtId="14" fontId="104" fillId="8" borderId="0" xfId="1" applyNumberFormat="1" applyFont="1" applyFill="1" applyBorder="1" applyAlignment="1">
      <alignment vertical="center"/>
    </xf>
    <xf numFmtId="14" fontId="82" fillId="107" borderId="0" xfId="1" applyNumberFormat="1" applyFont="1" applyFill="1" applyBorder="1" applyAlignment="1">
      <alignment vertical="center"/>
    </xf>
    <xf numFmtId="14" fontId="78" fillId="91" borderId="0" xfId="1" applyNumberFormat="1" applyFont="1" applyFill="1" applyBorder="1" applyAlignment="1">
      <alignment vertical="center"/>
    </xf>
    <xf numFmtId="14" fontId="26" fillId="116" borderId="0" xfId="1" applyNumberFormat="1" applyFont="1" applyFill="1" applyBorder="1" applyAlignment="1">
      <alignment vertical="center"/>
    </xf>
    <xf numFmtId="14" fontId="26" fillId="24" borderId="0" xfId="1" applyNumberFormat="1" applyFont="1" applyFill="1" applyBorder="1" applyAlignment="1">
      <alignment vertical="center"/>
    </xf>
    <xf numFmtId="14" fontId="112" fillId="105" borderId="0" xfId="1" applyNumberFormat="1" applyFont="1" applyFill="1" applyBorder="1" applyAlignment="1">
      <alignment vertical="center"/>
    </xf>
    <xf numFmtId="14" fontId="4" fillId="3" borderId="0" xfId="1" applyNumberFormat="1" applyFont="1" applyFill="1" applyBorder="1" applyAlignment="1">
      <alignment vertical="center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14" fontId="26" fillId="12" borderId="0" xfId="1" applyNumberFormat="1" applyFont="1" applyFill="1" applyBorder="1" applyAlignment="1">
      <alignment vertical="center"/>
    </xf>
    <xf numFmtId="14" fontId="79" fillId="19" borderId="0" xfId="1" applyNumberFormat="1" applyFont="1" applyFill="1" applyBorder="1" applyAlignment="1">
      <alignment vertical="center"/>
    </xf>
    <xf numFmtId="0" fontId="86" fillId="0" borderId="0" xfId="0" applyFont="1" applyAlignment="1">
      <alignment horizontal="center" vertical="center" wrapText="1"/>
    </xf>
    <xf numFmtId="14" fontId="59" fillId="0" borderId="0" xfId="1" applyNumberFormat="1" applyFont="1"/>
    <xf numFmtId="0" fontId="139" fillId="0" borderId="0" xfId="1" applyFont="1"/>
    <xf numFmtId="0" fontId="59" fillId="0" borderId="0" xfId="1" applyFont="1"/>
    <xf numFmtId="0" fontId="140" fillId="0" borderId="0" xfId="0" applyFont="1"/>
    <xf numFmtId="0" fontId="140" fillId="0" borderId="0" xfId="0" applyFont="1" applyAlignment="1">
      <alignment horizontal="right"/>
    </xf>
    <xf numFmtId="0" fontId="83" fillId="0" borderId="0" xfId="0" applyFont="1"/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116" fillId="0" borderId="0" xfId="0" applyFont="1" applyAlignment="1">
      <alignment horizontal="center" vertical="center" wrapText="1"/>
    </xf>
    <xf numFmtId="0" fontId="26" fillId="0" borderId="0" xfId="1" applyFont="1" applyAlignment="1">
      <alignment horizontal="left" vertical="center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26" fillId="24" borderId="0" xfId="1" applyFont="1" applyFill="1" applyAlignment="1">
      <alignment horizontal="center" vertical="center"/>
    </xf>
    <xf numFmtId="0" fontId="84" fillId="98" borderId="0" xfId="1" applyFont="1" applyFill="1" applyAlignment="1">
      <alignment horizontal="center" vertical="center" wrapText="1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116" fillId="0" borderId="0" xfId="0" applyFont="1" applyFill="1" applyAlignment="1">
      <alignment horizontal="center" vertical="center"/>
    </xf>
    <xf numFmtId="14" fontId="6" fillId="3" borderId="1" xfId="1" applyNumberFormat="1" applyFont="1" applyFill="1" applyBorder="1" applyAlignment="1">
      <alignment vertical="center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5" fillId="118" borderId="0" xfId="0" applyFont="1" applyFill="1" applyAlignment="1">
      <alignment vertical="center"/>
    </xf>
    <xf numFmtId="14" fontId="12" fillId="107" borderId="1" xfId="1" applyNumberFormat="1" applyFont="1" applyFill="1" applyBorder="1" applyAlignment="1">
      <alignment vertical="center"/>
    </xf>
    <xf numFmtId="14" fontId="115" fillId="6" borderId="0" xfId="1" applyNumberFormat="1" applyFont="1" applyFill="1" applyBorder="1" applyAlignment="1">
      <alignment vertical="center"/>
    </xf>
    <xf numFmtId="14" fontId="78" fillId="119" borderId="0" xfId="1" applyNumberFormat="1" applyFont="1" applyFill="1" applyAlignment="1">
      <alignment vertical="center"/>
    </xf>
    <xf numFmtId="14" fontId="5" fillId="118" borderId="0" xfId="1" applyNumberFormat="1" applyFont="1" applyFill="1" applyBorder="1" applyAlignment="1">
      <alignment vertical="center"/>
    </xf>
    <xf numFmtId="0" fontId="141" fillId="0" borderId="0" xfId="0" applyFont="1" applyAlignment="1">
      <alignment horizontal="center" vertical="center" wrapText="1"/>
    </xf>
    <xf numFmtId="0" fontId="26" fillId="7" borderId="0" xfId="1" applyFont="1" applyFill="1" applyAlignment="1">
      <alignment vertical="center"/>
    </xf>
    <xf numFmtId="0" fontId="31" fillId="120" borderId="0" xfId="1" applyFont="1" applyFill="1" applyAlignment="1">
      <alignment vertical="center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142" fillId="0" borderId="0" xfId="0" applyFont="1" applyAlignment="1">
      <alignment horizontal="center" vertical="center" wrapText="1"/>
    </xf>
    <xf numFmtId="0" fontId="143" fillId="0" borderId="0" xfId="1" applyFont="1" applyAlignment="1">
      <alignment horizontal="center" vertical="center" wrapText="1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4" fillId="18" borderId="0" xfId="0" applyFont="1" applyFill="1" applyBorder="1" applyAlignment="1">
      <alignment vertical="center"/>
    </xf>
    <xf numFmtId="0" fontId="66" fillId="83" borderId="0" xfId="0" applyFont="1" applyFill="1" applyBorder="1"/>
    <xf numFmtId="0" fontId="3" fillId="7" borderId="2" xfId="0" applyFont="1" applyFill="1" applyBorder="1" applyAlignment="1">
      <alignment vertical="center"/>
    </xf>
    <xf numFmtId="0" fontId="13" fillId="20" borderId="0" xfId="0" applyFont="1" applyFill="1" applyBorder="1"/>
    <xf numFmtId="0" fontId="37" fillId="37" borderId="1" xfId="0" applyFont="1" applyFill="1" applyBorder="1"/>
    <xf numFmtId="0" fontId="5" fillId="56" borderId="0" xfId="0" applyFont="1" applyFill="1" applyBorder="1" applyAlignment="1">
      <alignment vertical="center"/>
    </xf>
    <xf numFmtId="0" fontId="104" fillId="18" borderId="0" xfId="1" applyFont="1" applyFill="1" applyAlignment="1">
      <alignment vertical="center"/>
    </xf>
    <xf numFmtId="0" fontId="26" fillId="116" borderId="0" xfId="1" applyFont="1" applyFill="1" applyAlignment="1">
      <alignment vertical="center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168" fontId="128" fillId="0" borderId="0" xfId="1" applyNumberFormat="1" applyFont="1" applyAlignment="1" applyProtection="1">
      <alignment horizontal="center"/>
      <protection locked="0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13" fillId="20" borderId="0" xfId="0" applyFont="1" applyFill="1" applyBorder="1" applyAlignment="1">
      <alignment vertical="center"/>
    </xf>
    <xf numFmtId="0" fontId="145" fillId="20" borderId="0" xfId="1" applyFont="1" applyFill="1" applyAlignment="1">
      <alignment vertical="center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4" fillId="18" borderId="0" xfId="1" applyFont="1" applyFill="1" applyAlignment="1">
      <alignment vertical="center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31" fillId="0" borderId="0" xfId="1" applyFont="1" applyFill="1" applyAlignment="1">
      <alignment horizontal="center" vertical="center"/>
    </xf>
    <xf numFmtId="0" fontId="146" fillId="105" borderId="0" xfId="0" applyFont="1" applyFill="1"/>
    <xf numFmtId="14" fontId="5" fillId="121" borderId="1" xfId="1" applyNumberFormat="1" applyFont="1" applyFill="1" applyBorder="1" applyAlignment="1">
      <alignment vertical="center"/>
    </xf>
    <xf numFmtId="0" fontId="103" fillId="0" borderId="0" xfId="0" applyFont="1" applyAlignment="1">
      <alignment horizontal="center" wrapText="1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87" fillId="0" borderId="0" xfId="0" applyFont="1" applyAlignment="1">
      <alignment horizontal="center" vertical="center"/>
    </xf>
    <xf numFmtId="0" fontId="87" fillId="0" borderId="0" xfId="0" applyFont="1" applyAlignment="1">
      <alignment horizontal="center" vertical="center" wrapText="1"/>
    </xf>
    <xf numFmtId="0" fontId="88" fillId="98" borderId="0" xfId="0" applyFont="1" applyFill="1" applyAlignment="1">
      <alignment horizontal="center" wrapText="1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14" fontId="3" fillId="105" borderId="0" xfId="1" applyNumberFormat="1" applyFont="1" applyFill="1" applyBorder="1" applyAlignment="1">
      <alignment vertical="center"/>
    </xf>
    <xf numFmtId="14" fontId="115" fillId="3" borderId="0" xfId="1" applyNumberFormat="1" applyFont="1" applyFill="1" applyAlignment="1">
      <alignment vertical="center"/>
    </xf>
    <xf numFmtId="0" fontId="9" fillId="122" borderId="0" xfId="0" applyFont="1" applyFill="1" applyBorder="1"/>
    <xf numFmtId="14" fontId="31" fillId="122" borderId="0" xfId="1" applyNumberFormat="1" applyFont="1" applyFill="1" applyBorder="1" applyAlignment="1">
      <alignment vertical="center"/>
    </xf>
    <xf numFmtId="0" fontId="3" fillId="103" borderId="0" xfId="0" applyFont="1" applyFill="1" applyBorder="1" applyAlignment="1">
      <alignment vertical="center"/>
    </xf>
    <xf numFmtId="0" fontId="103" fillId="0" borderId="0" xfId="0" applyFont="1" applyAlignment="1">
      <alignment horizontal="center" vertical="center"/>
    </xf>
    <xf numFmtId="0" fontId="120" fillId="0" borderId="0" xfId="0" applyFont="1" applyFill="1" applyAlignment="1">
      <alignment horizontal="center" vertical="center" wrapText="1"/>
    </xf>
    <xf numFmtId="0" fontId="103" fillId="0" borderId="0" xfId="0" applyFont="1" applyAlignment="1">
      <alignment horizontal="center" vertical="center" wrapText="1"/>
    </xf>
    <xf numFmtId="0" fontId="147" fillId="0" borderId="0" xfId="1" applyFont="1" applyAlignment="1">
      <alignment horizontal="center" vertical="center" wrapText="1"/>
    </xf>
    <xf numFmtId="0" fontId="7" fillId="4" borderId="0" xfId="1" applyFont="1" applyFill="1" applyAlignment="1">
      <alignment vertical="center"/>
    </xf>
    <xf numFmtId="0" fontId="26" fillId="0" borderId="7" xfId="1" applyFont="1" applyBorder="1" applyAlignment="1">
      <alignment horizontal="left"/>
    </xf>
    <xf numFmtId="0" fontId="148" fillId="0" borderId="0" xfId="0" applyFont="1" applyAlignment="1">
      <alignment horizontal="center" vertical="center" wrapText="1"/>
    </xf>
    <xf numFmtId="0" fontId="148" fillId="0" borderId="0" xfId="1" applyFont="1" applyAlignment="1">
      <alignment horizontal="center" vertical="center" wrapText="1"/>
    </xf>
    <xf numFmtId="0" fontId="104" fillId="27" borderId="0" xfId="1" applyFont="1" applyFill="1" applyAlignment="1">
      <alignment vertical="center"/>
    </xf>
    <xf numFmtId="0" fontId="104" fillId="3" borderId="1" xfId="1" applyFont="1" applyFill="1" applyBorder="1" applyAlignment="1">
      <alignment vertical="center"/>
    </xf>
    <xf numFmtId="0" fontId="77" fillId="4" borderId="1" xfId="1" applyFont="1" applyFill="1" applyBorder="1" applyAlignment="1">
      <alignment vertical="center"/>
    </xf>
    <xf numFmtId="0" fontId="112" fillId="105" borderId="0" xfId="1" applyFont="1" applyFill="1" applyAlignment="1">
      <alignment horizontal="left" vertical="center"/>
    </xf>
    <xf numFmtId="0" fontId="6" fillId="3" borderId="0" xfId="0" applyFont="1" applyFill="1" applyBorder="1"/>
    <xf numFmtId="0" fontId="149" fillId="0" borderId="0" xfId="1" applyFont="1" applyAlignment="1">
      <alignment horizontal="center" vertical="center" wrapText="1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14" fontId="7" fillId="4" borderId="0" xfId="1" applyNumberFormat="1" applyFont="1" applyFill="1" applyBorder="1" applyAlignment="1">
      <alignment vertical="center"/>
    </xf>
    <xf numFmtId="0" fontId="4" fillId="8" borderId="0" xfId="0" applyFont="1" applyFill="1" applyBorder="1"/>
    <xf numFmtId="14" fontId="115" fillId="28" borderId="0" xfId="1" applyNumberFormat="1" applyFont="1" applyFill="1" applyBorder="1" applyAlignment="1">
      <alignment vertical="center"/>
    </xf>
    <xf numFmtId="0" fontId="4" fillId="8" borderId="0" xfId="1" applyFont="1" applyFill="1" applyAlignment="1">
      <alignment vertical="center"/>
    </xf>
    <xf numFmtId="0" fontId="9" fillId="0" borderId="0" xfId="0" applyFont="1" applyFill="1" applyBorder="1"/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14" fontId="115" fillId="28" borderId="0" xfId="1" applyNumberFormat="1" applyFont="1" applyFill="1" applyAlignment="1">
      <alignment vertical="center"/>
    </xf>
    <xf numFmtId="14" fontId="9" fillId="113" borderId="0" xfId="1" applyNumberFormat="1" applyFont="1" applyFill="1" applyBorder="1" applyAlignment="1">
      <alignment vertical="center"/>
    </xf>
    <xf numFmtId="0" fontId="26" fillId="0" borderId="2" xfId="1" applyFont="1" applyBorder="1" applyAlignment="1">
      <alignment horizontal="left"/>
    </xf>
    <xf numFmtId="0" fontId="129" fillId="123" borderId="0" xfId="1" applyFont="1" applyFill="1" applyAlignment="1">
      <alignment vertical="center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14" fontId="9" fillId="0" borderId="0" xfId="1" applyNumberFormat="1" applyFont="1" applyFill="1" applyAlignment="1">
      <alignment vertical="center"/>
    </xf>
    <xf numFmtId="0" fontId="113" fillId="0" borderId="0" xfId="1" applyFont="1" applyAlignment="1">
      <alignment horizontal="left" vertical="center"/>
    </xf>
    <xf numFmtId="0" fontId="6" fillId="3" borderId="0" xfId="1" applyFont="1" applyFill="1" applyAlignment="1">
      <alignment vertical="center"/>
    </xf>
    <xf numFmtId="0" fontId="150" fillId="0" borderId="0" xfId="0" applyFont="1" applyAlignment="1">
      <alignment horizontal="left"/>
    </xf>
    <xf numFmtId="0" fontId="151" fillId="124" borderId="0" xfId="0" applyFont="1" applyFill="1" applyAlignment="1">
      <alignment vertical="center"/>
    </xf>
    <xf numFmtId="0" fontId="113" fillId="0" borderId="0" xfId="1" applyFont="1" applyAlignment="1">
      <alignment horizontal="left" vertical="center"/>
    </xf>
    <xf numFmtId="0" fontId="3" fillId="34" borderId="0" xfId="0" applyFont="1" applyFill="1" applyBorder="1" applyAlignment="1">
      <alignment vertical="center"/>
    </xf>
    <xf numFmtId="0" fontId="5" fillId="97" borderId="0" xfId="0" applyFont="1" applyFill="1" applyBorder="1"/>
    <xf numFmtId="0" fontId="26" fillId="120" borderId="0" xfId="1" applyFont="1" applyFill="1" applyAlignment="1">
      <alignment vertical="center"/>
    </xf>
    <xf numFmtId="0" fontId="31" fillId="0" borderId="0" xfId="1" applyFont="1" applyFill="1" applyAlignment="1">
      <alignment horizontal="left"/>
    </xf>
    <xf numFmtId="0" fontId="113" fillId="0" borderId="0" xfId="1" applyFont="1" applyAlignment="1">
      <alignment horizontal="left" vertical="center"/>
    </xf>
    <xf numFmtId="0" fontId="31" fillId="0" borderId="0" xfId="0" applyFont="1" applyFill="1" applyAlignment="1">
      <alignment vertical="center"/>
    </xf>
    <xf numFmtId="0" fontId="153" fillId="125" borderId="0" xfId="1" applyFont="1" applyFill="1" applyAlignment="1">
      <alignment vertical="center"/>
    </xf>
    <xf numFmtId="0" fontId="154" fillId="75" borderId="0" xfId="1" applyFont="1" applyFill="1" applyAlignment="1">
      <alignment vertical="center"/>
    </xf>
    <xf numFmtId="168" fontId="59" fillId="0" borderId="0" xfId="1" applyNumberFormat="1" applyFont="1" applyFill="1" applyAlignment="1">
      <alignment horizontal="center"/>
    </xf>
    <xf numFmtId="9" fontId="29" fillId="0" borderId="5" xfId="4" applyFont="1" applyBorder="1" applyAlignment="1">
      <alignment horizontal="left"/>
    </xf>
    <xf numFmtId="0" fontId="112" fillId="105" borderId="6" xfId="1" applyFont="1" applyFill="1" applyBorder="1" applyAlignment="1">
      <alignment vertical="center"/>
    </xf>
    <xf numFmtId="0" fontId="26" fillId="0" borderId="8" xfId="1" applyFont="1" applyBorder="1" applyAlignment="1">
      <alignment horizontal="center" vertical="center"/>
    </xf>
    <xf numFmtId="0" fontId="5" fillId="106" borderId="0" xfId="0" applyFont="1" applyFill="1" applyBorder="1" applyAlignment="1">
      <alignment vertical="center"/>
    </xf>
    <xf numFmtId="0" fontId="113" fillId="0" borderId="0" xfId="1" applyFont="1" applyAlignment="1">
      <alignment horizontal="left" vertical="center"/>
    </xf>
    <xf numFmtId="0" fontId="6" fillId="6" borderId="0" xfId="0" applyFont="1" applyFill="1" applyBorder="1"/>
    <xf numFmtId="0" fontId="26" fillId="28" borderId="0" xfId="1" applyFont="1" applyFill="1" applyAlignment="1">
      <alignment vertical="center"/>
    </xf>
    <xf numFmtId="0" fontId="142" fillId="0" borderId="0" xfId="0" applyFont="1" applyAlignment="1">
      <alignment horizontal="center" wrapText="1"/>
    </xf>
    <xf numFmtId="0" fontId="113" fillId="0" borderId="0" xfId="1" applyFont="1" applyAlignment="1">
      <alignment horizontal="left" vertical="center"/>
    </xf>
    <xf numFmtId="0" fontId="4" fillId="27" borderId="0" xfId="0" applyFont="1" applyFill="1" applyBorder="1" applyAlignment="1">
      <alignment vertical="center"/>
    </xf>
    <xf numFmtId="0" fontId="5" fillId="105" borderId="0" xfId="0" applyFont="1" applyFill="1" applyBorder="1" applyAlignment="1">
      <alignment vertical="center"/>
    </xf>
    <xf numFmtId="0" fontId="112" fillId="100" borderId="0" xfId="1" applyFont="1" applyFill="1" applyAlignment="1">
      <alignment vertical="center"/>
    </xf>
    <xf numFmtId="0" fontId="104" fillId="23" borderId="6" xfId="1" applyFont="1" applyFill="1" applyBorder="1" applyAlignment="1">
      <alignment vertical="center"/>
    </xf>
    <xf numFmtId="0" fontId="7" fillId="126" borderId="0" xfId="0" applyFont="1" applyFill="1" applyAlignment="1">
      <alignment vertical="center"/>
    </xf>
    <xf numFmtId="0" fontId="113" fillId="0" borderId="0" xfId="1" applyFont="1" applyAlignment="1">
      <alignment horizontal="left" vertical="center"/>
    </xf>
    <xf numFmtId="14" fontId="26" fillId="24" borderId="0" xfId="1" applyNumberFormat="1" applyFont="1" applyFill="1" applyAlignment="1">
      <alignment vertical="center"/>
    </xf>
    <xf numFmtId="0" fontId="26" fillId="13" borderId="0" xfId="1" applyFont="1" applyFill="1" applyAlignment="1">
      <alignment vertical="center"/>
    </xf>
    <xf numFmtId="0" fontId="115" fillId="30" borderId="0" xfId="1" applyFont="1" applyFill="1" applyAlignment="1">
      <alignment vertical="center"/>
    </xf>
    <xf numFmtId="0" fontId="113" fillId="0" borderId="0" xfId="1" applyFont="1" applyAlignment="1">
      <alignment horizontal="left" vertical="center"/>
    </xf>
    <xf numFmtId="14" fontId="115" fillId="6" borderId="0" xfId="1" applyNumberFormat="1" applyFont="1" applyFill="1" applyAlignment="1">
      <alignment vertical="center"/>
    </xf>
    <xf numFmtId="0" fontId="113" fillId="0" borderId="0" xfId="1" applyFont="1" applyAlignment="1">
      <alignment horizontal="left" vertical="center"/>
    </xf>
    <xf numFmtId="0" fontId="113" fillId="0" borderId="0" xfId="1" applyFont="1" applyAlignment="1">
      <alignment horizontal="left" vertical="center"/>
    </xf>
    <xf numFmtId="168" fontId="26" fillId="0" borderId="0" xfId="1" applyNumberFormat="1" applyFont="1" applyFill="1" applyAlignment="1">
      <alignment horizontal="center"/>
    </xf>
    <xf numFmtId="0" fontId="155" fillId="0" borderId="0" xfId="0" applyFont="1" applyAlignment="1">
      <alignment horizontal="center" vertical="center" wrapText="1"/>
    </xf>
    <xf numFmtId="0" fontId="9" fillId="0" borderId="0" xfId="0" applyFont="1" applyFill="1" applyBorder="1" applyAlignment="1">
      <alignment vertical="center"/>
    </xf>
    <xf numFmtId="0" fontId="156" fillId="0" borderId="0" xfId="0" applyFont="1" applyAlignment="1">
      <alignment horizontal="center" vertical="center" wrapText="1"/>
    </xf>
    <xf numFmtId="0" fontId="77" fillId="5" borderId="6" xfId="1" applyFont="1" applyFill="1" applyBorder="1" applyAlignment="1">
      <alignment vertical="center"/>
    </xf>
    <xf numFmtId="0" fontId="31" fillId="0" borderId="6" xfId="1" applyFont="1" applyFill="1" applyBorder="1" applyAlignment="1">
      <alignment vertical="center"/>
    </xf>
    <xf numFmtId="0" fontId="113" fillId="0" borderId="0" xfId="1" applyFont="1" applyAlignment="1">
      <alignment horizontal="left" vertical="center"/>
    </xf>
    <xf numFmtId="0" fontId="131" fillId="113" borderId="0" xfId="0" applyFont="1" applyFill="1" applyAlignment="1">
      <alignment horizontal="center" wrapText="1"/>
    </xf>
    <xf numFmtId="0" fontId="132" fillId="0" borderId="0" xfId="0" applyFont="1" applyAlignment="1">
      <alignment horizontal="center" wrapText="1"/>
    </xf>
    <xf numFmtId="0" fontId="113" fillId="0" borderId="0" xfId="1" applyFont="1" applyAlignment="1">
      <alignment horizontal="left" vertical="center"/>
    </xf>
    <xf numFmtId="0" fontId="114" fillId="0" borderId="0" xfId="0" applyFont="1" applyAlignment="1">
      <alignment horizontal="left"/>
    </xf>
    <xf numFmtId="0" fontId="93" fillId="0" borderId="0" xfId="1" applyFont="1" applyAlignment="1">
      <alignment horizontal="left" vertical="center"/>
    </xf>
    <xf numFmtId="0" fontId="0" fillId="0" borderId="0" xfId="0" applyAlignment="1">
      <alignment horizontal="left"/>
    </xf>
  </cellXfs>
  <cellStyles count="6">
    <cellStyle name="Euro" xfId="2" xr:uid="{00000000-0005-0000-0000-000000000000}"/>
    <cellStyle name="Komma" xfId="5" builtinId="3"/>
    <cellStyle name="Prozent 2" xfId="4" xr:uid="{00000000-0005-0000-0000-000002000000}"/>
    <cellStyle name="Standard" xfId="0" builtinId="0"/>
    <cellStyle name="Standard 2" xfId="1" xr:uid="{00000000-0005-0000-0000-000004000000}"/>
    <cellStyle name="Standard 3" xfId="3" xr:uid="{00000000-0005-0000-0000-000005000000}"/>
  </cellStyles>
  <dxfs count="11592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</dxf>
  </dxfs>
  <tableStyles count="0" defaultTableStyle="TableStyleMedium9" defaultPivotStyle="PivotStyleLight16"/>
  <colors>
    <mruColors>
      <color rgb="FF0000FF"/>
      <color rgb="FF66FF66"/>
      <color rgb="FFFF99CC"/>
      <color rgb="FFEE323F"/>
      <color rgb="FF993300"/>
      <color rgb="FFCC99FF"/>
      <color rgb="FFCC00CC"/>
      <color rgb="FF99CCFF"/>
      <color rgb="FF66FF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2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Auswertung der Räume nach Anzahl der Teilnehmer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'Auswertung Gesamt'!$C$3</c:f>
              <c:strCache>
                <c:ptCount val="1"/>
                <c:pt idx="0">
                  <c:v>leer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'Auswertung Gesamt'!$D$2:$BD$2</c:f>
              <c:strCache>
                <c:ptCount val="53"/>
                <c:pt idx="0">
                  <c:v>KW_1</c:v>
                </c:pt>
                <c:pt idx="1">
                  <c:v>KW_2</c:v>
                </c:pt>
                <c:pt idx="2">
                  <c:v>KW_3</c:v>
                </c:pt>
                <c:pt idx="3">
                  <c:v>KW_4</c:v>
                </c:pt>
                <c:pt idx="4">
                  <c:v>KW_5</c:v>
                </c:pt>
                <c:pt idx="5">
                  <c:v>KW_6</c:v>
                </c:pt>
                <c:pt idx="6">
                  <c:v>KW_7</c:v>
                </c:pt>
                <c:pt idx="7">
                  <c:v>KW_8</c:v>
                </c:pt>
                <c:pt idx="8">
                  <c:v>KW_9</c:v>
                </c:pt>
                <c:pt idx="9">
                  <c:v>KW_10</c:v>
                </c:pt>
                <c:pt idx="10">
                  <c:v>KW_11</c:v>
                </c:pt>
                <c:pt idx="11">
                  <c:v>KW_12</c:v>
                </c:pt>
                <c:pt idx="12">
                  <c:v>KW_13</c:v>
                </c:pt>
                <c:pt idx="13">
                  <c:v>KW_14</c:v>
                </c:pt>
                <c:pt idx="14">
                  <c:v>KW_15</c:v>
                </c:pt>
                <c:pt idx="15">
                  <c:v>KW_16</c:v>
                </c:pt>
                <c:pt idx="16">
                  <c:v>KW_17</c:v>
                </c:pt>
                <c:pt idx="17">
                  <c:v>KW_18</c:v>
                </c:pt>
                <c:pt idx="18">
                  <c:v>KW_19</c:v>
                </c:pt>
                <c:pt idx="19">
                  <c:v>KW_20</c:v>
                </c:pt>
                <c:pt idx="20">
                  <c:v>KW_21</c:v>
                </c:pt>
                <c:pt idx="21">
                  <c:v>KW_22</c:v>
                </c:pt>
                <c:pt idx="22">
                  <c:v>KW_23</c:v>
                </c:pt>
                <c:pt idx="23">
                  <c:v>KW_24</c:v>
                </c:pt>
                <c:pt idx="24">
                  <c:v>KW_25</c:v>
                </c:pt>
                <c:pt idx="25">
                  <c:v>KW_26</c:v>
                </c:pt>
                <c:pt idx="26">
                  <c:v>KW_27</c:v>
                </c:pt>
                <c:pt idx="27">
                  <c:v>KW_28</c:v>
                </c:pt>
                <c:pt idx="28">
                  <c:v>KW_29</c:v>
                </c:pt>
                <c:pt idx="29">
                  <c:v>KW_30</c:v>
                </c:pt>
                <c:pt idx="30">
                  <c:v>KW_31</c:v>
                </c:pt>
                <c:pt idx="31">
                  <c:v>KW_32</c:v>
                </c:pt>
                <c:pt idx="32">
                  <c:v>KW_33</c:v>
                </c:pt>
                <c:pt idx="33">
                  <c:v>KW_34</c:v>
                </c:pt>
                <c:pt idx="34">
                  <c:v>KW_35</c:v>
                </c:pt>
                <c:pt idx="35">
                  <c:v>KW_36</c:v>
                </c:pt>
                <c:pt idx="36">
                  <c:v>KW_37</c:v>
                </c:pt>
                <c:pt idx="37">
                  <c:v>KW_38</c:v>
                </c:pt>
                <c:pt idx="38">
                  <c:v>KW_39</c:v>
                </c:pt>
                <c:pt idx="39">
                  <c:v>KW_40</c:v>
                </c:pt>
                <c:pt idx="40">
                  <c:v>KW_41</c:v>
                </c:pt>
                <c:pt idx="41">
                  <c:v>KW_42</c:v>
                </c:pt>
                <c:pt idx="42">
                  <c:v>KW_43</c:v>
                </c:pt>
                <c:pt idx="43">
                  <c:v>KW_44</c:v>
                </c:pt>
                <c:pt idx="44">
                  <c:v>KW_45</c:v>
                </c:pt>
                <c:pt idx="45">
                  <c:v>KW_46</c:v>
                </c:pt>
                <c:pt idx="46">
                  <c:v>KW_47</c:v>
                </c:pt>
                <c:pt idx="47">
                  <c:v>KW_48</c:v>
                </c:pt>
                <c:pt idx="48">
                  <c:v>KW_49</c:v>
                </c:pt>
                <c:pt idx="49">
                  <c:v>KW_50</c:v>
                </c:pt>
                <c:pt idx="50">
                  <c:v>KW_51</c:v>
                </c:pt>
                <c:pt idx="51">
                  <c:v>KW_52</c:v>
                </c:pt>
                <c:pt idx="52">
                  <c:v>KW_53</c:v>
                </c:pt>
              </c:strCache>
            </c:strRef>
          </c:cat>
          <c:val>
            <c:numRef>
              <c:f>'Auswertung Gesamt'!$D$3:$BD$3</c:f>
              <c:numCache>
                <c:formatCode>General</c:formatCode>
                <c:ptCount val="5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A0-450E-9F8C-0AEA6A56AFBF}"/>
            </c:ext>
          </c:extLst>
        </c:ser>
        <c:ser>
          <c:idx val="1"/>
          <c:order val="1"/>
          <c:tx>
            <c:strRef>
              <c:f>'Auswertung Gesamt'!$C$4</c:f>
              <c:strCache>
                <c:ptCount val="1"/>
                <c:pt idx="0">
                  <c:v>1-6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'Auswertung Gesamt'!$D$2:$BD$2</c:f>
              <c:strCache>
                <c:ptCount val="53"/>
                <c:pt idx="0">
                  <c:v>KW_1</c:v>
                </c:pt>
                <c:pt idx="1">
                  <c:v>KW_2</c:v>
                </c:pt>
                <c:pt idx="2">
                  <c:v>KW_3</c:v>
                </c:pt>
                <c:pt idx="3">
                  <c:v>KW_4</c:v>
                </c:pt>
                <c:pt idx="4">
                  <c:v>KW_5</c:v>
                </c:pt>
                <c:pt idx="5">
                  <c:v>KW_6</c:v>
                </c:pt>
                <c:pt idx="6">
                  <c:v>KW_7</c:v>
                </c:pt>
                <c:pt idx="7">
                  <c:v>KW_8</c:v>
                </c:pt>
                <c:pt idx="8">
                  <c:v>KW_9</c:v>
                </c:pt>
                <c:pt idx="9">
                  <c:v>KW_10</c:v>
                </c:pt>
                <c:pt idx="10">
                  <c:v>KW_11</c:v>
                </c:pt>
                <c:pt idx="11">
                  <c:v>KW_12</c:v>
                </c:pt>
                <c:pt idx="12">
                  <c:v>KW_13</c:v>
                </c:pt>
                <c:pt idx="13">
                  <c:v>KW_14</c:v>
                </c:pt>
                <c:pt idx="14">
                  <c:v>KW_15</c:v>
                </c:pt>
                <c:pt idx="15">
                  <c:v>KW_16</c:v>
                </c:pt>
                <c:pt idx="16">
                  <c:v>KW_17</c:v>
                </c:pt>
                <c:pt idx="17">
                  <c:v>KW_18</c:v>
                </c:pt>
                <c:pt idx="18">
                  <c:v>KW_19</c:v>
                </c:pt>
                <c:pt idx="19">
                  <c:v>KW_20</c:v>
                </c:pt>
                <c:pt idx="20">
                  <c:v>KW_21</c:v>
                </c:pt>
                <c:pt idx="21">
                  <c:v>KW_22</c:v>
                </c:pt>
                <c:pt idx="22">
                  <c:v>KW_23</c:v>
                </c:pt>
                <c:pt idx="23">
                  <c:v>KW_24</c:v>
                </c:pt>
                <c:pt idx="24">
                  <c:v>KW_25</c:v>
                </c:pt>
                <c:pt idx="25">
                  <c:v>KW_26</c:v>
                </c:pt>
                <c:pt idx="26">
                  <c:v>KW_27</c:v>
                </c:pt>
                <c:pt idx="27">
                  <c:v>KW_28</c:v>
                </c:pt>
                <c:pt idx="28">
                  <c:v>KW_29</c:v>
                </c:pt>
                <c:pt idx="29">
                  <c:v>KW_30</c:v>
                </c:pt>
                <c:pt idx="30">
                  <c:v>KW_31</c:v>
                </c:pt>
                <c:pt idx="31">
                  <c:v>KW_32</c:v>
                </c:pt>
                <c:pt idx="32">
                  <c:v>KW_33</c:v>
                </c:pt>
                <c:pt idx="33">
                  <c:v>KW_34</c:v>
                </c:pt>
                <c:pt idx="34">
                  <c:v>KW_35</c:v>
                </c:pt>
                <c:pt idx="35">
                  <c:v>KW_36</c:v>
                </c:pt>
                <c:pt idx="36">
                  <c:v>KW_37</c:v>
                </c:pt>
                <c:pt idx="37">
                  <c:v>KW_38</c:v>
                </c:pt>
                <c:pt idx="38">
                  <c:v>KW_39</c:v>
                </c:pt>
                <c:pt idx="39">
                  <c:v>KW_40</c:v>
                </c:pt>
                <c:pt idx="40">
                  <c:v>KW_41</c:v>
                </c:pt>
                <c:pt idx="41">
                  <c:v>KW_42</c:v>
                </c:pt>
                <c:pt idx="42">
                  <c:v>KW_43</c:v>
                </c:pt>
                <c:pt idx="43">
                  <c:v>KW_44</c:v>
                </c:pt>
                <c:pt idx="44">
                  <c:v>KW_45</c:v>
                </c:pt>
                <c:pt idx="45">
                  <c:v>KW_46</c:v>
                </c:pt>
                <c:pt idx="46">
                  <c:v>KW_47</c:v>
                </c:pt>
                <c:pt idx="47">
                  <c:v>KW_48</c:v>
                </c:pt>
                <c:pt idx="48">
                  <c:v>KW_49</c:v>
                </c:pt>
                <c:pt idx="49">
                  <c:v>KW_50</c:v>
                </c:pt>
                <c:pt idx="50">
                  <c:v>KW_51</c:v>
                </c:pt>
                <c:pt idx="51">
                  <c:v>KW_52</c:v>
                </c:pt>
                <c:pt idx="52">
                  <c:v>KW_53</c:v>
                </c:pt>
              </c:strCache>
            </c:strRef>
          </c:cat>
          <c:val>
            <c:numRef>
              <c:f>'Auswertung Gesamt'!$D$4:$BD$4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A0-450E-9F8C-0AEA6A56AFBF}"/>
            </c:ext>
          </c:extLst>
        </c:ser>
        <c:ser>
          <c:idx val="2"/>
          <c:order val="2"/>
          <c:tx>
            <c:strRef>
              <c:f>'Auswertung Gesamt'!$C$5</c:f>
              <c:strCache>
                <c:ptCount val="1"/>
                <c:pt idx="0">
                  <c:v>7-12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'Auswertung Gesamt'!$D$2:$BD$2</c:f>
              <c:strCache>
                <c:ptCount val="53"/>
                <c:pt idx="0">
                  <c:v>KW_1</c:v>
                </c:pt>
                <c:pt idx="1">
                  <c:v>KW_2</c:v>
                </c:pt>
                <c:pt idx="2">
                  <c:v>KW_3</c:v>
                </c:pt>
                <c:pt idx="3">
                  <c:v>KW_4</c:v>
                </c:pt>
                <c:pt idx="4">
                  <c:v>KW_5</c:v>
                </c:pt>
                <c:pt idx="5">
                  <c:v>KW_6</c:v>
                </c:pt>
                <c:pt idx="6">
                  <c:v>KW_7</c:v>
                </c:pt>
                <c:pt idx="7">
                  <c:v>KW_8</c:v>
                </c:pt>
                <c:pt idx="8">
                  <c:v>KW_9</c:v>
                </c:pt>
                <c:pt idx="9">
                  <c:v>KW_10</c:v>
                </c:pt>
                <c:pt idx="10">
                  <c:v>KW_11</c:v>
                </c:pt>
                <c:pt idx="11">
                  <c:v>KW_12</c:v>
                </c:pt>
                <c:pt idx="12">
                  <c:v>KW_13</c:v>
                </c:pt>
                <c:pt idx="13">
                  <c:v>KW_14</c:v>
                </c:pt>
                <c:pt idx="14">
                  <c:v>KW_15</c:v>
                </c:pt>
                <c:pt idx="15">
                  <c:v>KW_16</c:v>
                </c:pt>
                <c:pt idx="16">
                  <c:v>KW_17</c:v>
                </c:pt>
                <c:pt idx="17">
                  <c:v>KW_18</c:v>
                </c:pt>
                <c:pt idx="18">
                  <c:v>KW_19</c:v>
                </c:pt>
                <c:pt idx="19">
                  <c:v>KW_20</c:v>
                </c:pt>
                <c:pt idx="20">
                  <c:v>KW_21</c:v>
                </c:pt>
                <c:pt idx="21">
                  <c:v>KW_22</c:v>
                </c:pt>
                <c:pt idx="22">
                  <c:v>KW_23</c:v>
                </c:pt>
                <c:pt idx="23">
                  <c:v>KW_24</c:v>
                </c:pt>
                <c:pt idx="24">
                  <c:v>KW_25</c:v>
                </c:pt>
                <c:pt idx="25">
                  <c:v>KW_26</c:v>
                </c:pt>
                <c:pt idx="26">
                  <c:v>KW_27</c:v>
                </c:pt>
                <c:pt idx="27">
                  <c:v>KW_28</c:v>
                </c:pt>
                <c:pt idx="28">
                  <c:v>KW_29</c:v>
                </c:pt>
                <c:pt idx="29">
                  <c:v>KW_30</c:v>
                </c:pt>
                <c:pt idx="30">
                  <c:v>KW_31</c:v>
                </c:pt>
                <c:pt idx="31">
                  <c:v>KW_32</c:v>
                </c:pt>
                <c:pt idx="32">
                  <c:v>KW_33</c:v>
                </c:pt>
                <c:pt idx="33">
                  <c:v>KW_34</c:v>
                </c:pt>
                <c:pt idx="34">
                  <c:v>KW_35</c:v>
                </c:pt>
                <c:pt idx="35">
                  <c:v>KW_36</c:v>
                </c:pt>
                <c:pt idx="36">
                  <c:v>KW_37</c:v>
                </c:pt>
                <c:pt idx="37">
                  <c:v>KW_38</c:v>
                </c:pt>
                <c:pt idx="38">
                  <c:v>KW_39</c:v>
                </c:pt>
                <c:pt idx="39">
                  <c:v>KW_40</c:v>
                </c:pt>
                <c:pt idx="40">
                  <c:v>KW_41</c:v>
                </c:pt>
                <c:pt idx="41">
                  <c:v>KW_42</c:v>
                </c:pt>
                <c:pt idx="42">
                  <c:v>KW_43</c:v>
                </c:pt>
                <c:pt idx="43">
                  <c:v>KW_44</c:v>
                </c:pt>
                <c:pt idx="44">
                  <c:v>KW_45</c:v>
                </c:pt>
                <c:pt idx="45">
                  <c:v>KW_46</c:v>
                </c:pt>
                <c:pt idx="46">
                  <c:v>KW_47</c:v>
                </c:pt>
                <c:pt idx="47">
                  <c:v>KW_48</c:v>
                </c:pt>
                <c:pt idx="48">
                  <c:v>KW_49</c:v>
                </c:pt>
                <c:pt idx="49">
                  <c:v>KW_50</c:v>
                </c:pt>
                <c:pt idx="50">
                  <c:v>KW_51</c:v>
                </c:pt>
                <c:pt idx="51">
                  <c:v>KW_52</c:v>
                </c:pt>
                <c:pt idx="52">
                  <c:v>KW_53</c:v>
                </c:pt>
              </c:strCache>
            </c:strRef>
          </c:cat>
          <c:val>
            <c:numRef>
              <c:f>'Auswertung Gesamt'!$D$5:$BD$5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A0-450E-9F8C-0AEA6A56AFBF}"/>
            </c:ext>
          </c:extLst>
        </c:ser>
        <c:ser>
          <c:idx val="3"/>
          <c:order val="3"/>
          <c:tx>
            <c:strRef>
              <c:f>'Auswertung Gesamt'!$C$6</c:f>
              <c:strCache>
                <c:ptCount val="1"/>
                <c:pt idx="0">
                  <c:v>13-18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'Auswertung Gesamt'!$D$2:$BD$2</c:f>
              <c:strCache>
                <c:ptCount val="53"/>
                <c:pt idx="0">
                  <c:v>KW_1</c:v>
                </c:pt>
                <c:pt idx="1">
                  <c:v>KW_2</c:v>
                </c:pt>
                <c:pt idx="2">
                  <c:v>KW_3</c:v>
                </c:pt>
                <c:pt idx="3">
                  <c:v>KW_4</c:v>
                </c:pt>
                <c:pt idx="4">
                  <c:v>KW_5</c:v>
                </c:pt>
                <c:pt idx="5">
                  <c:v>KW_6</c:v>
                </c:pt>
                <c:pt idx="6">
                  <c:v>KW_7</c:v>
                </c:pt>
                <c:pt idx="7">
                  <c:v>KW_8</c:v>
                </c:pt>
                <c:pt idx="8">
                  <c:v>KW_9</c:v>
                </c:pt>
                <c:pt idx="9">
                  <c:v>KW_10</c:v>
                </c:pt>
                <c:pt idx="10">
                  <c:v>KW_11</c:v>
                </c:pt>
                <c:pt idx="11">
                  <c:v>KW_12</c:v>
                </c:pt>
                <c:pt idx="12">
                  <c:v>KW_13</c:v>
                </c:pt>
                <c:pt idx="13">
                  <c:v>KW_14</c:v>
                </c:pt>
                <c:pt idx="14">
                  <c:v>KW_15</c:v>
                </c:pt>
                <c:pt idx="15">
                  <c:v>KW_16</c:v>
                </c:pt>
                <c:pt idx="16">
                  <c:v>KW_17</c:v>
                </c:pt>
                <c:pt idx="17">
                  <c:v>KW_18</c:v>
                </c:pt>
                <c:pt idx="18">
                  <c:v>KW_19</c:v>
                </c:pt>
                <c:pt idx="19">
                  <c:v>KW_20</c:v>
                </c:pt>
                <c:pt idx="20">
                  <c:v>KW_21</c:v>
                </c:pt>
                <c:pt idx="21">
                  <c:v>KW_22</c:v>
                </c:pt>
                <c:pt idx="22">
                  <c:v>KW_23</c:v>
                </c:pt>
                <c:pt idx="23">
                  <c:v>KW_24</c:v>
                </c:pt>
                <c:pt idx="24">
                  <c:v>KW_25</c:v>
                </c:pt>
                <c:pt idx="25">
                  <c:v>KW_26</c:v>
                </c:pt>
                <c:pt idx="26">
                  <c:v>KW_27</c:v>
                </c:pt>
                <c:pt idx="27">
                  <c:v>KW_28</c:v>
                </c:pt>
                <c:pt idx="28">
                  <c:v>KW_29</c:v>
                </c:pt>
                <c:pt idx="29">
                  <c:v>KW_30</c:v>
                </c:pt>
                <c:pt idx="30">
                  <c:v>KW_31</c:v>
                </c:pt>
                <c:pt idx="31">
                  <c:v>KW_32</c:v>
                </c:pt>
                <c:pt idx="32">
                  <c:v>KW_33</c:v>
                </c:pt>
                <c:pt idx="33">
                  <c:v>KW_34</c:v>
                </c:pt>
                <c:pt idx="34">
                  <c:v>KW_35</c:v>
                </c:pt>
                <c:pt idx="35">
                  <c:v>KW_36</c:v>
                </c:pt>
                <c:pt idx="36">
                  <c:v>KW_37</c:v>
                </c:pt>
                <c:pt idx="37">
                  <c:v>KW_38</c:v>
                </c:pt>
                <c:pt idx="38">
                  <c:v>KW_39</c:v>
                </c:pt>
                <c:pt idx="39">
                  <c:v>KW_40</c:v>
                </c:pt>
                <c:pt idx="40">
                  <c:v>KW_41</c:v>
                </c:pt>
                <c:pt idx="41">
                  <c:v>KW_42</c:v>
                </c:pt>
                <c:pt idx="42">
                  <c:v>KW_43</c:v>
                </c:pt>
                <c:pt idx="43">
                  <c:v>KW_44</c:v>
                </c:pt>
                <c:pt idx="44">
                  <c:v>KW_45</c:v>
                </c:pt>
                <c:pt idx="45">
                  <c:v>KW_46</c:v>
                </c:pt>
                <c:pt idx="46">
                  <c:v>KW_47</c:v>
                </c:pt>
                <c:pt idx="47">
                  <c:v>KW_48</c:v>
                </c:pt>
                <c:pt idx="48">
                  <c:v>KW_49</c:v>
                </c:pt>
                <c:pt idx="49">
                  <c:v>KW_50</c:v>
                </c:pt>
                <c:pt idx="50">
                  <c:v>KW_51</c:v>
                </c:pt>
                <c:pt idx="51">
                  <c:v>KW_52</c:v>
                </c:pt>
                <c:pt idx="52">
                  <c:v>KW_53</c:v>
                </c:pt>
              </c:strCache>
            </c:strRef>
          </c:cat>
          <c:val>
            <c:numRef>
              <c:f>'Auswertung Gesamt'!$D$6:$BD$6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A0-450E-9F8C-0AEA6A56AFBF}"/>
            </c:ext>
          </c:extLst>
        </c:ser>
        <c:ser>
          <c:idx val="4"/>
          <c:order val="4"/>
          <c:tx>
            <c:strRef>
              <c:f>'Auswertung Gesamt'!$C$7</c:f>
              <c:strCache>
                <c:ptCount val="1"/>
                <c:pt idx="0">
                  <c:v>19-24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'Auswertung Gesamt'!$D$2:$BD$2</c:f>
              <c:strCache>
                <c:ptCount val="53"/>
                <c:pt idx="0">
                  <c:v>KW_1</c:v>
                </c:pt>
                <c:pt idx="1">
                  <c:v>KW_2</c:v>
                </c:pt>
                <c:pt idx="2">
                  <c:v>KW_3</c:v>
                </c:pt>
                <c:pt idx="3">
                  <c:v>KW_4</c:v>
                </c:pt>
                <c:pt idx="4">
                  <c:v>KW_5</c:v>
                </c:pt>
                <c:pt idx="5">
                  <c:v>KW_6</c:v>
                </c:pt>
                <c:pt idx="6">
                  <c:v>KW_7</c:v>
                </c:pt>
                <c:pt idx="7">
                  <c:v>KW_8</c:v>
                </c:pt>
                <c:pt idx="8">
                  <c:v>KW_9</c:v>
                </c:pt>
                <c:pt idx="9">
                  <c:v>KW_10</c:v>
                </c:pt>
                <c:pt idx="10">
                  <c:v>KW_11</c:v>
                </c:pt>
                <c:pt idx="11">
                  <c:v>KW_12</c:v>
                </c:pt>
                <c:pt idx="12">
                  <c:v>KW_13</c:v>
                </c:pt>
                <c:pt idx="13">
                  <c:v>KW_14</c:v>
                </c:pt>
                <c:pt idx="14">
                  <c:v>KW_15</c:v>
                </c:pt>
                <c:pt idx="15">
                  <c:v>KW_16</c:v>
                </c:pt>
                <c:pt idx="16">
                  <c:v>KW_17</c:v>
                </c:pt>
                <c:pt idx="17">
                  <c:v>KW_18</c:v>
                </c:pt>
                <c:pt idx="18">
                  <c:v>KW_19</c:v>
                </c:pt>
                <c:pt idx="19">
                  <c:v>KW_20</c:v>
                </c:pt>
                <c:pt idx="20">
                  <c:v>KW_21</c:v>
                </c:pt>
                <c:pt idx="21">
                  <c:v>KW_22</c:v>
                </c:pt>
                <c:pt idx="22">
                  <c:v>KW_23</c:v>
                </c:pt>
                <c:pt idx="23">
                  <c:v>KW_24</c:v>
                </c:pt>
                <c:pt idx="24">
                  <c:v>KW_25</c:v>
                </c:pt>
                <c:pt idx="25">
                  <c:v>KW_26</c:v>
                </c:pt>
                <c:pt idx="26">
                  <c:v>KW_27</c:v>
                </c:pt>
                <c:pt idx="27">
                  <c:v>KW_28</c:v>
                </c:pt>
                <c:pt idx="28">
                  <c:v>KW_29</c:v>
                </c:pt>
                <c:pt idx="29">
                  <c:v>KW_30</c:v>
                </c:pt>
                <c:pt idx="30">
                  <c:v>KW_31</c:v>
                </c:pt>
                <c:pt idx="31">
                  <c:v>KW_32</c:v>
                </c:pt>
                <c:pt idx="32">
                  <c:v>KW_33</c:v>
                </c:pt>
                <c:pt idx="33">
                  <c:v>KW_34</c:v>
                </c:pt>
                <c:pt idx="34">
                  <c:v>KW_35</c:v>
                </c:pt>
                <c:pt idx="35">
                  <c:v>KW_36</c:v>
                </c:pt>
                <c:pt idx="36">
                  <c:v>KW_37</c:v>
                </c:pt>
                <c:pt idx="37">
                  <c:v>KW_38</c:v>
                </c:pt>
                <c:pt idx="38">
                  <c:v>KW_39</c:v>
                </c:pt>
                <c:pt idx="39">
                  <c:v>KW_40</c:v>
                </c:pt>
                <c:pt idx="40">
                  <c:v>KW_41</c:v>
                </c:pt>
                <c:pt idx="41">
                  <c:v>KW_42</c:v>
                </c:pt>
                <c:pt idx="42">
                  <c:v>KW_43</c:v>
                </c:pt>
                <c:pt idx="43">
                  <c:v>KW_44</c:v>
                </c:pt>
                <c:pt idx="44">
                  <c:v>KW_45</c:v>
                </c:pt>
                <c:pt idx="45">
                  <c:v>KW_46</c:v>
                </c:pt>
                <c:pt idx="46">
                  <c:v>KW_47</c:v>
                </c:pt>
                <c:pt idx="47">
                  <c:v>KW_48</c:v>
                </c:pt>
                <c:pt idx="48">
                  <c:v>KW_49</c:v>
                </c:pt>
                <c:pt idx="49">
                  <c:v>KW_50</c:v>
                </c:pt>
                <c:pt idx="50">
                  <c:v>KW_51</c:v>
                </c:pt>
                <c:pt idx="51">
                  <c:v>KW_52</c:v>
                </c:pt>
                <c:pt idx="52">
                  <c:v>KW_53</c:v>
                </c:pt>
              </c:strCache>
            </c:strRef>
          </c:cat>
          <c:val>
            <c:numRef>
              <c:f>'Auswertung Gesamt'!$D$7:$BD$7</c:f>
              <c:numCache>
                <c:formatCode>General</c:formatCode>
                <c:ptCount val="5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A0-450E-9F8C-0AEA6A56A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003168"/>
        <c:axId val="452001208"/>
      </c:barChart>
      <c:catAx>
        <c:axId val="45200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2001208"/>
        <c:crosses val="autoZero"/>
        <c:auto val="1"/>
        <c:lblAlgn val="ctr"/>
        <c:lblOffset val="100"/>
        <c:noMultiLvlLbl val="0"/>
      </c:catAx>
      <c:valAx>
        <c:axId val="45200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200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Auswertung der Räume "leer"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'Auswertung Gesamt'!$C$3</c:f>
              <c:strCache>
                <c:ptCount val="1"/>
                <c:pt idx="0">
                  <c:v>leer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'Auswertung Gesamt'!$D$2:$BD$2</c:f>
              <c:strCache>
                <c:ptCount val="53"/>
                <c:pt idx="0">
                  <c:v>KW_1</c:v>
                </c:pt>
                <c:pt idx="1">
                  <c:v>KW_2</c:v>
                </c:pt>
                <c:pt idx="2">
                  <c:v>KW_3</c:v>
                </c:pt>
                <c:pt idx="3">
                  <c:v>KW_4</c:v>
                </c:pt>
                <c:pt idx="4">
                  <c:v>KW_5</c:v>
                </c:pt>
                <c:pt idx="5">
                  <c:v>KW_6</c:v>
                </c:pt>
                <c:pt idx="6">
                  <c:v>KW_7</c:v>
                </c:pt>
                <c:pt idx="7">
                  <c:v>KW_8</c:v>
                </c:pt>
                <c:pt idx="8">
                  <c:v>KW_9</c:v>
                </c:pt>
                <c:pt idx="9">
                  <c:v>KW_10</c:v>
                </c:pt>
                <c:pt idx="10">
                  <c:v>KW_11</c:v>
                </c:pt>
                <c:pt idx="11">
                  <c:v>KW_12</c:v>
                </c:pt>
                <c:pt idx="12">
                  <c:v>KW_13</c:v>
                </c:pt>
                <c:pt idx="13">
                  <c:v>KW_14</c:v>
                </c:pt>
                <c:pt idx="14">
                  <c:v>KW_15</c:v>
                </c:pt>
                <c:pt idx="15">
                  <c:v>KW_16</c:v>
                </c:pt>
                <c:pt idx="16">
                  <c:v>KW_17</c:v>
                </c:pt>
                <c:pt idx="17">
                  <c:v>KW_18</c:v>
                </c:pt>
                <c:pt idx="18">
                  <c:v>KW_19</c:v>
                </c:pt>
                <c:pt idx="19">
                  <c:v>KW_20</c:v>
                </c:pt>
                <c:pt idx="20">
                  <c:v>KW_21</c:v>
                </c:pt>
                <c:pt idx="21">
                  <c:v>KW_22</c:v>
                </c:pt>
                <c:pt idx="22">
                  <c:v>KW_23</c:v>
                </c:pt>
                <c:pt idx="23">
                  <c:v>KW_24</c:v>
                </c:pt>
                <c:pt idx="24">
                  <c:v>KW_25</c:v>
                </c:pt>
                <c:pt idx="25">
                  <c:v>KW_26</c:v>
                </c:pt>
                <c:pt idx="26">
                  <c:v>KW_27</c:v>
                </c:pt>
                <c:pt idx="27">
                  <c:v>KW_28</c:v>
                </c:pt>
                <c:pt idx="28">
                  <c:v>KW_29</c:v>
                </c:pt>
                <c:pt idx="29">
                  <c:v>KW_30</c:v>
                </c:pt>
                <c:pt idx="30">
                  <c:v>KW_31</c:v>
                </c:pt>
                <c:pt idx="31">
                  <c:v>KW_32</c:v>
                </c:pt>
                <c:pt idx="32">
                  <c:v>KW_33</c:v>
                </c:pt>
                <c:pt idx="33">
                  <c:v>KW_34</c:v>
                </c:pt>
                <c:pt idx="34">
                  <c:v>KW_35</c:v>
                </c:pt>
                <c:pt idx="35">
                  <c:v>KW_36</c:v>
                </c:pt>
                <c:pt idx="36">
                  <c:v>KW_37</c:v>
                </c:pt>
                <c:pt idx="37">
                  <c:v>KW_38</c:v>
                </c:pt>
                <c:pt idx="38">
                  <c:v>KW_39</c:v>
                </c:pt>
                <c:pt idx="39">
                  <c:v>KW_40</c:v>
                </c:pt>
                <c:pt idx="40">
                  <c:v>KW_41</c:v>
                </c:pt>
                <c:pt idx="41">
                  <c:v>KW_42</c:v>
                </c:pt>
                <c:pt idx="42">
                  <c:v>KW_43</c:v>
                </c:pt>
                <c:pt idx="43">
                  <c:v>KW_44</c:v>
                </c:pt>
                <c:pt idx="44">
                  <c:v>KW_45</c:v>
                </c:pt>
                <c:pt idx="45">
                  <c:v>KW_46</c:v>
                </c:pt>
                <c:pt idx="46">
                  <c:v>KW_47</c:v>
                </c:pt>
                <c:pt idx="47">
                  <c:v>KW_48</c:v>
                </c:pt>
                <c:pt idx="48">
                  <c:v>KW_49</c:v>
                </c:pt>
                <c:pt idx="49">
                  <c:v>KW_50</c:v>
                </c:pt>
                <c:pt idx="50">
                  <c:v>KW_51</c:v>
                </c:pt>
                <c:pt idx="51">
                  <c:v>KW_52</c:v>
                </c:pt>
                <c:pt idx="52">
                  <c:v>KW_53</c:v>
                </c:pt>
              </c:strCache>
            </c:strRef>
          </c:cat>
          <c:val>
            <c:numRef>
              <c:f>'Auswertung Gesamt'!$D$3:$BD$3</c:f>
              <c:numCache>
                <c:formatCode>General</c:formatCode>
                <c:ptCount val="5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69-4E3A-98A9-0B638DADF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005912"/>
        <c:axId val="452003952"/>
        <c:extLst/>
      </c:barChart>
      <c:catAx>
        <c:axId val="45200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2003952"/>
        <c:crosses val="autoZero"/>
        <c:auto val="1"/>
        <c:lblAlgn val="ctr"/>
        <c:lblOffset val="100"/>
        <c:noMultiLvlLbl val="0"/>
      </c:catAx>
      <c:valAx>
        <c:axId val="45200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2005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Auswertung der Räume "1-6</a:t>
            </a:r>
            <a:r>
              <a:rPr lang="en-US" baseline="0"/>
              <a:t> TN</a:t>
            </a:r>
            <a:r>
              <a:rPr lang="en-US"/>
              <a:t>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'Auswertung Gesamt'!$C$4</c:f>
              <c:strCache>
                <c:ptCount val="1"/>
                <c:pt idx="0">
                  <c:v>1-6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'Auswertung Gesamt'!$D$2:$BD$2</c:f>
              <c:strCache>
                <c:ptCount val="53"/>
                <c:pt idx="0">
                  <c:v>KW_1</c:v>
                </c:pt>
                <c:pt idx="1">
                  <c:v>KW_2</c:v>
                </c:pt>
                <c:pt idx="2">
                  <c:v>KW_3</c:v>
                </c:pt>
                <c:pt idx="3">
                  <c:v>KW_4</c:v>
                </c:pt>
                <c:pt idx="4">
                  <c:v>KW_5</c:v>
                </c:pt>
                <c:pt idx="5">
                  <c:v>KW_6</c:v>
                </c:pt>
                <c:pt idx="6">
                  <c:v>KW_7</c:v>
                </c:pt>
                <c:pt idx="7">
                  <c:v>KW_8</c:v>
                </c:pt>
                <c:pt idx="8">
                  <c:v>KW_9</c:v>
                </c:pt>
                <c:pt idx="9">
                  <c:v>KW_10</c:v>
                </c:pt>
                <c:pt idx="10">
                  <c:v>KW_11</c:v>
                </c:pt>
                <c:pt idx="11">
                  <c:v>KW_12</c:v>
                </c:pt>
                <c:pt idx="12">
                  <c:v>KW_13</c:v>
                </c:pt>
                <c:pt idx="13">
                  <c:v>KW_14</c:v>
                </c:pt>
                <c:pt idx="14">
                  <c:v>KW_15</c:v>
                </c:pt>
                <c:pt idx="15">
                  <c:v>KW_16</c:v>
                </c:pt>
                <c:pt idx="16">
                  <c:v>KW_17</c:v>
                </c:pt>
                <c:pt idx="17">
                  <c:v>KW_18</c:v>
                </c:pt>
                <c:pt idx="18">
                  <c:v>KW_19</c:v>
                </c:pt>
                <c:pt idx="19">
                  <c:v>KW_20</c:v>
                </c:pt>
                <c:pt idx="20">
                  <c:v>KW_21</c:v>
                </c:pt>
                <c:pt idx="21">
                  <c:v>KW_22</c:v>
                </c:pt>
                <c:pt idx="22">
                  <c:v>KW_23</c:v>
                </c:pt>
                <c:pt idx="23">
                  <c:v>KW_24</c:v>
                </c:pt>
                <c:pt idx="24">
                  <c:v>KW_25</c:v>
                </c:pt>
                <c:pt idx="25">
                  <c:v>KW_26</c:v>
                </c:pt>
                <c:pt idx="26">
                  <c:v>KW_27</c:v>
                </c:pt>
                <c:pt idx="27">
                  <c:v>KW_28</c:v>
                </c:pt>
                <c:pt idx="28">
                  <c:v>KW_29</c:v>
                </c:pt>
                <c:pt idx="29">
                  <c:v>KW_30</c:v>
                </c:pt>
                <c:pt idx="30">
                  <c:v>KW_31</c:v>
                </c:pt>
                <c:pt idx="31">
                  <c:v>KW_32</c:v>
                </c:pt>
                <c:pt idx="32">
                  <c:v>KW_33</c:v>
                </c:pt>
                <c:pt idx="33">
                  <c:v>KW_34</c:v>
                </c:pt>
                <c:pt idx="34">
                  <c:v>KW_35</c:v>
                </c:pt>
                <c:pt idx="35">
                  <c:v>KW_36</c:v>
                </c:pt>
                <c:pt idx="36">
                  <c:v>KW_37</c:v>
                </c:pt>
                <c:pt idx="37">
                  <c:v>KW_38</c:v>
                </c:pt>
                <c:pt idx="38">
                  <c:v>KW_39</c:v>
                </c:pt>
                <c:pt idx="39">
                  <c:v>KW_40</c:v>
                </c:pt>
                <c:pt idx="40">
                  <c:v>KW_41</c:v>
                </c:pt>
                <c:pt idx="41">
                  <c:v>KW_42</c:v>
                </c:pt>
                <c:pt idx="42">
                  <c:v>KW_43</c:v>
                </c:pt>
                <c:pt idx="43">
                  <c:v>KW_44</c:v>
                </c:pt>
                <c:pt idx="44">
                  <c:v>KW_45</c:v>
                </c:pt>
                <c:pt idx="45">
                  <c:v>KW_46</c:v>
                </c:pt>
                <c:pt idx="46">
                  <c:v>KW_47</c:v>
                </c:pt>
                <c:pt idx="47">
                  <c:v>KW_48</c:v>
                </c:pt>
                <c:pt idx="48">
                  <c:v>KW_49</c:v>
                </c:pt>
                <c:pt idx="49">
                  <c:v>KW_50</c:v>
                </c:pt>
                <c:pt idx="50">
                  <c:v>KW_51</c:v>
                </c:pt>
                <c:pt idx="51">
                  <c:v>KW_52</c:v>
                </c:pt>
                <c:pt idx="52">
                  <c:v>KW_53</c:v>
                </c:pt>
              </c:strCache>
            </c:strRef>
          </c:cat>
          <c:val>
            <c:numRef>
              <c:f>'Auswertung Gesamt'!$D$4:$BD$4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CE-468C-9016-55BCA19E1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004736"/>
        <c:axId val="452002384"/>
        <c:extLst/>
      </c:barChart>
      <c:catAx>
        <c:axId val="45200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2002384"/>
        <c:crosses val="autoZero"/>
        <c:auto val="1"/>
        <c:lblAlgn val="ctr"/>
        <c:lblOffset val="100"/>
        <c:noMultiLvlLbl val="0"/>
      </c:catAx>
      <c:valAx>
        <c:axId val="45200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200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Auswertung der Räume "7-12</a:t>
            </a:r>
            <a:r>
              <a:rPr lang="en-US" baseline="0"/>
              <a:t> TN</a:t>
            </a:r>
            <a:r>
              <a:rPr lang="en-US"/>
              <a:t>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'Auswertung Gesamt'!$C$7</c:f>
              <c:strCache>
                <c:ptCount val="1"/>
                <c:pt idx="0">
                  <c:v>19-24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'Auswertung Gesamt'!$D$2:$BD$2</c:f>
              <c:strCache>
                <c:ptCount val="53"/>
                <c:pt idx="0">
                  <c:v>KW_1</c:v>
                </c:pt>
                <c:pt idx="1">
                  <c:v>KW_2</c:v>
                </c:pt>
                <c:pt idx="2">
                  <c:v>KW_3</c:v>
                </c:pt>
                <c:pt idx="3">
                  <c:v>KW_4</c:v>
                </c:pt>
                <c:pt idx="4">
                  <c:v>KW_5</c:v>
                </c:pt>
                <c:pt idx="5">
                  <c:v>KW_6</c:v>
                </c:pt>
                <c:pt idx="6">
                  <c:v>KW_7</c:v>
                </c:pt>
                <c:pt idx="7">
                  <c:v>KW_8</c:v>
                </c:pt>
                <c:pt idx="8">
                  <c:v>KW_9</c:v>
                </c:pt>
                <c:pt idx="9">
                  <c:v>KW_10</c:v>
                </c:pt>
                <c:pt idx="10">
                  <c:v>KW_11</c:v>
                </c:pt>
                <c:pt idx="11">
                  <c:v>KW_12</c:v>
                </c:pt>
                <c:pt idx="12">
                  <c:v>KW_13</c:v>
                </c:pt>
                <c:pt idx="13">
                  <c:v>KW_14</c:v>
                </c:pt>
                <c:pt idx="14">
                  <c:v>KW_15</c:v>
                </c:pt>
                <c:pt idx="15">
                  <c:v>KW_16</c:v>
                </c:pt>
                <c:pt idx="16">
                  <c:v>KW_17</c:v>
                </c:pt>
                <c:pt idx="17">
                  <c:v>KW_18</c:v>
                </c:pt>
                <c:pt idx="18">
                  <c:v>KW_19</c:v>
                </c:pt>
                <c:pt idx="19">
                  <c:v>KW_20</c:v>
                </c:pt>
                <c:pt idx="20">
                  <c:v>KW_21</c:v>
                </c:pt>
                <c:pt idx="21">
                  <c:v>KW_22</c:v>
                </c:pt>
                <c:pt idx="22">
                  <c:v>KW_23</c:v>
                </c:pt>
                <c:pt idx="23">
                  <c:v>KW_24</c:v>
                </c:pt>
                <c:pt idx="24">
                  <c:v>KW_25</c:v>
                </c:pt>
                <c:pt idx="25">
                  <c:v>KW_26</c:v>
                </c:pt>
                <c:pt idx="26">
                  <c:v>KW_27</c:v>
                </c:pt>
                <c:pt idx="27">
                  <c:v>KW_28</c:v>
                </c:pt>
                <c:pt idx="28">
                  <c:v>KW_29</c:v>
                </c:pt>
                <c:pt idx="29">
                  <c:v>KW_30</c:v>
                </c:pt>
                <c:pt idx="30">
                  <c:v>KW_31</c:v>
                </c:pt>
                <c:pt idx="31">
                  <c:v>KW_32</c:v>
                </c:pt>
                <c:pt idx="32">
                  <c:v>KW_33</c:v>
                </c:pt>
                <c:pt idx="33">
                  <c:v>KW_34</c:v>
                </c:pt>
                <c:pt idx="34">
                  <c:v>KW_35</c:v>
                </c:pt>
                <c:pt idx="35">
                  <c:v>KW_36</c:v>
                </c:pt>
                <c:pt idx="36">
                  <c:v>KW_37</c:v>
                </c:pt>
                <c:pt idx="37">
                  <c:v>KW_38</c:v>
                </c:pt>
                <c:pt idx="38">
                  <c:v>KW_39</c:v>
                </c:pt>
                <c:pt idx="39">
                  <c:v>KW_40</c:v>
                </c:pt>
                <c:pt idx="40">
                  <c:v>KW_41</c:v>
                </c:pt>
                <c:pt idx="41">
                  <c:v>KW_42</c:v>
                </c:pt>
                <c:pt idx="42">
                  <c:v>KW_43</c:v>
                </c:pt>
                <c:pt idx="43">
                  <c:v>KW_44</c:v>
                </c:pt>
                <c:pt idx="44">
                  <c:v>KW_45</c:v>
                </c:pt>
                <c:pt idx="45">
                  <c:v>KW_46</c:v>
                </c:pt>
                <c:pt idx="46">
                  <c:v>KW_47</c:v>
                </c:pt>
                <c:pt idx="47">
                  <c:v>KW_48</c:v>
                </c:pt>
                <c:pt idx="48">
                  <c:v>KW_49</c:v>
                </c:pt>
                <c:pt idx="49">
                  <c:v>KW_50</c:v>
                </c:pt>
                <c:pt idx="50">
                  <c:v>KW_51</c:v>
                </c:pt>
                <c:pt idx="51">
                  <c:v>KW_52</c:v>
                </c:pt>
                <c:pt idx="52">
                  <c:v>KW_53</c:v>
                </c:pt>
              </c:strCache>
            </c:strRef>
          </c:cat>
          <c:val>
            <c:numRef>
              <c:f>'Auswertung Gesamt'!$D$7:$BD$7</c:f>
              <c:numCache>
                <c:formatCode>General</c:formatCode>
                <c:ptCount val="5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A-4A2E-8682-FBF7D0721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005128"/>
        <c:axId val="4520070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'Auswertung Gesamt'!$C$5</c15:sqref>
                        </c15:formulaRef>
                      </c:ext>
                    </c:extLst>
                    <c:strCache>
                      <c:ptCount val="1"/>
                      <c:pt idx="0">
                        <c:v>7-12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'Auswertung Gesamt'!$D$2:$BD$2</c15:sqref>
                        </c15:formulaRef>
                      </c:ext>
                    </c:extLst>
                    <c:strCache>
                      <c:ptCount val="53"/>
                      <c:pt idx="0">
                        <c:v>KW_1</c:v>
                      </c:pt>
                      <c:pt idx="1">
                        <c:v>KW_2</c:v>
                      </c:pt>
                      <c:pt idx="2">
                        <c:v>KW_3</c:v>
                      </c:pt>
                      <c:pt idx="3">
                        <c:v>KW_4</c:v>
                      </c:pt>
                      <c:pt idx="4">
                        <c:v>KW_5</c:v>
                      </c:pt>
                      <c:pt idx="5">
                        <c:v>KW_6</c:v>
                      </c:pt>
                      <c:pt idx="6">
                        <c:v>KW_7</c:v>
                      </c:pt>
                      <c:pt idx="7">
                        <c:v>KW_8</c:v>
                      </c:pt>
                      <c:pt idx="8">
                        <c:v>KW_9</c:v>
                      </c:pt>
                      <c:pt idx="9">
                        <c:v>KW_10</c:v>
                      </c:pt>
                      <c:pt idx="10">
                        <c:v>KW_11</c:v>
                      </c:pt>
                      <c:pt idx="11">
                        <c:v>KW_12</c:v>
                      </c:pt>
                      <c:pt idx="12">
                        <c:v>KW_13</c:v>
                      </c:pt>
                      <c:pt idx="13">
                        <c:v>KW_14</c:v>
                      </c:pt>
                      <c:pt idx="14">
                        <c:v>KW_15</c:v>
                      </c:pt>
                      <c:pt idx="15">
                        <c:v>KW_16</c:v>
                      </c:pt>
                      <c:pt idx="16">
                        <c:v>KW_17</c:v>
                      </c:pt>
                      <c:pt idx="17">
                        <c:v>KW_18</c:v>
                      </c:pt>
                      <c:pt idx="18">
                        <c:v>KW_19</c:v>
                      </c:pt>
                      <c:pt idx="19">
                        <c:v>KW_20</c:v>
                      </c:pt>
                      <c:pt idx="20">
                        <c:v>KW_21</c:v>
                      </c:pt>
                      <c:pt idx="21">
                        <c:v>KW_22</c:v>
                      </c:pt>
                      <c:pt idx="22">
                        <c:v>KW_23</c:v>
                      </c:pt>
                      <c:pt idx="23">
                        <c:v>KW_24</c:v>
                      </c:pt>
                      <c:pt idx="24">
                        <c:v>KW_25</c:v>
                      </c:pt>
                      <c:pt idx="25">
                        <c:v>KW_26</c:v>
                      </c:pt>
                      <c:pt idx="26">
                        <c:v>KW_27</c:v>
                      </c:pt>
                      <c:pt idx="27">
                        <c:v>KW_28</c:v>
                      </c:pt>
                      <c:pt idx="28">
                        <c:v>KW_29</c:v>
                      </c:pt>
                      <c:pt idx="29">
                        <c:v>KW_30</c:v>
                      </c:pt>
                      <c:pt idx="30">
                        <c:v>KW_31</c:v>
                      </c:pt>
                      <c:pt idx="31">
                        <c:v>KW_32</c:v>
                      </c:pt>
                      <c:pt idx="32">
                        <c:v>KW_33</c:v>
                      </c:pt>
                      <c:pt idx="33">
                        <c:v>KW_34</c:v>
                      </c:pt>
                      <c:pt idx="34">
                        <c:v>KW_35</c:v>
                      </c:pt>
                      <c:pt idx="35">
                        <c:v>KW_36</c:v>
                      </c:pt>
                      <c:pt idx="36">
                        <c:v>KW_37</c:v>
                      </c:pt>
                      <c:pt idx="37">
                        <c:v>KW_38</c:v>
                      </c:pt>
                      <c:pt idx="38">
                        <c:v>KW_39</c:v>
                      </c:pt>
                      <c:pt idx="39">
                        <c:v>KW_40</c:v>
                      </c:pt>
                      <c:pt idx="40">
                        <c:v>KW_41</c:v>
                      </c:pt>
                      <c:pt idx="41">
                        <c:v>KW_42</c:v>
                      </c:pt>
                      <c:pt idx="42">
                        <c:v>KW_43</c:v>
                      </c:pt>
                      <c:pt idx="43">
                        <c:v>KW_44</c:v>
                      </c:pt>
                      <c:pt idx="44">
                        <c:v>KW_45</c:v>
                      </c:pt>
                      <c:pt idx="45">
                        <c:v>KW_46</c:v>
                      </c:pt>
                      <c:pt idx="46">
                        <c:v>KW_47</c:v>
                      </c:pt>
                      <c:pt idx="47">
                        <c:v>KW_48</c:v>
                      </c:pt>
                      <c:pt idx="48">
                        <c:v>KW_49</c:v>
                      </c:pt>
                      <c:pt idx="49">
                        <c:v>KW_50</c:v>
                      </c:pt>
                      <c:pt idx="50">
                        <c:v>KW_51</c:v>
                      </c:pt>
                      <c:pt idx="51">
                        <c:v>KW_52</c:v>
                      </c:pt>
                      <c:pt idx="52">
                        <c:v>KW_53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'Auswertung Gesamt'!$D$5:$BD$5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22A-4A2E-8682-FBF7D0721458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Gesamt'!$C$6</c15:sqref>
                        </c15:formulaRef>
                      </c:ext>
                    </c:extLst>
                    <c:strCache>
                      <c:ptCount val="1"/>
                      <c:pt idx="0">
                        <c:v>13-18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Gesamt'!$D$2:$BD$2</c15:sqref>
                        </c15:formulaRef>
                      </c:ext>
                    </c:extLst>
                    <c:strCache>
                      <c:ptCount val="53"/>
                      <c:pt idx="0">
                        <c:v>KW_1</c:v>
                      </c:pt>
                      <c:pt idx="1">
                        <c:v>KW_2</c:v>
                      </c:pt>
                      <c:pt idx="2">
                        <c:v>KW_3</c:v>
                      </c:pt>
                      <c:pt idx="3">
                        <c:v>KW_4</c:v>
                      </c:pt>
                      <c:pt idx="4">
                        <c:v>KW_5</c:v>
                      </c:pt>
                      <c:pt idx="5">
                        <c:v>KW_6</c:v>
                      </c:pt>
                      <c:pt idx="6">
                        <c:v>KW_7</c:v>
                      </c:pt>
                      <c:pt idx="7">
                        <c:v>KW_8</c:v>
                      </c:pt>
                      <c:pt idx="8">
                        <c:v>KW_9</c:v>
                      </c:pt>
                      <c:pt idx="9">
                        <c:v>KW_10</c:v>
                      </c:pt>
                      <c:pt idx="10">
                        <c:v>KW_11</c:v>
                      </c:pt>
                      <c:pt idx="11">
                        <c:v>KW_12</c:v>
                      </c:pt>
                      <c:pt idx="12">
                        <c:v>KW_13</c:v>
                      </c:pt>
                      <c:pt idx="13">
                        <c:v>KW_14</c:v>
                      </c:pt>
                      <c:pt idx="14">
                        <c:v>KW_15</c:v>
                      </c:pt>
                      <c:pt idx="15">
                        <c:v>KW_16</c:v>
                      </c:pt>
                      <c:pt idx="16">
                        <c:v>KW_17</c:v>
                      </c:pt>
                      <c:pt idx="17">
                        <c:v>KW_18</c:v>
                      </c:pt>
                      <c:pt idx="18">
                        <c:v>KW_19</c:v>
                      </c:pt>
                      <c:pt idx="19">
                        <c:v>KW_20</c:v>
                      </c:pt>
                      <c:pt idx="20">
                        <c:v>KW_21</c:v>
                      </c:pt>
                      <c:pt idx="21">
                        <c:v>KW_22</c:v>
                      </c:pt>
                      <c:pt idx="22">
                        <c:v>KW_23</c:v>
                      </c:pt>
                      <c:pt idx="23">
                        <c:v>KW_24</c:v>
                      </c:pt>
                      <c:pt idx="24">
                        <c:v>KW_25</c:v>
                      </c:pt>
                      <c:pt idx="25">
                        <c:v>KW_26</c:v>
                      </c:pt>
                      <c:pt idx="26">
                        <c:v>KW_27</c:v>
                      </c:pt>
                      <c:pt idx="27">
                        <c:v>KW_28</c:v>
                      </c:pt>
                      <c:pt idx="28">
                        <c:v>KW_29</c:v>
                      </c:pt>
                      <c:pt idx="29">
                        <c:v>KW_30</c:v>
                      </c:pt>
                      <c:pt idx="30">
                        <c:v>KW_31</c:v>
                      </c:pt>
                      <c:pt idx="31">
                        <c:v>KW_32</c:v>
                      </c:pt>
                      <c:pt idx="32">
                        <c:v>KW_33</c:v>
                      </c:pt>
                      <c:pt idx="33">
                        <c:v>KW_34</c:v>
                      </c:pt>
                      <c:pt idx="34">
                        <c:v>KW_35</c:v>
                      </c:pt>
                      <c:pt idx="35">
                        <c:v>KW_36</c:v>
                      </c:pt>
                      <c:pt idx="36">
                        <c:v>KW_37</c:v>
                      </c:pt>
                      <c:pt idx="37">
                        <c:v>KW_38</c:v>
                      </c:pt>
                      <c:pt idx="38">
                        <c:v>KW_39</c:v>
                      </c:pt>
                      <c:pt idx="39">
                        <c:v>KW_40</c:v>
                      </c:pt>
                      <c:pt idx="40">
                        <c:v>KW_41</c:v>
                      </c:pt>
                      <c:pt idx="41">
                        <c:v>KW_42</c:v>
                      </c:pt>
                      <c:pt idx="42">
                        <c:v>KW_43</c:v>
                      </c:pt>
                      <c:pt idx="43">
                        <c:v>KW_44</c:v>
                      </c:pt>
                      <c:pt idx="44">
                        <c:v>KW_45</c:v>
                      </c:pt>
                      <c:pt idx="45">
                        <c:v>KW_46</c:v>
                      </c:pt>
                      <c:pt idx="46">
                        <c:v>KW_47</c:v>
                      </c:pt>
                      <c:pt idx="47">
                        <c:v>KW_48</c:v>
                      </c:pt>
                      <c:pt idx="48">
                        <c:v>KW_49</c:v>
                      </c:pt>
                      <c:pt idx="49">
                        <c:v>KW_50</c:v>
                      </c:pt>
                      <c:pt idx="50">
                        <c:v>KW_51</c:v>
                      </c:pt>
                      <c:pt idx="51">
                        <c:v>KW_52</c:v>
                      </c:pt>
                      <c:pt idx="52">
                        <c:v>KW_53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Gesamt'!$D$6:$BD$6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22A-4A2E-8682-FBF7D0721458}"/>
                  </c:ext>
                </c:extLst>
              </c15:ser>
            </c15:filteredBarSeries>
          </c:ext>
        </c:extLst>
      </c:barChart>
      <c:catAx>
        <c:axId val="452005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2007088"/>
        <c:crosses val="autoZero"/>
        <c:auto val="1"/>
        <c:lblAlgn val="ctr"/>
        <c:lblOffset val="100"/>
        <c:noMultiLvlLbl val="0"/>
      </c:catAx>
      <c:valAx>
        <c:axId val="45200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2005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Auswertung der Räume "13-18</a:t>
            </a:r>
            <a:r>
              <a:rPr lang="en-US" baseline="0"/>
              <a:t> TN</a:t>
            </a:r>
            <a:r>
              <a:rPr lang="en-US"/>
              <a:t>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'Auswertung Gesamt'!$C$6</c:f>
              <c:strCache>
                <c:ptCount val="1"/>
                <c:pt idx="0">
                  <c:v>13-18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'Auswertung Gesamt'!$D$2:$BD$2</c:f>
              <c:strCache>
                <c:ptCount val="53"/>
                <c:pt idx="0">
                  <c:v>KW_1</c:v>
                </c:pt>
                <c:pt idx="1">
                  <c:v>KW_2</c:v>
                </c:pt>
                <c:pt idx="2">
                  <c:v>KW_3</c:v>
                </c:pt>
                <c:pt idx="3">
                  <c:v>KW_4</c:v>
                </c:pt>
                <c:pt idx="4">
                  <c:v>KW_5</c:v>
                </c:pt>
                <c:pt idx="5">
                  <c:v>KW_6</c:v>
                </c:pt>
                <c:pt idx="6">
                  <c:v>KW_7</c:v>
                </c:pt>
                <c:pt idx="7">
                  <c:v>KW_8</c:v>
                </c:pt>
                <c:pt idx="8">
                  <c:v>KW_9</c:v>
                </c:pt>
                <c:pt idx="9">
                  <c:v>KW_10</c:v>
                </c:pt>
                <c:pt idx="10">
                  <c:v>KW_11</c:v>
                </c:pt>
                <c:pt idx="11">
                  <c:v>KW_12</c:v>
                </c:pt>
                <c:pt idx="12">
                  <c:v>KW_13</c:v>
                </c:pt>
                <c:pt idx="13">
                  <c:v>KW_14</c:v>
                </c:pt>
                <c:pt idx="14">
                  <c:v>KW_15</c:v>
                </c:pt>
                <c:pt idx="15">
                  <c:v>KW_16</c:v>
                </c:pt>
                <c:pt idx="16">
                  <c:v>KW_17</c:v>
                </c:pt>
                <c:pt idx="17">
                  <c:v>KW_18</c:v>
                </c:pt>
                <c:pt idx="18">
                  <c:v>KW_19</c:v>
                </c:pt>
                <c:pt idx="19">
                  <c:v>KW_20</c:v>
                </c:pt>
                <c:pt idx="20">
                  <c:v>KW_21</c:v>
                </c:pt>
                <c:pt idx="21">
                  <c:v>KW_22</c:v>
                </c:pt>
                <c:pt idx="22">
                  <c:v>KW_23</c:v>
                </c:pt>
                <c:pt idx="23">
                  <c:v>KW_24</c:v>
                </c:pt>
                <c:pt idx="24">
                  <c:v>KW_25</c:v>
                </c:pt>
                <c:pt idx="25">
                  <c:v>KW_26</c:v>
                </c:pt>
                <c:pt idx="26">
                  <c:v>KW_27</c:v>
                </c:pt>
                <c:pt idx="27">
                  <c:v>KW_28</c:v>
                </c:pt>
                <c:pt idx="28">
                  <c:v>KW_29</c:v>
                </c:pt>
                <c:pt idx="29">
                  <c:v>KW_30</c:v>
                </c:pt>
                <c:pt idx="30">
                  <c:v>KW_31</c:v>
                </c:pt>
                <c:pt idx="31">
                  <c:v>KW_32</c:v>
                </c:pt>
                <c:pt idx="32">
                  <c:v>KW_33</c:v>
                </c:pt>
                <c:pt idx="33">
                  <c:v>KW_34</c:v>
                </c:pt>
                <c:pt idx="34">
                  <c:v>KW_35</c:v>
                </c:pt>
                <c:pt idx="35">
                  <c:v>KW_36</c:v>
                </c:pt>
                <c:pt idx="36">
                  <c:v>KW_37</c:v>
                </c:pt>
                <c:pt idx="37">
                  <c:v>KW_38</c:v>
                </c:pt>
                <c:pt idx="38">
                  <c:v>KW_39</c:v>
                </c:pt>
                <c:pt idx="39">
                  <c:v>KW_40</c:v>
                </c:pt>
                <c:pt idx="40">
                  <c:v>KW_41</c:v>
                </c:pt>
                <c:pt idx="41">
                  <c:v>KW_42</c:v>
                </c:pt>
                <c:pt idx="42">
                  <c:v>KW_43</c:v>
                </c:pt>
                <c:pt idx="43">
                  <c:v>KW_44</c:v>
                </c:pt>
                <c:pt idx="44">
                  <c:v>KW_45</c:v>
                </c:pt>
                <c:pt idx="45">
                  <c:v>KW_46</c:v>
                </c:pt>
                <c:pt idx="46">
                  <c:v>KW_47</c:v>
                </c:pt>
                <c:pt idx="47">
                  <c:v>KW_48</c:v>
                </c:pt>
                <c:pt idx="48">
                  <c:v>KW_49</c:v>
                </c:pt>
                <c:pt idx="49">
                  <c:v>KW_50</c:v>
                </c:pt>
                <c:pt idx="50">
                  <c:v>KW_51</c:v>
                </c:pt>
                <c:pt idx="51">
                  <c:v>KW_52</c:v>
                </c:pt>
                <c:pt idx="52">
                  <c:v>KW_53</c:v>
                </c:pt>
              </c:strCache>
            </c:strRef>
          </c:cat>
          <c:val>
            <c:numRef>
              <c:f>'Auswertung Gesamt'!$D$6:$BD$6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E-4F86-B879-8C4E6CA19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0962216"/>
        <c:axId val="36096692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'Auswertung Gesamt'!$C$3</c15:sqref>
                        </c15:formulaRef>
                      </c:ext>
                    </c:extLst>
                    <c:strCache>
                      <c:ptCount val="1"/>
                      <c:pt idx="0">
                        <c:v>leer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'Auswertung Gesamt'!$D$2:$BD$2</c15:sqref>
                        </c15:formulaRef>
                      </c:ext>
                    </c:extLst>
                    <c:strCache>
                      <c:ptCount val="53"/>
                      <c:pt idx="0">
                        <c:v>KW_1</c:v>
                      </c:pt>
                      <c:pt idx="1">
                        <c:v>KW_2</c:v>
                      </c:pt>
                      <c:pt idx="2">
                        <c:v>KW_3</c:v>
                      </c:pt>
                      <c:pt idx="3">
                        <c:v>KW_4</c:v>
                      </c:pt>
                      <c:pt idx="4">
                        <c:v>KW_5</c:v>
                      </c:pt>
                      <c:pt idx="5">
                        <c:v>KW_6</c:v>
                      </c:pt>
                      <c:pt idx="6">
                        <c:v>KW_7</c:v>
                      </c:pt>
                      <c:pt idx="7">
                        <c:v>KW_8</c:v>
                      </c:pt>
                      <c:pt idx="8">
                        <c:v>KW_9</c:v>
                      </c:pt>
                      <c:pt idx="9">
                        <c:v>KW_10</c:v>
                      </c:pt>
                      <c:pt idx="10">
                        <c:v>KW_11</c:v>
                      </c:pt>
                      <c:pt idx="11">
                        <c:v>KW_12</c:v>
                      </c:pt>
                      <c:pt idx="12">
                        <c:v>KW_13</c:v>
                      </c:pt>
                      <c:pt idx="13">
                        <c:v>KW_14</c:v>
                      </c:pt>
                      <c:pt idx="14">
                        <c:v>KW_15</c:v>
                      </c:pt>
                      <c:pt idx="15">
                        <c:v>KW_16</c:v>
                      </c:pt>
                      <c:pt idx="16">
                        <c:v>KW_17</c:v>
                      </c:pt>
                      <c:pt idx="17">
                        <c:v>KW_18</c:v>
                      </c:pt>
                      <c:pt idx="18">
                        <c:v>KW_19</c:v>
                      </c:pt>
                      <c:pt idx="19">
                        <c:v>KW_20</c:v>
                      </c:pt>
                      <c:pt idx="20">
                        <c:v>KW_21</c:v>
                      </c:pt>
                      <c:pt idx="21">
                        <c:v>KW_22</c:v>
                      </c:pt>
                      <c:pt idx="22">
                        <c:v>KW_23</c:v>
                      </c:pt>
                      <c:pt idx="23">
                        <c:v>KW_24</c:v>
                      </c:pt>
                      <c:pt idx="24">
                        <c:v>KW_25</c:v>
                      </c:pt>
                      <c:pt idx="25">
                        <c:v>KW_26</c:v>
                      </c:pt>
                      <c:pt idx="26">
                        <c:v>KW_27</c:v>
                      </c:pt>
                      <c:pt idx="27">
                        <c:v>KW_28</c:v>
                      </c:pt>
                      <c:pt idx="28">
                        <c:v>KW_29</c:v>
                      </c:pt>
                      <c:pt idx="29">
                        <c:v>KW_30</c:v>
                      </c:pt>
                      <c:pt idx="30">
                        <c:v>KW_31</c:v>
                      </c:pt>
                      <c:pt idx="31">
                        <c:v>KW_32</c:v>
                      </c:pt>
                      <c:pt idx="32">
                        <c:v>KW_33</c:v>
                      </c:pt>
                      <c:pt idx="33">
                        <c:v>KW_34</c:v>
                      </c:pt>
                      <c:pt idx="34">
                        <c:v>KW_35</c:v>
                      </c:pt>
                      <c:pt idx="35">
                        <c:v>KW_36</c:v>
                      </c:pt>
                      <c:pt idx="36">
                        <c:v>KW_37</c:v>
                      </c:pt>
                      <c:pt idx="37">
                        <c:v>KW_38</c:v>
                      </c:pt>
                      <c:pt idx="38">
                        <c:v>KW_39</c:v>
                      </c:pt>
                      <c:pt idx="39">
                        <c:v>KW_40</c:v>
                      </c:pt>
                      <c:pt idx="40">
                        <c:v>KW_41</c:v>
                      </c:pt>
                      <c:pt idx="41">
                        <c:v>KW_42</c:v>
                      </c:pt>
                      <c:pt idx="42">
                        <c:v>KW_43</c:v>
                      </c:pt>
                      <c:pt idx="43">
                        <c:v>KW_44</c:v>
                      </c:pt>
                      <c:pt idx="44">
                        <c:v>KW_45</c:v>
                      </c:pt>
                      <c:pt idx="45">
                        <c:v>KW_46</c:v>
                      </c:pt>
                      <c:pt idx="46">
                        <c:v>KW_47</c:v>
                      </c:pt>
                      <c:pt idx="47">
                        <c:v>KW_48</c:v>
                      </c:pt>
                      <c:pt idx="48">
                        <c:v>KW_49</c:v>
                      </c:pt>
                      <c:pt idx="49">
                        <c:v>KW_50</c:v>
                      </c:pt>
                      <c:pt idx="50">
                        <c:v>KW_51</c:v>
                      </c:pt>
                      <c:pt idx="51">
                        <c:v>KW_52</c:v>
                      </c:pt>
                      <c:pt idx="52">
                        <c:v>KW_53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'Auswertung Gesamt'!$D$3:$BD$3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  <c:pt idx="24">
                        <c:v>-1</c:v>
                      </c:pt>
                      <c:pt idx="25">
                        <c:v>-1</c:v>
                      </c:pt>
                      <c:pt idx="26">
                        <c:v>-1</c:v>
                      </c:pt>
                      <c:pt idx="27">
                        <c:v>-1</c:v>
                      </c:pt>
                      <c:pt idx="28">
                        <c:v>-1</c:v>
                      </c:pt>
                      <c:pt idx="29">
                        <c:v>-1</c:v>
                      </c:pt>
                      <c:pt idx="30">
                        <c:v>-1</c:v>
                      </c:pt>
                      <c:pt idx="31">
                        <c:v>-1</c:v>
                      </c:pt>
                      <c:pt idx="32">
                        <c:v>-1</c:v>
                      </c:pt>
                      <c:pt idx="33">
                        <c:v>-1</c:v>
                      </c:pt>
                      <c:pt idx="34">
                        <c:v>-1</c:v>
                      </c:pt>
                      <c:pt idx="35">
                        <c:v>-1</c:v>
                      </c:pt>
                      <c:pt idx="36">
                        <c:v>-1</c:v>
                      </c:pt>
                      <c:pt idx="37">
                        <c:v>-1</c:v>
                      </c:pt>
                      <c:pt idx="38">
                        <c:v>-1</c:v>
                      </c:pt>
                      <c:pt idx="39">
                        <c:v>-1</c:v>
                      </c:pt>
                      <c:pt idx="40">
                        <c:v>-1</c:v>
                      </c:pt>
                      <c:pt idx="41">
                        <c:v>-1</c:v>
                      </c:pt>
                      <c:pt idx="42">
                        <c:v>-1</c:v>
                      </c:pt>
                      <c:pt idx="43">
                        <c:v>-1</c:v>
                      </c:pt>
                      <c:pt idx="44">
                        <c:v>-1</c:v>
                      </c:pt>
                      <c:pt idx="45">
                        <c:v>-1</c:v>
                      </c:pt>
                      <c:pt idx="46">
                        <c:v>-1</c:v>
                      </c:pt>
                      <c:pt idx="47">
                        <c:v>-1</c:v>
                      </c:pt>
                      <c:pt idx="48">
                        <c:v>-1</c:v>
                      </c:pt>
                      <c:pt idx="49">
                        <c:v>-1</c:v>
                      </c:pt>
                      <c:pt idx="50">
                        <c:v>-1</c:v>
                      </c:pt>
                      <c:pt idx="51">
                        <c:v>-1</c:v>
                      </c:pt>
                      <c:pt idx="5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1EE-4F86-B879-8C4E6CA1944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Gesamt'!$C$4</c15:sqref>
                        </c15:formulaRef>
                      </c:ext>
                    </c:extLst>
                    <c:strCache>
                      <c:ptCount val="1"/>
                      <c:pt idx="0">
                        <c:v>1-6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Gesamt'!$D$2:$BD$2</c15:sqref>
                        </c15:formulaRef>
                      </c:ext>
                    </c:extLst>
                    <c:strCache>
                      <c:ptCount val="53"/>
                      <c:pt idx="0">
                        <c:v>KW_1</c:v>
                      </c:pt>
                      <c:pt idx="1">
                        <c:v>KW_2</c:v>
                      </c:pt>
                      <c:pt idx="2">
                        <c:v>KW_3</c:v>
                      </c:pt>
                      <c:pt idx="3">
                        <c:v>KW_4</c:v>
                      </c:pt>
                      <c:pt idx="4">
                        <c:v>KW_5</c:v>
                      </c:pt>
                      <c:pt idx="5">
                        <c:v>KW_6</c:v>
                      </c:pt>
                      <c:pt idx="6">
                        <c:v>KW_7</c:v>
                      </c:pt>
                      <c:pt idx="7">
                        <c:v>KW_8</c:v>
                      </c:pt>
                      <c:pt idx="8">
                        <c:v>KW_9</c:v>
                      </c:pt>
                      <c:pt idx="9">
                        <c:v>KW_10</c:v>
                      </c:pt>
                      <c:pt idx="10">
                        <c:v>KW_11</c:v>
                      </c:pt>
                      <c:pt idx="11">
                        <c:v>KW_12</c:v>
                      </c:pt>
                      <c:pt idx="12">
                        <c:v>KW_13</c:v>
                      </c:pt>
                      <c:pt idx="13">
                        <c:v>KW_14</c:v>
                      </c:pt>
                      <c:pt idx="14">
                        <c:v>KW_15</c:v>
                      </c:pt>
                      <c:pt idx="15">
                        <c:v>KW_16</c:v>
                      </c:pt>
                      <c:pt idx="16">
                        <c:v>KW_17</c:v>
                      </c:pt>
                      <c:pt idx="17">
                        <c:v>KW_18</c:v>
                      </c:pt>
                      <c:pt idx="18">
                        <c:v>KW_19</c:v>
                      </c:pt>
                      <c:pt idx="19">
                        <c:v>KW_20</c:v>
                      </c:pt>
                      <c:pt idx="20">
                        <c:v>KW_21</c:v>
                      </c:pt>
                      <c:pt idx="21">
                        <c:v>KW_22</c:v>
                      </c:pt>
                      <c:pt idx="22">
                        <c:v>KW_23</c:v>
                      </c:pt>
                      <c:pt idx="23">
                        <c:v>KW_24</c:v>
                      </c:pt>
                      <c:pt idx="24">
                        <c:v>KW_25</c:v>
                      </c:pt>
                      <c:pt idx="25">
                        <c:v>KW_26</c:v>
                      </c:pt>
                      <c:pt idx="26">
                        <c:v>KW_27</c:v>
                      </c:pt>
                      <c:pt idx="27">
                        <c:v>KW_28</c:v>
                      </c:pt>
                      <c:pt idx="28">
                        <c:v>KW_29</c:v>
                      </c:pt>
                      <c:pt idx="29">
                        <c:v>KW_30</c:v>
                      </c:pt>
                      <c:pt idx="30">
                        <c:v>KW_31</c:v>
                      </c:pt>
                      <c:pt idx="31">
                        <c:v>KW_32</c:v>
                      </c:pt>
                      <c:pt idx="32">
                        <c:v>KW_33</c:v>
                      </c:pt>
                      <c:pt idx="33">
                        <c:v>KW_34</c:v>
                      </c:pt>
                      <c:pt idx="34">
                        <c:v>KW_35</c:v>
                      </c:pt>
                      <c:pt idx="35">
                        <c:v>KW_36</c:v>
                      </c:pt>
                      <c:pt idx="36">
                        <c:v>KW_37</c:v>
                      </c:pt>
                      <c:pt idx="37">
                        <c:v>KW_38</c:v>
                      </c:pt>
                      <c:pt idx="38">
                        <c:v>KW_39</c:v>
                      </c:pt>
                      <c:pt idx="39">
                        <c:v>KW_40</c:v>
                      </c:pt>
                      <c:pt idx="40">
                        <c:v>KW_41</c:v>
                      </c:pt>
                      <c:pt idx="41">
                        <c:v>KW_42</c:v>
                      </c:pt>
                      <c:pt idx="42">
                        <c:v>KW_43</c:v>
                      </c:pt>
                      <c:pt idx="43">
                        <c:v>KW_44</c:v>
                      </c:pt>
                      <c:pt idx="44">
                        <c:v>KW_45</c:v>
                      </c:pt>
                      <c:pt idx="45">
                        <c:v>KW_46</c:v>
                      </c:pt>
                      <c:pt idx="46">
                        <c:v>KW_47</c:v>
                      </c:pt>
                      <c:pt idx="47">
                        <c:v>KW_48</c:v>
                      </c:pt>
                      <c:pt idx="48">
                        <c:v>KW_49</c:v>
                      </c:pt>
                      <c:pt idx="49">
                        <c:v>KW_50</c:v>
                      </c:pt>
                      <c:pt idx="50">
                        <c:v>KW_51</c:v>
                      </c:pt>
                      <c:pt idx="51">
                        <c:v>KW_52</c:v>
                      </c:pt>
                      <c:pt idx="52">
                        <c:v>KW_53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Gesamt'!$D$4:$BD$4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1EE-4F86-B879-8C4E6CA19444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Gesamt'!$C$5</c15:sqref>
                        </c15:formulaRef>
                      </c:ext>
                    </c:extLst>
                    <c:strCache>
                      <c:ptCount val="1"/>
                      <c:pt idx="0">
                        <c:v>7-12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Gesamt'!$D$2:$BD$2</c15:sqref>
                        </c15:formulaRef>
                      </c:ext>
                    </c:extLst>
                    <c:strCache>
                      <c:ptCount val="53"/>
                      <c:pt idx="0">
                        <c:v>KW_1</c:v>
                      </c:pt>
                      <c:pt idx="1">
                        <c:v>KW_2</c:v>
                      </c:pt>
                      <c:pt idx="2">
                        <c:v>KW_3</c:v>
                      </c:pt>
                      <c:pt idx="3">
                        <c:v>KW_4</c:v>
                      </c:pt>
                      <c:pt idx="4">
                        <c:v>KW_5</c:v>
                      </c:pt>
                      <c:pt idx="5">
                        <c:v>KW_6</c:v>
                      </c:pt>
                      <c:pt idx="6">
                        <c:v>KW_7</c:v>
                      </c:pt>
                      <c:pt idx="7">
                        <c:v>KW_8</c:v>
                      </c:pt>
                      <c:pt idx="8">
                        <c:v>KW_9</c:v>
                      </c:pt>
                      <c:pt idx="9">
                        <c:v>KW_10</c:v>
                      </c:pt>
                      <c:pt idx="10">
                        <c:v>KW_11</c:v>
                      </c:pt>
                      <c:pt idx="11">
                        <c:v>KW_12</c:v>
                      </c:pt>
                      <c:pt idx="12">
                        <c:v>KW_13</c:v>
                      </c:pt>
                      <c:pt idx="13">
                        <c:v>KW_14</c:v>
                      </c:pt>
                      <c:pt idx="14">
                        <c:v>KW_15</c:v>
                      </c:pt>
                      <c:pt idx="15">
                        <c:v>KW_16</c:v>
                      </c:pt>
                      <c:pt idx="16">
                        <c:v>KW_17</c:v>
                      </c:pt>
                      <c:pt idx="17">
                        <c:v>KW_18</c:v>
                      </c:pt>
                      <c:pt idx="18">
                        <c:v>KW_19</c:v>
                      </c:pt>
                      <c:pt idx="19">
                        <c:v>KW_20</c:v>
                      </c:pt>
                      <c:pt idx="20">
                        <c:v>KW_21</c:v>
                      </c:pt>
                      <c:pt idx="21">
                        <c:v>KW_22</c:v>
                      </c:pt>
                      <c:pt idx="22">
                        <c:v>KW_23</c:v>
                      </c:pt>
                      <c:pt idx="23">
                        <c:v>KW_24</c:v>
                      </c:pt>
                      <c:pt idx="24">
                        <c:v>KW_25</c:v>
                      </c:pt>
                      <c:pt idx="25">
                        <c:v>KW_26</c:v>
                      </c:pt>
                      <c:pt idx="26">
                        <c:v>KW_27</c:v>
                      </c:pt>
                      <c:pt idx="27">
                        <c:v>KW_28</c:v>
                      </c:pt>
                      <c:pt idx="28">
                        <c:v>KW_29</c:v>
                      </c:pt>
                      <c:pt idx="29">
                        <c:v>KW_30</c:v>
                      </c:pt>
                      <c:pt idx="30">
                        <c:v>KW_31</c:v>
                      </c:pt>
                      <c:pt idx="31">
                        <c:v>KW_32</c:v>
                      </c:pt>
                      <c:pt idx="32">
                        <c:v>KW_33</c:v>
                      </c:pt>
                      <c:pt idx="33">
                        <c:v>KW_34</c:v>
                      </c:pt>
                      <c:pt idx="34">
                        <c:v>KW_35</c:v>
                      </c:pt>
                      <c:pt idx="35">
                        <c:v>KW_36</c:v>
                      </c:pt>
                      <c:pt idx="36">
                        <c:v>KW_37</c:v>
                      </c:pt>
                      <c:pt idx="37">
                        <c:v>KW_38</c:v>
                      </c:pt>
                      <c:pt idx="38">
                        <c:v>KW_39</c:v>
                      </c:pt>
                      <c:pt idx="39">
                        <c:v>KW_40</c:v>
                      </c:pt>
                      <c:pt idx="40">
                        <c:v>KW_41</c:v>
                      </c:pt>
                      <c:pt idx="41">
                        <c:v>KW_42</c:v>
                      </c:pt>
                      <c:pt idx="42">
                        <c:v>KW_43</c:v>
                      </c:pt>
                      <c:pt idx="43">
                        <c:v>KW_44</c:v>
                      </c:pt>
                      <c:pt idx="44">
                        <c:v>KW_45</c:v>
                      </c:pt>
                      <c:pt idx="45">
                        <c:v>KW_46</c:v>
                      </c:pt>
                      <c:pt idx="46">
                        <c:v>KW_47</c:v>
                      </c:pt>
                      <c:pt idx="47">
                        <c:v>KW_48</c:v>
                      </c:pt>
                      <c:pt idx="48">
                        <c:v>KW_49</c:v>
                      </c:pt>
                      <c:pt idx="49">
                        <c:v>KW_50</c:v>
                      </c:pt>
                      <c:pt idx="50">
                        <c:v>KW_51</c:v>
                      </c:pt>
                      <c:pt idx="51">
                        <c:v>KW_52</c:v>
                      </c:pt>
                      <c:pt idx="52">
                        <c:v>KW_53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Gesamt'!$D$5:$BD$5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1EE-4F86-B879-8C4E6CA1944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Gesamt'!$C$7</c15:sqref>
                        </c15:formulaRef>
                      </c:ext>
                    </c:extLst>
                    <c:strCache>
                      <c:ptCount val="1"/>
                      <c:pt idx="0">
                        <c:v>19-24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Gesamt'!$D$2:$BD$2</c15:sqref>
                        </c15:formulaRef>
                      </c:ext>
                    </c:extLst>
                    <c:strCache>
                      <c:ptCount val="53"/>
                      <c:pt idx="0">
                        <c:v>KW_1</c:v>
                      </c:pt>
                      <c:pt idx="1">
                        <c:v>KW_2</c:v>
                      </c:pt>
                      <c:pt idx="2">
                        <c:v>KW_3</c:v>
                      </c:pt>
                      <c:pt idx="3">
                        <c:v>KW_4</c:v>
                      </c:pt>
                      <c:pt idx="4">
                        <c:v>KW_5</c:v>
                      </c:pt>
                      <c:pt idx="5">
                        <c:v>KW_6</c:v>
                      </c:pt>
                      <c:pt idx="6">
                        <c:v>KW_7</c:v>
                      </c:pt>
                      <c:pt idx="7">
                        <c:v>KW_8</c:v>
                      </c:pt>
                      <c:pt idx="8">
                        <c:v>KW_9</c:v>
                      </c:pt>
                      <c:pt idx="9">
                        <c:v>KW_10</c:v>
                      </c:pt>
                      <c:pt idx="10">
                        <c:v>KW_11</c:v>
                      </c:pt>
                      <c:pt idx="11">
                        <c:v>KW_12</c:v>
                      </c:pt>
                      <c:pt idx="12">
                        <c:v>KW_13</c:v>
                      </c:pt>
                      <c:pt idx="13">
                        <c:v>KW_14</c:v>
                      </c:pt>
                      <c:pt idx="14">
                        <c:v>KW_15</c:v>
                      </c:pt>
                      <c:pt idx="15">
                        <c:v>KW_16</c:v>
                      </c:pt>
                      <c:pt idx="16">
                        <c:v>KW_17</c:v>
                      </c:pt>
                      <c:pt idx="17">
                        <c:v>KW_18</c:v>
                      </c:pt>
                      <c:pt idx="18">
                        <c:v>KW_19</c:v>
                      </c:pt>
                      <c:pt idx="19">
                        <c:v>KW_20</c:v>
                      </c:pt>
                      <c:pt idx="20">
                        <c:v>KW_21</c:v>
                      </c:pt>
                      <c:pt idx="21">
                        <c:v>KW_22</c:v>
                      </c:pt>
                      <c:pt idx="22">
                        <c:v>KW_23</c:v>
                      </c:pt>
                      <c:pt idx="23">
                        <c:v>KW_24</c:v>
                      </c:pt>
                      <c:pt idx="24">
                        <c:v>KW_25</c:v>
                      </c:pt>
                      <c:pt idx="25">
                        <c:v>KW_26</c:v>
                      </c:pt>
                      <c:pt idx="26">
                        <c:v>KW_27</c:v>
                      </c:pt>
                      <c:pt idx="27">
                        <c:v>KW_28</c:v>
                      </c:pt>
                      <c:pt idx="28">
                        <c:v>KW_29</c:v>
                      </c:pt>
                      <c:pt idx="29">
                        <c:v>KW_30</c:v>
                      </c:pt>
                      <c:pt idx="30">
                        <c:v>KW_31</c:v>
                      </c:pt>
                      <c:pt idx="31">
                        <c:v>KW_32</c:v>
                      </c:pt>
                      <c:pt idx="32">
                        <c:v>KW_33</c:v>
                      </c:pt>
                      <c:pt idx="33">
                        <c:v>KW_34</c:v>
                      </c:pt>
                      <c:pt idx="34">
                        <c:v>KW_35</c:v>
                      </c:pt>
                      <c:pt idx="35">
                        <c:v>KW_36</c:v>
                      </c:pt>
                      <c:pt idx="36">
                        <c:v>KW_37</c:v>
                      </c:pt>
                      <c:pt idx="37">
                        <c:v>KW_38</c:v>
                      </c:pt>
                      <c:pt idx="38">
                        <c:v>KW_39</c:v>
                      </c:pt>
                      <c:pt idx="39">
                        <c:v>KW_40</c:v>
                      </c:pt>
                      <c:pt idx="40">
                        <c:v>KW_41</c:v>
                      </c:pt>
                      <c:pt idx="41">
                        <c:v>KW_42</c:v>
                      </c:pt>
                      <c:pt idx="42">
                        <c:v>KW_43</c:v>
                      </c:pt>
                      <c:pt idx="43">
                        <c:v>KW_44</c:v>
                      </c:pt>
                      <c:pt idx="44">
                        <c:v>KW_45</c:v>
                      </c:pt>
                      <c:pt idx="45">
                        <c:v>KW_46</c:v>
                      </c:pt>
                      <c:pt idx="46">
                        <c:v>KW_47</c:v>
                      </c:pt>
                      <c:pt idx="47">
                        <c:v>KW_48</c:v>
                      </c:pt>
                      <c:pt idx="48">
                        <c:v>KW_49</c:v>
                      </c:pt>
                      <c:pt idx="49">
                        <c:v>KW_50</c:v>
                      </c:pt>
                      <c:pt idx="50">
                        <c:v>KW_51</c:v>
                      </c:pt>
                      <c:pt idx="51">
                        <c:v>KW_52</c:v>
                      </c:pt>
                      <c:pt idx="52">
                        <c:v>KW_53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Gesamt'!$D$7:$BD$7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1EE-4F86-B879-8C4E6CA19444}"/>
                  </c:ext>
                </c:extLst>
              </c15:ser>
            </c15:filteredBarSeries>
          </c:ext>
        </c:extLst>
      </c:barChart>
      <c:catAx>
        <c:axId val="360962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966920"/>
        <c:crosses val="autoZero"/>
        <c:auto val="1"/>
        <c:lblAlgn val="ctr"/>
        <c:lblOffset val="100"/>
        <c:noMultiLvlLbl val="0"/>
      </c:catAx>
      <c:valAx>
        <c:axId val="360966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962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Auswertung der Räume "19-24</a:t>
            </a:r>
            <a:r>
              <a:rPr lang="en-US" baseline="0"/>
              <a:t> TN</a:t>
            </a:r>
            <a:r>
              <a:rPr lang="en-US"/>
              <a:t>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'Auswertung Gesamt'!$C$7</c:f>
              <c:strCache>
                <c:ptCount val="1"/>
                <c:pt idx="0">
                  <c:v>19-24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'Auswertung Gesamt'!$D$2:$BD$2</c:f>
              <c:strCache>
                <c:ptCount val="53"/>
                <c:pt idx="0">
                  <c:v>KW_1</c:v>
                </c:pt>
                <c:pt idx="1">
                  <c:v>KW_2</c:v>
                </c:pt>
                <c:pt idx="2">
                  <c:v>KW_3</c:v>
                </c:pt>
                <c:pt idx="3">
                  <c:v>KW_4</c:v>
                </c:pt>
                <c:pt idx="4">
                  <c:v>KW_5</c:v>
                </c:pt>
                <c:pt idx="5">
                  <c:v>KW_6</c:v>
                </c:pt>
                <c:pt idx="6">
                  <c:v>KW_7</c:v>
                </c:pt>
                <c:pt idx="7">
                  <c:v>KW_8</c:v>
                </c:pt>
                <c:pt idx="8">
                  <c:v>KW_9</c:v>
                </c:pt>
                <c:pt idx="9">
                  <c:v>KW_10</c:v>
                </c:pt>
                <c:pt idx="10">
                  <c:v>KW_11</c:v>
                </c:pt>
                <c:pt idx="11">
                  <c:v>KW_12</c:v>
                </c:pt>
                <c:pt idx="12">
                  <c:v>KW_13</c:v>
                </c:pt>
                <c:pt idx="13">
                  <c:v>KW_14</c:v>
                </c:pt>
                <c:pt idx="14">
                  <c:v>KW_15</c:v>
                </c:pt>
                <c:pt idx="15">
                  <c:v>KW_16</c:v>
                </c:pt>
                <c:pt idx="16">
                  <c:v>KW_17</c:v>
                </c:pt>
                <c:pt idx="17">
                  <c:v>KW_18</c:v>
                </c:pt>
                <c:pt idx="18">
                  <c:v>KW_19</c:v>
                </c:pt>
                <c:pt idx="19">
                  <c:v>KW_20</c:v>
                </c:pt>
                <c:pt idx="20">
                  <c:v>KW_21</c:v>
                </c:pt>
                <c:pt idx="21">
                  <c:v>KW_22</c:v>
                </c:pt>
                <c:pt idx="22">
                  <c:v>KW_23</c:v>
                </c:pt>
                <c:pt idx="23">
                  <c:v>KW_24</c:v>
                </c:pt>
                <c:pt idx="24">
                  <c:v>KW_25</c:v>
                </c:pt>
                <c:pt idx="25">
                  <c:v>KW_26</c:v>
                </c:pt>
                <c:pt idx="26">
                  <c:v>KW_27</c:v>
                </c:pt>
                <c:pt idx="27">
                  <c:v>KW_28</c:v>
                </c:pt>
                <c:pt idx="28">
                  <c:v>KW_29</c:v>
                </c:pt>
                <c:pt idx="29">
                  <c:v>KW_30</c:v>
                </c:pt>
                <c:pt idx="30">
                  <c:v>KW_31</c:v>
                </c:pt>
                <c:pt idx="31">
                  <c:v>KW_32</c:v>
                </c:pt>
                <c:pt idx="32">
                  <c:v>KW_33</c:v>
                </c:pt>
                <c:pt idx="33">
                  <c:v>KW_34</c:v>
                </c:pt>
                <c:pt idx="34">
                  <c:v>KW_35</c:v>
                </c:pt>
                <c:pt idx="35">
                  <c:v>KW_36</c:v>
                </c:pt>
                <c:pt idx="36">
                  <c:v>KW_37</c:v>
                </c:pt>
                <c:pt idx="37">
                  <c:v>KW_38</c:v>
                </c:pt>
                <c:pt idx="38">
                  <c:v>KW_39</c:v>
                </c:pt>
                <c:pt idx="39">
                  <c:v>KW_40</c:v>
                </c:pt>
                <c:pt idx="40">
                  <c:v>KW_41</c:v>
                </c:pt>
                <c:pt idx="41">
                  <c:v>KW_42</c:v>
                </c:pt>
                <c:pt idx="42">
                  <c:v>KW_43</c:v>
                </c:pt>
                <c:pt idx="43">
                  <c:v>KW_44</c:v>
                </c:pt>
                <c:pt idx="44">
                  <c:v>KW_45</c:v>
                </c:pt>
                <c:pt idx="45">
                  <c:v>KW_46</c:v>
                </c:pt>
                <c:pt idx="46">
                  <c:v>KW_47</c:v>
                </c:pt>
                <c:pt idx="47">
                  <c:v>KW_48</c:v>
                </c:pt>
                <c:pt idx="48">
                  <c:v>KW_49</c:v>
                </c:pt>
                <c:pt idx="49">
                  <c:v>KW_50</c:v>
                </c:pt>
                <c:pt idx="50">
                  <c:v>KW_51</c:v>
                </c:pt>
                <c:pt idx="51">
                  <c:v>KW_52</c:v>
                </c:pt>
                <c:pt idx="52">
                  <c:v>KW_53</c:v>
                </c:pt>
              </c:strCache>
            </c:strRef>
          </c:cat>
          <c:val>
            <c:numRef>
              <c:f>'Auswertung Gesamt'!$D$7:$BD$7</c:f>
              <c:numCache>
                <c:formatCode>General</c:formatCode>
                <c:ptCount val="5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5-4E28-BA7E-A3532AA04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0967312"/>
        <c:axId val="36096300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'Auswertung Gesamt'!$C$3</c15:sqref>
                        </c15:formulaRef>
                      </c:ext>
                    </c:extLst>
                    <c:strCache>
                      <c:ptCount val="1"/>
                      <c:pt idx="0">
                        <c:v>leer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'Auswertung Gesamt'!$D$2:$BD$2</c15:sqref>
                        </c15:formulaRef>
                      </c:ext>
                    </c:extLst>
                    <c:strCache>
                      <c:ptCount val="53"/>
                      <c:pt idx="0">
                        <c:v>KW_1</c:v>
                      </c:pt>
                      <c:pt idx="1">
                        <c:v>KW_2</c:v>
                      </c:pt>
                      <c:pt idx="2">
                        <c:v>KW_3</c:v>
                      </c:pt>
                      <c:pt idx="3">
                        <c:v>KW_4</c:v>
                      </c:pt>
                      <c:pt idx="4">
                        <c:v>KW_5</c:v>
                      </c:pt>
                      <c:pt idx="5">
                        <c:v>KW_6</c:v>
                      </c:pt>
                      <c:pt idx="6">
                        <c:v>KW_7</c:v>
                      </c:pt>
                      <c:pt idx="7">
                        <c:v>KW_8</c:v>
                      </c:pt>
                      <c:pt idx="8">
                        <c:v>KW_9</c:v>
                      </c:pt>
                      <c:pt idx="9">
                        <c:v>KW_10</c:v>
                      </c:pt>
                      <c:pt idx="10">
                        <c:v>KW_11</c:v>
                      </c:pt>
                      <c:pt idx="11">
                        <c:v>KW_12</c:v>
                      </c:pt>
                      <c:pt idx="12">
                        <c:v>KW_13</c:v>
                      </c:pt>
                      <c:pt idx="13">
                        <c:v>KW_14</c:v>
                      </c:pt>
                      <c:pt idx="14">
                        <c:v>KW_15</c:v>
                      </c:pt>
                      <c:pt idx="15">
                        <c:v>KW_16</c:v>
                      </c:pt>
                      <c:pt idx="16">
                        <c:v>KW_17</c:v>
                      </c:pt>
                      <c:pt idx="17">
                        <c:v>KW_18</c:v>
                      </c:pt>
                      <c:pt idx="18">
                        <c:v>KW_19</c:v>
                      </c:pt>
                      <c:pt idx="19">
                        <c:v>KW_20</c:v>
                      </c:pt>
                      <c:pt idx="20">
                        <c:v>KW_21</c:v>
                      </c:pt>
                      <c:pt idx="21">
                        <c:v>KW_22</c:v>
                      </c:pt>
                      <c:pt idx="22">
                        <c:v>KW_23</c:v>
                      </c:pt>
                      <c:pt idx="23">
                        <c:v>KW_24</c:v>
                      </c:pt>
                      <c:pt idx="24">
                        <c:v>KW_25</c:v>
                      </c:pt>
                      <c:pt idx="25">
                        <c:v>KW_26</c:v>
                      </c:pt>
                      <c:pt idx="26">
                        <c:v>KW_27</c:v>
                      </c:pt>
                      <c:pt idx="27">
                        <c:v>KW_28</c:v>
                      </c:pt>
                      <c:pt idx="28">
                        <c:v>KW_29</c:v>
                      </c:pt>
                      <c:pt idx="29">
                        <c:v>KW_30</c:v>
                      </c:pt>
                      <c:pt idx="30">
                        <c:v>KW_31</c:v>
                      </c:pt>
                      <c:pt idx="31">
                        <c:v>KW_32</c:v>
                      </c:pt>
                      <c:pt idx="32">
                        <c:v>KW_33</c:v>
                      </c:pt>
                      <c:pt idx="33">
                        <c:v>KW_34</c:v>
                      </c:pt>
                      <c:pt idx="34">
                        <c:v>KW_35</c:v>
                      </c:pt>
                      <c:pt idx="35">
                        <c:v>KW_36</c:v>
                      </c:pt>
                      <c:pt idx="36">
                        <c:v>KW_37</c:v>
                      </c:pt>
                      <c:pt idx="37">
                        <c:v>KW_38</c:v>
                      </c:pt>
                      <c:pt idx="38">
                        <c:v>KW_39</c:v>
                      </c:pt>
                      <c:pt idx="39">
                        <c:v>KW_40</c:v>
                      </c:pt>
                      <c:pt idx="40">
                        <c:v>KW_41</c:v>
                      </c:pt>
                      <c:pt idx="41">
                        <c:v>KW_42</c:v>
                      </c:pt>
                      <c:pt idx="42">
                        <c:v>KW_43</c:v>
                      </c:pt>
                      <c:pt idx="43">
                        <c:v>KW_44</c:v>
                      </c:pt>
                      <c:pt idx="44">
                        <c:v>KW_45</c:v>
                      </c:pt>
                      <c:pt idx="45">
                        <c:v>KW_46</c:v>
                      </c:pt>
                      <c:pt idx="46">
                        <c:v>KW_47</c:v>
                      </c:pt>
                      <c:pt idx="47">
                        <c:v>KW_48</c:v>
                      </c:pt>
                      <c:pt idx="48">
                        <c:v>KW_49</c:v>
                      </c:pt>
                      <c:pt idx="49">
                        <c:v>KW_50</c:v>
                      </c:pt>
                      <c:pt idx="50">
                        <c:v>KW_51</c:v>
                      </c:pt>
                      <c:pt idx="51">
                        <c:v>KW_52</c:v>
                      </c:pt>
                      <c:pt idx="52">
                        <c:v>KW_53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'Auswertung Gesamt'!$D$3:$BD$3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  <c:pt idx="24">
                        <c:v>-1</c:v>
                      </c:pt>
                      <c:pt idx="25">
                        <c:v>-1</c:v>
                      </c:pt>
                      <c:pt idx="26">
                        <c:v>-1</c:v>
                      </c:pt>
                      <c:pt idx="27">
                        <c:v>-1</c:v>
                      </c:pt>
                      <c:pt idx="28">
                        <c:v>-1</c:v>
                      </c:pt>
                      <c:pt idx="29">
                        <c:v>-1</c:v>
                      </c:pt>
                      <c:pt idx="30">
                        <c:v>-1</c:v>
                      </c:pt>
                      <c:pt idx="31">
                        <c:v>-1</c:v>
                      </c:pt>
                      <c:pt idx="32">
                        <c:v>-1</c:v>
                      </c:pt>
                      <c:pt idx="33">
                        <c:v>-1</c:v>
                      </c:pt>
                      <c:pt idx="34">
                        <c:v>-1</c:v>
                      </c:pt>
                      <c:pt idx="35">
                        <c:v>-1</c:v>
                      </c:pt>
                      <c:pt idx="36">
                        <c:v>-1</c:v>
                      </c:pt>
                      <c:pt idx="37">
                        <c:v>-1</c:v>
                      </c:pt>
                      <c:pt idx="38">
                        <c:v>-1</c:v>
                      </c:pt>
                      <c:pt idx="39">
                        <c:v>-1</c:v>
                      </c:pt>
                      <c:pt idx="40">
                        <c:v>-1</c:v>
                      </c:pt>
                      <c:pt idx="41">
                        <c:v>-1</c:v>
                      </c:pt>
                      <c:pt idx="42">
                        <c:v>-1</c:v>
                      </c:pt>
                      <c:pt idx="43">
                        <c:v>-1</c:v>
                      </c:pt>
                      <c:pt idx="44">
                        <c:v>-1</c:v>
                      </c:pt>
                      <c:pt idx="45">
                        <c:v>-1</c:v>
                      </c:pt>
                      <c:pt idx="46">
                        <c:v>-1</c:v>
                      </c:pt>
                      <c:pt idx="47">
                        <c:v>-1</c:v>
                      </c:pt>
                      <c:pt idx="48">
                        <c:v>-1</c:v>
                      </c:pt>
                      <c:pt idx="49">
                        <c:v>-1</c:v>
                      </c:pt>
                      <c:pt idx="50">
                        <c:v>-1</c:v>
                      </c:pt>
                      <c:pt idx="51">
                        <c:v>-1</c:v>
                      </c:pt>
                      <c:pt idx="5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575-4E28-BA7E-A3532AA040B1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Gesamt'!$C$4</c15:sqref>
                        </c15:formulaRef>
                      </c:ext>
                    </c:extLst>
                    <c:strCache>
                      <c:ptCount val="1"/>
                      <c:pt idx="0">
                        <c:v>1-6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Gesamt'!$D$2:$BD$2</c15:sqref>
                        </c15:formulaRef>
                      </c:ext>
                    </c:extLst>
                    <c:strCache>
                      <c:ptCount val="53"/>
                      <c:pt idx="0">
                        <c:v>KW_1</c:v>
                      </c:pt>
                      <c:pt idx="1">
                        <c:v>KW_2</c:v>
                      </c:pt>
                      <c:pt idx="2">
                        <c:v>KW_3</c:v>
                      </c:pt>
                      <c:pt idx="3">
                        <c:v>KW_4</c:v>
                      </c:pt>
                      <c:pt idx="4">
                        <c:v>KW_5</c:v>
                      </c:pt>
                      <c:pt idx="5">
                        <c:v>KW_6</c:v>
                      </c:pt>
                      <c:pt idx="6">
                        <c:v>KW_7</c:v>
                      </c:pt>
                      <c:pt idx="7">
                        <c:v>KW_8</c:v>
                      </c:pt>
                      <c:pt idx="8">
                        <c:v>KW_9</c:v>
                      </c:pt>
                      <c:pt idx="9">
                        <c:v>KW_10</c:v>
                      </c:pt>
                      <c:pt idx="10">
                        <c:v>KW_11</c:v>
                      </c:pt>
                      <c:pt idx="11">
                        <c:v>KW_12</c:v>
                      </c:pt>
                      <c:pt idx="12">
                        <c:v>KW_13</c:v>
                      </c:pt>
                      <c:pt idx="13">
                        <c:v>KW_14</c:v>
                      </c:pt>
                      <c:pt idx="14">
                        <c:v>KW_15</c:v>
                      </c:pt>
                      <c:pt idx="15">
                        <c:v>KW_16</c:v>
                      </c:pt>
                      <c:pt idx="16">
                        <c:v>KW_17</c:v>
                      </c:pt>
                      <c:pt idx="17">
                        <c:v>KW_18</c:v>
                      </c:pt>
                      <c:pt idx="18">
                        <c:v>KW_19</c:v>
                      </c:pt>
                      <c:pt idx="19">
                        <c:v>KW_20</c:v>
                      </c:pt>
                      <c:pt idx="20">
                        <c:v>KW_21</c:v>
                      </c:pt>
                      <c:pt idx="21">
                        <c:v>KW_22</c:v>
                      </c:pt>
                      <c:pt idx="22">
                        <c:v>KW_23</c:v>
                      </c:pt>
                      <c:pt idx="23">
                        <c:v>KW_24</c:v>
                      </c:pt>
                      <c:pt idx="24">
                        <c:v>KW_25</c:v>
                      </c:pt>
                      <c:pt idx="25">
                        <c:v>KW_26</c:v>
                      </c:pt>
                      <c:pt idx="26">
                        <c:v>KW_27</c:v>
                      </c:pt>
                      <c:pt idx="27">
                        <c:v>KW_28</c:v>
                      </c:pt>
                      <c:pt idx="28">
                        <c:v>KW_29</c:v>
                      </c:pt>
                      <c:pt idx="29">
                        <c:v>KW_30</c:v>
                      </c:pt>
                      <c:pt idx="30">
                        <c:v>KW_31</c:v>
                      </c:pt>
                      <c:pt idx="31">
                        <c:v>KW_32</c:v>
                      </c:pt>
                      <c:pt idx="32">
                        <c:v>KW_33</c:v>
                      </c:pt>
                      <c:pt idx="33">
                        <c:v>KW_34</c:v>
                      </c:pt>
                      <c:pt idx="34">
                        <c:v>KW_35</c:v>
                      </c:pt>
                      <c:pt idx="35">
                        <c:v>KW_36</c:v>
                      </c:pt>
                      <c:pt idx="36">
                        <c:v>KW_37</c:v>
                      </c:pt>
                      <c:pt idx="37">
                        <c:v>KW_38</c:v>
                      </c:pt>
                      <c:pt idx="38">
                        <c:v>KW_39</c:v>
                      </c:pt>
                      <c:pt idx="39">
                        <c:v>KW_40</c:v>
                      </c:pt>
                      <c:pt idx="40">
                        <c:v>KW_41</c:v>
                      </c:pt>
                      <c:pt idx="41">
                        <c:v>KW_42</c:v>
                      </c:pt>
                      <c:pt idx="42">
                        <c:v>KW_43</c:v>
                      </c:pt>
                      <c:pt idx="43">
                        <c:v>KW_44</c:v>
                      </c:pt>
                      <c:pt idx="44">
                        <c:v>KW_45</c:v>
                      </c:pt>
                      <c:pt idx="45">
                        <c:v>KW_46</c:v>
                      </c:pt>
                      <c:pt idx="46">
                        <c:v>KW_47</c:v>
                      </c:pt>
                      <c:pt idx="47">
                        <c:v>KW_48</c:v>
                      </c:pt>
                      <c:pt idx="48">
                        <c:v>KW_49</c:v>
                      </c:pt>
                      <c:pt idx="49">
                        <c:v>KW_50</c:v>
                      </c:pt>
                      <c:pt idx="50">
                        <c:v>KW_51</c:v>
                      </c:pt>
                      <c:pt idx="51">
                        <c:v>KW_52</c:v>
                      </c:pt>
                      <c:pt idx="52">
                        <c:v>KW_53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Gesamt'!$D$4:$BD$4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575-4E28-BA7E-A3532AA040B1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Gesamt'!$C$5</c15:sqref>
                        </c15:formulaRef>
                      </c:ext>
                    </c:extLst>
                    <c:strCache>
                      <c:ptCount val="1"/>
                      <c:pt idx="0">
                        <c:v>7-12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Gesamt'!$D$2:$BD$2</c15:sqref>
                        </c15:formulaRef>
                      </c:ext>
                    </c:extLst>
                    <c:strCache>
                      <c:ptCount val="53"/>
                      <c:pt idx="0">
                        <c:v>KW_1</c:v>
                      </c:pt>
                      <c:pt idx="1">
                        <c:v>KW_2</c:v>
                      </c:pt>
                      <c:pt idx="2">
                        <c:v>KW_3</c:v>
                      </c:pt>
                      <c:pt idx="3">
                        <c:v>KW_4</c:v>
                      </c:pt>
                      <c:pt idx="4">
                        <c:v>KW_5</c:v>
                      </c:pt>
                      <c:pt idx="5">
                        <c:v>KW_6</c:v>
                      </c:pt>
                      <c:pt idx="6">
                        <c:v>KW_7</c:v>
                      </c:pt>
                      <c:pt idx="7">
                        <c:v>KW_8</c:v>
                      </c:pt>
                      <c:pt idx="8">
                        <c:v>KW_9</c:v>
                      </c:pt>
                      <c:pt idx="9">
                        <c:v>KW_10</c:v>
                      </c:pt>
                      <c:pt idx="10">
                        <c:v>KW_11</c:v>
                      </c:pt>
                      <c:pt idx="11">
                        <c:v>KW_12</c:v>
                      </c:pt>
                      <c:pt idx="12">
                        <c:v>KW_13</c:v>
                      </c:pt>
                      <c:pt idx="13">
                        <c:v>KW_14</c:v>
                      </c:pt>
                      <c:pt idx="14">
                        <c:v>KW_15</c:v>
                      </c:pt>
                      <c:pt idx="15">
                        <c:v>KW_16</c:v>
                      </c:pt>
                      <c:pt idx="16">
                        <c:v>KW_17</c:v>
                      </c:pt>
                      <c:pt idx="17">
                        <c:v>KW_18</c:v>
                      </c:pt>
                      <c:pt idx="18">
                        <c:v>KW_19</c:v>
                      </c:pt>
                      <c:pt idx="19">
                        <c:v>KW_20</c:v>
                      </c:pt>
                      <c:pt idx="20">
                        <c:v>KW_21</c:v>
                      </c:pt>
                      <c:pt idx="21">
                        <c:v>KW_22</c:v>
                      </c:pt>
                      <c:pt idx="22">
                        <c:v>KW_23</c:v>
                      </c:pt>
                      <c:pt idx="23">
                        <c:v>KW_24</c:v>
                      </c:pt>
                      <c:pt idx="24">
                        <c:v>KW_25</c:v>
                      </c:pt>
                      <c:pt idx="25">
                        <c:v>KW_26</c:v>
                      </c:pt>
                      <c:pt idx="26">
                        <c:v>KW_27</c:v>
                      </c:pt>
                      <c:pt idx="27">
                        <c:v>KW_28</c:v>
                      </c:pt>
                      <c:pt idx="28">
                        <c:v>KW_29</c:v>
                      </c:pt>
                      <c:pt idx="29">
                        <c:v>KW_30</c:v>
                      </c:pt>
                      <c:pt idx="30">
                        <c:v>KW_31</c:v>
                      </c:pt>
                      <c:pt idx="31">
                        <c:v>KW_32</c:v>
                      </c:pt>
                      <c:pt idx="32">
                        <c:v>KW_33</c:v>
                      </c:pt>
                      <c:pt idx="33">
                        <c:v>KW_34</c:v>
                      </c:pt>
                      <c:pt idx="34">
                        <c:v>KW_35</c:v>
                      </c:pt>
                      <c:pt idx="35">
                        <c:v>KW_36</c:v>
                      </c:pt>
                      <c:pt idx="36">
                        <c:v>KW_37</c:v>
                      </c:pt>
                      <c:pt idx="37">
                        <c:v>KW_38</c:v>
                      </c:pt>
                      <c:pt idx="38">
                        <c:v>KW_39</c:v>
                      </c:pt>
                      <c:pt idx="39">
                        <c:v>KW_40</c:v>
                      </c:pt>
                      <c:pt idx="40">
                        <c:v>KW_41</c:v>
                      </c:pt>
                      <c:pt idx="41">
                        <c:v>KW_42</c:v>
                      </c:pt>
                      <c:pt idx="42">
                        <c:v>KW_43</c:v>
                      </c:pt>
                      <c:pt idx="43">
                        <c:v>KW_44</c:v>
                      </c:pt>
                      <c:pt idx="44">
                        <c:v>KW_45</c:v>
                      </c:pt>
                      <c:pt idx="45">
                        <c:v>KW_46</c:v>
                      </c:pt>
                      <c:pt idx="46">
                        <c:v>KW_47</c:v>
                      </c:pt>
                      <c:pt idx="47">
                        <c:v>KW_48</c:v>
                      </c:pt>
                      <c:pt idx="48">
                        <c:v>KW_49</c:v>
                      </c:pt>
                      <c:pt idx="49">
                        <c:v>KW_50</c:v>
                      </c:pt>
                      <c:pt idx="50">
                        <c:v>KW_51</c:v>
                      </c:pt>
                      <c:pt idx="51">
                        <c:v>KW_52</c:v>
                      </c:pt>
                      <c:pt idx="52">
                        <c:v>KW_53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Gesamt'!$D$5:$BD$5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575-4E28-BA7E-A3532AA040B1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Gesamt'!$C$6</c15:sqref>
                        </c15:formulaRef>
                      </c:ext>
                    </c:extLst>
                    <c:strCache>
                      <c:ptCount val="1"/>
                      <c:pt idx="0">
                        <c:v>13-18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Gesamt'!$D$2:$BD$2</c15:sqref>
                        </c15:formulaRef>
                      </c:ext>
                    </c:extLst>
                    <c:strCache>
                      <c:ptCount val="53"/>
                      <c:pt idx="0">
                        <c:v>KW_1</c:v>
                      </c:pt>
                      <c:pt idx="1">
                        <c:v>KW_2</c:v>
                      </c:pt>
                      <c:pt idx="2">
                        <c:v>KW_3</c:v>
                      </c:pt>
                      <c:pt idx="3">
                        <c:v>KW_4</c:v>
                      </c:pt>
                      <c:pt idx="4">
                        <c:v>KW_5</c:v>
                      </c:pt>
                      <c:pt idx="5">
                        <c:v>KW_6</c:v>
                      </c:pt>
                      <c:pt idx="6">
                        <c:v>KW_7</c:v>
                      </c:pt>
                      <c:pt idx="7">
                        <c:v>KW_8</c:v>
                      </c:pt>
                      <c:pt idx="8">
                        <c:v>KW_9</c:v>
                      </c:pt>
                      <c:pt idx="9">
                        <c:v>KW_10</c:v>
                      </c:pt>
                      <c:pt idx="10">
                        <c:v>KW_11</c:v>
                      </c:pt>
                      <c:pt idx="11">
                        <c:v>KW_12</c:v>
                      </c:pt>
                      <c:pt idx="12">
                        <c:v>KW_13</c:v>
                      </c:pt>
                      <c:pt idx="13">
                        <c:v>KW_14</c:v>
                      </c:pt>
                      <c:pt idx="14">
                        <c:v>KW_15</c:v>
                      </c:pt>
                      <c:pt idx="15">
                        <c:v>KW_16</c:v>
                      </c:pt>
                      <c:pt idx="16">
                        <c:v>KW_17</c:v>
                      </c:pt>
                      <c:pt idx="17">
                        <c:v>KW_18</c:v>
                      </c:pt>
                      <c:pt idx="18">
                        <c:v>KW_19</c:v>
                      </c:pt>
                      <c:pt idx="19">
                        <c:v>KW_20</c:v>
                      </c:pt>
                      <c:pt idx="20">
                        <c:v>KW_21</c:v>
                      </c:pt>
                      <c:pt idx="21">
                        <c:v>KW_22</c:v>
                      </c:pt>
                      <c:pt idx="22">
                        <c:v>KW_23</c:v>
                      </c:pt>
                      <c:pt idx="23">
                        <c:v>KW_24</c:v>
                      </c:pt>
                      <c:pt idx="24">
                        <c:v>KW_25</c:v>
                      </c:pt>
                      <c:pt idx="25">
                        <c:v>KW_26</c:v>
                      </c:pt>
                      <c:pt idx="26">
                        <c:v>KW_27</c:v>
                      </c:pt>
                      <c:pt idx="27">
                        <c:v>KW_28</c:v>
                      </c:pt>
                      <c:pt idx="28">
                        <c:v>KW_29</c:v>
                      </c:pt>
                      <c:pt idx="29">
                        <c:v>KW_30</c:v>
                      </c:pt>
                      <c:pt idx="30">
                        <c:v>KW_31</c:v>
                      </c:pt>
                      <c:pt idx="31">
                        <c:v>KW_32</c:v>
                      </c:pt>
                      <c:pt idx="32">
                        <c:v>KW_33</c:v>
                      </c:pt>
                      <c:pt idx="33">
                        <c:v>KW_34</c:v>
                      </c:pt>
                      <c:pt idx="34">
                        <c:v>KW_35</c:v>
                      </c:pt>
                      <c:pt idx="35">
                        <c:v>KW_36</c:v>
                      </c:pt>
                      <c:pt idx="36">
                        <c:v>KW_37</c:v>
                      </c:pt>
                      <c:pt idx="37">
                        <c:v>KW_38</c:v>
                      </c:pt>
                      <c:pt idx="38">
                        <c:v>KW_39</c:v>
                      </c:pt>
                      <c:pt idx="39">
                        <c:v>KW_40</c:v>
                      </c:pt>
                      <c:pt idx="40">
                        <c:v>KW_41</c:v>
                      </c:pt>
                      <c:pt idx="41">
                        <c:v>KW_42</c:v>
                      </c:pt>
                      <c:pt idx="42">
                        <c:v>KW_43</c:v>
                      </c:pt>
                      <c:pt idx="43">
                        <c:v>KW_44</c:v>
                      </c:pt>
                      <c:pt idx="44">
                        <c:v>KW_45</c:v>
                      </c:pt>
                      <c:pt idx="45">
                        <c:v>KW_46</c:v>
                      </c:pt>
                      <c:pt idx="46">
                        <c:v>KW_47</c:v>
                      </c:pt>
                      <c:pt idx="47">
                        <c:v>KW_48</c:v>
                      </c:pt>
                      <c:pt idx="48">
                        <c:v>KW_49</c:v>
                      </c:pt>
                      <c:pt idx="49">
                        <c:v>KW_50</c:v>
                      </c:pt>
                      <c:pt idx="50">
                        <c:v>KW_51</c:v>
                      </c:pt>
                      <c:pt idx="51">
                        <c:v>KW_52</c:v>
                      </c:pt>
                      <c:pt idx="52">
                        <c:v>KW_53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'Auswertung Gesamt'!$D$6:$BD$6</c15:sqref>
                        </c15:formulaRef>
                      </c:ext>
                    </c:extLst>
                    <c:numCache>
                      <c:formatCode>General</c:formatCode>
                      <c:ptCount val="5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575-4E28-BA7E-A3532AA040B1}"/>
                  </c:ext>
                </c:extLst>
              </c15:ser>
            </c15:filteredBarSeries>
          </c:ext>
        </c:extLst>
      </c:barChart>
      <c:catAx>
        <c:axId val="36096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963000"/>
        <c:crosses val="autoZero"/>
        <c:auto val="1"/>
        <c:lblAlgn val="ctr"/>
        <c:lblOffset val="100"/>
        <c:noMultiLvlLbl val="0"/>
      </c:catAx>
      <c:valAx>
        <c:axId val="360963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96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Auswertung der Räume "Gesamt"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'Auswertung Gesamt'!$C$8</c:f>
              <c:strCache>
                <c:ptCount val="1"/>
                <c:pt idx="0">
                  <c:v>Summe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'Auswertung Gesamt'!$D$8:$BD$8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1-4B42-92C0-4871AB62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0967704"/>
        <c:axId val="360964960"/>
        <c:extLst/>
      </c:barChart>
      <c:catAx>
        <c:axId val="360967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964960"/>
        <c:crosses val="autoZero"/>
        <c:auto val="1"/>
        <c:lblAlgn val="ctr"/>
        <c:lblOffset val="100"/>
        <c:noMultiLvlLbl val="0"/>
      </c:catAx>
      <c:valAx>
        <c:axId val="3609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967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9.gif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731383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1958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179004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9272321" name="Button 1" hidden="1">
              <a:extLst>
                <a:ext uri="{63B3BB69-23CF-44E3-9099-C40C66FF867C}">
                  <a14:compatExt spid="_x0000_s9272321"/>
                </a:ext>
                <a:ext uri="{FF2B5EF4-FFF2-40B4-BE49-F238E27FC236}">
                  <a16:creationId xmlns:a16="http://schemas.microsoft.com/office/drawing/2014/main" id="{00000000-0008-0000-0000-0000017C8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731383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1958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179004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9217025" name="Button 1" hidden="1">
              <a:extLst>
                <a:ext uri="{63B3BB69-23CF-44E3-9099-C40C66FF867C}">
                  <a14:compatExt spid="_x0000_s9217025"/>
                </a:ext>
                <a:ext uri="{FF2B5EF4-FFF2-40B4-BE49-F238E27FC236}">
                  <a16:creationId xmlns:a16="http://schemas.microsoft.com/office/drawing/2014/main" id="{00000000-0008-0000-0100-000001A48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731383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1958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179004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9163777" name="Button 1" hidden="1">
              <a:extLst>
                <a:ext uri="{63B3BB69-23CF-44E3-9099-C40C66FF867C}">
                  <a14:compatExt spid="_x0000_s9163777"/>
                </a:ext>
                <a:ext uri="{FF2B5EF4-FFF2-40B4-BE49-F238E27FC236}">
                  <a16:creationId xmlns:a16="http://schemas.microsoft.com/office/drawing/2014/main" id="{00000000-0008-0000-0200-000001D48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731383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1958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179004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9111553" name="Button 1" hidden="1">
              <a:extLst>
                <a:ext uri="{63B3BB69-23CF-44E3-9099-C40C66FF867C}">
                  <a14:compatExt spid="_x0000_s9111553"/>
                </a:ext>
                <a:ext uri="{FF2B5EF4-FFF2-40B4-BE49-F238E27FC236}">
                  <a16:creationId xmlns:a16="http://schemas.microsoft.com/office/drawing/2014/main" id="{00000000-0008-0000-0300-000001088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731383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1958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179004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9060353" name="Button 1" hidden="1">
              <a:extLst>
                <a:ext uri="{63B3BB69-23CF-44E3-9099-C40C66FF867C}">
                  <a14:compatExt spid="_x0000_s9060353"/>
                </a:ext>
                <a:ext uri="{FF2B5EF4-FFF2-40B4-BE49-F238E27FC236}">
                  <a16:creationId xmlns:a16="http://schemas.microsoft.com/office/drawing/2014/main" id="{00000000-0008-0000-0400-00000140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731383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9010177" name="Button 1" hidden="1">
              <a:extLst>
                <a:ext uri="{63B3BB69-23CF-44E3-9099-C40C66FF867C}">
                  <a14:compatExt spid="_x0000_s9010177"/>
                </a:ext>
                <a:ext uri="{FF2B5EF4-FFF2-40B4-BE49-F238E27FC236}">
                  <a16:creationId xmlns:a16="http://schemas.microsoft.com/office/drawing/2014/main" id="{00000000-0008-0000-0500-0000017C8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961025" name="Button 1" hidden="1">
              <a:extLst>
                <a:ext uri="{63B3BB69-23CF-44E3-9099-C40C66FF867C}">
                  <a14:compatExt spid="_x0000_s8961025"/>
                </a:ext>
                <a:ext uri="{FF2B5EF4-FFF2-40B4-BE49-F238E27FC236}">
                  <a16:creationId xmlns:a16="http://schemas.microsoft.com/office/drawing/2014/main" id="{00000000-0008-0000-0600-000001BC8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912897" name="Button 1" hidden="1">
              <a:extLst>
                <a:ext uri="{63B3BB69-23CF-44E3-9099-C40C66FF867C}">
                  <a14:compatExt spid="_x0000_s8912897"/>
                </a:ext>
                <a:ext uri="{FF2B5EF4-FFF2-40B4-BE49-F238E27FC236}">
                  <a16:creationId xmlns:a16="http://schemas.microsoft.com/office/drawing/2014/main" id="{00000000-0008-0000-0700-000001008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865793" name="Button 1" hidden="1">
              <a:extLst>
                <a:ext uri="{63B3BB69-23CF-44E3-9099-C40C66FF867C}">
                  <a14:compatExt spid="_x0000_s8865793"/>
                </a:ext>
                <a:ext uri="{FF2B5EF4-FFF2-40B4-BE49-F238E27FC236}">
                  <a16:creationId xmlns:a16="http://schemas.microsoft.com/office/drawing/2014/main" id="{00000000-0008-0000-0800-000001488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819713" name="Button 1" hidden="1">
              <a:extLst>
                <a:ext uri="{63B3BB69-23CF-44E3-9099-C40C66FF867C}">
                  <a14:compatExt spid="_x0000_s8819713"/>
                </a:ext>
                <a:ext uri="{FF2B5EF4-FFF2-40B4-BE49-F238E27FC236}">
                  <a16:creationId xmlns:a16="http://schemas.microsoft.com/office/drawing/2014/main" id="{00000000-0008-0000-0900-000001948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774657" name="Button 1" hidden="1">
              <a:extLst>
                <a:ext uri="{63B3BB69-23CF-44E3-9099-C40C66FF867C}">
                  <a14:compatExt spid="_x0000_s8774657"/>
                </a:ext>
                <a:ext uri="{FF2B5EF4-FFF2-40B4-BE49-F238E27FC236}">
                  <a16:creationId xmlns:a16="http://schemas.microsoft.com/office/drawing/2014/main" id="{00000000-0008-0000-0A00-000001E48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730625" name="Button 1" hidden="1">
              <a:extLst>
                <a:ext uri="{63B3BB69-23CF-44E3-9099-C40C66FF867C}">
                  <a14:compatExt spid="_x0000_s8730625"/>
                </a:ext>
                <a:ext uri="{FF2B5EF4-FFF2-40B4-BE49-F238E27FC236}">
                  <a16:creationId xmlns:a16="http://schemas.microsoft.com/office/drawing/2014/main" id="{00000000-0008-0000-0B00-000001388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687617" name="Button 1" hidden="1">
              <a:extLst>
                <a:ext uri="{63B3BB69-23CF-44E3-9099-C40C66FF867C}">
                  <a14:compatExt spid="_x0000_s8687617"/>
                </a:ext>
                <a:ext uri="{FF2B5EF4-FFF2-40B4-BE49-F238E27FC236}">
                  <a16:creationId xmlns:a16="http://schemas.microsoft.com/office/drawing/2014/main" id="{00000000-0008-0000-0C00-000001908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645633" name="Button 1" hidden="1">
              <a:extLst>
                <a:ext uri="{63B3BB69-23CF-44E3-9099-C40C66FF867C}">
                  <a14:compatExt spid="_x0000_s8645633"/>
                </a:ext>
                <a:ext uri="{FF2B5EF4-FFF2-40B4-BE49-F238E27FC236}">
                  <a16:creationId xmlns:a16="http://schemas.microsoft.com/office/drawing/2014/main" id="{00000000-0008-0000-0D00-000001EC8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643585" name="Button 1" hidden="1">
              <a:extLst>
                <a:ext uri="{63B3BB69-23CF-44E3-9099-C40C66FF867C}">
                  <a14:compatExt spid="_x0000_s8643585"/>
                </a:ext>
                <a:ext uri="{FF2B5EF4-FFF2-40B4-BE49-F238E27FC236}">
                  <a16:creationId xmlns:a16="http://schemas.microsoft.com/office/drawing/2014/main" id="{00000000-0008-0000-0E00-000001E48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603649" name="Button 1" hidden="1">
              <a:extLst>
                <a:ext uri="{63B3BB69-23CF-44E3-9099-C40C66FF867C}">
                  <a14:compatExt spid="_x0000_s8603649"/>
                </a:ext>
                <a:ext uri="{FF2B5EF4-FFF2-40B4-BE49-F238E27FC236}">
                  <a16:creationId xmlns:a16="http://schemas.microsoft.com/office/drawing/2014/main" id="{00000000-0008-0000-0F00-000001488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564737" name="Button 1" hidden="1">
              <a:extLst>
                <a:ext uri="{63B3BB69-23CF-44E3-9099-C40C66FF867C}">
                  <a14:compatExt spid="_x0000_s8564737"/>
                </a:ext>
                <a:ext uri="{FF2B5EF4-FFF2-40B4-BE49-F238E27FC236}">
                  <a16:creationId xmlns:a16="http://schemas.microsoft.com/office/drawing/2014/main" id="{00000000-0008-0000-1000-000001B08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526849" name="Button 1" hidden="1">
              <a:extLst>
                <a:ext uri="{63B3BB69-23CF-44E3-9099-C40C66FF867C}">
                  <a14:compatExt spid="_x0000_s8526849"/>
                </a:ext>
                <a:ext uri="{FF2B5EF4-FFF2-40B4-BE49-F238E27FC236}">
                  <a16:creationId xmlns:a16="http://schemas.microsoft.com/office/drawing/2014/main" id="{00000000-0008-0000-1100-0000011C8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489985" name="Button 1" hidden="1">
              <a:extLst>
                <a:ext uri="{63B3BB69-23CF-44E3-9099-C40C66FF867C}">
                  <a14:compatExt spid="_x0000_s8489985"/>
                </a:ext>
                <a:ext uri="{FF2B5EF4-FFF2-40B4-BE49-F238E27FC236}">
                  <a16:creationId xmlns:a16="http://schemas.microsoft.com/office/drawing/2014/main" id="{00000000-0008-0000-1200-0000018C8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454145" name="Button 1" hidden="1">
              <a:extLst>
                <a:ext uri="{63B3BB69-23CF-44E3-9099-C40C66FF867C}">
                  <a14:compatExt spid="_x0000_s8454145"/>
                </a:ext>
                <a:ext uri="{FF2B5EF4-FFF2-40B4-BE49-F238E27FC236}">
                  <a16:creationId xmlns:a16="http://schemas.microsoft.com/office/drawing/2014/main" id="{00000000-0008-0000-1300-000001008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418305" name="Button 1" hidden="1">
              <a:extLst>
                <a:ext uri="{63B3BB69-23CF-44E3-9099-C40C66FF867C}">
                  <a14:compatExt spid="_x0000_s8418305"/>
                </a:ext>
                <a:ext uri="{FF2B5EF4-FFF2-40B4-BE49-F238E27FC236}">
                  <a16:creationId xmlns:a16="http://schemas.microsoft.com/office/drawing/2014/main" id="{00000000-0008-0000-1400-000001748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417281" name="Button 1" hidden="1">
              <a:extLst>
                <a:ext uri="{63B3BB69-23CF-44E3-9099-C40C66FF867C}">
                  <a14:compatExt spid="_x0000_s8417281"/>
                </a:ext>
                <a:ext uri="{FF2B5EF4-FFF2-40B4-BE49-F238E27FC236}">
                  <a16:creationId xmlns:a16="http://schemas.microsoft.com/office/drawing/2014/main" id="{00000000-0008-0000-1500-000001708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415233" name="Button 1" hidden="1">
              <a:extLst>
                <a:ext uri="{63B3BB69-23CF-44E3-9099-C40C66FF867C}">
                  <a14:compatExt spid="_x0000_s8415233"/>
                </a:ext>
                <a:ext uri="{FF2B5EF4-FFF2-40B4-BE49-F238E27FC236}">
                  <a16:creationId xmlns:a16="http://schemas.microsoft.com/office/drawing/2014/main" id="{00000000-0008-0000-1600-000001688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383489" name="Button 1" hidden="1">
              <a:extLst>
                <a:ext uri="{63B3BB69-23CF-44E3-9099-C40C66FF867C}">
                  <a14:compatExt spid="_x0000_s8383489"/>
                </a:ext>
                <a:ext uri="{FF2B5EF4-FFF2-40B4-BE49-F238E27FC236}">
                  <a16:creationId xmlns:a16="http://schemas.microsoft.com/office/drawing/2014/main" id="{00000000-0008-0000-1700-000001EC7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352769" name="Button 1" hidden="1">
              <a:extLst>
                <a:ext uri="{63B3BB69-23CF-44E3-9099-C40C66FF867C}">
                  <a14:compatExt spid="_x0000_s8352769"/>
                </a:ext>
                <a:ext uri="{FF2B5EF4-FFF2-40B4-BE49-F238E27FC236}">
                  <a16:creationId xmlns:a16="http://schemas.microsoft.com/office/drawing/2014/main" id="{00000000-0008-0000-1800-000001747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323073" name="Button 1" hidden="1">
              <a:extLst>
                <a:ext uri="{63B3BB69-23CF-44E3-9099-C40C66FF867C}">
                  <a14:compatExt spid="_x0000_s8323073"/>
                </a:ext>
                <a:ext uri="{FF2B5EF4-FFF2-40B4-BE49-F238E27FC236}">
                  <a16:creationId xmlns:a16="http://schemas.microsoft.com/office/drawing/2014/main" id="{00000000-0008-0000-1900-000001007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294401" name="Button 1" hidden="1">
              <a:extLst>
                <a:ext uri="{63B3BB69-23CF-44E3-9099-C40C66FF867C}">
                  <a14:compatExt spid="_x0000_s8294401"/>
                </a:ext>
                <a:ext uri="{FF2B5EF4-FFF2-40B4-BE49-F238E27FC236}">
                  <a16:creationId xmlns:a16="http://schemas.microsoft.com/office/drawing/2014/main" id="{00000000-0008-0000-1A00-000001907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266753" name="Button 1" hidden="1">
              <a:extLst>
                <a:ext uri="{63B3BB69-23CF-44E3-9099-C40C66FF867C}">
                  <a14:compatExt spid="_x0000_s8266753"/>
                </a:ext>
                <a:ext uri="{FF2B5EF4-FFF2-40B4-BE49-F238E27FC236}">
                  <a16:creationId xmlns:a16="http://schemas.microsoft.com/office/drawing/2014/main" id="{00000000-0008-0000-1B00-000001247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03375" y="13935075"/>
          <a:ext cx="5336721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05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240129" name="Button 1" hidden="1">
              <a:extLst>
                <a:ext uri="{63B3BB69-23CF-44E3-9099-C40C66FF867C}">
                  <a14:compatExt spid="_x0000_s8240129"/>
                </a:ext>
                <a:ext uri="{FF2B5EF4-FFF2-40B4-BE49-F238E27FC236}">
                  <a16:creationId xmlns:a16="http://schemas.microsoft.com/office/drawing/2014/main" id="{00000000-0008-0000-1C00-000001BC7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612321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214529" name="Button 1" hidden="1">
              <a:extLst>
                <a:ext uri="{63B3BB69-23CF-44E3-9099-C40C66FF867C}">
                  <a14:compatExt spid="_x0000_s8214529"/>
                </a:ext>
                <a:ext uri="{FF2B5EF4-FFF2-40B4-BE49-F238E27FC236}">
                  <a16:creationId xmlns:a16="http://schemas.microsoft.com/office/drawing/2014/main" id="{00000000-0008-0000-1D00-000001587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189953" name="Button 1" hidden="1">
              <a:extLst>
                <a:ext uri="{63B3BB69-23CF-44E3-9099-C40C66FF867C}">
                  <a14:compatExt spid="_x0000_s8189953"/>
                </a:ext>
                <a:ext uri="{FF2B5EF4-FFF2-40B4-BE49-F238E27FC236}">
                  <a16:creationId xmlns:a16="http://schemas.microsoft.com/office/drawing/2014/main" id="{00000000-0008-0000-1E00-000001F87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166401" name="Button 1" hidden="1">
              <a:extLst>
                <a:ext uri="{63B3BB69-23CF-44E3-9099-C40C66FF867C}">
                  <a14:compatExt spid="_x0000_s8166401"/>
                </a:ext>
                <a:ext uri="{FF2B5EF4-FFF2-40B4-BE49-F238E27FC236}">
                  <a16:creationId xmlns:a16="http://schemas.microsoft.com/office/drawing/2014/main" id="{00000000-0008-0000-1F00-0000019C7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143873" name="Button 1" hidden="1">
              <a:extLst>
                <a:ext uri="{63B3BB69-23CF-44E3-9099-C40C66FF867C}">
                  <a14:compatExt spid="_x0000_s8143873"/>
                </a:ext>
                <a:ext uri="{FF2B5EF4-FFF2-40B4-BE49-F238E27FC236}">
                  <a16:creationId xmlns:a16="http://schemas.microsoft.com/office/drawing/2014/main" id="{00000000-0008-0000-2000-000001447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122369" name="Button 1" hidden="1">
              <a:extLst>
                <a:ext uri="{63B3BB69-23CF-44E3-9099-C40C66FF867C}">
                  <a14:compatExt spid="_x0000_s8122369"/>
                </a:ext>
                <a:ext uri="{FF2B5EF4-FFF2-40B4-BE49-F238E27FC236}">
                  <a16:creationId xmlns:a16="http://schemas.microsoft.com/office/drawing/2014/main" id="{00000000-0008-0000-2100-000001F07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100865" name="Button 1" hidden="1">
              <a:extLst>
                <a:ext uri="{63B3BB69-23CF-44E3-9099-C40C66FF867C}">
                  <a14:compatExt spid="_x0000_s8100865"/>
                </a:ext>
                <a:ext uri="{FF2B5EF4-FFF2-40B4-BE49-F238E27FC236}">
                  <a16:creationId xmlns:a16="http://schemas.microsoft.com/office/drawing/2014/main" id="{00000000-0008-0000-2200-0000019C7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081409" name="Button 1" hidden="1">
              <a:extLst>
                <a:ext uri="{63B3BB69-23CF-44E3-9099-C40C66FF867C}">
                  <a14:compatExt spid="_x0000_s8081409"/>
                </a:ext>
                <a:ext uri="{FF2B5EF4-FFF2-40B4-BE49-F238E27FC236}">
                  <a16:creationId xmlns:a16="http://schemas.microsoft.com/office/drawing/2014/main" id="{00000000-0008-0000-2300-000001507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062977" name="Button 1" hidden="1">
              <a:extLst>
                <a:ext uri="{63B3BB69-23CF-44E3-9099-C40C66FF867C}">
                  <a14:compatExt spid="_x0000_s8062977"/>
                </a:ext>
                <a:ext uri="{FF2B5EF4-FFF2-40B4-BE49-F238E27FC236}">
                  <a16:creationId xmlns:a16="http://schemas.microsoft.com/office/drawing/2014/main" id="{00000000-0008-0000-2400-000001087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044545" name="Button 1" hidden="1">
              <a:extLst>
                <a:ext uri="{63B3BB69-23CF-44E3-9099-C40C66FF867C}">
                  <a14:compatExt spid="_x0000_s8044545"/>
                </a:ext>
                <a:ext uri="{FF2B5EF4-FFF2-40B4-BE49-F238E27FC236}">
                  <a16:creationId xmlns:a16="http://schemas.microsoft.com/office/drawing/2014/main" id="{00000000-0008-0000-2500-000001C07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028161" name="Button 1" hidden="1">
              <a:extLst>
                <a:ext uri="{63B3BB69-23CF-44E3-9099-C40C66FF867C}">
                  <a14:compatExt spid="_x0000_s8028161"/>
                </a:ext>
                <a:ext uri="{FF2B5EF4-FFF2-40B4-BE49-F238E27FC236}">
                  <a16:creationId xmlns:a16="http://schemas.microsoft.com/office/drawing/2014/main" id="{00000000-0008-0000-2600-000001807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8012801" name="Button 1" hidden="1">
              <a:extLst>
                <a:ext uri="{63B3BB69-23CF-44E3-9099-C40C66FF867C}">
                  <a14:compatExt spid="_x0000_s8012801"/>
                </a:ext>
                <a:ext uri="{FF2B5EF4-FFF2-40B4-BE49-F238E27FC236}">
                  <a16:creationId xmlns:a16="http://schemas.microsoft.com/office/drawing/2014/main" id="{00000000-0008-0000-2700-000001447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7998465" name="Button 1" hidden="1">
              <a:extLst>
                <a:ext uri="{63B3BB69-23CF-44E3-9099-C40C66FF867C}">
                  <a14:compatExt spid="_x0000_s7998465"/>
                </a:ext>
                <a:ext uri="{FF2B5EF4-FFF2-40B4-BE49-F238E27FC236}">
                  <a16:creationId xmlns:a16="http://schemas.microsoft.com/office/drawing/2014/main" id="{00000000-0008-0000-2800-0000010C7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7985153" name="Button 1" hidden="1">
              <a:extLst>
                <a:ext uri="{63B3BB69-23CF-44E3-9099-C40C66FF867C}">
                  <a14:compatExt spid="_x0000_s7985153"/>
                </a:ext>
                <a:ext uri="{FF2B5EF4-FFF2-40B4-BE49-F238E27FC236}">
                  <a16:creationId xmlns:a16="http://schemas.microsoft.com/office/drawing/2014/main" id="{00000000-0008-0000-2900-000001D87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7972865" name="Button 1" hidden="1">
              <a:extLst>
                <a:ext uri="{63B3BB69-23CF-44E3-9099-C40C66FF867C}">
                  <a14:compatExt spid="_x0000_s7972865"/>
                </a:ext>
                <a:ext uri="{FF2B5EF4-FFF2-40B4-BE49-F238E27FC236}">
                  <a16:creationId xmlns:a16="http://schemas.microsoft.com/office/drawing/2014/main" id="{00000000-0008-0000-2A00-000001A87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7961601" name="Button 1" hidden="1">
              <a:extLst>
                <a:ext uri="{63B3BB69-23CF-44E3-9099-C40C66FF867C}">
                  <a14:compatExt spid="_x0000_s7961601"/>
                </a:ext>
                <a:ext uri="{FF2B5EF4-FFF2-40B4-BE49-F238E27FC236}">
                  <a16:creationId xmlns:a16="http://schemas.microsoft.com/office/drawing/2014/main" id="{00000000-0008-0000-2B00-0000017C7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7950337" name="Button 1" hidden="1">
              <a:extLst>
                <a:ext uri="{63B3BB69-23CF-44E3-9099-C40C66FF867C}">
                  <a14:compatExt spid="_x0000_s7950337"/>
                </a:ext>
                <a:ext uri="{FF2B5EF4-FFF2-40B4-BE49-F238E27FC236}">
                  <a16:creationId xmlns:a16="http://schemas.microsoft.com/office/drawing/2014/main" id="{00000000-0008-0000-2C00-000001507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6722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302829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7941121" name="Button 1" hidden="1">
              <a:extLst>
                <a:ext uri="{63B3BB69-23CF-44E3-9099-C40C66FF867C}">
                  <a14:compatExt spid="_x0000_s7941121"/>
                </a:ext>
                <a:ext uri="{FF2B5EF4-FFF2-40B4-BE49-F238E27FC236}">
                  <a16:creationId xmlns:a16="http://schemas.microsoft.com/office/drawing/2014/main" id="{00000000-0008-0000-2D00-0000012C7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41</xdr:col>
      <xdr:colOff>612322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264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121854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7932929" name="Button 1" hidden="1">
              <a:extLst>
                <a:ext uri="{63B3BB69-23CF-44E3-9099-C40C66FF867C}">
                  <a14:compatExt spid="_x0000_s7932929"/>
                </a:ext>
                <a:ext uri="{FF2B5EF4-FFF2-40B4-BE49-F238E27FC236}">
                  <a16:creationId xmlns:a16="http://schemas.microsoft.com/office/drawing/2014/main" id="{00000000-0008-0000-2E00-0000010C7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42</xdr:col>
      <xdr:colOff>27215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4077950"/>
          <a:ext cx="533264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666027"/>
          <a:ext cx="6121854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7925761" name="Button 1" hidden="1">
              <a:extLst>
                <a:ext uri="{63B3BB69-23CF-44E3-9099-C40C66FF867C}">
                  <a14:compatExt spid="_x0000_s7925761"/>
                </a:ext>
                <a:ext uri="{FF2B5EF4-FFF2-40B4-BE49-F238E27FC236}">
                  <a16:creationId xmlns:a16="http://schemas.microsoft.com/office/drawing/2014/main" id="{00000000-0008-0000-2F00-000001F07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42</xdr:col>
      <xdr:colOff>27215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264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121854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7919617" name="Button 1" hidden="1">
              <a:extLst>
                <a:ext uri="{63B3BB69-23CF-44E3-9099-C40C66FF867C}">
                  <a14:compatExt spid="_x0000_s7919617"/>
                </a:ext>
                <a:ext uri="{FF2B5EF4-FFF2-40B4-BE49-F238E27FC236}">
                  <a16:creationId xmlns:a16="http://schemas.microsoft.com/office/drawing/2014/main" id="{00000000-0008-0000-3000-000001D87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42</xdr:col>
      <xdr:colOff>27215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264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121854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7914497" name="Button 1" hidden="1">
              <a:extLst>
                <a:ext uri="{63B3BB69-23CF-44E3-9099-C40C66FF867C}">
                  <a14:compatExt spid="_x0000_s7914497"/>
                </a:ext>
                <a:ext uri="{FF2B5EF4-FFF2-40B4-BE49-F238E27FC236}">
                  <a16:creationId xmlns:a16="http://schemas.microsoft.com/office/drawing/2014/main" id="{00000000-0008-0000-3100-000001C47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42</xdr:col>
      <xdr:colOff>27215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35075"/>
          <a:ext cx="533264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23152"/>
          <a:ext cx="6121854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7910401" name="Button 1" hidden="1">
              <a:extLst>
                <a:ext uri="{63B3BB69-23CF-44E3-9099-C40C66FF867C}">
                  <a14:compatExt spid="_x0000_s7910401"/>
                </a:ext>
                <a:ext uri="{FF2B5EF4-FFF2-40B4-BE49-F238E27FC236}">
                  <a16:creationId xmlns:a16="http://schemas.microsoft.com/office/drawing/2014/main" id="{00000000-0008-0000-3200-000001B47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65</xdr:row>
      <xdr:rowOff>0</xdr:rowOff>
    </xdr:from>
    <xdr:to>
      <xdr:col>42</xdr:col>
      <xdr:colOff>27215</xdr:colOff>
      <xdr:row>65</xdr:row>
      <xdr:rowOff>381000</xdr:rowOff>
    </xdr:to>
    <xdr:pic macro="[0]!Firm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65275" y="13973175"/>
          <a:ext cx="533264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35</xdr:col>
      <xdr:colOff>27214</xdr:colOff>
      <xdr:row>69</xdr:row>
      <xdr:rowOff>502102</xdr:rowOff>
    </xdr:from>
    <xdr:to>
      <xdr:col>51</xdr:col>
      <xdr:colOff>81643</xdr:colOff>
      <xdr:row>69</xdr:row>
      <xdr:rowOff>980170</xdr:rowOff>
    </xdr:to>
    <xdr:pic macro="[0]!hole_Dozenten">
      <xdr:nvPicPr>
        <xdr:cNvPr id="3" name="CommandButton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2489" y="16561252"/>
          <a:ext cx="6121854" cy="47806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67</xdr:row>
          <xdr:rowOff>304800</xdr:rowOff>
        </xdr:from>
        <xdr:to>
          <xdr:col>51</xdr:col>
          <xdr:colOff>22860</xdr:colOff>
          <xdr:row>69</xdr:row>
          <xdr:rowOff>68580</xdr:rowOff>
        </xdr:to>
        <xdr:sp macro="" textlink="">
          <xdr:nvSpPr>
            <xdr:cNvPr id="7906305" name="Button 1" hidden="1">
              <a:extLst>
                <a:ext uri="{63B3BB69-23CF-44E3-9099-C40C66FF867C}">
                  <a14:compatExt spid="_x0000_s7906305"/>
                </a:ext>
                <a:ext uri="{FF2B5EF4-FFF2-40B4-BE49-F238E27FC236}">
                  <a16:creationId xmlns:a16="http://schemas.microsoft.com/office/drawing/2014/main" id="{00000000-0008-0000-3300-000001A47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Dozenten einfärben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47625</xdr:rowOff>
    </xdr:from>
    <xdr:to>
      <xdr:col>4</xdr:col>
      <xdr:colOff>152400</xdr:colOff>
      <xdr:row>6</xdr:row>
      <xdr:rowOff>38100</xdr:rowOff>
    </xdr:to>
    <xdr:pic>
      <xdr:nvPicPr>
        <xdr:cNvPr id="2" name="NeueWoche" descr="stdplanmenue2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0" y="1000125"/>
          <a:ext cx="1524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209550</xdr:colOff>
      <xdr:row>5</xdr:row>
      <xdr:rowOff>57150</xdr:rowOff>
    </xdr:from>
    <xdr:to>
      <xdr:col>4</xdr:col>
      <xdr:colOff>361950</xdr:colOff>
      <xdr:row>6</xdr:row>
      <xdr:rowOff>47625</xdr:rowOff>
    </xdr:to>
    <xdr:pic>
      <xdr:nvPicPr>
        <xdr:cNvPr id="3" name="Dozenten" descr="stdplanmenue3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257550" y="1009650"/>
          <a:ext cx="1524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476250</xdr:colOff>
      <xdr:row>5</xdr:row>
      <xdr:rowOff>66675</xdr:rowOff>
    </xdr:from>
    <xdr:to>
      <xdr:col>4</xdr:col>
      <xdr:colOff>628650</xdr:colOff>
      <xdr:row>6</xdr:row>
      <xdr:rowOff>57150</xdr:rowOff>
    </xdr:to>
    <xdr:pic>
      <xdr:nvPicPr>
        <xdr:cNvPr id="4" name="Stundenplan" descr="stdplanmenue4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524250" y="1019175"/>
          <a:ext cx="1524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0</xdr:colOff>
      <xdr:row>5</xdr:row>
      <xdr:rowOff>57150</xdr:rowOff>
    </xdr:from>
    <xdr:to>
      <xdr:col>5</xdr:col>
      <xdr:colOff>152400</xdr:colOff>
      <xdr:row>6</xdr:row>
      <xdr:rowOff>47625</xdr:rowOff>
    </xdr:to>
    <xdr:pic>
      <xdr:nvPicPr>
        <xdr:cNvPr id="5" name="Stundenplanoeffnen" descr="stdplanmenue5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810000" y="1009650"/>
          <a:ext cx="1524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247650</xdr:colOff>
      <xdr:row>5</xdr:row>
      <xdr:rowOff>47625</xdr:rowOff>
    </xdr:from>
    <xdr:to>
      <xdr:col>5</xdr:col>
      <xdr:colOff>400050</xdr:colOff>
      <xdr:row>6</xdr:row>
      <xdr:rowOff>38100</xdr:rowOff>
    </xdr:to>
    <xdr:pic>
      <xdr:nvPicPr>
        <xdr:cNvPr id="6" name="Dozentenoeffnen" descr="stdplanmenue6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4057650" y="1000125"/>
          <a:ext cx="1524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542925</xdr:colOff>
      <xdr:row>5</xdr:row>
      <xdr:rowOff>38100</xdr:rowOff>
    </xdr:from>
    <xdr:to>
      <xdr:col>5</xdr:col>
      <xdr:colOff>695325</xdr:colOff>
      <xdr:row>6</xdr:row>
      <xdr:rowOff>0</xdr:rowOff>
    </xdr:to>
    <xdr:pic>
      <xdr:nvPicPr>
        <xdr:cNvPr id="7" name="Farben" descr="stdplanmenue8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4352925" y="990600"/>
          <a:ext cx="1524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38100</xdr:colOff>
      <xdr:row>5</xdr:row>
      <xdr:rowOff>0</xdr:rowOff>
    </xdr:from>
    <xdr:to>
      <xdr:col>6</xdr:col>
      <xdr:colOff>228600</xdr:colOff>
      <xdr:row>6</xdr:row>
      <xdr:rowOff>38100</xdr:rowOff>
    </xdr:to>
    <xdr:pic>
      <xdr:nvPicPr>
        <xdr:cNvPr id="8" name="Pflege" descr="Pflege.gif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4610100" y="952500"/>
          <a:ext cx="190500" cy="228600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8</xdr:row>
      <xdr:rowOff>28575</xdr:rowOff>
    </xdr:from>
    <xdr:to>
      <xdr:col>56</xdr:col>
      <xdr:colOff>11906</xdr:colOff>
      <xdr:row>33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85724</xdr:colOff>
      <xdr:row>34</xdr:row>
      <xdr:rowOff>123825</xdr:rowOff>
    </xdr:from>
    <xdr:to>
      <xdr:col>55</xdr:col>
      <xdr:colOff>440530</xdr:colOff>
      <xdr:row>60</xdr:row>
      <xdr:rowOff>66675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61</xdr:row>
      <xdr:rowOff>0</xdr:rowOff>
    </xdr:from>
    <xdr:to>
      <xdr:col>56</xdr:col>
      <xdr:colOff>0</xdr:colOff>
      <xdr:row>86</xdr:row>
      <xdr:rowOff>133350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88</xdr:row>
      <xdr:rowOff>0</xdr:rowOff>
    </xdr:from>
    <xdr:to>
      <xdr:col>56</xdr:col>
      <xdr:colOff>0</xdr:colOff>
      <xdr:row>113</xdr:row>
      <xdr:rowOff>133350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27215</xdr:colOff>
      <xdr:row>115</xdr:row>
      <xdr:rowOff>27214</xdr:rowOff>
    </xdr:from>
    <xdr:to>
      <xdr:col>56</xdr:col>
      <xdr:colOff>23812</xdr:colOff>
      <xdr:row>140</xdr:row>
      <xdr:rowOff>160564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3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142</xdr:row>
      <xdr:rowOff>0</xdr:rowOff>
    </xdr:from>
    <xdr:to>
      <xdr:col>56</xdr:col>
      <xdr:colOff>11906</xdr:colOff>
      <xdr:row>167</xdr:row>
      <xdr:rowOff>133350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3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169</xdr:row>
      <xdr:rowOff>0</xdr:rowOff>
    </xdr:from>
    <xdr:to>
      <xdr:col>56</xdr:col>
      <xdr:colOff>0</xdr:colOff>
      <xdr:row>194</xdr:row>
      <xdr:rowOff>133350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3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@GMT-2020.09.16-05.00.02\Stundenplan\Plan20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tundenplan\%20Wochenplanung2019_statisti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ndenplan"/>
      <sheetName val="Adressen"/>
      <sheetName val="Plan2020"/>
    </sheetNames>
    <definedNames>
      <definedName name="Plan" refersTo="='Stundenplan'!$A$1:$EY$215"/>
    </definedNames>
    <sheetDataSet>
      <sheetData sheetId="0">
        <row r="1">
          <cell r="A1"/>
          <cell r="C1" t="str">
            <v>1a</v>
          </cell>
          <cell r="D1">
            <v>1</v>
          </cell>
          <cell r="E1" t="str">
            <v>1b</v>
          </cell>
          <cell r="F1" t="str">
            <v>2a</v>
          </cell>
          <cell r="G1">
            <v>2</v>
          </cell>
          <cell r="H1" t="str">
            <v>2b</v>
          </cell>
          <cell r="I1" t="str">
            <v>3a</v>
          </cell>
          <cell r="J1">
            <v>3</v>
          </cell>
          <cell r="K1" t="str">
            <v>3b</v>
          </cell>
          <cell r="L1" t="str">
            <v>4a</v>
          </cell>
          <cell r="M1">
            <v>4</v>
          </cell>
          <cell r="N1" t="str">
            <v>4b</v>
          </cell>
          <cell r="O1" t="str">
            <v>5a</v>
          </cell>
          <cell r="P1">
            <v>5</v>
          </cell>
          <cell r="Q1" t="str">
            <v>5b</v>
          </cell>
          <cell r="R1" t="str">
            <v>6a</v>
          </cell>
          <cell r="S1">
            <v>6</v>
          </cell>
          <cell r="T1" t="str">
            <v>6b</v>
          </cell>
          <cell r="U1" t="str">
            <v>7a</v>
          </cell>
          <cell r="V1">
            <v>7</v>
          </cell>
          <cell r="W1" t="str">
            <v>7b</v>
          </cell>
          <cell r="X1" t="str">
            <v>8a</v>
          </cell>
          <cell r="Y1">
            <v>8</v>
          </cell>
          <cell r="Z1" t="str">
            <v>8b</v>
          </cell>
          <cell r="AA1" t="str">
            <v>9a</v>
          </cell>
          <cell r="AB1">
            <v>9</v>
          </cell>
          <cell r="AC1" t="str">
            <v>9b</v>
          </cell>
          <cell r="AD1" t="str">
            <v>10a</v>
          </cell>
          <cell r="AE1">
            <v>10</v>
          </cell>
          <cell r="AF1" t="str">
            <v>10b</v>
          </cell>
          <cell r="AG1" t="str">
            <v>11a</v>
          </cell>
          <cell r="AH1">
            <v>11</v>
          </cell>
          <cell r="AI1" t="str">
            <v>11b</v>
          </cell>
          <cell r="AJ1" t="str">
            <v>12a</v>
          </cell>
          <cell r="AK1">
            <v>12</v>
          </cell>
          <cell r="AL1" t="str">
            <v>12b</v>
          </cell>
          <cell r="AM1" t="str">
            <v>13a</v>
          </cell>
          <cell r="AN1">
            <v>13</v>
          </cell>
          <cell r="AO1" t="str">
            <v>13b</v>
          </cell>
          <cell r="AP1" t="str">
            <v>14a</v>
          </cell>
          <cell r="AQ1">
            <v>14</v>
          </cell>
          <cell r="AR1" t="str">
            <v>14b</v>
          </cell>
          <cell r="AS1" t="str">
            <v>15a</v>
          </cell>
          <cell r="AT1">
            <v>15</v>
          </cell>
          <cell r="AU1" t="str">
            <v>15b</v>
          </cell>
          <cell r="AV1" t="str">
            <v>16a</v>
          </cell>
          <cell r="AW1">
            <v>16</v>
          </cell>
          <cell r="AX1" t="str">
            <v>16b</v>
          </cell>
          <cell r="AY1" t="str">
            <v>17a</v>
          </cell>
          <cell r="AZ1">
            <v>17</v>
          </cell>
          <cell r="BA1" t="str">
            <v>17b</v>
          </cell>
          <cell r="BB1" t="str">
            <v>18a</v>
          </cell>
          <cell r="BC1">
            <v>18</v>
          </cell>
          <cell r="BD1" t="str">
            <v>18b</v>
          </cell>
          <cell r="BE1" t="str">
            <v>19a</v>
          </cell>
          <cell r="BF1">
            <v>19</v>
          </cell>
          <cell r="BG1" t="str">
            <v>19b</v>
          </cell>
          <cell r="BH1" t="str">
            <v>20a</v>
          </cell>
          <cell r="BI1">
            <v>20</v>
          </cell>
          <cell r="BJ1" t="str">
            <v>20b</v>
          </cell>
          <cell r="BK1" t="str">
            <v>21a</v>
          </cell>
          <cell r="BL1">
            <v>21</v>
          </cell>
          <cell r="BM1" t="str">
            <v>21b</v>
          </cell>
          <cell r="BN1" t="str">
            <v>22a</v>
          </cell>
          <cell r="BO1">
            <v>22</v>
          </cell>
          <cell r="BP1" t="str">
            <v>22b</v>
          </cell>
          <cell r="BQ1" t="str">
            <v>23a</v>
          </cell>
          <cell r="BR1">
            <v>23</v>
          </cell>
          <cell r="BS1" t="str">
            <v>23b</v>
          </cell>
          <cell r="BT1" t="str">
            <v>24a</v>
          </cell>
          <cell r="BU1">
            <v>24</v>
          </cell>
          <cell r="BV1" t="str">
            <v>24b</v>
          </cell>
          <cell r="BW1" t="str">
            <v>25a</v>
          </cell>
          <cell r="BX1">
            <v>25</v>
          </cell>
          <cell r="BY1" t="str">
            <v>25b</v>
          </cell>
          <cell r="BZ1" t="str">
            <v>26a</v>
          </cell>
          <cell r="CA1">
            <v>26</v>
          </cell>
          <cell r="CB1" t="str">
            <v>26b</v>
          </cell>
          <cell r="CC1" t="str">
            <v>27a</v>
          </cell>
          <cell r="CD1">
            <v>27</v>
          </cell>
          <cell r="CE1" t="str">
            <v>27b</v>
          </cell>
          <cell r="CF1" t="str">
            <v>28a</v>
          </cell>
          <cell r="CG1">
            <v>28</v>
          </cell>
          <cell r="CH1" t="str">
            <v>28b</v>
          </cell>
          <cell r="CI1" t="str">
            <v>29a</v>
          </cell>
          <cell r="CJ1">
            <v>29</v>
          </cell>
          <cell r="CK1" t="str">
            <v>29b</v>
          </cell>
          <cell r="CL1" t="str">
            <v>30a</v>
          </cell>
          <cell r="CM1">
            <v>30</v>
          </cell>
          <cell r="CN1" t="str">
            <v>30b</v>
          </cell>
          <cell r="CO1" t="str">
            <v>31a</v>
          </cell>
          <cell r="CP1">
            <v>31</v>
          </cell>
          <cell r="CQ1" t="str">
            <v>31b</v>
          </cell>
          <cell r="CR1" t="str">
            <v>32a</v>
          </cell>
          <cell r="CS1">
            <v>32</v>
          </cell>
          <cell r="CT1" t="str">
            <v>32b</v>
          </cell>
          <cell r="CU1" t="str">
            <v>33a</v>
          </cell>
          <cell r="CV1">
            <v>33</v>
          </cell>
          <cell r="CW1" t="str">
            <v>33b</v>
          </cell>
          <cell r="CX1" t="str">
            <v>34a</v>
          </cell>
          <cell r="CY1">
            <v>34</v>
          </cell>
          <cell r="CZ1" t="str">
            <v>34b</v>
          </cell>
          <cell r="DA1" t="str">
            <v>35a</v>
          </cell>
          <cell r="DB1">
            <v>35</v>
          </cell>
          <cell r="DC1" t="str">
            <v>35b</v>
          </cell>
          <cell r="DD1" t="str">
            <v>36a</v>
          </cell>
          <cell r="DE1">
            <v>36</v>
          </cell>
          <cell r="DF1" t="str">
            <v>36b</v>
          </cell>
          <cell r="DG1" t="str">
            <v>37a</v>
          </cell>
          <cell r="DH1">
            <v>37</v>
          </cell>
          <cell r="DI1" t="str">
            <v>37b</v>
          </cell>
          <cell r="DJ1" t="str">
            <v>38a</v>
          </cell>
          <cell r="DK1">
            <v>38</v>
          </cell>
          <cell r="DL1" t="str">
            <v>38b</v>
          </cell>
          <cell r="DM1" t="str">
            <v>39a</v>
          </cell>
          <cell r="DN1">
            <v>39</v>
          </cell>
          <cell r="DO1" t="str">
            <v>39b</v>
          </cell>
          <cell r="DP1" t="str">
            <v>40a</v>
          </cell>
          <cell r="DQ1">
            <v>40</v>
          </cell>
          <cell r="DR1" t="str">
            <v>40b</v>
          </cell>
          <cell r="DS1" t="str">
            <v>41a</v>
          </cell>
          <cell r="DT1">
            <v>41</v>
          </cell>
          <cell r="DU1" t="str">
            <v>41b</v>
          </cell>
          <cell r="DV1" t="str">
            <v>42a</v>
          </cell>
          <cell r="DW1">
            <v>42</v>
          </cell>
          <cell r="DX1" t="str">
            <v>42b</v>
          </cell>
          <cell r="DY1" t="str">
            <v>43a</v>
          </cell>
          <cell r="DZ1">
            <v>43</v>
          </cell>
          <cell r="EA1" t="str">
            <v>43b</v>
          </cell>
          <cell r="EB1" t="str">
            <v>44a</v>
          </cell>
          <cell r="EC1">
            <v>44</v>
          </cell>
          <cell r="ED1" t="str">
            <v>44b</v>
          </cell>
          <cell r="EE1" t="str">
            <v>45a</v>
          </cell>
          <cell r="EF1">
            <v>45</v>
          </cell>
          <cell r="EG1" t="str">
            <v>45b</v>
          </cell>
          <cell r="EH1" t="str">
            <v>46a</v>
          </cell>
          <cell r="EI1">
            <v>46</v>
          </cell>
          <cell r="EJ1" t="str">
            <v>46b</v>
          </cell>
          <cell r="EK1" t="str">
            <v>47a</v>
          </cell>
          <cell r="EL1">
            <v>47</v>
          </cell>
          <cell r="EM1" t="str">
            <v>47b</v>
          </cell>
          <cell r="EN1" t="str">
            <v>48a</v>
          </cell>
          <cell r="EO1">
            <v>48</v>
          </cell>
          <cell r="EP1" t="str">
            <v>48b</v>
          </cell>
          <cell r="EQ1" t="str">
            <v>49a</v>
          </cell>
          <cell r="ER1">
            <v>49</v>
          </cell>
          <cell r="ES1" t="str">
            <v>49b</v>
          </cell>
          <cell r="ET1" t="str">
            <v>50a</v>
          </cell>
          <cell r="EU1">
            <v>50</v>
          </cell>
          <cell r="EV1" t="str">
            <v>50b</v>
          </cell>
          <cell r="EW1" t="str">
            <v>51a</v>
          </cell>
          <cell r="EX1">
            <v>51</v>
          </cell>
          <cell r="EY1" t="str">
            <v>51b</v>
          </cell>
        </row>
        <row r="2">
          <cell r="A2">
            <v>43831</v>
          </cell>
          <cell r="B2"/>
          <cell r="C2">
            <v>1</v>
          </cell>
          <cell r="D2"/>
          <cell r="E2"/>
          <cell r="F2">
            <v>2</v>
          </cell>
          <cell r="G2"/>
          <cell r="H2"/>
          <cell r="I2">
            <v>3</v>
          </cell>
          <cell r="J2"/>
          <cell r="K2"/>
          <cell r="L2">
            <v>4</v>
          </cell>
          <cell r="M2"/>
          <cell r="N2"/>
          <cell r="O2">
            <v>5</v>
          </cell>
          <cell r="P2"/>
          <cell r="Q2"/>
          <cell r="R2">
            <v>6</v>
          </cell>
          <cell r="S2"/>
          <cell r="T2"/>
          <cell r="U2">
            <v>7</v>
          </cell>
          <cell r="V2"/>
          <cell r="W2"/>
          <cell r="X2">
            <v>8</v>
          </cell>
          <cell r="Y2"/>
          <cell r="Z2"/>
          <cell r="AA2">
            <v>9</v>
          </cell>
          <cell r="AB2"/>
          <cell r="AC2"/>
          <cell r="AD2">
            <v>10</v>
          </cell>
          <cell r="AE2"/>
          <cell r="AF2"/>
          <cell r="AG2">
            <v>11</v>
          </cell>
          <cell r="AH2"/>
          <cell r="AI2"/>
          <cell r="AJ2">
            <v>12</v>
          </cell>
          <cell r="AK2"/>
          <cell r="AL2"/>
          <cell r="AM2">
            <v>13</v>
          </cell>
          <cell r="AN2"/>
          <cell r="AO2"/>
          <cell r="AP2">
            <v>14</v>
          </cell>
          <cell r="AQ2"/>
          <cell r="AR2"/>
          <cell r="AS2">
            <v>15</v>
          </cell>
          <cell r="AT2"/>
          <cell r="AU2"/>
          <cell r="AV2">
            <v>16</v>
          </cell>
          <cell r="AW2"/>
          <cell r="AX2"/>
          <cell r="AY2">
            <v>17</v>
          </cell>
          <cell r="AZ2"/>
          <cell r="BA2"/>
          <cell r="BB2">
            <v>18</v>
          </cell>
          <cell r="BC2"/>
          <cell r="BD2"/>
          <cell r="BE2">
            <v>19</v>
          </cell>
          <cell r="BF2"/>
          <cell r="BG2"/>
          <cell r="BH2">
            <v>20</v>
          </cell>
          <cell r="BI2"/>
          <cell r="BJ2"/>
          <cell r="BK2">
            <v>21</v>
          </cell>
          <cell r="BL2"/>
          <cell r="BM2"/>
          <cell r="BN2">
            <v>22</v>
          </cell>
          <cell r="BO2"/>
          <cell r="BP2"/>
          <cell r="BQ2">
            <v>23</v>
          </cell>
          <cell r="BR2"/>
          <cell r="BS2"/>
          <cell r="BT2">
            <v>24</v>
          </cell>
          <cell r="BU2"/>
          <cell r="BV2"/>
          <cell r="BW2">
            <v>25</v>
          </cell>
          <cell r="BX2"/>
          <cell r="BY2"/>
          <cell r="BZ2">
            <v>26</v>
          </cell>
          <cell r="CA2"/>
          <cell r="CB2"/>
          <cell r="CC2">
            <v>27</v>
          </cell>
          <cell r="CD2"/>
          <cell r="CE2"/>
          <cell r="CF2">
            <v>28</v>
          </cell>
          <cell r="CG2"/>
          <cell r="CH2"/>
          <cell r="CI2">
            <v>29</v>
          </cell>
          <cell r="CJ2"/>
          <cell r="CK2"/>
          <cell r="CL2">
            <v>30</v>
          </cell>
          <cell r="CM2"/>
          <cell r="CN2"/>
          <cell r="CO2">
            <v>31</v>
          </cell>
          <cell r="CP2"/>
          <cell r="CQ2"/>
          <cell r="CR2">
            <v>32</v>
          </cell>
          <cell r="CS2"/>
          <cell r="CT2"/>
          <cell r="CU2">
            <v>33</v>
          </cell>
          <cell r="CV2"/>
          <cell r="CW2"/>
          <cell r="CX2">
            <v>34</v>
          </cell>
          <cell r="CY2"/>
          <cell r="CZ2"/>
          <cell r="DA2">
            <v>35</v>
          </cell>
          <cell r="DB2"/>
          <cell r="DC2"/>
          <cell r="DD2">
            <v>36</v>
          </cell>
          <cell r="DE2"/>
          <cell r="DF2"/>
          <cell r="DG2">
            <v>37</v>
          </cell>
          <cell r="DH2"/>
          <cell r="DI2"/>
          <cell r="DJ2">
            <v>38</v>
          </cell>
          <cell r="DK2"/>
          <cell r="DL2"/>
          <cell r="DM2">
            <v>39</v>
          </cell>
          <cell r="DN2"/>
          <cell r="DO2"/>
          <cell r="DP2">
            <v>40</v>
          </cell>
          <cell r="DQ2"/>
          <cell r="DR2"/>
          <cell r="DS2">
            <v>41</v>
          </cell>
          <cell r="DT2"/>
          <cell r="DU2"/>
          <cell r="DV2">
            <v>42</v>
          </cell>
          <cell r="DW2"/>
          <cell r="DX2"/>
          <cell r="DY2">
            <v>43</v>
          </cell>
          <cell r="DZ2"/>
          <cell r="EA2"/>
          <cell r="EB2">
            <v>44</v>
          </cell>
          <cell r="EC2"/>
          <cell r="ED2"/>
          <cell r="EE2">
            <v>45</v>
          </cell>
          <cell r="EF2"/>
          <cell r="EG2"/>
          <cell r="EH2">
            <v>46</v>
          </cell>
          <cell r="EI2"/>
          <cell r="EJ2"/>
          <cell r="EK2">
            <v>47</v>
          </cell>
          <cell r="EL2"/>
          <cell r="EM2"/>
          <cell r="EN2">
            <v>48</v>
          </cell>
          <cell r="EO2"/>
          <cell r="EP2"/>
          <cell r="EQ2">
            <v>49</v>
          </cell>
          <cell r="ER2"/>
          <cell r="ES2"/>
          <cell r="ET2">
            <v>50</v>
          </cell>
          <cell r="EU2"/>
          <cell r="EV2"/>
          <cell r="EW2">
            <v>51</v>
          </cell>
          <cell r="EX2"/>
          <cell r="EY2"/>
        </row>
        <row r="3">
          <cell r="A3"/>
          <cell r="B3"/>
          <cell r="C3">
            <v>43829</v>
          </cell>
          <cell r="D3" t="str">
            <v>-</v>
          </cell>
          <cell r="E3">
            <v>43833</v>
          </cell>
          <cell r="F3">
            <v>43836</v>
          </cell>
          <cell r="G3" t="str">
            <v>-</v>
          </cell>
          <cell r="H3">
            <v>43840</v>
          </cell>
          <cell r="I3">
            <v>43843</v>
          </cell>
          <cell r="J3" t="str">
            <v>-</v>
          </cell>
          <cell r="K3">
            <v>43847</v>
          </cell>
          <cell r="L3">
            <v>43850</v>
          </cell>
          <cell r="M3" t="str">
            <v>-</v>
          </cell>
          <cell r="N3">
            <v>43854</v>
          </cell>
          <cell r="O3">
            <v>43857</v>
          </cell>
          <cell r="P3" t="str">
            <v>-</v>
          </cell>
          <cell r="Q3">
            <v>43861</v>
          </cell>
          <cell r="R3">
            <v>43864</v>
          </cell>
          <cell r="S3" t="str">
            <v>-</v>
          </cell>
          <cell r="T3">
            <v>43868</v>
          </cell>
          <cell r="U3">
            <v>43871</v>
          </cell>
          <cell r="V3" t="str">
            <v>-</v>
          </cell>
          <cell r="W3">
            <v>43875</v>
          </cell>
          <cell r="X3">
            <v>43878</v>
          </cell>
          <cell r="Y3" t="str">
            <v>-</v>
          </cell>
          <cell r="Z3">
            <v>43882</v>
          </cell>
          <cell r="AA3">
            <v>43885</v>
          </cell>
          <cell r="AB3" t="str">
            <v>-</v>
          </cell>
          <cell r="AC3">
            <v>43889</v>
          </cell>
          <cell r="AD3">
            <v>43892</v>
          </cell>
          <cell r="AE3" t="str">
            <v>-</v>
          </cell>
          <cell r="AF3">
            <v>43896</v>
          </cell>
          <cell r="AG3">
            <v>43899</v>
          </cell>
          <cell r="AH3" t="str">
            <v>-</v>
          </cell>
          <cell r="AI3">
            <v>43903</v>
          </cell>
          <cell r="AJ3">
            <v>43906</v>
          </cell>
          <cell r="AK3" t="str">
            <v>-</v>
          </cell>
          <cell r="AL3">
            <v>43910</v>
          </cell>
          <cell r="AM3">
            <v>43913</v>
          </cell>
          <cell r="AN3" t="str">
            <v>-</v>
          </cell>
          <cell r="AO3">
            <v>43917</v>
          </cell>
          <cell r="AP3">
            <v>43920</v>
          </cell>
          <cell r="AQ3" t="str">
            <v>-</v>
          </cell>
          <cell r="AR3">
            <v>43924</v>
          </cell>
          <cell r="AS3">
            <v>43927</v>
          </cell>
          <cell r="AT3" t="str">
            <v>-</v>
          </cell>
          <cell r="AU3">
            <v>43931</v>
          </cell>
          <cell r="AV3">
            <v>43934</v>
          </cell>
          <cell r="AW3" t="str">
            <v>-</v>
          </cell>
          <cell r="AX3">
            <v>43938</v>
          </cell>
          <cell r="AY3">
            <v>43941</v>
          </cell>
          <cell r="AZ3" t="str">
            <v>-</v>
          </cell>
          <cell r="BA3">
            <v>43945</v>
          </cell>
          <cell r="BB3">
            <v>43948</v>
          </cell>
          <cell r="BC3" t="str">
            <v>-</v>
          </cell>
          <cell r="BD3">
            <v>43952</v>
          </cell>
          <cell r="BE3">
            <v>43955</v>
          </cell>
          <cell r="BF3" t="str">
            <v>-</v>
          </cell>
          <cell r="BG3">
            <v>43959</v>
          </cell>
          <cell r="BH3">
            <v>43962</v>
          </cell>
          <cell r="BI3" t="str">
            <v>-</v>
          </cell>
          <cell r="BJ3">
            <v>43966</v>
          </cell>
          <cell r="BK3">
            <v>43969</v>
          </cell>
          <cell r="BL3" t="str">
            <v>-</v>
          </cell>
          <cell r="BM3">
            <v>43973</v>
          </cell>
          <cell r="BN3">
            <v>43976</v>
          </cell>
          <cell r="BO3" t="str">
            <v>-</v>
          </cell>
          <cell r="BP3">
            <v>43980</v>
          </cell>
          <cell r="BQ3">
            <v>43983</v>
          </cell>
          <cell r="BR3" t="str">
            <v>-</v>
          </cell>
          <cell r="BS3">
            <v>43987</v>
          </cell>
          <cell r="BT3">
            <v>43990</v>
          </cell>
          <cell r="BU3" t="str">
            <v>-</v>
          </cell>
          <cell r="BV3">
            <v>43994</v>
          </cell>
          <cell r="BW3">
            <v>43997</v>
          </cell>
          <cell r="BX3" t="str">
            <v>-</v>
          </cell>
          <cell r="BY3">
            <v>44001</v>
          </cell>
          <cell r="BZ3">
            <v>44004</v>
          </cell>
          <cell r="CA3" t="str">
            <v>-</v>
          </cell>
          <cell r="CB3">
            <v>44008</v>
          </cell>
          <cell r="CC3">
            <v>44011</v>
          </cell>
          <cell r="CD3" t="str">
            <v>-</v>
          </cell>
          <cell r="CE3">
            <v>44015</v>
          </cell>
          <cell r="CF3">
            <v>44018</v>
          </cell>
          <cell r="CG3" t="str">
            <v>-</v>
          </cell>
          <cell r="CH3">
            <v>44022</v>
          </cell>
          <cell r="CI3">
            <v>44025</v>
          </cell>
          <cell r="CJ3" t="str">
            <v>-</v>
          </cell>
          <cell r="CK3">
            <v>44029</v>
          </cell>
          <cell r="CL3">
            <v>44032</v>
          </cell>
          <cell r="CM3" t="str">
            <v>-</v>
          </cell>
          <cell r="CN3">
            <v>44036</v>
          </cell>
          <cell r="CO3">
            <v>44039</v>
          </cell>
          <cell r="CP3" t="str">
            <v>-</v>
          </cell>
          <cell r="CQ3">
            <v>44043</v>
          </cell>
          <cell r="CR3">
            <v>44046</v>
          </cell>
          <cell r="CS3" t="str">
            <v>-</v>
          </cell>
          <cell r="CT3">
            <v>44050</v>
          </cell>
          <cell r="CU3">
            <v>44053</v>
          </cell>
          <cell r="CV3" t="str">
            <v>-</v>
          </cell>
          <cell r="CW3">
            <v>44057</v>
          </cell>
          <cell r="CX3">
            <v>44060</v>
          </cell>
          <cell r="CY3" t="str">
            <v>-</v>
          </cell>
          <cell r="CZ3">
            <v>44064</v>
          </cell>
          <cell r="DA3">
            <v>44067</v>
          </cell>
          <cell r="DB3" t="str">
            <v>-</v>
          </cell>
          <cell r="DC3">
            <v>44071</v>
          </cell>
          <cell r="DD3">
            <v>44074</v>
          </cell>
          <cell r="DE3" t="str">
            <v>-</v>
          </cell>
          <cell r="DF3">
            <v>44078</v>
          </cell>
          <cell r="DG3">
            <v>44081</v>
          </cell>
          <cell r="DH3" t="str">
            <v>-</v>
          </cell>
          <cell r="DI3">
            <v>44085</v>
          </cell>
          <cell r="DJ3">
            <v>44088</v>
          </cell>
          <cell r="DK3" t="str">
            <v>-</v>
          </cell>
          <cell r="DL3">
            <v>44092</v>
          </cell>
          <cell r="DM3">
            <v>44095</v>
          </cell>
          <cell r="DN3" t="str">
            <v>-</v>
          </cell>
          <cell r="DO3">
            <v>44099</v>
          </cell>
          <cell r="DP3">
            <v>44102</v>
          </cell>
          <cell r="DQ3" t="str">
            <v>-</v>
          </cell>
          <cell r="DR3">
            <v>44106</v>
          </cell>
          <cell r="DS3">
            <v>44109</v>
          </cell>
          <cell r="DT3" t="str">
            <v>-</v>
          </cell>
          <cell r="DU3">
            <v>44113</v>
          </cell>
          <cell r="DV3">
            <v>44116</v>
          </cell>
          <cell r="DW3" t="str">
            <v>-</v>
          </cell>
          <cell r="DX3">
            <v>44120</v>
          </cell>
          <cell r="DY3">
            <v>44123</v>
          </cell>
          <cell r="DZ3" t="str">
            <v>-</v>
          </cell>
          <cell r="EA3">
            <v>44127</v>
          </cell>
          <cell r="EB3">
            <v>44130</v>
          </cell>
          <cell r="EC3" t="str">
            <v>-</v>
          </cell>
          <cell r="ED3">
            <v>44134</v>
          </cell>
          <cell r="EE3">
            <v>44137</v>
          </cell>
          <cell r="EF3" t="str">
            <v>-</v>
          </cell>
          <cell r="EG3">
            <v>44141</v>
          </cell>
          <cell r="EH3">
            <v>44144</v>
          </cell>
          <cell r="EI3" t="str">
            <v>-</v>
          </cell>
          <cell r="EJ3">
            <v>44148</v>
          </cell>
          <cell r="EK3">
            <v>44151</v>
          </cell>
          <cell r="EL3" t="str">
            <v>-</v>
          </cell>
          <cell r="EM3">
            <v>44155</v>
          </cell>
          <cell r="EN3">
            <v>44158</v>
          </cell>
          <cell r="EO3" t="str">
            <v>-</v>
          </cell>
          <cell r="EP3">
            <v>44162</v>
          </cell>
          <cell r="EQ3">
            <v>44165</v>
          </cell>
          <cell r="ER3" t="str">
            <v>-</v>
          </cell>
          <cell r="ES3">
            <v>44169</v>
          </cell>
          <cell r="ET3">
            <v>44172</v>
          </cell>
          <cell r="EU3" t="str">
            <v>-</v>
          </cell>
          <cell r="EV3">
            <v>44176</v>
          </cell>
          <cell r="EW3">
            <v>44179</v>
          </cell>
          <cell r="EX3" t="str">
            <v>-</v>
          </cell>
          <cell r="EY3">
            <v>44183</v>
          </cell>
        </row>
        <row r="4">
          <cell r="A4" t="str">
            <v>Lehrg.</v>
          </cell>
          <cell r="B4"/>
          <cell r="C4" t="str">
            <v>Fach</v>
          </cell>
          <cell r="D4" t="str">
            <v>Doz</v>
          </cell>
          <cell r="E4" t="str">
            <v>UE</v>
          </cell>
          <cell r="F4" t="str">
            <v>Fach</v>
          </cell>
          <cell r="G4" t="str">
            <v>Doz</v>
          </cell>
          <cell r="H4" t="str">
            <v>UE</v>
          </cell>
          <cell r="I4" t="str">
            <v>Fach</v>
          </cell>
          <cell r="J4" t="str">
            <v>Doz</v>
          </cell>
          <cell r="K4" t="str">
            <v>UE</v>
          </cell>
          <cell r="L4" t="str">
            <v>Fach</v>
          </cell>
          <cell r="M4" t="str">
            <v>Doz</v>
          </cell>
          <cell r="N4" t="str">
            <v>UE</v>
          </cell>
          <cell r="O4" t="str">
            <v>Fach</v>
          </cell>
          <cell r="P4" t="str">
            <v>Doz</v>
          </cell>
          <cell r="Q4" t="str">
            <v>UE</v>
          </cell>
          <cell r="R4" t="str">
            <v>Fach</v>
          </cell>
          <cell r="S4" t="str">
            <v>Doz</v>
          </cell>
          <cell r="T4" t="str">
            <v>UE</v>
          </cell>
          <cell r="U4" t="str">
            <v>Fach</v>
          </cell>
          <cell r="V4" t="str">
            <v>Doz</v>
          </cell>
          <cell r="W4" t="str">
            <v>UE</v>
          </cell>
          <cell r="X4" t="str">
            <v>Fach</v>
          </cell>
          <cell r="Y4" t="str">
            <v>Doz</v>
          </cell>
          <cell r="Z4" t="str">
            <v>UE</v>
          </cell>
          <cell r="AA4" t="str">
            <v>Fach</v>
          </cell>
          <cell r="AB4" t="str">
            <v>Doz</v>
          </cell>
          <cell r="AC4" t="str">
            <v>UE</v>
          </cell>
          <cell r="AD4" t="str">
            <v>Fach</v>
          </cell>
          <cell r="AE4" t="str">
            <v>Doz</v>
          </cell>
          <cell r="AF4" t="str">
            <v>UE</v>
          </cell>
          <cell r="AG4" t="str">
            <v>Fach</v>
          </cell>
          <cell r="AH4" t="str">
            <v>Doz</v>
          </cell>
          <cell r="AI4" t="str">
            <v>UE</v>
          </cell>
          <cell r="AJ4" t="str">
            <v>Fach</v>
          </cell>
          <cell r="AK4" t="str">
            <v>Doz</v>
          </cell>
          <cell r="AL4" t="str">
            <v>UE</v>
          </cell>
          <cell r="AM4" t="str">
            <v>Fach</v>
          </cell>
          <cell r="AN4" t="str">
            <v>Doz</v>
          </cell>
          <cell r="AO4" t="str">
            <v>UE</v>
          </cell>
          <cell r="AP4" t="str">
            <v>Fach</v>
          </cell>
          <cell r="AQ4" t="str">
            <v>Doz</v>
          </cell>
          <cell r="AR4" t="str">
            <v>UE</v>
          </cell>
          <cell r="AS4" t="str">
            <v>Fach</v>
          </cell>
          <cell r="AT4" t="str">
            <v>Doz</v>
          </cell>
          <cell r="AU4" t="str">
            <v>UE</v>
          </cell>
          <cell r="AV4" t="str">
            <v>Fach</v>
          </cell>
          <cell r="AW4" t="str">
            <v>Doz</v>
          </cell>
          <cell r="AX4" t="str">
            <v>UE</v>
          </cell>
          <cell r="AY4" t="str">
            <v>Fach</v>
          </cell>
          <cell r="AZ4" t="str">
            <v>Doz</v>
          </cell>
          <cell r="BA4" t="str">
            <v>UE</v>
          </cell>
          <cell r="BB4" t="str">
            <v>Fach</v>
          </cell>
          <cell r="BC4" t="str">
            <v>Doz</v>
          </cell>
          <cell r="BD4" t="str">
            <v>UE</v>
          </cell>
          <cell r="BE4" t="str">
            <v>Fach</v>
          </cell>
          <cell r="BF4" t="str">
            <v>Doz</v>
          </cell>
          <cell r="BG4" t="str">
            <v>UE</v>
          </cell>
          <cell r="BH4" t="str">
            <v>Fach</v>
          </cell>
          <cell r="BI4" t="str">
            <v>Doz</v>
          </cell>
          <cell r="BJ4" t="str">
            <v>UE</v>
          </cell>
          <cell r="BK4" t="str">
            <v>Fach</v>
          </cell>
          <cell r="BL4" t="str">
            <v>Doz</v>
          </cell>
          <cell r="BM4" t="str">
            <v>UE</v>
          </cell>
          <cell r="BN4" t="str">
            <v>Fach</v>
          </cell>
          <cell r="BO4" t="str">
            <v>Doz</v>
          </cell>
          <cell r="BP4" t="str">
            <v>UE</v>
          </cell>
          <cell r="BQ4" t="str">
            <v>Fach</v>
          </cell>
          <cell r="BR4" t="str">
            <v>Doz</v>
          </cell>
          <cell r="BS4" t="str">
            <v>UE</v>
          </cell>
          <cell r="BT4" t="str">
            <v>Fach</v>
          </cell>
          <cell r="BU4" t="str">
            <v>Doz</v>
          </cell>
          <cell r="BV4" t="str">
            <v>UE</v>
          </cell>
          <cell r="BW4" t="str">
            <v>Fach</v>
          </cell>
          <cell r="BX4" t="str">
            <v>Doz</v>
          </cell>
          <cell r="BY4" t="str">
            <v>UE</v>
          </cell>
          <cell r="BZ4" t="str">
            <v>Fach</v>
          </cell>
          <cell r="CA4" t="str">
            <v>Doz</v>
          </cell>
          <cell r="CB4" t="str">
            <v>UE</v>
          </cell>
          <cell r="CC4" t="str">
            <v>Fach</v>
          </cell>
          <cell r="CD4" t="str">
            <v>Doz</v>
          </cell>
          <cell r="CE4" t="str">
            <v>UE</v>
          </cell>
          <cell r="CF4" t="str">
            <v>Fach</v>
          </cell>
          <cell r="CG4" t="str">
            <v>Doz</v>
          </cell>
          <cell r="CH4" t="str">
            <v>UE</v>
          </cell>
          <cell r="CI4" t="str">
            <v>Fach</v>
          </cell>
          <cell r="CJ4" t="str">
            <v>Doz</v>
          </cell>
          <cell r="CK4" t="str">
            <v>UE</v>
          </cell>
          <cell r="CL4" t="str">
            <v>Fach</v>
          </cell>
          <cell r="CM4" t="str">
            <v>Doz</v>
          </cell>
          <cell r="CN4" t="str">
            <v>UE</v>
          </cell>
          <cell r="CO4" t="str">
            <v>Fach</v>
          </cell>
          <cell r="CP4" t="str">
            <v>Doz</v>
          </cell>
          <cell r="CQ4" t="str">
            <v>UE</v>
          </cell>
          <cell r="CR4" t="str">
            <v>Fach</v>
          </cell>
          <cell r="CS4" t="str">
            <v>Doz</v>
          </cell>
          <cell r="CT4" t="str">
            <v>UE</v>
          </cell>
          <cell r="CU4" t="str">
            <v>Fach</v>
          </cell>
          <cell r="CV4" t="str">
            <v>Doz</v>
          </cell>
          <cell r="CW4" t="str">
            <v>UE</v>
          </cell>
          <cell r="CX4" t="str">
            <v>Fach</v>
          </cell>
          <cell r="CY4" t="str">
            <v>Doz</v>
          </cell>
          <cell r="CZ4" t="str">
            <v>UE</v>
          </cell>
          <cell r="DA4" t="str">
            <v>Fach</v>
          </cell>
          <cell r="DB4" t="str">
            <v>Doz</v>
          </cell>
          <cell r="DC4" t="str">
            <v>UE</v>
          </cell>
          <cell r="DD4" t="str">
            <v>Fach</v>
          </cell>
          <cell r="DE4" t="str">
            <v>Doz</v>
          </cell>
          <cell r="DF4" t="str">
            <v>UE</v>
          </cell>
          <cell r="DG4" t="str">
            <v>Fach</v>
          </cell>
          <cell r="DH4" t="str">
            <v>Doz</v>
          </cell>
          <cell r="DI4" t="str">
            <v>UE</v>
          </cell>
          <cell r="DJ4" t="str">
            <v>Fach</v>
          </cell>
          <cell r="DK4" t="str">
            <v>Doz</v>
          </cell>
          <cell r="DL4" t="str">
            <v>UE</v>
          </cell>
          <cell r="DM4" t="str">
            <v>Fach</v>
          </cell>
          <cell r="DN4" t="str">
            <v>Doz</v>
          </cell>
          <cell r="DO4" t="str">
            <v>UE</v>
          </cell>
          <cell r="DP4" t="str">
            <v>Fach</v>
          </cell>
          <cell r="DQ4" t="str">
            <v>Doz</v>
          </cell>
          <cell r="DR4" t="str">
            <v>UE</v>
          </cell>
          <cell r="DS4" t="str">
            <v>Fach</v>
          </cell>
          <cell r="DT4" t="str">
            <v>Doz</v>
          </cell>
          <cell r="DU4" t="str">
            <v>UE</v>
          </cell>
          <cell r="DV4" t="str">
            <v>Fach</v>
          </cell>
          <cell r="DW4" t="str">
            <v>Doz</v>
          </cell>
          <cell r="DX4" t="str">
            <v>UE</v>
          </cell>
          <cell r="DY4" t="str">
            <v>Fach</v>
          </cell>
          <cell r="DZ4" t="str">
            <v>Doz</v>
          </cell>
          <cell r="EA4" t="str">
            <v>UE</v>
          </cell>
          <cell r="EB4" t="str">
            <v>Fach</v>
          </cell>
          <cell r="EC4" t="str">
            <v>Doz</v>
          </cell>
          <cell r="ED4" t="str">
            <v>UE</v>
          </cell>
          <cell r="EE4" t="str">
            <v>Fach</v>
          </cell>
          <cell r="EF4" t="str">
            <v>Doz</v>
          </cell>
          <cell r="EG4" t="str">
            <v>UE</v>
          </cell>
          <cell r="EH4" t="str">
            <v>Fach</v>
          </cell>
          <cell r="EI4" t="str">
            <v>Doz</v>
          </cell>
          <cell r="EJ4" t="str">
            <v>UE</v>
          </cell>
          <cell r="EK4" t="str">
            <v>Fach</v>
          </cell>
          <cell r="EL4" t="str">
            <v>Doz</v>
          </cell>
          <cell r="EM4" t="str">
            <v>UE</v>
          </cell>
          <cell r="EN4" t="str">
            <v>Fach</v>
          </cell>
          <cell r="EO4" t="str">
            <v>Doz</v>
          </cell>
          <cell r="EP4" t="str">
            <v>UE</v>
          </cell>
          <cell r="EQ4" t="str">
            <v>Fach</v>
          </cell>
          <cell r="ER4" t="str">
            <v>Doz</v>
          </cell>
          <cell r="ES4" t="str">
            <v>UE</v>
          </cell>
          <cell r="ET4" t="str">
            <v>Fach</v>
          </cell>
          <cell r="EU4" t="str">
            <v>Doz</v>
          </cell>
          <cell r="EV4" t="str">
            <v>UE</v>
          </cell>
          <cell r="EW4" t="str">
            <v>Fach</v>
          </cell>
          <cell r="EX4" t="str">
            <v>Doz</v>
          </cell>
          <cell r="EY4" t="str">
            <v>UE</v>
          </cell>
        </row>
        <row r="5">
          <cell r="A5" t="str">
            <v>Montag</v>
          </cell>
          <cell r="B5"/>
          <cell r="C5"/>
          <cell r="D5"/>
          <cell r="E5"/>
          <cell r="F5"/>
          <cell r="G5"/>
          <cell r="H5"/>
          <cell r="I5"/>
          <cell r="J5"/>
          <cell r="K5"/>
          <cell r="L5" t="str">
            <v>IAD Vertriebsschulung</v>
          </cell>
          <cell r="M5" t="str">
            <v>Krebs</v>
          </cell>
          <cell r="N5">
            <v>8</v>
          </cell>
          <cell r="O5"/>
          <cell r="P5"/>
          <cell r="Q5"/>
          <cell r="R5" t="str">
            <v>MOC20740</v>
          </cell>
          <cell r="S5" t="str">
            <v>A.Hoffmann</v>
          </cell>
          <cell r="T5">
            <v>8</v>
          </cell>
          <cell r="U5" t="str">
            <v>MOC20345-2</v>
          </cell>
          <cell r="V5" t="str">
            <v>Dittmer</v>
          </cell>
          <cell r="W5">
            <v>8</v>
          </cell>
          <cell r="X5"/>
          <cell r="Y5"/>
          <cell r="Z5"/>
          <cell r="AA5"/>
          <cell r="AB5"/>
          <cell r="AC5"/>
          <cell r="AD5"/>
          <cell r="AE5"/>
          <cell r="AF5"/>
          <cell r="AG5" t="str">
            <v>DS001</v>
          </cell>
          <cell r="AH5" t="str">
            <v>A.Hoffmann</v>
          </cell>
          <cell r="AI5">
            <v>8</v>
          </cell>
          <cell r="AJ5" t="str">
            <v>MOC20741</v>
          </cell>
          <cell r="AK5" t="str">
            <v>Dittmer</v>
          </cell>
          <cell r="AL5">
            <v>8</v>
          </cell>
          <cell r="AM5"/>
          <cell r="AN5"/>
          <cell r="AO5"/>
          <cell r="AP5"/>
          <cell r="AQ5"/>
          <cell r="AR5"/>
          <cell r="AS5" t="str">
            <v>BN312</v>
          </cell>
          <cell r="AT5" t="str">
            <v>Mahling</v>
          </cell>
          <cell r="AU5">
            <v>8</v>
          </cell>
          <cell r="AV5"/>
          <cell r="AW5"/>
          <cell r="AX5"/>
          <cell r="AY5" t="str">
            <v>SWE</v>
          </cell>
          <cell r="AZ5" t="str">
            <v>L.Aderhold</v>
          </cell>
          <cell r="BA5">
            <v>8</v>
          </cell>
          <cell r="BB5"/>
          <cell r="BC5"/>
          <cell r="BD5"/>
          <cell r="BE5"/>
          <cell r="BF5"/>
          <cell r="BG5"/>
          <cell r="BH5"/>
          <cell r="BI5"/>
          <cell r="BJ5"/>
          <cell r="BK5"/>
          <cell r="BL5"/>
          <cell r="BM5"/>
          <cell r="BN5"/>
          <cell r="BO5"/>
          <cell r="BP5"/>
          <cell r="BQ5"/>
          <cell r="BR5"/>
          <cell r="BS5"/>
          <cell r="BT5"/>
          <cell r="BU5"/>
          <cell r="BV5"/>
          <cell r="BW5"/>
          <cell r="BX5"/>
          <cell r="BY5"/>
          <cell r="BZ5"/>
          <cell r="CA5"/>
          <cell r="CB5"/>
          <cell r="CC5"/>
          <cell r="CD5"/>
          <cell r="CE5"/>
          <cell r="CF5" t="str">
            <v>KKH</v>
          </cell>
          <cell r="CG5" t="str">
            <v>L.Aderhold</v>
          </cell>
          <cell r="CH5">
            <v>8</v>
          </cell>
          <cell r="CI5"/>
          <cell r="CJ5"/>
          <cell r="CK5"/>
          <cell r="CL5"/>
          <cell r="CM5"/>
          <cell r="CN5"/>
          <cell r="CO5"/>
          <cell r="CP5"/>
          <cell r="CQ5"/>
          <cell r="CR5"/>
          <cell r="CS5"/>
          <cell r="CT5"/>
          <cell r="CU5"/>
          <cell r="CV5"/>
          <cell r="CW5"/>
          <cell r="CX5"/>
          <cell r="CY5"/>
          <cell r="CZ5"/>
          <cell r="DA5"/>
          <cell r="DB5"/>
          <cell r="DC5"/>
          <cell r="DD5"/>
          <cell r="DE5"/>
          <cell r="DF5"/>
          <cell r="DG5" t="str">
            <v>PT001</v>
          </cell>
          <cell r="DH5" t="str">
            <v>Krebs</v>
          </cell>
          <cell r="DI5">
            <v>8</v>
          </cell>
          <cell r="DJ5" t="str">
            <v>N3</v>
          </cell>
          <cell r="DK5" t="str">
            <v>M.Lindner</v>
          </cell>
          <cell r="DL5">
            <v>8</v>
          </cell>
          <cell r="DM5" t="str">
            <v>TSI</v>
          </cell>
          <cell r="DN5" t="str">
            <v>L.Aderhold</v>
          </cell>
          <cell r="DO5">
            <v>8</v>
          </cell>
          <cell r="DP5" t="str">
            <v>TEAG</v>
          </cell>
          <cell r="DQ5" t="str">
            <v>A.Hoffmann</v>
          </cell>
          <cell r="DR5">
            <v>8</v>
          </cell>
          <cell r="DS5" t="str">
            <v>WBG</v>
          </cell>
          <cell r="DT5" t="str">
            <v>L.Aderhold</v>
          </cell>
          <cell r="DU5">
            <v>4</v>
          </cell>
          <cell r="DV5"/>
          <cell r="DW5"/>
          <cell r="DX5"/>
          <cell r="DY5"/>
          <cell r="DZ5"/>
          <cell r="EA5"/>
          <cell r="EB5" t="str">
            <v>WBG Excel</v>
          </cell>
          <cell r="EC5" t="str">
            <v>L.Aderhold</v>
          </cell>
          <cell r="ED5">
            <v>8</v>
          </cell>
          <cell r="EE5" t="str">
            <v>MOC20778</v>
          </cell>
          <cell r="EF5"/>
          <cell r="EG5"/>
          <cell r="EH5"/>
          <cell r="EI5"/>
          <cell r="EJ5"/>
          <cell r="EK5"/>
          <cell r="EL5"/>
          <cell r="EM5"/>
          <cell r="EN5" t="str">
            <v>WS-011T00</v>
          </cell>
          <cell r="EO5" t="str">
            <v>Dittmer</v>
          </cell>
          <cell r="EP5">
            <v>8</v>
          </cell>
          <cell r="EQ5" t="str">
            <v>Praxis</v>
          </cell>
          <cell r="ER5" t="str">
            <v>Lohse</v>
          </cell>
          <cell r="ES5">
            <v>8</v>
          </cell>
          <cell r="ET5"/>
          <cell r="EU5"/>
          <cell r="EV5"/>
          <cell r="EW5"/>
          <cell r="EX5"/>
          <cell r="EY5"/>
        </row>
        <row r="6">
          <cell r="A6" t="str">
            <v>Dienstag</v>
          </cell>
          <cell r="C6"/>
          <cell r="D6"/>
          <cell r="E6"/>
          <cell r="F6"/>
          <cell r="G6"/>
          <cell r="H6"/>
          <cell r="I6"/>
          <cell r="J6"/>
          <cell r="K6"/>
          <cell r="L6" t="str">
            <v>IAD Vertriebsschulung</v>
          </cell>
          <cell r="M6" t="str">
            <v>Krebs</v>
          </cell>
          <cell r="N6">
            <v>8</v>
          </cell>
          <cell r="O6"/>
          <cell r="P6"/>
          <cell r="Q6"/>
          <cell r="R6" t="str">
            <v>MOC20740</v>
          </cell>
          <cell r="S6" t="str">
            <v>A.Hoffmann</v>
          </cell>
          <cell r="T6">
            <v>8</v>
          </cell>
          <cell r="U6" t="str">
            <v>MOC20345-2</v>
          </cell>
          <cell r="V6" t="str">
            <v>Dittmer</v>
          </cell>
          <cell r="W6">
            <v>8</v>
          </cell>
          <cell r="X6"/>
          <cell r="Y6"/>
          <cell r="Z6"/>
          <cell r="AA6"/>
          <cell r="AB6"/>
          <cell r="AC6"/>
          <cell r="AD6"/>
          <cell r="AE6"/>
          <cell r="AF6"/>
          <cell r="AG6" t="str">
            <v>DS002</v>
          </cell>
          <cell r="AH6" t="str">
            <v>A.Hoffmann</v>
          </cell>
          <cell r="AI6">
            <v>8</v>
          </cell>
          <cell r="AJ6" t="str">
            <v>MOC20741</v>
          </cell>
          <cell r="AK6" t="str">
            <v>Dittmer</v>
          </cell>
          <cell r="AL6">
            <v>8</v>
          </cell>
          <cell r="AM6"/>
          <cell r="AN6"/>
          <cell r="AO6"/>
          <cell r="AP6"/>
          <cell r="AQ6"/>
          <cell r="AR6"/>
          <cell r="AS6" t="str">
            <v>BN312</v>
          </cell>
          <cell r="AT6" t="str">
            <v>Mahling</v>
          </cell>
          <cell r="AU6">
            <v>8</v>
          </cell>
          <cell r="AV6"/>
          <cell r="AW6"/>
          <cell r="AX6"/>
          <cell r="AY6" t="str">
            <v>SWE</v>
          </cell>
          <cell r="AZ6" t="str">
            <v>L.Aderhold</v>
          </cell>
          <cell r="BA6">
            <v>8</v>
          </cell>
          <cell r="BB6"/>
          <cell r="BC6"/>
          <cell r="BD6"/>
          <cell r="BE6" t="str">
            <v>Raummiete Prokoda - Alta4</v>
          </cell>
          <cell r="BF6" t="str">
            <v>extern</v>
          </cell>
          <cell r="BG6">
            <v>8</v>
          </cell>
          <cell r="BH6" t="str">
            <v>SWE</v>
          </cell>
          <cell r="BI6" t="str">
            <v>L.Aderhold</v>
          </cell>
          <cell r="BJ6">
            <v>8</v>
          </cell>
          <cell r="BK6"/>
          <cell r="BL6"/>
          <cell r="BM6"/>
          <cell r="BN6" t="str">
            <v>TEAG</v>
          </cell>
          <cell r="BO6" t="str">
            <v>L.Aderhold</v>
          </cell>
          <cell r="BP6">
            <v>8</v>
          </cell>
          <cell r="BQ6" t="str">
            <v>Raummiete Prokoda - Alta4</v>
          </cell>
          <cell r="BR6" t="str">
            <v>extern</v>
          </cell>
          <cell r="BS6">
            <v>8</v>
          </cell>
          <cell r="BT6"/>
          <cell r="BU6"/>
          <cell r="BV6"/>
          <cell r="BW6"/>
          <cell r="BX6"/>
          <cell r="BY6"/>
          <cell r="BZ6"/>
          <cell r="CA6"/>
          <cell r="CB6"/>
          <cell r="CC6"/>
          <cell r="CD6"/>
          <cell r="CE6"/>
          <cell r="CF6"/>
          <cell r="CG6"/>
          <cell r="CH6"/>
          <cell r="CI6"/>
          <cell r="CJ6"/>
          <cell r="CK6"/>
          <cell r="CL6"/>
          <cell r="CM6"/>
          <cell r="CN6"/>
          <cell r="CO6"/>
          <cell r="CP6"/>
          <cell r="CQ6"/>
          <cell r="CR6"/>
          <cell r="CS6"/>
          <cell r="CT6"/>
          <cell r="CU6" t="str">
            <v>AZ-104T00</v>
          </cell>
          <cell r="CV6" t="str">
            <v>A.Hoffmann</v>
          </cell>
          <cell r="CW6">
            <v>8</v>
          </cell>
          <cell r="CX6"/>
          <cell r="CY6"/>
          <cell r="CZ6"/>
          <cell r="DA6"/>
          <cell r="DB6"/>
          <cell r="DC6"/>
          <cell r="DD6"/>
          <cell r="DE6"/>
          <cell r="DF6"/>
          <cell r="DG6" t="str">
            <v>PT001</v>
          </cell>
          <cell r="DH6" t="str">
            <v>Krebs</v>
          </cell>
          <cell r="DI6">
            <v>8</v>
          </cell>
          <cell r="DJ6"/>
          <cell r="DK6"/>
          <cell r="DL6"/>
          <cell r="DM6"/>
          <cell r="DN6"/>
          <cell r="DO6"/>
          <cell r="DP6"/>
          <cell r="DQ6"/>
          <cell r="DR6"/>
          <cell r="DS6" t="str">
            <v>AN111a</v>
          </cell>
          <cell r="DT6" t="str">
            <v>B.Warschkow</v>
          </cell>
          <cell r="DU6">
            <v>8</v>
          </cell>
          <cell r="DV6"/>
          <cell r="DW6"/>
          <cell r="DX6"/>
          <cell r="DY6"/>
          <cell r="DZ6"/>
          <cell r="EA6"/>
          <cell r="EB6" t="str">
            <v>WBG Excel</v>
          </cell>
          <cell r="EC6" t="str">
            <v>L.Aderhold</v>
          </cell>
          <cell r="ED6">
            <v>8</v>
          </cell>
          <cell r="EE6" t="str">
            <v>MOC20778</v>
          </cell>
          <cell r="EF6"/>
          <cell r="EG6"/>
          <cell r="EH6"/>
          <cell r="EI6"/>
          <cell r="EJ6"/>
          <cell r="EK6"/>
          <cell r="EL6"/>
          <cell r="EM6"/>
          <cell r="EN6" t="str">
            <v>WS-011T00</v>
          </cell>
          <cell r="EO6" t="str">
            <v>Dittmer</v>
          </cell>
          <cell r="EP6">
            <v>8</v>
          </cell>
          <cell r="EQ6" t="str">
            <v>Praxis</v>
          </cell>
          <cell r="ER6" t="str">
            <v>Lohse</v>
          </cell>
          <cell r="ES6">
            <v>8</v>
          </cell>
          <cell r="ET6"/>
          <cell r="EU6"/>
          <cell r="EV6"/>
          <cell r="EW6"/>
          <cell r="EX6"/>
          <cell r="EY6"/>
        </row>
        <row r="7">
          <cell r="A7" t="str">
            <v>Mittwoch</v>
          </cell>
          <cell r="B7"/>
          <cell r="C7"/>
          <cell r="E7"/>
          <cell r="F7"/>
          <cell r="G7"/>
          <cell r="H7"/>
          <cell r="I7" t="str">
            <v>SWG</v>
          </cell>
          <cell r="J7" t="str">
            <v>L.Aderhold</v>
          </cell>
          <cell r="K7">
            <v>8</v>
          </cell>
          <cell r="L7" t="str">
            <v>N3</v>
          </cell>
          <cell r="M7" t="str">
            <v>Kaplick</v>
          </cell>
          <cell r="N7">
            <v>8</v>
          </cell>
          <cell r="O7"/>
          <cell r="Q7"/>
          <cell r="R7" t="str">
            <v>MOC20740</v>
          </cell>
          <cell r="S7" t="str">
            <v>A.Hoffmann</v>
          </cell>
          <cell r="T7">
            <v>8</v>
          </cell>
          <cell r="U7" t="str">
            <v>MOC20345-2</v>
          </cell>
          <cell r="V7" t="str">
            <v>Dittmer</v>
          </cell>
          <cell r="W7">
            <v>8</v>
          </cell>
          <cell r="X7"/>
          <cell r="Z7"/>
          <cell r="AA7"/>
          <cell r="AC7"/>
          <cell r="AD7"/>
          <cell r="AE7"/>
          <cell r="AF7"/>
          <cell r="AG7"/>
          <cell r="AI7"/>
          <cell r="AJ7" t="str">
            <v>MOC20741</v>
          </cell>
          <cell r="AK7" t="str">
            <v>Dittmer</v>
          </cell>
          <cell r="AL7">
            <v>8</v>
          </cell>
          <cell r="AM7"/>
          <cell r="AO7"/>
          <cell r="AP7"/>
          <cell r="AR7"/>
          <cell r="AS7" t="str">
            <v>BN312</v>
          </cell>
          <cell r="AT7" t="str">
            <v>Mahling</v>
          </cell>
          <cell r="AU7">
            <v>8</v>
          </cell>
          <cell r="AV7"/>
          <cell r="AX7"/>
          <cell r="AY7" t="str">
            <v>ZKBB</v>
          </cell>
          <cell r="AZ7" t="str">
            <v>Aderhold</v>
          </cell>
          <cell r="BA7">
            <v>8</v>
          </cell>
          <cell r="BB7"/>
          <cell r="BD7"/>
          <cell r="BE7" t="str">
            <v>Raummiete Prokoda - Alta4</v>
          </cell>
          <cell r="BF7" t="str">
            <v>extern</v>
          </cell>
          <cell r="BG7">
            <v>8</v>
          </cell>
          <cell r="BH7" t="str">
            <v>SWE</v>
          </cell>
          <cell r="BI7" t="str">
            <v>L.Aderhold</v>
          </cell>
          <cell r="BJ7">
            <v>8</v>
          </cell>
          <cell r="BK7"/>
          <cell r="BM7"/>
          <cell r="BN7" t="str">
            <v>TEAG</v>
          </cell>
          <cell r="BO7" t="str">
            <v>L.Aderhold</v>
          </cell>
          <cell r="BP7">
            <v>8</v>
          </cell>
          <cell r="BQ7" t="str">
            <v>Raummiete Prokoda - Alta4</v>
          </cell>
          <cell r="BR7" t="str">
            <v>extern</v>
          </cell>
          <cell r="BS7">
            <v>8</v>
          </cell>
          <cell r="BT7"/>
          <cell r="BV7"/>
          <cell r="BW7"/>
          <cell r="BX7"/>
          <cell r="BY7"/>
          <cell r="BZ7" t="str">
            <v>ZKBB</v>
          </cell>
          <cell r="CA7" t="str">
            <v>Aderhold</v>
          </cell>
          <cell r="CB7">
            <v>8</v>
          </cell>
          <cell r="CC7"/>
          <cell r="CE7"/>
          <cell r="CF7"/>
          <cell r="CH7"/>
          <cell r="CI7"/>
          <cell r="CJ7"/>
          <cell r="CK7"/>
          <cell r="CL7"/>
          <cell r="CM7"/>
          <cell r="CN7"/>
          <cell r="CO7"/>
          <cell r="CQ7"/>
          <cell r="CR7" t="str">
            <v>NT Neue Technologie AG</v>
          </cell>
          <cell r="CS7" t="str">
            <v>Türpe</v>
          </cell>
          <cell r="CT7">
            <v>8</v>
          </cell>
          <cell r="CU7" t="str">
            <v>AZ-104T00</v>
          </cell>
          <cell r="CV7" t="str">
            <v>A.Hoffmann</v>
          </cell>
          <cell r="CW7">
            <v>8</v>
          </cell>
          <cell r="CX7"/>
          <cell r="CY7"/>
          <cell r="CZ7"/>
          <cell r="DA7"/>
          <cell r="DB7"/>
          <cell r="DC7"/>
          <cell r="DD7"/>
          <cell r="DF7"/>
          <cell r="DG7"/>
          <cell r="DI7"/>
          <cell r="DJ7"/>
          <cell r="DL7"/>
          <cell r="DM7"/>
          <cell r="DO7"/>
          <cell r="DP7" t="str">
            <v>AN165</v>
          </cell>
          <cell r="DQ7" t="str">
            <v>Warschkow</v>
          </cell>
          <cell r="DR7">
            <v>8</v>
          </cell>
          <cell r="DS7"/>
          <cell r="DU7"/>
          <cell r="DV7"/>
          <cell r="DX7"/>
          <cell r="DY7"/>
          <cell r="EA7"/>
          <cell r="EB7"/>
          <cell r="ED7"/>
          <cell r="EE7" t="str">
            <v>MOC20778</v>
          </cell>
          <cell r="EG7"/>
          <cell r="EH7"/>
          <cell r="EJ7"/>
          <cell r="EK7" t="str">
            <v>ZKBB</v>
          </cell>
          <cell r="EL7" t="str">
            <v>Aderhold</v>
          </cell>
          <cell r="EM7">
            <v>8</v>
          </cell>
          <cell r="EN7" t="str">
            <v>WS-011T00</v>
          </cell>
          <cell r="EO7" t="str">
            <v>Dittmer</v>
          </cell>
          <cell r="EP7">
            <v>8</v>
          </cell>
          <cell r="EQ7" t="str">
            <v>Praxis</v>
          </cell>
          <cell r="ER7" t="str">
            <v>Lohse</v>
          </cell>
          <cell r="ES7">
            <v>8</v>
          </cell>
          <cell r="ET7"/>
          <cell r="EV7"/>
          <cell r="EW7"/>
          <cell r="EY7"/>
        </row>
        <row r="8">
          <cell r="A8" t="str">
            <v>Donnerstag</v>
          </cell>
          <cell r="B8"/>
          <cell r="C8"/>
          <cell r="E8"/>
          <cell r="F8"/>
          <cell r="G8"/>
          <cell r="H8"/>
          <cell r="I8"/>
          <cell r="K8"/>
          <cell r="L8" t="str">
            <v>N3</v>
          </cell>
          <cell r="M8" t="str">
            <v>Kaplick</v>
          </cell>
          <cell r="N8">
            <v>8</v>
          </cell>
          <cell r="O8"/>
          <cell r="Q8"/>
          <cell r="R8" t="str">
            <v>MOC20740</v>
          </cell>
          <cell r="S8" t="str">
            <v>A.Hoffmann</v>
          </cell>
          <cell r="T8">
            <v>8</v>
          </cell>
          <cell r="U8" t="str">
            <v>MOC20345-2</v>
          </cell>
          <cell r="V8" t="str">
            <v>Dittmer</v>
          </cell>
          <cell r="W8">
            <v>8</v>
          </cell>
          <cell r="X8"/>
          <cell r="Z8"/>
          <cell r="AA8"/>
          <cell r="AC8"/>
          <cell r="AD8" t="str">
            <v>Raummiete Prokoda - Alta4</v>
          </cell>
          <cell r="AE8" t="str">
            <v>extern</v>
          </cell>
          <cell r="AF8">
            <v>8</v>
          </cell>
          <cell r="AG8"/>
          <cell r="AI8"/>
          <cell r="AJ8" t="str">
            <v>MOC20741</v>
          </cell>
          <cell r="AK8" t="str">
            <v>Dittmer</v>
          </cell>
          <cell r="AL8">
            <v>8</v>
          </cell>
          <cell r="AM8"/>
          <cell r="AO8"/>
          <cell r="AP8"/>
          <cell r="AR8"/>
          <cell r="AS8"/>
          <cell r="AU8"/>
          <cell r="AV8"/>
          <cell r="AX8"/>
          <cell r="AY8"/>
          <cell r="BA8"/>
          <cell r="BB8"/>
          <cell r="BD8"/>
          <cell r="BE8" t="str">
            <v>Raummiete Prokoda - Alta4</v>
          </cell>
          <cell r="BF8" t="str">
            <v>extern</v>
          </cell>
          <cell r="BG8">
            <v>8</v>
          </cell>
          <cell r="BH8"/>
          <cell r="BJ8"/>
          <cell r="BK8"/>
          <cell r="BM8"/>
          <cell r="BN8"/>
          <cell r="BP8"/>
          <cell r="BQ8"/>
          <cell r="BS8"/>
          <cell r="BT8"/>
          <cell r="BV8"/>
          <cell r="BW8"/>
          <cell r="BY8"/>
          <cell r="BZ8"/>
          <cell r="CB8"/>
          <cell r="CC8"/>
          <cell r="CE8"/>
          <cell r="CF8"/>
          <cell r="CH8"/>
          <cell r="CI8"/>
          <cell r="CJ8"/>
          <cell r="CK8"/>
          <cell r="CL8"/>
          <cell r="CM8"/>
          <cell r="CN8"/>
          <cell r="CO8"/>
          <cell r="CQ8"/>
          <cell r="CR8"/>
          <cell r="CT8"/>
          <cell r="CU8" t="str">
            <v>AZ-104T00</v>
          </cell>
          <cell r="CV8" t="str">
            <v>A.Hoffmann</v>
          </cell>
          <cell r="CW8">
            <v>8</v>
          </cell>
          <cell r="CX8"/>
          <cell r="CY8"/>
          <cell r="CZ8"/>
          <cell r="DA8"/>
          <cell r="DB8"/>
          <cell r="DC8"/>
          <cell r="DD8" t="str">
            <v xml:space="preserve">MDR </v>
          </cell>
          <cell r="DE8" t="str">
            <v>L.Aderhold</v>
          </cell>
          <cell r="DF8">
            <v>8</v>
          </cell>
          <cell r="DG8" t="str">
            <v>MDR</v>
          </cell>
          <cell r="DH8" t="str">
            <v>L.Aderhold</v>
          </cell>
          <cell r="DI8">
            <v>8</v>
          </cell>
          <cell r="DJ8" t="str">
            <v>MDR</v>
          </cell>
          <cell r="DK8" t="str">
            <v>L.Aderhold</v>
          </cell>
          <cell r="DL8">
            <v>8</v>
          </cell>
          <cell r="DM8" t="str">
            <v>Raummiete Prokoda - Alta4</v>
          </cell>
          <cell r="DN8" t="str">
            <v>extern</v>
          </cell>
          <cell r="DO8">
            <v>8</v>
          </cell>
          <cell r="DP8"/>
          <cell r="DR8"/>
          <cell r="DS8"/>
          <cell r="DU8"/>
          <cell r="DV8"/>
          <cell r="DX8"/>
          <cell r="DY8"/>
          <cell r="EA8"/>
          <cell r="EB8"/>
          <cell r="ED8"/>
          <cell r="EE8"/>
          <cell r="EG8"/>
          <cell r="EH8"/>
          <cell r="EJ8"/>
          <cell r="EK8"/>
          <cell r="EM8"/>
          <cell r="EN8" t="str">
            <v>WS-011T00</v>
          </cell>
          <cell r="EO8" t="str">
            <v>Dittmer</v>
          </cell>
          <cell r="EP8">
            <v>8</v>
          </cell>
          <cell r="EQ8" t="str">
            <v>Praxis</v>
          </cell>
          <cell r="ER8" t="str">
            <v>Lohse</v>
          </cell>
          <cell r="ES8">
            <v>8</v>
          </cell>
          <cell r="ET8"/>
          <cell r="EV8"/>
          <cell r="EW8"/>
          <cell r="EY8"/>
        </row>
        <row r="9">
          <cell r="A9" t="str">
            <v>Freitag</v>
          </cell>
          <cell r="C9"/>
          <cell r="E9"/>
          <cell r="F9"/>
          <cell r="G9"/>
          <cell r="H9"/>
          <cell r="I9" t="str">
            <v>AN165</v>
          </cell>
          <cell r="J9" t="str">
            <v>Warschkow</v>
          </cell>
          <cell r="K9">
            <v>8</v>
          </cell>
          <cell r="L9"/>
          <cell r="N9"/>
          <cell r="O9"/>
          <cell r="Q9"/>
          <cell r="R9" t="str">
            <v>MOC20740</v>
          </cell>
          <cell r="S9" t="str">
            <v>A.Hoffmann</v>
          </cell>
          <cell r="T9">
            <v>0</v>
          </cell>
          <cell r="U9" t="str">
            <v>MOC20345-2</v>
          </cell>
          <cell r="V9" t="str">
            <v>Dittmer</v>
          </cell>
          <cell r="W9">
            <v>8</v>
          </cell>
          <cell r="X9"/>
          <cell r="Z9"/>
          <cell r="AA9"/>
          <cell r="AC9"/>
          <cell r="AD9" t="str">
            <v>Raummiete Prokoda - Alta4</v>
          </cell>
          <cell r="AE9" t="str">
            <v>extern</v>
          </cell>
          <cell r="AF9">
            <v>8</v>
          </cell>
          <cell r="AG9"/>
          <cell r="AI9"/>
          <cell r="AJ9" t="str">
            <v>MOC20741</v>
          </cell>
          <cell r="AK9" t="str">
            <v>Dittmer</v>
          </cell>
          <cell r="AL9">
            <v>8</v>
          </cell>
          <cell r="AM9"/>
          <cell r="AO9"/>
          <cell r="AP9"/>
          <cell r="AR9"/>
          <cell r="AS9"/>
          <cell r="AU9"/>
          <cell r="AV9"/>
          <cell r="AX9"/>
          <cell r="AY9"/>
          <cell r="BA9"/>
          <cell r="BB9"/>
          <cell r="BD9"/>
          <cell r="BE9" t="str">
            <v>Raummiete Prokoda - Alta4</v>
          </cell>
          <cell r="BF9" t="str">
            <v>extern</v>
          </cell>
          <cell r="BG9">
            <v>8</v>
          </cell>
          <cell r="BH9"/>
          <cell r="BJ9"/>
          <cell r="BK9" t="str">
            <v>IMMS</v>
          </cell>
          <cell r="BL9" t="str">
            <v>Dittmer</v>
          </cell>
          <cell r="BM9">
            <v>8</v>
          </cell>
          <cell r="BN9"/>
          <cell r="BP9"/>
          <cell r="BQ9"/>
          <cell r="BS9"/>
          <cell r="BT9"/>
          <cell r="BV9"/>
          <cell r="BW9"/>
          <cell r="BY9"/>
          <cell r="BZ9"/>
          <cell r="CB9"/>
          <cell r="CC9"/>
          <cell r="CE9"/>
          <cell r="CF9"/>
          <cell r="CH9"/>
          <cell r="CI9"/>
          <cell r="CJ9"/>
          <cell r="CK9"/>
          <cell r="CL9"/>
          <cell r="CM9"/>
          <cell r="CN9"/>
          <cell r="CO9"/>
          <cell r="CQ9"/>
          <cell r="CR9"/>
          <cell r="CT9"/>
          <cell r="CU9" t="str">
            <v>AZ-104T00</v>
          </cell>
          <cell r="CV9" t="str">
            <v>A.Hoffmann</v>
          </cell>
          <cell r="CW9">
            <v>8</v>
          </cell>
          <cell r="CX9"/>
          <cell r="CY9"/>
          <cell r="CZ9"/>
          <cell r="DA9"/>
          <cell r="DB9"/>
          <cell r="DC9"/>
          <cell r="DD9"/>
          <cell r="DF9"/>
          <cell r="DG9"/>
          <cell r="DI9"/>
          <cell r="DJ9"/>
          <cell r="DL9"/>
          <cell r="DM9" t="str">
            <v>Raummiete Prokoda - Alta4</v>
          </cell>
          <cell r="DN9" t="str">
            <v>extern</v>
          </cell>
          <cell r="DO9">
            <v>8</v>
          </cell>
          <cell r="DP9"/>
          <cell r="DR9"/>
          <cell r="DS9"/>
          <cell r="DU9"/>
          <cell r="DV9"/>
          <cell r="DX9"/>
          <cell r="DY9"/>
          <cell r="EA9"/>
          <cell r="EB9"/>
          <cell r="ED9"/>
          <cell r="EE9"/>
          <cell r="EG9"/>
          <cell r="EH9"/>
          <cell r="EJ9"/>
          <cell r="EK9"/>
          <cell r="EM9"/>
          <cell r="EN9" t="str">
            <v>WS011T00</v>
          </cell>
          <cell r="EO9" t="str">
            <v>Dittmer</v>
          </cell>
          <cell r="EP9">
            <v>8</v>
          </cell>
          <cell r="EQ9"/>
          <cell r="ES9"/>
          <cell r="ET9"/>
          <cell r="EV9"/>
          <cell r="EW9"/>
          <cell r="EY9"/>
        </row>
        <row r="10">
          <cell r="A10" t="str">
            <v>Samstag</v>
          </cell>
          <cell r="B10" t="str">
            <v>F1</v>
          </cell>
          <cell r="C10"/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/>
          <cell r="P10"/>
          <cell r="Q10"/>
          <cell r="R10"/>
          <cell r="S10"/>
          <cell r="T10"/>
          <cell r="U10"/>
          <cell r="V10"/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  <cell r="CD10"/>
          <cell r="CE10"/>
          <cell r="CF10"/>
          <cell r="CG10"/>
          <cell r="CH10"/>
          <cell r="CI10"/>
          <cell r="CJ10"/>
          <cell r="CK10"/>
          <cell r="CL10"/>
          <cell r="CM10"/>
          <cell r="CN10"/>
          <cell r="CO10"/>
          <cell r="CP10"/>
          <cell r="CQ10"/>
          <cell r="CR10"/>
          <cell r="CS10"/>
          <cell r="CT10"/>
          <cell r="CU10"/>
          <cell r="CV10"/>
          <cell r="CW10"/>
          <cell r="CX10"/>
          <cell r="CY10"/>
          <cell r="CZ10"/>
          <cell r="DA10"/>
          <cell r="DB10"/>
          <cell r="DC10"/>
          <cell r="DD10"/>
          <cell r="DE10"/>
          <cell r="DF10"/>
          <cell r="DG10"/>
          <cell r="DH10"/>
          <cell r="DI10"/>
          <cell r="DJ10"/>
          <cell r="DK10"/>
          <cell r="DL10"/>
          <cell r="DM10"/>
          <cell r="DN10"/>
          <cell r="DO10"/>
          <cell r="DP10"/>
          <cell r="DQ10"/>
          <cell r="DR10"/>
          <cell r="DS10"/>
          <cell r="DT10"/>
          <cell r="DU10"/>
          <cell r="DV10"/>
          <cell r="DW10"/>
          <cell r="DX10"/>
          <cell r="DY10"/>
          <cell r="DZ10"/>
          <cell r="EA10"/>
          <cell r="EB10"/>
          <cell r="EC10"/>
          <cell r="ED10"/>
          <cell r="EE10"/>
          <cell r="EF10"/>
          <cell r="EG10"/>
          <cell r="EH10"/>
          <cell r="EI10"/>
          <cell r="EJ10"/>
          <cell r="EK10"/>
          <cell r="EL10"/>
          <cell r="EM10"/>
          <cell r="EN10"/>
          <cell r="EO10"/>
          <cell r="EP10"/>
          <cell r="EQ10"/>
          <cell r="ER10"/>
          <cell r="ES10"/>
          <cell r="ET10"/>
          <cell r="EU10"/>
          <cell r="EV10"/>
          <cell r="EW10"/>
          <cell r="EX10"/>
          <cell r="EY10"/>
        </row>
        <row r="11">
          <cell r="A11" t="str">
            <v>Montag</v>
          </cell>
          <cell r="B11"/>
          <cell r="C11"/>
          <cell r="D11"/>
          <cell r="E11"/>
          <cell r="F11"/>
          <cell r="G11"/>
          <cell r="H11"/>
          <cell r="I11"/>
          <cell r="J11"/>
          <cell r="K11"/>
          <cell r="L11"/>
          <cell r="M11"/>
          <cell r="N11"/>
          <cell r="O11"/>
          <cell r="P11"/>
          <cell r="Q11"/>
          <cell r="R11"/>
          <cell r="S11"/>
          <cell r="T11"/>
          <cell r="U11"/>
          <cell r="V11"/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 t="str">
            <v>TEAG</v>
          </cell>
          <cell r="AH11" t="str">
            <v>Dittrich</v>
          </cell>
          <cell r="AI11">
            <v>8</v>
          </cell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 t="str">
            <v>AD011</v>
          </cell>
          <cell r="AZ11" t="str">
            <v>Hübner</v>
          </cell>
          <cell r="BA11">
            <v>8</v>
          </cell>
          <cell r="BB11"/>
          <cell r="BC11"/>
          <cell r="BD11"/>
          <cell r="BE11" t="str">
            <v>MOC20742</v>
          </cell>
          <cell r="BF11" t="str">
            <v>Dittmer</v>
          </cell>
          <cell r="BG11">
            <v>8</v>
          </cell>
          <cell r="BH11"/>
          <cell r="BI11"/>
          <cell r="BJ11"/>
          <cell r="BK11"/>
          <cell r="BL11"/>
          <cell r="BM11"/>
          <cell r="BN11" t="str">
            <v>MOC20744</v>
          </cell>
          <cell r="BO11"/>
          <cell r="BP11">
            <v>8</v>
          </cell>
          <cell r="BQ11"/>
          <cell r="BR11"/>
          <cell r="BS11"/>
          <cell r="BT11" t="str">
            <v>MOC20764</v>
          </cell>
          <cell r="BU11" t="str">
            <v>Lohse</v>
          </cell>
          <cell r="BV11">
            <v>8</v>
          </cell>
          <cell r="BW11" t="str">
            <v>MOC20743</v>
          </cell>
          <cell r="BX11" t="str">
            <v>Dittmer</v>
          </cell>
          <cell r="BY11">
            <v>8</v>
          </cell>
          <cell r="BZ11"/>
          <cell r="CA11"/>
          <cell r="CB11"/>
          <cell r="CC11"/>
          <cell r="CD11"/>
          <cell r="CE11"/>
          <cell r="CF11"/>
          <cell r="CG11"/>
          <cell r="CH11"/>
          <cell r="CI11"/>
          <cell r="CJ11"/>
          <cell r="CK11"/>
          <cell r="CL11"/>
          <cell r="CM11"/>
          <cell r="CN11"/>
          <cell r="CO11" t="str">
            <v>Modul 26</v>
          </cell>
          <cell r="CP11" t="str">
            <v>T.Geisler</v>
          </cell>
          <cell r="CQ11">
            <v>40</v>
          </cell>
          <cell r="CR11" t="str">
            <v>Modul 26</v>
          </cell>
          <cell r="CS11"/>
          <cell r="CT11">
            <v>40</v>
          </cell>
          <cell r="CU11" t="str">
            <v>Modul 26</v>
          </cell>
          <cell r="CV11"/>
          <cell r="CW11">
            <v>40</v>
          </cell>
          <cell r="CX11" t="str">
            <v>Modul 26</v>
          </cell>
          <cell r="CY11"/>
          <cell r="CZ11">
            <v>40</v>
          </cell>
          <cell r="DA11"/>
          <cell r="DB11"/>
          <cell r="DC11"/>
          <cell r="DD11"/>
          <cell r="DE11"/>
          <cell r="DF11"/>
          <cell r="DG11" t="str">
            <v>Praxis</v>
          </cell>
          <cell r="DH11" t="str">
            <v>Harnacke</v>
          </cell>
          <cell r="DI11">
            <v>8</v>
          </cell>
          <cell r="DJ11"/>
          <cell r="DK11"/>
          <cell r="DL11"/>
          <cell r="DM11"/>
          <cell r="DN11"/>
          <cell r="DO11"/>
          <cell r="DP11"/>
          <cell r="DQ11"/>
          <cell r="DR11"/>
          <cell r="DS11" t="str">
            <v>SWE</v>
          </cell>
          <cell r="DT11" t="str">
            <v>Warschkow</v>
          </cell>
          <cell r="DU11">
            <v>8</v>
          </cell>
          <cell r="DV11"/>
          <cell r="DW11"/>
          <cell r="DX11"/>
          <cell r="DY11"/>
          <cell r="DZ11"/>
          <cell r="EA11"/>
          <cell r="EB11"/>
          <cell r="EC11"/>
          <cell r="ED11"/>
          <cell r="EE11"/>
          <cell r="EF11"/>
          <cell r="EG11"/>
          <cell r="EH11"/>
          <cell r="EI11"/>
          <cell r="EJ11"/>
          <cell r="EK11"/>
          <cell r="EL11"/>
          <cell r="EM11"/>
          <cell r="EN11" t="str">
            <v>BN302 Ubuntu</v>
          </cell>
          <cell r="EO11"/>
          <cell r="EP11">
            <v>8</v>
          </cell>
          <cell r="EQ11"/>
          <cell r="ER11"/>
          <cell r="ES11"/>
          <cell r="ET11"/>
          <cell r="EU11"/>
          <cell r="EV11"/>
          <cell r="EW11"/>
          <cell r="EX11"/>
          <cell r="EY11"/>
        </row>
        <row r="12">
          <cell r="A12" t="str">
            <v>Dienstag</v>
          </cell>
          <cell r="B12"/>
          <cell r="C12"/>
          <cell r="D12"/>
          <cell r="E12"/>
          <cell r="F12"/>
          <cell r="G12"/>
          <cell r="H12"/>
          <cell r="I12"/>
          <cell r="J12"/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 t="str">
            <v>TEAG</v>
          </cell>
          <cell r="AH12" t="str">
            <v>Dittrich</v>
          </cell>
          <cell r="AI12">
            <v>8</v>
          </cell>
          <cell r="AJ12"/>
          <cell r="AK12"/>
          <cell r="AL12"/>
          <cell r="AM12"/>
          <cell r="AN12"/>
          <cell r="AO12"/>
          <cell r="AP12"/>
          <cell r="AQ12"/>
          <cell r="AR12"/>
          <cell r="AS12" t="str">
            <v>MDR</v>
          </cell>
          <cell r="AT12" t="str">
            <v>Dittrich</v>
          </cell>
          <cell r="AU12">
            <v>8</v>
          </cell>
          <cell r="AV12"/>
          <cell r="AW12"/>
          <cell r="AX12"/>
          <cell r="AY12" t="str">
            <v>AD011</v>
          </cell>
          <cell r="AZ12" t="str">
            <v>Hübner</v>
          </cell>
          <cell r="BA12">
            <v>8</v>
          </cell>
          <cell r="BB12"/>
          <cell r="BC12"/>
          <cell r="BD12"/>
          <cell r="BE12" t="str">
            <v>MOC20742</v>
          </cell>
          <cell r="BF12" t="str">
            <v>Dittmer</v>
          </cell>
          <cell r="BG12">
            <v>8</v>
          </cell>
          <cell r="BH12"/>
          <cell r="BI12"/>
          <cell r="BJ12"/>
          <cell r="BK12"/>
          <cell r="BL12"/>
          <cell r="BM12"/>
          <cell r="BN12" t="str">
            <v>MOC20744</v>
          </cell>
          <cell r="BO12"/>
          <cell r="BP12">
            <v>8</v>
          </cell>
          <cell r="BQ12"/>
          <cell r="BR12"/>
          <cell r="BS12"/>
          <cell r="BT12" t="str">
            <v>MOC20764</v>
          </cell>
          <cell r="BU12" t="str">
            <v>Lohse</v>
          </cell>
          <cell r="BV12">
            <v>8</v>
          </cell>
          <cell r="BW12" t="str">
            <v>MOC20743</v>
          </cell>
          <cell r="BX12" t="str">
            <v>Dittmer</v>
          </cell>
          <cell r="BY12">
            <v>8</v>
          </cell>
          <cell r="BZ12"/>
          <cell r="CA12"/>
          <cell r="CB12"/>
          <cell r="CC12"/>
          <cell r="CD12"/>
          <cell r="CE12"/>
          <cell r="CF12"/>
          <cell r="CG12"/>
          <cell r="CH12"/>
          <cell r="CI12"/>
          <cell r="CJ12"/>
          <cell r="CK12"/>
          <cell r="CL12"/>
          <cell r="CM12"/>
          <cell r="CN12"/>
          <cell r="CO12"/>
          <cell r="CP12"/>
          <cell r="CQ12"/>
          <cell r="CR12"/>
          <cell r="CS12"/>
          <cell r="CT12"/>
          <cell r="CU12"/>
          <cell r="CV12"/>
          <cell r="CW12"/>
          <cell r="CX12"/>
          <cell r="CY12"/>
          <cell r="CZ12"/>
          <cell r="DA12"/>
          <cell r="DB12"/>
          <cell r="DC12"/>
          <cell r="DD12"/>
          <cell r="DE12"/>
          <cell r="DF12"/>
          <cell r="DG12"/>
          <cell r="DH12"/>
          <cell r="DI12"/>
          <cell r="DJ12"/>
          <cell r="DK12"/>
          <cell r="DL12"/>
          <cell r="DM12" t="str">
            <v>SWE</v>
          </cell>
          <cell r="DN12" t="str">
            <v>L.Aderhold</v>
          </cell>
          <cell r="DO12">
            <v>8</v>
          </cell>
          <cell r="DP12" t="str">
            <v>MS 700</v>
          </cell>
          <cell r="DQ12" t="str">
            <v>A.Hoffmann</v>
          </cell>
          <cell r="DR12">
            <v>8</v>
          </cell>
          <cell r="DS12"/>
          <cell r="DT12"/>
          <cell r="DU12"/>
          <cell r="DV12"/>
          <cell r="DW12"/>
          <cell r="DX12"/>
          <cell r="DY12"/>
          <cell r="DZ12"/>
          <cell r="EA12"/>
          <cell r="EB12"/>
          <cell r="EC12"/>
          <cell r="ED12"/>
          <cell r="EE12"/>
          <cell r="EF12"/>
          <cell r="EG12"/>
          <cell r="EH12"/>
          <cell r="EI12"/>
          <cell r="EJ12"/>
          <cell r="EK12"/>
          <cell r="EL12"/>
          <cell r="EM12"/>
          <cell r="EN12" t="str">
            <v>BN302 Ubuntu</v>
          </cell>
          <cell r="EO12"/>
          <cell r="EP12">
            <v>8</v>
          </cell>
          <cell r="EQ12"/>
          <cell r="ER12"/>
          <cell r="ES12"/>
          <cell r="ET12"/>
          <cell r="EU12"/>
          <cell r="EV12"/>
          <cell r="EW12"/>
          <cell r="EX12"/>
          <cell r="EY12"/>
        </row>
        <row r="13">
          <cell r="A13" t="str">
            <v>Mittwoch</v>
          </cell>
          <cell r="B13"/>
          <cell r="C13"/>
          <cell r="E13"/>
          <cell r="F13"/>
          <cell r="H13"/>
          <cell r="I13"/>
          <cell r="K13"/>
          <cell r="L13" t="str">
            <v>SWG</v>
          </cell>
          <cell r="M13" t="str">
            <v>Aderhold</v>
          </cell>
          <cell r="N13">
            <v>8</v>
          </cell>
          <cell r="O13"/>
          <cell r="Q13"/>
          <cell r="R13" t="str">
            <v>ad001</v>
          </cell>
          <cell r="S13" t="str">
            <v>Knoll</v>
          </cell>
          <cell r="T13">
            <v>0</v>
          </cell>
          <cell r="U13" t="str">
            <v xml:space="preserve">SWG </v>
          </cell>
          <cell r="V13" t="str">
            <v>B.Warschkow</v>
          </cell>
          <cell r="W13">
            <v>8</v>
          </cell>
          <cell r="X13"/>
          <cell r="Z13"/>
          <cell r="AA13"/>
          <cell r="AC13"/>
          <cell r="AD13" t="str">
            <v>Sozialwerk Meiningen</v>
          </cell>
          <cell r="AE13" t="str">
            <v>Dittrich</v>
          </cell>
          <cell r="AF13">
            <v>8</v>
          </cell>
          <cell r="AG13" t="str">
            <v>Sozialwerk Meiningen</v>
          </cell>
          <cell r="AH13" t="str">
            <v>Dittrich</v>
          </cell>
          <cell r="AI13">
            <v>8</v>
          </cell>
          <cell r="AJ13" t="str">
            <v xml:space="preserve">MDR </v>
          </cell>
          <cell r="AK13" t="str">
            <v>Dittrich</v>
          </cell>
          <cell r="AL13">
            <v>8</v>
          </cell>
          <cell r="AM13" t="str">
            <v>MDR</v>
          </cell>
          <cell r="AN13" t="str">
            <v>Dittrich</v>
          </cell>
          <cell r="AO13">
            <v>8</v>
          </cell>
          <cell r="AP13"/>
          <cell r="AR13"/>
          <cell r="AS13"/>
          <cell r="AU13"/>
          <cell r="AV13"/>
          <cell r="AX13"/>
          <cell r="AY13"/>
          <cell r="BA13"/>
          <cell r="BB13"/>
          <cell r="BC13"/>
          <cell r="BD13"/>
          <cell r="BE13" t="str">
            <v>MOC20742</v>
          </cell>
          <cell r="BF13" t="str">
            <v>Dittmer</v>
          </cell>
          <cell r="BG13">
            <v>8</v>
          </cell>
          <cell r="BH13"/>
          <cell r="BI13"/>
          <cell r="BJ13"/>
          <cell r="BK13"/>
          <cell r="BM13"/>
          <cell r="BN13" t="str">
            <v>MOC20744</v>
          </cell>
          <cell r="BO13"/>
          <cell r="BP13">
            <v>8</v>
          </cell>
          <cell r="BQ13"/>
          <cell r="BR13"/>
          <cell r="BS13"/>
          <cell r="BT13" t="str">
            <v>MOC20764</v>
          </cell>
          <cell r="BU13" t="str">
            <v>Lohse</v>
          </cell>
          <cell r="BV13">
            <v>8</v>
          </cell>
          <cell r="BW13" t="str">
            <v>MOC20743</v>
          </cell>
          <cell r="BX13" t="str">
            <v>Dittmer</v>
          </cell>
          <cell r="BY13">
            <v>8</v>
          </cell>
          <cell r="BZ13"/>
          <cell r="CA13"/>
          <cell r="CB13"/>
          <cell r="CC13"/>
          <cell r="CE13"/>
          <cell r="CF13"/>
          <cell r="CG13"/>
          <cell r="CH13"/>
          <cell r="CI13"/>
          <cell r="CK13"/>
          <cell r="CL13"/>
          <cell r="CN13"/>
          <cell r="CO13"/>
          <cell r="CQ13"/>
          <cell r="CR13"/>
          <cell r="CT13"/>
          <cell r="CU13"/>
          <cell r="CW13"/>
          <cell r="CX13"/>
          <cell r="CZ13"/>
          <cell r="DA13"/>
          <cell r="DC13"/>
          <cell r="DD13"/>
          <cell r="DF13"/>
          <cell r="DG13"/>
          <cell r="DI13"/>
          <cell r="DJ13"/>
          <cell r="DL13"/>
          <cell r="DM13"/>
          <cell r="DO13"/>
          <cell r="DP13" t="str">
            <v>MS 701</v>
          </cell>
          <cell r="DQ13" t="str">
            <v>A.Hoffmann</v>
          </cell>
          <cell r="DR13">
            <v>8</v>
          </cell>
          <cell r="DS13"/>
          <cell r="DU13"/>
          <cell r="DV13"/>
          <cell r="DX13"/>
          <cell r="DY13"/>
          <cell r="EA13"/>
          <cell r="EB13"/>
          <cell r="ED13"/>
          <cell r="EE13"/>
          <cell r="EG13"/>
          <cell r="EH13"/>
          <cell r="EJ13"/>
          <cell r="EK13"/>
          <cell r="EM13"/>
          <cell r="EN13" t="str">
            <v>BN302 Ubuntu</v>
          </cell>
          <cell r="EP13">
            <v>8</v>
          </cell>
          <cell r="EQ13"/>
          <cell r="ES13"/>
          <cell r="ET13"/>
          <cell r="EV13"/>
          <cell r="EW13"/>
          <cell r="EY13"/>
        </row>
        <row r="14">
          <cell r="A14" t="str">
            <v>Donnerstag</v>
          </cell>
          <cell r="B14"/>
          <cell r="C14"/>
          <cell r="E14"/>
          <cell r="F14"/>
          <cell r="H14"/>
          <cell r="I14"/>
          <cell r="K14"/>
          <cell r="L14"/>
          <cell r="N14"/>
          <cell r="O14"/>
          <cell r="Q14"/>
          <cell r="R14" t="str">
            <v>AD001</v>
          </cell>
          <cell r="S14" t="str">
            <v>Knoll</v>
          </cell>
          <cell r="T14">
            <v>8</v>
          </cell>
          <cell r="U14"/>
          <cell r="W14"/>
          <cell r="X14"/>
          <cell r="Z14"/>
          <cell r="AA14"/>
          <cell r="AC14"/>
          <cell r="AD14" t="str">
            <v>Sozialwerk Meiningen</v>
          </cell>
          <cell r="AE14" t="str">
            <v>Dittrich</v>
          </cell>
          <cell r="AF14">
            <v>8</v>
          </cell>
          <cell r="AG14"/>
          <cell r="AI14"/>
          <cell r="AJ14"/>
          <cell r="AL14"/>
          <cell r="AM14"/>
          <cell r="AO14"/>
          <cell r="AP14"/>
          <cell r="AR14"/>
          <cell r="AS14"/>
          <cell r="AU14"/>
          <cell r="AV14"/>
          <cell r="AX14"/>
          <cell r="AY14"/>
          <cell r="BA14"/>
          <cell r="BB14"/>
          <cell r="BD14"/>
          <cell r="BE14" t="str">
            <v>MOC20742</v>
          </cell>
          <cell r="BF14" t="str">
            <v>Dittmer</v>
          </cell>
          <cell r="BG14">
            <v>8</v>
          </cell>
          <cell r="BH14"/>
          <cell r="BI14"/>
          <cell r="BJ14"/>
          <cell r="BK14"/>
          <cell r="BM14"/>
          <cell r="BN14" t="str">
            <v>MOC20744</v>
          </cell>
          <cell r="BO14"/>
          <cell r="BP14">
            <v>8</v>
          </cell>
          <cell r="BQ14"/>
          <cell r="BR14"/>
          <cell r="BS14"/>
          <cell r="BT14" t="str">
            <v>MOC20764</v>
          </cell>
          <cell r="BU14" t="str">
            <v>Lohse</v>
          </cell>
          <cell r="BV14">
            <v>8</v>
          </cell>
          <cell r="BW14" t="str">
            <v>MOC20743</v>
          </cell>
          <cell r="BX14" t="str">
            <v>Dittmer</v>
          </cell>
          <cell r="BY14">
            <v>8</v>
          </cell>
          <cell r="BZ14"/>
          <cell r="CA14"/>
          <cell r="CB14"/>
          <cell r="CC14"/>
          <cell r="CE14"/>
          <cell r="CF14"/>
          <cell r="CG14"/>
          <cell r="CH14"/>
          <cell r="CI14"/>
          <cell r="CK14"/>
          <cell r="CL14"/>
          <cell r="CN14"/>
          <cell r="CO14"/>
          <cell r="CQ14"/>
          <cell r="CR14"/>
          <cell r="CT14"/>
          <cell r="CU14"/>
          <cell r="CW14"/>
          <cell r="CX14"/>
          <cell r="CZ14"/>
          <cell r="DA14"/>
          <cell r="DC14"/>
          <cell r="DD14"/>
          <cell r="DF14"/>
          <cell r="DG14"/>
          <cell r="DI14"/>
          <cell r="DJ14"/>
          <cell r="DL14"/>
          <cell r="DM14"/>
          <cell r="DN14"/>
          <cell r="DO14"/>
          <cell r="DP14" t="str">
            <v>MS 702</v>
          </cell>
          <cell r="DQ14" t="str">
            <v>A.Hoffmann</v>
          </cell>
          <cell r="DR14">
            <v>8</v>
          </cell>
          <cell r="DS14"/>
          <cell r="DU14"/>
          <cell r="DV14"/>
          <cell r="DX14"/>
          <cell r="DY14"/>
          <cell r="EA14"/>
          <cell r="EB14"/>
          <cell r="ED14"/>
          <cell r="EE14"/>
          <cell r="EG14"/>
          <cell r="EH14"/>
          <cell r="EJ14"/>
          <cell r="EK14"/>
          <cell r="EM14"/>
          <cell r="EN14"/>
          <cell r="EP14"/>
          <cell r="EQ14"/>
          <cell r="ES14"/>
          <cell r="ET14"/>
          <cell r="EV14"/>
          <cell r="EW14"/>
          <cell r="EY14"/>
        </row>
        <row r="15">
          <cell r="A15" t="str">
            <v>Freitag</v>
          </cell>
          <cell r="B15"/>
          <cell r="C15"/>
          <cell r="E15"/>
          <cell r="F15"/>
          <cell r="H15"/>
          <cell r="I15"/>
          <cell r="K15"/>
          <cell r="L15"/>
          <cell r="N15"/>
          <cell r="O15"/>
          <cell r="Q15"/>
          <cell r="R15" t="str">
            <v>AD001</v>
          </cell>
          <cell r="S15" t="str">
            <v>Knoll</v>
          </cell>
          <cell r="T15">
            <v>8</v>
          </cell>
          <cell r="U15"/>
          <cell r="W15"/>
          <cell r="X15"/>
          <cell r="Z15"/>
          <cell r="AA15"/>
          <cell r="AC15"/>
          <cell r="AD15"/>
          <cell r="AF15"/>
          <cell r="AG15" t="str">
            <v>Garant</v>
          </cell>
          <cell r="AH15" t="str">
            <v>L.Aderhold</v>
          </cell>
          <cell r="AI15">
            <v>8</v>
          </cell>
          <cell r="AJ15"/>
          <cell r="AL15"/>
          <cell r="AM15"/>
          <cell r="AO15"/>
          <cell r="AP15"/>
          <cell r="AR15"/>
          <cell r="AS15"/>
          <cell r="AU15"/>
          <cell r="AV15"/>
          <cell r="AX15"/>
          <cell r="AY15"/>
          <cell r="BA15"/>
          <cell r="BB15"/>
          <cell r="BD15"/>
          <cell r="BE15" t="str">
            <v>MOC20742</v>
          </cell>
          <cell r="BF15" t="str">
            <v>Dittmer</v>
          </cell>
          <cell r="BG15">
            <v>8</v>
          </cell>
          <cell r="BH15"/>
          <cell r="BI15"/>
          <cell r="BJ15"/>
          <cell r="BK15"/>
          <cell r="BM15"/>
          <cell r="BN15" t="str">
            <v>MOC20744</v>
          </cell>
          <cell r="BO15"/>
          <cell r="BP15">
            <v>8</v>
          </cell>
          <cell r="BQ15"/>
          <cell r="BR15"/>
          <cell r="BS15"/>
          <cell r="BT15" t="str">
            <v>MOC20764</v>
          </cell>
          <cell r="BU15" t="str">
            <v>Lohse</v>
          </cell>
          <cell r="BV15">
            <v>8</v>
          </cell>
          <cell r="BW15" t="str">
            <v>MOC20743</v>
          </cell>
          <cell r="BX15" t="str">
            <v>Dittmer</v>
          </cell>
          <cell r="BY15">
            <v>8</v>
          </cell>
          <cell r="BZ15"/>
          <cell r="CA15"/>
          <cell r="CB15"/>
          <cell r="CC15"/>
          <cell r="CE15"/>
          <cell r="CF15"/>
          <cell r="CH15"/>
          <cell r="CI15"/>
          <cell r="CK15"/>
          <cell r="CL15"/>
          <cell r="CN15"/>
          <cell r="CO15"/>
          <cell r="CQ15"/>
          <cell r="CR15"/>
          <cell r="CT15"/>
          <cell r="CU15"/>
          <cell r="CW15"/>
          <cell r="CX15"/>
          <cell r="CZ15"/>
          <cell r="DA15"/>
          <cell r="DC15"/>
          <cell r="DD15"/>
          <cell r="DF15"/>
          <cell r="DG15"/>
          <cell r="DI15"/>
          <cell r="DJ15"/>
          <cell r="DL15"/>
          <cell r="DM15" t="str">
            <v>Jobcenter</v>
          </cell>
          <cell r="DN15" t="str">
            <v>L.Aderhold</v>
          </cell>
          <cell r="DO15">
            <v>8</v>
          </cell>
          <cell r="DP15" t="str">
            <v>MS 703</v>
          </cell>
          <cell r="DQ15" t="str">
            <v>A.Hoffmann</v>
          </cell>
          <cell r="DR15">
            <v>8</v>
          </cell>
          <cell r="DS15"/>
          <cell r="DU15"/>
          <cell r="DV15"/>
          <cell r="DX15"/>
          <cell r="DY15"/>
          <cell r="EA15"/>
          <cell r="EB15"/>
          <cell r="ED15"/>
          <cell r="EE15"/>
          <cell r="EG15"/>
          <cell r="EH15"/>
          <cell r="EJ15"/>
          <cell r="EK15"/>
          <cell r="EM15"/>
          <cell r="EN15"/>
          <cell r="EP15"/>
          <cell r="EQ15"/>
          <cell r="ES15"/>
          <cell r="ET15"/>
          <cell r="EV15"/>
          <cell r="EW15"/>
          <cell r="EY15"/>
        </row>
        <row r="16">
          <cell r="A16" t="str">
            <v>Samstag</v>
          </cell>
          <cell r="B16" t="str">
            <v>F2</v>
          </cell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  <cell r="CD16"/>
          <cell r="CE16"/>
          <cell r="CF16"/>
          <cell r="CG16"/>
          <cell r="CH16"/>
          <cell r="CI16"/>
          <cell r="CJ16"/>
          <cell r="CK16"/>
          <cell r="CL16"/>
          <cell r="CM16"/>
          <cell r="CN16"/>
          <cell r="CO16"/>
          <cell r="CP16"/>
          <cell r="CQ16"/>
          <cell r="CR16"/>
          <cell r="CS16"/>
          <cell r="CT16"/>
          <cell r="CU16"/>
          <cell r="CV16"/>
          <cell r="CW16"/>
          <cell r="CX16"/>
          <cell r="CY16"/>
          <cell r="CZ16"/>
          <cell r="DA16"/>
          <cell r="DB16"/>
          <cell r="DC16"/>
          <cell r="DD16"/>
          <cell r="DE16"/>
          <cell r="DF16"/>
          <cell r="DG16"/>
          <cell r="DH16"/>
          <cell r="DI16"/>
          <cell r="DJ16"/>
          <cell r="DK16"/>
          <cell r="DL16"/>
          <cell r="DM16"/>
          <cell r="DN16"/>
          <cell r="DO16"/>
          <cell r="DP16"/>
          <cell r="DQ16"/>
          <cell r="DR16"/>
          <cell r="DS16"/>
          <cell r="DT16"/>
          <cell r="DU16"/>
          <cell r="DV16"/>
          <cell r="DW16"/>
          <cell r="DX16"/>
          <cell r="DY16"/>
          <cell r="DZ16"/>
          <cell r="EA16"/>
          <cell r="EB16"/>
          <cell r="EC16"/>
          <cell r="ED16"/>
          <cell r="EE16"/>
          <cell r="EF16"/>
          <cell r="EG16"/>
          <cell r="EH16"/>
          <cell r="EI16"/>
          <cell r="EJ16"/>
          <cell r="EK16"/>
          <cell r="EL16"/>
          <cell r="EM16"/>
          <cell r="EN16"/>
          <cell r="EO16"/>
          <cell r="EP16"/>
          <cell r="EQ16"/>
          <cell r="ER16"/>
          <cell r="ES16"/>
          <cell r="ET16"/>
          <cell r="EU16"/>
          <cell r="EV16"/>
          <cell r="EW16"/>
          <cell r="EX16"/>
          <cell r="EY16"/>
        </row>
        <row r="17">
          <cell r="A17" t="str">
            <v>Montag</v>
          </cell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/>
          <cell r="S17"/>
          <cell r="T17"/>
          <cell r="U17"/>
          <cell r="V17"/>
          <cell r="W17"/>
          <cell r="X17"/>
          <cell r="Y17"/>
          <cell r="Z17"/>
          <cell r="AA17" t="str">
            <v>LRAUH MCSA</v>
          </cell>
          <cell r="AB17" t="str">
            <v>A.Hoffmann</v>
          </cell>
          <cell r="AC17">
            <v>8</v>
          </cell>
          <cell r="AD17"/>
          <cell r="AE17"/>
          <cell r="AF17"/>
          <cell r="AG17" t="str">
            <v>LRAUH MCSA</v>
          </cell>
          <cell r="AH17" t="str">
            <v>Dittmer</v>
          </cell>
          <cell r="AI17">
            <v>8</v>
          </cell>
          <cell r="AJ17"/>
          <cell r="AK17"/>
          <cell r="AL17"/>
          <cell r="AM17" t="str">
            <v>ComTS</v>
          </cell>
          <cell r="AN17" t="str">
            <v>Burkhardt</v>
          </cell>
          <cell r="AO17">
            <v>8</v>
          </cell>
          <cell r="AP17" t="str">
            <v>DB011</v>
          </cell>
          <cell r="AQ17" t="str">
            <v>Angermann</v>
          </cell>
          <cell r="AR17">
            <v>8</v>
          </cell>
          <cell r="AS17"/>
          <cell r="AT17"/>
          <cell r="AU17"/>
          <cell r="AV17"/>
          <cell r="AW17"/>
          <cell r="AX17"/>
          <cell r="AY17" t="str">
            <v>LRAUH MCSA</v>
          </cell>
          <cell r="AZ17" t="str">
            <v>Dittmer</v>
          </cell>
          <cell r="BA17">
            <v>8</v>
          </cell>
          <cell r="BB17"/>
          <cell r="BC17"/>
          <cell r="BD17"/>
          <cell r="BE17" t="str">
            <v>LRAUH MCSA</v>
          </cell>
          <cell r="BF17" t="str">
            <v>A.Hoffmann</v>
          </cell>
          <cell r="BG17">
            <v>8</v>
          </cell>
          <cell r="BH17"/>
          <cell r="BI17"/>
          <cell r="BJ17"/>
          <cell r="BK17"/>
          <cell r="BL17"/>
          <cell r="BM17"/>
          <cell r="BN17" t="str">
            <v>LRAUH MCSA</v>
          </cell>
          <cell r="BO17" t="str">
            <v>Dittmer</v>
          </cell>
          <cell r="BP17">
            <v>8</v>
          </cell>
          <cell r="BQ17"/>
          <cell r="BR17"/>
          <cell r="BS17"/>
          <cell r="BT17" t="str">
            <v>LRAUH MCSA</v>
          </cell>
          <cell r="BU17" t="str">
            <v>Dittmer</v>
          </cell>
          <cell r="BV17">
            <v>8</v>
          </cell>
          <cell r="BW17"/>
          <cell r="BX17"/>
          <cell r="BY17"/>
          <cell r="BZ17"/>
          <cell r="CA17"/>
          <cell r="CB17"/>
          <cell r="CC17"/>
          <cell r="CD17"/>
          <cell r="CE17"/>
          <cell r="CF17"/>
          <cell r="CG17"/>
          <cell r="CH17"/>
          <cell r="CI17"/>
          <cell r="CJ17"/>
          <cell r="CK17"/>
          <cell r="CL17"/>
          <cell r="CM17"/>
          <cell r="CN17"/>
          <cell r="CO17"/>
          <cell r="CP17"/>
          <cell r="CQ17"/>
          <cell r="CR17"/>
          <cell r="CS17"/>
          <cell r="CT17"/>
          <cell r="CU17"/>
          <cell r="CV17"/>
          <cell r="CW17"/>
          <cell r="CX17" t="str">
            <v>WBG</v>
          </cell>
          <cell r="CY17" t="str">
            <v>L.Aderhold</v>
          </cell>
          <cell r="CZ17">
            <v>4</v>
          </cell>
          <cell r="DA17"/>
          <cell r="DB17"/>
          <cell r="DC17"/>
          <cell r="DD17"/>
          <cell r="DE17"/>
          <cell r="DF17"/>
          <cell r="DG17"/>
          <cell r="DH17"/>
          <cell r="DI17"/>
          <cell r="DJ17"/>
          <cell r="DK17"/>
          <cell r="DL17"/>
          <cell r="DM17"/>
          <cell r="DN17"/>
          <cell r="DO17"/>
          <cell r="DP17"/>
          <cell r="DQ17"/>
          <cell r="DR17"/>
          <cell r="DS17" t="str">
            <v>CA011</v>
          </cell>
          <cell r="DT17"/>
          <cell r="DU17">
            <v>8</v>
          </cell>
          <cell r="DV17"/>
          <cell r="DW17"/>
          <cell r="DX17"/>
          <cell r="DY17"/>
          <cell r="DZ17"/>
          <cell r="EA17"/>
          <cell r="EB17"/>
          <cell r="EC17"/>
          <cell r="ED17"/>
          <cell r="EE17"/>
          <cell r="EF17"/>
          <cell r="EG17"/>
          <cell r="EH17"/>
          <cell r="EI17"/>
          <cell r="EJ17"/>
          <cell r="EK17"/>
          <cell r="EL17"/>
          <cell r="EM17"/>
          <cell r="EN17"/>
          <cell r="EO17"/>
          <cell r="EP17"/>
          <cell r="EQ17"/>
          <cell r="ER17"/>
          <cell r="ES17"/>
          <cell r="ET17"/>
          <cell r="EU17"/>
          <cell r="EV17"/>
          <cell r="EW17"/>
          <cell r="EX17"/>
          <cell r="EY17"/>
        </row>
        <row r="18">
          <cell r="A18" t="str">
            <v>Dienstag</v>
          </cell>
          <cell r="B18"/>
          <cell r="C18"/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 t="str">
            <v>LRAUH MCSA</v>
          </cell>
          <cell r="AB18" t="str">
            <v>A.Hoffmann</v>
          </cell>
          <cell r="AC18">
            <v>8</v>
          </cell>
          <cell r="AD18"/>
          <cell r="AE18"/>
          <cell r="AF18"/>
          <cell r="AG18" t="str">
            <v>LRAUH MCSA</v>
          </cell>
          <cell r="AH18" t="str">
            <v>Dittmer</v>
          </cell>
          <cell r="AI18">
            <v>8</v>
          </cell>
          <cell r="AJ18"/>
          <cell r="AK18"/>
          <cell r="AL18"/>
          <cell r="AM18" t="str">
            <v>ComTS</v>
          </cell>
          <cell r="AN18" t="str">
            <v>Burkhardt</v>
          </cell>
          <cell r="AO18">
            <v>8</v>
          </cell>
          <cell r="AP18" t="str">
            <v>DB011</v>
          </cell>
          <cell r="AQ18" t="str">
            <v>Angermann</v>
          </cell>
          <cell r="AR18">
            <v>8</v>
          </cell>
          <cell r="AS18"/>
          <cell r="AT18"/>
          <cell r="AU18"/>
          <cell r="AV18"/>
          <cell r="AW18"/>
          <cell r="AX18"/>
          <cell r="AY18" t="str">
            <v>LRAUH MCSA</v>
          </cell>
          <cell r="AZ18" t="str">
            <v>Dittmer</v>
          </cell>
          <cell r="BA18">
            <v>8</v>
          </cell>
          <cell r="BB18"/>
          <cell r="BC18"/>
          <cell r="BD18"/>
          <cell r="BE18" t="str">
            <v>LRAUH MCSA</v>
          </cell>
          <cell r="BF18" t="str">
            <v>A.Hoffmann</v>
          </cell>
          <cell r="BG18">
            <v>8</v>
          </cell>
          <cell r="BH18"/>
          <cell r="BI18"/>
          <cell r="BJ18"/>
          <cell r="BK18"/>
          <cell r="BL18"/>
          <cell r="BM18"/>
          <cell r="BN18" t="str">
            <v>LRAUH MCSA</v>
          </cell>
          <cell r="BO18" t="str">
            <v>Dittmer</v>
          </cell>
          <cell r="BP18">
            <v>8</v>
          </cell>
          <cell r="BQ18"/>
          <cell r="BR18"/>
          <cell r="BS18"/>
          <cell r="BT18" t="str">
            <v>LRAUH MCSA</v>
          </cell>
          <cell r="BU18" t="str">
            <v>Dittmer</v>
          </cell>
          <cell r="BV18">
            <v>8</v>
          </cell>
          <cell r="BW18"/>
          <cell r="BX18"/>
          <cell r="BY18"/>
          <cell r="BZ18"/>
          <cell r="CA18"/>
          <cell r="CB18"/>
          <cell r="CC18"/>
          <cell r="CD18"/>
          <cell r="CE18"/>
          <cell r="CF18"/>
          <cell r="CG18"/>
          <cell r="CH18"/>
          <cell r="CI18"/>
          <cell r="CJ18"/>
          <cell r="CK18"/>
          <cell r="CL18"/>
          <cell r="CM18"/>
          <cell r="CN18"/>
          <cell r="CO18"/>
          <cell r="CP18"/>
          <cell r="CQ18"/>
          <cell r="CR18"/>
          <cell r="CS18"/>
          <cell r="CT18"/>
          <cell r="CU18"/>
          <cell r="CV18"/>
          <cell r="CW18"/>
          <cell r="CX18" t="str">
            <v>WBG</v>
          </cell>
          <cell r="CY18" t="str">
            <v>L.Aderhold</v>
          </cell>
          <cell r="CZ18">
            <v>4</v>
          </cell>
          <cell r="DA18"/>
          <cell r="DB18"/>
          <cell r="DC18"/>
          <cell r="DD18"/>
          <cell r="DE18"/>
          <cell r="DF18"/>
          <cell r="DG18"/>
          <cell r="DH18"/>
          <cell r="DI18"/>
          <cell r="DJ18"/>
          <cell r="DK18"/>
          <cell r="DL18"/>
          <cell r="DM18"/>
          <cell r="DN18"/>
          <cell r="DO18"/>
          <cell r="DP18"/>
          <cell r="DQ18"/>
          <cell r="DR18"/>
          <cell r="DS18" t="str">
            <v>CA011</v>
          </cell>
          <cell r="DT18"/>
          <cell r="DU18">
            <v>8</v>
          </cell>
          <cell r="DV18" t="str">
            <v>TEAG</v>
          </cell>
          <cell r="DW18" t="str">
            <v>L.Aderhold</v>
          </cell>
          <cell r="DX18">
            <v>8</v>
          </cell>
          <cell r="DY18"/>
          <cell r="DZ18"/>
          <cell r="EA18"/>
          <cell r="EB18"/>
          <cell r="EC18"/>
          <cell r="ED18"/>
          <cell r="EE18"/>
          <cell r="EF18"/>
          <cell r="EG18"/>
          <cell r="EH18"/>
          <cell r="EI18"/>
          <cell r="EJ18"/>
          <cell r="EK18"/>
          <cell r="EL18"/>
          <cell r="EM18"/>
          <cell r="EN18"/>
          <cell r="EO18"/>
          <cell r="EP18"/>
          <cell r="EQ18"/>
          <cell r="ER18"/>
          <cell r="ES18"/>
          <cell r="ET18"/>
          <cell r="EU18"/>
          <cell r="EV18"/>
          <cell r="EW18"/>
          <cell r="EX18"/>
          <cell r="EY18"/>
        </row>
        <row r="19">
          <cell r="A19" t="str">
            <v>Mittwoch</v>
          </cell>
          <cell r="B19"/>
          <cell r="C19"/>
          <cell r="E19"/>
          <cell r="F19"/>
          <cell r="H19"/>
          <cell r="I19"/>
          <cell r="K19"/>
          <cell r="L19"/>
          <cell r="N19"/>
          <cell r="O19"/>
          <cell r="Q19"/>
          <cell r="R19" t="str">
            <v>SWG</v>
          </cell>
          <cell r="S19" t="str">
            <v>B.Warschkow</v>
          </cell>
          <cell r="T19">
            <v>8</v>
          </cell>
          <cell r="U19"/>
          <cell r="W19"/>
          <cell r="X19"/>
          <cell r="Z19"/>
          <cell r="AA19" t="str">
            <v>LRAUH MCSA</v>
          </cell>
          <cell r="AB19" t="str">
            <v>A.Hoffmann</v>
          </cell>
          <cell r="AC19">
            <v>8</v>
          </cell>
          <cell r="AD19"/>
          <cell r="AF19"/>
          <cell r="AG19" t="str">
            <v>LRAUH MCSA</v>
          </cell>
          <cell r="AH19" t="str">
            <v>Dittmer</v>
          </cell>
          <cell r="AI19">
            <v>8</v>
          </cell>
          <cell r="AJ19"/>
          <cell r="AK19"/>
          <cell r="AL19"/>
          <cell r="AM19" t="str">
            <v>ComTS</v>
          </cell>
          <cell r="AN19" t="str">
            <v>Burkhardt</v>
          </cell>
          <cell r="AO19">
            <v>8</v>
          </cell>
          <cell r="AP19" t="str">
            <v>DB011</v>
          </cell>
          <cell r="AQ19" t="str">
            <v>Angermann</v>
          </cell>
          <cell r="AR19">
            <v>8</v>
          </cell>
          <cell r="AS19"/>
          <cell r="AU19"/>
          <cell r="AV19"/>
          <cell r="AX19"/>
          <cell r="AY19" t="str">
            <v>LRAUH MCSA</v>
          </cell>
          <cell r="AZ19" t="str">
            <v>Dittmer</v>
          </cell>
          <cell r="BA19">
            <v>8</v>
          </cell>
          <cell r="BB19" t="str">
            <v>SWE</v>
          </cell>
          <cell r="BC19" t="str">
            <v>Dittrich</v>
          </cell>
          <cell r="BD19">
            <v>8</v>
          </cell>
          <cell r="BE19" t="str">
            <v>LRAUH MCSA</v>
          </cell>
          <cell r="BF19" t="str">
            <v>A.Hoffmann</v>
          </cell>
          <cell r="BG19">
            <v>8</v>
          </cell>
          <cell r="BH19"/>
          <cell r="BI19"/>
          <cell r="BJ19"/>
          <cell r="BK19"/>
          <cell r="BM19"/>
          <cell r="BN19" t="str">
            <v>LRAUH MCSA</v>
          </cell>
          <cell r="BO19" t="str">
            <v>Dittmer</v>
          </cell>
          <cell r="BP19">
            <v>8</v>
          </cell>
          <cell r="BQ19"/>
          <cell r="BS19"/>
          <cell r="BT19" t="str">
            <v>LRAUH MCSA</v>
          </cell>
          <cell r="BU19" t="str">
            <v>Dittmer</v>
          </cell>
          <cell r="BV19">
            <v>8</v>
          </cell>
          <cell r="BW19"/>
          <cell r="BY19"/>
          <cell r="BZ19"/>
          <cell r="CB19"/>
          <cell r="CC19"/>
          <cell r="CE19"/>
          <cell r="CF19"/>
          <cell r="CH19"/>
          <cell r="CI19"/>
          <cell r="CK19"/>
          <cell r="CL19"/>
          <cell r="CN19"/>
          <cell r="CO19"/>
          <cell r="CQ19"/>
          <cell r="CR19"/>
          <cell r="CT19"/>
          <cell r="CU19"/>
          <cell r="CW19"/>
          <cell r="CX19"/>
          <cell r="CZ19"/>
          <cell r="DA19"/>
          <cell r="DC19"/>
          <cell r="DD19"/>
          <cell r="DF19"/>
          <cell r="DG19"/>
          <cell r="DI19"/>
          <cell r="DJ19"/>
          <cell r="DL19"/>
          <cell r="DM19"/>
          <cell r="DO19"/>
          <cell r="DP19" t="str">
            <v>AN193</v>
          </cell>
          <cell r="DQ19" t="str">
            <v>L.Aderhold</v>
          </cell>
          <cell r="DR19">
            <v>8</v>
          </cell>
          <cell r="DS19" t="str">
            <v>CA011</v>
          </cell>
          <cell r="DU19">
            <v>8</v>
          </cell>
          <cell r="DV19" t="str">
            <v>TEAG</v>
          </cell>
          <cell r="DW19" t="str">
            <v>L.Aderhold</v>
          </cell>
          <cell r="DX19">
            <v>8</v>
          </cell>
          <cell r="DY19" t="str">
            <v>TEAG</v>
          </cell>
          <cell r="DZ19" t="str">
            <v>L.Aderhold</v>
          </cell>
          <cell r="EA19">
            <v>8</v>
          </cell>
          <cell r="EB19"/>
          <cell r="ED19"/>
          <cell r="EE19"/>
          <cell r="EG19"/>
          <cell r="EH19"/>
          <cell r="EJ19"/>
          <cell r="EK19"/>
          <cell r="EM19"/>
          <cell r="EN19"/>
          <cell r="EP19"/>
          <cell r="EQ19"/>
          <cell r="ES19"/>
          <cell r="ET19"/>
          <cell r="EV19"/>
          <cell r="EW19"/>
          <cell r="EY19"/>
        </row>
        <row r="20">
          <cell r="A20" t="str">
            <v>Donnerstag</v>
          </cell>
          <cell r="B20"/>
          <cell r="C20"/>
          <cell r="E20"/>
          <cell r="F20"/>
          <cell r="H20"/>
          <cell r="I20"/>
          <cell r="K20"/>
          <cell r="L20"/>
          <cell r="N20"/>
          <cell r="O20"/>
          <cell r="Q20"/>
          <cell r="R20"/>
          <cell r="T20"/>
          <cell r="U20"/>
          <cell r="W20"/>
          <cell r="X20"/>
          <cell r="Z20"/>
          <cell r="AA20" t="str">
            <v>LRAUH MCSA</v>
          </cell>
          <cell r="AB20" t="str">
            <v>A.Hoffmann</v>
          </cell>
          <cell r="AC20">
            <v>8</v>
          </cell>
          <cell r="AD20"/>
          <cell r="AF20"/>
          <cell r="AG20" t="str">
            <v>LRAUH MCSA</v>
          </cell>
          <cell r="AH20" t="str">
            <v>Dittmer</v>
          </cell>
          <cell r="AI20">
            <v>8</v>
          </cell>
          <cell r="AJ20"/>
          <cell r="AK20"/>
          <cell r="AL20"/>
          <cell r="AM20" t="str">
            <v>ComTS</v>
          </cell>
          <cell r="AN20" t="str">
            <v>Burkhardt</v>
          </cell>
          <cell r="AO20">
            <v>8</v>
          </cell>
          <cell r="AP20" t="str">
            <v>DB011</v>
          </cell>
          <cell r="AQ20" t="str">
            <v>Angermann</v>
          </cell>
          <cell r="AR20">
            <v>8</v>
          </cell>
          <cell r="AS20"/>
          <cell r="AU20"/>
          <cell r="AV20"/>
          <cell r="AX20"/>
          <cell r="AY20" t="str">
            <v>LRAUH MCSA</v>
          </cell>
          <cell r="AZ20" t="str">
            <v>Dittmer</v>
          </cell>
          <cell r="BA20">
            <v>8</v>
          </cell>
          <cell r="BB20" t="str">
            <v>SWE</v>
          </cell>
          <cell r="BC20" t="str">
            <v>L.Aderhold</v>
          </cell>
          <cell r="BD20">
            <v>8</v>
          </cell>
          <cell r="BE20" t="str">
            <v>LRAUH MCSA</v>
          </cell>
          <cell r="BF20" t="str">
            <v>A.Hoffmann</v>
          </cell>
          <cell r="BG20">
            <v>8</v>
          </cell>
          <cell r="BH20"/>
          <cell r="BI20"/>
          <cell r="BJ20"/>
          <cell r="BK20"/>
          <cell r="BM20"/>
          <cell r="BN20" t="str">
            <v>LRAUH MCSA</v>
          </cell>
          <cell r="BO20" t="str">
            <v>Dittmer</v>
          </cell>
          <cell r="BP20">
            <v>8</v>
          </cell>
          <cell r="BQ20"/>
          <cell r="BS20"/>
          <cell r="BT20" t="str">
            <v>LRAUH MCSA</v>
          </cell>
          <cell r="BU20" t="str">
            <v>Dittmer</v>
          </cell>
          <cell r="BV20">
            <v>8</v>
          </cell>
          <cell r="BW20"/>
          <cell r="BY20"/>
          <cell r="BZ20"/>
          <cell r="CB20"/>
          <cell r="CC20"/>
          <cell r="CE20"/>
          <cell r="CF20"/>
          <cell r="CH20"/>
          <cell r="CI20"/>
          <cell r="CK20"/>
          <cell r="CL20"/>
          <cell r="CN20"/>
          <cell r="CO20"/>
          <cell r="CQ20"/>
          <cell r="CR20"/>
          <cell r="CT20"/>
          <cell r="CU20"/>
          <cell r="CW20"/>
          <cell r="CX20"/>
          <cell r="CZ20"/>
          <cell r="DA20"/>
          <cell r="DC20"/>
          <cell r="DD20"/>
          <cell r="DF20"/>
          <cell r="DG20"/>
          <cell r="DI20"/>
          <cell r="DJ20"/>
          <cell r="DL20"/>
          <cell r="DM20"/>
          <cell r="DO20"/>
          <cell r="DP20"/>
          <cell r="DR20"/>
          <cell r="DS20" t="str">
            <v>CA011</v>
          </cell>
          <cell r="DU20">
            <v>8</v>
          </cell>
          <cell r="DV20"/>
          <cell r="DW20"/>
          <cell r="DX20"/>
          <cell r="DY20" t="str">
            <v>TEAG</v>
          </cell>
          <cell r="DZ20" t="str">
            <v>L.Aderhold</v>
          </cell>
          <cell r="EA20">
            <v>8</v>
          </cell>
          <cell r="EB20"/>
          <cell r="ED20"/>
          <cell r="EE20"/>
          <cell r="EG20"/>
          <cell r="EH20"/>
          <cell r="EJ20"/>
          <cell r="EK20"/>
          <cell r="EM20"/>
          <cell r="EN20"/>
          <cell r="EP20"/>
          <cell r="EQ20"/>
          <cell r="ES20"/>
          <cell r="ET20"/>
          <cell r="EV20"/>
          <cell r="EW20"/>
          <cell r="EY20"/>
        </row>
        <row r="21">
          <cell r="A21" t="str">
            <v>Freitag</v>
          </cell>
          <cell r="C21"/>
          <cell r="E21"/>
          <cell r="F21"/>
          <cell r="H21"/>
          <cell r="I21"/>
          <cell r="K21"/>
          <cell r="L21"/>
          <cell r="N21"/>
          <cell r="O21"/>
          <cell r="Q21"/>
          <cell r="R21"/>
          <cell r="T21"/>
          <cell r="U21"/>
          <cell r="W21"/>
          <cell r="X21"/>
          <cell r="Z21"/>
          <cell r="AA21" t="str">
            <v>LRAUH MCSA</v>
          </cell>
          <cell r="AB21" t="str">
            <v>A.Hoffmann</v>
          </cell>
          <cell r="AC21">
            <v>8</v>
          </cell>
          <cell r="AD21"/>
          <cell r="AF21"/>
          <cell r="AG21" t="str">
            <v>LRAUH MCSA</v>
          </cell>
          <cell r="AH21" t="str">
            <v>Dittmer</v>
          </cell>
          <cell r="AI21">
            <v>8</v>
          </cell>
          <cell r="AJ21"/>
          <cell r="AK21"/>
          <cell r="AL21"/>
          <cell r="AM21" t="str">
            <v>ComTS</v>
          </cell>
          <cell r="AN21" t="str">
            <v>Burkhardt</v>
          </cell>
          <cell r="AO21">
            <v>8</v>
          </cell>
          <cell r="AP21" t="str">
            <v>DB011</v>
          </cell>
          <cell r="AQ21" t="str">
            <v>Angermann</v>
          </cell>
          <cell r="AR21">
            <v>8</v>
          </cell>
          <cell r="AS21"/>
          <cell r="AU21"/>
          <cell r="AV21"/>
          <cell r="AX21"/>
          <cell r="AY21" t="str">
            <v>LRAUH MCSA</v>
          </cell>
          <cell r="AZ21" t="str">
            <v>Dittmer</v>
          </cell>
          <cell r="BA21">
            <v>8</v>
          </cell>
          <cell r="BB21"/>
          <cell r="BD21"/>
          <cell r="BE21" t="str">
            <v>LRAUH MCSA</v>
          </cell>
          <cell r="BF21" t="str">
            <v>A.Hoffmann</v>
          </cell>
          <cell r="BG21">
            <v>8</v>
          </cell>
          <cell r="BH21"/>
          <cell r="BI21"/>
          <cell r="BJ21"/>
          <cell r="BK21"/>
          <cell r="BM21"/>
          <cell r="BN21" t="str">
            <v>LRAUH MCSA</v>
          </cell>
          <cell r="BO21" t="str">
            <v>Dittmer</v>
          </cell>
          <cell r="BP21">
            <v>8</v>
          </cell>
          <cell r="BQ21"/>
          <cell r="BS21"/>
          <cell r="BT21" t="str">
            <v>LRAUH MCSA</v>
          </cell>
          <cell r="BU21" t="str">
            <v>Dittmer</v>
          </cell>
          <cell r="BV21">
            <v>8</v>
          </cell>
          <cell r="BW21"/>
          <cell r="BY21"/>
          <cell r="BZ21"/>
          <cell r="CB21"/>
          <cell r="CC21"/>
          <cell r="CE21"/>
          <cell r="CF21"/>
          <cell r="CH21"/>
          <cell r="CI21"/>
          <cell r="CK21"/>
          <cell r="CL21"/>
          <cell r="CN21"/>
          <cell r="CO21"/>
          <cell r="CQ21"/>
          <cell r="CR21"/>
          <cell r="CT21"/>
          <cell r="CU21"/>
          <cell r="CW21"/>
          <cell r="CX21"/>
          <cell r="CZ21"/>
          <cell r="DA21"/>
          <cell r="DC21"/>
          <cell r="DD21"/>
          <cell r="DF21"/>
          <cell r="DG21"/>
          <cell r="DI21"/>
          <cell r="DJ21"/>
          <cell r="DL21"/>
          <cell r="DM21"/>
          <cell r="DO21"/>
          <cell r="DP21"/>
          <cell r="DR21"/>
          <cell r="DS21" t="str">
            <v>CA011</v>
          </cell>
          <cell r="DU21">
            <v>8</v>
          </cell>
          <cell r="DV21"/>
          <cell r="DX21"/>
          <cell r="DY21"/>
          <cell r="EA21"/>
          <cell r="EB21"/>
          <cell r="ED21"/>
          <cell r="EE21"/>
          <cell r="EG21"/>
          <cell r="EH21"/>
          <cell r="EJ21"/>
          <cell r="EK21"/>
          <cell r="EM21"/>
          <cell r="EN21"/>
          <cell r="EP21"/>
          <cell r="EQ21"/>
          <cell r="ES21"/>
          <cell r="ET21"/>
          <cell r="EV21"/>
          <cell r="EW21"/>
          <cell r="EY21"/>
        </row>
        <row r="22">
          <cell r="A22" t="str">
            <v>Samstag</v>
          </cell>
          <cell r="B22" t="str">
            <v>extern</v>
          </cell>
          <cell r="C22"/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BZ22"/>
          <cell r="CA22"/>
          <cell r="CB22"/>
          <cell r="CC22"/>
          <cell r="CD22"/>
          <cell r="CE22"/>
          <cell r="CF22"/>
          <cell r="CG22"/>
          <cell r="CH22"/>
          <cell r="CI22"/>
          <cell r="CJ22"/>
          <cell r="CK22"/>
          <cell r="CL22"/>
          <cell r="CM22"/>
          <cell r="CN22"/>
          <cell r="CO22"/>
          <cell r="CP22"/>
          <cell r="CQ22"/>
          <cell r="CR22"/>
          <cell r="CS22"/>
          <cell r="CT22"/>
          <cell r="CU22"/>
          <cell r="CV22"/>
          <cell r="CW22"/>
          <cell r="CX22"/>
          <cell r="CY22"/>
          <cell r="CZ22"/>
          <cell r="DA22"/>
          <cell r="DB22"/>
          <cell r="DC22"/>
          <cell r="DD22"/>
          <cell r="DE22"/>
          <cell r="DF22"/>
          <cell r="DG22"/>
          <cell r="DH22"/>
          <cell r="DI22"/>
          <cell r="DJ22"/>
          <cell r="DK22"/>
          <cell r="DL22"/>
          <cell r="DM22"/>
          <cell r="DN22"/>
          <cell r="DO22"/>
          <cell r="DP22"/>
          <cell r="DQ22"/>
          <cell r="DR22"/>
          <cell r="DS22"/>
          <cell r="DT22"/>
          <cell r="DU22"/>
          <cell r="DV22"/>
          <cell r="DW22"/>
          <cell r="DX22"/>
          <cell r="DY22"/>
          <cell r="DZ22"/>
          <cell r="EA22"/>
          <cell r="EB22"/>
          <cell r="EC22"/>
          <cell r="ED22"/>
          <cell r="EE22"/>
          <cell r="EF22"/>
          <cell r="EG22"/>
          <cell r="EH22"/>
          <cell r="EI22"/>
          <cell r="EJ22"/>
          <cell r="EK22"/>
          <cell r="EL22"/>
          <cell r="EM22"/>
          <cell r="EN22"/>
          <cell r="EO22"/>
          <cell r="EP22"/>
          <cell r="EQ22"/>
          <cell r="ER22"/>
          <cell r="ES22"/>
          <cell r="ET22"/>
          <cell r="EU22"/>
          <cell r="EV22"/>
          <cell r="EW22"/>
          <cell r="EX22"/>
          <cell r="EY22"/>
        </row>
        <row r="23">
          <cell r="A23" t="str">
            <v>Montag</v>
          </cell>
          <cell r="B23"/>
          <cell r="C23"/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 t="str">
            <v>MOC20762</v>
          </cell>
          <cell r="AZ23" t="str">
            <v>Lohse</v>
          </cell>
          <cell r="BA23">
            <v>40</v>
          </cell>
          <cell r="BB23"/>
          <cell r="BC23"/>
          <cell r="BD23"/>
          <cell r="BE23" t="str">
            <v>SWE</v>
          </cell>
          <cell r="BF23" t="str">
            <v>L.Aderhold</v>
          </cell>
          <cell r="BG23">
            <v>8</v>
          </cell>
          <cell r="BH23"/>
          <cell r="BI23"/>
          <cell r="BJ23"/>
          <cell r="BK23"/>
          <cell r="BL23"/>
          <cell r="BM23"/>
          <cell r="BN23" t="str">
            <v>MS-500</v>
          </cell>
          <cell r="BO23" t="str">
            <v>Wagner-Rosenkranz</v>
          </cell>
          <cell r="BP23">
            <v>8</v>
          </cell>
          <cell r="BQ23"/>
          <cell r="BR23"/>
          <cell r="BS23"/>
          <cell r="BT23"/>
          <cell r="BU23"/>
          <cell r="BV23"/>
          <cell r="BW23"/>
          <cell r="BX23"/>
          <cell r="BY23"/>
          <cell r="BZ23"/>
          <cell r="CA23"/>
          <cell r="CB23"/>
          <cell r="CC23"/>
          <cell r="CD23"/>
          <cell r="CE23"/>
          <cell r="CF23"/>
          <cell r="CG23"/>
          <cell r="CH23"/>
          <cell r="CI23"/>
          <cell r="CJ23"/>
          <cell r="CK23"/>
          <cell r="CL23"/>
          <cell r="CM23"/>
          <cell r="CN23"/>
          <cell r="CO23"/>
          <cell r="CP23"/>
          <cell r="CQ23"/>
          <cell r="CR23"/>
          <cell r="CS23"/>
          <cell r="CT23"/>
          <cell r="CU23"/>
          <cell r="CV23"/>
          <cell r="CW23"/>
          <cell r="CX23"/>
          <cell r="CY23"/>
          <cell r="CZ23"/>
          <cell r="DA23"/>
          <cell r="DB23"/>
          <cell r="DC23"/>
          <cell r="DD23"/>
          <cell r="DE23"/>
          <cell r="DF23"/>
          <cell r="DG23"/>
          <cell r="DJ23" t="str">
            <v>WBA190599</v>
          </cell>
          <cell r="DK23" t="str">
            <v>A.Hoffmann</v>
          </cell>
          <cell r="DL23">
            <v>8</v>
          </cell>
          <cell r="DP23" t="str">
            <v>WBA190599</v>
          </cell>
          <cell r="DQ23" t="str">
            <v>Dittmer</v>
          </cell>
          <cell r="DR23">
            <v>8</v>
          </cell>
          <cell r="DS23"/>
          <cell r="DT23"/>
          <cell r="DU23"/>
          <cell r="DY23" t="str">
            <v>WBA190599</v>
          </cell>
          <cell r="DZ23" t="str">
            <v>Dittmer</v>
          </cell>
          <cell r="EA23">
            <v>8</v>
          </cell>
          <cell r="EB23"/>
          <cell r="EC23"/>
          <cell r="ED23"/>
          <cell r="EE23"/>
          <cell r="EF23"/>
          <cell r="EG23"/>
          <cell r="EH23"/>
          <cell r="EI23"/>
          <cell r="EJ23"/>
          <cell r="EK23"/>
          <cell r="EL23"/>
          <cell r="EM23"/>
          <cell r="EN23"/>
          <cell r="EO23"/>
          <cell r="EP23"/>
          <cell r="EQ23"/>
          <cell r="ER23"/>
          <cell r="ES23"/>
          <cell r="ET23"/>
          <cell r="EU23"/>
          <cell r="EV23"/>
          <cell r="EW23"/>
          <cell r="EX23"/>
          <cell r="EY23"/>
        </row>
        <row r="24">
          <cell r="A24" t="str">
            <v>Dienstag</v>
          </cell>
          <cell r="B24"/>
          <cell r="C24"/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 t="str">
            <v>TEAG</v>
          </cell>
          <cell r="AZ24" t="str">
            <v>A.Hoffmann</v>
          </cell>
          <cell r="BA24">
            <v>8</v>
          </cell>
          <cell r="BB24"/>
          <cell r="BC24"/>
          <cell r="BD24"/>
          <cell r="BE24" t="str">
            <v>SWE</v>
          </cell>
          <cell r="BF24" t="str">
            <v>L.Aderhold</v>
          </cell>
          <cell r="BG24">
            <v>8</v>
          </cell>
          <cell r="BH24"/>
          <cell r="BI24"/>
          <cell r="BJ24"/>
          <cell r="BK24"/>
          <cell r="BL24"/>
          <cell r="BM24"/>
          <cell r="BN24" t="str">
            <v>MS-500</v>
          </cell>
          <cell r="BO24" t="str">
            <v>Wagner-Rosenkranz</v>
          </cell>
          <cell r="BP24">
            <v>8</v>
          </cell>
          <cell r="BQ24"/>
          <cell r="BR24"/>
          <cell r="BS24"/>
          <cell r="BT24"/>
          <cell r="BU24"/>
          <cell r="BV24"/>
          <cell r="BW24"/>
          <cell r="BX24"/>
          <cell r="BY24"/>
          <cell r="BZ24"/>
          <cell r="CA24"/>
          <cell r="CB24"/>
          <cell r="CC24"/>
          <cell r="CD24"/>
          <cell r="CE24"/>
          <cell r="CF24"/>
          <cell r="CG24"/>
          <cell r="CH24"/>
          <cell r="CI24"/>
          <cell r="CJ24"/>
          <cell r="CK24"/>
          <cell r="CL24"/>
          <cell r="CM24"/>
          <cell r="CN24"/>
          <cell r="CO24"/>
          <cell r="CP24"/>
          <cell r="CQ24"/>
          <cell r="CR24"/>
          <cell r="CS24"/>
          <cell r="CT24"/>
          <cell r="CU24"/>
          <cell r="CV24"/>
          <cell r="CW24"/>
          <cell r="CX24"/>
          <cell r="CY24"/>
          <cell r="CZ24"/>
          <cell r="DA24"/>
          <cell r="DB24"/>
          <cell r="DC24"/>
          <cell r="DD24"/>
          <cell r="DE24"/>
          <cell r="DF24"/>
          <cell r="DG24"/>
          <cell r="DJ24" t="str">
            <v>WBA190599</v>
          </cell>
          <cell r="DK24" t="str">
            <v>A.Hoffmann</v>
          </cell>
          <cell r="DL24">
            <v>8</v>
          </cell>
          <cell r="DP24" t="str">
            <v>WBA190599</v>
          </cell>
          <cell r="DQ24" t="str">
            <v>Dittmer</v>
          </cell>
          <cell r="DR24">
            <v>8</v>
          </cell>
          <cell r="DS24"/>
          <cell r="DT24"/>
          <cell r="DU24"/>
          <cell r="DY24" t="str">
            <v>WBA190599</v>
          </cell>
          <cell r="DZ24" t="str">
            <v>Dittmer</v>
          </cell>
          <cell r="EA24">
            <v>8</v>
          </cell>
          <cell r="EB24"/>
          <cell r="EC24"/>
          <cell r="ED24"/>
          <cell r="EE24"/>
          <cell r="EF24"/>
          <cell r="EG24"/>
          <cell r="EH24"/>
          <cell r="EI24"/>
          <cell r="EJ24"/>
          <cell r="EK24"/>
          <cell r="EL24"/>
          <cell r="EM24"/>
          <cell r="EN24"/>
          <cell r="EO24"/>
          <cell r="EP24"/>
          <cell r="EQ24"/>
          <cell r="ER24"/>
          <cell r="ES24"/>
          <cell r="ET24"/>
          <cell r="EU24"/>
          <cell r="EV24"/>
          <cell r="EW24"/>
          <cell r="EX24"/>
          <cell r="EY24"/>
        </row>
        <row r="25">
          <cell r="A25" t="str">
            <v>Mittwoch</v>
          </cell>
          <cell r="B25"/>
          <cell r="C25"/>
          <cell r="E25"/>
          <cell r="F25"/>
          <cell r="H25"/>
          <cell r="I25"/>
          <cell r="K25"/>
          <cell r="L25"/>
          <cell r="N25"/>
          <cell r="O25"/>
          <cell r="Q25"/>
          <cell r="R25" t="str">
            <v>AN111</v>
          </cell>
          <cell r="S25" t="str">
            <v>L.Aderhold</v>
          </cell>
          <cell r="T25">
            <v>8</v>
          </cell>
          <cell r="U25"/>
          <cell r="W25"/>
          <cell r="X25"/>
          <cell r="Z25"/>
          <cell r="AA25"/>
          <cell r="AC25"/>
          <cell r="AD25"/>
          <cell r="AE25"/>
          <cell r="AF25"/>
          <cell r="AG25"/>
          <cell r="AI25"/>
          <cell r="AJ25"/>
          <cell r="AK25"/>
          <cell r="AL25"/>
          <cell r="AM25"/>
          <cell r="AO25"/>
          <cell r="AP25"/>
          <cell r="AQ25"/>
          <cell r="AR25"/>
          <cell r="AS25"/>
          <cell r="AU25"/>
          <cell r="AV25"/>
          <cell r="AX25"/>
          <cell r="AY25"/>
          <cell r="BA25"/>
          <cell r="BB25"/>
          <cell r="BD25"/>
          <cell r="BE25" t="str">
            <v>SWE</v>
          </cell>
          <cell r="BF25" t="str">
            <v>L.Aderhold</v>
          </cell>
          <cell r="BG25">
            <v>8</v>
          </cell>
          <cell r="BH25"/>
          <cell r="BI25"/>
          <cell r="BJ25"/>
          <cell r="BK25"/>
          <cell r="BM25"/>
          <cell r="BN25" t="str">
            <v>MS-500</v>
          </cell>
          <cell r="BO25" t="str">
            <v>Wagner-Rosenkranz</v>
          </cell>
          <cell r="BP25">
            <v>8</v>
          </cell>
          <cell r="BQ25"/>
          <cell r="BS25"/>
          <cell r="BT25"/>
          <cell r="BV25"/>
          <cell r="BW25"/>
          <cell r="BY25"/>
          <cell r="BZ25"/>
          <cell r="CB25"/>
          <cell r="CC25"/>
          <cell r="CE25"/>
          <cell r="CF25"/>
          <cell r="CH25"/>
          <cell r="CI25"/>
          <cell r="CK25"/>
          <cell r="CL25"/>
          <cell r="CN25"/>
          <cell r="CO25"/>
          <cell r="CQ25"/>
          <cell r="CR25"/>
          <cell r="CT25"/>
          <cell r="CU25"/>
          <cell r="CW25"/>
          <cell r="CX25"/>
          <cell r="CZ25"/>
          <cell r="DA25"/>
          <cell r="DC25"/>
          <cell r="DD25"/>
          <cell r="DF25"/>
          <cell r="DG25"/>
          <cell r="DJ25" t="str">
            <v>WBA190599</v>
          </cell>
          <cell r="DK25" t="str">
            <v>A.Hoffmann</v>
          </cell>
          <cell r="DL25">
            <v>8</v>
          </cell>
          <cell r="DP25" t="str">
            <v>WBA190599</v>
          </cell>
          <cell r="DQ25" t="str">
            <v>Dittmer</v>
          </cell>
          <cell r="DR25">
            <v>8</v>
          </cell>
          <cell r="DS25"/>
          <cell r="DU25"/>
          <cell r="DY25" t="str">
            <v>WBA190599</v>
          </cell>
          <cell r="DZ25" t="str">
            <v>Dittmer</v>
          </cell>
          <cell r="EA25">
            <v>8</v>
          </cell>
          <cell r="EB25"/>
          <cell r="ED25"/>
          <cell r="EE25"/>
          <cell r="EG25"/>
          <cell r="EH25"/>
          <cell r="EJ25"/>
          <cell r="EK25"/>
          <cell r="EM25"/>
          <cell r="EN25"/>
          <cell r="EP25"/>
          <cell r="EQ25"/>
          <cell r="ES25"/>
          <cell r="ET25"/>
          <cell r="EV25"/>
          <cell r="EW25"/>
          <cell r="EY25"/>
        </row>
        <row r="26">
          <cell r="A26" t="str">
            <v>Donnerstag</v>
          </cell>
          <cell r="B26"/>
          <cell r="C26"/>
          <cell r="E26"/>
          <cell r="F26"/>
          <cell r="H26"/>
          <cell r="I26"/>
          <cell r="K26"/>
          <cell r="L26"/>
          <cell r="N26"/>
          <cell r="O26"/>
          <cell r="Q26"/>
          <cell r="R26" t="str">
            <v>AN111</v>
          </cell>
          <cell r="S26" t="str">
            <v>L.Aderhold</v>
          </cell>
          <cell r="T26">
            <v>8</v>
          </cell>
          <cell r="U26"/>
          <cell r="W26"/>
          <cell r="X26"/>
          <cell r="Z26"/>
          <cell r="AA26"/>
          <cell r="AC26"/>
          <cell r="AD26"/>
          <cell r="AE26"/>
          <cell r="AF26"/>
          <cell r="AG26"/>
          <cell r="AI26"/>
          <cell r="AJ26"/>
          <cell r="AK26"/>
          <cell r="AL26"/>
          <cell r="AM26"/>
          <cell r="AO26"/>
          <cell r="AP26"/>
          <cell r="AQ26"/>
          <cell r="AR26"/>
          <cell r="AS26"/>
          <cell r="AU26"/>
          <cell r="AV26"/>
          <cell r="AX26"/>
          <cell r="AY26"/>
          <cell r="BA26"/>
          <cell r="BB26"/>
          <cell r="BD26"/>
          <cell r="BE26"/>
          <cell r="BG26"/>
          <cell r="BH26"/>
          <cell r="BI26"/>
          <cell r="BJ26"/>
          <cell r="BK26"/>
          <cell r="BM26"/>
          <cell r="BN26" t="str">
            <v>MS-500</v>
          </cell>
          <cell r="BO26" t="str">
            <v>Wagner-Rosenkranz</v>
          </cell>
          <cell r="BP26">
            <v>8</v>
          </cell>
          <cell r="BQ26"/>
          <cell r="BS26"/>
          <cell r="BT26"/>
          <cell r="BV26"/>
          <cell r="BW26"/>
          <cell r="BY26"/>
          <cell r="BZ26"/>
          <cell r="CB26"/>
          <cell r="CC26"/>
          <cell r="CE26"/>
          <cell r="CF26"/>
          <cell r="CH26"/>
          <cell r="CI26"/>
          <cell r="CK26"/>
          <cell r="CL26"/>
          <cell r="CN26"/>
          <cell r="CO26"/>
          <cell r="CQ26"/>
          <cell r="CR26"/>
          <cell r="CT26"/>
          <cell r="CU26"/>
          <cell r="CW26"/>
          <cell r="CX26"/>
          <cell r="CZ26"/>
          <cell r="DA26"/>
          <cell r="DC26"/>
          <cell r="DD26"/>
          <cell r="DF26"/>
          <cell r="DG26"/>
          <cell r="DJ26" t="str">
            <v>WBA190599</v>
          </cell>
          <cell r="DK26" t="str">
            <v>A.Hoffmann</v>
          </cell>
          <cell r="DL26">
            <v>8</v>
          </cell>
          <cell r="DP26" t="str">
            <v>WBA190599</v>
          </cell>
          <cell r="DQ26" t="str">
            <v>Dittmer</v>
          </cell>
          <cell r="DR26">
            <v>8</v>
          </cell>
          <cell r="DS26"/>
          <cell r="DU26"/>
          <cell r="DV26" t="str">
            <v>IAD intern</v>
          </cell>
          <cell r="DW26" t="str">
            <v>UG2</v>
          </cell>
          <cell r="DX26">
            <v>8</v>
          </cell>
          <cell r="DY26" t="str">
            <v>WBA190599</v>
          </cell>
          <cell r="DZ26" t="str">
            <v>Dittmer</v>
          </cell>
          <cell r="EA26">
            <v>8</v>
          </cell>
          <cell r="EB26"/>
          <cell r="ED26"/>
          <cell r="EE26"/>
          <cell r="EG26"/>
          <cell r="EH26"/>
          <cell r="EJ26"/>
          <cell r="EK26"/>
          <cell r="EM26"/>
          <cell r="EN26"/>
          <cell r="EP26"/>
          <cell r="EQ26"/>
          <cell r="ES26"/>
          <cell r="ET26"/>
          <cell r="EV26"/>
          <cell r="EW26"/>
          <cell r="EY26"/>
        </row>
        <row r="27">
          <cell r="A27" t="str">
            <v>Freitag</v>
          </cell>
          <cell r="B27"/>
          <cell r="C27"/>
          <cell r="E27"/>
          <cell r="F27"/>
          <cell r="H27"/>
          <cell r="I27"/>
          <cell r="K27"/>
          <cell r="L27"/>
          <cell r="N27"/>
          <cell r="O27"/>
          <cell r="Q27"/>
          <cell r="R27"/>
          <cell r="T27"/>
          <cell r="U27"/>
          <cell r="W27"/>
          <cell r="X27"/>
          <cell r="Z27"/>
          <cell r="AA27"/>
          <cell r="AC27"/>
          <cell r="AD27"/>
          <cell r="AE27"/>
          <cell r="AF27"/>
          <cell r="AG27"/>
          <cell r="AI27"/>
          <cell r="AJ27"/>
          <cell r="AK27"/>
          <cell r="AL27"/>
          <cell r="AM27"/>
          <cell r="AO27"/>
          <cell r="AP27"/>
          <cell r="AQ27"/>
          <cell r="AR27"/>
          <cell r="AS27"/>
          <cell r="AU27"/>
          <cell r="AV27"/>
          <cell r="AX27"/>
          <cell r="AY27"/>
          <cell r="BA27"/>
          <cell r="BB27"/>
          <cell r="BD27"/>
          <cell r="BE27" t="str">
            <v>Modul 25</v>
          </cell>
          <cell r="BF27" t="str">
            <v>Geisler S.</v>
          </cell>
          <cell r="BG27">
            <v>0</v>
          </cell>
          <cell r="BH27" t="str">
            <v>Modul 25</v>
          </cell>
          <cell r="BI27" t="str">
            <v>Geisler S.</v>
          </cell>
          <cell r="BJ27">
            <v>0</v>
          </cell>
          <cell r="BK27" t="str">
            <v>Modul 25</v>
          </cell>
          <cell r="BL27" t="str">
            <v>Geisler S.</v>
          </cell>
          <cell r="BM27">
            <v>8</v>
          </cell>
          <cell r="BN27" t="str">
            <v>Modul 25</v>
          </cell>
          <cell r="BO27" t="str">
            <v>Geisler S.</v>
          </cell>
          <cell r="BP27">
            <v>0</v>
          </cell>
          <cell r="BQ27"/>
          <cell r="BS27"/>
          <cell r="BT27"/>
          <cell r="BV27"/>
          <cell r="BW27"/>
          <cell r="BX27"/>
          <cell r="BY27"/>
          <cell r="BZ27"/>
          <cell r="CB27"/>
          <cell r="CC27"/>
          <cell r="CE27"/>
          <cell r="CF27"/>
          <cell r="CH27"/>
          <cell r="CI27"/>
          <cell r="CK27"/>
          <cell r="CL27"/>
          <cell r="CN27"/>
          <cell r="CO27"/>
          <cell r="CQ27"/>
          <cell r="CR27"/>
          <cell r="CT27"/>
          <cell r="CU27"/>
          <cell r="CW27"/>
          <cell r="CX27"/>
          <cell r="CZ27"/>
          <cell r="DA27"/>
          <cell r="DC27"/>
          <cell r="DD27"/>
          <cell r="DF27"/>
          <cell r="DG27"/>
          <cell r="DJ27" t="str">
            <v>WBA190599</v>
          </cell>
          <cell r="DK27" t="str">
            <v>A.Hoffmann</v>
          </cell>
          <cell r="DL27">
            <v>8</v>
          </cell>
          <cell r="DP27" t="str">
            <v>WBA190599</v>
          </cell>
          <cell r="DQ27" t="str">
            <v>Dittmer</v>
          </cell>
          <cell r="DR27">
            <v>8</v>
          </cell>
          <cell r="DS27"/>
          <cell r="DU27"/>
          <cell r="DY27" t="str">
            <v>WBA190599</v>
          </cell>
          <cell r="DZ27" t="str">
            <v>Dittmer</v>
          </cell>
          <cell r="EA27">
            <v>8</v>
          </cell>
          <cell r="EB27"/>
          <cell r="ED27"/>
          <cell r="EE27"/>
          <cell r="EG27"/>
          <cell r="EH27"/>
          <cell r="EJ27"/>
          <cell r="EK27"/>
          <cell r="EM27"/>
          <cell r="EN27"/>
          <cell r="EP27"/>
          <cell r="EQ27"/>
          <cell r="ES27"/>
          <cell r="ET27"/>
          <cell r="EV27"/>
          <cell r="EW27"/>
          <cell r="EY27"/>
        </row>
        <row r="28">
          <cell r="A28" t="str">
            <v>Samstag</v>
          </cell>
          <cell r="B28" t="str">
            <v>F3</v>
          </cell>
          <cell r="C28"/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  <cell r="BZ28"/>
          <cell r="CA28"/>
          <cell r="CB28"/>
          <cell r="CC28"/>
          <cell r="CD28"/>
          <cell r="CE28"/>
          <cell r="CF28"/>
          <cell r="CG28"/>
          <cell r="CH28"/>
          <cell r="CI28"/>
          <cell r="CJ28"/>
          <cell r="CK28"/>
          <cell r="CL28"/>
          <cell r="CM28"/>
          <cell r="CN28"/>
          <cell r="CO28"/>
          <cell r="CP28"/>
          <cell r="CQ28"/>
          <cell r="CR28"/>
          <cell r="CS28"/>
          <cell r="CT28"/>
          <cell r="CU28"/>
          <cell r="CV28"/>
          <cell r="CW28"/>
          <cell r="CX28"/>
          <cell r="CY28"/>
          <cell r="CZ28"/>
          <cell r="DA28"/>
          <cell r="DB28"/>
          <cell r="DC28"/>
          <cell r="DD28"/>
          <cell r="DE28"/>
          <cell r="DF28"/>
          <cell r="DG28"/>
          <cell r="DH28"/>
          <cell r="DI28"/>
          <cell r="DJ28"/>
          <cell r="DK28"/>
          <cell r="DL28"/>
          <cell r="DM28"/>
          <cell r="DN28"/>
          <cell r="DO28"/>
          <cell r="DP28"/>
          <cell r="DQ28"/>
          <cell r="DR28"/>
          <cell r="DS28"/>
          <cell r="DT28"/>
          <cell r="DU28"/>
          <cell r="DV28"/>
          <cell r="DW28"/>
          <cell r="DX28"/>
          <cell r="DY28"/>
          <cell r="DZ28"/>
          <cell r="EA28"/>
          <cell r="EB28"/>
          <cell r="EC28"/>
          <cell r="ED28"/>
          <cell r="EE28"/>
          <cell r="EF28"/>
          <cell r="EG28"/>
          <cell r="EH28"/>
          <cell r="EI28"/>
          <cell r="EJ28"/>
          <cell r="EK28"/>
          <cell r="EL28"/>
          <cell r="EM28"/>
          <cell r="EN28"/>
          <cell r="EO28"/>
          <cell r="EP28"/>
          <cell r="EQ28"/>
          <cell r="ER28"/>
          <cell r="ES28"/>
          <cell r="ET28"/>
          <cell r="EU28"/>
          <cell r="EV28"/>
          <cell r="EW28"/>
          <cell r="EX28"/>
          <cell r="EY28"/>
        </row>
        <row r="29">
          <cell r="A29" t="str">
            <v>Montag</v>
          </cell>
          <cell r="B29"/>
          <cell r="C29"/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 t="str">
            <v>InnoVET</v>
          </cell>
          <cell r="AQ29" t="str">
            <v>Paulzen</v>
          </cell>
          <cell r="AR29">
            <v>8</v>
          </cell>
          <cell r="AS29" t="str">
            <v>InnoVET</v>
          </cell>
          <cell r="AT29" t="str">
            <v>Paulzen</v>
          </cell>
          <cell r="AU29">
            <v>8</v>
          </cell>
          <cell r="AV29"/>
          <cell r="AW29"/>
          <cell r="AX29"/>
          <cell r="AY29" t="str">
            <v>ITI01</v>
          </cell>
          <cell r="AZ29" t="str">
            <v>?</v>
          </cell>
          <cell r="BA29">
            <v>8</v>
          </cell>
          <cell r="BB29"/>
          <cell r="BC29"/>
          <cell r="BD29"/>
          <cell r="BE29" t="str">
            <v>MOC20764</v>
          </cell>
          <cell r="BF29" t="str">
            <v>Lohse</v>
          </cell>
          <cell r="BG29">
            <v>8</v>
          </cell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Z29"/>
          <cell r="CA29"/>
          <cell r="CB29"/>
          <cell r="CC29"/>
          <cell r="CD29"/>
          <cell r="CE29"/>
          <cell r="CF29"/>
          <cell r="CG29"/>
          <cell r="CH29"/>
          <cell r="CI29"/>
          <cell r="CJ29"/>
          <cell r="CK29"/>
          <cell r="CL29"/>
          <cell r="CM29"/>
          <cell r="CN29"/>
          <cell r="CO29"/>
          <cell r="CP29"/>
          <cell r="CQ29"/>
          <cell r="CR29"/>
          <cell r="CS29"/>
          <cell r="CT29"/>
          <cell r="CU29"/>
          <cell r="CV29"/>
          <cell r="CW29"/>
          <cell r="CX29"/>
          <cell r="CY29"/>
          <cell r="CZ29"/>
          <cell r="DA29"/>
          <cell r="DB29"/>
          <cell r="DC29"/>
          <cell r="DD29"/>
          <cell r="DE29"/>
          <cell r="DF29"/>
          <cell r="DG29"/>
          <cell r="DH29"/>
          <cell r="DI29"/>
          <cell r="DJ29"/>
          <cell r="DK29"/>
          <cell r="DL29"/>
          <cell r="DM29"/>
          <cell r="DN29"/>
          <cell r="DO29"/>
          <cell r="DP29"/>
          <cell r="DQ29"/>
          <cell r="DR29"/>
          <cell r="DS29"/>
          <cell r="DT29"/>
          <cell r="DU29"/>
          <cell r="DV29"/>
          <cell r="DW29"/>
          <cell r="DX29"/>
          <cell r="DY29"/>
          <cell r="DZ29"/>
          <cell r="EA29"/>
          <cell r="EB29"/>
          <cell r="EC29"/>
          <cell r="ED29"/>
          <cell r="EE29"/>
          <cell r="EF29"/>
          <cell r="EG29"/>
          <cell r="EH29"/>
          <cell r="EI29"/>
          <cell r="EJ29"/>
          <cell r="EK29"/>
          <cell r="EL29"/>
          <cell r="EM29"/>
          <cell r="EN29"/>
          <cell r="EO29"/>
          <cell r="EP29"/>
          <cell r="EQ29"/>
          <cell r="ER29"/>
          <cell r="ES29"/>
          <cell r="ET29"/>
          <cell r="EU29"/>
          <cell r="EV29"/>
          <cell r="EW29"/>
          <cell r="EX29"/>
          <cell r="EY29"/>
        </row>
        <row r="30">
          <cell r="A30" t="str">
            <v>Dienstag</v>
          </cell>
          <cell r="B30"/>
          <cell r="C30"/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 t="str">
            <v>InnoVET</v>
          </cell>
          <cell r="AQ30" t="str">
            <v>Paulzen</v>
          </cell>
          <cell r="AR30">
            <v>8</v>
          </cell>
          <cell r="AS30" t="str">
            <v>InnoVET</v>
          </cell>
          <cell r="AT30" t="str">
            <v>Paulzen</v>
          </cell>
          <cell r="AU30">
            <v>8</v>
          </cell>
          <cell r="AV30"/>
          <cell r="AW30"/>
          <cell r="AX30"/>
          <cell r="AY30" t="str">
            <v>ITI01</v>
          </cell>
          <cell r="AZ30" t="str">
            <v>?</v>
          </cell>
          <cell r="BA30">
            <v>8</v>
          </cell>
          <cell r="BB30"/>
          <cell r="BC30"/>
          <cell r="BD30"/>
          <cell r="BE30" t="str">
            <v>MOC20764</v>
          </cell>
          <cell r="BF30" t="str">
            <v>Lohse</v>
          </cell>
          <cell r="BG30">
            <v>8</v>
          </cell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Z30"/>
          <cell r="CA30"/>
          <cell r="CB30"/>
          <cell r="CC30"/>
          <cell r="CD30"/>
          <cell r="CE30"/>
          <cell r="CF30"/>
          <cell r="CG30"/>
          <cell r="CH30"/>
          <cell r="CI30"/>
          <cell r="CJ30"/>
          <cell r="CK30"/>
          <cell r="CL30"/>
          <cell r="CM30"/>
          <cell r="CN30"/>
          <cell r="CO30"/>
          <cell r="CP30"/>
          <cell r="CQ30"/>
          <cell r="CR30"/>
          <cell r="CS30"/>
          <cell r="CT30"/>
          <cell r="CU30"/>
          <cell r="CV30"/>
          <cell r="CW30"/>
          <cell r="CX30"/>
          <cell r="CY30"/>
          <cell r="CZ30"/>
          <cell r="DA30"/>
          <cell r="DB30"/>
          <cell r="DC30"/>
          <cell r="DD30"/>
          <cell r="DE30"/>
          <cell r="DF30"/>
          <cell r="DG30"/>
          <cell r="DH30"/>
          <cell r="DI30"/>
          <cell r="DJ30"/>
          <cell r="DK30"/>
          <cell r="DL30"/>
          <cell r="DM30"/>
          <cell r="DN30"/>
          <cell r="DO30"/>
          <cell r="DP30"/>
          <cell r="DQ30"/>
          <cell r="DR30"/>
          <cell r="DS30"/>
          <cell r="DT30"/>
          <cell r="DU30"/>
          <cell r="DV30"/>
          <cell r="DW30"/>
          <cell r="DX30"/>
          <cell r="DY30"/>
          <cell r="DZ30"/>
          <cell r="EA30"/>
          <cell r="EB30"/>
          <cell r="EC30"/>
          <cell r="ED30"/>
          <cell r="EE30"/>
          <cell r="EF30"/>
          <cell r="EG30"/>
          <cell r="EH30"/>
          <cell r="EI30"/>
          <cell r="EJ30"/>
          <cell r="EK30"/>
          <cell r="EL30"/>
          <cell r="EM30"/>
          <cell r="EN30"/>
          <cell r="EO30"/>
          <cell r="EP30"/>
          <cell r="EQ30"/>
          <cell r="ER30"/>
          <cell r="ES30"/>
          <cell r="ET30"/>
          <cell r="EU30"/>
          <cell r="EV30"/>
          <cell r="EW30"/>
          <cell r="EX30"/>
          <cell r="EY30"/>
        </row>
        <row r="31">
          <cell r="A31" t="str">
            <v>Mittwoch</v>
          </cell>
          <cell r="B31"/>
          <cell r="C31"/>
          <cell r="E31"/>
          <cell r="F31"/>
          <cell r="H31"/>
          <cell r="I31"/>
          <cell r="K31"/>
          <cell r="L31"/>
          <cell r="N31"/>
          <cell r="O31"/>
          <cell r="Q31"/>
          <cell r="R31" t="str">
            <v>AD011</v>
          </cell>
          <cell r="S31" t="str">
            <v>Conrad</v>
          </cell>
          <cell r="T31">
            <v>8</v>
          </cell>
          <cell r="U31"/>
          <cell r="W31"/>
          <cell r="X31"/>
          <cell r="Z31"/>
          <cell r="AA31"/>
          <cell r="AC31"/>
          <cell r="AD31"/>
          <cell r="AF31"/>
          <cell r="AG31"/>
          <cell r="AI31"/>
          <cell r="AJ31"/>
          <cell r="AL31"/>
          <cell r="AM31"/>
          <cell r="AO31"/>
          <cell r="AP31"/>
          <cell r="AR31"/>
          <cell r="AS31"/>
          <cell r="AT31"/>
          <cell r="AU31"/>
          <cell r="AV31"/>
          <cell r="AX31"/>
          <cell r="AY31" t="str">
            <v>ITI01</v>
          </cell>
          <cell r="AZ31" t="str">
            <v>?</v>
          </cell>
          <cell r="BA31">
            <v>8</v>
          </cell>
          <cell r="BB31"/>
          <cell r="BD31"/>
          <cell r="BE31" t="str">
            <v>MOC20764</v>
          </cell>
          <cell r="BF31" t="str">
            <v>Lohse</v>
          </cell>
          <cell r="BG31">
            <v>8</v>
          </cell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S31"/>
          <cell r="BT31"/>
          <cell r="BV31"/>
          <cell r="BZ31"/>
          <cell r="CB31"/>
          <cell r="CC31"/>
          <cell r="CE31"/>
          <cell r="CF31"/>
          <cell r="CH31"/>
          <cell r="CI31"/>
          <cell r="CK31"/>
          <cell r="CL31"/>
          <cell r="CN31"/>
          <cell r="CO31"/>
          <cell r="CQ31"/>
          <cell r="CR31"/>
          <cell r="CT31"/>
          <cell r="CU31"/>
          <cell r="CW31"/>
          <cell r="CX31"/>
          <cell r="CZ31"/>
          <cell r="DA31"/>
          <cell r="DC31"/>
          <cell r="DD31"/>
          <cell r="DF31"/>
          <cell r="DG31"/>
          <cell r="DI31"/>
          <cell r="DJ31"/>
          <cell r="DL31"/>
          <cell r="DM31"/>
          <cell r="DO31"/>
          <cell r="DP31"/>
          <cell r="DR31"/>
          <cell r="DS31"/>
          <cell r="DU31"/>
          <cell r="DV31"/>
          <cell r="DX31"/>
          <cell r="DY31"/>
          <cell r="EA31"/>
          <cell r="EB31"/>
          <cell r="ED31"/>
          <cell r="EE31"/>
          <cell r="EG31"/>
          <cell r="EH31"/>
          <cell r="EJ31"/>
          <cell r="EK31"/>
          <cell r="EM31"/>
          <cell r="EN31"/>
          <cell r="EP31"/>
          <cell r="EQ31"/>
          <cell r="ES31"/>
          <cell r="ET31"/>
          <cell r="EV31"/>
          <cell r="EW31"/>
          <cell r="EY31"/>
        </row>
        <row r="32">
          <cell r="A32" t="str">
            <v>Donnerstag</v>
          </cell>
          <cell r="B32"/>
          <cell r="C32"/>
          <cell r="E32"/>
          <cell r="F32"/>
          <cell r="H32"/>
          <cell r="I32"/>
          <cell r="K32"/>
          <cell r="L32"/>
          <cell r="N32"/>
          <cell r="O32"/>
          <cell r="Q32"/>
          <cell r="R32" t="str">
            <v>AD011</v>
          </cell>
          <cell r="S32" t="str">
            <v>Conrad</v>
          </cell>
          <cell r="T32">
            <v>8</v>
          </cell>
          <cell r="U32"/>
          <cell r="W32"/>
          <cell r="X32"/>
          <cell r="Z32"/>
          <cell r="AA32"/>
          <cell r="AC32"/>
          <cell r="AD32" t="str">
            <v>IGS</v>
          </cell>
          <cell r="AE32" t="str">
            <v>Knoll</v>
          </cell>
          <cell r="AF32">
            <v>8</v>
          </cell>
          <cell r="AG32"/>
          <cell r="AI32"/>
          <cell r="AJ32"/>
          <cell r="AL32"/>
          <cell r="AM32"/>
          <cell r="AO32"/>
          <cell r="AP32"/>
          <cell r="AR32"/>
          <cell r="AS32"/>
          <cell r="AU32"/>
          <cell r="AV32"/>
          <cell r="AX32"/>
          <cell r="AY32"/>
          <cell r="BA32"/>
          <cell r="BB32"/>
          <cell r="BD32"/>
          <cell r="BE32" t="str">
            <v>MOC20764</v>
          </cell>
          <cell r="BF32" t="str">
            <v>Lohse</v>
          </cell>
          <cell r="BG32">
            <v>8</v>
          </cell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S32"/>
          <cell r="BT32"/>
          <cell r="BV32"/>
          <cell r="BZ32"/>
          <cell r="CB32"/>
          <cell r="CC32"/>
          <cell r="CE32"/>
          <cell r="CF32"/>
          <cell r="CH32"/>
          <cell r="CI32"/>
          <cell r="CK32"/>
          <cell r="CL32"/>
          <cell r="CN32"/>
          <cell r="CO32"/>
          <cell r="CQ32"/>
          <cell r="CR32"/>
          <cell r="CT32"/>
          <cell r="CU32"/>
          <cell r="CW32"/>
          <cell r="CX32"/>
          <cell r="CZ32"/>
          <cell r="DA32"/>
          <cell r="DC32"/>
          <cell r="DD32"/>
          <cell r="DF32"/>
          <cell r="DG32"/>
          <cell r="DI32"/>
          <cell r="DJ32"/>
          <cell r="DL32"/>
          <cell r="DM32"/>
          <cell r="DO32"/>
          <cell r="DP32"/>
          <cell r="DR32"/>
          <cell r="DS32"/>
          <cell r="DU32"/>
          <cell r="DV32"/>
          <cell r="DX32"/>
          <cell r="DY32"/>
          <cell r="EA32"/>
          <cell r="EB32"/>
          <cell r="ED32"/>
          <cell r="EE32"/>
          <cell r="EG32"/>
          <cell r="EH32"/>
          <cell r="EJ32"/>
          <cell r="EK32"/>
          <cell r="EM32"/>
          <cell r="EN32"/>
          <cell r="EP32"/>
          <cell r="EQ32"/>
          <cell r="ES32"/>
          <cell r="ET32"/>
          <cell r="EV32"/>
          <cell r="EW32"/>
          <cell r="EY32"/>
        </row>
        <row r="33">
          <cell r="A33" t="str">
            <v>Freitag</v>
          </cell>
          <cell r="B33"/>
          <cell r="C33"/>
          <cell r="E33"/>
          <cell r="F33"/>
          <cell r="H33"/>
          <cell r="I33"/>
          <cell r="K33"/>
          <cell r="L33"/>
          <cell r="N33"/>
          <cell r="O33"/>
          <cell r="Q33"/>
          <cell r="R33"/>
          <cell r="T33"/>
          <cell r="U33"/>
          <cell r="W33"/>
          <cell r="X33"/>
          <cell r="Z33"/>
          <cell r="AA33"/>
          <cell r="AC33"/>
          <cell r="AD33" t="str">
            <v>IGS</v>
          </cell>
          <cell r="AE33" t="str">
            <v>Knoll</v>
          </cell>
          <cell r="AF33">
            <v>8</v>
          </cell>
          <cell r="AG33"/>
          <cell r="AI33"/>
          <cell r="AJ33"/>
          <cell r="AL33"/>
          <cell r="AM33"/>
          <cell r="AO33"/>
          <cell r="AP33"/>
          <cell r="AR33"/>
          <cell r="AS33"/>
          <cell r="AU33"/>
          <cell r="AV33"/>
          <cell r="AX33"/>
          <cell r="AY33"/>
          <cell r="BA33"/>
          <cell r="BB33"/>
          <cell r="BD33"/>
          <cell r="BE33" t="str">
            <v>MOC20764</v>
          </cell>
          <cell r="BF33" t="str">
            <v>Lohse</v>
          </cell>
          <cell r="BG33">
            <v>8</v>
          </cell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S33"/>
          <cell r="BT33"/>
          <cell r="BV33"/>
          <cell r="BZ33"/>
          <cell r="CB33"/>
          <cell r="CC33"/>
          <cell r="CE33"/>
          <cell r="CF33"/>
          <cell r="CH33"/>
          <cell r="CI33"/>
          <cell r="CK33"/>
          <cell r="CL33"/>
          <cell r="CN33"/>
          <cell r="CO33"/>
          <cell r="CQ33"/>
          <cell r="CR33"/>
          <cell r="CT33"/>
          <cell r="CU33"/>
          <cell r="CW33"/>
          <cell r="CX33"/>
          <cell r="CZ33"/>
          <cell r="DA33"/>
          <cell r="DC33"/>
          <cell r="DD33"/>
          <cell r="DF33"/>
          <cell r="DG33"/>
          <cell r="DI33"/>
          <cell r="DJ33"/>
          <cell r="DL33"/>
          <cell r="DM33"/>
          <cell r="DO33"/>
          <cell r="DP33"/>
          <cell r="DR33"/>
          <cell r="DS33"/>
          <cell r="DU33"/>
          <cell r="DV33"/>
          <cell r="DX33"/>
          <cell r="DY33"/>
          <cell r="EA33"/>
          <cell r="EB33"/>
          <cell r="ED33"/>
          <cell r="EE33"/>
          <cell r="EG33"/>
          <cell r="EH33"/>
          <cell r="EJ33"/>
          <cell r="EK33"/>
          <cell r="EM33"/>
          <cell r="EN33"/>
          <cell r="EP33"/>
          <cell r="EQ33"/>
          <cell r="ES33"/>
          <cell r="ET33"/>
          <cell r="EV33"/>
          <cell r="EW33"/>
          <cell r="EY33"/>
        </row>
        <row r="34">
          <cell r="A34" t="str">
            <v>Samstag</v>
          </cell>
          <cell r="B34" t="str">
            <v>F4</v>
          </cell>
          <cell r="C34"/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  <cell r="CD34"/>
          <cell r="CE34"/>
          <cell r="CF34"/>
          <cell r="CG34"/>
          <cell r="CH34"/>
          <cell r="CI34"/>
          <cell r="CJ34"/>
          <cell r="CK34"/>
          <cell r="CL34"/>
          <cell r="CM34"/>
          <cell r="CN34"/>
          <cell r="CO34"/>
          <cell r="CP34"/>
          <cell r="CQ34"/>
          <cell r="CR34"/>
          <cell r="CS34"/>
          <cell r="CT34"/>
          <cell r="CU34"/>
          <cell r="CV34"/>
          <cell r="CW34"/>
          <cell r="CX34"/>
          <cell r="CY34"/>
          <cell r="CZ34"/>
          <cell r="DA34"/>
          <cell r="DB34"/>
          <cell r="DC34"/>
          <cell r="DD34"/>
          <cell r="DE34"/>
          <cell r="DF34"/>
          <cell r="DG34"/>
          <cell r="DH34"/>
          <cell r="DI34"/>
          <cell r="DJ34"/>
          <cell r="DK34"/>
          <cell r="DL34"/>
          <cell r="DM34"/>
          <cell r="DN34"/>
          <cell r="DO34"/>
          <cell r="DP34"/>
          <cell r="DQ34"/>
          <cell r="DR34"/>
          <cell r="DS34"/>
          <cell r="DT34"/>
          <cell r="DU34"/>
          <cell r="DV34"/>
          <cell r="DW34"/>
          <cell r="DX34"/>
          <cell r="DY34"/>
          <cell r="DZ34"/>
          <cell r="EA34"/>
          <cell r="EB34"/>
          <cell r="EC34"/>
          <cell r="ED34"/>
          <cell r="EE34"/>
          <cell r="EF34"/>
          <cell r="EG34"/>
          <cell r="EH34"/>
          <cell r="EI34"/>
          <cell r="EJ34"/>
          <cell r="EK34"/>
          <cell r="EL34"/>
          <cell r="EM34"/>
          <cell r="EN34"/>
          <cell r="EO34"/>
          <cell r="EP34"/>
          <cell r="EQ34"/>
          <cell r="ER34"/>
          <cell r="ES34"/>
          <cell r="ET34"/>
          <cell r="EU34"/>
          <cell r="EV34"/>
          <cell r="EW34"/>
          <cell r="EX34"/>
          <cell r="EY34"/>
        </row>
        <row r="35">
          <cell r="A35" t="str">
            <v>Montag</v>
          </cell>
          <cell r="B35"/>
          <cell r="C35"/>
          <cell r="D35"/>
          <cell r="E35"/>
          <cell r="F35"/>
          <cell r="G35"/>
          <cell r="H35"/>
          <cell r="I35" t="str">
            <v>Föbi</v>
          </cell>
          <cell r="J35" t="str">
            <v>Hofinger</v>
          </cell>
          <cell r="K35">
            <v>4</v>
          </cell>
          <cell r="L35"/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 t="str">
            <v>Bundeswehr-SAP</v>
          </cell>
          <cell r="AZ35" t="str">
            <v>MHübner</v>
          </cell>
          <cell r="BA35">
            <v>8</v>
          </cell>
          <cell r="BB35"/>
          <cell r="BC35"/>
          <cell r="BD35"/>
          <cell r="BE35" t="str">
            <v>Bundeswehr-SAP</v>
          </cell>
          <cell r="BF35" t="str">
            <v>MHübner</v>
          </cell>
          <cell r="BG35">
            <v>8</v>
          </cell>
          <cell r="BH35" t="str">
            <v>WBG Erfurt</v>
          </cell>
          <cell r="BI35" t="str">
            <v>L.Aderhold</v>
          </cell>
          <cell r="BJ35">
            <v>4</v>
          </cell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  <cell r="BZ35" t="str">
            <v>Bundeswehr-SAP</v>
          </cell>
          <cell r="CA35" t="str">
            <v>Jost</v>
          </cell>
          <cell r="CB35">
            <v>8</v>
          </cell>
          <cell r="CC35"/>
          <cell r="CD35"/>
          <cell r="CE35"/>
          <cell r="CF35"/>
          <cell r="CG35"/>
          <cell r="CH35"/>
          <cell r="CI35"/>
          <cell r="CJ35"/>
          <cell r="CK35"/>
          <cell r="CL35"/>
          <cell r="CM35"/>
          <cell r="CN35"/>
          <cell r="CO35"/>
          <cell r="CP35"/>
          <cell r="CQ35"/>
          <cell r="CR35"/>
          <cell r="CS35"/>
          <cell r="CT35"/>
          <cell r="CU35"/>
          <cell r="CV35"/>
          <cell r="CW35"/>
          <cell r="CX35"/>
          <cell r="CY35"/>
          <cell r="CZ35"/>
          <cell r="DA35"/>
          <cell r="DB35"/>
          <cell r="DC35"/>
          <cell r="DD35"/>
          <cell r="DE35"/>
          <cell r="DF35"/>
          <cell r="DG35" t="str">
            <v>Orthopädie</v>
          </cell>
          <cell r="DH35" t="str">
            <v>A.Hoffmann</v>
          </cell>
          <cell r="DI35">
            <v>8</v>
          </cell>
          <cell r="DJ35" t="str">
            <v>Bundeswehr-SAP</v>
          </cell>
          <cell r="DK35" t="str">
            <v>T.Geisler</v>
          </cell>
          <cell r="DL35">
            <v>8</v>
          </cell>
          <cell r="DM35" t="str">
            <v>Bundeswehr-SAP</v>
          </cell>
          <cell r="DN35" t="str">
            <v>MHübner</v>
          </cell>
          <cell r="DO35">
            <v>8</v>
          </cell>
          <cell r="DP35"/>
          <cell r="DQ35"/>
          <cell r="DR35"/>
          <cell r="DS35" t="str">
            <v>Bundeswehr-SAP</v>
          </cell>
          <cell r="DT35" t="str">
            <v>MHübner</v>
          </cell>
          <cell r="DU35">
            <v>8</v>
          </cell>
          <cell r="DV35" t="str">
            <v>Bundeswehr-SAP</v>
          </cell>
          <cell r="DW35" t="str">
            <v>MHübner</v>
          </cell>
          <cell r="DX35">
            <v>8</v>
          </cell>
          <cell r="DY35" t="str">
            <v>Bundeswehr-SAP</v>
          </cell>
          <cell r="DZ35" t="str">
            <v>Jost</v>
          </cell>
          <cell r="EA35">
            <v>8</v>
          </cell>
          <cell r="EB35"/>
          <cell r="EC35"/>
          <cell r="ED35"/>
          <cell r="EE35"/>
          <cell r="EF35"/>
          <cell r="EG35"/>
          <cell r="EH35"/>
          <cell r="EI35"/>
          <cell r="EJ35"/>
          <cell r="EK35"/>
          <cell r="EL35"/>
          <cell r="EM35"/>
          <cell r="EN35"/>
          <cell r="EO35"/>
          <cell r="EP35"/>
          <cell r="EQ35"/>
          <cell r="ER35"/>
          <cell r="ES35"/>
          <cell r="ET35"/>
          <cell r="EU35"/>
          <cell r="EV35"/>
          <cell r="EW35"/>
          <cell r="EX35"/>
          <cell r="EY35"/>
        </row>
        <row r="36">
          <cell r="A36" t="str">
            <v>Dienstag</v>
          </cell>
          <cell r="B36"/>
          <cell r="C36"/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 t="str">
            <v>Bundeswehr-SAP</v>
          </cell>
          <cell r="AZ36" t="str">
            <v>MHübner</v>
          </cell>
          <cell r="BA36">
            <v>8</v>
          </cell>
          <cell r="BB36"/>
          <cell r="BC36"/>
          <cell r="BD36"/>
          <cell r="BE36" t="str">
            <v>Bundeswehr-SAP</v>
          </cell>
          <cell r="BF36" t="str">
            <v>MHübner</v>
          </cell>
          <cell r="BG36">
            <v>8</v>
          </cell>
          <cell r="BH36" t="str">
            <v>WBG Erfurt</v>
          </cell>
          <cell r="BI36" t="str">
            <v>L.Aderhold</v>
          </cell>
          <cell r="BJ36">
            <v>4</v>
          </cell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 t="str">
            <v>Bundeswehr-SAP</v>
          </cell>
          <cell r="CA36" t="str">
            <v>Jost</v>
          </cell>
          <cell r="CB36">
            <v>8</v>
          </cell>
          <cell r="CC36"/>
          <cell r="CD36"/>
          <cell r="CE36"/>
          <cell r="CF36"/>
          <cell r="CG36"/>
          <cell r="CH36"/>
          <cell r="CI36"/>
          <cell r="CJ36"/>
          <cell r="CK36"/>
          <cell r="CL36"/>
          <cell r="CM36"/>
          <cell r="CN36"/>
          <cell r="CO36"/>
          <cell r="CP36"/>
          <cell r="CQ36"/>
          <cell r="CR36"/>
          <cell r="CS36"/>
          <cell r="CT36"/>
          <cell r="CU36"/>
          <cell r="CV36"/>
          <cell r="CW36"/>
          <cell r="CX36"/>
          <cell r="CY36"/>
          <cell r="CZ36"/>
          <cell r="DA36"/>
          <cell r="DB36"/>
          <cell r="DC36"/>
          <cell r="DD36"/>
          <cell r="DE36"/>
          <cell r="DF36"/>
          <cell r="DG36"/>
          <cell r="DH36"/>
          <cell r="DI36"/>
          <cell r="DJ36" t="str">
            <v>Bundeswehr-SAP</v>
          </cell>
          <cell r="DK36" t="str">
            <v>T.Geisler</v>
          </cell>
          <cell r="DL36">
            <v>8</v>
          </cell>
          <cell r="DM36" t="str">
            <v>Bundeswehr-SAP</v>
          </cell>
          <cell r="DN36" t="str">
            <v>MHübner</v>
          </cell>
          <cell r="DO36">
            <v>8</v>
          </cell>
          <cell r="DP36"/>
          <cell r="DQ36"/>
          <cell r="DR36"/>
          <cell r="DS36" t="str">
            <v>Bundeswehr-SAP</v>
          </cell>
          <cell r="DT36" t="str">
            <v>MHübner</v>
          </cell>
          <cell r="DU36">
            <v>8</v>
          </cell>
          <cell r="DV36" t="str">
            <v>Bundeswehr-SAP</v>
          </cell>
          <cell r="DW36" t="str">
            <v>MHübner</v>
          </cell>
          <cell r="DX36">
            <v>8</v>
          </cell>
          <cell r="DY36" t="str">
            <v>Bundeswehr-SAP</v>
          </cell>
          <cell r="DZ36" t="str">
            <v>Jost</v>
          </cell>
          <cell r="EA36">
            <v>8</v>
          </cell>
          <cell r="EB36"/>
          <cell r="EC36"/>
          <cell r="ED36"/>
          <cell r="EE36"/>
          <cell r="EF36"/>
          <cell r="EG36"/>
          <cell r="EH36"/>
          <cell r="EI36"/>
          <cell r="EJ36"/>
          <cell r="EK36"/>
          <cell r="EL36"/>
          <cell r="EM36"/>
          <cell r="EN36"/>
          <cell r="EO36"/>
          <cell r="EP36"/>
          <cell r="EQ36"/>
          <cell r="ER36"/>
          <cell r="ES36"/>
          <cell r="ET36"/>
          <cell r="EU36"/>
          <cell r="EV36"/>
          <cell r="EW36"/>
          <cell r="EX36"/>
          <cell r="EY36"/>
        </row>
        <row r="37">
          <cell r="A37" t="str">
            <v>Mittwoch</v>
          </cell>
          <cell r="B37"/>
          <cell r="C37"/>
          <cell r="E37"/>
          <cell r="F37"/>
          <cell r="H37"/>
          <cell r="I37" t="str">
            <v>InnoVET</v>
          </cell>
          <cell r="J37" t="str">
            <v>extern</v>
          </cell>
          <cell r="K37">
            <v>8</v>
          </cell>
          <cell r="L37"/>
          <cell r="N37"/>
          <cell r="O37"/>
          <cell r="Q37"/>
          <cell r="R37"/>
          <cell r="S37"/>
          <cell r="T37"/>
          <cell r="U37"/>
          <cell r="W37"/>
          <cell r="X37"/>
          <cell r="Z37"/>
          <cell r="AA37"/>
          <cell r="AC37"/>
          <cell r="AD37"/>
          <cell r="AF37"/>
          <cell r="AG37"/>
          <cell r="AH37"/>
          <cell r="AI37"/>
          <cell r="AJ37"/>
          <cell r="AL37"/>
          <cell r="AM37"/>
          <cell r="AN37"/>
          <cell r="AO37"/>
          <cell r="AP37"/>
          <cell r="AR37"/>
          <cell r="AS37"/>
          <cell r="AU37"/>
          <cell r="AV37"/>
          <cell r="AX37"/>
          <cell r="AY37" t="str">
            <v>Bundeswehr-SAP</v>
          </cell>
          <cell r="AZ37" t="str">
            <v>MHübner</v>
          </cell>
          <cell r="BA37">
            <v>8</v>
          </cell>
          <cell r="BB37"/>
          <cell r="BD37"/>
          <cell r="BE37" t="str">
            <v>Bundeswehr-SAP</v>
          </cell>
          <cell r="BF37" t="str">
            <v>MHübner</v>
          </cell>
          <cell r="BG37">
            <v>8</v>
          </cell>
          <cell r="BH37"/>
          <cell r="BJ37"/>
          <cell r="BK37"/>
          <cell r="BM37"/>
          <cell r="BN37"/>
          <cell r="BP37"/>
          <cell r="BQ37"/>
          <cell r="BS37"/>
          <cell r="BT37"/>
          <cell r="BV37"/>
          <cell r="BW37"/>
          <cell r="BY37"/>
          <cell r="BZ37" t="str">
            <v>Bundeswehr-SAP</v>
          </cell>
          <cell r="CA37" t="str">
            <v>Jost</v>
          </cell>
          <cell r="CB37">
            <v>8</v>
          </cell>
          <cell r="CC37"/>
          <cell r="CE37"/>
          <cell r="CF37"/>
          <cell r="CH37"/>
          <cell r="CI37"/>
          <cell r="CK37"/>
          <cell r="CL37"/>
          <cell r="CN37"/>
          <cell r="CO37"/>
          <cell r="CQ37"/>
          <cell r="CR37"/>
          <cell r="CT37"/>
          <cell r="CU37"/>
          <cell r="CW37"/>
          <cell r="CX37"/>
          <cell r="CZ37"/>
          <cell r="DA37"/>
          <cell r="DC37"/>
          <cell r="DD37"/>
          <cell r="DF37"/>
          <cell r="DG37"/>
          <cell r="DI37"/>
          <cell r="DJ37" t="str">
            <v>Bundeswehr-SAP</v>
          </cell>
          <cell r="DK37" t="str">
            <v>T.Geisler</v>
          </cell>
          <cell r="DL37">
            <v>8</v>
          </cell>
          <cell r="DM37" t="str">
            <v>Bundeswehr-SAP</v>
          </cell>
          <cell r="DN37" t="str">
            <v>MHübner</v>
          </cell>
          <cell r="DO37">
            <v>8</v>
          </cell>
          <cell r="DP37"/>
          <cell r="DR37"/>
          <cell r="DS37" t="str">
            <v>Bundeswehr-SAP</v>
          </cell>
          <cell r="DT37" t="str">
            <v>MHübner</v>
          </cell>
          <cell r="DU37">
            <v>8</v>
          </cell>
          <cell r="DV37" t="str">
            <v>Bundeswehr-SAP</v>
          </cell>
          <cell r="DW37" t="str">
            <v>MHübner</v>
          </cell>
          <cell r="DX37">
            <v>8</v>
          </cell>
          <cell r="DY37" t="str">
            <v>Bundeswehr-SAP</v>
          </cell>
          <cell r="DZ37" t="str">
            <v>Jost</v>
          </cell>
          <cell r="EA37">
            <v>8</v>
          </cell>
          <cell r="EB37"/>
          <cell r="ED37"/>
          <cell r="EE37"/>
          <cell r="EG37"/>
          <cell r="EH37"/>
          <cell r="EJ37"/>
          <cell r="EK37"/>
          <cell r="EM37"/>
          <cell r="EN37"/>
          <cell r="EP37"/>
          <cell r="EQ37"/>
          <cell r="ES37"/>
          <cell r="ET37"/>
          <cell r="EV37"/>
          <cell r="EW37"/>
          <cell r="EY37"/>
        </row>
        <row r="38">
          <cell r="A38" t="str">
            <v>Donnerstag</v>
          </cell>
          <cell r="B38"/>
          <cell r="C38"/>
          <cell r="E38"/>
          <cell r="F38"/>
          <cell r="H38"/>
          <cell r="I38" t="str">
            <v>Naturstiftung</v>
          </cell>
          <cell r="J38" t="str">
            <v>Hofinger</v>
          </cell>
          <cell r="K38">
            <v>3</v>
          </cell>
          <cell r="L38"/>
          <cell r="N38"/>
          <cell r="O38"/>
          <cell r="Q38"/>
          <cell r="R38"/>
          <cell r="T38"/>
          <cell r="U38"/>
          <cell r="W38"/>
          <cell r="X38"/>
          <cell r="Z38"/>
          <cell r="AA38" t="str">
            <v>GFAW</v>
          </cell>
          <cell r="AB38" t="str">
            <v>extern</v>
          </cell>
          <cell r="AC38">
            <v>8</v>
          </cell>
          <cell r="AD38"/>
          <cell r="AF38"/>
          <cell r="AG38"/>
          <cell r="AH38"/>
          <cell r="AI38"/>
          <cell r="AJ38"/>
          <cell r="AL38"/>
          <cell r="AM38"/>
          <cell r="AN38"/>
          <cell r="AO38"/>
          <cell r="AP38"/>
          <cell r="AR38"/>
          <cell r="AS38"/>
          <cell r="AU38"/>
          <cell r="AV38"/>
          <cell r="AX38"/>
          <cell r="AY38" t="str">
            <v>Bundeswehr-SAP</v>
          </cell>
          <cell r="AZ38" t="str">
            <v>MHübner</v>
          </cell>
          <cell r="BA38">
            <v>8</v>
          </cell>
          <cell r="BB38"/>
          <cell r="BD38"/>
          <cell r="BE38" t="str">
            <v>Bundeswehr-SAP</v>
          </cell>
          <cell r="BF38" t="str">
            <v>MHübner</v>
          </cell>
          <cell r="BG38">
            <v>8</v>
          </cell>
          <cell r="BH38"/>
          <cell r="BJ38"/>
          <cell r="BK38"/>
          <cell r="BM38"/>
          <cell r="BN38"/>
          <cell r="BP38"/>
          <cell r="BQ38"/>
          <cell r="BS38"/>
          <cell r="BT38"/>
          <cell r="BV38"/>
          <cell r="BW38"/>
          <cell r="BY38"/>
          <cell r="BZ38" t="str">
            <v>Bundeswehr-SAP</v>
          </cell>
          <cell r="CA38" t="str">
            <v>Jost</v>
          </cell>
          <cell r="CB38">
            <v>8</v>
          </cell>
          <cell r="CC38"/>
          <cell r="CE38"/>
          <cell r="CF38"/>
          <cell r="CH38"/>
          <cell r="CI38"/>
          <cell r="CK38"/>
          <cell r="CL38"/>
          <cell r="CN38"/>
          <cell r="CO38"/>
          <cell r="CQ38"/>
          <cell r="CR38"/>
          <cell r="CT38"/>
          <cell r="CU38"/>
          <cell r="CW38"/>
          <cell r="CX38"/>
          <cell r="CZ38"/>
          <cell r="DA38"/>
          <cell r="DC38"/>
          <cell r="DD38"/>
          <cell r="DF38"/>
          <cell r="DG38"/>
          <cell r="DI38"/>
          <cell r="DJ38" t="str">
            <v>Bundeswehr-SAP</v>
          </cell>
          <cell r="DK38" t="str">
            <v>T.Geisler</v>
          </cell>
          <cell r="DL38">
            <v>8</v>
          </cell>
          <cell r="DM38" t="str">
            <v>Bundeswehr-SAP</v>
          </cell>
          <cell r="DN38" t="str">
            <v>MHübner</v>
          </cell>
          <cell r="DO38">
            <v>8</v>
          </cell>
          <cell r="DP38"/>
          <cell r="DR38"/>
          <cell r="DS38" t="str">
            <v>Bundeswehr-SAP</v>
          </cell>
          <cell r="DT38" t="str">
            <v>MHübner</v>
          </cell>
          <cell r="DU38">
            <v>8</v>
          </cell>
          <cell r="DV38" t="str">
            <v>Bundeswehr-SAP</v>
          </cell>
          <cell r="DW38" t="str">
            <v>MHübner</v>
          </cell>
          <cell r="DX38">
            <v>8</v>
          </cell>
          <cell r="DY38" t="str">
            <v>Bundeswehr-SAP</v>
          </cell>
          <cell r="DZ38" t="str">
            <v>Jost</v>
          </cell>
          <cell r="EA38">
            <v>8</v>
          </cell>
          <cell r="EB38"/>
          <cell r="ED38"/>
          <cell r="EE38"/>
          <cell r="EG38"/>
          <cell r="EH38"/>
          <cell r="EJ38"/>
          <cell r="EK38"/>
          <cell r="EM38"/>
          <cell r="EN38"/>
          <cell r="EP38"/>
          <cell r="EQ38"/>
          <cell r="ES38"/>
          <cell r="ET38"/>
          <cell r="EV38"/>
          <cell r="EW38"/>
          <cell r="EY38"/>
        </row>
        <row r="39">
          <cell r="A39" t="str">
            <v>Freitag</v>
          </cell>
          <cell r="B39"/>
          <cell r="C39"/>
          <cell r="E39"/>
          <cell r="F39"/>
          <cell r="H39"/>
          <cell r="I39"/>
          <cell r="K39"/>
          <cell r="L39"/>
          <cell r="N39"/>
          <cell r="O39"/>
          <cell r="Q39"/>
          <cell r="R39"/>
          <cell r="T39"/>
          <cell r="U39"/>
          <cell r="W39"/>
          <cell r="X39" t="str">
            <v>InnoVET</v>
          </cell>
          <cell r="Y39" t="str">
            <v>extern</v>
          </cell>
          <cell r="Z39">
            <v>8</v>
          </cell>
          <cell r="AA39"/>
          <cell r="AC39"/>
          <cell r="AD39"/>
          <cell r="AF39"/>
          <cell r="AG39"/>
          <cell r="AH39"/>
          <cell r="AI39"/>
          <cell r="AJ39"/>
          <cell r="AL39"/>
          <cell r="AM39"/>
          <cell r="AN39"/>
          <cell r="AO39"/>
          <cell r="AP39"/>
          <cell r="AR39"/>
          <cell r="AS39"/>
          <cell r="AU39"/>
          <cell r="AV39"/>
          <cell r="AX39"/>
          <cell r="AY39" t="str">
            <v>Bundeswehr-SAP</v>
          </cell>
          <cell r="AZ39" t="str">
            <v>MHübner</v>
          </cell>
          <cell r="BA39">
            <v>8</v>
          </cell>
          <cell r="BB39"/>
          <cell r="BD39"/>
          <cell r="BE39" t="str">
            <v>Bundeswehr-SAP</v>
          </cell>
          <cell r="BF39" t="str">
            <v>MHübner</v>
          </cell>
          <cell r="BG39">
            <v>8</v>
          </cell>
          <cell r="BH39"/>
          <cell r="BJ39"/>
          <cell r="BK39"/>
          <cell r="BM39"/>
          <cell r="BN39"/>
          <cell r="BP39"/>
          <cell r="BQ39"/>
          <cell r="BS39"/>
          <cell r="BT39"/>
          <cell r="BV39"/>
          <cell r="BW39"/>
          <cell r="BY39"/>
          <cell r="BZ39" t="str">
            <v>Bundeswehr-SAP</v>
          </cell>
          <cell r="CA39" t="str">
            <v>Jost</v>
          </cell>
          <cell r="CB39">
            <v>8</v>
          </cell>
          <cell r="CC39"/>
          <cell r="CE39"/>
          <cell r="CF39"/>
          <cell r="CH39"/>
          <cell r="CI39"/>
          <cell r="CK39"/>
          <cell r="CL39"/>
          <cell r="CN39"/>
          <cell r="CO39"/>
          <cell r="CQ39"/>
          <cell r="CR39"/>
          <cell r="CT39"/>
          <cell r="CU39"/>
          <cell r="CW39"/>
          <cell r="CX39"/>
          <cell r="CZ39"/>
          <cell r="DA39"/>
          <cell r="DC39"/>
          <cell r="DD39"/>
          <cell r="DF39"/>
          <cell r="DG39"/>
          <cell r="DI39"/>
          <cell r="DJ39" t="str">
            <v>Bundeswehr-SAP</v>
          </cell>
          <cell r="DK39" t="str">
            <v>MHübner</v>
          </cell>
          <cell r="DL39">
            <v>8</v>
          </cell>
          <cell r="DM39" t="str">
            <v>Bundeswehr-SAP</v>
          </cell>
          <cell r="DN39" t="str">
            <v>MHübner</v>
          </cell>
          <cell r="DO39">
            <v>8</v>
          </cell>
          <cell r="DP39"/>
          <cell r="DR39"/>
          <cell r="DS39" t="str">
            <v>Bundeswehr-SAP</v>
          </cell>
          <cell r="DT39" t="str">
            <v>MHübner</v>
          </cell>
          <cell r="DU39">
            <v>8</v>
          </cell>
          <cell r="DV39" t="str">
            <v>Bundeswehr-SAP</v>
          </cell>
          <cell r="DW39" t="str">
            <v>MHübner</v>
          </cell>
          <cell r="DX39">
            <v>8</v>
          </cell>
          <cell r="DY39" t="str">
            <v>Bundeswehr-SAP</v>
          </cell>
          <cell r="DZ39" t="str">
            <v>Jost</v>
          </cell>
          <cell r="EA39">
            <v>8</v>
          </cell>
          <cell r="EB39"/>
          <cell r="ED39"/>
          <cell r="EE39"/>
          <cell r="EG39"/>
          <cell r="EH39"/>
          <cell r="EJ39"/>
          <cell r="EK39"/>
          <cell r="EM39"/>
          <cell r="EN39"/>
          <cell r="EP39"/>
          <cell r="EQ39"/>
          <cell r="ES39"/>
          <cell r="ET39"/>
          <cell r="EV39"/>
          <cell r="EW39"/>
          <cell r="EY39"/>
        </row>
        <row r="40">
          <cell r="A40" t="str">
            <v>Samstag</v>
          </cell>
          <cell r="B40" t="str">
            <v>n.n.</v>
          </cell>
          <cell r="C40"/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  <cell r="CD40"/>
          <cell r="CE40"/>
          <cell r="CF40"/>
          <cell r="CG40"/>
          <cell r="CH40"/>
          <cell r="CI40"/>
          <cell r="CJ40"/>
          <cell r="CK40"/>
          <cell r="CL40"/>
          <cell r="CM40"/>
          <cell r="CN40"/>
          <cell r="CO40"/>
          <cell r="CP40"/>
          <cell r="CQ40"/>
          <cell r="CR40"/>
          <cell r="CS40"/>
          <cell r="CT40"/>
          <cell r="CU40"/>
          <cell r="CV40"/>
          <cell r="CW40"/>
          <cell r="CX40"/>
          <cell r="CY40"/>
          <cell r="CZ40"/>
          <cell r="DA40"/>
          <cell r="DB40"/>
          <cell r="DC40"/>
          <cell r="DD40"/>
          <cell r="DE40"/>
          <cell r="DF40"/>
          <cell r="DG40"/>
          <cell r="DH40"/>
          <cell r="DI40"/>
          <cell r="DJ40"/>
          <cell r="DK40"/>
          <cell r="DL40"/>
          <cell r="DM40"/>
          <cell r="DN40"/>
          <cell r="DO40"/>
          <cell r="DP40"/>
          <cell r="DQ40"/>
          <cell r="DR40"/>
          <cell r="DS40"/>
          <cell r="DT40"/>
          <cell r="DU40"/>
          <cell r="DV40"/>
          <cell r="DW40"/>
          <cell r="DX40"/>
          <cell r="DY40"/>
          <cell r="DZ40"/>
          <cell r="EA40"/>
          <cell r="EB40"/>
          <cell r="EC40"/>
          <cell r="ED40"/>
          <cell r="EE40"/>
          <cell r="EF40"/>
          <cell r="EG40"/>
          <cell r="EH40"/>
          <cell r="EI40"/>
          <cell r="EJ40"/>
          <cell r="EK40"/>
          <cell r="EL40"/>
          <cell r="EM40"/>
          <cell r="EN40"/>
          <cell r="EO40"/>
          <cell r="EP40"/>
          <cell r="EQ40"/>
          <cell r="ER40"/>
          <cell r="ES40"/>
          <cell r="ET40"/>
          <cell r="EU40"/>
          <cell r="EV40"/>
          <cell r="EW40"/>
          <cell r="EX40"/>
          <cell r="EY40"/>
        </row>
        <row r="41">
          <cell r="A41" t="str">
            <v>Montag</v>
          </cell>
          <cell r="B41"/>
          <cell r="C41"/>
          <cell r="E41"/>
          <cell r="F41"/>
          <cell r="H41"/>
          <cell r="I41"/>
          <cell r="K41"/>
          <cell r="L41"/>
          <cell r="N41"/>
          <cell r="O41"/>
          <cell r="Q41"/>
          <cell r="R41"/>
          <cell r="T41"/>
          <cell r="U41"/>
          <cell r="W41"/>
          <cell r="X41"/>
          <cell r="Z41"/>
          <cell r="AA41"/>
          <cell r="AC41"/>
          <cell r="AD41"/>
          <cell r="AF41"/>
          <cell r="AG41"/>
          <cell r="AI41"/>
          <cell r="AJ41"/>
          <cell r="AL41"/>
          <cell r="AM41"/>
          <cell r="AO41"/>
          <cell r="AP41"/>
          <cell r="AR41"/>
          <cell r="AS41"/>
          <cell r="AU41"/>
          <cell r="AV41"/>
          <cell r="AX41"/>
          <cell r="AY41"/>
          <cell r="BA41"/>
          <cell r="BB41"/>
          <cell r="BD41"/>
          <cell r="BE41"/>
          <cell r="BG41"/>
          <cell r="BH41"/>
          <cell r="BJ41"/>
          <cell r="BK41"/>
          <cell r="BM41"/>
          <cell r="BN41"/>
          <cell r="BP41"/>
          <cell r="BQ41"/>
          <cell r="BS41"/>
          <cell r="BT41"/>
          <cell r="BV41"/>
          <cell r="BW41"/>
          <cell r="BY41"/>
          <cell r="BZ41"/>
          <cell r="CB41"/>
          <cell r="CC41"/>
          <cell r="CE41"/>
          <cell r="CF41"/>
          <cell r="CH41"/>
          <cell r="CI41"/>
          <cell r="CK41"/>
          <cell r="CL41"/>
          <cell r="CN41"/>
          <cell r="CO41"/>
          <cell r="CQ41"/>
          <cell r="CR41"/>
          <cell r="CT41"/>
          <cell r="CU41"/>
          <cell r="CW41"/>
          <cell r="CX41"/>
          <cell r="CZ41"/>
          <cell r="DA41"/>
          <cell r="DC41"/>
          <cell r="DD41"/>
          <cell r="DF41"/>
          <cell r="DG41"/>
          <cell r="DI41"/>
          <cell r="DJ41"/>
          <cell r="DL41"/>
          <cell r="DM41"/>
          <cell r="DO41"/>
          <cell r="DP41"/>
          <cell r="DR41"/>
          <cell r="DS41"/>
          <cell r="DU41"/>
          <cell r="DV41"/>
          <cell r="DX41"/>
          <cell r="DY41"/>
          <cell r="EA41"/>
          <cell r="EB41"/>
          <cell r="ED41"/>
          <cell r="EE41"/>
          <cell r="EG41"/>
          <cell r="EH41"/>
          <cell r="EJ41"/>
          <cell r="EK41"/>
          <cell r="EM41"/>
          <cell r="EN41"/>
          <cell r="EP41"/>
          <cell r="EQ41"/>
          <cell r="ES41"/>
          <cell r="ET41"/>
          <cell r="EV41"/>
          <cell r="EW41"/>
          <cell r="EY41"/>
        </row>
        <row r="42">
          <cell r="A42" t="str">
            <v>Dienstag</v>
          </cell>
          <cell r="B42"/>
          <cell r="C42"/>
          <cell r="E42"/>
          <cell r="F42"/>
          <cell r="H42"/>
          <cell r="I42"/>
          <cell r="K42"/>
          <cell r="L42"/>
          <cell r="N42"/>
          <cell r="O42"/>
          <cell r="Q42"/>
          <cell r="R42"/>
          <cell r="T42"/>
          <cell r="U42"/>
          <cell r="W42"/>
          <cell r="X42"/>
          <cell r="Z42"/>
          <cell r="AA42"/>
          <cell r="AC42"/>
          <cell r="AD42"/>
          <cell r="AF42"/>
          <cell r="AG42"/>
          <cell r="AI42"/>
          <cell r="AJ42"/>
          <cell r="AL42"/>
          <cell r="AM42"/>
          <cell r="AO42"/>
          <cell r="AP42"/>
          <cell r="AR42"/>
          <cell r="AS42"/>
          <cell r="AU42"/>
          <cell r="AV42"/>
          <cell r="AX42"/>
          <cell r="AY42"/>
          <cell r="AZ42"/>
          <cell r="BA42"/>
          <cell r="BB42"/>
          <cell r="BD42"/>
          <cell r="BE42"/>
          <cell r="BG42"/>
          <cell r="BH42"/>
          <cell r="BJ42"/>
          <cell r="BK42"/>
          <cell r="BM42"/>
          <cell r="BN42"/>
          <cell r="BP42"/>
          <cell r="BQ42"/>
          <cell r="BS42"/>
          <cell r="BT42"/>
          <cell r="BV42"/>
          <cell r="BW42"/>
          <cell r="BY42"/>
          <cell r="BZ42"/>
          <cell r="CB42"/>
          <cell r="CC42"/>
          <cell r="CE42"/>
          <cell r="CF42"/>
          <cell r="CH42"/>
          <cell r="CI42"/>
          <cell r="CK42"/>
          <cell r="CL42"/>
          <cell r="CN42"/>
          <cell r="CO42"/>
          <cell r="CQ42"/>
          <cell r="CR42"/>
          <cell r="CT42"/>
          <cell r="CU42"/>
          <cell r="CW42"/>
          <cell r="CX42"/>
          <cell r="CZ42"/>
          <cell r="DA42"/>
          <cell r="DC42"/>
          <cell r="DD42"/>
          <cell r="DF42"/>
          <cell r="DG42"/>
          <cell r="DI42"/>
          <cell r="DJ42"/>
          <cell r="DL42"/>
          <cell r="DM42"/>
          <cell r="DO42"/>
          <cell r="DP42"/>
          <cell r="DR42"/>
          <cell r="DS42"/>
          <cell r="DU42"/>
          <cell r="DV42"/>
          <cell r="DX42"/>
          <cell r="DY42"/>
          <cell r="EA42"/>
          <cell r="EB42"/>
          <cell r="ED42"/>
          <cell r="EE42"/>
          <cell r="EG42"/>
          <cell r="EH42"/>
          <cell r="EJ42"/>
          <cell r="EK42"/>
          <cell r="EM42"/>
          <cell r="EN42"/>
          <cell r="EP42"/>
          <cell r="EQ42"/>
          <cell r="ES42"/>
          <cell r="ET42"/>
          <cell r="EV42"/>
          <cell r="EW42"/>
          <cell r="EY42"/>
        </row>
        <row r="43">
          <cell r="A43" t="str">
            <v>Mittwoch</v>
          </cell>
          <cell r="B43"/>
          <cell r="C43"/>
          <cell r="E43"/>
          <cell r="F43"/>
          <cell r="H43"/>
          <cell r="I43"/>
          <cell r="K43"/>
          <cell r="L43"/>
          <cell r="N43"/>
          <cell r="O43"/>
          <cell r="Q43"/>
          <cell r="R43"/>
          <cell r="T43"/>
          <cell r="U43"/>
          <cell r="W43"/>
          <cell r="X43"/>
          <cell r="Z43"/>
          <cell r="AA43"/>
          <cell r="AC43"/>
          <cell r="AD43"/>
          <cell r="AF43"/>
          <cell r="AG43"/>
          <cell r="AI43"/>
          <cell r="AJ43"/>
          <cell r="AL43"/>
          <cell r="AM43"/>
          <cell r="AO43"/>
          <cell r="AP43"/>
          <cell r="AR43"/>
          <cell r="AS43"/>
          <cell r="AU43"/>
          <cell r="AV43"/>
          <cell r="AX43"/>
          <cell r="AY43"/>
          <cell r="BA43"/>
          <cell r="BB43"/>
          <cell r="BD43"/>
          <cell r="BE43"/>
          <cell r="BG43"/>
          <cell r="BH43"/>
          <cell r="BJ43"/>
          <cell r="BK43"/>
          <cell r="BM43"/>
          <cell r="BN43"/>
          <cell r="BP43"/>
          <cell r="BQ43"/>
          <cell r="BS43"/>
          <cell r="BT43"/>
          <cell r="BV43"/>
          <cell r="BW43"/>
          <cell r="BY43"/>
          <cell r="BZ43"/>
          <cell r="CB43"/>
          <cell r="CC43"/>
          <cell r="CE43"/>
          <cell r="CF43"/>
          <cell r="CH43"/>
          <cell r="CI43"/>
          <cell r="CK43"/>
          <cell r="CL43"/>
          <cell r="CN43"/>
          <cell r="CO43"/>
          <cell r="CQ43"/>
          <cell r="CR43"/>
          <cell r="CT43"/>
          <cell r="CU43"/>
          <cell r="CW43"/>
          <cell r="CX43"/>
          <cell r="CZ43"/>
          <cell r="DA43"/>
          <cell r="DC43"/>
          <cell r="DD43"/>
          <cell r="DF43"/>
          <cell r="DG43"/>
          <cell r="DI43"/>
          <cell r="DJ43"/>
          <cell r="DL43"/>
          <cell r="DM43"/>
          <cell r="DO43"/>
          <cell r="DP43"/>
          <cell r="DR43"/>
          <cell r="DS43"/>
          <cell r="DU43"/>
          <cell r="DV43"/>
          <cell r="DX43"/>
          <cell r="DY43"/>
          <cell r="EA43"/>
          <cell r="EB43"/>
          <cell r="ED43"/>
          <cell r="EE43"/>
          <cell r="EG43"/>
          <cell r="EH43"/>
          <cell r="EJ43"/>
          <cell r="EK43"/>
          <cell r="EM43"/>
          <cell r="EN43"/>
          <cell r="EP43"/>
          <cell r="EQ43"/>
          <cell r="ES43"/>
          <cell r="ET43"/>
          <cell r="EV43"/>
          <cell r="EW43"/>
          <cell r="EY43"/>
        </row>
        <row r="44">
          <cell r="A44" t="str">
            <v>Donnerstag</v>
          </cell>
          <cell r="B44"/>
          <cell r="C44"/>
          <cell r="E44"/>
          <cell r="F44"/>
          <cell r="H44"/>
          <cell r="I44"/>
          <cell r="K44"/>
          <cell r="L44"/>
          <cell r="N44"/>
          <cell r="O44"/>
          <cell r="Q44"/>
          <cell r="R44"/>
          <cell r="T44"/>
          <cell r="U44"/>
          <cell r="W44"/>
          <cell r="X44"/>
          <cell r="Z44"/>
          <cell r="AA44"/>
          <cell r="AC44"/>
          <cell r="AD44"/>
          <cell r="AF44"/>
          <cell r="AG44"/>
          <cell r="AI44"/>
          <cell r="AJ44"/>
          <cell r="AL44"/>
          <cell r="AM44"/>
          <cell r="AO44"/>
          <cell r="AP44"/>
          <cell r="AR44"/>
          <cell r="AS44"/>
          <cell r="AU44"/>
          <cell r="AV44"/>
          <cell r="AX44"/>
          <cell r="AY44"/>
          <cell r="BA44"/>
          <cell r="BB44"/>
          <cell r="BD44"/>
          <cell r="BE44"/>
          <cell r="BG44"/>
          <cell r="BH44"/>
          <cell r="BJ44"/>
          <cell r="BK44"/>
          <cell r="BM44"/>
          <cell r="BN44"/>
          <cell r="BP44"/>
          <cell r="BQ44"/>
          <cell r="BS44"/>
          <cell r="BT44"/>
          <cell r="BV44"/>
          <cell r="BW44"/>
          <cell r="BY44"/>
          <cell r="BZ44"/>
          <cell r="CB44"/>
          <cell r="CC44"/>
          <cell r="CE44"/>
          <cell r="CF44"/>
          <cell r="CH44"/>
          <cell r="CI44"/>
          <cell r="CK44"/>
          <cell r="CL44"/>
          <cell r="CN44"/>
          <cell r="CO44"/>
          <cell r="CQ44"/>
          <cell r="CR44"/>
          <cell r="CT44"/>
          <cell r="CU44"/>
          <cell r="CW44"/>
          <cell r="CX44"/>
          <cell r="CZ44"/>
          <cell r="DA44"/>
          <cell r="DC44"/>
          <cell r="DD44"/>
          <cell r="DF44"/>
          <cell r="DG44"/>
          <cell r="DI44"/>
          <cell r="DJ44"/>
          <cell r="DL44"/>
          <cell r="DM44"/>
          <cell r="DO44"/>
          <cell r="DP44"/>
          <cell r="DR44"/>
          <cell r="DS44"/>
          <cell r="DU44"/>
          <cell r="DV44"/>
          <cell r="DX44"/>
          <cell r="DY44"/>
          <cell r="EA44"/>
          <cell r="EB44"/>
          <cell r="ED44"/>
          <cell r="EE44"/>
          <cell r="EG44"/>
          <cell r="EH44"/>
          <cell r="EJ44"/>
          <cell r="EK44"/>
          <cell r="EM44"/>
          <cell r="EN44"/>
          <cell r="EP44"/>
          <cell r="EQ44"/>
          <cell r="ES44"/>
          <cell r="ET44"/>
          <cell r="EV44"/>
          <cell r="EW44"/>
          <cell r="EY44"/>
        </row>
        <row r="45">
          <cell r="A45" t="str">
            <v>Freitag</v>
          </cell>
          <cell r="B45"/>
          <cell r="C45"/>
          <cell r="E45"/>
          <cell r="F45"/>
          <cell r="H45"/>
          <cell r="I45"/>
          <cell r="K45"/>
          <cell r="L45"/>
          <cell r="N45"/>
          <cell r="O45"/>
          <cell r="Q45"/>
          <cell r="R45"/>
          <cell r="T45"/>
          <cell r="U45"/>
          <cell r="W45"/>
          <cell r="X45"/>
          <cell r="Z45"/>
          <cell r="AA45"/>
          <cell r="AC45"/>
          <cell r="AD45"/>
          <cell r="AF45"/>
          <cell r="AG45"/>
          <cell r="AI45"/>
          <cell r="AJ45"/>
          <cell r="AL45"/>
          <cell r="AM45"/>
          <cell r="AO45"/>
          <cell r="AP45"/>
          <cell r="AR45"/>
          <cell r="AS45"/>
          <cell r="AU45"/>
          <cell r="AV45"/>
          <cell r="AX45"/>
          <cell r="AY45"/>
          <cell r="BA45"/>
          <cell r="BB45"/>
          <cell r="BD45"/>
          <cell r="BE45"/>
          <cell r="BG45"/>
          <cell r="BH45"/>
          <cell r="BJ45"/>
          <cell r="BK45"/>
          <cell r="BM45"/>
          <cell r="BN45"/>
          <cell r="BP45"/>
          <cell r="BQ45"/>
          <cell r="BS45"/>
          <cell r="BT45"/>
          <cell r="BV45"/>
          <cell r="BW45"/>
          <cell r="BY45"/>
          <cell r="BZ45"/>
          <cell r="CB45"/>
          <cell r="CC45"/>
          <cell r="CE45"/>
          <cell r="CF45"/>
          <cell r="CH45"/>
          <cell r="CI45"/>
          <cell r="CK45"/>
          <cell r="CL45"/>
          <cell r="CN45"/>
          <cell r="CO45"/>
          <cell r="CQ45"/>
          <cell r="CR45"/>
          <cell r="CT45"/>
          <cell r="CU45"/>
          <cell r="CW45"/>
          <cell r="CX45"/>
          <cell r="CZ45"/>
          <cell r="DA45"/>
          <cell r="DC45"/>
          <cell r="DD45"/>
          <cell r="DF45"/>
          <cell r="DG45"/>
          <cell r="DI45"/>
          <cell r="DJ45"/>
          <cell r="DL45"/>
          <cell r="DM45"/>
          <cell r="DO45"/>
          <cell r="DP45"/>
          <cell r="DR45"/>
          <cell r="DS45"/>
          <cell r="DU45"/>
          <cell r="DV45"/>
          <cell r="DX45"/>
          <cell r="DY45"/>
          <cell r="EA45"/>
          <cell r="EB45"/>
          <cell r="ED45"/>
          <cell r="EE45"/>
          <cell r="EG45"/>
          <cell r="EH45"/>
          <cell r="EJ45"/>
          <cell r="EK45"/>
          <cell r="EM45"/>
          <cell r="EN45"/>
          <cell r="EP45"/>
          <cell r="EQ45"/>
          <cell r="ES45"/>
          <cell r="ET45"/>
          <cell r="EV45"/>
          <cell r="EW45"/>
          <cell r="EY45"/>
        </row>
        <row r="46">
          <cell r="A46" t="str">
            <v>Samstag</v>
          </cell>
          <cell r="B46"/>
          <cell r="C46"/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  <cell r="CD46"/>
          <cell r="CE46"/>
          <cell r="CF46"/>
          <cell r="CG46"/>
          <cell r="CH46"/>
          <cell r="CI46"/>
          <cell r="CJ46"/>
          <cell r="CK46"/>
          <cell r="CL46"/>
          <cell r="CM46"/>
          <cell r="CN46"/>
          <cell r="CO46"/>
          <cell r="CP46"/>
          <cell r="CQ46"/>
          <cell r="CR46"/>
          <cell r="CS46"/>
          <cell r="CT46"/>
          <cell r="CU46"/>
          <cell r="CV46"/>
          <cell r="CW46"/>
          <cell r="CX46"/>
          <cell r="CY46"/>
          <cell r="CZ46"/>
          <cell r="DA46"/>
          <cell r="DB46"/>
          <cell r="DC46"/>
          <cell r="DD46"/>
          <cell r="DE46"/>
          <cell r="DF46"/>
          <cell r="DG46"/>
          <cell r="DH46"/>
          <cell r="DI46"/>
          <cell r="DJ46"/>
          <cell r="DK46"/>
          <cell r="DL46"/>
          <cell r="DM46"/>
          <cell r="DN46"/>
          <cell r="DO46"/>
          <cell r="DP46"/>
          <cell r="DQ46"/>
          <cell r="DR46"/>
          <cell r="DS46"/>
          <cell r="DT46"/>
          <cell r="DU46"/>
          <cell r="DV46"/>
          <cell r="DW46"/>
          <cell r="DX46"/>
          <cell r="DY46"/>
          <cell r="DZ46"/>
          <cell r="EA46"/>
          <cell r="EB46"/>
          <cell r="EC46"/>
          <cell r="ED46"/>
          <cell r="EE46"/>
          <cell r="EF46"/>
          <cell r="EG46"/>
          <cell r="EH46"/>
          <cell r="EI46"/>
          <cell r="EJ46"/>
          <cell r="EK46"/>
          <cell r="EL46"/>
          <cell r="EM46"/>
          <cell r="EN46"/>
          <cell r="EO46"/>
          <cell r="EP46"/>
          <cell r="EQ46"/>
          <cell r="ER46"/>
          <cell r="ES46"/>
          <cell r="ET46"/>
          <cell r="EU46"/>
          <cell r="EV46"/>
          <cell r="EW46"/>
          <cell r="EX46"/>
          <cell r="EY46"/>
        </row>
        <row r="47">
          <cell r="A47"/>
          <cell r="B47"/>
          <cell r="C47"/>
          <cell r="D47"/>
          <cell r="E47"/>
          <cell r="F47"/>
          <cell r="G47"/>
          <cell r="H47"/>
          <cell r="I47" t="str">
            <v>Web</v>
          </cell>
          <cell r="J47"/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  <cell r="CD47"/>
          <cell r="CE47"/>
          <cell r="CF47"/>
          <cell r="CG47"/>
          <cell r="CH47"/>
          <cell r="CI47"/>
          <cell r="CJ47"/>
          <cell r="CK47"/>
          <cell r="CL47"/>
          <cell r="CM47"/>
          <cell r="CN47"/>
          <cell r="CO47"/>
          <cell r="CP47"/>
          <cell r="CQ47"/>
          <cell r="CR47"/>
          <cell r="CS47"/>
          <cell r="CT47"/>
          <cell r="CU47"/>
          <cell r="CV47"/>
          <cell r="CW47"/>
          <cell r="CX47"/>
          <cell r="CY47"/>
          <cell r="CZ47"/>
          <cell r="DA47"/>
          <cell r="DB47"/>
          <cell r="DC47"/>
          <cell r="DD47"/>
          <cell r="DE47"/>
          <cell r="DF47"/>
          <cell r="DG47"/>
          <cell r="DH47"/>
          <cell r="DI47"/>
          <cell r="DJ47"/>
          <cell r="DK47"/>
          <cell r="DL47"/>
          <cell r="DM47"/>
          <cell r="DN47"/>
          <cell r="DO47"/>
          <cell r="DP47"/>
          <cell r="DQ47"/>
          <cell r="DR47"/>
          <cell r="DS47"/>
          <cell r="DT47"/>
          <cell r="DU47"/>
          <cell r="DV47"/>
          <cell r="DW47"/>
          <cell r="DX47"/>
          <cell r="DY47"/>
          <cell r="DZ47"/>
          <cell r="EA47"/>
          <cell r="EB47" t="str">
            <v>ONLINE</v>
          </cell>
          <cell r="EC47"/>
          <cell r="ED47"/>
          <cell r="EE47" t="str">
            <v>ONLINE</v>
          </cell>
          <cell r="EF47"/>
          <cell r="EG47"/>
          <cell r="EH47" t="str">
            <v>ONLINE</v>
          </cell>
          <cell r="EI47"/>
          <cell r="EJ47"/>
          <cell r="EK47" t="str">
            <v>ONLINE</v>
          </cell>
          <cell r="EL47"/>
          <cell r="EM47"/>
          <cell r="EN47"/>
          <cell r="EO47"/>
          <cell r="EP47"/>
          <cell r="EQ47"/>
          <cell r="ER47"/>
          <cell r="ES47"/>
          <cell r="ET47"/>
          <cell r="EU47"/>
          <cell r="EV47"/>
          <cell r="EW47"/>
          <cell r="EX47"/>
          <cell r="EY47"/>
        </row>
        <row r="48">
          <cell r="A48"/>
          <cell r="B48"/>
          <cell r="C48"/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 t="str">
            <v>Aderhold angefragt---&gt;</v>
          </cell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  <cell r="BZ48"/>
          <cell r="CA48"/>
          <cell r="CB48"/>
          <cell r="CC48"/>
          <cell r="CD48"/>
          <cell r="CE48"/>
          <cell r="CF48"/>
          <cell r="CG48"/>
          <cell r="CH48"/>
          <cell r="CI48"/>
          <cell r="CJ48"/>
          <cell r="CK48"/>
          <cell r="CL48"/>
          <cell r="CM48"/>
          <cell r="CN48"/>
          <cell r="CO48"/>
          <cell r="CP48"/>
          <cell r="CQ48"/>
          <cell r="CR48"/>
          <cell r="CS48"/>
          <cell r="CT48"/>
          <cell r="CU48"/>
          <cell r="CV48"/>
          <cell r="CW48"/>
          <cell r="CX48"/>
          <cell r="CY48"/>
          <cell r="CZ48"/>
          <cell r="DA48"/>
          <cell r="DB48"/>
          <cell r="DC48"/>
          <cell r="DD48"/>
          <cell r="DE48"/>
          <cell r="DF48"/>
          <cell r="DG48"/>
          <cell r="DH48"/>
          <cell r="DI48"/>
          <cell r="DJ48"/>
          <cell r="DK48"/>
          <cell r="DL48"/>
          <cell r="DM48"/>
          <cell r="DN48"/>
          <cell r="DO48"/>
          <cell r="DP48"/>
          <cell r="DQ48"/>
          <cell r="DR48"/>
          <cell r="DS48"/>
          <cell r="DT48"/>
          <cell r="DU48"/>
          <cell r="DV48"/>
          <cell r="DW48"/>
          <cell r="DX48"/>
          <cell r="DY48"/>
          <cell r="DZ48"/>
          <cell r="EA48"/>
          <cell r="EB48"/>
          <cell r="EC48"/>
          <cell r="ED48"/>
          <cell r="EE48"/>
          <cell r="EF48"/>
          <cell r="EG48"/>
          <cell r="EH48"/>
          <cell r="EI48"/>
          <cell r="EJ48"/>
          <cell r="EK48"/>
          <cell r="EL48"/>
          <cell r="EM48"/>
          <cell r="EN48"/>
          <cell r="EO48"/>
          <cell r="EP48"/>
          <cell r="EQ48"/>
          <cell r="ER48"/>
          <cell r="ES48"/>
          <cell r="ET48"/>
          <cell r="EU48"/>
          <cell r="EV48"/>
          <cell r="EW48"/>
          <cell r="EX48"/>
          <cell r="EY48"/>
        </row>
        <row r="49">
          <cell r="A49"/>
          <cell r="B49"/>
          <cell r="C49"/>
          <cell r="D49"/>
          <cell r="E49"/>
          <cell r="F49"/>
          <cell r="G49" t="str">
            <v xml:space="preserve"> </v>
          </cell>
          <cell r="H49"/>
          <cell r="I49"/>
          <cell r="J49" t="str">
            <v xml:space="preserve"> </v>
          </cell>
          <cell r="K49"/>
          <cell r="L49"/>
          <cell r="M49" t="str">
            <v xml:space="preserve"> </v>
          </cell>
          <cell r="N49"/>
          <cell r="O49" t="str">
            <v>HTML/CSS</v>
          </cell>
          <cell r="P49" t="str">
            <v>STS</v>
          </cell>
          <cell r="Q49">
            <v>4</v>
          </cell>
          <cell r="R49"/>
          <cell r="S49" t="str">
            <v xml:space="preserve"> </v>
          </cell>
          <cell r="T49"/>
          <cell r="U49" t="str">
            <v>PHP</v>
          </cell>
          <cell r="V49" t="str">
            <v>STS</v>
          </cell>
          <cell r="W49">
            <v>4</v>
          </cell>
          <cell r="X49" t="str">
            <v>PHP</v>
          </cell>
          <cell r="Y49" t="str">
            <v>STS</v>
          </cell>
          <cell r="Z49">
            <v>8</v>
          </cell>
          <cell r="AA49" t="str">
            <v>PHP</v>
          </cell>
          <cell r="AB49" t="str">
            <v>STS</v>
          </cell>
          <cell r="AC49">
            <v>8</v>
          </cell>
          <cell r="AD49" t="str">
            <v>PV</v>
          </cell>
          <cell r="AE49" t="str">
            <v>Zabel</v>
          </cell>
          <cell r="AF49">
            <v>24</v>
          </cell>
          <cell r="AG49"/>
          <cell r="AH49" t="str">
            <v xml:space="preserve"> </v>
          </cell>
          <cell r="AI49"/>
          <cell r="AJ49"/>
          <cell r="AK49" t="str">
            <v xml:space="preserve"> </v>
          </cell>
          <cell r="AL49"/>
          <cell r="AM49"/>
          <cell r="AN49" t="str">
            <v xml:space="preserve"> </v>
          </cell>
          <cell r="AO49"/>
          <cell r="AP49" t="str">
            <v>PV Projekt</v>
          </cell>
          <cell r="AQ49" t="str">
            <v>A.Hoffmann</v>
          </cell>
          <cell r="AR49">
            <v>4</v>
          </cell>
          <cell r="AS49"/>
          <cell r="AT49"/>
          <cell r="AU49"/>
          <cell r="AV49" t="str">
            <v>Praktikum vom14.4.-20.10.</v>
          </cell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  <cell r="CD49"/>
          <cell r="CE49"/>
          <cell r="CF49"/>
          <cell r="CG49"/>
          <cell r="CH49"/>
          <cell r="CI49"/>
          <cell r="CJ49"/>
          <cell r="CK49"/>
          <cell r="CL49"/>
          <cell r="CM49"/>
          <cell r="CN49"/>
          <cell r="CO49"/>
          <cell r="CP49"/>
          <cell r="CQ49"/>
          <cell r="CR49"/>
          <cell r="CS49"/>
          <cell r="CT49"/>
          <cell r="CU49"/>
          <cell r="CV49"/>
          <cell r="CW49"/>
          <cell r="CX49"/>
          <cell r="CY49"/>
          <cell r="CZ49"/>
          <cell r="DA49"/>
          <cell r="DB49"/>
          <cell r="DC49"/>
          <cell r="DD49"/>
          <cell r="DE49"/>
          <cell r="DF49"/>
          <cell r="DG49"/>
          <cell r="DH49"/>
          <cell r="DI49"/>
          <cell r="DJ49"/>
          <cell r="DK49"/>
          <cell r="DL49"/>
          <cell r="DM49"/>
          <cell r="DN49"/>
          <cell r="DO49"/>
          <cell r="DP49"/>
          <cell r="DQ49"/>
          <cell r="DR49"/>
          <cell r="DS49"/>
          <cell r="DT49"/>
          <cell r="DU49"/>
          <cell r="DV49"/>
          <cell r="DW49"/>
          <cell r="DX49"/>
          <cell r="DY49"/>
          <cell r="DZ49"/>
          <cell r="EA49"/>
          <cell r="EB49"/>
          <cell r="EC49"/>
          <cell r="ED49"/>
          <cell r="EE49"/>
          <cell r="EF49"/>
          <cell r="EG49"/>
          <cell r="EH49"/>
          <cell r="EI49"/>
          <cell r="EJ49"/>
          <cell r="EK49"/>
          <cell r="EL49"/>
          <cell r="EM49"/>
          <cell r="EN49" t="str">
            <v>AP 25.11.</v>
          </cell>
          <cell r="EO49"/>
          <cell r="EP49">
            <v>8</v>
          </cell>
          <cell r="EQ49"/>
          <cell r="ER49"/>
          <cell r="ES49"/>
          <cell r="ET49"/>
          <cell r="EU49"/>
          <cell r="EV49"/>
          <cell r="EW49"/>
          <cell r="EX49"/>
          <cell r="EY49"/>
        </row>
        <row r="50">
          <cell r="A50" t="str">
            <v>FI 27 SI</v>
          </cell>
          <cell r="B50">
            <v>2</v>
          </cell>
          <cell r="C50" t="str">
            <v>Planen und Verwalten von Skype for Business 2015</v>
          </cell>
          <cell r="D50" t="str">
            <v>A.Hoffmann</v>
          </cell>
          <cell r="E50">
            <v>16</v>
          </cell>
          <cell r="F50" t="str">
            <v>Planen und Verwalten von Skype for Business 2015</v>
          </cell>
          <cell r="G50" t="str">
            <v>A.Hoffmann</v>
          </cell>
          <cell r="H50">
            <v>40</v>
          </cell>
          <cell r="I50" t="str">
            <v>HTML/CSS</v>
          </cell>
          <cell r="J50" t="str">
            <v>Aderhold</v>
          </cell>
          <cell r="K50">
            <v>40</v>
          </cell>
          <cell r="L50" t="str">
            <v>HTML/CSS</v>
          </cell>
          <cell r="M50" t="str">
            <v>Aderhold</v>
          </cell>
          <cell r="N50">
            <v>40</v>
          </cell>
          <cell r="O50" t="str">
            <v>HTML/CSS</v>
          </cell>
          <cell r="P50" t="str">
            <v>Aderhold</v>
          </cell>
          <cell r="Q50">
            <v>36</v>
          </cell>
          <cell r="R50" t="str">
            <v>PHP</v>
          </cell>
          <cell r="S50" t="str">
            <v>Aderhold</v>
          </cell>
          <cell r="T50">
            <v>40</v>
          </cell>
          <cell r="U50" t="str">
            <v>PHP</v>
          </cell>
          <cell r="V50" t="str">
            <v>Aderhold</v>
          </cell>
          <cell r="W50">
            <v>36</v>
          </cell>
          <cell r="X50" t="str">
            <v>PHP</v>
          </cell>
          <cell r="Y50" t="str">
            <v>Aderhold</v>
          </cell>
          <cell r="Z50">
            <v>32</v>
          </cell>
          <cell r="AA50" t="str">
            <v>JavaScript</v>
          </cell>
          <cell r="AB50" t="str">
            <v>Aderhold</v>
          </cell>
          <cell r="AC50">
            <v>32</v>
          </cell>
          <cell r="AD50" t="str">
            <v>XML</v>
          </cell>
          <cell r="AE50" t="str">
            <v>Aderhold</v>
          </cell>
          <cell r="AF50">
            <v>16</v>
          </cell>
          <cell r="AG50" t="str">
            <v>PV</v>
          </cell>
          <cell r="AH50" t="str">
            <v>L.Böttcher</v>
          </cell>
          <cell r="AI50">
            <v>40</v>
          </cell>
          <cell r="AJ50" t="str">
            <v>PV</v>
          </cell>
          <cell r="AK50" t="str">
            <v>A.Hoffmann</v>
          </cell>
          <cell r="AL50">
            <v>40</v>
          </cell>
          <cell r="AM50" t="str">
            <v>jQuery/Ajax</v>
          </cell>
          <cell r="AN50" t="str">
            <v>Aderhold</v>
          </cell>
          <cell r="AO50">
            <v>40</v>
          </cell>
          <cell r="AP50" t="str">
            <v>jQuery/Ajax</v>
          </cell>
          <cell r="AQ50" t="str">
            <v>Aderhold</v>
          </cell>
          <cell r="AR50">
            <v>32</v>
          </cell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  <cell r="CD50"/>
          <cell r="CE50"/>
          <cell r="CF50"/>
          <cell r="CG50"/>
          <cell r="CH50"/>
          <cell r="CI50"/>
          <cell r="CJ50"/>
          <cell r="CK50"/>
          <cell r="CL50"/>
          <cell r="CM50"/>
          <cell r="CN50"/>
          <cell r="CO50"/>
          <cell r="CP50"/>
          <cell r="CQ50"/>
          <cell r="CR50"/>
          <cell r="CS50"/>
          <cell r="CT50"/>
          <cell r="CU50"/>
          <cell r="CV50"/>
          <cell r="CW50"/>
          <cell r="CX50"/>
          <cell r="CY50"/>
          <cell r="CZ50"/>
          <cell r="DA50"/>
          <cell r="DB50"/>
          <cell r="DC50"/>
          <cell r="DD50"/>
          <cell r="DE50"/>
          <cell r="DF50"/>
          <cell r="DG50"/>
          <cell r="DH50"/>
          <cell r="DI50"/>
          <cell r="DJ50"/>
          <cell r="DK50"/>
          <cell r="DL50"/>
          <cell r="DM50"/>
          <cell r="DN50"/>
          <cell r="DO50"/>
          <cell r="DP50"/>
          <cell r="DQ50"/>
          <cell r="DR50"/>
          <cell r="DS50"/>
          <cell r="DT50"/>
          <cell r="DU50"/>
          <cell r="DV50"/>
          <cell r="DW50"/>
          <cell r="DX50"/>
          <cell r="DY50"/>
          <cell r="DZ50"/>
          <cell r="EA50">
            <v>24</v>
          </cell>
          <cell r="EB50" t="str">
            <v>PV Wiso</v>
          </cell>
          <cell r="EC50" t="str">
            <v>Steinke</v>
          </cell>
          <cell r="ED50">
            <v>40</v>
          </cell>
          <cell r="EE50" t="str">
            <v>PV Netzwerke</v>
          </cell>
          <cell r="EF50" t="str">
            <v>Mewes</v>
          </cell>
          <cell r="EG50">
            <v>40</v>
          </cell>
          <cell r="EH50" t="str">
            <v>PV</v>
          </cell>
          <cell r="EI50" t="str">
            <v>Mewes</v>
          </cell>
          <cell r="EJ50">
            <v>40</v>
          </cell>
          <cell r="EK50" t="str">
            <v>Hardware</v>
          </cell>
          <cell r="EL50" t="str">
            <v>Zabel</v>
          </cell>
          <cell r="EM50">
            <v>40</v>
          </cell>
          <cell r="EN50" t="str">
            <v>PV</v>
          </cell>
          <cell r="EO50" t="str">
            <v>STS</v>
          </cell>
          <cell r="EP50">
            <v>16</v>
          </cell>
          <cell r="EQ50"/>
          <cell r="ER50"/>
          <cell r="ES50"/>
          <cell r="ET50" t="str">
            <v>PV</v>
          </cell>
          <cell r="EU50" t="str">
            <v>Kraus</v>
          </cell>
          <cell r="EV50">
            <v>40</v>
          </cell>
          <cell r="EW50"/>
          <cell r="EX50"/>
          <cell r="EY50"/>
        </row>
        <row r="51">
          <cell r="A51"/>
          <cell r="B51"/>
          <cell r="C51"/>
          <cell r="D51">
            <v>16</v>
          </cell>
          <cell r="E51">
            <v>16</v>
          </cell>
          <cell r="F51"/>
          <cell r="G51">
            <v>0</v>
          </cell>
          <cell r="H51">
            <v>40</v>
          </cell>
          <cell r="I51"/>
          <cell r="J51">
            <v>0</v>
          </cell>
          <cell r="K51">
            <v>40</v>
          </cell>
          <cell r="L51"/>
          <cell r="M51">
            <v>0</v>
          </cell>
          <cell r="N51">
            <v>40</v>
          </cell>
          <cell r="O51"/>
          <cell r="P51">
            <v>0</v>
          </cell>
          <cell r="Q51">
            <v>40</v>
          </cell>
          <cell r="R51"/>
          <cell r="S51">
            <v>0</v>
          </cell>
          <cell r="T51">
            <v>40</v>
          </cell>
          <cell r="U51"/>
          <cell r="V51">
            <v>0</v>
          </cell>
          <cell r="W51">
            <v>40</v>
          </cell>
          <cell r="X51"/>
          <cell r="Y51">
            <v>0</v>
          </cell>
          <cell r="Z51">
            <v>40</v>
          </cell>
          <cell r="AA51"/>
          <cell r="AB51">
            <v>0</v>
          </cell>
          <cell r="AC51">
            <v>40</v>
          </cell>
          <cell r="AD51"/>
          <cell r="AE51">
            <v>0</v>
          </cell>
          <cell r="AF51">
            <v>40</v>
          </cell>
          <cell r="AG51"/>
          <cell r="AH51">
            <v>0</v>
          </cell>
          <cell r="AI51">
            <v>40</v>
          </cell>
          <cell r="AJ51"/>
          <cell r="AK51">
            <v>0</v>
          </cell>
          <cell r="AL51">
            <v>40</v>
          </cell>
          <cell r="AM51"/>
          <cell r="AN51">
            <v>0</v>
          </cell>
          <cell r="AO51">
            <v>40</v>
          </cell>
          <cell r="AP51"/>
          <cell r="AQ51">
            <v>4</v>
          </cell>
          <cell r="AR51">
            <v>36</v>
          </cell>
          <cell r="AS51"/>
          <cell r="AT51">
            <v>32</v>
          </cell>
          <cell r="AU51">
            <v>0</v>
          </cell>
          <cell r="AV51"/>
          <cell r="AW51">
            <v>32</v>
          </cell>
          <cell r="AX51">
            <v>0</v>
          </cell>
          <cell r="AY51"/>
          <cell r="AZ51">
            <v>40</v>
          </cell>
          <cell r="BA51">
            <v>0</v>
          </cell>
          <cell r="BB51"/>
          <cell r="BC51">
            <v>32</v>
          </cell>
          <cell r="BD51">
            <v>0</v>
          </cell>
          <cell r="BE51"/>
          <cell r="BF51">
            <v>40</v>
          </cell>
          <cell r="BG51">
            <v>0</v>
          </cell>
          <cell r="BH51"/>
          <cell r="BI51">
            <v>40</v>
          </cell>
          <cell r="BJ51">
            <v>0</v>
          </cell>
          <cell r="BK51"/>
          <cell r="BL51">
            <v>32</v>
          </cell>
          <cell r="BM51">
            <v>0</v>
          </cell>
          <cell r="BN51"/>
          <cell r="BO51">
            <v>40</v>
          </cell>
          <cell r="BP51">
            <v>0</v>
          </cell>
          <cell r="BQ51"/>
          <cell r="BR51">
            <v>32</v>
          </cell>
          <cell r="BS51">
            <v>0</v>
          </cell>
          <cell r="BT51"/>
          <cell r="BU51">
            <v>40</v>
          </cell>
          <cell r="BV51">
            <v>0</v>
          </cell>
          <cell r="BW51"/>
          <cell r="BX51">
            <v>40</v>
          </cell>
          <cell r="BY51">
            <v>0</v>
          </cell>
          <cell r="BZ51"/>
          <cell r="CA51">
            <v>40</v>
          </cell>
          <cell r="CB51">
            <v>0</v>
          </cell>
          <cell r="CC51"/>
          <cell r="CD51">
            <v>40</v>
          </cell>
          <cell r="CE51">
            <v>0</v>
          </cell>
          <cell r="CF51"/>
          <cell r="CG51">
            <v>40</v>
          </cell>
          <cell r="CH51">
            <v>0</v>
          </cell>
          <cell r="CI51"/>
          <cell r="CJ51">
            <v>40</v>
          </cell>
          <cell r="CK51">
            <v>0</v>
          </cell>
          <cell r="CL51"/>
          <cell r="CM51">
            <v>40</v>
          </cell>
          <cell r="CN51">
            <v>0</v>
          </cell>
          <cell r="CO51"/>
          <cell r="CP51">
            <v>40</v>
          </cell>
          <cell r="CQ51">
            <v>0</v>
          </cell>
          <cell r="CR51"/>
          <cell r="CS51">
            <v>40</v>
          </cell>
          <cell r="CT51">
            <v>0</v>
          </cell>
          <cell r="CU51"/>
          <cell r="CV51">
            <v>40</v>
          </cell>
          <cell r="CW51">
            <v>0</v>
          </cell>
          <cell r="CX51"/>
          <cell r="CY51">
            <v>40</v>
          </cell>
          <cell r="CZ51">
            <v>0</v>
          </cell>
          <cell r="DA51"/>
          <cell r="DB51">
            <v>40</v>
          </cell>
          <cell r="DC51">
            <v>0</v>
          </cell>
          <cell r="DD51"/>
          <cell r="DE51">
            <v>40</v>
          </cell>
          <cell r="DF51">
            <v>0</v>
          </cell>
          <cell r="DG51"/>
          <cell r="DH51">
            <v>40</v>
          </cell>
          <cell r="DI51">
            <v>0</v>
          </cell>
          <cell r="DJ51"/>
          <cell r="DK51">
            <v>40</v>
          </cell>
          <cell r="DL51">
            <v>0</v>
          </cell>
          <cell r="DM51"/>
          <cell r="DN51">
            <v>40</v>
          </cell>
          <cell r="DO51">
            <v>0</v>
          </cell>
          <cell r="DP51"/>
          <cell r="DQ51">
            <v>40</v>
          </cell>
          <cell r="DR51">
            <v>0</v>
          </cell>
          <cell r="DS51"/>
          <cell r="DT51">
            <v>40</v>
          </cell>
          <cell r="DU51">
            <v>0</v>
          </cell>
          <cell r="DV51"/>
          <cell r="DW51">
            <v>40</v>
          </cell>
          <cell r="DX51">
            <v>0</v>
          </cell>
          <cell r="DY51"/>
          <cell r="DZ51">
            <v>16</v>
          </cell>
          <cell r="EA51">
            <v>24</v>
          </cell>
          <cell r="EB51"/>
          <cell r="EC51">
            <v>0</v>
          </cell>
          <cell r="ED51">
            <v>40</v>
          </cell>
          <cell r="EE51"/>
          <cell r="EF51">
            <v>0</v>
          </cell>
          <cell r="EG51">
            <v>40</v>
          </cell>
          <cell r="EH51"/>
          <cell r="EI51">
            <v>0</v>
          </cell>
          <cell r="EJ51">
            <v>40</v>
          </cell>
          <cell r="EK51"/>
          <cell r="EL51">
            <v>0</v>
          </cell>
          <cell r="EM51">
            <v>40</v>
          </cell>
          <cell r="EN51"/>
          <cell r="EO51">
            <v>16</v>
          </cell>
          <cell r="EP51">
            <v>24</v>
          </cell>
          <cell r="EQ51"/>
          <cell r="ER51">
            <v>40</v>
          </cell>
          <cell r="ES51">
            <v>0</v>
          </cell>
          <cell r="ET51"/>
          <cell r="EU51">
            <v>0</v>
          </cell>
          <cell r="EV51">
            <v>40</v>
          </cell>
          <cell r="EW51"/>
          <cell r="EX51">
            <v>40</v>
          </cell>
          <cell r="EY51">
            <v>0</v>
          </cell>
        </row>
        <row r="52">
          <cell r="A52"/>
          <cell r="B52"/>
          <cell r="C52"/>
          <cell r="D52"/>
          <cell r="E52"/>
          <cell r="F52"/>
          <cell r="G52"/>
          <cell r="H52"/>
          <cell r="I52" t="str">
            <v>Web</v>
          </cell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  <cell r="CD52"/>
          <cell r="CE52"/>
          <cell r="CF52"/>
          <cell r="CG52"/>
          <cell r="CH52"/>
          <cell r="CI52"/>
          <cell r="CJ52"/>
          <cell r="CK52"/>
          <cell r="CL52"/>
          <cell r="CM52"/>
          <cell r="CN52"/>
          <cell r="CO52"/>
          <cell r="CP52"/>
          <cell r="CQ52"/>
          <cell r="CR52"/>
          <cell r="CS52"/>
          <cell r="CT52"/>
          <cell r="CU52"/>
          <cell r="CV52"/>
          <cell r="CW52"/>
          <cell r="CX52"/>
          <cell r="CY52"/>
          <cell r="CZ52"/>
          <cell r="DA52"/>
          <cell r="DB52"/>
          <cell r="DC52"/>
          <cell r="DD52"/>
          <cell r="DE52"/>
          <cell r="DF52"/>
          <cell r="DG52"/>
          <cell r="DH52"/>
          <cell r="DI52"/>
          <cell r="DJ52"/>
          <cell r="DK52"/>
          <cell r="DL52"/>
          <cell r="DM52"/>
          <cell r="DN52"/>
          <cell r="DO52"/>
          <cell r="DP52"/>
          <cell r="DQ52"/>
          <cell r="DR52"/>
          <cell r="DS52"/>
          <cell r="DT52"/>
          <cell r="DU52"/>
          <cell r="DV52"/>
          <cell r="DW52"/>
          <cell r="DX52"/>
          <cell r="DY52"/>
          <cell r="DZ52"/>
          <cell r="EA52"/>
          <cell r="EB52"/>
          <cell r="EC52"/>
          <cell r="ED52"/>
          <cell r="EE52"/>
          <cell r="EF52"/>
          <cell r="EG52"/>
          <cell r="EH52"/>
          <cell r="EI52"/>
          <cell r="EJ52"/>
          <cell r="EK52"/>
          <cell r="EL52"/>
          <cell r="EM52"/>
          <cell r="EN52"/>
          <cell r="EO52"/>
          <cell r="EP52"/>
          <cell r="EQ52"/>
          <cell r="ER52"/>
          <cell r="ES52"/>
          <cell r="ET52"/>
          <cell r="EU52"/>
          <cell r="EV52"/>
          <cell r="EW52"/>
          <cell r="EX52"/>
          <cell r="EY52"/>
        </row>
        <row r="53">
          <cell r="A53"/>
          <cell r="B53"/>
          <cell r="C53"/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C53"/>
          <cell r="AD53"/>
          <cell r="AF53"/>
          <cell r="AG53"/>
          <cell r="AI53"/>
          <cell r="AJ53"/>
          <cell r="AL53"/>
          <cell r="AM53"/>
          <cell r="AO53"/>
          <cell r="AP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  <cell r="BZ53"/>
          <cell r="CA53"/>
          <cell r="CB53"/>
          <cell r="CC53"/>
          <cell r="CD53"/>
          <cell r="CE53"/>
          <cell r="CF53"/>
          <cell r="CG53"/>
          <cell r="CH53"/>
          <cell r="CI53"/>
          <cell r="CJ53"/>
          <cell r="CK53"/>
          <cell r="CL53"/>
          <cell r="CM53"/>
          <cell r="CN53"/>
          <cell r="CO53"/>
          <cell r="CP53"/>
          <cell r="CQ53"/>
          <cell r="CR53"/>
          <cell r="CS53"/>
          <cell r="CT53"/>
          <cell r="CU53"/>
          <cell r="CV53"/>
          <cell r="CW53"/>
          <cell r="CX53"/>
          <cell r="CY53"/>
          <cell r="CZ53"/>
          <cell r="DA53"/>
          <cell r="DB53"/>
          <cell r="DC53"/>
          <cell r="DD53"/>
          <cell r="DE53"/>
          <cell r="DF53"/>
          <cell r="DG53"/>
          <cell r="DH53"/>
          <cell r="DI53"/>
          <cell r="DJ53"/>
          <cell r="DK53"/>
          <cell r="DL53"/>
          <cell r="DM53"/>
          <cell r="DN53"/>
          <cell r="DO53"/>
          <cell r="DP53"/>
          <cell r="DQ53"/>
          <cell r="DR53"/>
          <cell r="DS53"/>
          <cell r="DT53"/>
          <cell r="DU53"/>
          <cell r="DV53"/>
          <cell r="DW53"/>
          <cell r="DX53"/>
          <cell r="DY53"/>
          <cell r="DZ53"/>
          <cell r="EA53"/>
          <cell r="EB53"/>
          <cell r="EC53"/>
          <cell r="ED53"/>
          <cell r="EE53"/>
          <cell r="EF53"/>
          <cell r="EG53"/>
          <cell r="EH53"/>
          <cell r="EI53"/>
          <cell r="EJ53"/>
          <cell r="EK53"/>
          <cell r="EL53"/>
          <cell r="EM53"/>
          <cell r="EN53"/>
          <cell r="EO53"/>
          <cell r="EP53"/>
          <cell r="EQ53"/>
          <cell r="ER53"/>
          <cell r="ES53"/>
          <cell r="ET53"/>
          <cell r="EU53"/>
          <cell r="EV53"/>
          <cell r="EW53"/>
          <cell r="EX53"/>
          <cell r="EY53"/>
        </row>
        <row r="54">
          <cell r="A54"/>
          <cell r="B54"/>
          <cell r="C54"/>
          <cell r="D54"/>
          <cell r="E54"/>
          <cell r="F54"/>
          <cell r="G54" t="str">
            <v xml:space="preserve"> </v>
          </cell>
          <cell r="H54"/>
          <cell r="I54"/>
          <cell r="J54" t="str">
            <v xml:space="preserve"> </v>
          </cell>
          <cell r="K54"/>
          <cell r="L54"/>
          <cell r="M54" t="str">
            <v xml:space="preserve"> </v>
          </cell>
          <cell r="N54"/>
          <cell r="O54" t="str">
            <v>HTML/CSS</v>
          </cell>
          <cell r="P54" t="str">
            <v>STS</v>
          </cell>
          <cell r="Q54">
            <v>4</v>
          </cell>
          <cell r="R54"/>
          <cell r="S54" t="str">
            <v xml:space="preserve"> </v>
          </cell>
          <cell r="T54"/>
          <cell r="U54" t="str">
            <v>PHP</v>
          </cell>
          <cell r="V54" t="str">
            <v>STS</v>
          </cell>
          <cell r="W54">
            <v>4</v>
          </cell>
          <cell r="X54" t="str">
            <v>PHP</v>
          </cell>
          <cell r="Y54" t="str">
            <v>STS</v>
          </cell>
          <cell r="Z54">
            <v>8</v>
          </cell>
          <cell r="AA54" t="str">
            <v>PHP</v>
          </cell>
          <cell r="AB54" t="str">
            <v>STS</v>
          </cell>
          <cell r="AC54">
            <v>8</v>
          </cell>
          <cell r="AD54" t="str">
            <v>PV</v>
          </cell>
          <cell r="AE54" t="str">
            <v>Zabel</v>
          </cell>
          <cell r="AF54">
            <v>24</v>
          </cell>
          <cell r="AG54"/>
          <cell r="AH54" t="str">
            <v xml:space="preserve"> </v>
          </cell>
          <cell r="AI54"/>
          <cell r="AJ54"/>
          <cell r="AK54" t="str">
            <v xml:space="preserve"> </v>
          </cell>
          <cell r="AL54"/>
          <cell r="AM54"/>
          <cell r="AN54" t="str">
            <v xml:space="preserve"> </v>
          </cell>
          <cell r="AO54"/>
          <cell r="AP54" t="str">
            <v>PV Projekt</v>
          </cell>
          <cell r="AQ54" t="str">
            <v>A.Hoffmann</v>
          </cell>
          <cell r="AR54">
            <v>4</v>
          </cell>
          <cell r="AS54"/>
          <cell r="AT54"/>
          <cell r="AU54"/>
          <cell r="AV54" t="str">
            <v>Praktikum vom14.4.-20.10.</v>
          </cell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  <cell r="CD54"/>
          <cell r="CE54"/>
          <cell r="CF54"/>
          <cell r="CG54"/>
          <cell r="CH54"/>
          <cell r="CI54"/>
          <cell r="CJ54"/>
          <cell r="CK54"/>
          <cell r="CL54"/>
          <cell r="CM54"/>
          <cell r="CN54"/>
          <cell r="CO54"/>
          <cell r="CP54"/>
          <cell r="CQ54"/>
          <cell r="CR54"/>
          <cell r="CS54"/>
          <cell r="CT54"/>
          <cell r="CU54"/>
          <cell r="CV54"/>
          <cell r="CW54"/>
          <cell r="CX54"/>
          <cell r="CY54"/>
          <cell r="CZ54"/>
          <cell r="DA54"/>
          <cell r="DB54"/>
          <cell r="DC54"/>
          <cell r="DD54"/>
          <cell r="DE54"/>
          <cell r="DF54"/>
          <cell r="DG54"/>
          <cell r="DH54"/>
          <cell r="DI54"/>
          <cell r="DJ54"/>
          <cell r="DK54"/>
          <cell r="DL54"/>
          <cell r="DM54"/>
          <cell r="DN54"/>
          <cell r="DO54"/>
          <cell r="DP54"/>
          <cell r="DQ54"/>
          <cell r="DR54"/>
          <cell r="DS54"/>
          <cell r="DT54"/>
          <cell r="DU54"/>
          <cell r="DV54"/>
          <cell r="DW54"/>
          <cell r="DX54"/>
          <cell r="DY54"/>
          <cell r="DZ54"/>
          <cell r="EA54"/>
          <cell r="EB54"/>
          <cell r="EC54"/>
          <cell r="ED54"/>
          <cell r="EE54"/>
          <cell r="EF54"/>
          <cell r="EG54"/>
          <cell r="EH54"/>
          <cell r="EI54"/>
          <cell r="EJ54"/>
          <cell r="EK54"/>
          <cell r="EL54"/>
          <cell r="EM54"/>
          <cell r="EN54" t="str">
            <v>AP 25.11.</v>
          </cell>
          <cell r="EO54"/>
          <cell r="EP54">
            <v>8</v>
          </cell>
          <cell r="EQ54"/>
          <cell r="ER54"/>
          <cell r="ES54"/>
          <cell r="ET54"/>
          <cell r="EU54"/>
          <cell r="EV54"/>
          <cell r="EW54"/>
          <cell r="EX54"/>
          <cell r="EY54"/>
        </row>
        <row r="55">
          <cell r="A55" t="str">
            <v>FI 27 AE</v>
          </cell>
          <cell r="B55">
            <v>3</v>
          </cell>
          <cell r="C55" t="str">
            <v>Desktop-Entwicklung mit Visual Studio C#</v>
          </cell>
          <cell r="D55" t="str">
            <v>STS</v>
          </cell>
          <cell r="E55">
            <v>16</v>
          </cell>
          <cell r="F55" t="str">
            <v>Desktop-Entwicklung mit Visual Studio C#</v>
          </cell>
          <cell r="G55" t="str">
            <v>Hofmann</v>
          </cell>
          <cell r="H55">
            <v>40</v>
          </cell>
          <cell r="I55" t="str">
            <v>HTML/CSS</v>
          </cell>
          <cell r="J55" t="str">
            <v>Aderhold</v>
          </cell>
          <cell r="K55">
            <v>40</v>
          </cell>
          <cell r="L55" t="str">
            <v>HTML/CSS</v>
          </cell>
          <cell r="M55" t="str">
            <v>Aderhold</v>
          </cell>
          <cell r="N55">
            <v>40</v>
          </cell>
          <cell r="O55" t="str">
            <v>HTML/CSS</v>
          </cell>
          <cell r="P55" t="str">
            <v>Aderhold</v>
          </cell>
          <cell r="Q55">
            <v>36</v>
          </cell>
          <cell r="R55" t="str">
            <v>PHP</v>
          </cell>
          <cell r="S55" t="str">
            <v>Aderhold</v>
          </cell>
          <cell r="T55">
            <v>40</v>
          </cell>
          <cell r="U55" t="str">
            <v>PHP</v>
          </cell>
          <cell r="V55" t="str">
            <v>Aderhold</v>
          </cell>
          <cell r="W55">
            <v>36</v>
          </cell>
          <cell r="X55" t="str">
            <v>PHP</v>
          </cell>
          <cell r="Y55" t="str">
            <v>Aderhold</v>
          </cell>
          <cell r="Z55">
            <v>32</v>
          </cell>
          <cell r="AA55" t="str">
            <v>JavaScript</v>
          </cell>
          <cell r="AB55" t="str">
            <v>Aderhold</v>
          </cell>
          <cell r="AC55">
            <v>32</v>
          </cell>
          <cell r="AD55" t="str">
            <v>XML</v>
          </cell>
          <cell r="AE55" t="str">
            <v>Aderhold</v>
          </cell>
          <cell r="AF55">
            <v>16</v>
          </cell>
          <cell r="AG55" t="str">
            <v>PV</v>
          </cell>
          <cell r="AH55" t="str">
            <v>L.Böttcher</v>
          </cell>
          <cell r="AI55">
            <v>40</v>
          </cell>
          <cell r="AJ55" t="str">
            <v>PV</v>
          </cell>
          <cell r="AK55" t="str">
            <v>A.Hoffmann</v>
          </cell>
          <cell r="AL55">
            <v>40</v>
          </cell>
          <cell r="AM55" t="str">
            <v>jQuery/Ajax</v>
          </cell>
          <cell r="AN55" t="str">
            <v>Aderhold</v>
          </cell>
          <cell r="AO55">
            <v>40</v>
          </cell>
          <cell r="AP55" t="str">
            <v>jQuery/Ajax</v>
          </cell>
          <cell r="AQ55" t="str">
            <v>Aderhold</v>
          </cell>
          <cell r="AR55">
            <v>32</v>
          </cell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  <cell r="CD55"/>
          <cell r="CE55"/>
          <cell r="CF55"/>
          <cell r="CG55"/>
          <cell r="CH55"/>
          <cell r="CI55"/>
          <cell r="CJ55"/>
          <cell r="CK55"/>
          <cell r="CL55"/>
          <cell r="CM55"/>
          <cell r="CN55"/>
          <cell r="CO55"/>
          <cell r="CP55"/>
          <cell r="CQ55"/>
          <cell r="CR55"/>
          <cell r="CS55"/>
          <cell r="CT55"/>
          <cell r="CU55"/>
          <cell r="CV55"/>
          <cell r="CW55"/>
          <cell r="CX55"/>
          <cell r="CY55"/>
          <cell r="CZ55"/>
          <cell r="DA55"/>
          <cell r="DB55"/>
          <cell r="DC55"/>
          <cell r="DD55"/>
          <cell r="DE55"/>
          <cell r="DF55"/>
          <cell r="DG55"/>
          <cell r="DH55"/>
          <cell r="DI55"/>
          <cell r="DJ55"/>
          <cell r="DK55"/>
          <cell r="DL55"/>
          <cell r="DM55"/>
          <cell r="DN55"/>
          <cell r="DO55"/>
          <cell r="DP55"/>
          <cell r="DQ55"/>
          <cell r="DR55"/>
          <cell r="DS55"/>
          <cell r="DT55"/>
          <cell r="DU55"/>
          <cell r="DV55"/>
          <cell r="DW55"/>
          <cell r="DX55"/>
          <cell r="DY55"/>
          <cell r="DZ55"/>
          <cell r="EA55">
            <v>24</v>
          </cell>
          <cell r="EB55"/>
          <cell r="EC55"/>
          <cell r="ED55"/>
          <cell r="EE55"/>
          <cell r="EF55"/>
          <cell r="EG55"/>
          <cell r="EH55"/>
          <cell r="EI55"/>
          <cell r="EJ55"/>
          <cell r="EK55"/>
          <cell r="EL55"/>
          <cell r="EM55"/>
          <cell r="EN55"/>
          <cell r="EO55"/>
          <cell r="EP55"/>
          <cell r="EQ55"/>
          <cell r="ER55"/>
          <cell r="ES55"/>
          <cell r="ET55" t="str">
            <v>PV</v>
          </cell>
          <cell r="EU55" t="str">
            <v>Kraus</v>
          </cell>
          <cell r="EV55">
            <v>40</v>
          </cell>
          <cell r="EW55"/>
          <cell r="EX55"/>
          <cell r="EY55"/>
        </row>
        <row r="56">
          <cell r="A56"/>
          <cell r="B56"/>
          <cell r="C56"/>
          <cell r="D56">
            <v>16</v>
          </cell>
          <cell r="E56">
            <v>16</v>
          </cell>
          <cell r="F56"/>
          <cell r="G56">
            <v>0</v>
          </cell>
          <cell r="H56">
            <v>40</v>
          </cell>
          <cell r="I56"/>
          <cell r="J56">
            <v>0</v>
          </cell>
          <cell r="K56">
            <v>40</v>
          </cell>
          <cell r="L56"/>
          <cell r="M56">
            <v>0</v>
          </cell>
          <cell r="N56">
            <v>40</v>
          </cell>
          <cell r="O56"/>
          <cell r="P56">
            <v>0</v>
          </cell>
          <cell r="Q56">
            <v>40</v>
          </cell>
          <cell r="R56"/>
          <cell r="S56">
            <v>0</v>
          </cell>
          <cell r="T56">
            <v>40</v>
          </cell>
          <cell r="U56"/>
          <cell r="V56">
            <v>0</v>
          </cell>
          <cell r="W56">
            <v>40</v>
          </cell>
          <cell r="X56"/>
          <cell r="Y56">
            <v>0</v>
          </cell>
          <cell r="Z56">
            <v>40</v>
          </cell>
          <cell r="AA56"/>
          <cell r="AB56">
            <v>0</v>
          </cell>
          <cell r="AC56">
            <v>40</v>
          </cell>
          <cell r="AD56"/>
          <cell r="AE56">
            <v>0</v>
          </cell>
          <cell r="AF56">
            <v>40</v>
          </cell>
          <cell r="AG56"/>
          <cell r="AH56">
            <v>0</v>
          </cell>
          <cell r="AI56">
            <v>40</v>
          </cell>
          <cell r="AJ56"/>
          <cell r="AK56">
            <v>0</v>
          </cell>
          <cell r="AL56">
            <v>40</v>
          </cell>
          <cell r="AM56"/>
          <cell r="AN56">
            <v>0</v>
          </cell>
          <cell r="AO56">
            <v>40</v>
          </cell>
          <cell r="AP56"/>
          <cell r="AQ56">
            <v>4</v>
          </cell>
          <cell r="AR56">
            <v>36</v>
          </cell>
          <cell r="AS56"/>
          <cell r="AT56">
            <v>32</v>
          </cell>
          <cell r="AU56">
            <v>0</v>
          </cell>
          <cell r="AV56"/>
          <cell r="AW56">
            <v>32</v>
          </cell>
          <cell r="AX56">
            <v>0</v>
          </cell>
          <cell r="AY56"/>
          <cell r="AZ56">
            <v>40</v>
          </cell>
          <cell r="BA56">
            <v>0</v>
          </cell>
          <cell r="BB56"/>
          <cell r="BC56">
            <v>32</v>
          </cell>
          <cell r="BD56">
            <v>0</v>
          </cell>
          <cell r="BE56"/>
          <cell r="BF56">
            <v>40</v>
          </cell>
          <cell r="BG56">
            <v>0</v>
          </cell>
          <cell r="BH56"/>
          <cell r="BI56">
            <v>40</v>
          </cell>
          <cell r="BJ56">
            <v>0</v>
          </cell>
          <cell r="BK56"/>
          <cell r="BL56">
            <v>32</v>
          </cell>
          <cell r="BM56">
            <v>0</v>
          </cell>
          <cell r="BN56"/>
          <cell r="BO56">
            <v>40</v>
          </cell>
          <cell r="BP56">
            <v>0</v>
          </cell>
          <cell r="BQ56"/>
          <cell r="BR56">
            <v>32</v>
          </cell>
          <cell r="BS56">
            <v>0</v>
          </cell>
          <cell r="BT56"/>
          <cell r="BU56">
            <v>40</v>
          </cell>
          <cell r="BV56">
            <v>0</v>
          </cell>
          <cell r="BW56"/>
          <cell r="BX56">
            <v>40</v>
          </cell>
          <cell r="BY56">
            <v>0</v>
          </cell>
          <cell r="BZ56"/>
          <cell r="CA56">
            <v>40</v>
          </cell>
          <cell r="CB56">
            <v>0</v>
          </cell>
          <cell r="CC56"/>
          <cell r="CD56">
            <v>40</v>
          </cell>
          <cell r="CE56">
            <v>0</v>
          </cell>
          <cell r="CF56"/>
          <cell r="CG56">
            <v>40</v>
          </cell>
          <cell r="CH56">
            <v>0</v>
          </cell>
          <cell r="CI56"/>
          <cell r="CJ56">
            <v>40</v>
          </cell>
          <cell r="CK56">
            <v>0</v>
          </cell>
          <cell r="CL56"/>
          <cell r="CM56">
            <v>40</v>
          </cell>
          <cell r="CN56">
            <v>0</v>
          </cell>
          <cell r="CO56"/>
          <cell r="CP56">
            <v>40</v>
          </cell>
          <cell r="CQ56">
            <v>0</v>
          </cell>
          <cell r="CR56"/>
          <cell r="CS56">
            <v>40</v>
          </cell>
          <cell r="CT56">
            <v>0</v>
          </cell>
          <cell r="CU56"/>
          <cell r="CV56">
            <v>40</v>
          </cell>
          <cell r="CW56">
            <v>0</v>
          </cell>
          <cell r="CX56"/>
          <cell r="CY56">
            <v>40</v>
          </cell>
          <cell r="CZ56">
            <v>0</v>
          </cell>
          <cell r="DA56"/>
          <cell r="DB56">
            <v>40</v>
          </cell>
          <cell r="DC56">
            <v>0</v>
          </cell>
          <cell r="DD56"/>
          <cell r="DE56">
            <v>40</v>
          </cell>
          <cell r="DF56">
            <v>0</v>
          </cell>
          <cell r="DG56"/>
          <cell r="DH56">
            <v>40</v>
          </cell>
          <cell r="DI56">
            <v>0</v>
          </cell>
          <cell r="DJ56"/>
          <cell r="DK56">
            <v>40</v>
          </cell>
          <cell r="DL56">
            <v>0</v>
          </cell>
          <cell r="DM56"/>
          <cell r="DN56">
            <v>40</v>
          </cell>
          <cell r="DO56">
            <v>0</v>
          </cell>
          <cell r="DP56"/>
          <cell r="DQ56">
            <v>40</v>
          </cell>
          <cell r="DR56">
            <v>0</v>
          </cell>
          <cell r="DS56"/>
          <cell r="DT56">
            <v>40</v>
          </cell>
          <cell r="DU56">
            <v>0</v>
          </cell>
          <cell r="DV56"/>
          <cell r="DW56">
            <v>40</v>
          </cell>
          <cell r="DX56">
            <v>0</v>
          </cell>
          <cell r="DY56"/>
          <cell r="DZ56">
            <v>16</v>
          </cell>
          <cell r="EA56">
            <v>24</v>
          </cell>
          <cell r="EB56"/>
          <cell r="EC56">
            <v>40</v>
          </cell>
          <cell r="ED56">
            <v>0</v>
          </cell>
          <cell r="EE56"/>
          <cell r="EF56">
            <v>40</v>
          </cell>
          <cell r="EG56">
            <v>0</v>
          </cell>
          <cell r="EH56"/>
          <cell r="EI56">
            <v>40</v>
          </cell>
          <cell r="EJ56">
            <v>0</v>
          </cell>
          <cell r="EK56"/>
          <cell r="EL56">
            <v>40</v>
          </cell>
          <cell r="EM56">
            <v>0</v>
          </cell>
          <cell r="EN56"/>
          <cell r="EO56">
            <v>32</v>
          </cell>
          <cell r="EP56">
            <v>8</v>
          </cell>
          <cell r="EQ56"/>
          <cell r="ER56">
            <v>40</v>
          </cell>
          <cell r="ES56">
            <v>0</v>
          </cell>
          <cell r="ET56"/>
          <cell r="EU56">
            <v>0</v>
          </cell>
          <cell r="EV56">
            <v>40</v>
          </cell>
          <cell r="EW56"/>
          <cell r="EX56">
            <v>40</v>
          </cell>
          <cell r="EY56">
            <v>0</v>
          </cell>
        </row>
        <row r="57">
          <cell r="A57"/>
          <cell r="B57"/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 t="str">
            <v>Backoffice</v>
          </cell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 t="str">
            <v xml:space="preserve">Microsoft SQL Server Administration </v>
          </cell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 t="str">
            <v>Linux</v>
          </cell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 t="str">
            <v>HTML/Css</v>
          </cell>
          <cell r="BL57"/>
          <cell r="BM57"/>
          <cell r="BN57"/>
          <cell r="BO57"/>
          <cell r="BP57"/>
          <cell r="BQ57"/>
          <cell r="BR57"/>
          <cell r="BS57"/>
          <cell r="BT57" t="str">
            <v>Zusammen mit Jena</v>
          </cell>
          <cell r="BU57"/>
          <cell r="BV57"/>
          <cell r="BW57"/>
          <cell r="BX57"/>
          <cell r="BY57"/>
          <cell r="BZ57"/>
          <cell r="CA57"/>
          <cell r="CB57"/>
          <cell r="CC57" t="str">
            <v>Geschäfts-undLeistungsprozess</v>
          </cell>
          <cell r="CD57"/>
          <cell r="CE57"/>
          <cell r="CF57" t="str">
            <v>PV</v>
          </cell>
          <cell r="CG57" t="str">
            <v>STS</v>
          </cell>
          <cell r="CH57">
            <v>12</v>
          </cell>
          <cell r="CI57"/>
          <cell r="CJ57"/>
          <cell r="CK57"/>
          <cell r="CL57"/>
          <cell r="CM57"/>
          <cell r="CN57"/>
          <cell r="CO57"/>
          <cell r="CP57"/>
          <cell r="CQ57"/>
          <cell r="CR57"/>
          <cell r="CS57"/>
          <cell r="CT57"/>
          <cell r="CU57"/>
          <cell r="CV57"/>
          <cell r="CW57"/>
          <cell r="CX57"/>
          <cell r="CY57"/>
          <cell r="CZ57"/>
          <cell r="DA57"/>
          <cell r="DB57"/>
          <cell r="DC57"/>
          <cell r="DD57"/>
          <cell r="DE57"/>
          <cell r="DF57"/>
          <cell r="DG57"/>
          <cell r="DH57"/>
          <cell r="DI57"/>
          <cell r="DJ57"/>
          <cell r="DK57"/>
          <cell r="DL57"/>
          <cell r="DM57"/>
          <cell r="DN57"/>
          <cell r="DO57"/>
          <cell r="DP57"/>
          <cell r="DQ57"/>
          <cell r="DR57"/>
          <cell r="DS57"/>
          <cell r="DT57"/>
          <cell r="DU57"/>
          <cell r="DV57"/>
          <cell r="DW57"/>
          <cell r="DX57"/>
          <cell r="DY57"/>
          <cell r="DZ57"/>
          <cell r="EA57"/>
          <cell r="EB57"/>
          <cell r="EC57"/>
          <cell r="ED57"/>
          <cell r="EE57"/>
          <cell r="EF57"/>
          <cell r="EG57"/>
          <cell r="EH57"/>
          <cell r="EI57"/>
          <cell r="EJ57"/>
          <cell r="EK57"/>
          <cell r="EL57"/>
          <cell r="EM57"/>
          <cell r="EN57"/>
          <cell r="EO57"/>
          <cell r="EP57"/>
          <cell r="EQ57"/>
          <cell r="ER57"/>
          <cell r="ES57"/>
          <cell r="ET57"/>
          <cell r="EU57"/>
          <cell r="EV57"/>
          <cell r="EW57"/>
          <cell r="EX57"/>
          <cell r="EY57"/>
        </row>
        <row r="58">
          <cell r="A58"/>
          <cell r="B58"/>
          <cell r="C58"/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  <cell r="CD58"/>
          <cell r="CE58"/>
          <cell r="CF58" t="str">
            <v>Projektmanagement</v>
          </cell>
          <cell r="CG58" t="str">
            <v>Burkhardt</v>
          </cell>
          <cell r="CH58">
            <v>8</v>
          </cell>
          <cell r="CI58"/>
          <cell r="CJ58"/>
          <cell r="CK58"/>
          <cell r="CL58"/>
          <cell r="CM58"/>
          <cell r="CN58"/>
          <cell r="CO58"/>
          <cell r="CP58"/>
          <cell r="CQ58"/>
          <cell r="CR58"/>
          <cell r="CS58"/>
          <cell r="CT58"/>
          <cell r="CU58"/>
          <cell r="CV58"/>
          <cell r="CW58"/>
          <cell r="CX58"/>
          <cell r="CY58"/>
          <cell r="CZ58"/>
          <cell r="DA58"/>
          <cell r="DB58"/>
          <cell r="DC58"/>
          <cell r="DD58"/>
          <cell r="DE58"/>
          <cell r="DF58"/>
          <cell r="DG58"/>
          <cell r="DH58"/>
          <cell r="DI58"/>
          <cell r="DJ58" t="str">
            <v>PV</v>
          </cell>
          <cell r="DK58" t="str">
            <v>STS</v>
          </cell>
          <cell r="DL58">
            <v>8</v>
          </cell>
          <cell r="DM58"/>
          <cell r="DN58"/>
          <cell r="DO58"/>
          <cell r="DP58"/>
          <cell r="DQ58"/>
          <cell r="DR58"/>
          <cell r="DS58"/>
          <cell r="DT58"/>
          <cell r="DU58"/>
          <cell r="DV58"/>
          <cell r="DW58"/>
          <cell r="DX58"/>
          <cell r="DY58"/>
          <cell r="DZ58"/>
          <cell r="EA58"/>
          <cell r="EB58"/>
          <cell r="EC58"/>
          <cell r="ED58"/>
          <cell r="EE58"/>
          <cell r="EF58"/>
          <cell r="EG58"/>
          <cell r="EH58"/>
          <cell r="EI58"/>
          <cell r="EJ58"/>
          <cell r="EK58"/>
          <cell r="EL58"/>
          <cell r="EM58"/>
          <cell r="EN58"/>
          <cell r="EO58"/>
          <cell r="EP58"/>
          <cell r="EQ58"/>
          <cell r="ER58"/>
          <cell r="ES58"/>
          <cell r="ET58"/>
          <cell r="EU58"/>
          <cell r="EV58"/>
          <cell r="EW58"/>
          <cell r="EX58"/>
          <cell r="EY58"/>
        </row>
        <row r="59">
          <cell r="A59"/>
          <cell r="B59"/>
          <cell r="C59"/>
          <cell r="D59"/>
          <cell r="E59"/>
          <cell r="F59"/>
          <cell r="G59" t="str">
            <v xml:space="preserve"> </v>
          </cell>
          <cell r="H59"/>
          <cell r="I59"/>
          <cell r="J59" t="str">
            <v xml:space="preserve"> </v>
          </cell>
          <cell r="K59"/>
          <cell r="L59"/>
          <cell r="M59" t="str">
            <v xml:space="preserve"> </v>
          </cell>
          <cell r="N59"/>
          <cell r="O59"/>
          <cell r="P59" t="str">
            <v xml:space="preserve"> </v>
          </cell>
          <cell r="Q59"/>
          <cell r="R59"/>
          <cell r="S59" t="str">
            <v xml:space="preserve"> </v>
          </cell>
          <cell r="T59"/>
          <cell r="U59"/>
          <cell r="V59" t="str">
            <v xml:space="preserve"> </v>
          </cell>
          <cell r="W59"/>
          <cell r="X59"/>
          <cell r="Y59" t="str">
            <v xml:space="preserve"> </v>
          </cell>
          <cell r="Z59"/>
          <cell r="AA59"/>
          <cell r="AB59" t="str">
            <v xml:space="preserve"> </v>
          </cell>
          <cell r="AC59"/>
          <cell r="AD59"/>
          <cell r="AE59" t="str">
            <v xml:space="preserve"> </v>
          </cell>
          <cell r="AF59"/>
          <cell r="AG59"/>
          <cell r="AH59" t="str">
            <v xml:space="preserve"> </v>
          </cell>
          <cell r="AI59"/>
          <cell r="AJ59"/>
          <cell r="AK59" t="str">
            <v xml:space="preserve"> </v>
          </cell>
          <cell r="AL59"/>
          <cell r="AM59"/>
          <cell r="AN59" t="str">
            <v xml:space="preserve"> </v>
          </cell>
          <cell r="AO59"/>
          <cell r="AP59"/>
          <cell r="AQ59" t="str">
            <v xml:space="preserve"> </v>
          </cell>
          <cell r="AR59"/>
          <cell r="AS59"/>
          <cell r="AT59"/>
          <cell r="AU59"/>
          <cell r="AV59"/>
          <cell r="AW59" t="str">
            <v xml:space="preserve"> </v>
          </cell>
          <cell r="AX59"/>
          <cell r="AY59"/>
          <cell r="AZ59" t="str">
            <v xml:space="preserve"> </v>
          </cell>
          <cell r="BA59"/>
          <cell r="BB59" t="str">
            <v>Linux Systemadministration Grundlagen</v>
          </cell>
          <cell r="BC59" t="str">
            <v>STS</v>
          </cell>
          <cell r="BD59">
            <v>8</v>
          </cell>
          <cell r="BE59"/>
          <cell r="BF59" t="str">
            <v xml:space="preserve"> </v>
          </cell>
          <cell r="BG59"/>
          <cell r="BH59"/>
          <cell r="BI59" t="str">
            <v xml:space="preserve"> </v>
          </cell>
          <cell r="BJ59"/>
          <cell r="BK59"/>
          <cell r="BL59" t="str">
            <v xml:space="preserve"> </v>
          </cell>
          <cell r="BM59"/>
          <cell r="BN59"/>
          <cell r="BO59" t="str">
            <v xml:space="preserve"> </v>
          </cell>
          <cell r="BP59"/>
          <cell r="BQ59"/>
          <cell r="BR59" t="str">
            <v xml:space="preserve"> </v>
          </cell>
          <cell r="BS59"/>
          <cell r="BT59"/>
          <cell r="BU59" t="str">
            <v xml:space="preserve"> </v>
          </cell>
          <cell r="BV59"/>
          <cell r="BW59"/>
          <cell r="BX59" t="str">
            <v xml:space="preserve"> </v>
          </cell>
          <cell r="BY59"/>
          <cell r="BZ59"/>
          <cell r="CA59" t="str">
            <v xml:space="preserve"> </v>
          </cell>
          <cell r="CB59"/>
          <cell r="CC59"/>
          <cell r="CD59" t="str">
            <v xml:space="preserve"> </v>
          </cell>
          <cell r="CE59"/>
          <cell r="CF59" t="str">
            <v>Arbeitsrecht</v>
          </cell>
          <cell r="CG59" t="str">
            <v>Grenzemann</v>
          </cell>
          <cell r="CH59">
            <v>4</v>
          </cell>
          <cell r="CI59"/>
          <cell r="CJ59" t="str">
            <v xml:space="preserve"> </v>
          </cell>
          <cell r="CK59"/>
          <cell r="CL59"/>
          <cell r="CM59"/>
          <cell r="CN59"/>
          <cell r="CO59"/>
          <cell r="CP59"/>
          <cell r="CQ59"/>
          <cell r="CR59"/>
          <cell r="CS59"/>
          <cell r="CT59"/>
          <cell r="CU59"/>
          <cell r="CV59"/>
          <cell r="CW59"/>
          <cell r="CX59"/>
          <cell r="CY59" t="str">
            <v xml:space="preserve"> </v>
          </cell>
          <cell r="CZ59"/>
          <cell r="DA59"/>
          <cell r="DB59" t="str">
            <v xml:space="preserve"> </v>
          </cell>
          <cell r="DC59"/>
          <cell r="DD59"/>
          <cell r="DE59" t="str">
            <v xml:space="preserve"> </v>
          </cell>
          <cell r="DF59"/>
          <cell r="DG59"/>
          <cell r="DH59" t="str">
            <v xml:space="preserve"> </v>
          </cell>
          <cell r="DI59"/>
          <cell r="DJ59" t="str">
            <v>PV</v>
          </cell>
          <cell r="DK59" t="str">
            <v>J.Lange</v>
          </cell>
          <cell r="DL59">
            <v>16</v>
          </cell>
          <cell r="DM59"/>
          <cell r="DN59" t="str">
            <v xml:space="preserve"> </v>
          </cell>
          <cell r="DO59"/>
          <cell r="DP59" t="str">
            <v>Praktikum vom 28.09.-19.03.</v>
          </cell>
          <cell r="DQ59"/>
          <cell r="DR59"/>
          <cell r="DS59"/>
          <cell r="DT59"/>
          <cell r="DU59"/>
          <cell r="DV59"/>
          <cell r="DW59"/>
          <cell r="DX59"/>
          <cell r="DY59"/>
          <cell r="DZ59"/>
          <cell r="EA59"/>
          <cell r="EB59"/>
          <cell r="EC59"/>
          <cell r="ED59"/>
          <cell r="EE59"/>
          <cell r="EF59"/>
          <cell r="EG59"/>
          <cell r="EH59"/>
          <cell r="EI59"/>
          <cell r="EJ59"/>
          <cell r="EK59"/>
          <cell r="EL59"/>
          <cell r="EM59"/>
          <cell r="EN59"/>
          <cell r="EO59"/>
          <cell r="EP59"/>
          <cell r="EQ59"/>
          <cell r="ER59"/>
          <cell r="ES59"/>
          <cell r="ET59"/>
          <cell r="EU59"/>
          <cell r="EV59"/>
          <cell r="EW59"/>
          <cell r="EX59"/>
          <cell r="EY59"/>
        </row>
        <row r="60">
          <cell r="A60" t="str">
            <v>FI 28 SI</v>
          </cell>
          <cell r="B60">
            <v>9</v>
          </cell>
          <cell r="C60" t="str">
            <v>Programmieren in C</v>
          </cell>
          <cell r="D60" t="str">
            <v>Zabel</v>
          </cell>
          <cell r="E60">
            <v>16</v>
          </cell>
          <cell r="F60" t="str">
            <v>Programmieren in C</v>
          </cell>
          <cell r="G60" t="str">
            <v>Zabel</v>
          </cell>
          <cell r="H60">
            <v>40</v>
          </cell>
          <cell r="I60" t="str">
            <v>Projekt Windows Server</v>
          </cell>
          <cell r="J60" t="str">
            <v>A.Hoffmann</v>
          </cell>
          <cell r="K60">
            <v>40</v>
          </cell>
          <cell r="L60" t="str">
            <v>Projekt Windows Server</v>
          </cell>
          <cell r="M60" t="str">
            <v>A.Hoffmann</v>
          </cell>
          <cell r="N60">
            <v>40</v>
          </cell>
          <cell r="O60" t="str">
            <v>Verwalten von Microsoft Exchange Server 2016</v>
          </cell>
          <cell r="P60" t="str">
            <v>Dittmer</v>
          </cell>
          <cell r="Q60">
            <v>40</v>
          </cell>
          <cell r="R60" t="str">
            <v>Verwalten von Microsoft Exchange Server 2016</v>
          </cell>
          <cell r="S60" t="str">
            <v>Dittmer</v>
          </cell>
          <cell r="T60">
            <v>40</v>
          </cell>
          <cell r="U60" t="str">
            <v>Planen und Verwalten von SharePoint 2016</v>
          </cell>
          <cell r="V60" t="str">
            <v>A.Hoffmann</v>
          </cell>
          <cell r="W60">
            <v>40</v>
          </cell>
          <cell r="X60" t="str">
            <v>Planen und Verwalten von SharePoint 2016</v>
          </cell>
          <cell r="Y60" t="str">
            <v>A.Hoffmann</v>
          </cell>
          <cell r="Z60">
            <v>40</v>
          </cell>
          <cell r="AA60" t="str">
            <v>Datenbanktheorie, Programmieren einer Microsoft SQL Server Datenbank</v>
          </cell>
          <cell r="AB60" t="str">
            <v>Lohse</v>
          </cell>
          <cell r="AC60">
            <v>40</v>
          </cell>
          <cell r="AD60" t="str">
            <v>Datenbanktheorie, Programmieren einer Microsoft SQL Server Datenbank</v>
          </cell>
          <cell r="AE60" t="str">
            <v>Lohse</v>
          </cell>
          <cell r="AF60">
            <v>40</v>
          </cell>
          <cell r="AG60" t="str">
            <v xml:space="preserve">Querying Data with Transact-SQL </v>
          </cell>
          <cell r="AH60" t="str">
            <v>Lohse</v>
          </cell>
          <cell r="AI60">
            <v>40</v>
          </cell>
          <cell r="AJ60" t="str">
            <v xml:space="preserve">Querying Data with Transact-SQL </v>
          </cell>
          <cell r="AK60" t="str">
            <v>Lohse</v>
          </cell>
          <cell r="AL60">
            <v>40</v>
          </cell>
          <cell r="AM60" t="str">
            <v xml:space="preserve">Administering a SQL Server 2016 Database Infrastructure </v>
          </cell>
          <cell r="AN60" t="str">
            <v>Lohse</v>
          </cell>
          <cell r="AO60">
            <v>40</v>
          </cell>
          <cell r="AP60" t="str">
            <v xml:space="preserve">Administering a SQL Server 2016 Database Infrastructure </v>
          </cell>
          <cell r="AQ60" t="str">
            <v>Lohse</v>
          </cell>
          <cell r="AR60">
            <v>40</v>
          </cell>
          <cell r="AS60"/>
          <cell r="AT60"/>
          <cell r="AU60"/>
          <cell r="AV60" t="str">
            <v>UNIX/Linux Grundlagen</v>
          </cell>
          <cell r="AW60" t="str">
            <v>Zabel</v>
          </cell>
          <cell r="AX60">
            <v>32</v>
          </cell>
          <cell r="AY60" t="str">
            <v>UNIX/Linux Grundlagen</v>
          </cell>
          <cell r="AZ60" t="str">
            <v>Hofmann</v>
          </cell>
          <cell r="BA60">
            <v>40</v>
          </cell>
          <cell r="BB60" t="str">
            <v>Linux Systemadministration Grundlagen</v>
          </cell>
          <cell r="BC60" t="str">
            <v>Hofmann</v>
          </cell>
          <cell r="BD60">
            <v>24</v>
          </cell>
          <cell r="BE60" t="str">
            <v>Linux Systemadministration Grundlagen</v>
          </cell>
          <cell r="BF60" t="str">
            <v>Zabel</v>
          </cell>
          <cell r="BG60">
            <v>40</v>
          </cell>
          <cell r="BH60" t="str">
            <v>Linux Netzwerkadministration Grundlagen</v>
          </cell>
          <cell r="BI60" t="str">
            <v>Hofmann</v>
          </cell>
          <cell r="BJ60">
            <v>40</v>
          </cell>
          <cell r="BK60" t="str">
            <v>HTML5 und CSS3</v>
          </cell>
          <cell r="BL60" t="str">
            <v>Zabel</v>
          </cell>
          <cell r="BM60">
            <v>32</v>
          </cell>
          <cell r="BN60" t="str">
            <v>HTML5 und CSS3</v>
          </cell>
          <cell r="BO60" t="str">
            <v>Zabel</v>
          </cell>
          <cell r="BP60">
            <v>40</v>
          </cell>
          <cell r="BQ60" t="str">
            <v>PHP</v>
          </cell>
          <cell r="BR60" t="str">
            <v>Zabel</v>
          </cell>
          <cell r="BS60">
            <v>32</v>
          </cell>
          <cell r="BT60" t="str">
            <v>CSS-Design</v>
          </cell>
          <cell r="BU60" t="str">
            <v>Zabel</v>
          </cell>
          <cell r="BV60">
            <v>40</v>
          </cell>
          <cell r="BW60" t="str">
            <v>PHP</v>
          </cell>
          <cell r="BX60" t="str">
            <v>Zabel</v>
          </cell>
          <cell r="BY60">
            <v>40</v>
          </cell>
          <cell r="BZ60" t="str">
            <v>PHP</v>
          </cell>
          <cell r="CA60" t="str">
            <v>Hofmann</v>
          </cell>
          <cell r="CB60">
            <v>40</v>
          </cell>
          <cell r="CC60" t="str">
            <v>Markt und Unternehmen</v>
          </cell>
          <cell r="CD60" t="str">
            <v>T.Geisler</v>
          </cell>
          <cell r="CE60">
            <v>40</v>
          </cell>
          <cell r="CF60" t="str">
            <v>Betriebliche Organisation</v>
          </cell>
          <cell r="CG60" t="str">
            <v>Ehrhardt</v>
          </cell>
          <cell r="CH60">
            <v>16</v>
          </cell>
          <cell r="CI60" t="str">
            <v>IT-Sicherheit</v>
          </cell>
          <cell r="CJ60" t="str">
            <v>Hofmann</v>
          </cell>
          <cell r="CK60">
            <v>40</v>
          </cell>
          <cell r="CL60"/>
          <cell r="CM60"/>
          <cell r="CN60"/>
          <cell r="CO60"/>
          <cell r="CP60"/>
          <cell r="CQ60"/>
          <cell r="CR60"/>
          <cell r="CS60"/>
          <cell r="CT60"/>
          <cell r="CU60" t="str">
            <v>Vertragsrecht</v>
          </cell>
          <cell r="CV60" t="str">
            <v>Wiemann</v>
          </cell>
          <cell r="CW60">
            <v>40</v>
          </cell>
          <cell r="CX60" t="str">
            <v>IT Recht</v>
          </cell>
          <cell r="CY60" t="str">
            <v>A.Hoffmann</v>
          </cell>
          <cell r="CZ60">
            <v>40</v>
          </cell>
          <cell r="DA60" t="str">
            <v>Kauf und Beschaffung</v>
          </cell>
          <cell r="DB60" t="str">
            <v>Meyer</v>
          </cell>
          <cell r="DC60">
            <v>40</v>
          </cell>
          <cell r="DD60" t="str">
            <v>Kaufmännische Steuerung und Kontrolle</v>
          </cell>
          <cell r="DE60" t="str">
            <v>Meyer</v>
          </cell>
          <cell r="DF60">
            <v>40</v>
          </cell>
          <cell r="DG60" t="str">
            <v>Betriebliche Organisation</v>
          </cell>
          <cell r="DH60" t="str">
            <v>Ehrhardt</v>
          </cell>
          <cell r="DI60">
            <v>40</v>
          </cell>
          <cell r="DJ60" t="str">
            <v>PV</v>
          </cell>
          <cell r="DK60" t="str">
            <v>A.Hoffmann</v>
          </cell>
          <cell r="DL60">
            <v>16</v>
          </cell>
          <cell r="DM60" t="str">
            <v>PV</v>
          </cell>
          <cell r="DN60" t="str">
            <v>Lohse</v>
          </cell>
          <cell r="DO60">
            <v>40</v>
          </cell>
          <cell r="DP60" t="str">
            <v>ZP 30.9.</v>
          </cell>
          <cell r="DQ60"/>
          <cell r="DR60">
            <v>8</v>
          </cell>
          <cell r="DS60"/>
          <cell r="DT60"/>
          <cell r="DU60"/>
          <cell r="DV60"/>
          <cell r="DW60"/>
          <cell r="DX60"/>
          <cell r="DY60"/>
          <cell r="DZ60"/>
          <cell r="EA60"/>
          <cell r="EB60"/>
          <cell r="EC60"/>
          <cell r="ED60"/>
          <cell r="EE60"/>
          <cell r="EF60"/>
          <cell r="EG60"/>
          <cell r="EH60"/>
          <cell r="EI60"/>
          <cell r="EJ60"/>
          <cell r="EK60"/>
          <cell r="EL60"/>
          <cell r="EM60"/>
          <cell r="EN60"/>
          <cell r="EO60"/>
          <cell r="EP60"/>
          <cell r="EQ60"/>
          <cell r="ER60"/>
          <cell r="ES60"/>
          <cell r="ET60"/>
          <cell r="EU60"/>
          <cell r="EV60"/>
          <cell r="EW60"/>
          <cell r="EX60"/>
          <cell r="EY60"/>
        </row>
        <row r="61">
          <cell r="A61"/>
          <cell r="B61"/>
          <cell r="C61"/>
          <cell r="D61">
            <v>16</v>
          </cell>
          <cell r="E61">
            <v>16</v>
          </cell>
          <cell r="F61"/>
          <cell r="G61">
            <v>0</v>
          </cell>
          <cell r="H61">
            <v>40</v>
          </cell>
          <cell r="I61"/>
          <cell r="J61">
            <v>0</v>
          </cell>
          <cell r="K61">
            <v>40</v>
          </cell>
          <cell r="L61"/>
          <cell r="M61">
            <v>0</v>
          </cell>
          <cell r="N61">
            <v>40</v>
          </cell>
          <cell r="O61"/>
          <cell r="P61">
            <v>0</v>
          </cell>
          <cell r="Q61">
            <v>40</v>
          </cell>
          <cell r="R61"/>
          <cell r="S61">
            <v>0</v>
          </cell>
          <cell r="T61">
            <v>40</v>
          </cell>
          <cell r="U61"/>
          <cell r="V61">
            <v>0</v>
          </cell>
          <cell r="W61">
            <v>40</v>
          </cell>
          <cell r="X61"/>
          <cell r="Y61">
            <v>0</v>
          </cell>
          <cell r="Z61">
            <v>40</v>
          </cell>
          <cell r="AA61"/>
          <cell r="AB61">
            <v>0</v>
          </cell>
          <cell r="AC61">
            <v>40</v>
          </cell>
          <cell r="AD61"/>
          <cell r="AE61">
            <v>0</v>
          </cell>
          <cell r="AF61">
            <v>40</v>
          </cell>
          <cell r="AG61"/>
          <cell r="AH61">
            <v>0</v>
          </cell>
          <cell r="AI61">
            <v>40</v>
          </cell>
          <cell r="AJ61"/>
          <cell r="AK61">
            <v>0</v>
          </cell>
          <cell r="AL61">
            <v>40</v>
          </cell>
          <cell r="AM61"/>
          <cell r="AN61">
            <v>0</v>
          </cell>
          <cell r="AO61">
            <v>40</v>
          </cell>
          <cell r="AP61"/>
          <cell r="AQ61">
            <v>0</v>
          </cell>
          <cell r="AR61">
            <v>40</v>
          </cell>
          <cell r="AS61"/>
          <cell r="AT61">
            <v>32</v>
          </cell>
          <cell r="AU61">
            <v>0</v>
          </cell>
          <cell r="AV61"/>
          <cell r="AW61">
            <v>0</v>
          </cell>
          <cell r="AX61">
            <v>32</v>
          </cell>
          <cell r="AY61"/>
          <cell r="AZ61">
            <v>0</v>
          </cell>
          <cell r="BA61">
            <v>40</v>
          </cell>
          <cell r="BB61"/>
          <cell r="BC61">
            <v>0</v>
          </cell>
          <cell r="BD61">
            <v>32</v>
          </cell>
          <cell r="BE61"/>
          <cell r="BF61">
            <v>0</v>
          </cell>
          <cell r="BG61">
            <v>40</v>
          </cell>
          <cell r="BH61"/>
          <cell r="BI61">
            <v>0</v>
          </cell>
          <cell r="BJ61">
            <v>40</v>
          </cell>
          <cell r="BK61"/>
          <cell r="BL61">
            <v>0</v>
          </cell>
          <cell r="BM61">
            <v>32</v>
          </cell>
          <cell r="BN61"/>
          <cell r="BO61">
            <v>0</v>
          </cell>
          <cell r="BP61">
            <v>40</v>
          </cell>
          <cell r="BQ61"/>
          <cell r="BR61">
            <v>0</v>
          </cell>
          <cell r="BS61">
            <v>32</v>
          </cell>
          <cell r="BT61"/>
          <cell r="BU61">
            <v>0</v>
          </cell>
          <cell r="BV61">
            <v>40</v>
          </cell>
          <cell r="BW61"/>
          <cell r="BX61">
            <v>0</v>
          </cell>
          <cell r="BY61">
            <v>40</v>
          </cell>
          <cell r="BZ61"/>
          <cell r="CA61">
            <v>0</v>
          </cell>
          <cell r="CB61">
            <v>40</v>
          </cell>
          <cell r="CC61"/>
          <cell r="CD61">
            <v>0</v>
          </cell>
          <cell r="CE61">
            <v>40</v>
          </cell>
          <cell r="CF61"/>
          <cell r="CG61">
            <v>0</v>
          </cell>
          <cell r="CH61">
            <v>40</v>
          </cell>
          <cell r="CI61"/>
          <cell r="CJ61">
            <v>0</v>
          </cell>
          <cell r="CK61">
            <v>40</v>
          </cell>
          <cell r="CL61"/>
          <cell r="CM61">
            <v>40</v>
          </cell>
          <cell r="CN61">
            <v>0</v>
          </cell>
          <cell r="CO61"/>
          <cell r="CP61">
            <v>40</v>
          </cell>
          <cell r="CQ61">
            <v>0</v>
          </cell>
          <cell r="CR61"/>
          <cell r="CS61">
            <v>40</v>
          </cell>
          <cell r="CT61">
            <v>0</v>
          </cell>
          <cell r="CU61"/>
          <cell r="CV61">
            <v>0</v>
          </cell>
          <cell r="CW61">
            <v>40</v>
          </cell>
          <cell r="CX61"/>
          <cell r="CY61">
            <v>0</v>
          </cell>
          <cell r="CZ61">
            <v>40</v>
          </cell>
          <cell r="DA61"/>
          <cell r="DB61">
            <v>0</v>
          </cell>
          <cell r="DC61">
            <v>40</v>
          </cell>
          <cell r="DD61"/>
          <cell r="DE61">
            <v>0</v>
          </cell>
          <cell r="DF61">
            <v>40</v>
          </cell>
          <cell r="DG61"/>
          <cell r="DH61">
            <v>0</v>
          </cell>
          <cell r="DI61">
            <v>40</v>
          </cell>
          <cell r="DJ61"/>
          <cell r="DK61">
            <v>0</v>
          </cell>
          <cell r="DL61">
            <v>40</v>
          </cell>
          <cell r="DM61"/>
          <cell r="DN61">
            <v>0</v>
          </cell>
          <cell r="DO61">
            <v>40</v>
          </cell>
          <cell r="DP61"/>
          <cell r="DQ61">
            <v>32</v>
          </cell>
          <cell r="DR61">
            <v>8</v>
          </cell>
          <cell r="DS61"/>
          <cell r="DT61">
            <v>40</v>
          </cell>
          <cell r="DU61">
            <v>0</v>
          </cell>
          <cell r="DV61"/>
          <cell r="DW61">
            <v>40</v>
          </cell>
          <cell r="DX61">
            <v>0</v>
          </cell>
          <cell r="DY61"/>
          <cell r="DZ61">
            <v>40</v>
          </cell>
          <cell r="EA61">
            <v>0</v>
          </cell>
          <cell r="EB61"/>
          <cell r="EC61">
            <v>40</v>
          </cell>
          <cell r="ED61">
            <v>0</v>
          </cell>
          <cell r="EE61"/>
          <cell r="EF61">
            <v>40</v>
          </cell>
          <cell r="EG61">
            <v>0</v>
          </cell>
          <cell r="EH61"/>
          <cell r="EI61">
            <v>40</v>
          </cell>
          <cell r="EJ61">
            <v>0</v>
          </cell>
          <cell r="EK61"/>
          <cell r="EL61">
            <v>40</v>
          </cell>
          <cell r="EM61">
            <v>0</v>
          </cell>
          <cell r="EN61"/>
          <cell r="EO61">
            <v>40</v>
          </cell>
          <cell r="EP61">
            <v>0</v>
          </cell>
          <cell r="EQ61"/>
          <cell r="ER61">
            <v>40</v>
          </cell>
          <cell r="ES61">
            <v>0</v>
          </cell>
          <cell r="ET61"/>
          <cell r="EU61">
            <v>40</v>
          </cell>
          <cell r="EV61">
            <v>0</v>
          </cell>
          <cell r="EW61"/>
          <cell r="EX61">
            <v>40</v>
          </cell>
          <cell r="EY61">
            <v>0</v>
          </cell>
        </row>
        <row r="62">
          <cell r="A62"/>
          <cell r="B62"/>
          <cell r="C62"/>
          <cell r="E62"/>
          <cell r="F62"/>
          <cell r="H62"/>
          <cell r="I62" t="str">
            <v>Web</v>
          </cell>
          <cell r="K62"/>
          <cell r="L62"/>
          <cell r="N62"/>
          <cell r="O62"/>
          <cell r="Q62"/>
          <cell r="R62"/>
          <cell r="T62"/>
          <cell r="U62"/>
          <cell r="W62"/>
          <cell r="X62"/>
          <cell r="Z62"/>
          <cell r="AA62"/>
          <cell r="AC62"/>
          <cell r="AD62"/>
          <cell r="AF62"/>
          <cell r="AG62"/>
          <cell r="AI62"/>
          <cell r="AJ62"/>
          <cell r="AL62"/>
          <cell r="AM62"/>
          <cell r="AO62"/>
          <cell r="AP62"/>
          <cell r="AR62"/>
          <cell r="AS62"/>
          <cell r="AU62"/>
          <cell r="AV62" t="str">
            <v>Java (Böttcher bis 29.5.)</v>
          </cell>
          <cell r="AX62"/>
          <cell r="AY62"/>
          <cell r="BA62"/>
          <cell r="BB62"/>
          <cell r="BD62"/>
          <cell r="BE62"/>
          <cell r="BG62"/>
          <cell r="BH62"/>
          <cell r="BJ62"/>
          <cell r="BK62" t="str">
            <v>C#</v>
          </cell>
          <cell r="BM62"/>
          <cell r="BN62"/>
          <cell r="BP62"/>
          <cell r="BQ62"/>
          <cell r="BS62"/>
          <cell r="BT62"/>
          <cell r="BV62"/>
          <cell r="BW62"/>
          <cell r="BY62"/>
          <cell r="BZ62"/>
          <cell r="CB62"/>
          <cell r="CC62" t="str">
            <v>Geschäfts-undLeistungsprozess</v>
          </cell>
          <cell r="CE62"/>
          <cell r="CF62" t="str">
            <v>PV</v>
          </cell>
          <cell r="CG62" t="str">
            <v>STS</v>
          </cell>
          <cell r="CH62">
            <v>12</v>
          </cell>
          <cell r="CI62"/>
          <cell r="CK62"/>
          <cell r="CL62"/>
          <cell r="CN62"/>
          <cell r="CO62"/>
          <cell r="CQ62"/>
          <cell r="CR62"/>
          <cell r="CT62"/>
          <cell r="CU62"/>
          <cell r="CW62"/>
          <cell r="CX62"/>
          <cell r="CZ62"/>
          <cell r="DA62"/>
          <cell r="DC62"/>
          <cell r="DD62"/>
          <cell r="DF62"/>
          <cell r="DG62"/>
          <cell r="DI62"/>
          <cell r="DJ62"/>
          <cell r="DL62"/>
          <cell r="DM62"/>
          <cell r="DO62"/>
          <cell r="DP62"/>
          <cell r="DR62"/>
          <cell r="DS62"/>
          <cell r="DU62"/>
          <cell r="DV62"/>
          <cell r="DX62"/>
          <cell r="DY62"/>
          <cell r="EA62"/>
          <cell r="EB62"/>
          <cell r="ED62"/>
          <cell r="EE62"/>
          <cell r="EG62"/>
          <cell r="EH62"/>
          <cell r="EJ62"/>
          <cell r="EK62"/>
          <cell r="EM62"/>
          <cell r="EN62"/>
          <cell r="EP62"/>
          <cell r="EQ62"/>
          <cell r="ES62"/>
          <cell r="ET62"/>
          <cell r="EV62"/>
          <cell r="EW62"/>
          <cell r="EY62"/>
        </row>
        <row r="63">
          <cell r="A63"/>
          <cell r="B63"/>
          <cell r="C63"/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C63"/>
          <cell r="AD63"/>
          <cell r="AF63"/>
          <cell r="AG63"/>
          <cell r="AI63"/>
          <cell r="AJ63"/>
          <cell r="AL63"/>
          <cell r="AM63"/>
          <cell r="AO63"/>
          <cell r="AP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  <cell r="CD63"/>
          <cell r="CE63"/>
          <cell r="CF63" t="str">
            <v>Projektmanagement</v>
          </cell>
          <cell r="CG63" t="str">
            <v>Burkhardt</v>
          </cell>
          <cell r="CH63">
            <v>8</v>
          </cell>
          <cell r="CI63"/>
          <cell r="CJ63"/>
          <cell r="CK63"/>
          <cell r="CL63"/>
          <cell r="CM63"/>
          <cell r="CN63"/>
          <cell r="CO63"/>
          <cell r="CP63"/>
          <cell r="CQ63"/>
          <cell r="CR63"/>
          <cell r="CS63"/>
          <cell r="CT63"/>
          <cell r="CU63"/>
          <cell r="CV63"/>
          <cell r="CW63"/>
          <cell r="CX63"/>
          <cell r="CY63"/>
          <cell r="CZ63"/>
          <cell r="DA63"/>
          <cell r="DB63"/>
          <cell r="DC63"/>
          <cell r="DD63"/>
          <cell r="DE63"/>
          <cell r="DF63"/>
          <cell r="DG63"/>
          <cell r="DH63"/>
          <cell r="DI63"/>
          <cell r="DJ63" t="str">
            <v>PV</v>
          </cell>
          <cell r="DK63" t="str">
            <v>STS</v>
          </cell>
          <cell r="DL63">
            <v>8</v>
          </cell>
          <cell r="DM63"/>
          <cell r="DO63"/>
          <cell r="DP63"/>
          <cell r="DQ63"/>
          <cell r="DR63"/>
          <cell r="DS63"/>
          <cell r="DT63"/>
          <cell r="DU63"/>
          <cell r="DV63"/>
          <cell r="DW63"/>
          <cell r="DX63"/>
          <cell r="DY63"/>
          <cell r="DZ63"/>
          <cell r="EA63"/>
          <cell r="EB63"/>
          <cell r="EC63"/>
          <cell r="ED63"/>
          <cell r="EE63"/>
          <cell r="EF63"/>
          <cell r="EG63"/>
          <cell r="EH63"/>
          <cell r="EI63"/>
          <cell r="EJ63"/>
          <cell r="EK63"/>
          <cell r="EL63"/>
          <cell r="EM63"/>
          <cell r="EN63"/>
          <cell r="EO63"/>
          <cell r="EP63"/>
          <cell r="EQ63"/>
          <cell r="ER63"/>
          <cell r="ES63"/>
          <cell r="ET63"/>
          <cell r="EU63"/>
          <cell r="EV63"/>
          <cell r="EW63"/>
          <cell r="EX63"/>
          <cell r="EY63"/>
        </row>
        <row r="64">
          <cell r="A64"/>
          <cell r="B64"/>
          <cell r="C64"/>
          <cell r="D64"/>
          <cell r="E64"/>
          <cell r="F64"/>
          <cell r="G64" t="str">
            <v xml:space="preserve"> </v>
          </cell>
          <cell r="H64"/>
          <cell r="I64"/>
          <cell r="J64" t="str">
            <v xml:space="preserve"> </v>
          </cell>
          <cell r="K64"/>
          <cell r="L64"/>
          <cell r="M64" t="str">
            <v xml:space="preserve"> </v>
          </cell>
          <cell r="N64"/>
          <cell r="O64" t="str">
            <v>HTML/CSS</v>
          </cell>
          <cell r="P64" t="str">
            <v>STS</v>
          </cell>
          <cell r="Q64">
            <v>4</v>
          </cell>
          <cell r="R64"/>
          <cell r="S64" t="str">
            <v xml:space="preserve"> </v>
          </cell>
          <cell r="T64"/>
          <cell r="U64" t="str">
            <v>PHP</v>
          </cell>
          <cell r="V64" t="str">
            <v>STS</v>
          </cell>
          <cell r="W64">
            <v>4</v>
          </cell>
          <cell r="X64" t="str">
            <v>PHP</v>
          </cell>
          <cell r="Y64" t="str">
            <v>STS</v>
          </cell>
          <cell r="Z64">
            <v>8</v>
          </cell>
          <cell r="AA64" t="str">
            <v>PHP</v>
          </cell>
          <cell r="AB64" t="str">
            <v>STS</v>
          </cell>
          <cell r="AC64">
            <v>8</v>
          </cell>
          <cell r="AD64" t="str">
            <v>XML</v>
          </cell>
          <cell r="AE64" t="str">
            <v>STS</v>
          </cell>
          <cell r="AF64">
            <v>8</v>
          </cell>
          <cell r="AG64"/>
          <cell r="AH64" t="str">
            <v xml:space="preserve"> </v>
          </cell>
          <cell r="AI64"/>
          <cell r="AJ64"/>
          <cell r="AK64" t="str">
            <v xml:space="preserve"> </v>
          </cell>
          <cell r="AL64"/>
          <cell r="AM64"/>
          <cell r="AN64" t="str">
            <v xml:space="preserve"> </v>
          </cell>
          <cell r="AO64"/>
          <cell r="AP64"/>
          <cell r="AQ64" t="str">
            <v xml:space="preserve"> </v>
          </cell>
          <cell r="AR64"/>
          <cell r="AS64"/>
          <cell r="AT64"/>
          <cell r="AU64"/>
          <cell r="AV64"/>
          <cell r="AW64" t="str">
            <v xml:space="preserve"> </v>
          </cell>
          <cell r="AX64"/>
          <cell r="AY64"/>
          <cell r="AZ64" t="str">
            <v xml:space="preserve"> </v>
          </cell>
          <cell r="BA64"/>
          <cell r="BB64"/>
          <cell r="BC64" t="str">
            <v xml:space="preserve"> </v>
          </cell>
          <cell r="BD64"/>
          <cell r="BE64"/>
          <cell r="BF64" t="str">
            <v xml:space="preserve"> </v>
          </cell>
          <cell r="BG64"/>
          <cell r="BH64"/>
          <cell r="BI64" t="str">
            <v xml:space="preserve"> </v>
          </cell>
          <cell r="BJ64"/>
          <cell r="BK64"/>
          <cell r="BL64" t="str">
            <v xml:space="preserve"> </v>
          </cell>
          <cell r="BM64"/>
          <cell r="BN64"/>
          <cell r="BO64" t="str">
            <v xml:space="preserve"> </v>
          </cell>
          <cell r="BP64"/>
          <cell r="BQ64"/>
          <cell r="BR64" t="str">
            <v xml:space="preserve"> </v>
          </cell>
          <cell r="BS64"/>
          <cell r="BT64"/>
          <cell r="BU64" t="str">
            <v xml:space="preserve"> </v>
          </cell>
          <cell r="BV64"/>
          <cell r="BW64"/>
          <cell r="BX64" t="str">
            <v xml:space="preserve"> </v>
          </cell>
          <cell r="BY64"/>
          <cell r="BZ64"/>
          <cell r="CA64" t="str">
            <v xml:space="preserve"> </v>
          </cell>
          <cell r="CB64"/>
          <cell r="CC64"/>
          <cell r="CD64" t="str">
            <v xml:space="preserve"> </v>
          </cell>
          <cell r="CE64"/>
          <cell r="CF64" t="str">
            <v>Arbeitsrecht</v>
          </cell>
          <cell r="CG64" t="str">
            <v>Grenzemann</v>
          </cell>
          <cell r="CH64">
            <v>4</v>
          </cell>
          <cell r="CI64"/>
          <cell r="CJ64" t="str">
            <v xml:space="preserve"> </v>
          </cell>
          <cell r="CK64"/>
          <cell r="CL64"/>
          <cell r="CM64"/>
          <cell r="CN64"/>
          <cell r="CO64"/>
          <cell r="CP64"/>
          <cell r="CQ64"/>
          <cell r="CR64"/>
          <cell r="CS64"/>
          <cell r="CT64"/>
          <cell r="CU64"/>
          <cell r="CV64"/>
          <cell r="CW64"/>
          <cell r="CX64"/>
          <cell r="CY64" t="str">
            <v xml:space="preserve"> </v>
          </cell>
          <cell r="CZ64"/>
          <cell r="DA64"/>
          <cell r="DB64" t="str">
            <v xml:space="preserve"> </v>
          </cell>
          <cell r="DC64"/>
          <cell r="DD64"/>
          <cell r="DE64" t="str">
            <v xml:space="preserve"> </v>
          </cell>
          <cell r="DF64"/>
          <cell r="DG64"/>
          <cell r="DH64" t="str">
            <v xml:space="preserve"> </v>
          </cell>
          <cell r="DI64"/>
          <cell r="DJ64" t="str">
            <v>PV</v>
          </cell>
          <cell r="DK64" t="str">
            <v>J.Lange</v>
          </cell>
          <cell r="DL64">
            <v>16</v>
          </cell>
          <cell r="DM64"/>
          <cell r="DN64" t="str">
            <v xml:space="preserve"> </v>
          </cell>
          <cell r="DO64"/>
          <cell r="DP64" t="str">
            <v>Praktikum vom 28.09.-19.03.</v>
          </cell>
          <cell r="DQ64"/>
          <cell r="DR64"/>
          <cell r="DS64"/>
          <cell r="DT64"/>
          <cell r="DU64"/>
          <cell r="DV64"/>
          <cell r="DW64"/>
          <cell r="DX64"/>
          <cell r="DY64"/>
          <cell r="DZ64"/>
          <cell r="EA64"/>
          <cell r="EB64"/>
          <cell r="EC64"/>
          <cell r="ED64"/>
          <cell r="EE64"/>
          <cell r="EF64"/>
          <cell r="EG64"/>
          <cell r="EH64"/>
          <cell r="EI64"/>
          <cell r="EJ64"/>
          <cell r="EK64"/>
          <cell r="EL64"/>
          <cell r="EM64"/>
          <cell r="EN64"/>
          <cell r="EO64"/>
          <cell r="EP64"/>
          <cell r="EQ64"/>
          <cell r="ER64"/>
          <cell r="ES64"/>
          <cell r="ET64"/>
          <cell r="EU64"/>
          <cell r="EV64"/>
          <cell r="EW64"/>
          <cell r="EX64"/>
          <cell r="EY64"/>
        </row>
        <row r="65">
          <cell r="A65" t="str">
            <v>FI 28 AE</v>
          </cell>
          <cell r="B65">
            <v>2</v>
          </cell>
          <cell r="C65" t="str">
            <v>Programmieren in C</v>
          </cell>
          <cell r="D65" t="str">
            <v>Zabel</v>
          </cell>
          <cell r="E65">
            <v>16</v>
          </cell>
          <cell r="F65" t="str">
            <v>Programmieren in C</v>
          </cell>
          <cell r="G65" t="str">
            <v>Zabel</v>
          </cell>
          <cell r="H65">
            <v>40</v>
          </cell>
          <cell r="I65" t="str">
            <v>HTML/CSS</v>
          </cell>
          <cell r="J65" t="str">
            <v>Aderhold</v>
          </cell>
          <cell r="K65">
            <v>40</v>
          </cell>
          <cell r="L65" t="str">
            <v>HTML/CSS</v>
          </cell>
          <cell r="M65" t="str">
            <v>Aderhold</v>
          </cell>
          <cell r="N65">
            <v>40</v>
          </cell>
          <cell r="O65" t="str">
            <v>HTML/CSS</v>
          </cell>
          <cell r="P65" t="str">
            <v>Aderhold</v>
          </cell>
          <cell r="Q65">
            <v>36</v>
          </cell>
          <cell r="R65" t="str">
            <v>PHP</v>
          </cell>
          <cell r="S65" t="str">
            <v>Aderhold</v>
          </cell>
          <cell r="T65">
            <v>40</v>
          </cell>
          <cell r="U65" t="str">
            <v>PHP</v>
          </cell>
          <cell r="V65" t="str">
            <v>Aderhold</v>
          </cell>
          <cell r="W65">
            <v>36</v>
          </cell>
          <cell r="X65" t="str">
            <v>PHP</v>
          </cell>
          <cell r="Y65" t="str">
            <v>Aderhold</v>
          </cell>
          <cell r="Z65">
            <v>32</v>
          </cell>
          <cell r="AA65" t="str">
            <v>JavaScript</v>
          </cell>
          <cell r="AB65" t="str">
            <v>Aderhold</v>
          </cell>
          <cell r="AC65">
            <v>32</v>
          </cell>
          <cell r="AD65" t="str">
            <v>XML</v>
          </cell>
          <cell r="AE65" t="str">
            <v>Aderhold</v>
          </cell>
          <cell r="AF65">
            <v>32</v>
          </cell>
          <cell r="AG65" t="str">
            <v>Projekt</v>
          </cell>
          <cell r="AH65" t="str">
            <v>STS</v>
          </cell>
          <cell r="AI65">
            <v>40</v>
          </cell>
          <cell r="AJ65" t="str">
            <v>Projekt</v>
          </cell>
          <cell r="AK65" t="str">
            <v>STS</v>
          </cell>
          <cell r="AL65">
            <v>40</v>
          </cell>
          <cell r="AM65" t="str">
            <v>jQuery/Ajax</v>
          </cell>
          <cell r="AN65" t="str">
            <v>Aderhold</v>
          </cell>
          <cell r="AO65">
            <v>40</v>
          </cell>
          <cell r="AP65" t="str">
            <v>jQuery/Ajax</v>
          </cell>
          <cell r="AQ65" t="str">
            <v>Aderhold</v>
          </cell>
          <cell r="AR65">
            <v>40</v>
          </cell>
          <cell r="AS65"/>
          <cell r="AT65"/>
          <cell r="AU65"/>
          <cell r="AV65" t="str">
            <v xml:space="preserve">Java SE Fundamentals </v>
          </cell>
          <cell r="AW65" t="str">
            <v>L.Böttcher</v>
          </cell>
          <cell r="AX65">
            <v>32</v>
          </cell>
          <cell r="AY65" t="str">
            <v xml:space="preserve">Java SE Fundamentals </v>
          </cell>
          <cell r="AZ65" t="str">
            <v>L.Böttcher</v>
          </cell>
          <cell r="BA65">
            <v>40</v>
          </cell>
          <cell r="BB65" t="str">
            <v xml:space="preserve">Java SE Fundamentals </v>
          </cell>
          <cell r="BC65" t="str">
            <v>L.Böttcher</v>
          </cell>
          <cell r="BD65">
            <v>32</v>
          </cell>
          <cell r="BE65" t="str">
            <v xml:space="preserve">Java SE Fundamentals </v>
          </cell>
          <cell r="BF65" t="str">
            <v>L.Böttcher</v>
          </cell>
          <cell r="BG65">
            <v>40</v>
          </cell>
          <cell r="BH65" t="str">
            <v xml:space="preserve">Java SE Fundamentals </v>
          </cell>
          <cell r="BI65" t="str">
            <v>L.Böttcher</v>
          </cell>
          <cell r="BJ65">
            <v>40</v>
          </cell>
          <cell r="BK65" t="str">
            <v xml:space="preserve">Desktop-Entwicklung mit C# und .NET </v>
          </cell>
          <cell r="BL65" t="str">
            <v>Hofmann</v>
          </cell>
          <cell r="BM65">
            <v>32</v>
          </cell>
          <cell r="BN65" t="str">
            <v xml:space="preserve">Desktop-Entwicklung mit C# und .NET </v>
          </cell>
          <cell r="BO65" t="str">
            <v>Hofmann</v>
          </cell>
          <cell r="BP65">
            <v>40</v>
          </cell>
          <cell r="BQ65" t="str">
            <v xml:space="preserve">Desktop-Entwicklung mit C# und .NET </v>
          </cell>
          <cell r="BR65" t="str">
            <v>Hofmann</v>
          </cell>
          <cell r="BS65">
            <v>32</v>
          </cell>
          <cell r="BT65" t="str">
            <v xml:space="preserve">Desktop-Entwicklung mit C# und .NET </v>
          </cell>
          <cell r="BU65" t="str">
            <v>Hofmann</v>
          </cell>
          <cell r="BV65">
            <v>40</v>
          </cell>
          <cell r="BW65" t="str">
            <v>Datenbanktheorie, Programmieren einer Microsoft  SQL Server Datenbank</v>
          </cell>
          <cell r="BX65" t="str">
            <v>Lohse</v>
          </cell>
          <cell r="BY65">
            <v>40</v>
          </cell>
          <cell r="BZ65" t="str">
            <v>Datenbanktheorie, Programmieren einer Microsoft  SQL Server Datenbank</v>
          </cell>
          <cell r="CA65" t="str">
            <v>Lohse</v>
          </cell>
          <cell r="CB65">
            <v>40</v>
          </cell>
          <cell r="CC65" t="str">
            <v>Markt und Unternehmen</v>
          </cell>
          <cell r="CD65" t="str">
            <v>T.Geisler</v>
          </cell>
          <cell r="CE65">
            <v>40</v>
          </cell>
          <cell r="CF65" t="str">
            <v>Betriebliche Organisation</v>
          </cell>
          <cell r="CG65" t="str">
            <v>Ehrhardt</v>
          </cell>
          <cell r="CH65">
            <v>16</v>
          </cell>
          <cell r="CI65" t="str">
            <v>IT-Sicherheit</v>
          </cell>
          <cell r="CJ65" t="str">
            <v>Hofmann</v>
          </cell>
          <cell r="CK65">
            <v>40</v>
          </cell>
          <cell r="CL65"/>
          <cell r="CM65"/>
          <cell r="CN65"/>
          <cell r="CO65"/>
          <cell r="CP65"/>
          <cell r="CQ65"/>
          <cell r="CR65"/>
          <cell r="CS65"/>
          <cell r="CT65"/>
          <cell r="CU65" t="str">
            <v>Vertragsrecht</v>
          </cell>
          <cell r="CV65" t="str">
            <v>Wiemann</v>
          </cell>
          <cell r="CW65">
            <v>40</v>
          </cell>
          <cell r="CX65" t="str">
            <v>IT Recht</v>
          </cell>
          <cell r="CY65" t="str">
            <v>A.Hoffmann</v>
          </cell>
          <cell r="CZ65">
            <v>40</v>
          </cell>
          <cell r="DA65" t="str">
            <v>Kauf und Beschaffung</v>
          </cell>
          <cell r="DB65" t="str">
            <v>Meyer</v>
          </cell>
          <cell r="DC65">
            <v>40</v>
          </cell>
          <cell r="DD65" t="str">
            <v>Kaufmännische Steuerung und Kontrolle</v>
          </cell>
          <cell r="DE65" t="str">
            <v>Meyer</v>
          </cell>
          <cell r="DF65">
            <v>40</v>
          </cell>
          <cell r="DG65" t="str">
            <v>Betriebliche Organisation</v>
          </cell>
          <cell r="DH65" t="str">
            <v>Ehrhardt</v>
          </cell>
          <cell r="DI65">
            <v>40</v>
          </cell>
          <cell r="DJ65" t="str">
            <v>PV</v>
          </cell>
          <cell r="DK65" t="str">
            <v>A.Hoffmann</v>
          </cell>
          <cell r="DL65">
            <v>16</v>
          </cell>
          <cell r="DM65" t="str">
            <v>PV</v>
          </cell>
          <cell r="DN65" t="str">
            <v>Lohse</v>
          </cell>
          <cell r="DO65">
            <v>40</v>
          </cell>
          <cell r="DP65" t="str">
            <v>ZP 30.9.</v>
          </cell>
          <cell r="DQ65"/>
          <cell r="DR65">
            <v>8</v>
          </cell>
          <cell r="DS65"/>
          <cell r="DT65"/>
          <cell r="DU65"/>
          <cell r="DV65"/>
          <cell r="DW65"/>
          <cell r="DX65"/>
          <cell r="DY65"/>
          <cell r="DZ65"/>
          <cell r="EA65"/>
          <cell r="EB65"/>
          <cell r="EC65"/>
          <cell r="ED65"/>
          <cell r="EE65"/>
          <cell r="EF65"/>
          <cell r="EG65"/>
          <cell r="EH65"/>
          <cell r="EI65"/>
          <cell r="EJ65"/>
          <cell r="EK65"/>
          <cell r="EL65"/>
          <cell r="EM65"/>
          <cell r="EN65"/>
          <cell r="EO65"/>
          <cell r="EP65"/>
          <cell r="EQ65"/>
          <cell r="ER65"/>
          <cell r="ES65"/>
          <cell r="ET65"/>
          <cell r="EU65"/>
          <cell r="EV65"/>
          <cell r="EW65"/>
          <cell r="EX65"/>
          <cell r="EY65"/>
        </row>
        <row r="66">
          <cell r="A66"/>
          <cell r="B66"/>
          <cell r="C66"/>
          <cell r="D66">
            <v>16</v>
          </cell>
          <cell r="E66">
            <v>16</v>
          </cell>
          <cell r="F66"/>
          <cell r="G66">
            <v>0</v>
          </cell>
          <cell r="H66">
            <v>40</v>
          </cell>
          <cell r="I66"/>
          <cell r="J66">
            <v>0</v>
          </cell>
          <cell r="K66">
            <v>40</v>
          </cell>
          <cell r="L66"/>
          <cell r="M66">
            <v>0</v>
          </cell>
          <cell r="N66">
            <v>40</v>
          </cell>
          <cell r="O66"/>
          <cell r="P66">
            <v>0</v>
          </cell>
          <cell r="Q66">
            <v>40</v>
          </cell>
          <cell r="R66"/>
          <cell r="S66">
            <v>0</v>
          </cell>
          <cell r="T66">
            <v>40</v>
          </cell>
          <cell r="U66"/>
          <cell r="V66">
            <v>0</v>
          </cell>
          <cell r="W66">
            <v>40</v>
          </cell>
          <cell r="X66"/>
          <cell r="Y66">
            <v>0</v>
          </cell>
          <cell r="Z66">
            <v>40</v>
          </cell>
          <cell r="AA66"/>
          <cell r="AB66">
            <v>0</v>
          </cell>
          <cell r="AC66">
            <v>40</v>
          </cell>
          <cell r="AD66"/>
          <cell r="AE66">
            <v>0</v>
          </cell>
          <cell r="AF66">
            <v>40</v>
          </cell>
          <cell r="AG66"/>
          <cell r="AH66">
            <v>0</v>
          </cell>
          <cell r="AI66">
            <v>40</v>
          </cell>
          <cell r="AJ66"/>
          <cell r="AK66">
            <v>0</v>
          </cell>
          <cell r="AL66">
            <v>40</v>
          </cell>
          <cell r="AM66"/>
          <cell r="AN66">
            <v>0</v>
          </cell>
          <cell r="AO66">
            <v>40</v>
          </cell>
          <cell r="AP66"/>
          <cell r="AQ66">
            <v>0</v>
          </cell>
          <cell r="AR66">
            <v>40</v>
          </cell>
          <cell r="AS66"/>
          <cell r="AT66">
            <v>32</v>
          </cell>
          <cell r="AU66">
            <v>0</v>
          </cell>
          <cell r="AV66"/>
          <cell r="AW66">
            <v>0</v>
          </cell>
          <cell r="AX66">
            <v>32</v>
          </cell>
          <cell r="AY66"/>
          <cell r="AZ66">
            <v>0</v>
          </cell>
          <cell r="BA66">
            <v>40</v>
          </cell>
          <cell r="BB66"/>
          <cell r="BC66">
            <v>0</v>
          </cell>
          <cell r="BD66">
            <v>32</v>
          </cell>
          <cell r="BE66"/>
          <cell r="BF66">
            <v>0</v>
          </cell>
          <cell r="BG66">
            <v>40</v>
          </cell>
          <cell r="BH66"/>
          <cell r="BI66">
            <v>0</v>
          </cell>
          <cell r="BJ66">
            <v>40</v>
          </cell>
          <cell r="BK66"/>
          <cell r="BL66">
            <v>0</v>
          </cell>
          <cell r="BM66">
            <v>32</v>
          </cell>
          <cell r="BN66"/>
          <cell r="BO66">
            <v>0</v>
          </cell>
          <cell r="BP66">
            <v>40</v>
          </cell>
          <cell r="BQ66"/>
          <cell r="BR66">
            <v>0</v>
          </cell>
          <cell r="BS66">
            <v>32</v>
          </cell>
          <cell r="BT66"/>
          <cell r="BU66">
            <v>0</v>
          </cell>
          <cell r="BV66">
            <v>40</v>
          </cell>
          <cell r="BW66"/>
          <cell r="BX66">
            <v>0</v>
          </cell>
          <cell r="BY66">
            <v>40</v>
          </cell>
          <cell r="BZ66"/>
          <cell r="CA66">
            <v>0</v>
          </cell>
          <cell r="CB66">
            <v>40</v>
          </cell>
          <cell r="CC66"/>
          <cell r="CD66">
            <v>0</v>
          </cell>
          <cell r="CE66">
            <v>40</v>
          </cell>
          <cell r="CF66"/>
          <cell r="CG66">
            <v>0</v>
          </cell>
          <cell r="CH66">
            <v>40</v>
          </cell>
          <cell r="CI66"/>
          <cell r="CJ66">
            <v>0</v>
          </cell>
          <cell r="CK66">
            <v>40</v>
          </cell>
          <cell r="CL66"/>
          <cell r="CM66">
            <v>40</v>
          </cell>
          <cell r="CN66">
            <v>0</v>
          </cell>
          <cell r="CO66"/>
          <cell r="CP66">
            <v>40</v>
          </cell>
          <cell r="CQ66">
            <v>0</v>
          </cell>
          <cell r="CR66"/>
          <cell r="CS66">
            <v>40</v>
          </cell>
          <cell r="CT66">
            <v>0</v>
          </cell>
          <cell r="CU66"/>
          <cell r="CV66">
            <v>0</v>
          </cell>
          <cell r="CW66">
            <v>40</v>
          </cell>
          <cell r="CX66"/>
          <cell r="CY66">
            <v>0</v>
          </cell>
          <cell r="CZ66">
            <v>40</v>
          </cell>
          <cell r="DA66"/>
          <cell r="DB66">
            <v>0</v>
          </cell>
          <cell r="DC66">
            <v>40</v>
          </cell>
          <cell r="DD66"/>
          <cell r="DE66">
            <v>0</v>
          </cell>
          <cell r="DF66">
            <v>40</v>
          </cell>
          <cell r="DG66"/>
          <cell r="DH66">
            <v>0</v>
          </cell>
          <cell r="DI66">
            <v>40</v>
          </cell>
          <cell r="DJ66"/>
          <cell r="DK66">
            <v>0</v>
          </cell>
          <cell r="DL66">
            <v>40</v>
          </cell>
          <cell r="DM66"/>
          <cell r="DN66">
            <v>0</v>
          </cell>
          <cell r="DO66">
            <v>40</v>
          </cell>
          <cell r="DP66"/>
          <cell r="DQ66">
            <v>32</v>
          </cell>
          <cell r="DR66">
            <v>8</v>
          </cell>
          <cell r="DS66"/>
          <cell r="DT66">
            <v>40</v>
          </cell>
          <cell r="DU66">
            <v>0</v>
          </cell>
          <cell r="DV66"/>
          <cell r="DW66">
            <v>40</v>
          </cell>
          <cell r="DX66">
            <v>0</v>
          </cell>
          <cell r="DY66"/>
          <cell r="DZ66">
            <v>40</v>
          </cell>
          <cell r="EA66">
            <v>0</v>
          </cell>
          <cell r="EB66"/>
          <cell r="EC66">
            <v>40</v>
          </cell>
          <cell r="ED66">
            <v>0</v>
          </cell>
          <cell r="EE66"/>
          <cell r="EF66">
            <v>40</v>
          </cell>
          <cell r="EG66">
            <v>0</v>
          </cell>
          <cell r="EH66"/>
          <cell r="EI66">
            <v>40</v>
          </cell>
          <cell r="EJ66">
            <v>0</v>
          </cell>
          <cell r="EK66"/>
          <cell r="EL66">
            <v>40</v>
          </cell>
          <cell r="EM66">
            <v>0</v>
          </cell>
          <cell r="EN66"/>
          <cell r="EO66">
            <v>40</v>
          </cell>
          <cell r="EP66">
            <v>0</v>
          </cell>
          <cell r="EQ66"/>
          <cell r="ER66">
            <v>40</v>
          </cell>
          <cell r="ES66">
            <v>0</v>
          </cell>
          <cell r="ET66"/>
          <cell r="EU66">
            <v>40</v>
          </cell>
          <cell r="EV66">
            <v>0</v>
          </cell>
          <cell r="EW66"/>
          <cell r="EX66">
            <v>40</v>
          </cell>
          <cell r="EY66">
            <v>0</v>
          </cell>
        </row>
        <row r="67">
          <cell r="A67"/>
          <cell r="B67"/>
          <cell r="C67"/>
          <cell r="E67"/>
          <cell r="F67"/>
          <cell r="H67"/>
          <cell r="I67"/>
          <cell r="K67"/>
          <cell r="L67"/>
          <cell r="N67"/>
          <cell r="O67" t="str">
            <v>hier J. Lange für Marburg eintragen(2 Pläne drucken, richtig für Ordner und Einsatz Juliane für Marburg)</v>
          </cell>
          <cell r="Q67"/>
          <cell r="R67" t="str">
            <v>NEU</v>
          </cell>
          <cell r="T67"/>
          <cell r="U67"/>
          <cell r="W67"/>
          <cell r="X67"/>
          <cell r="Z67"/>
          <cell r="AA67" t="str">
            <v>Client</v>
          </cell>
          <cell r="AC67"/>
          <cell r="AD67"/>
          <cell r="AF67"/>
          <cell r="AG67"/>
          <cell r="AI67"/>
          <cell r="AJ67"/>
          <cell r="AL67"/>
          <cell r="AM67"/>
          <cell r="AO67"/>
          <cell r="AP67"/>
          <cell r="AR67"/>
          <cell r="AS67" t="str">
            <v>Server</v>
          </cell>
          <cell r="AU67"/>
          <cell r="AV67"/>
          <cell r="AX67"/>
          <cell r="AY67"/>
          <cell r="BA67"/>
          <cell r="BB67"/>
          <cell r="BD67"/>
          <cell r="BE67"/>
          <cell r="BG67"/>
          <cell r="BH67"/>
          <cell r="BJ67"/>
          <cell r="BK67" t="str">
            <v>HTML/Css</v>
          </cell>
          <cell r="BM67"/>
          <cell r="BN67"/>
          <cell r="BP67"/>
          <cell r="BQ67"/>
          <cell r="BS67"/>
          <cell r="BT67" t="str">
            <v>Zusammen mit Jena</v>
          </cell>
          <cell r="BV67"/>
          <cell r="BW67"/>
          <cell r="BY67"/>
          <cell r="BZ67"/>
          <cell r="CB67"/>
          <cell r="CC67" t="str">
            <v>Geschäfts-undLeistungsprozess</v>
          </cell>
          <cell r="CE67"/>
          <cell r="CF67" t="str">
            <v>PV</v>
          </cell>
          <cell r="CG67" t="str">
            <v>STS</v>
          </cell>
          <cell r="CH67">
            <v>12</v>
          </cell>
          <cell r="CI67"/>
          <cell r="CK67"/>
          <cell r="CL67"/>
          <cell r="CN67"/>
          <cell r="CO67"/>
          <cell r="CQ67"/>
          <cell r="CR67"/>
          <cell r="CT67"/>
          <cell r="CW67"/>
          <cell r="CX67"/>
          <cell r="CZ67"/>
          <cell r="DA67"/>
          <cell r="DC67"/>
          <cell r="DD67"/>
          <cell r="DF67"/>
          <cell r="DG67"/>
          <cell r="DI67"/>
          <cell r="DJ67"/>
          <cell r="DL67"/>
          <cell r="DM67"/>
          <cell r="DO67"/>
          <cell r="DP67"/>
          <cell r="DR67"/>
          <cell r="DS67" t="str">
            <v>Linux + 1 Nordhausen + Herr Rosenburg</v>
          </cell>
          <cell r="DU67"/>
          <cell r="DV67"/>
          <cell r="DX67"/>
          <cell r="DY67"/>
          <cell r="EA67"/>
          <cell r="EB67"/>
          <cell r="ED67"/>
          <cell r="EE67"/>
          <cell r="EG67"/>
          <cell r="EH67"/>
          <cell r="EJ67"/>
          <cell r="EK67"/>
          <cell r="EM67"/>
          <cell r="EN67" t="str">
            <v>Datenbanken + Herr Rosenburg</v>
          </cell>
          <cell r="EP67"/>
          <cell r="EQ67"/>
          <cell r="ES67"/>
          <cell r="ET67"/>
          <cell r="EV67"/>
          <cell r="EW67"/>
          <cell r="EY67"/>
        </row>
        <row r="68">
          <cell r="A68"/>
          <cell r="B68"/>
          <cell r="C68"/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  <cell r="O68" t="str">
            <v>PV</v>
          </cell>
          <cell r="P68" t="str">
            <v>STS</v>
          </cell>
          <cell r="Q68">
            <v>16</v>
          </cell>
          <cell r="R68"/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  <cell r="BZ68"/>
          <cell r="CA68"/>
          <cell r="CB68"/>
          <cell r="CC68"/>
          <cell r="CD68"/>
          <cell r="CE68"/>
          <cell r="CF68" t="str">
            <v>Projektmanagement</v>
          </cell>
          <cell r="CG68" t="str">
            <v>Burkhardt</v>
          </cell>
          <cell r="CH68">
            <v>8</v>
          </cell>
          <cell r="CI68"/>
          <cell r="CJ68"/>
          <cell r="CK68"/>
          <cell r="CL68"/>
          <cell r="CM68"/>
          <cell r="CN68"/>
          <cell r="CO68"/>
          <cell r="CP68"/>
          <cell r="CQ68"/>
          <cell r="CR68"/>
          <cell r="CS68"/>
          <cell r="CT68"/>
          <cell r="CU68"/>
          <cell r="CV68"/>
          <cell r="CW68"/>
          <cell r="CX68"/>
          <cell r="CY68"/>
          <cell r="CZ68"/>
          <cell r="DA68"/>
          <cell r="DB68"/>
          <cell r="DC68"/>
          <cell r="DD68"/>
          <cell r="DE68"/>
          <cell r="DF68"/>
          <cell r="DG68"/>
          <cell r="DH68"/>
          <cell r="DI68"/>
          <cell r="DJ68"/>
          <cell r="DK68"/>
          <cell r="DL68"/>
          <cell r="DM68"/>
          <cell r="DN68"/>
          <cell r="DO68"/>
          <cell r="DP68"/>
          <cell r="DQ68"/>
          <cell r="DR68"/>
          <cell r="DS68"/>
          <cell r="DT68"/>
          <cell r="DU68"/>
          <cell r="DV68"/>
          <cell r="DW68"/>
          <cell r="DX68"/>
          <cell r="DY68"/>
          <cell r="DZ68"/>
          <cell r="EA68"/>
          <cell r="EB68"/>
          <cell r="EC68"/>
          <cell r="ED68"/>
          <cell r="EE68"/>
          <cell r="EF68"/>
          <cell r="EG68"/>
          <cell r="EH68"/>
          <cell r="EI68"/>
          <cell r="EJ68"/>
          <cell r="EK68"/>
          <cell r="EL68"/>
          <cell r="EM68"/>
          <cell r="EN68"/>
          <cell r="EO68"/>
          <cell r="EP68"/>
          <cell r="EQ68"/>
          <cell r="ER68"/>
          <cell r="ES68"/>
          <cell r="ET68"/>
          <cell r="EU68"/>
          <cell r="EV68"/>
          <cell r="EW68"/>
          <cell r="EX68"/>
          <cell r="EY68"/>
        </row>
        <row r="69">
          <cell r="A69" t="str">
            <v>FI 29 SI</v>
          </cell>
          <cell r="B69">
            <v>2</v>
          </cell>
          <cell r="C69"/>
          <cell r="D69"/>
          <cell r="E69"/>
          <cell r="F69"/>
          <cell r="G69"/>
          <cell r="H69"/>
          <cell r="I69" t="str">
            <v>PV</v>
          </cell>
          <cell r="J69" t="str">
            <v>STS</v>
          </cell>
          <cell r="K69">
            <v>24</v>
          </cell>
          <cell r="L69"/>
          <cell r="M69" t="str">
            <v xml:space="preserve"> </v>
          </cell>
          <cell r="N69"/>
          <cell r="O69" t="str">
            <v>Abschlussprüfung</v>
          </cell>
          <cell r="P69"/>
          <cell r="Q69">
            <v>8</v>
          </cell>
          <cell r="R69"/>
          <cell r="S69" t="str">
            <v xml:space="preserve"> </v>
          </cell>
          <cell r="T69"/>
          <cell r="U69"/>
          <cell r="V69" t="str">
            <v xml:space="preserve"> </v>
          </cell>
          <cell r="W69"/>
          <cell r="X69"/>
          <cell r="Y69" t="str">
            <v xml:space="preserve"> </v>
          </cell>
          <cell r="Z69"/>
          <cell r="AA69"/>
          <cell r="AB69" t="str">
            <v xml:space="preserve"> </v>
          </cell>
          <cell r="AC69"/>
          <cell r="AD69"/>
          <cell r="AE69" t="str">
            <v xml:space="preserve"> </v>
          </cell>
          <cell r="AF69"/>
          <cell r="AG69" t="str">
            <v>Installieren und Konfigurieren von Windows 10</v>
          </cell>
          <cell r="AH69" t="str">
            <v>Hofmann</v>
          </cell>
          <cell r="AI69">
            <v>16</v>
          </cell>
          <cell r="AJ69"/>
          <cell r="AK69" t="str">
            <v xml:space="preserve"> </v>
          </cell>
          <cell r="AL69"/>
          <cell r="AM69"/>
          <cell r="AN69" t="str">
            <v xml:space="preserve"> </v>
          </cell>
          <cell r="AO69"/>
          <cell r="AP69"/>
          <cell r="AQ69" t="str">
            <v xml:space="preserve"> </v>
          </cell>
          <cell r="AR69"/>
          <cell r="AS69"/>
          <cell r="AT69"/>
          <cell r="AU69"/>
          <cell r="AV69"/>
          <cell r="AW69" t="str">
            <v xml:space="preserve"> </v>
          </cell>
          <cell r="AX69"/>
          <cell r="AY69"/>
          <cell r="AZ69" t="str">
            <v xml:space="preserve"> </v>
          </cell>
          <cell r="BA69"/>
          <cell r="BB69" t="str">
            <v>Windows Server 2016 Netzwerkverwaltung</v>
          </cell>
          <cell r="BC69" t="str">
            <v>STS</v>
          </cell>
          <cell r="BD69">
            <v>8</v>
          </cell>
          <cell r="BE69"/>
          <cell r="BF69" t="str">
            <v xml:space="preserve"> </v>
          </cell>
          <cell r="BG69"/>
          <cell r="BH69"/>
          <cell r="BI69" t="str">
            <v xml:space="preserve"> </v>
          </cell>
          <cell r="BJ69"/>
          <cell r="BK69"/>
          <cell r="BL69" t="str">
            <v xml:space="preserve"> </v>
          </cell>
          <cell r="BM69"/>
          <cell r="BN69"/>
          <cell r="BO69" t="str">
            <v xml:space="preserve"> </v>
          </cell>
          <cell r="BP69"/>
          <cell r="BQ69"/>
          <cell r="BR69" t="str">
            <v xml:space="preserve"> </v>
          </cell>
          <cell r="BS69"/>
          <cell r="BT69"/>
          <cell r="BU69" t="str">
            <v xml:space="preserve"> </v>
          </cell>
          <cell r="BV69"/>
          <cell r="BW69"/>
          <cell r="BX69" t="str">
            <v xml:space="preserve"> </v>
          </cell>
          <cell r="BY69"/>
          <cell r="BZ69"/>
          <cell r="CA69" t="str">
            <v xml:space="preserve"> </v>
          </cell>
          <cell r="CB69"/>
          <cell r="CC69"/>
          <cell r="CD69" t="str">
            <v xml:space="preserve"> </v>
          </cell>
          <cell r="CE69"/>
          <cell r="CF69" t="str">
            <v>Arbeitsrecht</v>
          </cell>
          <cell r="CG69" t="str">
            <v>Grenzemann</v>
          </cell>
          <cell r="CH69">
            <v>4</v>
          </cell>
          <cell r="CI69"/>
          <cell r="CJ69" t="str">
            <v xml:space="preserve"> </v>
          </cell>
          <cell r="CK69"/>
          <cell r="CL69" t="str">
            <v>20.7.-5.8.</v>
          </cell>
          <cell r="CM69"/>
          <cell r="CN69"/>
          <cell r="CO69"/>
          <cell r="CP69"/>
          <cell r="CQ69"/>
          <cell r="CR69" t="str">
            <v>Mathematik</v>
          </cell>
          <cell r="CS69" t="str">
            <v>Zabel</v>
          </cell>
          <cell r="CT69">
            <v>16</v>
          </cell>
          <cell r="CU69"/>
          <cell r="CV69"/>
          <cell r="CW69"/>
          <cell r="CX69"/>
          <cell r="CY69" t="str">
            <v xml:space="preserve"> </v>
          </cell>
          <cell r="CZ69"/>
          <cell r="DA69"/>
          <cell r="DB69" t="str">
            <v xml:space="preserve"> </v>
          </cell>
          <cell r="DC69"/>
          <cell r="DD69"/>
          <cell r="DE69" t="str">
            <v xml:space="preserve"> </v>
          </cell>
          <cell r="DF69"/>
          <cell r="DG69"/>
          <cell r="DH69" t="str">
            <v xml:space="preserve"> </v>
          </cell>
          <cell r="DI69"/>
          <cell r="DJ69"/>
          <cell r="DK69" t="str">
            <v xml:space="preserve"> </v>
          </cell>
          <cell r="DL69"/>
          <cell r="DM69"/>
          <cell r="DN69" t="str">
            <v xml:space="preserve"> </v>
          </cell>
          <cell r="DO69"/>
          <cell r="DP69"/>
          <cell r="DQ69" t="str">
            <v xml:space="preserve"> </v>
          </cell>
          <cell r="DR69"/>
          <cell r="DS69"/>
          <cell r="DT69" t="str">
            <v xml:space="preserve"> </v>
          </cell>
          <cell r="DU69"/>
          <cell r="DV69"/>
          <cell r="DW69" t="str">
            <v xml:space="preserve"> </v>
          </cell>
          <cell r="DX69"/>
          <cell r="DY69"/>
          <cell r="DZ69" t="str">
            <v xml:space="preserve"> </v>
          </cell>
          <cell r="EA69"/>
          <cell r="EB69"/>
          <cell r="EC69" t="str">
            <v xml:space="preserve"> </v>
          </cell>
          <cell r="ED69"/>
          <cell r="EE69"/>
          <cell r="EF69" t="str">
            <v xml:space="preserve"> </v>
          </cell>
          <cell r="EG69"/>
          <cell r="EH69"/>
          <cell r="EI69" t="str">
            <v xml:space="preserve"> </v>
          </cell>
          <cell r="EJ69"/>
          <cell r="EK69"/>
          <cell r="EL69" t="str">
            <v xml:space="preserve"> </v>
          </cell>
          <cell r="EM69"/>
          <cell r="EN69"/>
          <cell r="EO69" t="str">
            <v xml:space="preserve"> </v>
          </cell>
          <cell r="EP69"/>
          <cell r="EQ69"/>
          <cell r="ER69" t="str">
            <v xml:space="preserve"> </v>
          </cell>
          <cell r="ES69"/>
          <cell r="ET69"/>
          <cell r="EU69" t="str">
            <v xml:space="preserve"> </v>
          </cell>
          <cell r="EV69"/>
          <cell r="EW69"/>
          <cell r="EX69" t="str">
            <v xml:space="preserve"> </v>
          </cell>
          <cell r="EY69"/>
        </row>
        <row r="70">
          <cell r="A70" t="str">
            <v>FI 25 SI</v>
          </cell>
          <cell r="B70">
            <v>1</v>
          </cell>
          <cell r="C70" t="str">
            <v>PV</v>
          </cell>
          <cell r="D70" t="str">
            <v>STS</v>
          </cell>
          <cell r="E70">
            <v>16</v>
          </cell>
          <cell r="F70" t="str">
            <v>PV</v>
          </cell>
          <cell r="G70" t="str">
            <v>STS</v>
          </cell>
          <cell r="H70">
            <v>40</v>
          </cell>
          <cell r="I70" t="str">
            <v>Präsentaionstraining</v>
          </cell>
          <cell r="J70" t="str">
            <v>Kraus</v>
          </cell>
          <cell r="K70">
            <v>16</v>
          </cell>
          <cell r="L70" t="str">
            <v>PV</v>
          </cell>
          <cell r="M70" t="str">
            <v>STS</v>
          </cell>
          <cell r="N70">
            <v>40</v>
          </cell>
          <cell r="O70" t="str">
            <v>LV</v>
          </cell>
          <cell r="P70" t="str">
            <v>Neuhausen</v>
          </cell>
          <cell r="Q70">
            <v>8</v>
          </cell>
          <cell r="R70" t="str">
            <v>Kommunikation</v>
          </cell>
          <cell r="S70" t="str">
            <v>Kraus</v>
          </cell>
          <cell r="T70">
            <v>40</v>
          </cell>
          <cell r="U70" t="str">
            <v>Einführung in die Rechnerarchitektur</v>
          </cell>
          <cell r="V70" t="str">
            <v>Zabel</v>
          </cell>
          <cell r="W70">
            <v>40</v>
          </cell>
          <cell r="X70" t="str">
            <v>Kommunikationsnetze</v>
          </cell>
          <cell r="Y70" t="str">
            <v>Zabel</v>
          </cell>
          <cell r="Z70">
            <v>40</v>
          </cell>
          <cell r="AA70" t="str">
            <v>Netzwerke/Grundlagen TCP/IP</v>
          </cell>
          <cell r="AB70" t="str">
            <v>Hofmann</v>
          </cell>
          <cell r="AC70">
            <v>40</v>
          </cell>
          <cell r="AD70" t="str">
            <v>Installieren und Konfigurieren von Windows 10</v>
          </cell>
          <cell r="AE70" t="str">
            <v>Hofmann</v>
          </cell>
          <cell r="AF70">
            <v>40</v>
          </cell>
          <cell r="AG70" t="str">
            <v>Installieren und Konfigurieren von Windows 10</v>
          </cell>
          <cell r="AH70" t="str">
            <v>A.Hoffmann</v>
          </cell>
          <cell r="AI70">
            <v>24</v>
          </cell>
          <cell r="AJ70" t="str">
            <v>Bereitstellen und Verwalten von Windows 10  unter Verwendung von Enterprise Services</v>
          </cell>
          <cell r="AK70" t="str">
            <v>Hofmann</v>
          </cell>
          <cell r="AL70">
            <v>40</v>
          </cell>
          <cell r="AM70" t="str">
            <v>Bereitstellen und Verwalten von Windows 10  unter Verwendung von Enterprise Services</v>
          </cell>
          <cell r="AN70" t="str">
            <v>Hofmann</v>
          </cell>
          <cell r="AO70">
            <v>40</v>
          </cell>
          <cell r="AP70" t="str">
            <v>Installation, Speicherverwaltung und Datenverarbeitung mit Windows Server 2016</v>
          </cell>
          <cell r="AQ70" t="str">
            <v>Hofmann</v>
          </cell>
          <cell r="AR70">
            <v>40</v>
          </cell>
          <cell r="AS70"/>
          <cell r="AT70"/>
          <cell r="AU70"/>
          <cell r="AV70" t="str">
            <v>Installation, Speicherverwaltung und Datenverarbeitung mit Windows Server 2016</v>
          </cell>
          <cell r="AW70" t="str">
            <v>A.Hoffmann</v>
          </cell>
          <cell r="AX70">
            <v>32</v>
          </cell>
          <cell r="AY70" t="str">
            <v>Windows Server 2016 Netzwerkverwaltung</v>
          </cell>
          <cell r="AZ70" t="str">
            <v>A.Hoffmann</v>
          </cell>
          <cell r="BA70">
            <v>40</v>
          </cell>
          <cell r="BB70" t="str">
            <v>Windows Server 2016 Netzwerkverwaltung</v>
          </cell>
          <cell r="BC70" t="str">
            <v>A.Hoffmann</v>
          </cell>
          <cell r="BD70">
            <v>24</v>
          </cell>
          <cell r="BE70" t="str">
            <v>Identitätsverwaltung mit Windows Server 2016</v>
          </cell>
          <cell r="BF70" t="str">
            <v>Hofmann</v>
          </cell>
          <cell r="BG70">
            <v>40</v>
          </cell>
          <cell r="BH70" t="str">
            <v>Identitätsverwaltung mit Windows Server 2016</v>
          </cell>
          <cell r="BI70" t="str">
            <v>A.Hoffmann</v>
          </cell>
          <cell r="BJ70">
            <v>40</v>
          </cell>
          <cell r="BK70" t="str">
            <v>HTML5 und CSS3</v>
          </cell>
          <cell r="BL70" t="str">
            <v>Zabel</v>
          </cell>
          <cell r="BM70">
            <v>32</v>
          </cell>
          <cell r="BN70" t="str">
            <v>HTML5 und CSS3</v>
          </cell>
          <cell r="BO70" t="str">
            <v>Zabel</v>
          </cell>
          <cell r="BP70">
            <v>40</v>
          </cell>
          <cell r="BQ70" t="str">
            <v>PHP</v>
          </cell>
          <cell r="BR70" t="str">
            <v>Zabel</v>
          </cell>
          <cell r="BS70">
            <v>32</v>
          </cell>
          <cell r="BT70" t="str">
            <v>CSS-Design</v>
          </cell>
          <cell r="BU70" t="str">
            <v>Zabel</v>
          </cell>
          <cell r="BV70">
            <v>40</v>
          </cell>
          <cell r="BW70" t="str">
            <v>PHP</v>
          </cell>
          <cell r="BX70" t="str">
            <v>Zabel</v>
          </cell>
          <cell r="BY70">
            <v>40</v>
          </cell>
          <cell r="BZ70" t="str">
            <v>PHP</v>
          </cell>
          <cell r="CA70" t="str">
            <v>Hofmann</v>
          </cell>
          <cell r="CB70">
            <v>40</v>
          </cell>
          <cell r="CC70" t="str">
            <v>Markt und Unternehmen</v>
          </cell>
          <cell r="CD70" t="str">
            <v>T.Geisler</v>
          </cell>
          <cell r="CE70">
            <v>40</v>
          </cell>
          <cell r="CF70" t="str">
            <v>Betriebliche Organisation</v>
          </cell>
          <cell r="CG70" t="str">
            <v>Ehrhardt</v>
          </cell>
          <cell r="CH70">
            <v>16</v>
          </cell>
          <cell r="CI70" t="str">
            <v>IT-Sicherheit</v>
          </cell>
          <cell r="CJ70" t="str">
            <v>Hofmann</v>
          </cell>
          <cell r="CK70">
            <v>40</v>
          </cell>
          <cell r="CL70"/>
          <cell r="CM70"/>
          <cell r="CN70"/>
          <cell r="CO70"/>
          <cell r="CP70"/>
          <cell r="CQ70"/>
          <cell r="CR70"/>
          <cell r="CS70"/>
          <cell r="CT70"/>
          <cell r="CU70" t="str">
            <v>Vertragsrecht</v>
          </cell>
          <cell r="CV70" t="str">
            <v>Wiemann</v>
          </cell>
          <cell r="CW70">
            <v>40</v>
          </cell>
          <cell r="CX70" t="str">
            <v>IT Recht</v>
          </cell>
          <cell r="CY70" t="str">
            <v>A.Hoffmann</v>
          </cell>
          <cell r="CZ70">
            <v>40</v>
          </cell>
          <cell r="DA70" t="str">
            <v>Kauf und Beschaffung</v>
          </cell>
          <cell r="DB70" t="str">
            <v>Meyer</v>
          </cell>
          <cell r="DC70">
            <v>40</v>
          </cell>
          <cell r="DD70" t="str">
            <v>Kaufmännische Steuerung und Kontrolle</v>
          </cell>
          <cell r="DE70" t="str">
            <v>Meyer</v>
          </cell>
          <cell r="DF70">
            <v>40</v>
          </cell>
          <cell r="DG70" t="str">
            <v>Betriebliche Organisation</v>
          </cell>
          <cell r="DH70" t="str">
            <v>Ehrhardt</v>
          </cell>
          <cell r="DI70">
            <v>40</v>
          </cell>
          <cell r="DJ70" t="str">
            <v>Software Engineering und Programmierlogik</v>
          </cell>
          <cell r="DK70" t="str">
            <v>L.Böttcher</v>
          </cell>
          <cell r="DL70">
            <v>40</v>
          </cell>
          <cell r="DM70" t="str">
            <v>Programmieren in C</v>
          </cell>
          <cell r="DN70" t="str">
            <v>L.Böttcher</v>
          </cell>
          <cell r="DO70">
            <v>40</v>
          </cell>
          <cell r="DP70" t="str">
            <v>Programmieren in C</v>
          </cell>
          <cell r="DQ70" t="str">
            <v>L.Böttcher</v>
          </cell>
          <cell r="DR70">
            <v>40</v>
          </cell>
          <cell r="DS70" t="str">
            <v>UNIX/Linux Grundlagen</v>
          </cell>
          <cell r="DT70" t="str">
            <v>Zabel</v>
          </cell>
          <cell r="DU70">
            <v>40</v>
          </cell>
          <cell r="DV70" t="str">
            <v>UNIX/Linux Grundlagen</v>
          </cell>
          <cell r="DW70" t="str">
            <v>Zabel</v>
          </cell>
          <cell r="DX70">
            <v>40</v>
          </cell>
          <cell r="DY70" t="str">
            <v>Linux Systemadministration</v>
          </cell>
          <cell r="DZ70" t="str">
            <v>Zabel</v>
          </cell>
          <cell r="EA70">
            <v>40</v>
          </cell>
          <cell r="EB70" t="str">
            <v>Linux Systemadministration</v>
          </cell>
          <cell r="EC70" t="str">
            <v>Zabel</v>
          </cell>
          <cell r="ED70">
            <v>40</v>
          </cell>
          <cell r="EE70" t="str">
            <v>Linux Administration für Fortgeschrittene</v>
          </cell>
          <cell r="EF70" t="str">
            <v>Zabel</v>
          </cell>
          <cell r="EG70">
            <v>40</v>
          </cell>
          <cell r="EH70" t="str">
            <v>Linux als Anwendungsserver</v>
          </cell>
          <cell r="EI70" t="str">
            <v>Zabel</v>
          </cell>
          <cell r="EJ70">
            <v>40</v>
          </cell>
          <cell r="EK70" t="str">
            <v>Linux als Anwendungsserver</v>
          </cell>
          <cell r="EL70" t="str">
            <v>Zabel</v>
          </cell>
          <cell r="EM70">
            <v>40</v>
          </cell>
          <cell r="EN70" t="str">
            <v>Datenbanktheorie, Programmieren einer Microsoft  SQL Server Datenbank</v>
          </cell>
          <cell r="EO70" t="str">
            <v>Lohse</v>
          </cell>
          <cell r="EP70">
            <v>40</v>
          </cell>
          <cell r="EQ70" t="str">
            <v>Datenbanktheorie, Programmieren einer Microsoft  SQL Server Datenbank</v>
          </cell>
          <cell r="ER70" t="str">
            <v>Lohse</v>
          </cell>
          <cell r="ES70">
            <v>40</v>
          </cell>
          <cell r="ET70" t="str">
            <v>Developing Microsoft SQL Server 2016 Databases</v>
          </cell>
          <cell r="EU70" t="str">
            <v>Lohse</v>
          </cell>
          <cell r="EV70">
            <v>40</v>
          </cell>
          <cell r="EW70" t="str">
            <v>Developing Microsoft SQL Server 2016 Databases</v>
          </cell>
          <cell r="EX70" t="str">
            <v>Lohse</v>
          </cell>
          <cell r="EY70">
            <v>40</v>
          </cell>
        </row>
        <row r="71">
          <cell r="A71"/>
          <cell r="B71"/>
          <cell r="C71"/>
          <cell r="D71">
            <v>16</v>
          </cell>
          <cell r="E71">
            <v>16</v>
          </cell>
          <cell r="F71"/>
          <cell r="G71">
            <v>0</v>
          </cell>
          <cell r="H71">
            <v>40</v>
          </cell>
          <cell r="I71"/>
          <cell r="J71">
            <v>0</v>
          </cell>
          <cell r="K71">
            <v>40</v>
          </cell>
          <cell r="L71"/>
          <cell r="M71">
            <v>0</v>
          </cell>
          <cell r="N71">
            <v>40</v>
          </cell>
          <cell r="O71"/>
          <cell r="P71">
            <v>8</v>
          </cell>
          <cell r="Q71">
            <v>32</v>
          </cell>
          <cell r="R71"/>
          <cell r="S71">
            <v>0</v>
          </cell>
          <cell r="T71">
            <v>40</v>
          </cell>
          <cell r="U71"/>
          <cell r="V71">
            <v>0</v>
          </cell>
          <cell r="W71">
            <v>40</v>
          </cell>
          <cell r="X71"/>
          <cell r="Y71">
            <v>0</v>
          </cell>
          <cell r="Z71">
            <v>40</v>
          </cell>
          <cell r="AA71"/>
          <cell r="AB71">
            <v>0</v>
          </cell>
          <cell r="AC71">
            <v>40</v>
          </cell>
          <cell r="AD71"/>
          <cell r="AE71">
            <v>0</v>
          </cell>
          <cell r="AF71">
            <v>40</v>
          </cell>
          <cell r="AG71"/>
          <cell r="AH71">
            <v>0</v>
          </cell>
          <cell r="AI71">
            <v>40</v>
          </cell>
          <cell r="AJ71"/>
          <cell r="AK71">
            <v>0</v>
          </cell>
          <cell r="AL71">
            <v>40</v>
          </cell>
          <cell r="AM71"/>
          <cell r="AN71">
            <v>0</v>
          </cell>
          <cell r="AO71">
            <v>40</v>
          </cell>
          <cell r="AP71"/>
          <cell r="AQ71">
            <v>0</v>
          </cell>
          <cell r="AR71">
            <v>40</v>
          </cell>
          <cell r="AS71"/>
          <cell r="AT71">
            <v>32</v>
          </cell>
          <cell r="AU71">
            <v>0</v>
          </cell>
          <cell r="AV71"/>
          <cell r="AW71">
            <v>0</v>
          </cell>
          <cell r="AX71">
            <v>32</v>
          </cell>
          <cell r="AY71"/>
          <cell r="AZ71">
            <v>0</v>
          </cell>
          <cell r="BA71">
            <v>40</v>
          </cell>
          <cell r="BB71"/>
          <cell r="BC71">
            <v>0</v>
          </cell>
          <cell r="BD71">
            <v>32</v>
          </cell>
          <cell r="BE71"/>
          <cell r="BF71">
            <v>0</v>
          </cell>
          <cell r="BG71">
            <v>40</v>
          </cell>
          <cell r="BH71"/>
          <cell r="BI71">
            <v>0</v>
          </cell>
          <cell r="BJ71">
            <v>40</v>
          </cell>
          <cell r="BK71"/>
          <cell r="BL71">
            <v>0</v>
          </cell>
          <cell r="BM71">
            <v>32</v>
          </cell>
          <cell r="BN71"/>
          <cell r="BO71">
            <v>0</v>
          </cell>
          <cell r="BP71">
            <v>40</v>
          </cell>
          <cell r="BQ71"/>
          <cell r="BR71">
            <v>0</v>
          </cell>
          <cell r="BS71">
            <v>32</v>
          </cell>
          <cell r="BT71"/>
          <cell r="BU71">
            <v>0</v>
          </cell>
          <cell r="BV71">
            <v>40</v>
          </cell>
          <cell r="BW71"/>
          <cell r="BX71">
            <v>0</v>
          </cell>
          <cell r="BY71">
            <v>40</v>
          </cell>
          <cell r="BZ71"/>
          <cell r="CA71">
            <v>0</v>
          </cell>
          <cell r="CB71">
            <v>40</v>
          </cell>
          <cell r="CC71"/>
          <cell r="CD71">
            <v>0</v>
          </cell>
          <cell r="CE71">
            <v>40</v>
          </cell>
          <cell r="CF71"/>
          <cell r="CG71">
            <v>0</v>
          </cell>
          <cell r="CH71">
            <v>40</v>
          </cell>
          <cell r="CI71"/>
          <cell r="CJ71">
            <v>0</v>
          </cell>
          <cell r="CK71">
            <v>40</v>
          </cell>
          <cell r="CL71"/>
          <cell r="CM71">
            <v>40</v>
          </cell>
          <cell r="CN71">
            <v>0</v>
          </cell>
          <cell r="CO71"/>
          <cell r="CP71">
            <v>40</v>
          </cell>
          <cell r="CQ71">
            <v>0</v>
          </cell>
          <cell r="CR71"/>
          <cell r="CS71">
            <v>24</v>
          </cell>
          <cell r="CT71">
            <v>16</v>
          </cell>
          <cell r="CU71"/>
          <cell r="CV71">
            <v>0</v>
          </cell>
          <cell r="CW71">
            <v>40</v>
          </cell>
          <cell r="CX71"/>
          <cell r="CY71">
            <v>0</v>
          </cell>
          <cell r="CZ71">
            <v>40</v>
          </cell>
          <cell r="DA71"/>
          <cell r="DB71">
            <v>0</v>
          </cell>
          <cell r="DC71">
            <v>40</v>
          </cell>
          <cell r="DD71"/>
          <cell r="DE71">
            <v>0</v>
          </cell>
          <cell r="DF71">
            <v>40</v>
          </cell>
          <cell r="DG71"/>
          <cell r="DH71">
            <v>0</v>
          </cell>
          <cell r="DI71">
            <v>40</v>
          </cell>
          <cell r="DJ71"/>
          <cell r="DK71">
            <v>0</v>
          </cell>
          <cell r="DL71">
            <v>40</v>
          </cell>
          <cell r="DM71"/>
          <cell r="DN71">
            <v>0</v>
          </cell>
          <cell r="DO71">
            <v>40</v>
          </cell>
          <cell r="DP71"/>
          <cell r="DQ71">
            <v>0</v>
          </cell>
          <cell r="DR71">
            <v>40</v>
          </cell>
          <cell r="DS71"/>
          <cell r="DT71">
            <v>0</v>
          </cell>
          <cell r="DU71">
            <v>40</v>
          </cell>
          <cell r="DV71"/>
          <cell r="DW71">
            <v>0</v>
          </cell>
          <cell r="DX71">
            <v>40</v>
          </cell>
          <cell r="DY71"/>
          <cell r="DZ71">
            <v>0</v>
          </cell>
          <cell r="EA71">
            <v>40</v>
          </cell>
          <cell r="EB71"/>
          <cell r="EC71">
            <v>0</v>
          </cell>
          <cell r="ED71">
            <v>40</v>
          </cell>
          <cell r="EE71"/>
          <cell r="EF71">
            <v>0</v>
          </cell>
          <cell r="EG71">
            <v>40</v>
          </cell>
          <cell r="EH71"/>
          <cell r="EI71">
            <v>0</v>
          </cell>
          <cell r="EJ71">
            <v>40</v>
          </cell>
          <cell r="EK71"/>
          <cell r="EL71">
            <v>0</v>
          </cell>
          <cell r="EM71">
            <v>40</v>
          </cell>
          <cell r="EN71"/>
          <cell r="EO71">
            <v>0</v>
          </cell>
          <cell r="EP71">
            <v>40</v>
          </cell>
          <cell r="EQ71"/>
          <cell r="ER71">
            <v>0</v>
          </cell>
          <cell r="ES71">
            <v>40</v>
          </cell>
          <cell r="ET71"/>
          <cell r="EU71">
            <v>0</v>
          </cell>
          <cell r="EV71">
            <v>40</v>
          </cell>
          <cell r="EW71"/>
          <cell r="EX71">
            <v>0</v>
          </cell>
          <cell r="EY71">
            <v>40</v>
          </cell>
        </row>
        <row r="72">
          <cell r="A72"/>
          <cell r="B72"/>
          <cell r="C72"/>
          <cell r="E72"/>
          <cell r="F72"/>
          <cell r="H72"/>
          <cell r="I72"/>
          <cell r="K72"/>
          <cell r="L72"/>
          <cell r="N72"/>
          <cell r="O72"/>
          <cell r="Q72"/>
          <cell r="R72" t="str">
            <v>NEU</v>
          </cell>
          <cell r="T72"/>
          <cell r="U72"/>
          <cell r="W72"/>
          <cell r="X72"/>
          <cell r="Z72"/>
          <cell r="AA72" t="str">
            <v>Client</v>
          </cell>
          <cell r="AC72"/>
          <cell r="AD72"/>
          <cell r="AF72"/>
          <cell r="AG72"/>
          <cell r="AI72"/>
          <cell r="AJ72"/>
          <cell r="AL72"/>
          <cell r="AM72"/>
          <cell r="AO72"/>
          <cell r="AP72"/>
          <cell r="AR72"/>
          <cell r="AS72" t="str">
            <v>Server</v>
          </cell>
          <cell r="AU72"/>
          <cell r="AV72"/>
          <cell r="AX72"/>
          <cell r="AY72"/>
          <cell r="BA72"/>
          <cell r="BB72"/>
          <cell r="BD72"/>
          <cell r="BE72"/>
          <cell r="BG72"/>
          <cell r="BH72"/>
          <cell r="BJ72"/>
          <cell r="BK72"/>
          <cell r="BM72"/>
          <cell r="BN72"/>
          <cell r="BP72"/>
          <cell r="BQ72"/>
          <cell r="BS72"/>
          <cell r="BT72" t="str">
            <v>Zusammen mit Jena</v>
          </cell>
          <cell r="BV72"/>
          <cell r="BW72"/>
          <cell r="BY72"/>
          <cell r="BZ72"/>
          <cell r="CB72"/>
          <cell r="CC72" t="str">
            <v>Geschäfts-undLeistungsprozess</v>
          </cell>
          <cell r="CE72"/>
          <cell r="CF72" t="str">
            <v>PV</v>
          </cell>
          <cell r="CG72" t="str">
            <v>STS</v>
          </cell>
          <cell r="CH72">
            <v>12</v>
          </cell>
          <cell r="CI72"/>
          <cell r="CK72"/>
          <cell r="CL72"/>
          <cell r="CN72"/>
          <cell r="CO72"/>
          <cell r="CQ72"/>
          <cell r="CR72"/>
          <cell r="CT72"/>
          <cell r="CU72"/>
          <cell r="CW72"/>
          <cell r="CX72"/>
          <cell r="CZ72"/>
          <cell r="DA72"/>
          <cell r="DC72"/>
          <cell r="DD72"/>
          <cell r="DF72"/>
          <cell r="DG72"/>
          <cell r="DI72"/>
          <cell r="DJ72"/>
          <cell r="DL72"/>
          <cell r="DM72"/>
          <cell r="DO72"/>
          <cell r="DP72"/>
          <cell r="DR72"/>
          <cell r="DS72"/>
          <cell r="DU72"/>
          <cell r="DV72"/>
          <cell r="DX72"/>
          <cell r="DY72"/>
          <cell r="EA72"/>
          <cell r="EB72"/>
          <cell r="ED72"/>
          <cell r="EE72"/>
          <cell r="EG72"/>
          <cell r="EH72"/>
          <cell r="EJ72"/>
          <cell r="EK72"/>
          <cell r="EM72"/>
          <cell r="EN72" t="str">
            <v>Datenbanken</v>
          </cell>
          <cell r="EP72"/>
          <cell r="EQ72"/>
          <cell r="ES72"/>
          <cell r="ET72"/>
          <cell r="EV72"/>
          <cell r="EW72"/>
          <cell r="EY72"/>
        </row>
        <row r="73">
          <cell r="A73"/>
          <cell r="B73"/>
          <cell r="C73"/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/>
          <cell r="T73"/>
          <cell r="U73"/>
          <cell r="V73"/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  <cell r="BZ73"/>
          <cell r="CA73"/>
          <cell r="CB73"/>
          <cell r="CC73"/>
          <cell r="CD73"/>
          <cell r="CE73"/>
          <cell r="CF73" t="str">
            <v>Projektmanagement</v>
          </cell>
          <cell r="CG73" t="str">
            <v>Burkhardt</v>
          </cell>
          <cell r="CH73">
            <v>8</v>
          </cell>
          <cell r="CI73"/>
          <cell r="CJ73"/>
          <cell r="CK73"/>
          <cell r="CL73"/>
          <cell r="CM73"/>
          <cell r="CN73"/>
          <cell r="CO73"/>
          <cell r="CP73"/>
          <cell r="CQ73"/>
          <cell r="CR73"/>
          <cell r="CS73"/>
          <cell r="CT73"/>
          <cell r="CU73"/>
          <cell r="CV73"/>
          <cell r="CW73"/>
          <cell r="CX73"/>
          <cell r="CY73"/>
          <cell r="CZ73"/>
          <cell r="DA73"/>
          <cell r="DB73"/>
          <cell r="DC73"/>
          <cell r="DD73"/>
          <cell r="DE73"/>
          <cell r="DF73"/>
          <cell r="DG73"/>
          <cell r="DH73"/>
          <cell r="DI73"/>
          <cell r="DJ73"/>
          <cell r="DK73"/>
          <cell r="DL73"/>
          <cell r="DM73"/>
          <cell r="DN73"/>
          <cell r="DO73"/>
          <cell r="DP73"/>
          <cell r="DQ73"/>
          <cell r="DR73"/>
          <cell r="DS73"/>
          <cell r="DT73"/>
          <cell r="DU73"/>
          <cell r="DV73"/>
          <cell r="DW73"/>
          <cell r="DX73"/>
          <cell r="DY73"/>
          <cell r="DZ73"/>
          <cell r="EA73"/>
          <cell r="EB73"/>
          <cell r="EC73"/>
          <cell r="ED73"/>
          <cell r="EE73"/>
          <cell r="EF73"/>
          <cell r="EG73"/>
          <cell r="EH73"/>
          <cell r="EI73"/>
          <cell r="EJ73"/>
          <cell r="EK73"/>
          <cell r="EL73"/>
          <cell r="EM73"/>
          <cell r="EN73"/>
          <cell r="EO73"/>
          <cell r="EP73"/>
          <cell r="EQ73"/>
          <cell r="ER73"/>
          <cell r="ES73"/>
          <cell r="ET73"/>
          <cell r="EU73"/>
          <cell r="EV73"/>
          <cell r="EW73"/>
          <cell r="EX73"/>
          <cell r="EY73"/>
        </row>
        <row r="74">
          <cell r="A74" t="str">
            <v>FI 29 AE</v>
          </cell>
          <cell r="B74">
            <v>2</v>
          </cell>
          <cell r="C74"/>
          <cell r="D74"/>
          <cell r="E74"/>
          <cell r="F74"/>
          <cell r="G74"/>
          <cell r="H74"/>
          <cell r="I74" t="str">
            <v>PV</v>
          </cell>
          <cell r="J74" t="str">
            <v>STS</v>
          </cell>
          <cell r="K74">
            <v>24</v>
          </cell>
          <cell r="L74" t="str">
            <v>PV</v>
          </cell>
          <cell r="M74" t="str">
            <v>STS</v>
          </cell>
          <cell r="N74">
            <v>8</v>
          </cell>
          <cell r="O74"/>
          <cell r="P74"/>
          <cell r="Q74"/>
          <cell r="R74"/>
          <cell r="S74" t="str">
            <v xml:space="preserve"> </v>
          </cell>
          <cell r="T74"/>
          <cell r="U74"/>
          <cell r="V74" t="str">
            <v xml:space="preserve"> </v>
          </cell>
          <cell r="W74"/>
          <cell r="X74"/>
          <cell r="Y74" t="str">
            <v xml:space="preserve"> </v>
          </cell>
          <cell r="Z74"/>
          <cell r="AA74"/>
          <cell r="AB74" t="str">
            <v xml:space="preserve"> </v>
          </cell>
          <cell r="AC74"/>
          <cell r="AD74"/>
          <cell r="AE74" t="str">
            <v xml:space="preserve"> </v>
          </cell>
          <cell r="AF74"/>
          <cell r="AG74" t="str">
            <v>Installieren und Konfigurieren von Windows 10</v>
          </cell>
          <cell r="AH74" t="str">
            <v>Hofmann</v>
          </cell>
          <cell r="AI74">
            <v>16</v>
          </cell>
          <cell r="AJ74"/>
          <cell r="AK74" t="str">
            <v xml:space="preserve"> </v>
          </cell>
          <cell r="AL74"/>
          <cell r="AM74"/>
          <cell r="AN74" t="str">
            <v xml:space="preserve"> </v>
          </cell>
          <cell r="AO74"/>
          <cell r="AP74"/>
          <cell r="AQ74" t="str">
            <v xml:space="preserve"> </v>
          </cell>
          <cell r="AR74"/>
          <cell r="AS74"/>
          <cell r="AT74"/>
          <cell r="AU74"/>
          <cell r="AV74"/>
          <cell r="AW74" t="str">
            <v xml:space="preserve"> </v>
          </cell>
          <cell r="AX74"/>
          <cell r="AY74"/>
          <cell r="AZ74" t="str">
            <v xml:space="preserve"> </v>
          </cell>
          <cell r="BA74"/>
          <cell r="BB74" t="str">
            <v>Windows Server 2016 Netzwerkverwaltung</v>
          </cell>
          <cell r="BC74" t="str">
            <v>STS</v>
          </cell>
          <cell r="BD74">
            <v>8</v>
          </cell>
          <cell r="BE74"/>
          <cell r="BF74" t="str">
            <v xml:space="preserve"> </v>
          </cell>
          <cell r="BG74"/>
          <cell r="BH74"/>
          <cell r="BI74" t="str">
            <v xml:space="preserve"> </v>
          </cell>
          <cell r="BJ74"/>
          <cell r="BK74"/>
          <cell r="BL74" t="str">
            <v xml:space="preserve"> </v>
          </cell>
          <cell r="BM74"/>
          <cell r="BN74"/>
          <cell r="BO74" t="str">
            <v xml:space="preserve"> </v>
          </cell>
          <cell r="BP74"/>
          <cell r="BQ74"/>
          <cell r="BR74" t="str">
            <v xml:space="preserve"> </v>
          </cell>
          <cell r="BS74"/>
          <cell r="BT74"/>
          <cell r="BU74" t="str">
            <v xml:space="preserve"> </v>
          </cell>
          <cell r="BV74"/>
          <cell r="BW74"/>
          <cell r="BX74" t="str">
            <v xml:space="preserve"> </v>
          </cell>
          <cell r="BY74"/>
          <cell r="BZ74"/>
          <cell r="CA74" t="str">
            <v xml:space="preserve"> </v>
          </cell>
          <cell r="CB74"/>
          <cell r="CC74"/>
          <cell r="CD74" t="str">
            <v xml:space="preserve"> </v>
          </cell>
          <cell r="CE74"/>
          <cell r="CF74" t="str">
            <v>Arbeitsrecht</v>
          </cell>
          <cell r="CG74" t="str">
            <v>Grenzemann</v>
          </cell>
          <cell r="CH74">
            <v>4</v>
          </cell>
          <cell r="CI74"/>
          <cell r="CJ74" t="str">
            <v xml:space="preserve"> </v>
          </cell>
          <cell r="CK74"/>
          <cell r="CL74" t="str">
            <v>20.7.-5.8.</v>
          </cell>
          <cell r="CM74"/>
          <cell r="CN74"/>
          <cell r="CO74"/>
          <cell r="CP74"/>
          <cell r="CQ74"/>
          <cell r="CR74" t="str">
            <v>Mathematik</v>
          </cell>
          <cell r="CS74" t="str">
            <v>Zabel</v>
          </cell>
          <cell r="CT74">
            <v>16</v>
          </cell>
          <cell r="CU74"/>
          <cell r="CV74"/>
          <cell r="CW74"/>
          <cell r="CX74"/>
          <cell r="CY74" t="str">
            <v xml:space="preserve"> </v>
          </cell>
          <cell r="CZ74"/>
          <cell r="DA74"/>
          <cell r="DB74" t="str">
            <v xml:space="preserve"> </v>
          </cell>
          <cell r="DC74"/>
          <cell r="DD74"/>
          <cell r="DE74" t="str">
            <v xml:space="preserve"> </v>
          </cell>
          <cell r="DF74"/>
          <cell r="DG74"/>
          <cell r="DH74" t="str">
            <v xml:space="preserve"> </v>
          </cell>
          <cell r="DI74"/>
          <cell r="DJ74"/>
          <cell r="DK74" t="str">
            <v xml:space="preserve"> </v>
          </cell>
          <cell r="DL74"/>
          <cell r="DM74"/>
          <cell r="DN74" t="str">
            <v xml:space="preserve"> </v>
          </cell>
          <cell r="DO74"/>
          <cell r="DP74"/>
          <cell r="DQ74" t="str">
            <v xml:space="preserve"> </v>
          </cell>
          <cell r="DR74"/>
          <cell r="DS74"/>
          <cell r="DT74" t="str">
            <v xml:space="preserve"> </v>
          </cell>
          <cell r="DU74"/>
          <cell r="DV74"/>
          <cell r="DW74" t="str">
            <v xml:space="preserve"> </v>
          </cell>
          <cell r="DX74"/>
          <cell r="DY74"/>
          <cell r="DZ74" t="str">
            <v xml:space="preserve"> </v>
          </cell>
          <cell r="EA74"/>
          <cell r="EB74"/>
          <cell r="EC74" t="str">
            <v xml:space="preserve"> </v>
          </cell>
          <cell r="ED74"/>
          <cell r="EE74"/>
          <cell r="EF74" t="str">
            <v xml:space="preserve"> </v>
          </cell>
          <cell r="EG74"/>
          <cell r="EH74"/>
          <cell r="EI74" t="str">
            <v xml:space="preserve"> </v>
          </cell>
          <cell r="EJ74"/>
          <cell r="EK74"/>
          <cell r="EL74" t="str">
            <v xml:space="preserve"> </v>
          </cell>
          <cell r="EM74"/>
          <cell r="EN74"/>
          <cell r="EO74" t="str">
            <v xml:space="preserve"> </v>
          </cell>
          <cell r="EP74"/>
          <cell r="EQ74"/>
          <cell r="ER74" t="str">
            <v xml:space="preserve"> </v>
          </cell>
          <cell r="ES74"/>
          <cell r="ET74"/>
          <cell r="EU74" t="str">
            <v xml:space="preserve"> </v>
          </cell>
          <cell r="EV74"/>
          <cell r="EW74"/>
          <cell r="EX74" t="str">
            <v xml:space="preserve"> </v>
          </cell>
          <cell r="EY74"/>
        </row>
        <row r="75">
          <cell r="A75" t="str">
            <v>FI 25 AE</v>
          </cell>
          <cell r="B75">
            <v>2</v>
          </cell>
          <cell r="C75" t="str">
            <v>PV</v>
          </cell>
          <cell r="D75" t="str">
            <v>STS</v>
          </cell>
          <cell r="E75">
            <v>16</v>
          </cell>
          <cell r="F75" t="str">
            <v>PV</v>
          </cell>
          <cell r="G75" t="str">
            <v>STS</v>
          </cell>
          <cell r="H75">
            <v>40</v>
          </cell>
          <cell r="I75" t="str">
            <v>Präsentaionstraining</v>
          </cell>
          <cell r="J75" t="str">
            <v>Kraus</v>
          </cell>
          <cell r="K75">
            <v>16</v>
          </cell>
          <cell r="L75" t="str">
            <v>Abschlussprüfung</v>
          </cell>
          <cell r="M75"/>
          <cell r="N75">
            <v>8</v>
          </cell>
          <cell r="O75" t="str">
            <v>LV</v>
          </cell>
          <cell r="P75" t="str">
            <v>Neuhausen</v>
          </cell>
          <cell r="Q75">
            <v>8</v>
          </cell>
          <cell r="R75" t="str">
            <v>Kommunikation</v>
          </cell>
          <cell r="S75" t="str">
            <v>Kraus</v>
          </cell>
          <cell r="T75">
            <v>40</v>
          </cell>
          <cell r="U75" t="str">
            <v>Einführung in die Rechnerarchitektur</v>
          </cell>
          <cell r="V75" t="str">
            <v>Zabel</v>
          </cell>
          <cell r="W75">
            <v>40</v>
          </cell>
          <cell r="X75" t="str">
            <v>Kommunikationsnetze</v>
          </cell>
          <cell r="Y75" t="str">
            <v>Zabel</v>
          </cell>
          <cell r="Z75">
            <v>40</v>
          </cell>
          <cell r="AA75" t="str">
            <v>Netzwerke/Grundlagen TCP/IP</v>
          </cell>
          <cell r="AB75" t="str">
            <v>Hofmann</v>
          </cell>
          <cell r="AC75">
            <v>40</v>
          </cell>
          <cell r="AD75" t="str">
            <v>Installieren und Konfigurieren von Windows 10</v>
          </cell>
          <cell r="AE75" t="str">
            <v>Hofmann</v>
          </cell>
          <cell r="AF75">
            <v>40</v>
          </cell>
          <cell r="AG75" t="str">
            <v>Installieren und Konfigurieren von Windows 10</v>
          </cell>
          <cell r="AH75" t="str">
            <v>A.Hoffmann</v>
          </cell>
          <cell r="AI75">
            <v>24</v>
          </cell>
          <cell r="AJ75" t="str">
            <v>Bereitstellen und Verwalten von Windows 10  unter Verwendung von Enterprise Services</v>
          </cell>
          <cell r="AK75" t="str">
            <v>Hofmann</v>
          </cell>
          <cell r="AL75">
            <v>40</v>
          </cell>
          <cell r="AM75" t="str">
            <v>Bereitstellen und Verwalten von Windows 10  unter Verwendung von Enterprise Services</v>
          </cell>
          <cell r="AN75" t="str">
            <v>Hofmann</v>
          </cell>
          <cell r="AO75">
            <v>40</v>
          </cell>
          <cell r="AP75" t="str">
            <v>Installation, Speicherverwaltung und Datenverarbeitung mit Windows Server 2016</v>
          </cell>
          <cell r="AQ75" t="str">
            <v>Hofmann</v>
          </cell>
          <cell r="AR75">
            <v>40</v>
          </cell>
          <cell r="AS75"/>
          <cell r="AT75"/>
          <cell r="AU75"/>
          <cell r="AV75" t="str">
            <v>Installation, Speicherverwaltung und Datenverarbeitung mit Windows Server 2016</v>
          </cell>
          <cell r="AW75" t="str">
            <v>A.Hoffmann</v>
          </cell>
          <cell r="AX75">
            <v>32</v>
          </cell>
          <cell r="AY75" t="str">
            <v>Windows Server 2016 Netzwerkverwaltung</v>
          </cell>
          <cell r="AZ75" t="str">
            <v>A.Hoffmann</v>
          </cell>
          <cell r="BA75">
            <v>40</v>
          </cell>
          <cell r="BB75" t="str">
            <v>Windows Server 2016 Netzwerkverwaltung</v>
          </cell>
          <cell r="BC75" t="str">
            <v>A.Hoffmann</v>
          </cell>
          <cell r="BD75">
            <v>24</v>
          </cell>
          <cell r="BE75" t="str">
            <v>Identitätsverwaltung mit Windows Server 2016</v>
          </cell>
          <cell r="BF75" t="str">
            <v>Hofmann</v>
          </cell>
          <cell r="BG75">
            <v>40</v>
          </cell>
          <cell r="BH75" t="str">
            <v>Identitätsverwaltung mit Windows Server 2016</v>
          </cell>
          <cell r="BI75" t="str">
            <v>A.Hoffmann</v>
          </cell>
          <cell r="BJ75">
            <v>40</v>
          </cell>
          <cell r="BK75" t="str">
            <v>HTML5 und CSS3</v>
          </cell>
          <cell r="BL75" t="str">
            <v>Zabel</v>
          </cell>
          <cell r="BM75">
            <v>32</v>
          </cell>
          <cell r="BN75" t="str">
            <v>HTML5 und CSS3</v>
          </cell>
          <cell r="BO75" t="str">
            <v>Zabel</v>
          </cell>
          <cell r="BP75">
            <v>40</v>
          </cell>
          <cell r="BQ75" t="str">
            <v>PHP</v>
          </cell>
          <cell r="BR75" t="str">
            <v>Zabel</v>
          </cell>
          <cell r="BS75">
            <v>32</v>
          </cell>
          <cell r="BT75" t="str">
            <v>CSS-Design</v>
          </cell>
          <cell r="BU75" t="str">
            <v>Zabel</v>
          </cell>
          <cell r="BV75">
            <v>40</v>
          </cell>
          <cell r="BW75" t="str">
            <v>PHP</v>
          </cell>
          <cell r="BX75" t="str">
            <v>Zabel</v>
          </cell>
          <cell r="BY75">
            <v>40</v>
          </cell>
          <cell r="BZ75" t="str">
            <v>PHP</v>
          </cell>
          <cell r="CA75" t="str">
            <v>Hofmann</v>
          </cell>
          <cell r="CB75">
            <v>40</v>
          </cell>
          <cell r="CC75" t="str">
            <v>Markt und Unternehmen</v>
          </cell>
          <cell r="CD75" t="str">
            <v>T.Geisler</v>
          </cell>
          <cell r="CE75">
            <v>40</v>
          </cell>
          <cell r="CF75" t="str">
            <v>Betriebliche Organisation</v>
          </cell>
          <cell r="CG75" t="str">
            <v>Ehrhardt</v>
          </cell>
          <cell r="CH75">
            <v>16</v>
          </cell>
          <cell r="CI75" t="str">
            <v>IT-Sicherheit</v>
          </cell>
          <cell r="CJ75" t="str">
            <v>Hofmann</v>
          </cell>
          <cell r="CK75">
            <v>40</v>
          </cell>
          <cell r="CL75"/>
          <cell r="CM75"/>
          <cell r="CN75"/>
          <cell r="CO75"/>
          <cell r="CP75"/>
          <cell r="CQ75"/>
          <cell r="CR75"/>
          <cell r="CS75"/>
          <cell r="CT75"/>
          <cell r="CU75" t="str">
            <v>Vertragsrecht</v>
          </cell>
          <cell r="CV75" t="str">
            <v>Wiemann</v>
          </cell>
          <cell r="CW75">
            <v>40</v>
          </cell>
          <cell r="CX75" t="str">
            <v>IT Recht</v>
          </cell>
          <cell r="CY75" t="str">
            <v>A.Hoffmann</v>
          </cell>
          <cell r="CZ75">
            <v>40</v>
          </cell>
          <cell r="DA75" t="str">
            <v>Kauf und Beschaffung</v>
          </cell>
          <cell r="DB75" t="str">
            <v>Meyer</v>
          </cell>
          <cell r="DC75">
            <v>40</v>
          </cell>
          <cell r="DD75" t="str">
            <v>Kaufmännische Steuerung und Kontrolle</v>
          </cell>
          <cell r="DE75" t="str">
            <v>Meyer</v>
          </cell>
          <cell r="DF75">
            <v>40</v>
          </cell>
          <cell r="DG75" t="str">
            <v>Betriebliche Organisation</v>
          </cell>
          <cell r="DH75" t="str">
            <v>Ehrhardt</v>
          </cell>
          <cell r="DI75">
            <v>40</v>
          </cell>
          <cell r="DJ75" t="str">
            <v>Software Engineering und Programmierlogik</v>
          </cell>
          <cell r="DK75" t="str">
            <v>L.Böttcher</v>
          </cell>
          <cell r="DL75">
            <v>40</v>
          </cell>
          <cell r="DM75" t="str">
            <v>Programmieren in C</v>
          </cell>
          <cell r="DN75" t="str">
            <v>L.Böttcher</v>
          </cell>
          <cell r="DO75">
            <v>40</v>
          </cell>
          <cell r="DP75" t="str">
            <v>Programmieren in C</v>
          </cell>
          <cell r="DQ75" t="str">
            <v>L.Böttcher</v>
          </cell>
          <cell r="DR75">
            <v>40</v>
          </cell>
          <cell r="DS75" t="str">
            <v>Programmieren in C</v>
          </cell>
          <cell r="DT75" t="str">
            <v>L.Böttcher</v>
          </cell>
          <cell r="DU75">
            <v>40</v>
          </cell>
          <cell r="DV75" t="str">
            <v>Java</v>
          </cell>
          <cell r="DW75" t="str">
            <v>L.Böttcher</v>
          </cell>
          <cell r="DX75">
            <v>40</v>
          </cell>
          <cell r="DY75" t="str">
            <v>Java</v>
          </cell>
          <cell r="DZ75" t="str">
            <v>L.Böttcher</v>
          </cell>
          <cell r="EA75">
            <v>40</v>
          </cell>
          <cell r="EB75" t="str">
            <v>Java</v>
          </cell>
          <cell r="EC75" t="str">
            <v>L.Böttcher</v>
          </cell>
          <cell r="ED75">
            <v>40</v>
          </cell>
          <cell r="EE75" t="str">
            <v>Java</v>
          </cell>
          <cell r="EF75" t="str">
            <v>L.Böttcher</v>
          </cell>
          <cell r="EG75">
            <v>40</v>
          </cell>
          <cell r="EH75" t="str">
            <v>Java</v>
          </cell>
          <cell r="EI75" t="str">
            <v>L.Böttcher</v>
          </cell>
          <cell r="EJ75">
            <v>40</v>
          </cell>
          <cell r="EK75" t="str">
            <v>Java</v>
          </cell>
          <cell r="EL75" t="str">
            <v>L.Böttcher</v>
          </cell>
          <cell r="EM75">
            <v>40</v>
          </cell>
          <cell r="EN75" t="str">
            <v>Datenbanktheorie, Programmieren einer Microsoft  SQL Server Datenbank</v>
          </cell>
          <cell r="EO75" t="str">
            <v>Lohse</v>
          </cell>
          <cell r="EP75">
            <v>40</v>
          </cell>
          <cell r="EQ75" t="str">
            <v>Datenbanktheorie, Programmieren einer Microsoft  SQL Server Datenbank</v>
          </cell>
          <cell r="ER75" t="str">
            <v>Lohse</v>
          </cell>
          <cell r="ES75">
            <v>40</v>
          </cell>
          <cell r="ET75" t="str">
            <v>Developing Microsoft SQL Server 2016 Databases</v>
          </cell>
          <cell r="EU75" t="str">
            <v>Lohse</v>
          </cell>
          <cell r="EV75">
            <v>40</v>
          </cell>
          <cell r="EW75" t="str">
            <v>Developing Microsoft SQL Server 2016 Databases</v>
          </cell>
          <cell r="EX75" t="str">
            <v>Lohse</v>
          </cell>
          <cell r="EY75">
            <v>40</v>
          </cell>
        </row>
        <row r="76">
          <cell r="A76"/>
          <cell r="B76"/>
          <cell r="C76"/>
          <cell r="D76">
            <v>16</v>
          </cell>
          <cell r="E76">
            <v>16</v>
          </cell>
          <cell r="F76"/>
          <cell r="G76">
            <v>0</v>
          </cell>
          <cell r="H76">
            <v>40</v>
          </cell>
          <cell r="I76"/>
          <cell r="J76">
            <v>0</v>
          </cell>
          <cell r="K76">
            <v>40</v>
          </cell>
          <cell r="L76"/>
          <cell r="M76">
            <v>24</v>
          </cell>
          <cell r="N76">
            <v>16</v>
          </cell>
          <cell r="O76"/>
          <cell r="P76">
            <v>32</v>
          </cell>
          <cell r="Q76">
            <v>8</v>
          </cell>
          <cell r="R76"/>
          <cell r="S76">
            <v>0</v>
          </cell>
          <cell r="T76">
            <v>40</v>
          </cell>
          <cell r="U76"/>
          <cell r="V76">
            <v>0</v>
          </cell>
          <cell r="W76">
            <v>40</v>
          </cell>
          <cell r="X76"/>
          <cell r="Y76">
            <v>0</v>
          </cell>
          <cell r="Z76">
            <v>40</v>
          </cell>
          <cell r="AA76"/>
          <cell r="AB76">
            <v>0</v>
          </cell>
          <cell r="AC76">
            <v>40</v>
          </cell>
          <cell r="AD76"/>
          <cell r="AE76">
            <v>0</v>
          </cell>
          <cell r="AF76">
            <v>40</v>
          </cell>
          <cell r="AG76"/>
          <cell r="AH76">
            <v>0</v>
          </cell>
          <cell r="AI76">
            <v>40</v>
          </cell>
          <cell r="AJ76"/>
          <cell r="AK76">
            <v>0</v>
          </cell>
          <cell r="AL76">
            <v>40</v>
          </cell>
          <cell r="AM76"/>
          <cell r="AN76">
            <v>0</v>
          </cell>
          <cell r="AO76">
            <v>40</v>
          </cell>
          <cell r="AP76"/>
          <cell r="AQ76">
            <v>0</v>
          </cell>
          <cell r="AR76">
            <v>40</v>
          </cell>
          <cell r="AS76"/>
          <cell r="AT76">
            <v>32</v>
          </cell>
          <cell r="AU76">
            <v>0</v>
          </cell>
          <cell r="AV76"/>
          <cell r="AW76">
            <v>0</v>
          </cell>
          <cell r="AX76">
            <v>32</v>
          </cell>
          <cell r="AY76"/>
          <cell r="AZ76">
            <v>0</v>
          </cell>
          <cell r="BA76">
            <v>40</v>
          </cell>
          <cell r="BB76"/>
          <cell r="BC76">
            <v>0</v>
          </cell>
          <cell r="BD76">
            <v>32</v>
          </cell>
          <cell r="BE76"/>
          <cell r="BF76">
            <v>0</v>
          </cell>
          <cell r="BG76">
            <v>40</v>
          </cell>
          <cell r="BH76"/>
          <cell r="BI76">
            <v>0</v>
          </cell>
          <cell r="BJ76">
            <v>40</v>
          </cell>
          <cell r="BK76"/>
          <cell r="BL76">
            <v>0</v>
          </cell>
          <cell r="BM76">
            <v>32</v>
          </cell>
          <cell r="BN76"/>
          <cell r="BO76">
            <v>0</v>
          </cell>
          <cell r="BP76">
            <v>40</v>
          </cell>
          <cell r="BQ76"/>
          <cell r="BR76">
            <v>0</v>
          </cell>
          <cell r="BS76">
            <v>32</v>
          </cell>
          <cell r="BT76"/>
          <cell r="BU76">
            <v>0</v>
          </cell>
          <cell r="BV76">
            <v>40</v>
          </cell>
          <cell r="BW76"/>
          <cell r="BX76">
            <v>0</v>
          </cell>
          <cell r="BY76">
            <v>40</v>
          </cell>
          <cell r="BZ76"/>
          <cell r="CA76">
            <v>0</v>
          </cell>
          <cell r="CB76">
            <v>40</v>
          </cell>
          <cell r="CC76"/>
          <cell r="CD76">
            <v>0</v>
          </cell>
          <cell r="CE76">
            <v>40</v>
          </cell>
          <cell r="CF76"/>
          <cell r="CG76">
            <v>0</v>
          </cell>
          <cell r="CH76">
            <v>40</v>
          </cell>
          <cell r="CI76"/>
          <cell r="CJ76">
            <v>0</v>
          </cell>
          <cell r="CK76">
            <v>40</v>
          </cell>
          <cell r="CL76"/>
          <cell r="CM76">
            <v>40</v>
          </cell>
          <cell r="CN76">
            <v>0</v>
          </cell>
          <cell r="CO76"/>
          <cell r="CP76">
            <v>40</v>
          </cell>
          <cell r="CQ76">
            <v>0</v>
          </cell>
          <cell r="CR76"/>
          <cell r="CS76">
            <v>24</v>
          </cell>
          <cell r="CT76">
            <v>16</v>
          </cell>
          <cell r="CU76"/>
          <cell r="CV76">
            <v>0</v>
          </cell>
          <cell r="CW76">
            <v>40</v>
          </cell>
          <cell r="CX76"/>
          <cell r="CY76">
            <v>0</v>
          </cell>
          <cell r="CZ76">
            <v>40</v>
          </cell>
          <cell r="DA76"/>
          <cell r="DB76">
            <v>0</v>
          </cell>
          <cell r="DC76">
            <v>40</v>
          </cell>
          <cell r="DD76"/>
          <cell r="DE76">
            <v>0</v>
          </cell>
          <cell r="DF76">
            <v>40</v>
          </cell>
          <cell r="DG76"/>
          <cell r="DH76">
            <v>0</v>
          </cell>
          <cell r="DI76">
            <v>40</v>
          </cell>
          <cell r="DJ76"/>
          <cell r="DK76">
            <v>0</v>
          </cell>
          <cell r="DL76">
            <v>40</v>
          </cell>
          <cell r="DM76"/>
          <cell r="DN76">
            <v>0</v>
          </cell>
          <cell r="DO76">
            <v>40</v>
          </cell>
          <cell r="DP76"/>
          <cell r="DQ76">
            <v>0</v>
          </cell>
          <cell r="DR76">
            <v>40</v>
          </cell>
          <cell r="DS76"/>
          <cell r="DT76">
            <v>0</v>
          </cell>
          <cell r="DU76">
            <v>40</v>
          </cell>
          <cell r="DV76"/>
          <cell r="DW76">
            <v>0</v>
          </cell>
          <cell r="DX76">
            <v>40</v>
          </cell>
          <cell r="DY76"/>
          <cell r="DZ76">
            <v>0</v>
          </cell>
          <cell r="EA76">
            <v>40</v>
          </cell>
          <cell r="EB76"/>
          <cell r="EC76">
            <v>0</v>
          </cell>
          <cell r="ED76">
            <v>40</v>
          </cell>
          <cell r="EE76"/>
          <cell r="EF76">
            <v>0</v>
          </cell>
          <cell r="EG76">
            <v>40</v>
          </cell>
          <cell r="EH76"/>
          <cell r="EI76">
            <v>0</v>
          </cell>
          <cell r="EJ76">
            <v>40</v>
          </cell>
          <cell r="EK76"/>
          <cell r="EL76">
            <v>0</v>
          </cell>
          <cell r="EM76">
            <v>40</v>
          </cell>
          <cell r="EN76"/>
          <cell r="EO76">
            <v>0</v>
          </cell>
          <cell r="EP76">
            <v>40</v>
          </cell>
          <cell r="EQ76"/>
          <cell r="ER76">
            <v>0</v>
          </cell>
          <cell r="ES76">
            <v>40</v>
          </cell>
          <cell r="ET76"/>
          <cell r="EU76">
            <v>0</v>
          </cell>
          <cell r="EV76">
            <v>40</v>
          </cell>
          <cell r="EW76"/>
          <cell r="EX76">
            <v>0</v>
          </cell>
          <cell r="EY76">
            <v>40</v>
          </cell>
        </row>
        <row r="77">
          <cell r="A77"/>
          <cell r="B77"/>
          <cell r="C77"/>
          <cell r="E77"/>
          <cell r="F77"/>
          <cell r="H77"/>
          <cell r="I77"/>
          <cell r="K77"/>
          <cell r="L77"/>
          <cell r="N77"/>
          <cell r="O77"/>
          <cell r="Q77"/>
          <cell r="R77"/>
          <cell r="T77"/>
          <cell r="U77"/>
          <cell r="W77"/>
          <cell r="X77"/>
          <cell r="Z77"/>
          <cell r="AA77"/>
          <cell r="AC77"/>
          <cell r="AD77"/>
          <cell r="AF77"/>
          <cell r="AG77"/>
          <cell r="AI77"/>
          <cell r="AJ77"/>
          <cell r="AL77"/>
          <cell r="AM77" t="str">
            <v>PV Online</v>
          </cell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 t="str">
            <v>PV</v>
          </cell>
          <cell r="BC77" t="str">
            <v>Hofmann</v>
          </cell>
          <cell r="BD77">
            <v>8</v>
          </cell>
          <cell r="BE77"/>
          <cell r="BG77"/>
          <cell r="BH77"/>
          <cell r="BJ77"/>
          <cell r="BK77"/>
          <cell r="BM77"/>
          <cell r="BN77"/>
          <cell r="BP77"/>
          <cell r="BQ77"/>
          <cell r="BS77"/>
          <cell r="BT77"/>
          <cell r="BV77"/>
          <cell r="BW77"/>
          <cell r="BY77"/>
          <cell r="BZ77"/>
          <cell r="CB77"/>
          <cell r="CC77"/>
          <cell r="CD77"/>
          <cell r="CE77"/>
          <cell r="CF77" t="str">
            <v>NEU</v>
          </cell>
          <cell r="CH77"/>
          <cell r="CI77"/>
          <cell r="CK77"/>
          <cell r="CL77"/>
          <cell r="CN77"/>
          <cell r="CO77"/>
          <cell r="CQ77"/>
          <cell r="CR77"/>
          <cell r="CT77"/>
          <cell r="CU77"/>
          <cell r="CW77"/>
          <cell r="CX77"/>
          <cell r="CZ77"/>
          <cell r="DA77" t="str">
            <v>Client</v>
          </cell>
          <cell r="DC77"/>
          <cell r="DD77"/>
          <cell r="DF77"/>
          <cell r="DG77"/>
          <cell r="DI77"/>
          <cell r="DJ77"/>
          <cell r="DL77"/>
          <cell r="DM77"/>
          <cell r="DO77"/>
          <cell r="DP77"/>
          <cell r="DR77"/>
          <cell r="DS77" t="str">
            <v>Server</v>
          </cell>
          <cell r="DU77"/>
          <cell r="DV77"/>
          <cell r="DX77"/>
          <cell r="DY77"/>
          <cell r="EA77"/>
          <cell r="EB77"/>
          <cell r="ED77"/>
          <cell r="EE77"/>
          <cell r="EG77"/>
          <cell r="EH77"/>
          <cell r="EJ77"/>
          <cell r="EK77"/>
          <cell r="EM77"/>
          <cell r="EN77"/>
          <cell r="EP77"/>
          <cell r="EQ77"/>
          <cell r="ES77"/>
          <cell r="ET77"/>
          <cell r="EV77"/>
          <cell r="EW77"/>
          <cell r="EY77"/>
        </row>
        <row r="78">
          <cell r="A78"/>
          <cell r="B78"/>
          <cell r="C78"/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/>
          <cell r="T78"/>
          <cell r="U78"/>
          <cell r="V78"/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 t="str">
            <v>PV IT Recht/ Datenschutz</v>
          </cell>
          <cell r="BC78" t="str">
            <v>A.Hoffmann</v>
          </cell>
          <cell r="BD78">
            <v>8</v>
          </cell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 t="str">
            <v>PV Vorprüfungstag</v>
          </cell>
          <cell r="BX78" t="str">
            <v>STS</v>
          </cell>
          <cell r="BY78">
            <v>8</v>
          </cell>
          <cell r="BZ78"/>
          <cell r="CA78"/>
          <cell r="CB78"/>
          <cell r="CC78"/>
          <cell r="CD78"/>
          <cell r="CE78"/>
          <cell r="CF78"/>
          <cell r="CG78"/>
          <cell r="CH78"/>
          <cell r="CI78"/>
          <cell r="CJ78"/>
          <cell r="CK78"/>
          <cell r="CL78"/>
          <cell r="CM78"/>
          <cell r="CN78"/>
          <cell r="CO78"/>
          <cell r="CP78"/>
          <cell r="CQ78"/>
          <cell r="CR78"/>
          <cell r="CS78"/>
          <cell r="CT78"/>
          <cell r="CU78"/>
          <cell r="CV78"/>
          <cell r="CW78"/>
          <cell r="CX78"/>
          <cell r="CY78"/>
          <cell r="CZ78"/>
          <cell r="DA78"/>
          <cell r="DB78"/>
          <cell r="DC78"/>
          <cell r="DD78"/>
          <cell r="DE78"/>
          <cell r="DF78"/>
          <cell r="DG78"/>
          <cell r="DH78"/>
          <cell r="DI78"/>
          <cell r="DJ78"/>
          <cell r="DK78"/>
          <cell r="DL78"/>
          <cell r="DM78"/>
          <cell r="DN78"/>
          <cell r="DO78"/>
          <cell r="DP78"/>
          <cell r="DQ78"/>
          <cell r="DR78"/>
          <cell r="DS78"/>
          <cell r="DT78"/>
          <cell r="DU78"/>
          <cell r="DV78"/>
          <cell r="DW78"/>
          <cell r="DX78"/>
          <cell r="DY78"/>
          <cell r="DZ78"/>
          <cell r="EA78"/>
          <cell r="EB78"/>
          <cell r="EC78"/>
          <cell r="ED78"/>
          <cell r="EE78"/>
          <cell r="EF78"/>
          <cell r="EG78"/>
          <cell r="EH78"/>
          <cell r="EI78"/>
          <cell r="EJ78"/>
          <cell r="EK78"/>
          <cell r="EL78"/>
          <cell r="EM78"/>
          <cell r="EN78"/>
          <cell r="EO78"/>
          <cell r="EP78"/>
          <cell r="EQ78"/>
          <cell r="ER78"/>
          <cell r="ES78"/>
          <cell r="ET78"/>
          <cell r="EU78"/>
          <cell r="EV78"/>
          <cell r="EW78"/>
          <cell r="EX78"/>
          <cell r="EY78"/>
        </row>
        <row r="79">
          <cell r="A79" t="str">
            <v>FI 30 SI/AE</v>
          </cell>
          <cell r="B79">
            <v>6</v>
          </cell>
          <cell r="C79"/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  <cell r="O79"/>
          <cell r="P79"/>
          <cell r="Q79"/>
          <cell r="R79"/>
          <cell r="S79"/>
          <cell r="T79"/>
          <cell r="U79"/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 t="str">
            <v>PV</v>
          </cell>
          <cell r="AN79" t="str">
            <v>A.Hoffmann</v>
          </cell>
          <cell r="AO79">
            <v>16</v>
          </cell>
          <cell r="AP79" t="str">
            <v xml:space="preserve">PV </v>
          </cell>
          <cell r="AQ79" t="str">
            <v>A.Hoffmann</v>
          </cell>
          <cell r="AR79">
            <v>16</v>
          </cell>
          <cell r="AS79"/>
          <cell r="AT79"/>
          <cell r="AU79"/>
          <cell r="AV79"/>
          <cell r="AW79" t="str">
            <v xml:space="preserve"> </v>
          </cell>
          <cell r="AX79"/>
          <cell r="AY79"/>
          <cell r="AZ79" t="str">
            <v xml:space="preserve"> </v>
          </cell>
          <cell r="BA79"/>
          <cell r="BB79" t="str">
            <v>PV Präsentation</v>
          </cell>
          <cell r="BC79" t="str">
            <v>Dittrich</v>
          </cell>
          <cell r="BD79">
            <v>8</v>
          </cell>
          <cell r="BE79" t="str">
            <v>PV Präsentation</v>
          </cell>
          <cell r="BF79" t="str">
            <v>STS</v>
          </cell>
          <cell r="BG79">
            <v>20</v>
          </cell>
          <cell r="BH79" t="str">
            <v>PV Präsentation</v>
          </cell>
          <cell r="BI79" t="str">
            <v>STS</v>
          </cell>
          <cell r="BJ79">
            <v>20</v>
          </cell>
          <cell r="BK79"/>
          <cell r="BL79"/>
          <cell r="BM79"/>
          <cell r="BN79"/>
          <cell r="BO79" t="str">
            <v xml:space="preserve"> </v>
          </cell>
          <cell r="BP79"/>
          <cell r="BQ79"/>
          <cell r="BR79" t="str">
            <v xml:space="preserve"> </v>
          </cell>
          <cell r="BS79"/>
          <cell r="BT79"/>
          <cell r="BU79" t="str">
            <v xml:space="preserve"> </v>
          </cell>
          <cell r="BV79"/>
          <cell r="BW79" t="str">
            <v>AP 19.06.</v>
          </cell>
          <cell r="BX79"/>
          <cell r="BY79">
            <v>8</v>
          </cell>
          <cell r="BZ79"/>
          <cell r="CA79" t="str">
            <v xml:space="preserve"> </v>
          </cell>
          <cell r="CB79"/>
          <cell r="CC79" t="str">
            <v>Planen und Verwalten von SharePoint 2016</v>
          </cell>
          <cell r="CD79" t="str">
            <v>A.Hoffmann</v>
          </cell>
          <cell r="CE79">
            <v>16</v>
          </cell>
          <cell r="CF79"/>
          <cell r="CG79" t="str">
            <v xml:space="preserve"> </v>
          </cell>
          <cell r="CH79"/>
          <cell r="CI79" t="str">
            <v>13.07.-24.07.</v>
          </cell>
          <cell r="CJ79"/>
          <cell r="CK79"/>
          <cell r="CL79"/>
          <cell r="CM79"/>
          <cell r="CN79"/>
          <cell r="CO79" t="str">
            <v>Berufsbezogene Mathematik</v>
          </cell>
          <cell r="CP79" t="str">
            <v>Zabel</v>
          </cell>
          <cell r="CQ79">
            <v>16</v>
          </cell>
          <cell r="CR79"/>
          <cell r="CS79" t="str">
            <v xml:space="preserve"> </v>
          </cell>
          <cell r="CT79"/>
          <cell r="CU79"/>
          <cell r="CV79" t="str">
            <v xml:space="preserve"> </v>
          </cell>
          <cell r="CW79"/>
          <cell r="CX79"/>
          <cell r="CY79" t="str">
            <v xml:space="preserve"> </v>
          </cell>
          <cell r="CZ79"/>
          <cell r="DA79"/>
          <cell r="DB79" t="str">
            <v xml:space="preserve"> </v>
          </cell>
          <cell r="DC79"/>
          <cell r="DD79"/>
          <cell r="DE79" t="str">
            <v xml:space="preserve"> </v>
          </cell>
          <cell r="DF79"/>
          <cell r="DG79"/>
          <cell r="DH79" t="str">
            <v xml:space="preserve"> </v>
          </cell>
          <cell r="DI79"/>
          <cell r="DJ79"/>
          <cell r="DK79" t="str">
            <v xml:space="preserve"> </v>
          </cell>
          <cell r="DL79"/>
          <cell r="DM79"/>
          <cell r="DN79" t="str">
            <v xml:space="preserve"> </v>
          </cell>
          <cell r="DO79"/>
          <cell r="DP79" t="str">
            <v>Projekt</v>
          </cell>
          <cell r="DQ79" t="str">
            <v>STS</v>
          </cell>
          <cell r="DR79">
            <v>28</v>
          </cell>
          <cell r="DS79"/>
          <cell r="DT79" t="str">
            <v xml:space="preserve"> </v>
          </cell>
          <cell r="DU79"/>
          <cell r="DV79"/>
          <cell r="DW79" t="str">
            <v xml:space="preserve"> </v>
          </cell>
          <cell r="DX79"/>
          <cell r="DY79"/>
          <cell r="DZ79" t="str">
            <v xml:space="preserve"> </v>
          </cell>
          <cell r="EA79"/>
          <cell r="EB79"/>
          <cell r="EC79" t="str">
            <v xml:space="preserve"> </v>
          </cell>
          <cell r="ED79"/>
          <cell r="EE79"/>
          <cell r="EF79" t="str">
            <v xml:space="preserve"> </v>
          </cell>
          <cell r="EG79"/>
          <cell r="EH79"/>
          <cell r="EI79" t="str">
            <v xml:space="preserve"> </v>
          </cell>
          <cell r="EJ79"/>
          <cell r="EK79"/>
          <cell r="EL79"/>
          <cell r="EM79"/>
          <cell r="EN79"/>
          <cell r="EO79"/>
          <cell r="EP79"/>
          <cell r="EQ79"/>
          <cell r="ER79"/>
          <cell r="ES79"/>
          <cell r="ET79"/>
          <cell r="EU79"/>
          <cell r="EV79"/>
          <cell r="EW79"/>
          <cell r="EX79"/>
          <cell r="EY79"/>
        </row>
        <row r="80">
          <cell r="A80" t="str">
            <v>FI 26 SI</v>
          </cell>
          <cell r="B80">
            <v>4</v>
          </cell>
          <cell r="C80"/>
          <cell r="D80"/>
          <cell r="E80"/>
          <cell r="F80" t="str">
            <v>Praktikum 27.09.18 - 20.03.20</v>
          </cell>
          <cell r="G80"/>
          <cell r="H80"/>
          <cell r="I80"/>
          <cell r="J80"/>
          <cell r="K80"/>
          <cell r="L80"/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 t="str">
            <v>PV</v>
          </cell>
          <cell r="AN80" t="str">
            <v>Mewes</v>
          </cell>
          <cell r="AO80">
            <v>24</v>
          </cell>
          <cell r="AP80" t="str">
            <v>PV</v>
          </cell>
          <cell r="AQ80" t="str">
            <v>Mewes</v>
          </cell>
          <cell r="AR80">
            <v>24</v>
          </cell>
          <cell r="AS80"/>
          <cell r="AT80"/>
          <cell r="AU80"/>
          <cell r="AV80" t="str">
            <v>PV</v>
          </cell>
          <cell r="AW80" t="str">
            <v>Lohse</v>
          </cell>
          <cell r="AX80">
            <v>32</v>
          </cell>
          <cell r="AY80" t="str">
            <v>PV Wiso</v>
          </cell>
          <cell r="AZ80" t="str">
            <v>J.Lange</v>
          </cell>
          <cell r="BA80">
            <v>40</v>
          </cell>
          <cell r="BB80" t="str">
            <v>PV Wiso</v>
          </cell>
          <cell r="BC80" t="str">
            <v>J.Lange</v>
          </cell>
          <cell r="BD80">
            <v>8</v>
          </cell>
          <cell r="BE80" t="str">
            <v>PV Präsentation</v>
          </cell>
          <cell r="BF80" t="str">
            <v>Dittrich</v>
          </cell>
          <cell r="BG80">
            <v>20</v>
          </cell>
          <cell r="BH80" t="str">
            <v>PV Präsentation</v>
          </cell>
          <cell r="BI80" t="str">
            <v>Dittrich</v>
          </cell>
          <cell r="BJ80">
            <v>20</v>
          </cell>
          <cell r="BK80"/>
          <cell r="BL80"/>
          <cell r="BM80"/>
          <cell r="BN80" t="str">
            <v>PV</v>
          </cell>
          <cell r="BO80" t="str">
            <v>STS</v>
          </cell>
          <cell r="BP80">
            <v>40</v>
          </cell>
          <cell r="BQ80" t="str">
            <v>Installieren und Konfigurieren von Windows 10</v>
          </cell>
          <cell r="BR80" t="str">
            <v>Dittmer</v>
          </cell>
          <cell r="BS80">
            <v>32</v>
          </cell>
          <cell r="BT80" t="str">
            <v>Installieren und Konfigurieren von Windows 10</v>
          </cell>
          <cell r="BU80" t="str">
            <v>A.Hoffmann</v>
          </cell>
          <cell r="BV80">
            <v>40</v>
          </cell>
          <cell r="BW80" t="str">
            <v>PV Online</v>
          </cell>
          <cell r="BX80" t="str">
            <v>Hofmann</v>
          </cell>
          <cell r="BY80">
            <v>24</v>
          </cell>
          <cell r="BZ80" t="str">
            <v>PV Mündlich</v>
          </cell>
          <cell r="CA80" t="str">
            <v>A.Hoffmann</v>
          </cell>
          <cell r="CB80">
            <v>40</v>
          </cell>
          <cell r="CC80" t="str">
            <v>Lehrgangsverabschiedung</v>
          </cell>
          <cell r="CD80" t="str">
            <v>Neuhausen</v>
          </cell>
          <cell r="CE80">
            <v>8</v>
          </cell>
          <cell r="CF80" t="str">
            <v>Kommunikation</v>
          </cell>
          <cell r="CG80" t="str">
            <v>Kraus</v>
          </cell>
          <cell r="CH80">
            <v>40</v>
          </cell>
          <cell r="CI80"/>
          <cell r="CJ80"/>
          <cell r="CK80"/>
          <cell r="CL80"/>
          <cell r="CM80"/>
          <cell r="CN80"/>
          <cell r="CO80" t="str">
            <v>Berufsbezogene Mathematik</v>
          </cell>
          <cell r="CP80" t="str">
            <v>Hofmann</v>
          </cell>
          <cell r="CQ80">
            <v>24</v>
          </cell>
          <cell r="CR80" t="str">
            <v>Einführung in die Rechnerarchitektur</v>
          </cell>
          <cell r="CS80" t="str">
            <v>Hofmann</v>
          </cell>
          <cell r="CT80">
            <v>40</v>
          </cell>
          <cell r="CU80" t="str">
            <v>Kommunikationsnetze</v>
          </cell>
          <cell r="CV80" t="str">
            <v>Hofmann</v>
          </cell>
          <cell r="CW80">
            <v>40</v>
          </cell>
          <cell r="CX80" t="str">
            <v>Software Engineering und Programmierlogik</v>
          </cell>
          <cell r="CY80" t="str">
            <v>Hofmann</v>
          </cell>
          <cell r="CZ80">
            <v>40</v>
          </cell>
          <cell r="DA80" t="str">
            <v>Netzwerke/Grundlagen TCP/IP</v>
          </cell>
          <cell r="DB80" t="str">
            <v>Hofmann</v>
          </cell>
          <cell r="DC80">
            <v>40</v>
          </cell>
          <cell r="DD80" t="str">
            <v>Installieren und Konfigurieren von Windows 10</v>
          </cell>
          <cell r="DE80" t="str">
            <v>Hofmann</v>
          </cell>
          <cell r="DF80">
            <v>40</v>
          </cell>
          <cell r="DG80" t="str">
            <v>Installieren und Konfigurieren von Windows 10</v>
          </cell>
          <cell r="DH80" t="str">
            <v>Hofmann</v>
          </cell>
          <cell r="DI80">
            <v>40</v>
          </cell>
          <cell r="DJ80" t="str">
            <v>Bereitstellen und Verwalten von Windows 10  unter Verwendung von Enterprise Services</v>
          </cell>
          <cell r="DK80" t="str">
            <v>Hofmann</v>
          </cell>
          <cell r="DL80">
            <v>40</v>
          </cell>
          <cell r="DM80" t="str">
            <v>Bereitstellen und Verwalten von Windows 10  unter Verwendung von Enterprise Services</v>
          </cell>
          <cell r="DN80" t="str">
            <v>Hofmann</v>
          </cell>
          <cell r="DO80"/>
          <cell r="DP80" t="str">
            <v>Projekt</v>
          </cell>
          <cell r="DQ80" t="str">
            <v>Hofmann</v>
          </cell>
          <cell r="DR80">
            <v>12</v>
          </cell>
          <cell r="DS80" t="str">
            <v>Installation, Speicherverwaltung und Datenverarbeitung mit Windows Server 2016</v>
          </cell>
          <cell r="DT80" t="str">
            <v>Dittmer</v>
          </cell>
          <cell r="DU80">
            <v>40</v>
          </cell>
          <cell r="DV80" t="str">
            <v>Installation, Speicherverwaltung und Datenverarbeitung mit Windows Server 2016</v>
          </cell>
          <cell r="DW80" t="str">
            <v>Dittmer</v>
          </cell>
          <cell r="DX80">
            <v>40</v>
          </cell>
          <cell r="DY80" t="str">
            <v>Windows Server 2016 Netzwerkverwaltung</v>
          </cell>
          <cell r="DZ80" t="str">
            <v>A.Hoffmann</v>
          </cell>
          <cell r="EA80">
            <v>40</v>
          </cell>
          <cell r="EB80" t="str">
            <v>Windows Server 2016 Netzwerkverwaltung</v>
          </cell>
          <cell r="EC80" t="str">
            <v>A.Hoffmann</v>
          </cell>
          <cell r="ED80">
            <v>40</v>
          </cell>
          <cell r="EE80" t="str">
            <v>Identitätsverwaltung mit Windows Server 2016</v>
          </cell>
          <cell r="EF80" t="str">
            <v>Dittmer</v>
          </cell>
          <cell r="EG80">
            <v>40</v>
          </cell>
          <cell r="EH80" t="str">
            <v>Identitätsverwaltung mit Windows Server 2016</v>
          </cell>
          <cell r="EI80" t="str">
            <v>Dittmer</v>
          </cell>
          <cell r="EJ80">
            <v>40</v>
          </cell>
          <cell r="EK80"/>
          <cell r="EL80"/>
          <cell r="EM80"/>
          <cell r="EN80"/>
          <cell r="EO80"/>
          <cell r="EP80"/>
          <cell r="EQ80"/>
          <cell r="ER80"/>
          <cell r="ES80"/>
          <cell r="ET80"/>
          <cell r="EU80"/>
          <cell r="EV80"/>
          <cell r="EW80"/>
          <cell r="EX80"/>
          <cell r="EY80"/>
        </row>
        <row r="81">
          <cell r="A81"/>
          <cell r="B81"/>
          <cell r="C81"/>
          <cell r="D81">
            <v>32</v>
          </cell>
          <cell r="E81">
            <v>0</v>
          </cell>
          <cell r="F81"/>
          <cell r="G81">
            <v>40</v>
          </cell>
          <cell r="H81">
            <v>0</v>
          </cell>
          <cell r="I81"/>
          <cell r="J81">
            <v>40</v>
          </cell>
          <cell r="K81">
            <v>0</v>
          </cell>
          <cell r="L81"/>
          <cell r="M81">
            <v>40</v>
          </cell>
          <cell r="N81">
            <v>0</v>
          </cell>
          <cell r="O81"/>
          <cell r="P81">
            <v>40</v>
          </cell>
          <cell r="Q81">
            <v>0</v>
          </cell>
          <cell r="R81"/>
          <cell r="S81">
            <v>40</v>
          </cell>
          <cell r="T81">
            <v>0</v>
          </cell>
          <cell r="U81"/>
          <cell r="V81">
            <v>40</v>
          </cell>
          <cell r="W81">
            <v>0</v>
          </cell>
          <cell r="X81"/>
          <cell r="Y81">
            <v>40</v>
          </cell>
          <cell r="Z81">
            <v>0</v>
          </cell>
          <cell r="AA81"/>
          <cell r="AB81">
            <v>40</v>
          </cell>
          <cell r="AC81">
            <v>0</v>
          </cell>
          <cell r="AD81"/>
          <cell r="AE81">
            <v>40</v>
          </cell>
          <cell r="AF81">
            <v>0</v>
          </cell>
          <cell r="AG81"/>
          <cell r="AH81">
            <v>40</v>
          </cell>
          <cell r="AI81">
            <v>0</v>
          </cell>
          <cell r="AJ81"/>
          <cell r="AK81">
            <v>40</v>
          </cell>
          <cell r="AL81">
            <v>0</v>
          </cell>
          <cell r="AM81"/>
          <cell r="AN81">
            <v>0</v>
          </cell>
          <cell r="AO81">
            <v>40</v>
          </cell>
          <cell r="AP81"/>
          <cell r="AQ81">
            <v>0</v>
          </cell>
          <cell r="AR81">
            <v>40</v>
          </cell>
          <cell r="AS81"/>
          <cell r="AT81">
            <v>32</v>
          </cell>
          <cell r="AU81">
            <v>0</v>
          </cell>
          <cell r="AV81"/>
          <cell r="AW81">
            <v>0</v>
          </cell>
          <cell r="AX81">
            <v>32</v>
          </cell>
          <cell r="AY81"/>
          <cell r="AZ81">
            <v>0</v>
          </cell>
          <cell r="BA81">
            <v>40</v>
          </cell>
          <cell r="BB81"/>
          <cell r="BC81">
            <v>0</v>
          </cell>
          <cell r="BD81">
            <v>32</v>
          </cell>
          <cell r="BE81"/>
          <cell r="BF81">
            <v>0</v>
          </cell>
          <cell r="BG81">
            <v>40</v>
          </cell>
          <cell r="BH81"/>
          <cell r="BI81">
            <v>0</v>
          </cell>
          <cell r="BJ81">
            <v>40</v>
          </cell>
          <cell r="BK81"/>
          <cell r="BL81">
            <v>32</v>
          </cell>
          <cell r="BM81">
            <v>0</v>
          </cell>
          <cell r="BN81"/>
          <cell r="BO81">
            <v>0</v>
          </cell>
          <cell r="BP81">
            <v>40</v>
          </cell>
          <cell r="BQ81"/>
          <cell r="BR81">
            <v>0</v>
          </cell>
          <cell r="BS81">
            <v>32</v>
          </cell>
          <cell r="BT81"/>
          <cell r="BU81">
            <v>0</v>
          </cell>
          <cell r="BV81">
            <v>40</v>
          </cell>
          <cell r="BW81"/>
          <cell r="BX81">
            <v>0</v>
          </cell>
          <cell r="BY81">
            <v>40</v>
          </cell>
          <cell r="BZ81"/>
          <cell r="CA81">
            <v>0</v>
          </cell>
          <cell r="CB81">
            <v>40</v>
          </cell>
          <cell r="CC81"/>
          <cell r="CD81">
            <v>16</v>
          </cell>
          <cell r="CE81">
            <v>24</v>
          </cell>
          <cell r="CF81"/>
          <cell r="CG81">
            <v>0</v>
          </cell>
          <cell r="CH81">
            <v>40</v>
          </cell>
          <cell r="CI81"/>
          <cell r="CJ81">
            <v>40</v>
          </cell>
          <cell r="CK81">
            <v>0</v>
          </cell>
          <cell r="CL81"/>
          <cell r="CM81">
            <v>40</v>
          </cell>
          <cell r="CN81">
            <v>0</v>
          </cell>
          <cell r="CO81"/>
          <cell r="CP81">
            <v>0</v>
          </cell>
          <cell r="CQ81">
            <v>40</v>
          </cell>
          <cell r="CR81"/>
          <cell r="CS81">
            <v>0</v>
          </cell>
          <cell r="CT81">
            <v>40</v>
          </cell>
          <cell r="CU81"/>
          <cell r="CV81">
            <v>0</v>
          </cell>
          <cell r="CW81">
            <v>40</v>
          </cell>
          <cell r="CX81"/>
          <cell r="CY81">
            <v>0</v>
          </cell>
          <cell r="CZ81">
            <v>40</v>
          </cell>
          <cell r="DA81"/>
          <cell r="DB81">
            <v>0</v>
          </cell>
          <cell r="DC81">
            <v>40</v>
          </cell>
          <cell r="DD81"/>
          <cell r="DE81">
            <v>0</v>
          </cell>
          <cell r="DF81">
            <v>40</v>
          </cell>
          <cell r="DG81"/>
          <cell r="DH81">
            <v>0</v>
          </cell>
          <cell r="DI81">
            <v>40</v>
          </cell>
          <cell r="DJ81"/>
          <cell r="DK81">
            <v>0</v>
          </cell>
          <cell r="DL81">
            <v>40</v>
          </cell>
          <cell r="DM81"/>
          <cell r="DN81">
            <v>40</v>
          </cell>
          <cell r="DO81">
            <v>0</v>
          </cell>
          <cell r="DP81"/>
          <cell r="DQ81">
            <v>0</v>
          </cell>
          <cell r="DR81">
            <v>40</v>
          </cell>
          <cell r="DS81"/>
          <cell r="DT81">
            <v>0</v>
          </cell>
          <cell r="DU81">
            <v>40</v>
          </cell>
          <cell r="DV81"/>
          <cell r="DW81">
            <v>0</v>
          </cell>
          <cell r="DX81">
            <v>40</v>
          </cell>
          <cell r="DY81"/>
          <cell r="DZ81">
            <v>0</v>
          </cell>
          <cell r="EA81">
            <v>40</v>
          </cell>
          <cell r="EB81"/>
          <cell r="EC81">
            <v>0</v>
          </cell>
          <cell r="ED81">
            <v>40</v>
          </cell>
          <cell r="EE81"/>
          <cell r="EF81">
            <v>0</v>
          </cell>
          <cell r="EG81">
            <v>40</v>
          </cell>
          <cell r="EH81"/>
          <cell r="EI81">
            <v>0</v>
          </cell>
          <cell r="EJ81">
            <v>40</v>
          </cell>
          <cell r="EK81"/>
          <cell r="EL81">
            <v>40</v>
          </cell>
          <cell r="EM81">
            <v>0</v>
          </cell>
          <cell r="EN81"/>
          <cell r="EO81">
            <v>40</v>
          </cell>
          <cell r="EP81">
            <v>0</v>
          </cell>
          <cell r="EQ81"/>
          <cell r="ER81">
            <v>40</v>
          </cell>
          <cell r="ES81">
            <v>0</v>
          </cell>
          <cell r="ET81"/>
          <cell r="EU81">
            <v>40</v>
          </cell>
          <cell r="EV81">
            <v>0</v>
          </cell>
          <cell r="EW81"/>
          <cell r="EX81">
            <v>40</v>
          </cell>
          <cell r="EY81">
            <v>0</v>
          </cell>
        </row>
        <row r="82">
          <cell r="A82"/>
          <cell r="B82"/>
          <cell r="C82"/>
          <cell r="E82"/>
          <cell r="F82"/>
          <cell r="H82"/>
          <cell r="I82" t="str">
            <v>Web</v>
          </cell>
          <cell r="K82"/>
          <cell r="L82"/>
          <cell r="N82"/>
          <cell r="O82"/>
          <cell r="Q82"/>
          <cell r="R82"/>
          <cell r="T82"/>
          <cell r="U82"/>
          <cell r="W82"/>
          <cell r="X82"/>
          <cell r="Z82"/>
          <cell r="AA82"/>
          <cell r="AC82"/>
          <cell r="AD82"/>
          <cell r="AF82"/>
          <cell r="AG82"/>
          <cell r="AI82"/>
          <cell r="AJ82"/>
          <cell r="AL82"/>
          <cell r="AM82"/>
          <cell r="AO82"/>
          <cell r="AP82"/>
          <cell r="AR82"/>
          <cell r="AS82"/>
          <cell r="AT82"/>
          <cell r="AU82"/>
          <cell r="AV82" t="str">
            <v xml:space="preserve">Dreamweaver Animate Audition, Premiere, </v>
          </cell>
          <cell r="AX82"/>
          <cell r="AY82"/>
          <cell r="BA82"/>
          <cell r="BB82"/>
          <cell r="BD82"/>
          <cell r="BE82"/>
          <cell r="BG82"/>
          <cell r="BH82"/>
          <cell r="BJ82"/>
          <cell r="BK82"/>
          <cell r="BM82"/>
          <cell r="BN82"/>
          <cell r="BP82"/>
          <cell r="BQ82"/>
          <cell r="BS82"/>
          <cell r="BT82"/>
          <cell r="BV82"/>
          <cell r="BW82"/>
          <cell r="BY82"/>
          <cell r="BZ82"/>
          <cell r="CB82"/>
          <cell r="CC82" t="str">
            <v>Geschäfts-undLeistungsprozess</v>
          </cell>
          <cell r="CE82"/>
          <cell r="CF82" t="str">
            <v>PV</v>
          </cell>
          <cell r="CG82" t="str">
            <v>STS</v>
          </cell>
          <cell r="CH82">
            <v>12</v>
          </cell>
          <cell r="CI82"/>
          <cell r="CK82"/>
          <cell r="CL82"/>
          <cell r="CN82"/>
          <cell r="CO82"/>
          <cell r="CQ82"/>
          <cell r="CR82"/>
          <cell r="CT82"/>
          <cell r="CU82"/>
          <cell r="CW82"/>
          <cell r="CX82"/>
          <cell r="CZ82"/>
          <cell r="DA82"/>
          <cell r="DC82"/>
          <cell r="DD82"/>
          <cell r="DF82"/>
          <cell r="DG82"/>
          <cell r="DI82"/>
          <cell r="DJ82"/>
          <cell r="DL82"/>
          <cell r="DM82"/>
          <cell r="DO82"/>
          <cell r="DP82"/>
          <cell r="DR82"/>
          <cell r="DS82"/>
          <cell r="DU82"/>
          <cell r="DV82"/>
          <cell r="DX82"/>
          <cell r="DY82"/>
          <cell r="EA82"/>
          <cell r="EB82"/>
          <cell r="ED82"/>
          <cell r="EE82"/>
          <cell r="EG82"/>
          <cell r="EH82"/>
          <cell r="EJ82"/>
          <cell r="EK82"/>
          <cell r="EM82"/>
          <cell r="EN82"/>
          <cell r="EP82"/>
          <cell r="EQ82"/>
          <cell r="ES82"/>
          <cell r="ET82"/>
          <cell r="EV82"/>
          <cell r="EW82"/>
          <cell r="EY82"/>
        </row>
        <row r="83">
          <cell r="A83"/>
          <cell r="B83"/>
          <cell r="C83"/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/>
          <cell r="S83"/>
          <cell r="T83"/>
          <cell r="U83"/>
          <cell r="V83"/>
          <cell r="W83"/>
          <cell r="X83"/>
          <cell r="Y83"/>
          <cell r="Z83"/>
          <cell r="AA83" t="str">
            <v>PV</v>
          </cell>
          <cell r="AB83" t="str">
            <v>Conrad</v>
          </cell>
          <cell r="AC83">
            <v>8</v>
          </cell>
          <cell r="AD83" t="str">
            <v>PV</v>
          </cell>
          <cell r="AE83" t="str">
            <v>Conrad</v>
          </cell>
          <cell r="AF83">
            <v>8</v>
          </cell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  <cell r="BZ83"/>
          <cell r="CA83"/>
          <cell r="CB83"/>
          <cell r="CC83"/>
          <cell r="CD83"/>
          <cell r="CE83"/>
          <cell r="CF83" t="str">
            <v>Projektmanagement</v>
          </cell>
          <cell r="CG83" t="str">
            <v>Burkhardt</v>
          </cell>
          <cell r="CH83">
            <v>8</v>
          </cell>
          <cell r="CI83"/>
          <cell r="CJ83"/>
          <cell r="CK83"/>
          <cell r="CL83"/>
          <cell r="CM83"/>
          <cell r="CN83"/>
          <cell r="CO83"/>
          <cell r="CP83"/>
          <cell r="CQ83"/>
          <cell r="CR83"/>
          <cell r="CS83"/>
          <cell r="CT83"/>
          <cell r="CU83"/>
          <cell r="CV83"/>
          <cell r="CW83"/>
          <cell r="CX83"/>
          <cell r="CY83"/>
          <cell r="CZ83"/>
          <cell r="DA83"/>
          <cell r="DB83"/>
          <cell r="DC83"/>
          <cell r="DD83"/>
          <cell r="DE83"/>
          <cell r="DF83"/>
          <cell r="DG83"/>
          <cell r="DH83"/>
          <cell r="DI83"/>
          <cell r="DJ83"/>
          <cell r="DK83"/>
          <cell r="DL83"/>
          <cell r="DM83"/>
          <cell r="DN83"/>
          <cell r="DO83"/>
          <cell r="DP83"/>
          <cell r="DQ83"/>
          <cell r="DR83"/>
          <cell r="DS83"/>
          <cell r="DT83"/>
          <cell r="DU83"/>
          <cell r="DV83"/>
          <cell r="DW83"/>
          <cell r="DX83"/>
          <cell r="DY83"/>
          <cell r="DZ83"/>
          <cell r="EA83"/>
          <cell r="EB83"/>
          <cell r="EC83"/>
          <cell r="ED83"/>
          <cell r="EE83"/>
          <cell r="EF83"/>
          <cell r="EG83"/>
          <cell r="EH83"/>
          <cell r="EI83"/>
          <cell r="EJ83"/>
          <cell r="EK83"/>
          <cell r="EL83"/>
          <cell r="EM83"/>
          <cell r="EN83"/>
          <cell r="EO83"/>
          <cell r="EP83"/>
          <cell r="EQ83"/>
          <cell r="ER83"/>
          <cell r="ES83"/>
          <cell r="ET83"/>
          <cell r="EU83"/>
          <cell r="EV83"/>
          <cell r="EW83"/>
          <cell r="EX83"/>
          <cell r="EY83"/>
        </row>
        <row r="84">
          <cell r="A84"/>
          <cell r="B84"/>
          <cell r="C84"/>
          <cell r="D84"/>
          <cell r="E84"/>
          <cell r="F84"/>
          <cell r="G84" t="str">
            <v xml:space="preserve"> </v>
          </cell>
          <cell r="H84"/>
          <cell r="I84"/>
          <cell r="J84" t="str">
            <v xml:space="preserve"> </v>
          </cell>
          <cell r="K84"/>
          <cell r="L84"/>
          <cell r="M84" t="str">
            <v xml:space="preserve"> </v>
          </cell>
          <cell r="N84"/>
          <cell r="O84" t="str">
            <v>HTML/CSS</v>
          </cell>
          <cell r="P84" t="str">
            <v>STS</v>
          </cell>
          <cell r="Q84">
            <v>4</v>
          </cell>
          <cell r="R84"/>
          <cell r="S84" t="str">
            <v xml:space="preserve"> </v>
          </cell>
          <cell r="T84"/>
          <cell r="U84"/>
          <cell r="V84" t="str">
            <v xml:space="preserve"> </v>
          </cell>
          <cell r="W84"/>
          <cell r="X84"/>
          <cell r="Y84" t="str">
            <v xml:space="preserve"> </v>
          </cell>
          <cell r="Z84"/>
          <cell r="AA84" t="str">
            <v>PV</v>
          </cell>
          <cell r="AB84" t="str">
            <v>STS</v>
          </cell>
          <cell r="AC84">
            <v>8</v>
          </cell>
          <cell r="AD84" t="str">
            <v>PV</v>
          </cell>
          <cell r="AE84" t="str">
            <v>STS</v>
          </cell>
          <cell r="AF84"/>
          <cell r="AG84" t="str">
            <v>Word</v>
          </cell>
          <cell r="AH84" t="str">
            <v>STS</v>
          </cell>
          <cell r="AI84">
            <v>4</v>
          </cell>
          <cell r="AJ84" t="str">
            <v>Excel</v>
          </cell>
          <cell r="AK84" t="str">
            <v>Dittrich</v>
          </cell>
          <cell r="AL84">
            <v>24</v>
          </cell>
          <cell r="AM84"/>
          <cell r="AN84" t="str">
            <v xml:space="preserve"> </v>
          </cell>
          <cell r="AO84"/>
          <cell r="AP84" t="str">
            <v>Cinema 4D</v>
          </cell>
          <cell r="AQ84" t="str">
            <v>Paulzen</v>
          </cell>
          <cell r="AR84">
            <v>16</v>
          </cell>
          <cell r="AS84"/>
          <cell r="AT84"/>
          <cell r="AU84"/>
          <cell r="AV84"/>
          <cell r="AW84" t="str">
            <v xml:space="preserve"> </v>
          </cell>
          <cell r="AX84"/>
          <cell r="AY84" t="str">
            <v>Kreativitätstechniken</v>
          </cell>
          <cell r="AZ84" t="str">
            <v>STS</v>
          </cell>
          <cell r="BA84">
            <v>16</v>
          </cell>
          <cell r="BB84" t="str">
            <v>Kreativitätstechniken</v>
          </cell>
          <cell r="BC84" t="str">
            <v>STS</v>
          </cell>
          <cell r="BD84">
            <v>16</v>
          </cell>
          <cell r="BE84" t="str">
            <v>Kreativitätstechniken</v>
          </cell>
          <cell r="BF84" t="str">
            <v>STS</v>
          </cell>
          <cell r="BG84">
            <v>20</v>
          </cell>
          <cell r="BH84" t="str">
            <v>Kreativitätstechniken</v>
          </cell>
          <cell r="BI84" t="str">
            <v>STS</v>
          </cell>
          <cell r="BJ84">
            <v>20</v>
          </cell>
          <cell r="BK84" t="str">
            <v>Kreativitätstechniken</v>
          </cell>
          <cell r="BL84" t="str">
            <v>STS</v>
          </cell>
          <cell r="BM84">
            <v>16</v>
          </cell>
          <cell r="BN84"/>
          <cell r="BO84" t="str">
            <v xml:space="preserve"> </v>
          </cell>
          <cell r="BP84"/>
          <cell r="BQ84"/>
          <cell r="BR84" t="str">
            <v xml:space="preserve"> </v>
          </cell>
          <cell r="BS84"/>
          <cell r="BT84"/>
          <cell r="BU84" t="str">
            <v xml:space="preserve"> </v>
          </cell>
          <cell r="BV84"/>
          <cell r="BW84" t="str">
            <v>Film-und Videoschnitt mit Adobe Premiere</v>
          </cell>
          <cell r="BX84" t="str">
            <v>Aderhold</v>
          </cell>
          <cell r="BY84">
            <v>16</v>
          </cell>
          <cell r="BZ84" t="str">
            <v>Erstellung und Darstellung multimedialer und interaktiver Inhalte mit Adobe Animate</v>
          </cell>
          <cell r="CA84" t="str">
            <v>STS</v>
          </cell>
          <cell r="CB84">
            <v>24</v>
          </cell>
          <cell r="CC84"/>
          <cell r="CD84" t="str">
            <v xml:space="preserve"> </v>
          </cell>
          <cell r="CE84"/>
          <cell r="CF84" t="str">
            <v>Arbeitsrecht</v>
          </cell>
          <cell r="CG84" t="str">
            <v>Grenzemann</v>
          </cell>
          <cell r="CH84">
            <v>4</v>
          </cell>
          <cell r="CI84" t="str">
            <v>Film-und Videoschnitt mit Adobe Premiere</v>
          </cell>
          <cell r="CJ84" t="str">
            <v>STS</v>
          </cell>
          <cell r="CK84">
            <v>32</v>
          </cell>
          <cell r="CL84" t="str">
            <v>20.7.-7.8.</v>
          </cell>
          <cell r="CM84"/>
          <cell r="CN84"/>
          <cell r="CO84"/>
          <cell r="CP84"/>
          <cell r="CQ84"/>
          <cell r="CR84"/>
          <cell r="CS84"/>
          <cell r="CT84"/>
          <cell r="CU84"/>
          <cell r="CV84"/>
          <cell r="CW84"/>
          <cell r="CX84"/>
          <cell r="CY84" t="str">
            <v xml:space="preserve"> </v>
          </cell>
          <cell r="CZ84"/>
          <cell r="DA84"/>
          <cell r="DB84" t="str">
            <v xml:space="preserve"> </v>
          </cell>
          <cell r="DC84"/>
          <cell r="DD84"/>
          <cell r="DE84" t="str">
            <v xml:space="preserve"> </v>
          </cell>
          <cell r="DF84"/>
          <cell r="DG84"/>
          <cell r="DH84" t="str">
            <v xml:space="preserve"> </v>
          </cell>
          <cell r="DI84"/>
          <cell r="DJ84" t="str">
            <v>CorelDraw Grundlagen</v>
          </cell>
          <cell r="DK84" t="str">
            <v>STS</v>
          </cell>
          <cell r="DL84">
            <v>20</v>
          </cell>
          <cell r="DM84" t="str">
            <v>Projekt Grundlagen</v>
          </cell>
          <cell r="DN84" t="str">
            <v>STS</v>
          </cell>
          <cell r="DO84">
            <v>20</v>
          </cell>
          <cell r="DP84" t="str">
            <v>Praktikum vom 28.09.-19.03.</v>
          </cell>
          <cell r="DQ84"/>
          <cell r="DR84"/>
          <cell r="DS84"/>
          <cell r="DT84"/>
          <cell r="DU84"/>
          <cell r="DV84"/>
          <cell r="DW84"/>
          <cell r="DX84"/>
          <cell r="DY84"/>
          <cell r="DZ84"/>
          <cell r="EA84"/>
          <cell r="EB84"/>
          <cell r="EC84"/>
          <cell r="ED84"/>
          <cell r="EE84"/>
          <cell r="EF84"/>
          <cell r="EG84"/>
          <cell r="EH84"/>
          <cell r="EI84"/>
          <cell r="EJ84"/>
          <cell r="EK84"/>
          <cell r="EL84"/>
          <cell r="EM84"/>
          <cell r="EN84"/>
          <cell r="EO84"/>
          <cell r="EP84"/>
          <cell r="EQ84"/>
          <cell r="ER84"/>
          <cell r="ES84"/>
          <cell r="ET84"/>
          <cell r="EU84"/>
          <cell r="EV84"/>
          <cell r="EW84"/>
          <cell r="EX84"/>
          <cell r="EY84"/>
        </row>
        <row r="85">
          <cell r="A85" t="str">
            <v>Mediengestalter 15</v>
          </cell>
          <cell r="B85">
            <v>3</v>
          </cell>
          <cell r="C85" t="str">
            <v>Marketing</v>
          </cell>
          <cell r="D85" t="str">
            <v>Wiemann</v>
          </cell>
          <cell r="E85">
            <v>16</v>
          </cell>
          <cell r="F85" t="str">
            <v>Projekt Marketing</v>
          </cell>
          <cell r="G85" t="str">
            <v>Conrad</v>
          </cell>
          <cell r="H85">
            <v>40</v>
          </cell>
          <cell r="I85" t="str">
            <v>HTML/CSS</v>
          </cell>
          <cell r="J85" t="str">
            <v>Aderhold</v>
          </cell>
          <cell r="K85">
            <v>40</v>
          </cell>
          <cell r="L85" t="str">
            <v>HTML/CSS</v>
          </cell>
          <cell r="M85" t="str">
            <v>Aderhold</v>
          </cell>
          <cell r="N85">
            <v>40</v>
          </cell>
          <cell r="O85" t="str">
            <v>HTML/CSS</v>
          </cell>
          <cell r="P85" t="str">
            <v>Aderhold</v>
          </cell>
          <cell r="Q85">
            <v>36</v>
          </cell>
          <cell r="R85" t="str">
            <v>PHP</v>
          </cell>
          <cell r="S85" t="str">
            <v>Aderhold</v>
          </cell>
          <cell r="T85">
            <v>40</v>
          </cell>
          <cell r="U85" t="str">
            <v>Einführung in die Rechnerarchitektur</v>
          </cell>
          <cell r="V85" t="str">
            <v>Zabel</v>
          </cell>
          <cell r="W85">
            <v>40</v>
          </cell>
          <cell r="X85" t="str">
            <v>Kommunikationsnetze</v>
          </cell>
          <cell r="Y85" t="str">
            <v>Zabel</v>
          </cell>
          <cell r="Z85">
            <v>40</v>
          </cell>
          <cell r="AA85" t="str">
            <v>PV</v>
          </cell>
          <cell r="AB85" t="str">
            <v>Hampel</v>
          </cell>
          <cell r="AC85">
            <v>24</v>
          </cell>
          <cell r="AD85" t="str">
            <v>PV</v>
          </cell>
          <cell r="AE85" t="str">
            <v>Hampel</v>
          </cell>
          <cell r="AF85">
            <v>24</v>
          </cell>
          <cell r="AG85" t="str">
            <v>Word</v>
          </cell>
          <cell r="AH85" t="str">
            <v>Hampel</v>
          </cell>
          <cell r="AI85">
            <v>36</v>
          </cell>
          <cell r="AJ85" t="str">
            <v>PV</v>
          </cell>
          <cell r="AK85" t="str">
            <v>Hampel</v>
          </cell>
          <cell r="AL85">
            <v>16</v>
          </cell>
          <cell r="AM85" t="str">
            <v>Excel</v>
          </cell>
          <cell r="AN85" t="str">
            <v>Dittrich</v>
          </cell>
          <cell r="AO85">
            <v>24</v>
          </cell>
          <cell r="AP85" t="str">
            <v>Projekt</v>
          </cell>
          <cell r="AQ85" t="str">
            <v>Hampel</v>
          </cell>
          <cell r="AR85">
            <v>24</v>
          </cell>
          <cell r="AS85"/>
          <cell r="AT85"/>
          <cell r="AU85"/>
          <cell r="AV85" t="str">
            <v>Dreamweaver</v>
          </cell>
          <cell r="AW85" t="str">
            <v>Aderhold</v>
          </cell>
          <cell r="AX85">
            <v>32</v>
          </cell>
          <cell r="AY85" t="str">
            <v>Kreativitätstechniken</v>
          </cell>
          <cell r="AZ85" t="str">
            <v>Conrad</v>
          </cell>
          <cell r="BA85">
            <v>24</v>
          </cell>
          <cell r="BB85" t="str">
            <v>Kreativitätstechniken</v>
          </cell>
          <cell r="BC85" t="str">
            <v>Conrad</v>
          </cell>
          <cell r="BD85">
            <v>16</v>
          </cell>
          <cell r="BE85" t="str">
            <v>Kreativitätstechniken</v>
          </cell>
          <cell r="BF85" t="str">
            <v>Hampel</v>
          </cell>
          <cell r="BG85">
            <v>20</v>
          </cell>
          <cell r="BH85" t="str">
            <v>Kreativitätstechniken</v>
          </cell>
          <cell r="BI85" t="str">
            <v>Hampel</v>
          </cell>
          <cell r="BJ85">
            <v>20</v>
          </cell>
          <cell r="BK85" t="str">
            <v>Kreativitätstechniken</v>
          </cell>
          <cell r="BL85" t="str">
            <v>Hampel</v>
          </cell>
          <cell r="BM85">
            <v>16</v>
          </cell>
          <cell r="BN85" t="str">
            <v>Audio</v>
          </cell>
          <cell r="BO85" t="str">
            <v>Aderhold</v>
          </cell>
          <cell r="BP85">
            <v>40</v>
          </cell>
          <cell r="BQ85" t="str">
            <v>Film-und Videoschnitt mit Adobe Premiere</v>
          </cell>
          <cell r="BR85" t="str">
            <v>Aderhold</v>
          </cell>
          <cell r="BS85">
            <v>32</v>
          </cell>
          <cell r="BT85" t="str">
            <v>Film-und Videoschnitt mit Adobe Premiere</v>
          </cell>
          <cell r="BU85" t="str">
            <v>Aderhold</v>
          </cell>
          <cell r="BV85">
            <v>40</v>
          </cell>
          <cell r="BW85" t="str">
            <v>Erstellung und Darstellung multimedialer und interaktiver Inhalte mit Adobe Animate</v>
          </cell>
          <cell r="BX85" t="str">
            <v>Aderhold</v>
          </cell>
          <cell r="BY85">
            <v>24</v>
          </cell>
          <cell r="BZ85" t="str">
            <v>Erstellung und Darstellung multimedialer und interaktiver Inhalte mit Adobe Animate</v>
          </cell>
          <cell r="CA85" t="str">
            <v>Aderhold</v>
          </cell>
          <cell r="CB85">
            <v>16</v>
          </cell>
          <cell r="CC85" t="str">
            <v>Markt und Unternehmen</v>
          </cell>
          <cell r="CD85" t="str">
            <v>T.Geisler</v>
          </cell>
          <cell r="CE85">
            <v>40</v>
          </cell>
          <cell r="CF85" t="str">
            <v>Betriebliche Organisation</v>
          </cell>
          <cell r="CG85" t="str">
            <v>Ehrhardt</v>
          </cell>
          <cell r="CH85">
            <v>16</v>
          </cell>
          <cell r="CI85" t="str">
            <v>IT-Sicherheit</v>
          </cell>
          <cell r="CJ85" t="str">
            <v>Hofmann</v>
          </cell>
          <cell r="CK85">
            <v>8</v>
          </cell>
          <cell r="CL85"/>
          <cell r="CM85"/>
          <cell r="CN85"/>
          <cell r="CO85"/>
          <cell r="CP85"/>
          <cell r="CQ85"/>
          <cell r="CR85"/>
          <cell r="CS85"/>
          <cell r="CT85"/>
          <cell r="CU85" t="str">
            <v>Vertragsrecht</v>
          </cell>
          <cell r="CV85" t="str">
            <v>Wiemann</v>
          </cell>
          <cell r="CW85">
            <v>40</v>
          </cell>
          <cell r="CX85" t="str">
            <v>IT Recht</v>
          </cell>
          <cell r="CY85" t="str">
            <v>A.Hoffmann</v>
          </cell>
          <cell r="CZ85">
            <v>40</v>
          </cell>
          <cell r="DA85" t="str">
            <v>Kauf und Beschaffung</v>
          </cell>
          <cell r="DB85" t="str">
            <v>Meyer</v>
          </cell>
          <cell r="DC85">
            <v>40</v>
          </cell>
          <cell r="DD85" t="str">
            <v>Kaufmännische Steuerung und Kontrolle</v>
          </cell>
          <cell r="DE85" t="str">
            <v>Meyer</v>
          </cell>
          <cell r="DF85">
            <v>40</v>
          </cell>
          <cell r="DG85" t="str">
            <v>Betriebliche Organisation</v>
          </cell>
          <cell r="DH85" t="str">
            <v>Ehrhardt</v>
          </cell>
          <cell r="DI85">
            <v>40</v>
          </cell>
          <cell r="DJ85" t="str">
            <v>CorelDraw Grundlagen</v>
          </cell>
          <cell r="DK85" t="str">
            <v>Hampel</v>
          </cell>
          <cell r="DL85">
            <v>20</v>
          </cell>
          <cell r="DM85" t="str">
            <v>Projekt Grundlagen</v>
          </cell>
          <cell r="DN85" t="str">
            <v>Hampel</v>
          </cell>
          <cell r="DO85">
            <v>20</v>
          </cell>
          <cell r="DP85"/>
          <cell r="DQ85"/>
          <cell r="DR85"/>
          <cell r="DS85"/>
          <cell r="DT85"/>
          <cell r="DU85"/>
          <cell r="DV85"/>
          <cell r="DW85"/>
          <cell r="DX85"/>
          <cell r="DY85"/>
          <cell r="DZ85"/>
          <cell r="EA85"/>
          <cell r="EB85"/>
          <cell r="EC85"/>
          <cell r="ED85"/>
          <cell r="EE85"/>
          <cell r="EF85"/>
          <cell r="EG85"/>
          <cell r="EH85"/>
          <cell r="EI85"/>
          <cell r="EJ85"/>
          <cell r="EK85"/>
          <cell r="EL85"/>
          <cell r="EM85"/>
          <cell r="EN85"/>
          <cell r="EO85"/>
          <cell r="EP85"/>
          <cell r="EQ85"/>
          <cell r="ER85"/>
          <cell r="ES85"/>
          <cell r="ET85"/>
          <cell r="EU85"/>
          <cell r="EV85"/>
          <cell r="EW85"/>
          <cell r="EX85"/>
          <cell r="EY85"/>
        </row>
        <row r="86">
          <cell r="A86"/>
          <cell r="B86"/>
          <cell r="C86"/>
          <cell r="D86">
            <v>16</v>
          </cell>
          <cell r="E86">
            <v>16</v>
          </cell>
          <cell r="F86"/>
          <cell r="G86">
            <v>0</v>
          </cell>
          <cell r="H86">
            <v>40</v>
          </cell>
          <cell r="I86"/>
          <cell r="J86">
            <v>0</v>
          </cell>
          <cell r="K86">
            <v>40</v>
          </cell>
          <cell r="L86"/>
          <cell r="M86">
            <v>0</v>
          </cell>
          <cell r="N86">
            <v>40</v>
          </cell>
          <cell r="O86"/>
          <cell r="P86">
            <v>0</v>
          </cell>
          <cell r="Q86">
            <v>40</v>
          </cell>
          <cell r="R86"/>
          <cell r="S86">
            <v>0</v>
          </cell>
          <cell r="T86">
            <v>40</v>
          </cell>
          <cell r="U86"/>
          <cell r="V86">
            <v>0</v>
          </cell>
          <cell r="W86">
            <v>40</v>
          </cell>
          <cell r="X86"/>
          <cell r="Y86">
            <v>0</v>
          </cell>
          <cell r="Z86">
            <v>40</v>
          </cell>
          <cell r="AA86"/>
          <cell r="AB86">
            <v>0</v>
          </cell>
          <cell r="AC86">
            <v>40</v>
          </cell>
          <cell r="AD86"/>
          <cell r="AE86">
            <v>8</v>
          </cell>
          <cell r="AF86">
            <v>32</v>
          </cell>
          <cell r="AG86"/>
          <cell r="AH86">
            <v>0</v>
          </cell>
          <cell r="AI86">
            <v>40</v>
          </cell>
          <cell r="AJ86"/>
          <cell r="AK86">
            <v>0</v>
          </cell>
          <cell r="AL86">
            <v>40</v>
          </cell>
          <cell r="AM86"/>
          <cell r="AN86">
            <v>16</v>
          </cell>
          <cell r="AO86">
            <v>24</v>
          </cell>
          <cell r="AP86"/>
          <cell r="AQ86">
            <v>0</v>
          </cell>
          <cell r="AR86">
            <v>40</v>
          </cell>
          <cell r="AS86"/>
          <cell r="AT86">
            <v>32</v>
          </cell>
          <cell r="AU86">
            <v>0</v>
          </cell>
          <cell r="AV86"/>
          <cell r="AW86">
            <v>0</v>
          </cell>
          <cell r="AX86">
            <v>32</v>
          </cell>
          <cell r="AY86"/>
          <cell r="AZ86">
            <v>0</v>
          </cell>
          <cell r="BA86">
            <v>40</v>
          </cell>
          <cell r="BB86"/>
          <cell r="BC86">
            <v>0</v>
          </cell>
          <cell r="BD86">
            <v>32</v>
          </cell>
          <cell r="BE86"/>
          <cell r="BF86">
            <v>0</v>
          </cell>
          <cell r="BG86">
            <v>40</v>
          </cell>
          <cell r="BH86"/>
          <cell r="BI86">
            <v>0</v>
          </cell>
          <cell r="BJ86">
            <v>40</v>
          </cell>
          <cell r="BK86"/>
          <cell r="BL86">
            <v>0</v>
          </cell>
          <cell r="BM86">
            <v>32</v>
          </cell>
          <cell r="BN86"/>
          <cell r="BO86">
            <v>0</v>
          </cell>
          <cell r="BP86">
            <v>40</v>
          </cell>
          <cell r="BQ86"/>
          <cell r="BR86">
            <v>0</v>
          </cell>
          <cell r="BS86">
            <v>32</v>
          </cell>
          <cell r="BT86"/>
          <cell r="BU86">
            <v>0</v>
          </cell>
          <cell r="BV86">
            <v>40</v>
          </cell>
          <cell r="BW86"/>
          <cell r="BX86">
            <v>0</v>
          </cell>
          <cell r="BY86">
            <v>40</v>
          </cell>
          <cell r="BZ86"/>
          <cell r="CA86">
            <v>0</v>
          </cell>
          <cell r="CB86">
            <v>40</v>
          </cell>
          <cell r="CC86"/>
          <cell r="CD86">
            <v>0</v>
          </cell>
          <cell r="CE86">
            <v>40</v>
          </cell>
          <cell r="CF86"/>
          <cell r="CG86">
            <v>0</v>
          </cell>
          <cell r="CH86">
            <v>40</v>
          </cell>
          <cell r="CI86"/>
          <cell r="CJ86">
            <v>0</v>
          </cell>
          <cell r="CK86">
            <v>40</v>
          </cell>
          <cell r="CL86"/>
          <cell r="CM86">
            <v>40</v>
          </cell>
          <cell r="CN86">
            <v>0</v>
          </cell>
          <cell r="CO86"/>
          <cell r="CP86">
            <v>40</v>
          </cell>
          <cell r="CQ86">
            <v>0</v>
          </cell>
          <cell r="CR86"/>
          <cell r="CS86">
            <v>40</v>
          </cell>
          <cell r="CT86">
            <v>0</v>
          </cell>
          <cell r="CU86"/>
          <cell r="CV86">
            <v>0</v>
          </cell>
          <cell r="CW86">
            <v>40</v>
          </cell>
          <cell r="CX86"/>
          <cell r="CY86">
            <v>0</v>
          </cell>
          <cell r="CZ86">
            <v>40</v>
          </cell>
          <cell r="DA86"/>
          <cell r="DB86">
            <v>0</v>
          </cell>
          <cell r="DC86">
            <v>40</v>
          </cell>
          <cell r="DD86"/>
          <cell r="DE86">
            <v>0</v>
          </cell>
          <cell r="DF86">
            <v>40</v>
          </cell>
          <cell r="DG86"/>
          <cell r="DH86">
            <v>0</v>
          </cell>
          <cell r="DI86">
            <v>40</v>
          </cell>
          <cell r="DJ86"/>
          <cell r="DK86">
            <v>0</v>
          </cell>
          <cell r="DL86">
            <v>40</v>
          </cell>
          <cell r="DM86"/>
          <cell r="DN86">
            <v>0</v>
          </cell>
          <cell r="DO86">
            <v>40</v>
          </cell>
          <cell r="DP86"/>
          <cell r="DQ86">
            <v>40</v>
          </cell>
          <cell r="DR86">
            <v>0</v>
          </cell>
          <cell r="DS86"/>
          <cell r="DT86">
            <v>40</v>
          </cell>
          <cell r="DU86">
            <v>0</v>
          </cell>
          <cell r="DV86"/>
          <cell r="DW86">
            <v>40</v>
          </cell>
          <cell r="DX86">
            <v>0</v>
          </cell>
          <cell r="DY86"/>
          <cell r="DZ86">
            <v>40</v>
          </cell>
          <cell r="EA86">
            <v>0</v>
          </cell>
          <cell r="EB86"/>
          <cell r="EC86">
            <v>40</v>
          </cell>
          <cell r="ED86">
            <v>0</v>
          </cell>
          <cell r="EE86"/>
          <cell r="EF86">
            <v>40</v>
          </cell>
          <cell r="EG86">
            <v>0</v>
          </cell>
          <cell r="EH86"/>
          <cell r="EI86">
            <v>40</v>
          </cell>
          <cell r="EJ86">
            <v>0</v>
          </cell>
          <cell r="EK86"/>
          <cell r="EL86">
            <v>40</v>
          </cell>
          <cell r="EM86">
            <v>0</v>
          </cell>
          <cell r="EN86"/>
          <cell r="EO86">
            <v>40</v>
          </cell>
          <cell r="EP86">
            <v>0</v>
          </cell>
          <cell r="EQ86"/>
          <cell r="ER86">
            <v>40</v>
          </cell>
          <cell r="ES86">
            <v>0</v>
          </cell>
          <cell r="ET86"/>
          <cell r="EU86">
            <v>40</v>
          </cell>
          <cell r="EV86">
            <v>0</v>
          </cell>
          <cell r="EW86"/>
          <cell r="EX86">
            <v>40</v>
          </cell>
          <cell r="EY86">
            <v>0</v>
          </cell>
        </row>
        <row r="87">
          <cell r="A87"/>
          <cell r="B87"/>
          <cell r="C87"/>
          <cell r="E87"/>
          <cell r="F87"/>
          <cell r="H87"/>
          <cell r="I87"/>
          <cell r="K87"/>
          <cell r="L87"/>
          <cell r="N87"/>
          <cell r="O87"/>
          <cell r="Q87"/>
          <cell r="R87"/>
          <cell r="T87"/>
          <cell r="U87"/>
          <cell r="W87"/>
          <cell r="X87"/>
          <cell r="Z87"/>
          <cell r="AA87"/>
          <cell r="AC87"/>
          <cell r="AD87"/>
          <cell r="AF87"/>
          <cell r="AG87"/>
          <cell r="AI87"/>
          <cell r="AJ87"/>
          <cell r="AL87"/>
          <cell r="AM87"/>
          <cell r="AO87"/>
          <cell r="AP87"/>
          <cell r="AR87"/>
          <cell r="AS87"/>
          <cell r="AU87"/>
          <cell r="AV87"/>
          <cell r="AX87"/>
          <cell r="AY87"/>
          <cell r="BA87"/>
          <cell r="BB87"/>
          <cell r="BD87"/>
          <cell r="BE87"/>
          <cell r="BG87"/>
          <cell r="BH87"/>
          <cell r="BJ87"/>
          <cell r="BK87"/>
          <cell r="BM87"/>
          <cell r="BN87"/>
          <cell r="BP87"/>
          <cell r="BQ87"/>
          <cell r="BS87"/>
          <cell r="BT87"/>
          <cell r="BV87"/>
          <cell r="BW87"/>
          <cell r="BY87"/>
          <cell r="BZ87"/>
          <cell r="CB87"/>
          <cell r="CC87"/>
          <cell r="CE87"/>
          <cell r="CF87" t="str">
            <v>NEU</v>
          </cell>
          <cell r="CH87"/>
          <cell r="CI87"/>
          <cell r="CK87"/>
          <cell r="CL87"/>
          <cell r="CN87"/>
          <cell r="CO87"/>
          <cell r="CQ87"/>
          <cell r="CR87"/>
          <cell r="CT87"/>
          <cell r="CU87"/>
          <cell r="CW87"/>
          <cell r="CX87"/>
          <cell r="CZ87"/>
          <cell r="DA87" t="str">
            <v>Adobe</v>
          </cell>
          <cell r="DC87"/>
          <cell r="DD87"/>
          <cell r="DF87"/>
          <cell r="DG87"/>
          <cell r="DI87"/>
          <cell r="DJ87"/>
          <cell r="DL87"/>
          <cell r="DO87"/>
          <cell r="DP87"/>
          <cell r="DR87"/>
          <cell r="DS87"/>
          <cell r="DU87"/>
          <cell r="DV87"/>
          <cell r="DX87"/>
          <cell r="DY87" t="str">
            <v>Marketing</v>
          </cell>
          <cell r="EA87"/>
          <cell r="EB87"/>
          <cell r="ED87"/>
          <cell r="EE87"/>
          <cell r="EG87"/>
          <cell r="EH87"/>
          <cell r="EJ87"/>
          <cell r="EK87"/>
          <cell r="EM87"/>
          <cell r="EN87"/>
          <cell r="EP87"/>
          <cell r="EQ87"/>
          <cell r="ES87"/>
          <cell r="ET87"/>
          <cell r="EV87"/>
          <cell r="EW87"/>
          <cell r="EY87"/>
        </row>
        <row r="88">
          <cell r="A88"/>
          <cell r="B88"/>
          <cell r="C88"/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  <cell r="BZ88"/>
          <cell r="CA88"/>
          <cell r="CB88"/>
          <cell r="CC88"/>
          <cell r="CD88"/>
          <cell r="CE88"/>
          <cell r="CF88"/>
          <cell r="CG88"/>
          <cell r="CH88"/>
          <cell r="CI88"/>
          <cell r="CJ88"/>
          <cell r="CK88"/>
          <cell r="CL88"/>
          <cell r="CM88"/>
          <cell r="CN88"/>
          <cell r="CO88"/>
          <cell r="CP88"/>
          <cell r="CQ88"/>
          <cell r="CR88"/>
          <cell r="CS88"/>
          <cell r="CT88"/>
          <cell r="CU88"/>
          <cell r="CV88"/>
          <cell r="CW88"/>
          <cell r="CX88"/>
          <cell r="CY88"/>
          <cell r="CZ88"/>
          <cell r="DA88"/>
          <cell r="DB88"/>
          <cell r="DC88"/>
          <cell r="DD88"/>
          <cell r="DE88"/>
          <cell r="DF88"/>
          <cell r="DG88"/>
          <cell r="DH88"/>
          <cell r="DI88"/>
          <cell r="DJ88"/>
          <cell r="DK88"/>
          <cell r="DL88"/>
          <cell r="DM88"/>
          <cell r="DN88"/>
          <cell r="DO88"/>
          <cell r="DP88"/>
          <cell r="DQ88"/>
          <cell r="DR88"/>
          <cell r="DS88"/>
          <cell r="DT88"/>
          <cell r="DU88"/>
          <cell r="DV88"/>
          <cell r="DW88"/>
          <cell r="DX88"/>
          <cell r="DY88"/>
          <cell r="DZ88"/>
          <cell r="EA88"/>
          <cell r="EB88"/>
          <cell r="EC88"/>
          <cell r="ED88"/>
          <cell r="EE88"/>
          <cell r="EF88"/>
          <cell r="EG88"/>
          <cell r="EH88"/>
          <cell r="EI88"/>
          <cell r="EJ88"/>
          <cell r="EK88"/>
          <cell r="EL88"/>
          <cell r="EM88"/>
          <cell r="EN88"/>
          <cell r="EO88"/>
          <cell r="EP88"/>
          <cell r="EQ88"/>
          <cell r="ER88"/>
          <cell r="ES88"/>
          <cell r="ET88"/>
          <cell r="EU88"/>
          <cell r="EV88"/>
          <cell r="EW88"/>
          <cell r="EX88"/>
          <cell r="EY88"/>
        </row>
        <row r="89">
          <cell r="A89"/>
          <cell r="B89"/>
          <cell r="C89"/>
          <cell r="D89"/>
          <cell r="E89"/>
          <cell r="F89"/>
          <cell r="G89" t="str">
            <v xml:space="preserve"> </v>
          </cell>
          <cell r="H89"/>
          <cell r="I89" t="str">
            <v>PV</v>
          </cell>
          <cell r="J89" t="str">
            <v>STS</v>
          </cell>
          <cell r="K89">
            <v>24</v>
          </cell>
          <cell r="L89" t="str">
            <v>Abschlussprüfung IHK</v>
          </cell>
          <cell r="M89"/>
          <cell r="N89">
            <v>8</v>
          </cell>
          <cell r="O89"/>
          <cell r="P89" t="str">
            <v xml:space="preserve"> </v>
          </cell>
          <cell r="Q89"/>
          <cell r="R89" t="str">
            <v>Lehrgangsverabschiedung</v>
          </cell>
          <cell r="S89" t="str">
            <v>Neuhausen</v>
          </cell>
          <cell r="T89">
            <v>8</v>
          </cell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  <cell r="CD89"/>
          <cell r="CE89"/>
          <cell r="CF89"/>
          <cell r="CG89" t="str">
            <v xml:space="preserve"> </v>
          </cell>
          <cell r="CH89"/>
          <cell r="CI89" t="str">
            <v>13.07.-24.07.</v>
          </cell>
          <cell r="CJ89"/>
          <cell r="CK89"/>
          <cell r="CL89"/>
          <cell r="CM89"/>
          <cell r="CN89"/>
          <cell r="CO89" t="str">
            <v>Berufsbezogene Mathematik</v>
          </cell>
          <cell r="CP89" t="str">
            <v>Zabel</v>
          </cell>
          <cell r="CQ89">
            <v>16</v>
          </cell>
          <cell r="CR89"/>
          <cell r="CS89" t="str">
            <v xml:space="preserve"> </v>
          </cell>
          <cell r="CT89"/>
          <cell r="CU89"/>
          <cell r="CV89" t="str">
            <v xml:space="preserve"> </v>
          </cell>
          <cell r="CW89"/>
          <cell r="CX89"/>
          <cell r="CY89" t="str">
            <v xml:space="preserve"> </v>
          </cell>
          <cell r="CZ89"/>
          <cell r="DA89" t="str">
            <v>Photoshop Grundlagen</v>
          </cell>
          <cell r="DB89" t="str">
            <v>STS</v>
          </cell>
          <cell r="DC89">
            <v>20</v>
          </cell>
          <cell r="DD89" t="str">
            <v>Photoshop Grundlagen</v>
          </cell>
          <cell r="DE89" t="str">
            <v>STS</v>
          </cell>
          <cell r="DF89">
            <v>20</v>
          </cell>
          <cell r="DG89" t="str">
            <v>Illustrator Grundlagen</v>
          </cell>
          <cell r="DH89" t="str">
            <v>STS</v>
          </cell>
          <cell r="DI89">
            <v>20</v>
          </cell>
          <cell r="DJ89" t="str">
            <v>Illustrator Grundlagen</v>
          </cell>
          <cell r="DK89" t="str">
            <v>STS</v>
          </cell>
          <cell r="DL89">
            <v>20</v>
          </cell>
          <cell r="DM89" t="str">
            <v>Projekt Grundlagen</v>
          </cell>
          <cell r="DN89" t="str">
            <v>STS</v>
          </cell>
          <cell r="DO89">
            <v>20</v>
          </cell>
          <cell r="DP89" t="str">
            <v>Indesign</v>
          </cell>
          <cell r="DQ89" t="str">
            <v>STS</v>
          </cell>
          <cell r="DR89">
            <v>20</v>
          </cell>
          <cell r="DS89" t="str">
            <v>Indesign</v>
          </cell>
          <cell r="DT89" t="str">
            <v>STS</v>
          </cell>
          <cell r="DU89">
            <v>20</v>
          </cell>
          <cell r="DV89" t="str">
            <v>Acrobat/Pdf</v>
          </cell>
          <cell r="DW89" t="str">
            <v>STS</v>
          </cell>
          <cell r="DX89">
            <v>20</v>
          </cell>
          <cell r="DY89"/>
          <cell r="DZ89"/>
          <cell r="EA89"/>
          <cell r="EB89"/>
          <cell r="EC89"/>
          <cell r="ED89"/>
          <cell r="EE89"/>
          <cell r="EF89"/>
          <cell r="EG89"/>
          <cell r="EH89"/>
          <cell r="EI89"/>
          <cell r="EJ89"/>
          <cell r="EK89"/>
          <cell r="EL89" t="str">
            <v xml:space="preserve"> </v>
          </cell>
          <cell r="EM89"/>
          <cell r="EN89"/>
          <cell r="EO89" t="str">
            <v xml:space="preserve"> </v>
          </cell>
          <cell r="EP89"/>
          <cell r="EQ89"/>
          <cell r="ER89" t="str">
            <v xml:space="preserve"> </v>
          </cell>
          <cell r="ES89"/>
          <cell r="ET89" t="str">
            <v>PowerPoint</v>
          </cell>
          <cell r="EU89" t="str">
            <v>Hübner</v>
          </cell>
          <cell r="EV89">
            <v>16</v>
          </cell>
          <cell r="EW89"/>
          <cell r="EX89"/>
          <cell r="EY89"/>
        </row>
        <row r="90">
          <cell r="A90" t="str">
            <v>Mediengestalter 16</v>
          </cell>
          <cell r="B90">
            <v>1</v>
          </cell>
          <cell r="C90" t="str">
            <v>Marketing</v>
          </cell>
          <cell r="D90" t="str">
            <v>Wiemann</v>
          </cell>
          <cell r="E90">
            <v>16</v>
          </cell>
          <cell r="F90" t="str">
            <v>Projekt Marketing</v>
          </cell>
          <cell r="G90" t="str">
            <v>Conrad</v>
          </cell>
          <cell r="H90">
            <v>40</v>
          </cell>
          <cell r="I90" t="str">
            <v>Präsentaionstraining</v>
          </cell>
          <cell r="J90" t="str">
            <v>Kraus</v>
          </cell>
          <cell r="K90">
            <v>16</v>
          </cell>
          <cell r="L90" t="str">
            <v>PV</v>
          </cell>
          <cell r="M90" t="str">
            <v>STS</v>
          </cell>
          <cell r="N90">
            <v>32</v>
          </cell>
          <cell r="O90" t="str">
            <v>PV</v>
          </cell>
          <cell r="P90" t="str">
            <v>STS</v>
          </cell>
          <cell r="Q90">
            <v>40</v>
          </cell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  <cell r="CD90"/>
          <cell r="CE90"/>
          <cell r="CF90" t="str">
            <v>Kommunikation</v>
          </cell>
          <cell r="CG90" t="str">
            <v>Kraus</v>
          </cell>
          <cell r="CH90">
            <v>40</v>
          </cell>
          <cell r="CI90"/>
          <cell r="CJ90"/>
          <cell r="CK90"/>
          <cell r="CL90"/>
          <cell r="CM90"/>
          <cell r="CN90"/>
          <cell r="CO90" t="str">
            <v>Berufsbezogene Mathematik</v>
          </cell>
          <cell r="CP90" t="str">
            <v>Hofmann</v>
          </cell>
          <cell r="CQ90">
            <v>24</v>
          </cell>
          <cell r="CR90" t="str">
            <v>Einführung in die Rechnerarchitektur</v>
          </cell>
          <cell r="CS90" t="str">
            <v>Hofmann</v>
          </cell>
          <cell r="CT90">
            <v>40</v>
          </cell>
          <cell r="CU90" t="str">
            <v>Kommunikationsnetze</v>
          </cell>
          <cell r="CV90" t="str">
            <v>Hofmann</v>
          </cell>
          <cell r="CW90">
            <v>40</v>
          </cell>
          <cell r="CX90" t="str">
            <v>Software Engineering und Programmierlogik</v>
          </cell>
          <cell r="CY90" t="str">
            <v>Hofmann</v>
          </cell>
          <cell r="CZ90">
            <v>40</v>
          </cell>
          <cell r="DA90" t="str">
            <v>Photoshop Grundlagen</v>
          </cell>
          <cell r="DB90" t="str">
            <v>Hampel</v>
          </cell>
          <cell r="DC90">
            <v>20</v>
          </cell>
          <cell r="DD90" t="str">
            <v>Photoshop Grundlagen</v>
          </cell>
          <cell r="DE90" t="str">
            <v>Hampel</v>
          </cell>
          <cell r="DF90">
            <v>20</v>
          </cell>
          <cell r="DG90" t="str">
            <v>Illustrator Grundlagen</v>
          </cell>
          <cell r="DH90" t="str">
            <v>Hampel</v>
          </cell>
          <cell r="DI90">
            <v>20</v>
          </cell>
          <cell r="DJ90" t="str">
            <v>Illustrator Grundlagen</v>
          </cell>
          <cell r="DK90" t="str">
            <v>Hampel</v>
          </cell>
          <cell r="DL90">
            <v>20</v>
          </cell>
          <cell r="DM90" t="str">
            <v>Projekt Grundlagen</v>
          </cell>
          <cell r="DN90" t="str">
            <v>Hampel</v>
          </cell>
          <cell r="DO90">
            <v>20</v>
          </cell>
          <cell r="DP90" t="str">
            <v>Indesign</v>
          </cell>
          <cell r="DQ90" t="str">
            <v>Conrad</v>
          </cell>
          <cell r="DR90">
            <v>20</v>
          </cell>
          <cell r="DS90" t="str">
            <v>Indesign</v>
          </cell>
          <cell r="DT90" t="str">
            <v>Hampel</v>
          </cell>
          <cell r="DU90">
            <v>20</v>
          </cell>
          <cell r="DV90" t="str">
            <v>Acrobat/Pdf</v>
          </cell>
          <cell r="DW90" t="str">
            <v>Hampel</v>
          </cell>
          <cell r="DX90">
            <v>20</v>
          </cell>
          <cell r="DY90" t="str">
            <v>Marketing</v>
          </cell>
          <cell r="DZ90" t="str">
            <v>Conrad</v>
          </cell>
          <cell r="EA90">
            <v>32</v>
          </cell>
          <cell r="EB90" t="str">
            <v>Marketing</v>
          </cell>
          <cell r="EC90" t="str">
            <v>Conrad</v>
          </cell>
          <cell r="ED90">
            <v>32</v>
          </cell>
          <cell r="EE90" t="str">
            <v>Auftragsakquise und -bearbeitung</v>
          </cell>
          <cell r="EF90"/>
          <cell r="EG90"/>
          <cell r="EH90"/>
          <cell r="EI90"/>
          <cell r="EJ90"/>
          <cell r="EK90" t="str">
            <v>Word</v>
          </cell>
          <cell r="EL90" t="str">
            <v>Hübner</v>
          </cell>
          <cell r="EM90">
            <v>40</v>
          </cell>
          <cell r="EN90" t="str">
            <v>Excel</v>
          </cell>
          <cell r="EO90" t="str">
            <v>Hübner</v>
          </cell>
          <cell r="EP90">
            <v>40</v>
          </cell>
          <cell r="EQ90" t="str">
            <v>Excel</v>
          </cell>
          <cell r="ER90" t="str">
            <v>Hübner</v>
          </cell>
          <cell r="ES90">
            <v>40</v>
          </cell>
          <cell r="ET90" t="str">
            <v>Outlook</v>
          </cell>
          <cell r="EU90" t="str">
            <v>Hübner</v>
          </cell>
          <cell r="EV90">
            <v>24</v>
          </cell>
          <cell r="EW90"/>
          <cell r="EX90"/>
          <cell r="EY90"/>
        </row>
        <row r="91">
          <cell r="A91"/>
          <cell r="B91"/>
          <cell r="C91"/>
          <cell r="D91">
            <v>16</v>
          </cell>
          <cell r="E91">
            <v>16</v>
          </cell>
          <cell r="F91"/>
          <cell r="G91">
            <v>0</v>
          </cell>
          <cell r="H91">
            <v>40</v>
          </cell>
          <cell r="I91"/>
          <cell r="J91">
            <v>0</v>
          </cell>
          <cell r="K91">
            <v>40</v>
          </cell>
          <cell r="L91"/>
          <cell r="M91">
            <v>0</v>
          </cell>
          <cell r="N91">
            <v>40</v>
          </cell>
          <cell r="O91"/>
          <cell r="P91">
            <v>0</v>
          </cell>
          <cell r="Q91">
            <v>40</v>
          </cell>
          <cell r="R91"/>
          <cell r="S91">
            <v>32</v>
          </cell>
          <cell r="T91">
            <v>8</v>
          </cell>
          <cell r="U91"/>
          <cell r="V91">
            <v>40</v>
          </cell>
          <cell r="W91">
            <v>0</v>
          </cell>
          <cell r="X91"/>
          <cell r="Y91">
            <v>40</v>
          </cell>
          <cell r="Z91">
            <v>0</v>
          </cell>
          <cell r="AA91"/>
          <cell r="AB91">
            <v>40</v>
          </cell>
          <cell r="AC91">
            <v>0</v>
          </cell>
          <cell r="AD91"/>
          <cell r="AE91">
            <v>40</v>
          </cell>
          <cell r="AF91">
            <v>0</v>
          </cell>
          <cell r="AG91"/>
          <cell r="AH91">
            <v>40</v>
          </cell>
          <cell r="AI91">
            <v>0</v>
          </cell>
          <cell r="AJ91"/>
          <cell r="AK91">
            <v>40</v>
          </cell>
          <cell r="AL91">
            <v>0</v>
          </cell>
          <cell r="AM91"/>
          <cell r="AN91">
            <v>40</v>
          </cell>
          <cell r="AO91">
            <v>0</v>
          </cell>
          <cell r="AP91"/>
          <cell r="AQ91">
            <v>40</v>
          </cell>
          <cell r="AR91">
            <v>0</v>
          </cell>
          <cell r="AS91"/>
          <cell r="AT91">
            <v>32</v>
          </cell>
          <cell r="AU91">
            <v>0</v>
          </cell>
          <cell r="AV91"/>
          <cell r="AW91">
            <v>32</v>
          </cell>
          <cell r="AX91">
            <v>0</v>
          </cell>
          <cell r="AY91"/>
          <cell r="AZ91">
            <v>40</v>
          </cell>
          <cell r="BA91">
            <v>0</v>
          </cell>
          <cell r="BB91"/>
          <cell r="BC91">
            <v>32</v>
          </cell>
          <cell r="BD91">
            <v>0</v>
          </cell>
          <cell r="BE91"/>
          <cell r="BF91">
            <v>40</v>
          </cell>
          <cell r="BG91">
            <v>0</v>
          </cell>
          <cell r="BH91"/>
          <cell r="BI91">
            <v>40</v>
          </cell>
          <cell r="BJ91">
            <v>0</v>
          </cell>
          <cell r="BK91"/>
          <cell r="BL91">
            <v>32</v>
          </cell>
          <cell r="BM91">
            <v>0</v>
          </cell>
          <cell r="BN91"/>
          <cell r="BO91">
            <v>40</v>
          </cell>
          <cell r="BP91">
            <v>0</v>
          </cell>
          <cell r="BQ91"/>
          <cell r="BR91">
            <v>32</v>
          </cell>
          <cell r="BS91">
            <v>0</v>
          </cell>
          <cell r="BT91"/>
          <cell r="BU91">
            <v>40</v>
          </cell>
          <cell r="BV91">
            <v>0</v>
          </cell>
          <cell r="BW91"/>
          <cell r="BX91">
            <v>40</v>
          </cell>
          <cell r="BY91">
            <v>0</v>
          </cell>
          <cell r="BZ91"/>
          <cell r="CA91">
            <v>40</v>
          </cell>
          <cell r="CB91">
            <v>0</v>
          </cell>
          <cell r="CC91"/>
          <cell r="CD91">
            <v>40</v>
          </cell>
          <cell r="CE91">
            <v>0</v>
          </cell>
          <cell r="CF91"/>
          <cell r="CG91">
            <v>0</v>
          </cell>
          <cell r="CH91">
            <v>40</v>
          </cell>
          <cell r="CI91"/>
          <cell r="CJ91">
            <v>40</v>
          </cell>
          <cell r="CK91">
            <v>0</v>
          </cell>
          <cell r="CL91"/>
          <cell r="CM91">
            <v>40</v>
          </cell>
          <cell r="CN91">
            <v>0</v>
          </cell>
          <cell r="CO91"/>
          <cell r="CP91">
            <v>0</v>
          </cell>
          <cell r="CQ91">
            <v>40</v>
          </cell>
          <cell r="CR91"/>
          <cell r="CS91">
            <v>0</v>
          </cell>
          <cell r="CT91">
            <v>40</v>
          </cell>
          <cell r="CU91"/>
          <cell r="CV91">
            <v>0</v>
          </cell>
          <cell r="CW91">
            <v>40</v>
          </cell>
          <cell r="CX91"/>
          <cell r="CY91">
            <v>0</v>
          </cell>
          <cell r="CZ91">
            <v>40</v>
          </cell>
          <cell r="DA91"/>
          <cell r="DB91">
            <v>0</v>
          </cell>
          <cell r="DC91">
            <v>40</v>
          </cell>
          <cell r="DD91"/>
          <cell r="DE91">
            <v>0</v>
          </cell>
          <cell r="DF91">
            <v>40</v>
          </cell>
          <cell r="DG91"/>
          <cell r="DH91">
            <v>0</v>
          </cell>
          <cell r="DI91">
            <v>40</v>
          </cell>
          <cell r="DJ91"/>
          <cell r="DK91">
            <v>0</v>
          </cell>
          <cell r="DL91">
            <v>40</v>
          </cell>
          <cell r="DM91"/>
          <cell r="DN91">
            <v>0</v>
          </cell>
          <cell r="DO91">
            <v>40</v>
          </cell>
          <cell r="DP91"/>
          <cell r="DQ91">
            <v>0</v>
          </cell>
          <cell r="DR91">
            <v>40</v>
          </cell>
          <cell r="DS91"/>
          <cell r="DT91">
            <v>0</v>
          </cell>
          <cell r="DU91">
            <v>40</v>
          </cell>
          <cell r="DV91"/>
          <cell r="DW91">
            <v>0</v>
          </cell>
          <cell r="DX91">
            <v>40</v>
          </cell>
          <cell r="DY91"/>
          <cell r="DZ91">
            <v>8</v>
          </cell>
          <cell r="EA91">
            <v>32</v>
          </cell>
          <cell r="EB91"/>
          <cell r="EC91">
            <v>8</v>
          </cell>
          <cell r="ED91">
            <v>32</v>
          </cell>
          <cell r="EE91"/>
          <cell r="EF91">
            <v>40</v>
          </cell>
          <cell r="EG91">
            <v>0</v>
          </cell>
          <cell r="EH91"/>
          <cell r="EI91">
            <v>40</v>
          </cell>
          <cell r="EJ91">
            <v>0</v>
          </cell>
          <cell r="EK91"/>
          <cell r="EL91">
            <v>0</v>
          </cell>
          <cell r="EM91">
            <v>40</v>
          </cell>
          <cell r="EN91"/>
          <cell r="EO91">
            <v>0</v>
          </cell>
          <cell r="EP91">
            <v>40</v>
          </cell>
          <cell r="EQ91"/>
          <cell r="ER91">
            <v>0</v>
          </cell>
          <cell r="ES91">
            <v>40</v>
          </cell>
          <cell r="ET91"/>
          <cell r="EU91">
            <v>0</v>
          </cell>
          <cell r="EV91">
            <v>40</v>
          </cell>
          <cell r="EW91"/>
          <cell r="EX91">
            <v>40</v>
          </cell>
          <cell r="EY91">
            <v>0</v>
          </cell>
        </row>
        <row r="92">
          <cell r="A92"/>
          <cell r="B92"/>
          <cell r="C92"/>
          <cell r="E92"/>
          <cell r="F92"/>
          <cell r="H92"/>
          <cell r="I92" t="str">
            <v>Recht</v>
          </cell>
          <cell r="K92"/>
          <cell r="L92"/>
          <cell r="N92"/>
          <cell r="Q92"/>
          <cell r="R92"/>
          <cell r="T92"/>
          <cell r="U92"/>
          <cell r="W92"/>
          <cell r="X92"/>
          <cell r="Z92"/>
          <cell r="AA92"/>
          <cell r="AC92"/>
          <cell r="AD92"/>
          <cell r="AF92"/>
          <cell r="AG92"/>
          <cell r="AI92"/>
          <cell r="AJ92"/>
          <cell r="AL92"/>
          <cell r="AM92"/>
          <cell r="AO92"/>
          <cell r="AP92"/>
          <cell r="AR92"/>
          <cell r="AS92"/>
          <cell r="AU92"/>
          <cell r="AV92"/>
          <cell r="AX92"/>
          <cell r="AY92"/>
          <cell r="BA92"/>
          <cell r="BB92"/>
          <cell r="BD92"/>
          <cell r="BE92" t="str">
            <v>Einkommensteuer</v>
          </cell>
          <cell r="BF92" t="str">
            <v>STS</v>
          </cell>
          <cell r="BG92">
            <v>8</v>
          </cell>
          <cell r="BH92"/>
          <cell r="BJ92"/>
          <cell r="BK92"/>
          <cell r="BM92"/>
          <cell r="BN92"/>
          <cell r="BP92"/>
          <cell r="BQ92"/>
          <cell r="BS92"/>
          <cell r="BT92"/>
          <cell r="BV92"/>
          <cell r="BW92"/>
          <cell r="BY92"/>
          <cell r="BZ92"/>
          <cell r="CB92"/>
          <cell r="CC92"/>
          <cell r="CE92"/>
          <cell r="CF92"/>
          <cell r="CH92"/>
          <cell r="CI92"/>
          <cell r="CK92"/>
          <cell r="CL92"/>
          <cell r="CN92"/>
          <cell r="CO92"/>
          <cell r="CQ92"/>
          <cell r="CR92"/>
          <cell r="CT92"/>
          <cell r="CU92"/>
          <cell r="CW92"/>
          <cell r="CX92"/>
          <cell r="CZ92"/>
          <cell r="DA92"/>
          <cell r="DC92"/>
          <cell r="DD92" t="str">
            <v>PV</v>
          </cell>
          <cell r="DE92" t="str">
            <v>Langer</v>
          </cell>
          <cell r="DF92">
            <v>8</v>
          </cell>
          <cell r="DG92"/>
          <cell r="DI92"/>
          <cell r="DJ92"/>
          <cell r="DL92"/>
          <cell r="DM92" t="str">
            <v>Datev Lohn</v>
          </cell>
          <cell r="DO92"/>
          <cell r="DP92"/>
          <cell r="DR92"/>
          <cell r="DS92"/>
          <cell r="DU92"/>
          <cell r="DV92"/>
          <cell r="DX92"/>
          <cell r="DY92"/>
          <cell r="EA92"/>
          <cell r="EB92"/>
          <cell r="ED92"/>
          <cell r="EE92"/>
          <cell r="EG92"/>
          <cell r="EH92"/>
          <cell r="EJ92"/>
          <cell r="EK92"/>
          <cell r="EM92"/>
          <cell r="EN92"/>
          <cell r="EP92"/>
          <cell r="EQ92"/>
          <cell r="ES92"/>
          <cell r="ET92"/>
          <cell r="EV92"/>
          <cell r="EW92"/>
          <cell r="EY92"/>
        </row>
        <row r="93">
          <cell r="A93"/>
          <cell r="B93"/>
          <cell r="C93"/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 t="str">
            <v>Einkommensteuer</v>
          </cell>
          <cell r="Y93" t="str">
            <v>STS</v>
          </cell>
          <cell r="Z93">
            <v>16</v>
          </cell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 t="str">
            <v>Repetitorium Recht</v>
          </cell>
          <cell r="BF93" t="str">
            <v>Grenzemann</v>
          </cell>
          <cell r="BG93">
            <v>8</v>
          </cell>
          <cell r="BH93" t="str">
            <v>Repetitorium Recht</v>
          </cell>
          <cell r="BI93" t="str">
            <v>Grenzemann</v>
          </cell>
          <cell r="BJ93">
            <v>8</v>
          </cell>
          <cell r="BK93" t="str">
            <v>Kaufmännisches Wissen in der Lohn- und Gehaltsabrechnung</v>
          </cell>
          <cell r="BL93" t="str">
            <v>J.Lange</v>
          </cell>
          <cell r="BM93">
            <v>16</v>
          </cell>
          <cell r="BN93" t="str">
            <v>Arbeits- und Sozialrecht</v>
          </cell>
          <cell r="BO93" t="str">
            <v>Grenzemann</v>
          </cell>
          <cell r="BP93">
            <v>8</v>
          </cell>
          <cell r="BQ93"/>
          <cell r="BR93"/>
          <cell r="BS93"/>
          <cell r="BT93"/>
          <cell r="BU93"/>
          <cell r="BV93"/>
          <cell r="BW93" t="str">
            <v>Arbeits- und Sozialrecht</v>
          </cell>
          <cell r="BX93" t="str">
            <v>Grenzemann</v>
          </cell>
          <cell r="BY93">
            <v>8</v>
          </cell>
          <cell r="BZ93" t="str">
            <v>Arbeits- und Sozialrecht</v>
          </cell>
          <cell r="CA93" t="str">
            <v>Grenzemann</v>
          </cell>
          <cell r="CB93">
            <v>8</v>
          </cell>
          <cell r="CC93" t="str">
            <v>Arbeits- und Sozialrecht</v>
          </cell>
          <cell r="CD93" t="str">
            <v>Grenzemann</v>
          </cell>
          <cell r="CE93">
            <v>8</v>
          </cell>
          <cell r="CF93" t="str">
            <v>Arbeits- und Sozialrecht</v>
          </cell>
          <cell r="CG93" t="str">
            <v>Grenzemann</v>
          </cell>
          <cell r="CH93">
            <v>8</v>
          </cell>
          <cell r="CI93" t="str">
            <v>Arbeits- und Sozialrecht</v>
          </cell>
          <cell r="CJ93" t="str">
            <v>Grenzemann</v>
          </cell>
          <cell r="CK93">
            <v>8</v>
          </cell>
          <cell r="CL93"/>
          <cell r="CM93"/>
          <cell r="CN93"/>
          <cell r="CO93"/>
          <cell r="CP93"/>
          <cell r="CQ93"/>
          <cell r="CR93"/>
          <cell r="CS93"/>
          <cell r="CT93"/>
          <cell r="CU93"/>
          <cell r="CV93"/>
          <cell r="CW93"/>
          <cell r="CX93"/>
          <cell r="CY93"/>
          <cell r="CZ93"/>
          <cell r="DA93"/>
          <cell r="DB93"/>
          <cell r="DC93"/>
          <cell r="DD93" t="str">
            <v>PV</v>
          </cell>
          <cell r="DE93" t="str">
            <v>T.Geisler</v>
          </cell>
          <cell r="DF93">
            <v>8</v>
          </cell>
          <cell r="DG93" t="str">
            <v>Neu! 08.09. Zwischenprüfung</v>
          </cell>
          <cell r="DH93"/>
          <cell r="DI93"/>
          <cell r="DJ93"/>
          <cell r="DK93"/>
          <cell r="DL93"/>
          <cell r="DM93"/>
          <cell r="DN93"/>
          <cell r="DO93"/>
          <cell r="DP93"/>
          <cell r="DQ93"/>
          <cell r="DR93"/>
          <cell r="DS93"/>
          <cell r="DT93"/>
          <cell r="DU93"/>
          <cell r="DV93"/>
          <cell r="DW93"/>
          <cell r="DX93"/>
          <cell r="DY93"/>
          <cell r="DZ93"/>
          <cell r="EA93"/>
          <cell r="EB93"/>
          <cell r="EC93"/>
          <cell r="ED93"/>
          <cell r="EE93"/>
          <cell r="EF93"/>
          <cell r="EG93"/>
          <cell r="EH93"/>
          <cell r="EI93"/>
          <cell r="EJ93"/>
          <cell r="EK93"/>
          <cell r="EL93"/>
          <cell r="EM93"/>
          <cell r="EN93"/>
          <cell r="EO93"/>
          <cell r="EP93"/>
          <cell r="EQ93"/>
          <cell r="ER93"/>
          <cell r="ES93"/>
          <cell r="ET93"/>
          <cell r="EU93"/>
          <cell r="EV93"/>
          <cell r="EW93"/>
          <cell r="EX93"/>
          <cell r="EY93"/>
        </row>
        <row r="94">
          <cell r="A94"/>
          <cell r="B94"/>
          <cell r="C94"/>
          <cell r="D94"/>
          <cell r="E94"/>
          <cell r="F94"/>
          <cell r="G94" t="str">
            <v xml:space="preserve"> </v>
          </cell>
          <cell r="H94"/>
          <cell r="I94"/>
          <cell r="J94" t="str">
            <v xml:space="preserve"> </v>
          </cell>
          <cell r="K94"/>
          <cell r="L94"/>
          <cell r="M94" t="str">
            <v xml:space="preserve"> </v>
          </cell>
          <cell r="N94"/>
          <cell r="O94"/>
          <cell r="P94" t="str">
            <v xml:space="preserve"> </v>
          </cell>
          <cell r="Q94"/>
          <cell r="R94"/>
          <cell r="S94" t="str">
            <v xml:space="preserve"> </v>
          </cell>
          <cell r="T94"/>
          <cell r="U94" t="str">
            <v>Einkommensteuer</v>
          </cell>
          <cell r="V94" t="str">
            <v>STS</v>
          </cell>
          <cell r="W94">
            <v>8</v>
          </cell>
          <cell r="X94" t="str">
            <v>Kaufmännisches Wissen in der Lohn- und Gehaltsabrechnung</v>
          </cell>
          <cell r="Y94" t="str">
            <v>J.Lange</v>
          </cell>
          <cell r="Z94">
            <v>8</v>
          </cell>
          <cell r="AA94" t="str">
            <v>Abschlüsse nach Handels- und Steuerrecht</v>
          </cell>
          <cell r="AB94" t="str">
            <v>T.Geisler</v>
          </cell>
          <cell r="AC94">
            <v>24</v>
          </cell>
          <cell r="AD94" t="str">
            <v>Abschlüsse nach Handels- und Steuerrecht</v>
          </cell>
          <cell r="AE94" t="str">
            <v>T.Geisler</v>
          </cell>
          <cell r="AF94">
            <v>24</v>
          </cell>
          <cell r="AG94" t="str">
            <v>Praktikum vom 09.03.-30.04.</v>
          </cell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 t="str">
            <v>Kaufmännisches Wissen in der Lohn- und Gehaltsabrechnung</v>
          </cell>
          <cell r="BF94" t="str">
            <v>J.Lange</v>
          </cell>
          <cell r="BG94">
            <v>8</v>
          </cell>
          <cell r="BH94" t="str">
            <v>Kaufmännisches Wissen in der Lohn- und Gehaltsabrechnung</v>
          </cell>
          <cell r="BI94" t="str">
            <v>J.Lange</v>
          </cell>
          <cell r="BJ94">
            <v>16</v>
          </cell>
          <cell r="BK94" t="str">
            <v>Einkommensteuer</v>
          </cell>
          <cell r="BL94" t="str">
            <v>Jödicke</v>
          </cell>
          <cell r="BM94">
            <v>8</v>
          </cell>
          <cell r="BN94" t="str">
            <v>Kaufmännisches Wissen in der Lohn- und Gehaltsabrechnung</v>
          </cell>
          <cell r="BO94" t="str">
            <v>J.Lange</v>
          </cell>
          <cell r="BP94">
            <v>16</v>
          </cell>
          <cell r="BQ94" t="str">
            <v>Einkommensteuer</v>
          </cell>
          <cell r="BR94" t="str">
            <v>Jödicke</v>
          </cell>
          <cell r="BS94">
            <v>8</v>
          </cell>
          <cell r="BT94" t="str">
            <v>Gewerbesteuer/ Körperschaftsteuer</v>
          </cell>
          <cell r="BU94" t="str">
            <v>Jödicke</v>
          </cell>
          <cell r="BV94">
            <v>16</v>
          </cell>
          <cell r="BW94" t="str">
            <v>Kaufmännisches Wissen in der Lohn- und Gehaltsabrechnung</v>
          </cell>
          <cell r="BX94" t="str">
            <v>J.Lange</v>
          </cell>
          <cell r="BY94">
            <v>16</v>
          </cell>
          <cell r="BZ94" t="str">
            <v>Kaufmännisches Wissen in der Lohn- und Gehaltsabrechnung</v>
          </cell>
          <cell r="CA94" t="str">
            <v>J.Lange</v>
          </cell>
          <cell r="CB94">
            <v>16</v>
          </cell>
          <cell r="CC94" t="str">
            <v>Kaufmännisches Wissen in der Lohn- und Gehaltsabrechnung</v>
          </cell>
          <cell r="CD94" t="str">
            <v>J.Lange</v>
          </cell>
          <cell r="CE94">
            <v>16</v>
          </cell>
          <cell r="CF94" t="str">
            <v>Kaufmännisches Wissen in der Lohn- und Gehaltsabrechnung</v>
          </cell>
          <cell r="CG94" t="str">
            <v>J.Lange</v>
          </cell>
          <cell r="CH94">
            <v>16</v>
          </cell>
          <cell r="CI94" t="str">
            <v>Kaufmännisches Wissen in der Lohn- und Gehaltsabrechnung</v>
          </cell>
          <cell r="CJ94" t="str">
            <v>J.Lange</v>
          </cell>
          <cell r="CK94">
            <v>16</v>
          </cell>
          <cell r="CL94"/>
          <cell r="CM94"/>
          <cell r="CN94"/>
          <cell r="CO94"/>
          <cell r="CP94"/>
          <cell r="CQ94"/>
          <cell r="CR94"/>
          <cell r="CS94"/>
          <cell r="CT94"/>
          <cell r="CU94" t="str">
            <v>Praktikum vom 10.08.-18.09.</v>
          </cell>
          <cell r="CV94"/>
          <cell r="CW94"/>
          <cell r="CX94"/>
          <cell r="CY94"/>
          <cell r="CZ94"/>
          <cell r="DA94"/>
          <cell r="DB94"/>
          <cell r="DC94"/>
          <cell r="DD94" t="str">
            <v>PV</v>
          </cell>
          <cell r="DE94" t="str">
            <v>Grenzemann</v>
          </cell>
          <cell r="DF94">
            <v>8</v>
          </cell>
          <cell r="DG94"/>
          <cell r="DH94"/>
          <cell r="DI94"/>
          <cell r="DJ94"/>
          <cell r="DK94"/>
          <cell r="DL94"/>
          <cell r="DM94"/>
          <cell r="DN94" t="str">
            <v xml:space="preserve"> </v>
          </cell>
          <cell r="DO94"/>
          <cell r="DP94"/>
          <cell r="DQ94" t="str">
            <v xml:space="preserve"> </v>
          </cell>
          <cell r="DR94"/>
          <cell r="DS94" t="str">
            <v>Lohn- und Gehaltsabrechnungen mit DATEV</v>
          </cell>
          <cell r="DT94" t="str">
            <v>STS</v>
          </cell>
          <cell r="DU94">
            <v>8</v>
          </cell>
          <cell r="DV94" t="str">
            <v>Lohn- und Gehaltsabrechnungen mit DATEV</v>
          </cell>
          <cell r="DW94" t="str">
            <v>STS</v>
          </cell>
          <cell r="DX94">
            <v>8</v>
          </cell>
          <cell r="DY94" t="str">
            <v>Bewertungsgesetz und Abgabenordnung</v>
          </cell>
          <cell r="DZ94" t="str">
            <v>Jödicke</v>
          </cell>
          <cell r="EA94">
            <v>24</v>
          </cell>
          <cell r="EB94" t="str">
            <v>Bewertungsgesetz und Abgabenordnung</v>
          </cell>
          <cell r="EC94" t="str">
            <v>Jödicke</v>
          </cell>
          <cell r="ED94">
            <v>24</v>
          </cell>
          <cell r="EE94" t="str">
            <v>Bewertungsgesetz und Abgabenordnung</v>
          </cell>
          <cell r="EF94" t="str">
            <v>Jödicke</v>
          </cell>
          <cell r="EG94">
            <v>24</v>
          </cell>
          <cell r="EH94" t="str">
            <v>Vorverlegung Praktikum wegen PV</v>
          </cell>
          <cell r="EI94"/>
          <cell r="EJ94"/>
          <cell r="EK94" t="str">
            <v>Praktikum vom 16.11.-05.02.</v>
          </cell>
          <cell r="EL94"/>
          <cell r="EM94"/>
          <cell r="EN94"/>
          <cell r="EO94"/>
          <cell r="EP94"/>
          <cell r="EQ94"/>
          <cell r="ER94"/>
          <cell r="ES94"/>
          <cell r="ET94"/>
          <cell r="EU94"/>
          <cell r="EV94"/>
          <cell r="EW94"/>
          <cell r="EX94"/>
          <cell r="EY94"/>
        </row>
        <row r="95">
          <cell r="A95" t="str">
            <v>StFA 4</v>
          </cell>
          <cell r="B95">
            <v>6</v>
          </cell>
          <cell r="C95" t="str">
            <v>Einkommensteuer</v>
          </cell>
          <cell r="D95" t="str">
            <v>Langer</v>
          </cell>
          <cell r="E95">
            <v>16</v>
          </cell>
          <cell r="F95" t="str">
            <v>Einkommensteuer</v>
          </cell>
          <cell r="G95" t="str">
            <v>Langer</v>
          </cell>
          <cell r="H95">
            <v>40</v>
          </cell>
          <cell r="I95" t="str">
            <v>Grundlagen Rechtsordnung</v>
          </cell>
          <cell r="J95" t="str">
            <v>Wiemann</v>
          </cell>
          <cell r="K95">
            <v>40</v>
          </cell>
          <cell r="L95" t="str">
            <v>Mahn- und Klageverfahren, Insolvenzrecht</v>
          </cell>
          <cell r="M95" t="str">
            <v>Wiemann</v>
          </cell>
          <cell r="N95">
            <v>40</v>
          </cell>
          <cell r="O95" t="str">
            <v>Handels- und Gesellschaftsrecht</v>
          </cell>
          <cell r="P95" t="str">
            <v>Wiemann</v>
          </cell>
          <cell r="Q95">
            <v>40</v>
          </cell>
          <cell r="R95" t="str">
            <v>Handels- und Gesellschaftsrecht</v>
          </cell>
          <cell r="S95" t="str">
            <v>Wiemann</v>
          </cell>
          <cell r="T95">
            <v>40</v>
          </cell>
          <cell r="U95" t="str">
            <v>Einkommensteuer</v>
          </cell>
          <cell r="V95" t="str">
            <v>Jödicke</v>
          </cell>
          <cell r="W95">
            <v>32</v>
          </cell>
          <cell r="X95" t="str">
            <v>Einkommensteuer</v>
          </cell>
          <cell r="Y95" t="str">
            <v>Jödicke</v>
          </cell>
          <cell r="Z95">
            <v>16</v>
          </cell>
          <cell r="AA95" t="str">
            <v>Einkommensteuer</v>
          </cell>
          <cell r="AB95" t="str">
            <v>Jödicke</v>
          </cell>
          <cell r="AC95">
            <v>16</v>
          </cell>
          <cell r="AD95" t="str">
            <v>Einkommensteuer</v>
          </cell>
          <cell r="AE95" t="str">
            <v>Jödicke</v>
          </cell>
          <cell r="AF95">
            <v>16</v>
          </cell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 t="str">
            <v>Einkommensteuer</v>
          </cell>
          <cell r="BF95" t="str">
            <v>Jödicke</v>
          </cell>
          <cell r="BG95">
            <v>16</v>
          </cell>
          <cell r="BH95" t="str">
            <v>Einkommensteuer</v>
          </cell>
          <cell r="BI95" t="str">
            <v>Jödicke</v>
          </cell>
          <cell r="BJ95">
            <v>16</v>
          </cell>
          <cell r="BK95"/>
          <cell r="BL95"/>
          <cell r="BM95"/>
          <cell r="BN95" t="str">
            <v>Einkommensteuer</v>
          </cell>
          <cell r="BO95" t="str">
            <v>Jödicke</v>
          </cell>
          <cell r="BP95">
            <v>16</v>
          </cell>
          <cell r="BQ95" t="str">
            <v>Abschlüsse nach Handels- und Steuerrecht</v>
          </cell>
          <cell r="BR95" t="str">
            <v>T.Geisler</v>
          </cell>
          <cell r="BS95">
            <v>24</v>
          </cell>
          <cell r="BT95" t="str">
            <v>Abschlüsse nach Handels- und Steuerrecht</v>
          </cell>
          <cell r="BU95" t="str">
            <v>T.Geisler</v>
          </cell>
          <cell r="BV95">
            <v>24</v>
          </cell>
          <cell r="BW95" t="str">
            <v>Gewerbesteuer/ Körperschaftsteuer</v>
          </cell>
          <cell r="BX95" t="str">
            <v>Jödicke</v>
          </cell>
          <cell r="BY95">
            <v>16</v>
          </cell>
          <cell r="BZ95" t="str">
            <v>Gewerbesteuer/ Körperschaftsteuer</v>
          </cell>
          <cell r="CA95" t="str">
            <v>Jödicke</v>
          </cell>
          <cell r="CB95">
            <v>16</v>
          </cell>
          <cell r="CC95" t="str">
            <v>Körperschaftsteuer</v>
          </cell>
          <cell r="CD95" t="str">
            <v>Jödicke</v>
          </cell>
          <cell r="CE95">
            <v>16</v>
          </cell>
          <cell r="CF95" t="str">
            <v>Körperschaftsteuer</v>
          </cell>
          <cell r="CG95" t="str">
            <v>Jödicke</v>
          </cell>
          <cell r="CH95">
            <v>16</v>
          </cell>
          <cell r="CI95" t="str">
            <v>Körperschaftsteuer</v>
          </cell>
          <cell r="CJ95" t="str">
            <v>Jödicke</v>
          </cell>
          <cell r="CK95">
            <v>16</v>
          </cell>
          <cell r="CL95"/>
          <cell r="CM95"/>
          <cell r="CN95"/>
          <cell r="CO95"/>
          <cell r="CP95"/>
          <cell r="CQ95"/>
          <cell r="CR95"/>
          <cell r="CS95"/>
          <cell r="CT95"/>
          <cell r="CU95"/>
          <cell r="CV95"/>
          <cell r="CW95"/>
          <cell r="CX95"/>
          <cell r="CY95"/>
          <cell r="CZ95"/>
          <cell r="DA95"/>
          <cell r="DB95"/>
          <cell r="DC95"/>
          <cell r="DD95" t="str">
            <v>PV</v>
          </cell>
          <cell r="DE95" t="str">
            <v>Jödicke</v>
          </cell>
          <cell r="DF95">
            <v>8</v>
          </cell>
          <cell r="DG95"/>
          <cell r="DH95"/>
          <cell r="DI95"/>
          <cell r="DJ95"/>
          <cell r="DK95"/>
          <cell r="DL95"/>
          <cell r="DM95" t="str">
            <v>Lohn- und Gehaltsabrechnungen mit DATEV</v>
          </cell>
          <cell r="DN95" t="str">
            <v>Geisler S.</v>
          </cell>
          <cell r="DO95">
            <v>40</v>
          </cell>
          <cell r="DP95" t="str">
            <v>Lohn- und Gehaltsabrechnungen mit DATEV</v>
          </cell>
          <cell r="DQ95" t="str">
            <v>Geisler S.</v>
          </cell>
          <cell r="DR95">
            <v>40</v>
          </cell>
          <cell r="DS95" t="str">
            <v>Lohn- und Gehaltsabrechnungen mit DATEV</v>
          </cell>
          <cell r="DT95" t="str">
            <v>Geisler S.</v>
          </cell>
          <cell r="DU95">
            <v>32</v>
          </cell>
          <cell r="DV95" t="str">
            <v>Lohn- und Gehaltsabrechnungen mit DATEV</v>
          </cell>
          <cell r="DW95" t="str">
            <v>Geisler S.</v>
          </cell>
          <cell r="DX95">
            <v>24</v>
          </cell>
          <cell r="DY95"/>
          <cell r="DZ95" t="str">
            <v>Grenzemann</v>
          </cell>
          <cell r="EA95">
            <v>16</v>
          </cell>
          <cell r="EB95"/>
          <cell r="EC95" t="str">
            <v>Grenzemann</v>
          </cell>
          <cell r="ED95">
            <v>16</v>
          </cell>
          <cell r="EE95"/>
          <cell r="EF95"/>
          <cell r="EG95"/>
          <cell r="EH95"/>
          <cell r="EI95"/>
          <cell r="EJ95"/>
          <cell r="EK95"/>
          <cell r="EL95"/>
          <cell r="EM95"/>
          <cell r="EN95"/>
          <cell r="EO95"/>
          <cell r="EP95"/>
          <cell r="EQ95"/>
          <cell r="ER95"/>
          <cell r="ES95"/>
          <cell r="ET95"/>
          <cell r="EU95"/>
          <cell r="EV95"/>
          <cell r="EW95"/>
          <cell r="EX95"/>
          <cell r="EY95"/>
        </row>
        <row r="96">
          <cell r="A96"/>
          <cell r="B96"/>
          <cell r="C96"/>
          <cell r="D96">
            <v>16</v>
          </cell>
          <cell r="E96">
            <v>16</v>
          </cell>
          <cell r="F96"/>
          <cell r="G96">
            <v>0</v>
          </cell>
          <cell r="H96">
            <v>40</v>
          </cell>
          <cell r="I96"/>
          <cell r="J96">
            <v>0</v>
          </cell>
          <cell r="K96">
            <v>40</v>
          </cell>
          <cell r="L96"/>
          <cell r="M96">
            <v>0</v>
          </cell>
          <cell r="N96">
            <v>40</v>
          </cell>
          <cell r="O96"/>
          <cell r="P96">
            <v>0</v>
          </cell>
          <cell r="Q96">
            <v>40</v>
          </cell>
          <cell r="R96"/>
          <cell r="S96">
            <v>0</v>
          </cell>
          <cell r="T96">
            <v>40</v>
          </cell>
          <cell r="U96"/>
          <cell r="V96">
            <v>0</v>
          </cell>
          <cell r="W96">
            <v>40</v>
          </cell>
          <cell r="X96"/>
          <cell r="Y96">
            <v>0</v>
          </cell>
          <cell r="Z96">
            <v>40</v>
          </cell>
          <cell r="AA96"/>
          <cell r="AB96">
            <v>0</v>
          </cell>
          <cell r="AC96">
            <v>40</v>
          </cell>
          <cell r="AD96"/>
          <cell r="AE96">
            <v>0</v>
          </cell>
          <cell r="AF96">
            <v>40</v>
          </cell>
          <cell r="AG96"/>
          <cell r="AH96">
            <v>40</v>
          </cell>
          <cell r="AI96">
            <v>0</v>
          </cell>
          <cell r="AJ96"/>
          <cell r="AK96">
            <v>40</v>
          </cell>
          <cell r="AL96">
            <v>0</v>
          </cell>
          <cell r="AM96"/>
          <cell r="AN96">
            <v>40</v>
          </cell>
          <cell r="AO96">
            <v>0</v>
          </cell>
          <cell r="AP96"/>
          <cell r="AQ96">
            <v>40</v>
          </cell>
          <cell r="AR96">
            <v>0</v>
          </cell>
          <cell r="AS96"/>
          <cell r="AT96">
            <v>32</v>
          </cell>
          <cell r="AU96">
            <v>0</v>
          </cell>
          <cell r="AV96"/>
          <cell r="AW96">
            <v>32</v>
          </cell>
          <cell r="AX96">
            <v>0</v>
          </cell>
          <cell r="AY96"/>
          <cell r="AZ96">
            <v>40</v>
          </cell>
          <cell r="BA96">
            <v>0</v>
          </cell>
          <cell r="BB96"/>
          <cell r="BC96">
            <v>32</v>
          </cell>
          <cell r="BD96">
            <v>0</v>
          </cell>
          <cell r="BE96"/>
          <cell r="BF96">
            <v>0</v>
          </cell>
          <cell r="BG96">
            <v>40</v>
          </cell>
          <cell r="BH96"/>
          <cell r="BI96">
            <v>0</v>
          </cell>
          <cell r="BJ96">
            <v>40</v>
          </cell>
          <cell r="BK96"/>
          <cell r="BL96">
            <v>8</v>
          </cell>
          <cell r="BM96">
            <v>24</v>
          </cell>
          <cell r="BN96"/>
          <cell r="BO96">
            <v>0</v>
          </cell>
          <cell r="BP96">
            <v>40</v>
          </cell>
          <cell r="BQ96"/>
          <cell r="BR96">
            <v>0</v>
          </cell>
          <cell r="BS96">
            <v>32</v>
          </cell>
          <cell r="BT96"/>
          <cell r="BU96">
            <v>0</v>
          </cell>
          <cell r="BV96">
            <v>40</v>
          </cell>
          <cell r="BW96"/>
          <cell r="BX96">
            <v>0</v>
          </cell>
          <cell r="BY96">
            <v>40</v>
          </cell>
          <cell r="BZ96"/>
          <cell r="CA96">
            <v>0</v>
          </cell>
          <cell r="CB96">
            <v>40</v>
          </cell>
          <cell r="CC96"/>
          <cell r="CD96">
            <v>0</v>
          </cell>
          <cell r="CE96">
            <v>40</v>
          </cell>
          <cell r="CF96"/>
          <cell r="CG96">
            <v>0</v>
          </cell>
          <cell r="CH96">
            <v>40</v>
          </cell>
          <cell r="CI96"/>
          <cell r="CJ96">
            <v>0</v>
          </cell>
          <cell r="CK96">
            <v>40</v>
          </cell>
          <cell r="CL96"/>
          <cell r="CM96">
            <v>40</v>
          </cell>
          <cell r="CN96">
            <v>0</v>
          </cell>
          <cell r="CO96"/>
          <cell r="CP96">
            <v>40</v>
          </cell>
          <cell r="CQ96">
            <v>0</v>
          </cell>
          <cell r="CR96"/>
          <cell r="CS96">
            <v>40</v>
          </cell>
          <cell r="CT96">
            <v>0</v>
          </cell>
          <cell r="CU96"/>
          <cell r="CV96">
            <v>40</v>
          </cell>
          <cell r="CW96">
            <v>0</v>
          </cell>
          <cell r="CX96"/>
          <cell r="CY96">
            <v>40</v>
          </cell>
          <cell r="CZ96">
            <v>0</v>
          </cell>
          <cell r="DA96"/>
          <cell r="DB96">
            <v>40</v>
          </cell>
          <cell r="DC96">
            <v>0</v>
          </cell>
          <cell r="DD96"/>
          <cell r="DE96">
            <v>8</v>
          </cell>
          <cell r="DF96">
            <v>32</v>
          </cell>
          <cell r="DG96"/>
          <cell r="DH96">
            <v>40</v>
          </cell>
          <cell r="DI96">
            <v>0</v>
          </cell>
          <cell r="DJ96"/>
          <cell r="DK96">
            <v>40</v>
          </cell>
          <cell r="DL96">
            <v>0</v>
          </cell>
          <cell r="DM96"/>
          <cell r="DN96">
            <v>0</v>
          </cell>
          <cell r="DO96">
            <v>40</v>
          </cell>
          <cell r="DP96"/>
          <cell r="DQ96">
            <v>0</v>
          </cell>
          <cell r="DR96">
            <v>40</v>
          </cell>
          <cell r="DS96"/>
          <cell r="DT96">
            <v>0</v>
          </cell>
          <cell r="DU96">
            <v>40</v>
          </cell>
          <cell r="DV96"/>
          <cell r="DW96">
            <v>8</v>
          </cell>
          <cell r="DX96">
            <v>32</v>
          </cell>
          <cell r="DY96"/>
          <cell r="DZ96">
            <v>0</v>
          </cell>
          <cell r="EA96">
            <v>40</v>
          </cell>
          <cell r="EB96"/>
          <cell r="EC96">
            <v>0</v>
          </cell>
          <cell r="ED96">
            <v>40</v>
          </cell>
          <cell r="EE96"/>
          <cell r="EF96">
            <v>16</v>
          </cell>
          <cell r="EG96">
            <v>24</v>
          </cell>
          <cell r="EH96"/>
          <cell r="EI96">
            <v>40</v>
          </cell>
          <cell r="EJ96">
            <v>0</v>
          </cell>
          <cell r="EK96"/>
          <cell r="EL96">
            <v>40</v>
          </cell>
          <cell r="EM96">
            <v>0</v>
          </cell>
          <cell r="EN96"/>
          <cell r="EO96">
            <v>40</v>
          </cell>
          <cell r="EP96">
            <v>0</v>
          </cell>
          <cell r="EQ96"/>
          <cell r="ER96">
            <v>40</v>
          </cell>
          <cell r="ES96">
            <v>0</v>
          </cell>
          <cell r="ET96"/>
          <cell r="EU96">
            <v>40</v>
          </cell>
          <cell r="EV96">
            <v>0</v>
          </cell>
          <cell r="EW96"/>
          <cell r="EX96">
            <v>40</v>
          </cell>
          <cell r="EY96">
            <v>0</v>
          </cell>
        </row>
        <row r="97">
          <cell r="A97"/>
          <cell r="B97"/>
          <cell r="C97"/>
          <cell r="E97"/>
          <cell r="F97"/>
          <cell r="H97"/>
          <cell r="I97"/>
          <cell r="K97"/>
          <cell r="L97"/>
          <cell r="N97"/>
          <cell r="O97"/>
          <cell r="Q97"/>
          <cell r="R97"/>
          <cell r="T97"/>
          <cell r="U97"/>
          <cell r="W97"/>
          <cell r="X97"/>
          <cell r="Z97"/>
          <cell r="AA97"/>
          <cell r="AC97"/>
          <cell r="AD97"/>
          <cell r="AF97"/>
          <cell r="AG97"/>
          <cell r="AI97"/>
          <cell r="AJ97"/>
          <cell r="AK97"/>
          <cell r="AL97"/>
          <cell r="AM97"/>
          <cell r="AO97"/>
          <cell r="AP97"/>
          <cell r="AR97"/>
          <cell r="AS97"/>
          <cell r="AU97"/>
          <cell r="AV97"/>
          <cell r="AX97"/>
          <cell r="AY97"/>
          <cell r="BA97"/>
          <cell r="BB97"/>
          <cell r="BD97"/>
          <cell r="BE97"/>
          <cell r="BG97"/>
          <cell r="BH97"/>
          <cell r="BJ97"/>
          <cell r="BK97"/>
          <cell r="BM97"/>
          <cell r="BN97"/>
          <cell r="BP97"/>
          <cell r="BQ97"/>
          <cell r="BS97"/>
          <cell r="BT97"/>
          <cell r="BV97"/>
          <cell r="BW97"/>
          <cell r="BY97"/>
          <cell r="BZ97"/>
          <cell r="CB97"/>
          <cell r="CC97"/>
          <cell r="CE97"/>
          <cell r="CF97" t="str">
            <v>NEU</v>
          </cell>
          <cell r="CH97"/>
          <cell r="CI97"/>
          <cell r="CK97"/>
          <cell r="CL97"/>
          <cell r="CN97"/>
          <cell r="CO97" t="str">
            <v>GL Fibu (auchtung eine TN online)</v>
          </cell>
          <cell r="CQ97"/>
          <cell r="CR97"/>
          <cell r="CT97"/>
          <cell r="CU97"/>
          <cell r="CW97"/>
          <cell r="CX97"/>
          <cell r="CZ97"/>
          <cell r="DA97" t="str">
            <v>Datev</v>
          </cell>
          <cell r="DC97"/>
          <cell r="DD97"/>
          <cell r="DF97"/>
          <cell r="DG97"/>
          <cell r="DI97"/>
          <cell r="DJ97"/>
          <cell r="DL97"/>
          <cell r="DM97"/>
          <cell r="DO97"/>
          <cell r="DP97"/>
          <cell r="DR97"/>
          <cell r="DS97"/>
          <cell r="DU97"/>
          <cell r="DV97"/>
          <cell r="DX97"/>
          <cell r="DY97"/>
          <cell r="EA97"/>
          <cell r="EB97"/>
          <cell r="ED97"/>
          <cell r="EE97"/>
          <cell r="EG97"/>
          <cell r="EH97"/>
          <cell r="EJ97"/>
          <cell r="EK97"/>
          <cell r="EM97"/>
          <cell r="EN97"/>
          <cell r="EP97"/>
          <cell r="EQ97"/>
          <cell r="ES97"/>
          <cell r="ET97"/>
          <cell r="EV97"/>
          <cell r="EW97" t="str">
            <v>Steuern</v>
          </cell>
          <cell r="EY97"/>
        </row>
        <row r="98">
          <cell r="A98"/>
          <cell r="B98"/>
          <cell r="C98"/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 t="str">
            <v>PV</v>
          </cell>
          <cell r="Y98" t="str">
            <v>Langer</v>
          </cell>
          <cell r="Z98">
            <v>8</v>
          </cell>
          <cell r="AA98" t="str">
            <v>PV</v>
          </cell>
          <cell r="AB98" t="str">
            <v>Langer</v>
          </cell>
          <cell r="AC98">
            <v>8</v>
          </cell>
          <cell r="AD98" t="str">
            <v>PV</v>
          </cell>
          <cell r="AE98" t="str">
            <v>Langer</v>
          </cell>
          <cell r="AF98">
            <v>8</v>
          </cell>
          <cell r="AG98"/>
          <cell r="AH98"/>
          <cell r="AI98"/>
          <cell r="AJ98" t="str">
            <v>PV</v>
          </cell>
          <cell r="AK98" t="str">
            <v>STS</v>
          </cell>
          <cell r="AL98">
            <v>16</v>
          </cell>
          <cell r="AM98" t="str">
            <v>PV</v>
          </cell>
          <cell r="AN98" t="str">
            <v>J.Lange</v>
          </cell>
          <cell r="AO98">
            <v>8</v>
          </cell>
          <cell r="AP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  <cell r="CD98"/>
          <cell r="CE98"/>
          <cell r="CF98"/>
          <cell r="CG98"/>
          <cell r="CH98"/>
          <cell r="CI98"/>
          <cell r="CJ98"/>
          <cell r="CK98"/>
          <cell r="CL98"/>
          <cell r="CM98"/>
          <cell r="CN98"/>
          <cell r="CO98"/>
          <cell r="CP98"/>
          <cell r="CQ98"/>
          <cell r="CR98"/>
          <cell r="CS98"/>
          <cell r="CT98"/>
          <cell r="CU98"/>
          <cell r="CV98"/>
          <cell r="CW98"/>
          <cell r="CX98"/>
          <cell r="CY98"/>
          <cell r="CZ98"/>
          <cell r="DA98"/>
          <cell r="DB98"/>
          <cell r="DC98"/>
          <cell r="DD98"/>
          <cell r="DE98"/>
          <cell r="DF98"/>
          <cell r="DG98"/>
          <cell r="DH98"/>
          <cell r="DI98"/>
          <cell r="DJ98"/>
          <cell r="DK98"/>
          <cell r="DL98"/>
          <cell r="DM98"/>
          <cell r="DN98"/>
          <cell r="DO98"/>
          <cell r="DP98"/>
          <cell r="DQ98"/>
          <cell r="DR98"/>
          <cell r="DS98"/>
          <cell r="DT98"/>
          <cell r="DU98"/>
          <cell r="DV98"/>
          <cell r="DW98"/>
          <cell r="DX98"/>
          <cell r="DY98"/>
          <cell r="DZ98"/>
          <cell r="EA98"/>
          <cell r="EB98"/>
          <cell r="EC98"/>
          <cell r="ED98"/>
          <cell r="EE98"/>
          <cell r="EF98"/>
          <cell r="EG98"/>
          <cell r="EH98"/>
          <cell r="EI98"/>
          <cell r="EJ98"/>
          <cell r="EK98"/>
          <cell r="EL98"/>
          <cell r="EM98"/>
          <cell r="EN98"/>
          <cell r="EO98"/>
          <cell r="EP98"/>
          <cell r="EQ98"/>
          <cell r="ER98"/>
          <cell r="ES98"/>
          <cell r="ET98"/>
          <cell r="EU98"/>
          <cell r="EV98"/>
          <cell r="EW98"/>
          <cell r="EX98"/>
          <cell r="EY98"/>
        </row>
        <row r="99">
          <cell r="A99" t="str">
            <v>StFA 5</v>
          </cell>
          <cell r="B99">
            <v>2</v>
          </cell>
          <cell r="C99" t="str">
            <v>Praktikum vom 25.11.-24.01. (plus eine Woche Verlägerung wegen PV)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 t="str">
            <v>PV</v>
          </cell>
          <cell r="S99" t="str">
            <v>STS</v>
          </cell>
          <cell r="T99">
            <v>32</v>
          </cell>
          <cell r="U99"/>
          <cell r="V99" t="str">
            <v xml:space="preserve"> </v>
          </cell>
          <cell r="W99"/>
          <cell r="X99" t="str">
            <v>PV</v>
          </cell>
          <cell r="Y99" t="str">
            <v>STS</v>
          </cell>
          <cell r="Z99">
            <v>16</v>
          </cell>
          <cell r="AA99" t="str">
            <v>PV</v>
          </cell>
          <cell r="AB99" t="str">
            <v>STS</v>
          </cell>
          <cell r="AC99">
            <v>16</v>
          </cell>
          <cell r="AD99" t="str">
            <v>PV</v>
          </cell>
          <cell r="AE99" t="str">
            <v>STS</v>
          </cell>
          <cell r="AF99">
            <v>24</v>
          </cell>
          <cell r="AG99"/>
          <cell r="AH99" t="str">
            <v xml:space="preserve"> </v>
          </cell>
          <cell r="AI99"/>
          <cell r="AJ99" t="str">
            <v>PV</v>
          </cell>
          <cell r="AK99" t="str">
            <v>Jödicke</v>
          </cell>
          <cell r="AL99">
            <v>16</v>
          </cell>
          <cell r="AM99" t="str">
            <v>PV</v>
          </cell>
          <cell r="AN99" t="str">
            <v>Jödicke</v>
          </cell>
          <cell r="AO99">
            <v>16</v>
          </cell>
          <cell r="AP99" t="str">
            <v>PV</v>
          </cell>
          <cell r="AQ99" t="str">
            <v>Jödicke</v>
          </cell>
          <cell r="AR99">
            <v>24</v>
          </cell>
          <cell r="AS99"/>
          <cell r="AT99"/>
          <cell r="AU99"/>
          <cell r="AV99"/>
          <cell r="AW99"/>
          <cell r="AX99"/>
          <cell r="AY99" t="str">
            <v xml:space="preserve">PV </v>
          </cell>
          <cell r="AZ99" t="str">
            <v>STS</v>
          </cell>
          <cell r="BA99">
            <v>24</v>
          </cell>
          <cell r="BB99" t="str">
            <v>Abschlussprüfung</v>
          </cell>
          <cell r="BC99"/>
          <cell r="BD99">
            <v>16</v>
          </cell>
          <cell r="BE99"/>
          <cell r="BF99" t="str">
            <v xml:space="preserve"> </v>
          </cell>
          <cell r="BG99"/>
          <cell r="BH99"/>
          <cell r="BI99" t="str">
            <v xml:space="preserve"> </v>
          </cell>
          <cell r="BJ99"/>
          <cell r="BK99" t="str">
            <v xml:space="preserve">PV </v>
          </cell>
          <cell r="BL99" t="str">
            <v>STS</v>
          </cell>
          <cell r="BM99">
            <v>24</v>
          </cell>
          <cell r="BN99"/>
          <cell r="BO99" t="str">
            <v xml:space="preserve"> </v>
          </cell>
          <cell r="BP99"/>
          <cell r="BQ99" t="str">
            <v>Praktikum vom 02.06.-26.06.</v>
          </cell>
          <cell r="BR99"/>
          <cell r="BS99"/>
          <cell r="BT99"/>
          <cell r="BU99"/>
          <cell r="BV99"/>
          <cell r="BW99" t="str">
            <v>Mündl. Abschlussprüfung</v>
          </cell>
          <cell r="BX99"/>
          <cell r="BY99">
            <v>8</v>
          </cell>
          <cell r="BZ99"/>
          <cell r="CA99"/>
          <cell r="CB99"/>
          <cell r="CC99"/>
          <cell r="CD99"/>
          <cell r="CE99"/>
          <cell r="CF99"/>
          <cell r="CG99" t="str">
            <v xml:space="preserve"> </v>
          </cell>
          <cell r="CH99"/>
          <cell r="CI99" t="str">
            <v>13.07.-24.07.</v>
          </cell>
          <cell r="CJ99"/>
          <cell r="CK99"/>
          <cell r="CL99"/>
          <cell r="CM99"/>
          <cell r="CN99"/>
          <cell r="CO99"/>
          <cell r="CP99" t="str">
            <v xml:space="preserve"> </v>
          </cell>
          <cell r="CQ99"/>
          <cell r="CR99"/>
          <cell r="CS99" t="str">
            <v xml:space="preserve"> </v>
          </cell>
          <cell r="CT99"/>
          <cell r="CU99"/>
          <cell r="CV99" t="str">
            <v xml:space="preserve"> </v>
          </cell>
          <cell r="CW99"/>
          <cell r="CX99"/>
          <cell r="CY99" t="str">
            <v xml:space="preserve"> </v>
          </cell>
          <cell r="CZ99"/>
          <cell r="DA99"/>
          <cell r="DB99" t="str">
            <v xml:space="preserve"> </v>
          </cell>
          <cell r="DC99"/>
          <cell r="DD99"/>
          <cell r="DE99" t="str">
            <v>STS</v>
          </cell>
          <cell r="DF99">
            <v>8</v>
          </cell>
          <cell r="DG99"/>
          <cell r="DH99" t="str">
            <v xml:space="preserve"> </v>
          </cell>
          <cell r="DI99"/>
          <cell r="DJ99" t="str">
            <v>Finanzbuchhaltung mit DATEV</v>
          </cell>
          <cell r="DK99" t="str">
            <v>T.Geisler</v>
          </cell>
          <cell r="DL99">
            <v>8</v>
          </cell>
          <cell r="DM99"/>
          <cell r="DN99"/>
          <cell r="DO99"/>
          <cell r="DP99"/>
          <cell r="DQ99"/>
          <cell r="DR99"/>
          <cell r="DS99"/>
          <cell r="DT99"/>
          <cell r="DU99"/>
          <cell r="DV99"/>
          <cell r="DW99"/>
          <cell r="DX99"/>
          <cell r="DY99"/>
          <cell r="DZ99"/>
          <cell r="EA99"/>
          <cell r="EB99"/>
          <cell r="EC99"/>
          <cell r="ED99"/>
          <cell r="EE99"/>
          <cell r="EF99"/>
          <cell r="EG99"/>
          <cell r="EH99"/>
          <cell r="EI99"/>
          <cell r="EJ99"/>
          <cell r="EK99"/>
          <cell r="EL99"/>
          <cell r="EM99"/>
          <cell r="EN99"/>
          <cell r="EO99"/>
          <cell r="EP99"/>
          <cell r="EQ99"/>
          <cell r="ER99"/>
          <cell r="ES99"/>
          <cell r="ET99"/>
          <cell r="EU99"/>
          <cell r="EV99"/>
          <cell r="EW99"/>
          <cell r="EX99"/>
          <cell r="EY99"/>
        </row>
        <row r="100">
          <cell r="A100" t="str">
            <v>StFA 3</v>
          </cell>
          <cell r="B100">
            <v>4</v>
          </cell>
          <cell r="C100"/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 t="str">
            <v>PV</v>
          </cell>
          <cell r="S100" t="str">
            <v>Jödicke</v>
          </cell>
          <cell r="T100">
            <v>8</v>
          </cell>
          <cell r="U100" t="str">
            <v>PV</v>
          </cell>
          <cell r="V100" t="str">
            <v>Grenzemann</v>
          </cell>
          <cell r="W100">
            <v>40</v>
          </cell>
          <cell r="X100" t="str">
            <v>PV</v>
          </cell>
          <cell r="Y100" t="str">
            <v>Jödicke</v>
          </cell>
          <cell r="Z100">
            <v>16</v>
          </cell>
          <cell r="AA100" t="str">
            <v>PV</v>
          </cell>
          <cell r="AB100" t="str">
            <v>Jödicke</v>
          </cell>
          <cell r="AC100">
            <v>16</v>
          </cell>
          <cell r="AD100" t="str">
            <v>PV</v>
          </cell>
          <cell r="AE100" t="str">
            <v>Jödicke</v>
          </cell>
          <cell r="AF100">
            <v>16</v>
          </cell>
          <cell r="AG100" t="str">
            <v>Wiederholungskurs1</v>
          </cell>
          <cell r="AH100" t="str">
            <v>extern</v>
          </cell>
          <cell r="AI100">
            <v>40</v>
          </cell>
          <cell r="AJ100" t="str">
            <v>PV</v>
          </cell>
          <cell r="AK100" t="str">
            <v>Lehmann</v>
          </cell>
          <cell r="AL100">
            <v>8</v>
          </cell>
          <cell r="AM100" t="str">
            <v>PV</v>
          </cell>
          <cell r="AN100" t="str">
            <v>Lehmann</v>
          </cell>
          <cell r="AO100">
            <v>8</v>
          </cell>
          <cell r="AP100" t="str">
            <v>PV</v>
          </cell>
          <cell r="AQ100" t="str">
            <v>STS</v>
          </cell>
          <cell r="AR100">
            <v>16</v>
          </cell>
          <cell r="AS100"/>
          <cell r="AT100"/>
          <cell r="AU100"/>
          <cell r="AV100"/>
          <cell r="AW100"/>
          <cell r="AX100"/>
          <cell r="AY100" t="str">
            <v>PV</v>
          </cell>
          <cell r="AZ100" t="str">
            <v>Jödicke</v>
          </cell>
          <cell r="BA100">
            <v>16</v>
          </cell>
          <cell r="BB100" t="str">
            <v>PV</v>
          </cell>
          <cell r="BC100" t="str">
            <v>Jödicke</v>
          </cell>
          <cell r="BD100">
            <v>16</v>
          </cell>
          <cell r="BE100" t="str">
            <v xml:space="preserve">PV </v>
          </cell>
          <cell r="BF100" t="str">
            <v>STS</v>
          </cell>
          <cell r="BG100">
            <v>40</v>
          </cell>
          <cell r="BH100" t="str">
            <v xml:space="preserve">PV </v>
          </cell>
          <cell r="BI100" t="str">
            <v>STS</v>
          </cell>
          <cell r="BJ100">
            <v>40</v>
          </cell>
          <cell r="BK100"/>
          <cell r="BL100"/>
          <cell r="BM100"/>
          <cell r="BN100" t="str">
            <v xml:space="preserve">PV </v>
          </cell>
          <cell r="BO100" t="str">
            <v>STS</v>
          </cell>
          <cell r="BP100">
            <v>40</v>
          </cell>
          <cell r="BQ100"/>
          <cell r="BR100"/>
          <cell r="BS100"/>
          <cell r="BT100"/>
          <cell r="BU100"/>
          <cell r="BV100"/>
          <cell r="BW100" t="str">
            <v>Lehrgangsverabschiedung</v>
          </cell>
          <cell r="BX100" t="str">
            <v>Neuhausen</v>
          </cell>
          <cell r="BY100">
            <v>8</v>
          </cell>
          <cell r="BZ100"/>
          <cell r="CA100"/>
          <cell r="CB100"/>
          <cell r="CC100"/>
          <cell r="CD100"/>
          <cell r="CE100"/>
          <cell r="CF100" t="str">
            <v>Kommunikation</v>
          </cell>
          <cell r="CG100" t="str">
            <v>Kraus</v>
          </cell>
          <cell r="CH100">
            <v>40</v>
          </cell>
          <cell r="CI100"/>
          <cell r="CJ100"/>
          <cell r="CK100"/>
          <cell r="CL100"/>
          <cell r="CM100"/>
          <cell r="CN100"/>
          <cell r="CO100" t="str">
            <v>Kaufmännisches Wissen in der Finanzbuchhaltung</v>
          </cell>
          <cell r="CP100" t="str">
            <v>T.Geisler</v>
          </cell>
          <cell r="CQ100">
            <v>32</v>
          </cell>
          <cell r="CR100" t="str">
            <v>Kaufmännisches Wissen in der Finanzbuchhaltung</v>
          </cell>
          <cell r="CS100" t="str">
            <v>T.Geisler</v>
          </cell>
          <cell r="CT100">
            <v>40</v>
          </cell>
          <cell r="CU100" t="str">
            <v>Kaufmännisches Wissen in der Finanzbuchhaltung</v>
          </cell>
          <cell r="CV100" t="str">
            <v>Geisler S.</v>
          </cell>
          <cell r="CW100">
            <v>40</v>
          </cell>
          <cell r="CX100" t="str">
            <v>Kaufmännisches Wissen in der Finanzbuchhaltung</v>
          </cell>
          <cell r="CY100" t="str">
            <v>Geisler S.</v>
          </cell>
          <cell r="CZ100">
            <v>40</v>
          </cell>
          <cell r="DA100" t="str">
            <v>Finanzbuchhaltung mit DATEV</v>
          </cell>
          <cell r="DB100" t="str">
            <v>T.Geisler</v>
          </cell>
          <cell r="DC100">
            <v>40</v>
          </cell>
          <cell r="DD100" t="str">
            <v>Finanzbuchhaltung mit DATEV</v>
          </cell>
          <cell r="DE100" t="str">
            <v>T.Geisler</v>
          </cell>
          <cell r="DF100">
            <v>32</v>
          </cell>
          <cell r="DG100" t="str">
            <v>Finanzbuchhaltung mit DATEV</v>
          </cell>
          <cell r="DH100" t="str">
            <v>T.Geisler</v>
          </cell>
          <cell r="DI100">
            <v>40</v>
          </cell>
          <cell r="DJ100" t="str">
            <v>Finanzbuchhaltung mit DATEV</v>
          </cell>
          <cell r="DK100" t="str">
            <v>STS</v>
          </cell>
          <cell r="DL100">
            <v>32</v>
          </cell>
          <cell r="DM100"/>
          <cell r="DN100"/>
          <cell r="DO100"/>
          <cell r="DP100"/>
          <cell r="DQ100"/>
          <cell r="DR100"/>
          <cell r="DS100"/>
          <cell r="DT100"/>
          <cell r="DU100"/>
          <cell r="DV100"/>
          <cell r="DW100"/>
          <cell r="DX100"/>
          <cell r="DY100"/>
          <cell r="DZ100"/>
          <cell r="EA100"/>
          <cell r="EB100"/>
          <cell r="EC100"/>
          <cell r="ED100"/>
          <cell r="EE100"/>
          <cell r="EF100"/>
          <cell r="EG100"/>
          <cell r="EH100"/>
          <cell r="EI100"/>
          <cell r="EJ100"/>
          <cell r="EK100"/>
          <cell r="EL100"/>
          <cell r="EM100"/>
          <cell r="EN100"/>
          <cell r="EO100"/>
          <cell r="EP100"/>
          <cell r="EQ100"/>
          <cell r="ER100"/>
          <cell r="ES100"/>
          <cell r="ET100"/>
          <cell r="EU100"/>
          <cell r="EV100"/>
          <cell r="EW100"/>
          <cell r="EX100"/>
          <cell r="EY100"/>
        </row>
        <row r="101">
          <cell r="A101"/>
          <cell r="B101"/>
          <cell r="C101"/>
          <cell r="D101">
            <v>32</v>
          </cell>
          <cell r="E101">
            <v>0</v>
          </cell>
          <cell r="F101"/>
          <cell r="G101">
            <v>40</v>
          </cell>
          <cell r="H101">
            <v>0</v>
          </cell>
          <cell r="I101"/>
          <cell r="J101">
            <v>40</v>
          </cell>
          <cell r="K101">
            <v>0</v>
          </cell>
          <cell r="L101"/>
          <cell r="M101">
            <v>40</v>
          </cell>
          <cell r="N101">
            <v>0</v>
          </cell>
          <cell r="O101"/>
          <cell r="P101">
            <v>40</v>
          </cell>
          <cell r="Q101">
            <v>0</v>
          </cell>
          <cell r="R101"/>
          <cell r="S101">
            <v>0</v>
          </cell>
          <cell r="T101">
            <v>40</v>
          </cell>
          <cell r="U101"/>
          <cell r="V101">
            <v>0</v>
          </cell>
          <cell r="W101">
            <v>40</v>
          </cell>
          <cell r="X101"/>
          <cell r="Y101">
            <v>0</v>
          </cell>
          <cell r="Z101">
            <v>40</v>
          </cell>
          <cell r="AA101"/>
          <cell r="AB101">
            <v>0</v>
          </cell>
          <cell r="AC101">
            <v>40</v>
          </cell>
          <cell r="AD101"/>
          <cell r="AE101">
            <v>-8</v>
          </cell>
          <cell r="AF101">
            <v>48</v>
          </cell>
          <cell r="AG101"/>
          <cell r="AH101">
            <v>0</v>
          </cell>
          <cell r="AI101">
            <v>40</v>
          </cell>
          <cell r="AJ101"/>
          <cell r="AK101">
            <v>0</v>
          </cell>
          <cell r="AL101">
            <v>40</v>
          </cell>
          <cell r="AM101"/>
          <cell r="AN101">
            <v>8</v>
          </cell>
          <cell r="AO101">
            <v>32</v>
          </cell>
          <cell r="AP101"/>
          <cell r="AQ101">
            <v>0</v>
          </cell>
          <cell r="AR101">
            <v>40</v>
          </cell>
          <cell r="AS101"/>
          <cell r="AT101">
            <v>32</v>
          </cell>
          <cell r="AU101">
            <v>0</v>
          </cell>
          <cell r="AV101"/>
          <cell r="AW101">
            <v>32</v>
          </cell>
          <cell r="AX101">
            <v>0</v>
          </cell>
          <cell r="AY101"/>
          <cell r="AZ101">
            <v>0</v>
          </cell>
          <cell r="BA101">
            <v>40</v>
          </cell>
          <cell r="BB101"/>
          <cell r="BC101">
            <v>0</v>
          </cell>
          <cell r="BD101">
            <v>32</v>
          </cell>
          <cell r="BE101"/>
          <cell r="BF101">
            <v>0</v>
          </cell>
          <cell r="BG101">
            <v>40</v>
          </cell>
          <cell r="BH101"/>
          <cell r="BI101">
            <v>0</v>
          </cell>
          <cell r="BJ101">
            <v>40</v>
          </cell>
          <cell r="BK101"/>
          <cell r="BL101">
            <v>8</v>
          </cell>
          <cell r="BM101">
            <v>24</v>
          </cell>
          <cell r="BN101"/>
          <cell r="BO101">
            <v>0</v>
          </cell>
          <cell r="BP101">
            <v>40</v>
          </cell>
          <cell r="BQ101"/>
          <cell r="BR101">
            <v>32</v>
          </cell>
          <cell r="BS101">
            <v>0</v>
          </cell>
          <cell r="BT101"/>
          <cell r="BU101">
            <v>40</v>
          </cell>
          <cell r="BV101">
            <v>0</v>
          </cell>
          <cell r="BW101"/>
          <cell r="BX101">
            <v>24</v>
          </cell>
          <cell r="BY101">
            <v>16</v>
          </cell>
          <cell r="BZ101"/>
          <cell r="CA101">
            <v>40</v>
          </cell>
          <cell r="CB101">
            <v>0</v>
          </cell>
          <cell r="CC101"/>
          <cell r="CD101">
            <v>40</v>
          </cell>
          <cell r="CE101">
            <v>0</v>
          </cell>
          <cell r="CF101"/>
          <cell r="CG101">
            <v>0</v>
          </cell>
          <cell r="CH101">
            <v>40</v>
          </cell>
          <cell r="CI101"/>
          <cell r="CJ101">
            <v>40</v>
          </cell>
          <cell r="CK101">
            <v>0</v>
          </cell>
          <cell r="CL101"/>
          <cell r="CM101">
            <v>40</v>
          </cell>
          <cell r="CN101">
            <v>0</v>
          </cell>
          <cell r="CO101"/>
          <cell r="CP101">
            <v>8</v>
          </cell>
          <cell r="CQ101">
            <v>32</v>
          </cell>
          <cell r="CR101"/>
          <cell r="CS101">
            <v>0</v>
          </cell>
          <cell r="CT101">
            <v>40</v>
          </cell>
          <cell r="CU101"/>
          <cell r="CV101">
            <v>0</v>
          </cell>
          <cell r="CW101">
            <v>40</v>
          </cell>
          <cell r="CX101"/>
          <cell r="CY101">
            <v>0</v>
          </cell>
          <cell r="CZ101">
            <v>40</v>
          </cell>
          <cell r="DA101"/>
          <cell r="DB101">
            <v>0</v>
          </cell>
          <cell r="DC101">
            <v>40</v>
          </cell>
          <cell r="DD101"/>
          <cell r="DE101">
            <v>0</v>
          </cell>
          <cell r="DF101">
            <v>40</v>
          </cell>
          <cell r="DG101"/>
          <cell r="DH101">
            <v>0</v>
          </cell>
          <cell r="DI101">
            <v>40</v>
          </cell>
          <cell r="DJ101"/>
          <cell r="DK101">
            <v>0</v>
          </cell>
          <cell r="DL101">
            <v>40</v>
          </cell>
          <cell r="DM101"/>
          <cell r="DN101">
            <v>40</v>
          </cell>
          <cell r="DO101">
            <v>0</v>
          </cell>
          <cell r="DP101"/>
          <cell r="DQ101">
            <v>40</v>
          </cell>
          <cell r="DR101">
            <v>0</v>
          </cell>
          <cell r="DS101"/>
          <cell r="DT101">
            <v>40</v>
          </cell>
          <cell r="DU101">
            <v>0</v>
          </cell>
          <cell r="DV101"/>
          <cell r="DW101">
            <v>40</v>
          </cell>
          <cell r="DX101">
            <v>0</v>
          </cell>
          <cell r="DY101"/>
          <cell r="DZ101">
            <v>40</v>
          </cell>
          <cell r="EA101">
            <v>0</v>
          </cell>
          <cell r="EB101"/>
          <cell r="EC101">
            <v>40</v>
          </cell>
          <cell r="ED101">
            <v>0</v>
          </cell>
          <cell r="EE101"/>
          <cell r="EF101">
            <v>40</v>
          </cell>
          <cell r="EG101">
            <v>0</v>
          </cell>
          <cell r="EH101"/>
          <cell r="EI101">
            <v>40</v>
          </cell>
          <cell r="EJ101">
            <v>0</v>
          </cell>
          <cell r="EK101"/>
          <cell r="EL101">
            <v>40</v>
          </cell>
          <cell r="EM101">
            <v>0</v>
          </cell>
          <cell r="EN101"/>
          <cell r="EO101">
            <v>40</v>
          </cell>
          <cell r="EP101">
            <v>0</v>
          </cell>
          <cell r="EQ101"/>
          <cell r="ER101">
            <v>40</v>
          </cell>
          <cell r="ES101">
            <v>0</v>
          </cell>
          <cell r="ET101"/>
          <cell r="EU101">
            <v>40</v>
          </cell>
          <cell r="EV101">
            <v>0</v>
          </cell>
          <cell r="EW101"/>
          <cell r="EX101">
            <v>40</v>
          </cell>
          <cell r="EY101">
            <v>0</v>
          </cell>
        </row>
        <row r="102">
          <cell r="A102"/>
          <cell r="B102"/>
          <cell r="C102"/>
          <cell r="E102"/>
          <cell r="F102"/>
          <cell r="H102"/>
          <cell r="I102"/>
          <cell r="K102"/>
          <cell r="L102"/>
          <cell r="N102"/>
          <cell r="O102"/>
          <cell r="Q102"/>
          <cell r="R102"/>
          <cell r="T102"/>
          <cell r="U102"/>
          <cell r="W102"/>
          <cell r="X102"/>
          <cell r="Z102"/>
          <cell r="AA102"/>
          <cell r="AC102"/>
          <cell r="AD102"/>
          <cell r="AF102"/>
          <cell r="AG102"/>
          <cell r="AI102"/>
          <cell r="AJ102"/>
          <cell r="AL102"/>
          <cell r="AM102"/>
          <cell r="AO102"/>
          <cell r="AP102"/>
          <cell r="AR102"/>
          <cell r="AS102"/>
          <cell r="AU102"/>
          <cell r="AV102"/>
          <cell r="AX102"/>
          <cell r="AY102"/>
          <cell r="BA102"/>
          <cell r="BB102"/>
          <cell r="BD102"/>
          <cell r="BE102"/>
          <cell r="BG102"/>
          <cell r="BH102"/>
          <cell r="BJ102"/>
          <cell r="BK102"/>
          <cell r="BM102"/>
          <cell r="BN102"/>
          <cell r="BP102"/>
          <cell r="BQ102"/>
          <cell r="BS102"/>
          <cell r="BT102"/>
          <cell r="BV102"/>
          <cell r="BW102"/>
          <cell r="BY102"/>
          <cell r="BZ102"/>
          <cell r="CB102"/>
          <cell r="CC102"/>
          <cell r="CE102"/>
          <cell r="CF102" t="str">
            <v>NEU</v>
          </cell>
          <cell r="CH102"/>
          <cell r="CI102"/>
          <cell r="CK102"/>
          <cell r="CL102"/>
          <cell r="CN102"/>
          <cell r="CO102"/>
          <cell r="CQ102"/>
          <cell r="CR102"/>
          <cell r="CT102"/>
          <cell r="CU102"/>
          <cell r="CW102"/>
          <cell r="CX102"/>
          <cell r="CZ102"/>
          <cell r="DA102"/>
          <cell r="DC102"/>
          <cell r="DD102"/>
          <cell r="DF102"/>
          <cell r="DG102"/>
          <cell r="DI102"/>
          <cell r="DJ102"/>
          <cell r="DL102"/>
          <cell r="DM102"/>
          <cell r="DO102"/>
          <cell r="DP102"/>
          <cell r="DR102"/>
          <cell r="DS102"/>
          <cell r="DU102"/>
          <cell r="DV102"/>
          <cell r="DX102"/>
          <cell r="DY102"/>
          <cell r="EA102"/>
          <cell r="EB102"/>
          <cell r="ED102"/>
          <cell r="EE102"/>
          <cell r="EG102"/>
          <cell r="EH102"/>
          <cell r="EJ102"/>
          <cell r="EK102"/>
          <cell r="EM102"/>
          <cell r="EN102"/>
          <cell r="EP102"/>
          <cell r="EQ102"/>
          <cell r="ES102"/>
          <cell r="ET102"/>
          <cell r="EV102"/>
          <cell r="EW102"/>
          <cell r="EY102"/>
        </row>
        <row r="103">
          <cell r="A103"/>
          <cell r="B103"/>
          <cell r="C103"/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  <cell r="CD103"/>
          <cell r="CE103"/>
          <cell r="CF103"/>
          <cell r="CG103"/>
          <cell r="CH103"/>
          <cell r="CI103"/>
          <cell r="CJ103"/>
          <cell r="CK103"/>
          <cell r="CL103"/>
          <cell r="CM103"/>
          <cell r="CN103"/>
          <cell r="CO103"/>
          <cell r="CP103"/>
          <cell r="CQ103"/>
          <cell r="CR103"/>
          <cell r="CS103"/>
          <cell r="CT103"/>
          <cell r="CU103"/>
          <cell r="CV103"/>
          <cell r="CW103"/>
          <cell r="CX103"/>
          <cell r="CY103"/>
          <cell r="CZ103"/>
          <cell r="DA103"/>
          <cell r="DB103"/>
          <cell r="DC103"/>
          <cell r="DD103"/>
          <cell r="DE103"/>
          <cell r="DF103"/>
          <cell r="DG103"/>
          <cell r="DH103"/>
          <cell r="DI103"/>
          <cell r="DJ103"/>
          <cell r="DK103"/>
          <cell r="DL103"/>
          <cell r="DM103" t="str">
            <v>Personalbeschaffungsmaßnahmen</v>
          </cell>
          <cell r="DN103"/>
          <cell r="DO103"/>
          <cell r="DP103"/>
          <cell r="DQ103"/>
          <cell r="DR103"/>
          <cell r="DS103"/>
          <cell r="DT103"/>
          <cell r="DU103"/>
          <cell r="DV103"/>
          <cell r="DW103"/>
          <cell r="DX103"/>
          <cell r="DY103" t="str">
            <v>Personalentwicklung und -führung</v>
          </cell>
          <cell r="DZ103"/>
          <cell r="EA103"/>
          <cell r="EB103"/>
          <cell r="EC103"/>
          <cell r="ED103"/>
          <cell r="EE103"/>
          <cell r="EF103"/>
          <cell r="EG103"/>
          <cell r="EH103"/>
          <cell r="EI103"/>
          <cell r="EJ103"/>
          <cell r="EK103"/>
          <cell r="EL103"/>
          <cell r="EM103"/>
          <cell r="EN103"/>
          <cell r="EO103"/>
          <cell r="EP103"/>
          <cell r="EQ103"/>
          <cell r="ER103"/>
          <cell r="ES103"/>
          <cell r="ET103"/>
          <cell r="EU103"/>
          <cell r="EV103"/>
          <cell r="EW103"/>
          <cell r="EX103"/>
          <cell r="EY103"/>
        </row>
        <row r="104">
          <cell r="A104"/>
          <cell r="B104"/>
          <cell r="C104"/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  <cell r="CD104"/>
          <cell r="CE104"/>
          <cell r="CF104"/>
          <cell r="CG104" t="str">
            <v xml:space="preserve"> </v>
          </cell>
          <cell r="CH104"/>
          <cell r="CI104" t="str">
            <v>13.07.-24.07.</v>
          </cell>
          <cell r="CJ104"/>
          <cell r="CK104"/>
          <cell r="CL104"/>
          <cell r="CM104"/>
          <cell r="CN104"/>
          <cell r="CO104"/>
          <cell r="CP104" t="str">
            <v xml:space="preserve"> </v>
          </cell>
          <cell r="CQ104"/>
          <cell r="CR104"/>
          <cell r="CS104" t="str">
            <v xml:space="preserve"> </v>
          </cell>
          <cell r="CT104"/>
          <cell r="CU104"/>
          <cell r="CV104" t="str">
            <v xml:space="preserve"> </v>
          </cell>
          <cell r="CW104"/>
          <cell r="CX104" t="str">
            <v>PowerPoint</v>
          </cell>
          <cell r="CY104" t="str">
            <v>Dittrich</v>
          </cell>
          <cell r="CZ104">
            <v>24</v>
          </cell>
          <cell r="DA104"/>
          <cell r="DB104"/>
          <cell r="DC104"/>
          <cell r="DD104"/>
          <cell r="DE104"/>
          <cell r="DF104"/>
          <cell r="DG104"/>
          <cell r="DH104"/>
          <cell r="DI104"/>
          <cell r="DJ104"/>
          <cell r="DK104"/>
          <cell r="DL104"/>
          <cell r="DM104"/>
          <cell r="DN104"/>
          <cell r="DO104"/>
          <cell r="DP104"/>
          <cell r="DQ104"/>
          <cell r="DR104"/>
          <cell r="DS104"/>
          <cell r="DT104"/>
          <cell r="DU104"/>
          <cell r="DV104"/>
          <cell r="DW104"/>
          <cell r="DX104"/>
          <cell r="DY104"/>
          <cell r="DZ104"/>
          <cell r="EA104"/>
          <cell r="EB104"/>
          <cell r="EC104"/>
          <cell r="ED104"/>
          <cell r="EE104"/>
          <cell r="EF104"/>
          <cell r="EG104"/>
          <cell r="EH104"/>
          <cell r="EI104"/>
          <cell r="EJ104"/>
          <cell r="EK104"/>
          <cell r="EL104"/>
          <cell r="EM104"/>
          <cell r="EN104"/>
          <cell r="EO104"/>
          <cell r="EP104"/>
          <cell r="EQ104"/>
          <cell r="ER104"/>
          <cell r="ES104"/>
          <cell r="ET104"/>
          <cell r="EU104"/>
          <cell r="EV104"/>
          <cell r="EW104"/>
          <cell r="EX104"/>
          <cell r="EY104"/>
        </row>
        <row r="105">
          <cell r="A105" t="str">
            <v>PDK 14</v>
          </cell>
          <cell r="B105">
            <v>1</v>
          </cell>
          <cell r="C105"/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  <cell r="CD105"/>
          <cell r="CE105"/>
          <cell r="CF105" t="str">
            <v>Kommunikation</v>
          </cell>
          <cell r="CG105" t="str">
            <v>Kraus</v>
          </cell>
          <cell r="CH105">
            <v>40</v>
          </cell>
          <cell r="CI105"/>
          <cell r="CJ105"/>
          <cell r="CK105"/>
          <cell r="CL105"/>
          <cell r="CM105"/>
          <cell r="CN105"/>
          <cell r="CO105" t="str">
            <v>Word</v>
          </cell>
          <cell r="CP105" t="str">
            <v>Dittrich</v>
          </cell>
          <cell r="CQ105">
            <v>40</v>
          </cell>
          <cell r="CR105" t="str">
            <v>Excel</v>
          </cell>
          <cell r="CS105" t="str">
            <v>Dittrich</v>
          </cell>
          <cell r="CT105">
            <v>40</v>
          </cell>
          <cell r="CU105" t="str">
            <v>Excel</v>
          </cell>
          <cell r="CV105" t="str">
            <v>Dittrich</v>
          </cell>
          <cell r="CW105">
            <v>40</v>
          </cell>
          <cell r="CX105" t="str">
            <v>Outlook</v>
          </cell>
          <cell r="CY105" t="str">
            <v>Dittrich</v>
          </cell>
          <cell r="CZ105">
            <v>16</v>
          </cell>
          <cell r="DA105" t="str">
            <v>Markt und Geschäftsfelder der Personaldienstleistungsbranche</v>
          </cell>
          <cell r="DB105" t="str">
            <v>Wiemann</v>
          </cell>
          <cell r="DC105">
            <v>40</v>
          </cell>
          <cell r="DD105" t="str">
            <v>Markt und Geschäftsfelder der Personaldienstleistungsbranche</v>
          </cell>
          <cell r="DE105" t="str">
            <v>Wiemann</v>
          </cell>
          <cell r="DF105">
            <v>40</v>
          </cell>
          <cell r="DG105" t="str">
            <v>Volkswirtschaftliche Rahmenbedingungen  für Personaldienstleistungen</v>
          </cell>
          <cell r="DH105" t="str">
            <v>Wiemann</v>
          </cell>
          <cell r="DI105">
            <v>40</v>
          </cell>
          <cell r="DJ105" t="str">
            <v>Volkswirtschaftliche Rahmenbedingungen  für Personaldienstleistungen</v>
          </cell>
          <cell r="DK105" t="str">
            <v>Wiemann</v>
          </cell>
          <cell r="DL105">
            <v>40</v>
          </cell>
          <cell r="DM105"/>
          <cell r="DN105" t="str">
            <v>Wiemann</v>
          </cell>
          <cell r="DO105">
            <v>40</v>
          </cell>
          <cell r="DP105"/>
          <cell r="DQ105" t="str">
            <v>Wiemann</v>
          </cell>
          <cell r="DR105">
            <v>40</v>
          </cell>
          <cell r="DS105"/>
          <cell r="DT105" t="str">
            <v>Wiemann</v>
          </cell>
          <cell r="DU105">
            <v>40</v>
          </cell>
          <cell r="DV105"/>
          <cell r="DW105" t="str">
            <v>Wiemann</v>
          </cell>
          <cell r="DX105">
            <v>40</v>
          </cell>
          <cell r="DY105"/>
          <cell r="DZ105" t="str">
            <v>Wiemann</v>
          </cell>
          <cell r="EA105">
            <v>40</v>
          </cell>
          <cell r="EB105"/>
          <cell r="EC105" t="str">
            <v>Wiemann</v>
          </cell>
          <cell r="ED105">
            <v>40</v>
          </cell>
          <cell r="EE105"/>
          <cell r="EF105" t="str">
            <v>Wiemann</v>
          </cell>
          <cell r="EG105">
            <v>40</v>
          </cell>
          <cell r="EH105"/>
          <cell r="EI105" t="str">
            <v>Wiemann</v>
          </cell>
          <cell r="EJ105">
            <v>40</v>
          </cell>
          <cell r="EK105"/>
          <cell r="EL105"/>
          <cell r="EM105"/>
          <cell r="EN105"/>
          <cell r="EO105"/>
          <cell r="EP105"/>
          <cell r="EQ105"/>
          <cell r="ER105"/>
          <cell r="ES105"/>
          <cell r="ET105"/>
          <cell r="EU105"/>
          <cell r="EV105"/>
          <cell r="EW105"/>
          <cell r="EX105"/>
          <cell r="EY105"/>
        </row>
        <row r="106">
          <cell r="A106"/>
          <cell r="B106"/>
          <cell r="C106"/>
          <cell r="D106">
            <v>32</v>
          </cell>
          <cell r="E106">
            <v>0</v>
          </cell>
          <cell r="F106"/>
          <cell r="G106">
            <v>40</v>
          </cell>
          <cell r="H106">
            <v>0</v>
          </cell>
          <cell r="I106"/>
          <cell r="J106">
            <v>40</v>
          </cell>
          <cell r="K106">
            <v>0</v>
          </cell>
          <cell r="L106"/>
          <cell r="M106">
            <v>40</v>
          </cell>
          <cell r="N106">
            <v>0</v>
          </cell>
          <cell r="O106"/>
          <cell r="P106">
            <v>40</v>
          </cell>
          <cell r="Q106">
            <v>0</v>
          </cell>
          <cell r="R106"/>
          <cell r="S106">
            <v>40</v>
          </cell>
          <cell r="T106">
            <v>0</v>
          </cell>
          <cell r="U106"/>
          <cell r="V106">
            <v>40</v>
          </cell>
          <cell r="W106">
            <v>0</v>
          </cell>
          <cell r="X106"/>
          <cell r="Y106">
            <v>40</v>
          </cell>
          <cell r="Z106">
            <v>0</v>
          </cell>
          <cell r="AA106"/>
          <cell r="AB106">
            <v>40</v>
          </cell>
          <cell r="AC106">
            <v>0</v>
          </cell>
          <cell r="AD106"/>
          <cell r="AE106">
            <v>40</v>
          </cell>
          <cell r="AF106">
            <v>0</v>
          </cell>
          <cell r="AG106"/>
          <cell r="AH106">
            <v>40</v>
          </cell>
          <cell r="AI106">
            <v>0</v>
          </cell>
          <cell r="AJ106"/>
          <cell r="AK106">
            <v>40</v>
          </cell>
          <cell r="AL106">
            <v>0</v>
          </cell>
          <cell r="AM106"/>
          <cell r="AN106">
            <v>40</v>
          </cell>
          <cell r="AO106">
            <v>0</v>
          </cell>
          <cell r="AP106"/>
          <cell r="AQ106">
            <v>40</v>
          </cell>
          <cell r="AR106">
            <v>0</v>
          </cell>
          <cell r="AS106"/>
          <cell r="AT106">
            <v>32</v>
          </cell>
          <cell r="AU106">
            <v>0</v>
          </cell>
          <cell r="AV106"/>
          <cell r="AW106">
            <v>32</v>
          </cell>
          <cell r="AX106">
            <v>0</v>
          </cell>
          <cell r="AY106"/>
          <cell r="AZ106">
            <v>40</v>
          </cell>
          <cell r="BA106">
            <v>0</v>
          </cell>
          <cell r="BB106"/>
          <cell r="BC106">
            <v>32</v>
          </cell>
          <cell r="BD106">
            <v>0</v>
          </cell>
          <cell r="BE106"/>
          <cell r="BF106">
            <v>40</v>
          </cell>
          <cell r="BG106">
            <v>0</v>
          </cell>
          <cell r="BH106"/>
          <cell r="BI106">
            <v>40</v>
          </cell>
          <cell r="BJ106">
            <v>0</v>
          </cell>
          <cell r="BK106"/>
          <cell r="BL106">
            <v>32</v>
          </cell>
          <cell r="BM106">
            <v>0</v>
          </cell>
          <cell r="BN106"/>
          <cell r="BO106">
            <v>40</v>
          </cell>
          <cell r="BP106">
            <v>0</v>
          </cell>
          <cell r="BQ106"/>
          <cell r="BR106">
            <v>32</v>
          </cell>
          <cell r="BS106">
            <v>0</v>
          </cell>
          <cell r="BT106"/>
          <cell r="BU106">
            <v>40</v>
          </cell>
          <cell r="BV106">
            <v>0</v>
          </cell>
          <cell r="BW106"/>
          <cell r="BX106">
            <v>40</v>
          </cell>
          <cell r="BY106">
            <v>0</v>
          </cell>
          <cell r="BZ106"/>
          <cell r="CA106">
            <v>40</v>
          </cell>
          <cell r="CB106">
            <v>0</v>
          </cell>
          <cell r="CC106"/>
          <cell r="CD106">
            <v>40</v>
          </cell>
          <cell r="CE106">
            <v>0</v>
          </cell>
          <cell r="CF106"/>
          <cell r="CG106">
            <v>0</v>
          </cell>
          <cell r="CH106">
            <v>40</v>
          </cell>
          <cell r="CI106"/>
          <cell r="CJ106">
            <v>40</v>
          </cell>
          <cell r="CK106">
            <v>0</v>
          </cell>
          <cell r="CL106"/>
          <cell r="CM106">
            <v>40</v>
          </cell>
          <cell r="CN106">
            <v>0</v>
          </cell>
          <cell r="CO106"/>
          <cell r="CP106">
            <v>0</v>
          </cell>
          <cell r="CQ106">
            <v>40</v>
          </cell>
          <cell r="CR106"/>
          <cell r="CS106">
            <v>0</v>
          </cell>
          <cell r="CT106">
            <v>40</v>
          </cell>
          <cell r="CU106"/>
          <cell r="CV106">
            <v>0</v>
          </cell>
          <cell r="CW106">
            <v>40</v>
          </cell>
          <cell r="CX106"/>
          <cell r="CY106">
            <v>0</v>
          </cell>
          <cell r="CZ106">
            <v>40</v>
          </cell>
          <cell r="DA106"/>
          <cell r="DB106">
            <v>0</v>
          </cell>
          <cell r="DC106">
            <v>40</v>
          </cell>
          <cell r="DD106"/>
          <cell r="DE106">
            <v>0</v>
          </cell>
          <cell r="DF106">
            <v>40</v>
          </cell>
          <cell r="DG106"/>
          <cell r="DH106">
            <v>0</v>
          </cell>
          <cell r="DI106">
            <v>40</v>
          </cell>
          <cell r="DJ106"/>
          <cell r="DK106">
            <v>0</v>
          </cell>
          <cell r="DL106">
            <v>40</v>
          </cell>
          <cell r="DM106"/>
          <cell r="DN106">
            <v>0</v>
          </cell>
          <cell r="DO106">
            <v>40</v>
          </cell>
          <cell r="DP106"/>
          <cell r="DQ106">
            <v>0</v>
          </cell>
          <cell r="DR106">
            <v>40</v>
          </cell>
          <cell r="DS106"/>
          <cell r="DT106">
            <v>0</v>
          </cell>
          <cell r="DU106">
            <v>40</v>
          </cell>
          <cell r="DV106"/>
          <cell r="DW106">
            <v>0</v>
          </cell>
          <cell r="DX106">
            <v>40</v>
          </cell>
          <cell r="DY106"/>
          <cell r="DZ106">
            <v>0</v>
          </cell>
          <cell r="EA106">
            <v>40</v>
          </cell>
          <cell r="EB106"/>
          <cell r="EC106">
            <v>0</v>
          </cell>
          <cell r="ED106">
            <v>40</v>
          </cell>
          <cell r="EE106"/>
          <cell r="EF106">
            <v>0</v>
          </cell>
          <cell r="EG106">
            <v>40</v>
          </cell>
          <cell r="EH106"/>
          <cell r="EI106">
            <v>0</v>
          </cell>
          <cell r="EJ106">
            <v>40</v>
          </cell>
          <cell r="EK106"/>
          <cell r="EL106">
            <v>40</v>
          </cell>
          <cell r="EM106">
            <v>0</v>
          </cell>
          <cell r="EN106"/>
          <cell r="EO106">
            <v>40</v>
          </cell>
          <cell r="EP106">
            <v>0</v>
          </cell>
          <cell r="EQ106"/>
          <cell r="ER106">
            <v>40</v>
          </cell>
          <cell r="ES106">
            <v>0</v>
          </cell>
          <cell r="ET106"/>
          <cell r="EU106">
            <v>40</v>
          </cell>
          <cell r="EV106">
            <v>0</v>
          </cell>
          <cell r="EW106"/>
          <cell r="EX106">
            <v>40</v>
          </cell>
          <cell r="EY106">
            <v>0</v>
          </cell>
        </row>
        <row r="107">
          <cell r="A107"/>
          <cell r="B107"/>
          <cell r="C107"/>
          <cell r="E107"/>
          <cell r="F107"/>
          <cell r="H107"/>
          <cell r="I107" t="str">
            <v>Kommunikation</v>
          </cell>
          <cell r="K107"/>
          <cell r="L107"/>
          <cell r="N107"/>
          <cell r="O107"/>
          <cell r="Q107"/>
          <cell r="R107"/>
          <cell r="T107"/>
          <cell r="U107" t="str">
            <v>Personal I</v>
          </cell>
          <cell r="W107"/>
          <cell r="X107"/>
          <cell r="Z107"/>
          <cell r="AA107"/>
          <cell r="AC107"/>
          <cell r="AD107"/>
          <cell r="AF107"/>
          <cell r="AG107" t="str">
            <v>Personal II</v>
          </cell>
          <cell r="AI107"/>
          <cell r="AJ107"/>
          <cell r="AL107"/>
          <cell r="AM107"/>
          <cell r="AO107"/>
          <cell r="AP107"/>
          <cell r="AR107"/>
          <cell r="AS107" t="str">
            <v>PD Recht</v>
          </cell>
          <cell r="AU107"/>
          <cell r="AV107"/>
          <cell r="AX107"/>
          <cell r="AY107"/>
          <cell r="BA107"/>
          <cell r="BB107"/>
          <cell r="BD107"/>
          <cell r="BE107" t="str">
            <v>AEVO (inkl 4 TN aus Marburg LVC)</v>
          </cell>
          <cell r="BG107"/>
          <cell r="BH107"/>
          <cell r="BJ107"/>
          <cell r="BK107"/>
          <cell r="BM107"/>
          <cell r="BN107"/>
          <cell r="BP107"/>
          <cell r="BQ107" t="str">
            <v>Geschäfts-undLeistungsprozess</v>
          </cell>
          <cell r="BS107"/>
          <cell r="BT107"/>
          <cell r="BV107"/>
          <cell r="BW107"/>
          <cell r="BY107"/>
          <cell r="BZ107"/>
          <cell r="CB107"/>
          <cell r="CC107" t="str">
            <v>SAP</v>
          </cell>
          <cell r="CE107"/>
          <cell r="CF107"/>
          <cell r="CH107"/>
          <cell r="CI107"/>
          <cell r="CK107"/>
          <cell r="CL107"/>
          <cell r="CN107"/>
          <cell r="CO107"/>
          <cell r="CQ107"/>
          <cell r="CR107"/>
          <cell r="CT107"/>
          <cell r="CU107"/>
          <cell r="CW107"/>
          <cell r="CX107" t="str">
            <v>PD</v>
          </cell>
          <cell r="CZ107"/>
          <cell r="DA107"/>
          <cell r="DC107"/>
          <cell r="DD107"/>
          <cell r="DF107"/>
          <cell r="DG107"/>
          <cell r="DI107"/>
          <cell r="DJ107"/>
          <cell r="DL107"/>
          <cell r="DM107"/>
          <cell r="DO107"/>
          <cell r="DP107"/>
          <cell r="DR107"/>
          <cell r="DS107"/>
          <cell r="DU107"/>
          <cell r="DV107"/>
          <cell r="DX107"/>
          <cell r="DY107"/>
          <cell r="EA107"/>
          <cell r="EB107"/>
          <cell r="ED107"/>
          <cell r="EE107"/>
          <cell r="EG107"/>
          <cell r="EH107"/>
          <cell r="EJ107"/>
          <cell r="EK107"/>
          <cell r="EM107"/>
          <cell r="EN107"/>
          <cell r="EP107"/>
          <cell r="EQ107"/>
          <cell r="ES107"/>
          <cell r="ET107"/>
          <cell r="EV107"/>
          <cell r="EW107"/>
          <cell r="EY107"/>
        </row>
        <row r="108">
          <cell r="A108"/>
          <cell r="B108"/>
          <cell r="C108"/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  <cell r="AH108"/>
          <cell r="AI108"/>
          <cell r="AJ108"/>
          <cell r="AK108"/>
          <cell r="AL108"/>
          <cell r="AM108"/>
          <cell r="AN108"/>
          <cell r="AO108"/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/>
          <cell r="BE108"/>
          <cell r="BF108"/>
          <cell r="BG108"/>
          <cell r="BH108"/>
          <cell r="BI108"/>
          <cell r="BJ108"/>
          <cell r="BK108"/>
          <cell r="BL108"/>
          <cell r="BM108"/>
          <cell r="BN108"/>
          <cell r="BO108"/>
          <cell r="BP108"/>
          <cell r="BQ108"/>
          <cell r="BR108"/>
          <cell r="BS108"/>
          <cell r="BT108"/>
          <cell r="BU108"/>
          <cell r="BV108"/>
          <cell r="BW108"/>
          <cell r="BX108"/>
          <cell r="BY108"/>
          <cell r="BZ108"/>
          <cell r="CA108"/>
          <cell r="CB108"/>
          <cell r="CC108" t="str">
            <v>AEVO Prüfung schriftlich</v>
          </cell>
          <cell r="CD108"/>
          <cell r="CE108"/>
          <cell r="CF108"/>
          <cell r="CG108"/>
          <cell r="CH108"/>
          <cell r="CI108" t="str">
            <v>AEVO Prüfung mündlich</v>
          </cell>
          <cell r="CJ108"/>
          <cell r="CK108">
            <v>8</v>
          </cell>
          <cell r="CL108"/>
          <cell r="CM108"/>
          <cell r="CN108"/>
          <cell r="CO108"/>
          <cell r="CP108"/>
          <cell r="CQ108"/>
          <cell r="CR108"/>
          <cell r="CS108"/>
          <cell r="CT108"/>
          <cell r="CU108"/>
          <cell r="CV108"/>
          <cell r="CW108"/>
          <cell r="CX108"/>
          <cell r="CY108"/>
          <cell r="CZ108"/>
          <cell r="DA108"/>
          <cell r="DB108"/>
          <cell r="DC108"/>
          <cell r="DD108"/>
          <cell r="DE108"/>
          <cell r="DF108"/>
          <cell r="DG108"/>
          <cell r="DH108"/>
          <cell r="DI108"/>
          <cell r="DJ108"/>
          <cell r="DK108"/>
          <cell r="DL108"/>
          <cell r="DM108"/>
          <cell r="DN108"/>
          <cell r="DO108"/>
          <cell r="DP108"/>
          <cell r="DQ108"/>
          <cell r="DR108"/>
          <cell r="DS108"/>
          <cell r="DT108"/>
          <cell r="DU108"/>
          <cell r="DV108"/>
          <cell r="DW108"/>
          <cell r="DX108"/>
          <cell r="DY108"/>
          <cell r="DZ108"/>
          <cell r="EA108"/>
          <cell r="EB108"/>
          <cell r="EC108"/>
          <cell r="ED108"/>
          <cell r="EE108"/>
          <cell r="EF108"/>
          <cell r="EG108"/>
          <cell r="EH108"/>
          <cell r="EI108"/>
          <cell r="EJ108"/>
          <cell r="EK108"/>
          <cell r="EL108"/>
          <cell r="EM108"/>
          <cell r="EN108"/>
          <cell r="EO108"/>
          <cell r="EP108"/>
          <cell r="EQ108"/>
          <cell r="ER108"/>
          <cell r="ES108"/>
          <cell r="ET108"/>
          <cell r="EU108"/>
          <cell r="EV108"/>
          <cell r="EW108"/>
          <cell r="EX108"/>
          <cell r="EY108"/>
        </row>
        <row r="109">
          <cell r="A109"/>
          <cell r="B109"/>
          <cell r="C109"/>
          <cell r="D109"/>
          <cell r="E109"/>
          <cell r="F109"/>
          <cell r="G109" t="str">
            <v xml:space="preserve"> </v>
          </cell>
          <cell r="H109"/>
          <cell r="I109"/>
          <cell r="J109" t="str">
            <v xml:space="preserve"> </v>
          </cell>
          <cell r="K109"/>
          <cell r="L109"/>
          <cell r="M109" t="str">
            <v xml:space="preserve"> </v>
          </cell>
          <cell r="N109"/>
          <cell r="O109"/>
          <cell r="P109" t="str">
            <v xml:space="preserve"> </v>
          </cell>
          <cell r="Q109"/>
          <cell r="R109"/>
          <cell r="S109" t="str">
            <v xml:space="preserve"> </v>
          </cell>
          <cell r="T109"/>
          <cell r="U109"/>
          <cell r="V109" t="str">
            <v xml:space="preserve"> </v>
          </cell>
          <cell r="W109"/>
          <cell r="X109"/>
          <cell r="Y109" t="str">
            <v xml:space="preserve"> </v>
          </cell>
          <cell r="Z109"/>
          <cell r="AA109"/>
          <cell r="AB109" t="str">
            <v xml:space="preserve"> </v>
          </cell>
          <cell r="AC109"/>
          <cell r="AD109"/>
          <cell r="AE109" t="str">
            <v xml:space="preserve"> </v>
          </cell>
          <cell r="AF109"/>
          <cell r="AG109"/>
          <cell r="AH109" t="str">
            <v xml:space="preserve"> </v>
          </cell>
          <cell r="AI109"/>
          <cell r="AJ109" t="str">
            <v>Personalführung</v>
          </cell>
          <cell r="AK109" t="str">
            <v>Wiemann</v>
          </cell>
          <cell r="AL109">
            <v>24</v>
          </cell>
          <cell r="AM109"/>
          <cell r="AN109" t="str">
            <v xml:space="preserve"> </v>
          </cell>
          <cell r="AO109"/>
          <cell r="AP109"/>
          <cell r="AQ109" t="str">
            <v xml:space="preserve"> </v>
          </cell>
          <cell r="AR109"/>
          <cell r="AS109"/>
          <cell r="AT109"/>
          <cell r="AU109"/>
          <cell r="AV109"/>
          <cell r="AW109" t="str">
            <v xml:space="preserve"> </v>
          </cell>
          <cell r="AX109" t="str">
            <v xml:space="preserve"> </v>
          </cell>
          <cell r="AY109"/>
          <cell r="AZ109" t="str">
            <v xml:space="preserve"> </v>
          </cell>
          <cell r="BA109" t="str">
            <v xml:space="preserve"> </v>
          </cell>
          <cell r="BB109"/>
          <cell r="BC109" t="str">
            <v xml:space="preserve"> </v>
          </cell>
          <cell r="BD109" t="str">
            <v xml:space="preserve"> </v>
          </cell>
          <cell r="BE109"/>
          <cell r="BF109" t="str">
            <v xml:space="preserve"> </v>
          </cell>
          <cell r="BG109"/>
          <cell r="BH109"/>
          <cell r="BI109" t="str">
            <v xml:space="preserve"> </v>
          </cell>
          <cell r="BJ109"/>
          <cell r="BK109"/>
          <cell r="BL109" t="str">
            <v xml:space="preserve"> </v>
          </cell>
          <cell r="BM109"/>
          <cell r="BN109"/>
          <cell r="BO109" t="str">
            <v xml:space="preserve"> </v>
          </cell>
          <cell r="BP109"/>
          <cell r="BQ109"/>
          <cell r="BR109" t="str">
            <v xml:space="preserve"> </v>
          </cell>
          <cell r="BS109"/>
          <cell r="BT109"/>
          <cell r="BU109" t="str">
            <v xml:space="preserve"> </v>
          </cell>
          <cell r="BV109"/>
          <cell r="BW109"/>
          <cell r="BX109" t="str">
            <v xml:space="preserve"> </v>
          </cell>
          <cell r="BY109"/>
          <cell r="BZ109"/>
          <cell r="CA109" t="str">
            <v xml:space="preserve"> </v>
          </cell>
          <cell r="CB109"/>
          <cell r="CC109"/>
          <cell r="CD109" t="str">
            <v xml:space="preserve"> </v>
          </cell>
          <cell r="CE109"/>
          <cell r="CF109"/>
          <cell r="CG109" t="str">
            <v xml:space="preserve"> </v>
          </cell>
          <cell r="CH109"/>
          <cell r="CI109"/>
          <cell r="CJ109" t="str">
            <v xml:space="preserve"> </v>
          </cell>
          <cell r="CK109"/>
          <cell r="CL109"/>
          <cell r="CM109"/>
          <cell r="CN109"/>
          <cell r="CO109"/>
          <cell r="CP109"/>
          <cell r="CQ109"/>
          <cell r="CR109"/>
          <cell r="CS109"/>
          <cell r="CT109"/>
          <cell r="CU109"/>
          <cell r="CV109"/>
          <cell r="CW109"/>
          <cell r="CX109"/>
          <cell r="CY109" t="str">
            <v xml:space="preserve"> </v>
          </cell>
          <cell r="CZ109"/>
          <cell r="DA109"/>
          <cell r="DB109"/>
          <cell r="DC109"/>
          <cell r="DD109"/>
          <cell r="DE109"/>
          <cell r="DF109"/>
          <cell r="DG109"/>
          <cell r="DH109"/>
          <cell r="DI109"/>
          <cell r="DJ109"/>
          <cell r="DK109"/>
          <cell r="DL109"/>
          <cell r="DM109" t="str">
            <v>PV</v>
          </cell>
          <cell r="DN109" t="str">
            <v>STS</v>
          </cell>
          <cell r="DO109">
            <v>24</v>
          </cell>
          <cell r="DP109" t="str">
            <v>Praktikum vom 28.09.-19.03.</v>
          </cell>
          <cell r="DQ109"/>
          <cell r="DR109"/>
          <cell r="DS109"/>
          <cell r="DT109"/>
          <cell r="DU109"/>
          <cell r="DV109"/>
          <cell r="DW109"/>
          <cell r="DX109"/>
          <cell r="DY109"/>
          <cell r="DZ109"/>
          <cell r="EA109"/>
          <cell r="EB109"/>
          <cell r="EC109"/>
          <cell r="ED109"/>
          <cell r="EE109"/>
          <cell r="EF109"/>
          <cell r="EG109"/>
          <cell r="EH109"/>
          <cell r="EI109"/>
          <cell r="EJ109"/>
          <cell r="EK109"/>
          <cell r="EL109"/>
          <cell r="EM109"/>
          <cell r="EN109"/>
          <cell r="EO109"/>
          <cell r="EP109"/>
          <cell r="EQ109"/>
          <cell r="ER109"/>
          <cell r="ES109"/>
          <cell r="ET109"/>
          <cell r="EU109"/>
          <cell r="EV109"/>
          <cell r="EW109"/>
          <cell r="EX109"/>
          <cell r="EY109"/>
        </row>
        <row r="110">
          <cell r="A110" t="str">
            <v>PDK 13</v>
          </cell>
          <cell r="B110">
            <v>2</v>
          </cell>
          <cell r="C110" t="str">
            <v>Marketing</v>
          </cell>
          <cell r="D110" t="str">
            <v>Wiemann</v>
          </cell>
          <cell r="E110">
            <v>16</v>
          </cell>
          <cell r="F110" t="str">
            <v>Auftragsakquise und -bearbeitung</v>
          </cell>
          <cell r="G110" t="str">
            <v>Wiemann</v>
          </cell>
          <cell r="H110">
            <v>40</v>
          </cell>
          <cell r="I110" t="str">
            <v>Gesprächsführung und Beratung</v>
          </cell>
          <cell r="J110" t="str">
            <v>Bögelsack</v>
          </cell>
          <cell r="K110">
            <v>40</v>
          </cell>
          <cell r="L110" t="str">
            <v>Gesprächsführung und Beratung</v>
          </cell>
          <cell r="M110" t="str">
            <v>Bögelsack</v>
          </cell>
          <cell r="N110">
            <v>40</v>
          </cell>
          <cell r="O110" t="str">
            <v>Bewerbungsgespräche führen</v>
          </cell>
          <cell r="P110" t="str">
            <v>Bögelsack</v>
          </cell>
          <cell r="Q110">
            <v>40</v>
          </cell>
          <cell r="R110" t="str">
            <v>Teamarbeit und Umgang mit Konflikten</v>
          </cell>
          <cell r="S110" t="str">
            <v>Bögelsack</v>
          </cell>
          <cell r="T110">
            <v>40</v>
          </cell>
          <cell r="U110" t="str">
            <v>Personalbedarf und-gewinnung</v>
          </cell>
          <cell r="V110" t="str">
            <v>Wiemann</v>
          </cell>
          <cell r="W110">
            <v>40</v>
          </cell>
          <cell r="X110" t="str">
            <v>Personalbedarf und-gewinnung</v>
          </cell>
          <cell r="Y110" t="str">
            <v>Wiemann</v>
          </cell>
          <cell r="Z110">
            <v>40</v>
          </cell>
          <cell r="AA110" t="str">
            <v>Personalauswahl und -einstellung</v>
          </cell>
          <cell r="AB110" t="str">
            <v>Wiemann</v>
          </cell>
          <cell r="AC110">
            <v>40</v>
          </cell>
          <cell r="AD110" t="str">
            <v>Personalauswahl und -einstellung</v>
          </cell>
          <cell r="AE110" t="str">
            <v>Wiemann</v>
          </cell>
          <cell r="AF110">
            <v>40</v>
          </cell>
          <cell r="AG110" t="str">
            <v>Einsatzvorbereitung und Einsatzbetreuung</v>
          </cell>
          <cell r="AH110" t="str">
            <v>Wiemann</v>
          </cell>
          <cell r="AI110">
            <v>40</v>
          </cell>
          <cell r="AJ110" t="str">
            <v>Einsatzvorbereitung und Einsatzbetreuung</v>
          </cell>
          <cell r="AK110" t="str">
            <v>Wiemann</v>
          </cell>
          <cell r="AL110">
            <v>16</v>
          </cell>
          <cell r="AM110" t="str">
            <v>Personalführung</v>
          </cell>
          <cell r="AN110" t="str">
            <v>Wiemann</v>
          </cell>
          <cell r="AO110">
            <v>40</v>
          </cell>
          <cell r="AP110" t="str">
            <v>Beendigung von Beschäftigungsverhältnissen</v>
          </cell>
          <cell r="AQ110" t="str">
            <v>Wiemann</v>
          </cell>
          <cell r="AR110">
            <v>40</v>
          </cell>
          <cell r="AS110"/>
          <cell r="AT110"/>
          <cell r="AU110"/>
          <cell r="AV110" t="str">
            <v>Arbeits und Sozialrecht</v>
          </cell>
          <cell r="AW110" t="str">
            <v>Wiemann</v>
          </cell>
          <cell r="AX110">
            <v>32</v>
          </cell>
          <cell r="AY110" t="str">
            <v>Arbeits und Sozialrecht</v>
          </cell>
          <cell r="AZ110" t="str">
            <v>Wiemann</v>
          </cell>
          <cell r="BA110">
            <v>40</v>
          </cell>
          <cell r="BB110" t="str">
            <v>Handels- und Gesellschaftsrecht</v>
          </cell>
          <cell r="BC110" t="str">
            <v>Wiemann</v>
          </cell>
          <cell r="BD110">
            <v>32</v>
          </cell>
          <cell r="BE110" t="str">
            <v>AEVO</v>
          </cell>
          <cell r="BF110" t="str">
            <v>Wiemann</v>
          </cell>
          <cell r="BG110">
            <v>32</v>
          </cell>
          <cell r="BH110" t="str">
            <v>AEVO</v>
          </cell>
          <cell r="BI110" t="str">
            <v>Wiemann</v>
          </cell>
          <cell r="BJ110">
            <v>40</v>
          </cell>
          <cell r="BK110" t="str">
            <v>AEVO</v>
          </cell>
          <cell r="BL110" t="str">
            <v>Wiemann</v>
          </cell>
          <cell r="BM110">
            <v>32</v>
          </cell>
          <cell r="BN110" t="str">
            <v>AEVO</v>
          </cell>
          <cell r="BO110" t="str">
            <v>Wiemann</v>
          </cell>
          <cell r="BP110">
            <v>40</v>
          </cell>
          <cell r="BQ110" t="str">
            <v>Markt und Unternehmen</v>
          </cell>
          <cell r="BR110" t="str">
            <v>Wiemann</v>
          </cell>
          <cell r="BS110">
            <v>32</v>
          </cell>
          <cell r="BT110" t="str">
            <v>Betriebliche Organisation</v>
          </cell>
          <cell r="BU110" t="str">
            <v>Wiemann</v>
          </cell>
          <cell r="BV110">
            <v>40</v>
          </cell>
          <cell r="BW110" t="str">
            <v>Beschaffung</v>
          </cell>
          <cell r="BX110" t="str">
            <v>Ehrhardt</v>
          </cell>
          <cell r="BY110">
            <v>40</v>
          </cell>
          <cell r="BZ110" t="str">
            <v>Kaufmännische Steuerung und Kontrolle</v>
          </cell>
          <cell r="CA110" t="str">
            <v>Ehrhardt</v>
          </cell>
          <cell r="CB110">
            <v>40</v>
          </cell>
          <cell r="CC110" t="str">
            <v>SAP FI Grundlagen</v>
          </cell>
          <cell r="CD110" t="str">
            <v>MHübner</v>
          </cell>
          <cell r="CE110">
            <v>40</v>
          </cell>
          <cell r="CF110" t="str">
            <v>SAP HCM</v>
          </cell>
          <cell r="CG110" t="str">
            <v>MHübner</v>
          </cell>
          <cell r="CH110">
            <v>40</v>
          </cell>
          <cell r="CI110" t="str">
            <v>SAP HCM</v>
          </cell>
          <cell r="CJ110" t="str">
            <v>MHübner</v>
          </cell>
          <cell r="CK110">
            <v>40</v>
          </cell>
          <cell r="CL110"/>
          <cell r="CM110"/>
          <cell r="CN110"/>
          <cell r="CO110"/>
          <cell r="CP110"/>
          <cell r="CQ110"/>
          <cell r="CR110"/>
          <cell r="CS110"/>
          <cell r="CT110"/>
          <cell r="CU110" t="str">
            <v>Vertragsrecht</v>
          </cell>
          <cell r="CV110" t="str">
            <v>Wiemann</v>
          </cell>
          <cell r="CW110">
            <v>40</v>
          </cell>
          <cell r="CX110" t="str">
            <v>Liquidität sichern und Finanzierung vorbereiten</v>
          </cell>
          <cell r="CY110" t="str">
            <v>Wiemann</v>
          </cell>
          <cell r="CZ110">
            <v>40</v>
          </cell>
          <cell r="DA110" t="str">
            <v>Markt und Geschäftsfelder der Personaldienstleistungsbranche</v>
          </cell>
          <cell r="DB110" t="str">
            <v>Wiemann</v>
          </cell>
          <cell r="DC110">
            <v>40</v>
          </cell>
          <cell r="DD110" t="str">
            <v>Markt und Geschäftsfelder der Personaldienstleistungsbranche</v>
          </cell>
          <cell r="DE110" t="str">
            <v>Wiemann</v>
          </cell>
          <cell r="DF110">
            <v>40</v>
          </cell>
          <cell r="DG110" t="str">
            <v>Volkswirtschaftliche Rahmenbedingungen  für Personaldienstleistungen</v>
          </cell>
          <cell r="DH110" t="str">
            <v>Wiemann</v>
          </cell>
          <cell r="DI110">
            <v>40</v>
          </cell>
          <cell r="DJ110" t="str">
            <v>Volkswirtschaftliche Rahmenbedingungen  für Personaldienstleistungen</v>
          </cell>
          <cell r="DK110" t="str">
            <v>Wiemann</v>
          </cell>
          <cell r="DL110">
            <v>40</v>
          </cell>
          <cell r="DM110" t="str">
            <v>PV</v>
          </cell>
          <cell r="DN110" t="str">
            <v>J.Lange</v>
          </cell>
          <cell r="DO110">
            <v>16</v>
          </cell>
          <cell r="DP110" t="str">
            <v>ZP 30.9.</v>
          </cell>
          <cell r="DQ110"/>
          <cell r="DR110">
            <v>8</v>
          </cell>
          <cell r="DS110"/>
          <cell r="DT110"/>
          <cell r="DU110"/>
          <cell r="DV110"/>
          <cell r="DW110"/>
          <cell r="DX110"/>
          <cell r="DY110"/>
          <cell r="DZ110"/>
          <cell r="EA110"/>
          <cell r="EB110"/>
          <cell r="EC110"/>
          <cell r="ED110"/>
          <cell r="EE110"/>
          <cell r="EF110"/>
          <cell r="EG110"/>
          <cell r="EH110"/>
          <cell r="EI110"/>
          <cell r="EJ110"/>
          <cell r="EK110"/>
          <cell r="EL110"/>
          <cell r="EM110"/>
          <cell r="EN110"/>
          <cell r="EO110"/>
          <cell r="EP110"/>
          <cell r="EQ110"/>
          <cell r="ER110"/>
          <cell r="ES110"/>
          <cell r="ET110"/>
          <cell r="EU110"/>
          <cell r="EV110"/>
          <cell r="EW110"/>
          <cell r="EX110"/>
          <cell r="EY110"/>
        </row>
        <row r="111">
          <cell r="A111"/>
          <cell r="B111"/>
          <cell r="C111"/>
          <cell r="D111">
            <v>16</v>
          </cell>
          <cell r="E111">
            <v>16</v>
          </cell>
          <cell r="F111"/>
          <cell r="G111">
            <v>0</v>
          </cell>
          <cell r="H111">
            <v>40</v>
          </cell>
          <cell r="I111"/>
          <cell r="J111">
            <v>0</v>
          </cell>
          <cell r="K111">
            <v>40</v>
          </cell>
          <cell r="L111"/>
          <cell r="M111">
            <v>0</v>
          </cell>
          <cell r="N111">
            <v>40</v>
          </cell>
          <cell r="O111"/>
          <cell r="P111">
            <v>0</v>
          </cell>
          <cell r="Q111">
            <v>40</v>
          </cell>
          <cell r="R111"/>
          <cell r="S111">
            <v>0</v>
          </cell>
          <cell r="T111">
            <v>40</v>
          </cell>
          <cell r="U111"/>
          <cell r="V111">
            <v>0</v>
          </cell>
          <cell r="W111">
            <v>40</v>
          </cell>
          <cell r="X111"/>
          <cell r="Y111">
            <v>0</v>
          </cell>
          <cell r="Z111">
            <v>40</v>
          </cell>
          <cell r="AA111"/>
          <cell r="AB111">
            <v>0</v>
          </cell>
          <cell r="AC111">
            <v>40</v>
          </cell>
          <cell r="AD111"/>
          <cell r="AE111">
            <v>0</v>
          </cell>
          <cell r="AF111">
            <v>40</v>
          </cell>
          <cell r="AG111"/>
          <cell r="AH111">
            <v>0</v>
          </cell>
          <cell r="AI111">
            <v>40</v>
          </cell>
          <cell r="AJ111"/>
          <cell r="AK111">
            <v>0</v>
          </cell>
          <cell r="AL111">
            <v>40</v>
          </cell>
          <cell r="AM111"/>
          <cell r="AN111">
            <v>0</v>
          </cell>
          <cell r="AO111">
            <v>40</v>
          </cell>
          <cell r="AP111"/>
          <cell r="AQ111">
            <v>0</v>
          </cell>
          <cell r="AR111">
            <v>40</v>
          </cell>
          <cell r="AS111"/>
          <cell r="AT111">
            <v>32</v>
          </cell>
          <cell r="AU111">
            <v>0</v>
          </cell>
          <cell r="AV111"/>
          <cell r="AW111">
            <v>0</v>
          </cell>
          <cell r="AX111">
            <v>32</v>
          </cell>
          <cell r="AY111"/>
          <cell r="AZ111">
            <v>0</v>
          </cell>
          <cell r="BA111">
            <v>40</v>
          </cell>
          <cell r="BB111"/>
          <cell r="BC111">
            <v>0</v>
          </cell>
          <cell r="BD111">
            <v>32</v>
          </cell>
          <cell r="BE111"/>
          <cell r="BF111">
            <v>8</v>
          </cell>
          <cell r="BG111">
            <v>32</v>
          </cell>
          <cell r="BH111"/>
          <cell r="BI111">
            <v>0</v>
          </cell>
          <cell r="BJ111">
            <v>40</v>
          </cell>
          <cell r="BK111"/>
          <cell r="BL111">
            <v>0</v>
          </cell>
          <cell r="BM111">
            <v>32</v>
          </cell>
          <cell r="BN111"/>
          <cell r="BO111">
            <v>0</v>
          </cell>
          <cell r="BP111">
            <v>40</v>
          </cell>
          <cell r="BQ111"/>
          <cell r="BR111">
            <v>0</v>
          </cell>
          <cell r="BS111">
            <v>32</v>
          </cell>
          <cell r="BT111"/>
          <cell r="BU111">
            <v>0</v>
          </cell>
          <cell r="BV111">
            <v>40</v>
          </cell>
          <cell r="BW111"/>
          <cell r="BX111">
            <v>0</v>
          </cell>
          <cell r="BY111">
            <v>40</v>
          </cell>
          <cell r="BZ111"/>
          <cell r="CA111">
            <v>0</v>
          </cell>
          <cell r="CB111">
            <v>40</v>
          </cell>
          <cell r="CC111"/>
          <cell r="CD111">
            <v>0</v>
          </cell>
          <cell r="CE111">
            <v>40</v>
          </cell>
          <cell r="CF111"/>
          <cell r="CG111">
            <v>0</v>
          </cell>
          <cell r="CH111">
            <v>40</v>
          </cell>
          <cell r="CI111"/>
          <cell r="CJ111">
            <v>-8</v>
          </cell>
          <cell r="CK111">
            <v>48</v>
          </cell>
          <cell r="CL111"/>
          <cell r="CM111">
            <v>40</v>
          </cell>
          <cell r="CN111">
            <v>0</v>
          </cell>
          <cell r="CO111"/>
          <cell r="CP111">
            <v>40</v>
          </cell>
          <cell r="CQ111">
            <v>0</v>
          </cell>
          <cell r="CR111"/>
          <cell r="CS111">
            <v>40</v>
          </cell>
          <cell r="CT111">
            <v>0</v>
          </cell>
          <cell r="CU111"/>
          <cell r="CV111">
            <v>0</v>
          </cell>
          <cell r="CW111">
            <v>40</v>
          </cell>
          <cell r="CX111"/>
          <cell r="CY111">
            <v>0</v>
          </cell>
          <cell r="CZ111">
            <v>40</v>
          </cell>
          <cell r="DA111"/>
          <cell r="DB111">
            <v>0</v>
          </cell>
          <cell r="DC111">
            <v>40</v>
          </cell>
          <cell r="DD111"/>
          <cell r="DE111">
            <v>0</v>
          </cell>
          <cell r="DF111">
            <v>40</v>
          </cell>
          <cell r="DG111"/>
          <cell r="DH111">
            <v>0</v>
          </cell>
          <cell r="DI111">
            <v>40</v>
          </cell>
          <cell r="DJ111"/>
          <cell r="DK111">
            <v>0</v>
          </cell>
          <cell r="DL111">
            <v>40</v>
          </cell>
          <cell r="DM111"/>
          <cell r="DN111">
            <v>0</v>
          </cell>
          <cell r="DO111">
            <v>40</v>
          </cell>
          <cell r="DP111"/>
          <cell r="DQ111">
            <v>32</v>
          </cell>
          <cell r="DR111">
            <v>8</v>
          </cell>
          <cell r="DS111"/>
          <cell r="DT111">
            <v>40</v>
          </cell>
          <cell r="DU111">
            <v>0</v>
          </cell>
          <cell r="DV111"/>
          <cell r="DW111">
            <v>40</v>
          </cell>
          <cell r="DX111">
            <v>0</v>
          </cell>
          <cell r="DY111"/>
          <cell r="DZ111">
            <v>40</v>
          </cell>
          <cell r="EA111">
            <v>0</v>
          </cell>
          <cell r="EB111"/>
          <cell r="EC111">
            <v>40</v>
          </cell>
          <cell r="ED111">
            <v>0</v>
          </cell>
          <cell r="EE111"/>
          <cell r="EF111">
            <v>40</v>
          </cell>
          <cell r="EG111">
            <v>0</v>
          </cell>
          <cell r="EH111"/>
          <cell r="EI111">
            <v>40</v>
          </cell>
          <cell r="EJ111">
            <v>0</v>
          </cell>
          <cell r="EK111"/>
          <cell r="EL111">
            <v>40</v>
          </cell>
          <cell r="EM111">
            <v>0</v>
          </cell>
          <cell r="EN111"/>
          <cell r="EO111">
            <v>40</v>
          </cell>
          <cell r="EP111">
            <v>0</v>
          </cell>
          <cell r="EQ111"/>
          <cell r="ER111">
            <v>40</v>
          </cell>
          <cell r="ES111">
            <v>0</v>
          </cell>
          <cell r="ET111"/>
          <cell r="EU111">
            <v>40</v>
          </cell>
          <cell r="EV111">
            <v>0</v>
          </cell>
          <cell r="EW111"/>
          <cell r="EX111">
            <v>40</v>
          </cell>
          <cell r="EY111">
            <v>0</v>
          </cell>
        </row>
        <row r="112">
          <cell r="A112"/>
          <cell r="B112"/>
          <cell r="C112"/>
          <cell r="E112"/>
          <cell r="F112"/>
          <cell r="H112"/>
          <cell r="I112" t="str">
            <v>Kommunikation</v>
          </cell>
          <cell r="K112"/>
          <cell r="N112"/>
          <cell r="Q112"/>
          <cell r="T112"/>
          <cell r="W112"/>
          <cell r="X112"/>
          <cell r="Z112"/>
          <cell r="AA112"/>
          <cell r="AC112"/>
          <cell r="AD112"/>
          <cell r="AF112"/>
          <cell r="AG112"/>
          <cell r="AI112"/>
          <cell r="AJ112" t="str">
            <v>ZP 18.3.</v>
          </cell>
          <cell r="AK112"/>
          <cell r="AL112"/>
          <cell r="AM112" t="str">
            <v>Excel/Outloo</v>
          </cell>
          <cell r="AO112"/>
          <cell r="AP112"/>
          <cell r="AR112"/>
          <cell r="AS112"/>
          <cell r="AU112"/>
          <cell r="AV112"/>
          <cell r="AX112"/>
          <cell r="AY112"/>
          <cell r="BA112"/>
          <cell r="BB112"/>
          <cell r="BD112"/>
          <cell r="BE112"/>
          <cell r="BG112"/>
          <cell r="BH112"/>
          <cell r="BJ112"/>
          <cell r="BK112"/>
          <cell r="BM112"/>
          <cell r="BN112"/>
          <cell r="BP112"/>
          <cell r="BQ112"/>
          <cell r="BS112"/>
          <cell r="BT112"/>
          <cell r="BV112"/>
          <cell r="BW112"/>
          <cell r="BY112"/>
          <cell r="BZ112"/>
          <cell r="CB112"/>
          <cell r="CC112"/>
          <cell r="CE112"/>
          <cell r="CF112"/>
          <cell r="CH112"/>
          <cell r="CI112"/>
          <cell r="CK112"/>
          <cell r="CL112"/>
          <cell r="CN112"/>
          <cell r="CO112"/>
          <cell r="CQ112"/>
          <cell r="CR112"/>
          <cell r="CT112"/>
          <cell r="CU112"/>
          <cell r="CW112"/>
          <cell r="CX112"/>
          <cell r="CZ112"/>
          <cell r="DA112"/>
          <cell r="DC112"/>
          <cell r="DD112"/>
          <cell r="DF112"/>
          <cell r="DG112"/>
          <cell r="DI112"/>
          <cell r="DJ112"/>
          <cell r="DL112"/>
          <cell r="DM112"/>
          <cell r="DO112"/>
          <cell r="DP112"/>
          <cell r="DR112"/>
          <cell r="DS112"/>
          <cell r="DU112"/>
          <cell r="DV112"/>
          <cell r="DX112"/>
          <cell r="DY112" t="str">
            <v>Mathe wäre gut - Dozent</v>
          </cell>
          <cell r="EA112"/>
          <cell r="EB112" t="str">
            <v>ONLINE</v>
          </cell>
          <cell r="EC112"/>
          <cell r="ED112"/>
          <cell r="EE112"/>
          <cell r="EG112"/>
          <cell r="EH112"/>
          <cell r="EJ112"/>
          <cell r="EK112"/>
          <cell r="EM112"/>
          <cell r="EN112"/>
          <cell r="EP112"/>
          <cell r="EQ112"/>
          <cell r="ES112"/>
          <cell r="ET112"/>
          <cell r="EV112"/>
          <cell r="EW112"/>
          <cell r="EY112"/>
        </row>
        <row r="113">
          <cell r="A113"/>
          <cell r="B113"/>
          <cell r="C113"/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  <cell r="AH113"/>
          <cell r="AI113"/>
          <cell r="AJ113"/>
          <cell r="AK113"/>
          <cell r="AL113"/>
          <cell r="AM113"/>
          <cell r="AN113"/>
          <cell r="AO113"/>
          <cell r="AP113"/>
          <cell r="AQ113"/>
          <cell r="AR113"/>
          <cell r="AS113"/>
          <cell r="AT113"/>
          <cell r="AU113"/>
          <cell r="AV113"/>
          <cell r="AW113"/>
          <cell r="AX113"/>
          <cell r="AY113"/>
          <cell r="AZ113"/>
          <cell r="BA113"/>
          <cell r="BB113"/>
          <cell r="BC113"/>
          <cell r="BD113"/>
          <cell r="BE113"/>
          <cell r="BF113"/>
          <cell r="BG113"/>
          <cell r="BH113"/>
          <cell r="BI113"/>
          <cell r="BJ113"/>
          <cell r="BK113"/>
          <cell r="BL113"/>
          <cell r="BM113"/>
          <cell r="BN113"/>
          <cell r="BO113"/>
          <cell r="BP113"/>
          <cell r="BQ113"/>
          <cell r="BR113"/>
          <cell r="BS113"/>
          <cell r="BT113"/>
          <cell r="BU113"/>
          <cell r="BV113"/>
          <cell r="BW113"/>
          <cell r="BX113"/>
          <cell r="BY113"/>
          <cell r="BZ113"/>
          <cell r="CA113"/>
          <cell r="CB113"/>
          <cell r="CC113"/>
          <cell r="CD113"/>
          <cell r="CE113"/>
          <cell r="CF113"/>
          <cell r="CG113"/>
          <cell r="CH113"/>
          <cell r="CI113"/>
          <cell r="CJ113"/>
          <cell r="CK113"/>
          <cell r="CL113"/>
          <cell r="CM113"/>
          <cell r="CN113"/>
          <cell r="CO113"/>
          <cell r="CP113"/>
          <cell r="CQ113"/>
          <cell r="CR113"/>
          <cell r="CS113"/>
          <cell r="CT113"/>
          <cell r="CU113"/>
          <cell r="CV113"/>
          <cell r="CW113"/>
          <cell r="CX113"/>
          <cell r="CY113"/>
          <cell r="CZ113"/>
          <cell r="DA113"/>
          <cell r="DB113"/>
          <cell r="DC113"/>
          <cell r="DD113"/>
          <cell r="DE113"/>
          <cell r="DF113"/>
          <cell r="DG113"/>
          <cell r="DH113"/>
          <cell r="DI113"/>
          <cell r="DJ113"/>
          <cell r="DK113"/>
          <cell r="DL113"/>
          <cell r="DM113"/>
          <cell r="DN113"/>
          <cell r="DO113"/>
          <cell r="DP113"/>
          <cell r="DQ113"/>
          <cell r="DR113"/>
          <cell r="DS113"/>
          <cell r="DT113"/>
          <cell r="DU113"/>
          <cell r="DV113"/>
          <cell r="DW113"/>
          <cell r="DX113"/>
          <cell r="DY113"/>
          <cell r="DZ113"/>
          <cell r="EA113"/>
          <cell r="EB113"/>
          <cell r="EC113"/>
          <cell r="ED113"/>
          <cell r="EE113"/>
          <cell r="EF113"/>
          <cell r="EG113"/>
          <cell r="EH113"/>
          <cell r="EI113"/>
          <cell r="EJ113"/>
          <cell r="EK113"/>
          <cell r="EL113"/>
          <cell r="EM113"/>
          <cell r="EN113"/>
          <cell r="EO113"/>
          <cell r="EP113"/>
          <cell r="EQ113"/>
          <cell r="ER113"/>
          <cell r="ES113"/>
          <cell r="ET113"/>
          <cell r="EU113"/>
          <cell r="EV113"/>
          <cell r="EW113"/>
          <cell r="EX113"/>
          <cell r="EY113"/>
        </row>
        <row r="114">
          <cell r="A114"/>
          <cell r="B114"/>
          <cell r="C114"/>
          <cell r="D114"/>
          <cell r="E114"/>
          <cell r="F114"/>
          <cell r="G114" t="str">
            <v xml:space="preserve"> </v>
          </cell>
          <cell r="H114"/>
          <cell r="I114"/>
          <cell r="J114" t="str">
            <v xml:space="preserve"> </v>
          </cell>
          <cell r="K114"/>
          <cell r="L114"/>
          <cell r="M114" t="str">
            <v xml:space="preserve"> </v>
          </cell>
          <cell r="N114"/>
          <cell r="O114"/>
          <cell r="P114" t="str">
            <v xml:space="preserve"> </v>
          </cell>
          <cell r="Q114"/>
          <cell r="R114"/>
          <cell r="S114" t="str">
            <v xml:space="preserve"> </v>
          </cell>
          <cell r="T114"/>
          <cell r="U114"/>
          <cell r="V114" t="str">
            <v xml:space="preserve"> </v>
          </cell>
          <cell r="W114"/>
          <cell r="X114"/>
          <cell r="Y114" t="str">
            <v xml:space="preserve"> </v>
          </cell>
          <cell r="Z114"/>
          <cell r="AA114"/>
          <cell r="AB114" t="str">
            <v xml:space="preserve"> </v>
          </cell>
          <cell r="AC114"/>
          <cell r="AD114" t="str">
            <v>Projekt</v>
          </cell>
          <cell r="AE114" t="str">
            <v>STS</v>
          </cell>
          <cell r="AF114">
            <v>32</v>
          </cell>
          <cell r="AG114" t="str">
            <v>Projekt</v>
          </cell>
          <cell r="AH114" t="str">
            <v>STS</v>
          </cell>
          <cell r="AI114">
            <v>32</v>
          </cell>
          <cell r="AJ114" t="str">
            <v>Excel</v>
          </cell>
          <cell r="AK114" t="str">
            <v>Dittrich</v>
          </cell>
          <cell r="AL114">
            <v>32</v>
          </cell>
          <cell r="AM114"/>
          <cell r="AN114" t="str">
            <v xml:space="preserve"> </v>
          </cell>
          <cell r="AO114"/>
          <cell r="AP114" t="str">
            <v>Outlook</v>
          </cell>
          <cell r="AQ114" t="str">
            <v>Dittrich</v>
          </cell>
          <cell r="AR114">
            <v>16</v>
          </cell>
          <cell r="AS114"/>
          <cell r="AT114"/>
          <cell r="AU114"/>
          <cell r="AV114" t="str">
            <v>Praktikum vom14.4.-20.10.</v>
          </cell>
          <cell r="AW114"/>
          <cell r="AX114"/>
          <cell r="AY114"/>
          <cell r="AZ114"/>
          <cell r="BA114"/>
          <cell r="BB114"/>
          <cell r="BC114"/>
          <cell r="BD114"/>
          <cell r="BE114"/>
          <cell r="BF114"/>
          <cell r="BG114"/>
          <cell r="BH114"/>
          <cell r="BI114"/>
          <cell r="BJ114"/>
          <cell r="BK114"/>
          <cell r="BL114"/>
          <cell r="BM114"/>
          <cell r="BN114"/>
          <cell r="BO114"/>
          <cell r="BP114"/>
          <cell r="BQ114"/>
          <cell r="BR114"/>
          <cell r="BS114"/>
          <cell r="BT114"/>
          <cell r="BU114"/>
          <cell r="BV114"/>
          <cell r="BW114"/>
          <cell r="BX114"/>
          <cell r="BY114"/>
          <cell r="BZ114"/>
          <cell r="CA114"/>
          <cell r="CB114"/>
          <cell r="CC114"/>
          <cell r="CD114"/>
          <cell r="CE114"/>
          <cell r="CF114"/>
          <cell r="CG114"/>
          <cell r="CH114"/>
          <cell r="CI114"/>
          <cell r="CJ114"/>
          <cell r="CK114"/>
          <cell r="CL114"/>
          <cell r="CM114"/>
          <cell r="CN114"/>
          <cell r="CO114"/>
          <cell r="CP114"/>
          <cell r="CQ114"/>
          <cell r="CR114"/>
          <cell r="CS114"/>
          <cell r="CT114"/>
          <cell r="CU114"/>
          <cell r="CV114"/>
          <cell r="CW114"/>
          <cell r="CX114"/>
          <cell r="CY114"/>
          <cell r="CZ114"/>
          <cell r="DA114"/>
          <cell r="DB114"/>
          <cell r="DC114"/>
          <cell r="DD114"/>
          <cell r="DE114"/>
          <cell r="DF114"/>
          <cell r="DG114"/>
          <cell r="DH114"/>
          <cell r="DI114"/>
          <cell r="DJ114"/>
          <cell r="DK114"/>
          <cell r="DL114"/>
          <cell r="DM114"/>
          <cell r="DN114"/>
          <cell r="DO114"/>
          <cell r="DP114"/>
          <cell r="DQ114"/>
          <cell r="DR114"/>
          <cell r="DS114"/>
          <cell r="DT114"/>
          <cell r="DU114"/>
          <cell r="DV114"/>
          <cell r="DW114"/>
          <cell r="DX114"/>
          <cell r="DY114"/>
          <cell r="DZ114"/>
          <cell r="EA114"/>
          <cell r="EB114" t="str">
            <v>PV Wiso</v>
          </cell>
          <cell r="EC114" t="str">
            <v>Steinke</v>
          </cell>
          <cell r="ED114">
            <v>40</v>
          </cell>
          <cell r="EE114"/>
          <cell r="EF114"/>
          <cell r="EG114"/>
          <cell r="EH114"/>
          <cell r="EI114"/>
          <cell r="EJ114"/>
          <cell r="EK114"/>
          <cell r="EL114"/>
          <cell r="EM114"/>
          <cell r="EN114" t="str">
            <v>AP 24./25.9.</v>
          </cell>
          <cell r="EO114"/>
          <cell r="EP114">
            <v>16</v>
          </cell>
          <cell r="EQ114"/>
          <cell r="ER114"/>
          <cell r="ES114"/>
          <cell r="ET114"/>
          <cell r="EU114"/>
          <cell r="EV114"/>
          <cell r="EW114"/>
          <cell r="EX114"/>
          <cell r="EY114"/>
        </row>
        <row r="115">
          <cell r="A115" t="str">
            <v>PDK 12</v>
          </cell>
          <cell r="B115">
            <v>2</v>
          </cell>
          <cell r="C115" t="str">
            <v>Marketing</v>
          </cell>
          <cell r="D115" t="str">
            <v>Wiemann</v>
          </cell>
          <cell r="E115">
            <v>16</v>
          </cell>
          <cell r="F115" t="str">
            <v>Auftragsakquise und -bearbeitung</v>
          </cell>
          <cell r="G115" t="str">
            <v>Wiemann</v>
          </cell>
          <cell r="H115">
            <v>40</v>
          </cell>
          <cell r="I115" t="str">
            <v>Gesprächsführung und Beratung</v>
          </cell>
          <cell r="J115" t="str">
            <v>Bögelsack</v>
          </cell>
          <cell r="K115">
            <v>40</v>
          </cell>
          <cell r="L115" t="str">
            <v>Gesprächsführung und Beratung</v>
          </cell>
          <cell r="M115" t="str">
            <v>Bögelsack</v>
          </cell>
          <cell r="N115">
            <v>40</v>
          </cell>
          <cell r="O115" t="str">
            <v>Bewerbungsgespräche führen</v>
          </cell>
          <cell r="P115" t="str">
            <v>Bögelsack</v>
          </cell>
          <cell r="Q115">
            <v>40</v>
          </cell>
          <cell r="R115" t="str">
            <v>Teamarbeit und Umgang mit Konflikten</v>
          </cell>
          <cell r="S115" t="str">
            <v>Bögelsack</v>
          </cell>
          <cell r="T115">
            <v>40</v>
          </cell>
          <cell r="U115" t="str">
            <v>Projekt</v>
          </cell>
          <cell r="V115" t="str">
            <v>STS</v>
          </cell>
          <cell r="W115">
            <v>40</v>
          </cell>
          <cell r="X115" t="str">
            <v>Projekt</v>
          </cell>
          <cell r="Y115" t="str">
            <v>STS</v>
          </cell>
          <cell r="Z115">
            <v>40</v>
          </cell>
          <cell r="AA115" t="str">
            <v>Personaldienstleistungsrecht</v>
          </cell>
          <cell r="AB115" t="str">
            <v>Meyer</v>
          </cell>
          <cell r="AC115">
            <v>40</v>
          </cell>
          <cell r="AD115" t="str">
            <v>PV</v>
          </cell>
          <cell r="AE115" t="str">
            <v>J.Lange</v>
          </cell>
          <cell r="AF115">
            <v>8</v>
          </cell>
          <cell r="AG115" t="str">
            <v>PV</v>
          </cell>
          <cell r="AH115" t="str">
            <v>J.Lange</v>
          </cell>
          <cell r="AI115">
            <v>8</v>
          </cell>
          <cell r="AJ115" t="str">
            <v>PV</v>
          </cell>
          <cell r="AK115" t="str">
            <v>J.Lange</v>
          </cell>
          <cell r="AL115">
            <v>8</v>
          </cell>
          <cell r="AM115" t="str">
            <v>Excel</v>
          </cell>
          <cell r="AN115" t="str">
            <v>Dittrich</v>
          </cell>
          <cell r="AO115">
            <v>40</v>
          </cell>
          <cell r="AP115" t="str">
            <v>Powerpoint</v>
          </cell>
          <cell r="AQ115" t="str">
            <v>Dittrich</v>
          </cell>
          <cell r="AR115">
            <v>24</v>
          </cell>
          <cell r="AS115"/>
          <cell r="AT115"/>
          <cell r="AU115"/>
          <cell r="AV115"/>
          <cell r="AW115"/>
          <cell r="AX115"/>
          <cell r="AY115"/>
          <cell r="AZ115"/>
          <cell r="BA115"/>
          <cell r="BB115"/>
          <cell r="BC115"/>
          <cell r="BD115"/>
          <cell r="BE115"/>
          <cell r="BF115"/>
          <cell r="BG115"/>
          <cell r="BH115"/>
          <cell r="BI115"/>
          <cell r="BJ115"/>
          <cell r="BK115"/>
          <cell r="BL115"/>
          <cell r="BM115"/>
          <cell r="BN115"/>
          <cell r="BO115"/>
          <cell r="BP115"/>
          <cell r="BQ115"/>
          <cell r="BR115"/>
          <cell r="BS115"/>
          <cell r="BT115"/>
          <cell r="BU115"/>
          <cell r="BV115"/>
          <cell r="BW115"/>
          <cell r="BX115"/>
          <cell r="BY115"/>
          <cell r="BZ115"/>
          <cell r="CA115"/>
          <cell r="CB115"/>
          <cell r="CC115"/>
          <cell r="CD115"/>
          <cell r="CE115"/>
          <cell r="CF115"/>
          <cell r="CG115"/>
          <cell r="CH115"/>
          <cell r="CI115"/>
          <cell r="CJ115"/>
          <cell r="CK115"/>
          <cell r="CL115"/>
          <cell r="CM115"/>
          <cell r="CN115"/>
          <cell r="CO115"/>
          <cell r="CP115"/>
          <cell r="CQ115"/>
          <cell r="CR115"/>
          <cell r="CS115"/>
          <cell r="CT115"/>
          <cell r="CU115"/>
          <cell r="CV115"/>
          <cell r="CW115"/>
          <cell r="CX115"/>
          <cell r="CY115"/>
          <cell r="CZ115"/>
          <cell r="DA115"/>
          <cell r="DB115"/>
          <cell r="DC115"/>
          <cell r="DD115"/>
          <cell r="DE115"/>
          <cell r="DF115"/>
          <cell r="DG115"/>
          <cell r="DH115"/>
          <cell r="DI115"/>
          <cell r="DJ115"/>
          <cell r="DK115"/>
          <cell r="DL115"/>
          <cell r="DM115"/>
          <cell r="DN115"/>
          <cell r="DO115"/>
          <cell r="DP115"/>
          <cell r="DQ115"/>
          <cell r="DR115"/>
          <cell r="DS115"/>
          <cell r="DT115"/>
          <cell r="DU115"/>
          <cell r="DV115"/>
          <cell r="DW115"/>
          <cell r="DX115"/>
          <cell r="DY115"/>
          <cell r="DZ115" t="str">
            <v>J.Lange</v>
          </cell>
          <cell r="EA115">
            <v>16</v>
          </cell>
          <cell r="EB115"/>
          <cell r="EC115" t="str">
            <v>J.Lange</v>
          </cell>
          <cell r="ED115">
            <v>16</v>
          </cell>
          <cell r="EE115"/>
          <cell r="EF115" t="str">
            <v>J.Lange</v>
          </cell>
          <cell r="EG115">
            <v>8</v>
          </cell>
          <cell r="EH115"/>
          <cell r="EI115" t="str">
            <v>J.Lange</v>
          </cell>
          <cell r="EJ115">
            <v>8</v>
          </cell>
          <cell r="EK115"/>
          <cell r="EL115"/>
          <cell r="EM115"/>
          <cell r="EN115"/>
          <cell r="EO115"/>
          <cell r="EP115"/>
          <cell r="EQ115"/>
          <cell r="ER115"/>
          <cell r="ES115"/>
          <cell r="ET115"/>
          <cell r="EU115"/>
          <cell r="EV115"/>
          <cell r="EW115"/>
          <cell r="EX115"/>
          <cell r="EY115"/>
        </row>
        <row r="116">
          <cell r="A116"/>
          <cell r="B116"/>
          <cell r="C116"/>
          <cell r="D116">
            <v>16</v>
          </cell>
          <cell r="E116">
            <v>16</v>
          </cell>
          <cell r="F116"/>
          <cell r="G116">
            <v>0</v>
          </cell>
          <cell r="H116">
            <v>40</v>
          </cell>
          <cell r="I116"/>
          <cell r="J116">
            <v>0</v>
          </cell>
          <cell r="K116">
            <v>40</v>
          </cell>
          <cell r="L116"/>
          <cell r="M116">
            <v>0</v>
          </cell>
          <cell r="N116">
            <v>40</v>
          </cell>
          <cell r="O116"/>
          <cell r="P116">
            <v>0</v>
          </cell>
          <cell r="Q116">
            <v>40</v>
          </cell>
          <cell r="R116"/>
          <cell r="S116">
            <v>0</v>
          </cell>
          <cell r="T116">
            <v>40</v>
          </cell>
          <cell r="U116"/>
          <cell r="V116">
            <v>0</v>
          </cell>
          <cell r="W116">
            <v>40</v>
          </cell>
          <cell r="X116"/>
          <cell r="Y116">
            <v>0</v>
          </cell>
          <cell r="Z116">
            <v>40</v>
          </cell>
          <cell r="AA116"/>
          <cell r="AB116">
            <v>0</v>
          </cell>
          <cell r="AC116">
            <v>40</v>
          </cell>
          <cell r="AD116"/>
          <cell r="AE116">
            <v>0</v>
          </cell>
          <cell r="AF116">
            <v>40</v>
          </cell>
          <cell r="AG116"/>
          <cell r="AH116">
            <v>0</v>
          </cell>
          <cell r="AI116">
            <v>40</v>
          </cell>
          <cell r="AJ116"/>
          <cell r="AK116">
            <v>0</v>
          </cell>
          <cell r="AL116">
            <v>40</v>
          </cell>
          <cell r="AM116"/>
          <cell r="AN116">
            <v>0</v>
          </cell>
          <cell r="AO116">
            <v>40</v>
          </cell>
          <cell r="AP116"/>
          <cell r="AQ116">
            <v>0</v>
          </cell>
          <cell r="AR116">
            <v>40</v>
          </cell>
          <cell r="AS116"/>
          <cell r="AT116">
            <v>32</v>
          </cell>
          <cell r="AU116">
            <v>0</v>
          </cell>
          <cell r="AV116"/>
          <cell r="AW116">
            <v>32</v>
          </cell>
          <cell r="AX116">
            <v>0</v>
          </cell>
          <cell r="AY116"/>
          <cell r="AZ116">
            <v>40</v>
          </cell>
          <cell r="BA116">
            <v>0</v>
          </cell>
          <cell r="BB116"/>
          <cell r="BC116">
            <v>32</v>
          </cell>
          <cell r="BD116">
            <v>0</v>
          </cell>
          <cell r="BE116"/>
          <cell r="BF116">
            <v>40</v>
          </cell>
          <cell r="BG116">
            <v>0</v>
          </cell>
          <cell r="BH116"/>
          <cell r="BI116">
            <v>40</v>
          </cell>
          <cell r="BJ116">
            <v>0</v>
          </cell>
          <cell r="BK116"/>
          <cell r="BL116">
            <v>32</v>
          </cell>
          <cell r="BM116">
            <v>0</v>
          </cell>
          <cell r="BN116"/>
          <cell r="BO116">
            <v>40</v>
          </cell>
          <cell r="BP116">
            <v>0</v>
          </cell>
          <cell r="BQ116"/>
          <cell r="BR116">
            <v>32</v>
          </cell>
          <cell r="BS116">
            <v>0</v>
          </cell>
          <cell r="BT116"/>
          <cell r="BU116">
            <v>40</v>
          </cell>
          <cell r="BV116">
            <v>0</v>
          </cell>
          <cell r="BW116"/>
          <cell r="BX116">
            <v>40</v>
          </cell>
          <cell r="BY116">
            <v>0</v>
          </cell>
          <cell r="BZ116"/>
          <cell r="CA116">
            <v>40</v>
          </cell>
          <cell r="CB116">
            <v>0</v>
          </cell>
          <cell r="CC116"/>
          <cell r="CD116">
            <v>40</v>
          </cell>
          <cell r="CE116">
            <v>0</v>
          </cell>
          <cell r="CF116"/>
          <cell r="CG116">
            <v>40</v>
          </cell>
          <cell r="CH116">
            <v>0</v>
          </cell>
          <cell r="CI116"/>
          <cell r="CJ116">
            <v>40</v>
          </cell>
          <cell r="CK116">
            <v>0</v>
          </cell>
          <cell r="CL116"/>
          <cell r="CM116">
            <v>40</v>
          </cell>
          <cell r="CN116">
            <v>0</v>
          </cell>
          <cell r="CO116"/>
          <cell r="CP116">
            <v>40</v>
          </cell>
          <cell r="CQ116">
            <v>0</v>
          </cell>
          <cell r="CR116"/>
          <cell r="CS116">
            <v>40</v>
          </cell>
          <cell r="CT116">
            <v>0</v>
          </cell>
          <cell r="CU116"/>
          <cell r="CV116">
            <v>40</v>
          </cell>
          <cell r="CW116">
            <v>0</v>
          </cell>
          <cell r="CX116"/>
          <cell r="CY116">
            <v>40</v>
          </cell>
          <cell r="CZ116">
            <v>0</v>
          </cell>
          <cell r="DA116"/>
          <cell r="DB116">
            <v>40</v>
          </cell>
          <cell r="DC116">
            <v>0</v>
          </cell>
          <cell r="DD116"/>
          <cell r="DE116">
            <v>40</v>
          </cell>
          <cell r="DF116">
            <v>0</v>
          </cell>
          <cell r="DG116"/>
          <cell r="DH116">
            <v>40</v>
          </cell>
          <cell r="DI116">
            <v>0</v>
          </cell>
          <cell r="DJ116"/>
          <cell r="DK116">
            <v>40</v>
          </cell>
          <cell r="DL116">
            <v>0</v>
          </cell>
          <cell r="DM116"/>
          <cell r="DN116">
            <v>40</v>
          </cell>
          <cell r="DO116">
            <v>0</v>
          </cell>
          <cell r="DP116"/>
          <cell r="DQ116">
            <v>40</v>
          </cell>
          <cell r="DR116">
            <v>0</v>
          </cell>
          <cell r="DS116"/>
          <cell r="DT116">
            <v>40</v>
          </cell>
          <cell r="DU116">
            <v>0</v>
          </cell>
          <cell r="DV116"/>
          <cell r="DW116">
            <v>40</v>
          </cell>
          <cell r="DX116">
            <v>0</v>
          </cell>
          <cell r="DY116"/>
          <cell r="DZ116">
            <v>24</v>
          </cell>
          <cell r="EA116">
            <v>16</v>
          </cell>
          <cell r="EB116"/>
          <cell r="EC116">
            <v>-16</v>
          </cell>
          <cell r="ED116">
            <v>56</v>
          </cell>
          <cell r="EE116"/>
          <cell r="EF116">
            <v>32</v>
          </cell>
          <cell r="EG116">
            <v>8</v>
          </cell>
          <cell r="EH116"/>
          <cell r="EI116">
            <v>32</v>
          </cell>
          <cell r="EJ116">
            <v>8</v>
          </cell>
          <cell r="EK116"/>
          <cell r="EL116">
            <v>40</v>
          </cell>
          <cell r="EM116">
            <v>0</v>
          </cell>
          <cell r="EN116"/>
          <cell r="EO116">
            <v>24</v>
          </cell>
          <cell r="EP116">
            <v>16</v>
          </cell>
          <cell r="EQ116"/>
          <cell r="ER116">
            <v>40</v>
          </cell>
          <cell r="ES116">
            <v>0</v>
          </cell>
          <cell r="ET116"/>
          <cell r="EU116">
            <v>40</v>
          </cell>
          <cell r="EV116">
            <v>0</v>
          </cell>
          <cell r="EW116"/>
          <cell r="EX116">
            <v>40</v>
          </cell>
          <cell r="EY116">
            <v>0</v>
          </cell>
        </row>
        <row r="117">
          <cell r="A117"/>
          <cell r="B117"/>
          <cell r="C117"/>
          <cell r="E117"/>
          <cell r="F117"/>
          <cell r="H117"/>
          <cell r="I117" t="str">
            <v>Kommunikation</v>
          </cell>
          <cell r="K117"/>
          <cell r="L117" t="str">
            <v xml:space="preserve">Lehrgangsverabschiedung </v>
          </cell>
          <cell r="M117" t="str">
            <v>Neuhausen</v>
          </cell>
          <cell r="N117">
            <v>8</v>
          </cell>
          <cell r="O117"/>
          <cell r="Q117"/>
          <cell r="R117" t="str">
            <v>NEU IKM1</v>
          </cell>
          <cell r="S117"/>
          <cell r="T117"/>
          <cell r="U117"/>
          <cell r="W117"/>
          <cell r="X117"/>
          <cell r="Z117"/>
          <cell r="AA117"/>
          <cell r="AC117"/>
          <cell r="AD117"/>
          <cell r="AF117"/>
          <cell r="AG117"/>
          <cell r="AI117"/>
          <cell r="AJ117"/>
          <cell r="AL117"/>
          <cell r="AM117"/>
          <cell r="AO117"/>
          <cell r="AP117"/>
          <cell r="AR117"/>
          <cell r="AS117"/>
          <cell r="AU117"/>
          <cell r="AV117"/>
          <cell r="AX117"/>
          <cell r="AY117"/>
          <cell r="BA117"/>
          <cell r="BB117"/>
          <cell r="BD117"/>
          <cell r="BE117"/>
          <cell r="BG117"/>
          <cell r="BH117"/>
          <cell r="BJ117"/>
          <cell r="BK117"/>
          <cell r="BM117"/>
          <cell r="BN117"/>
          <cell r="BP117"/>
          <cell r="BQ117"/>
          <cell r="BS117"/>
          <cell r="BT117"/>
          <cell r="BV117"/>
          <cell r="BW117"/>
          <cell r="BY117"/>
          <cell r="BZ117"/>
          <cell r="CB117"/>
          <cell r="CC117"/>
          <cell r="CE117"/>
          <cell r="CF117"/>
          <cell r="CH117"/>
          <cell r="CI117"/>
          <cell r="CK117"/>
          <cell r="CL117"/>
          <cell r="CN117"/>
          <cell r="CO117"/>
          <cell r="CQ117"/>
          <cell r="CR117"/>
          <cell r="CT117"/>
          <cell r="CU117"/>
          <cell r="CW117"/>
          <cell r="CX117"/>
          <cell r="CZ117"/>
          <cell r="DA117" t="str">
            <v>GL Lohn</v>
          </cell>
          <cell r="DC117"/>
          <cell r="DD117"/>
          <cell r="DF117"/>
          <cell r="DG117"/>
          <cell r="DI117"/>
          <cell r="DJ117"/>
          <cell r="DL117"/>
          <cell r="DM117"/>
          <cell r="DO117"/>
          <cell r="DP117"/>
          <cell r="DR117"/>
          <cell r="DS117"/>
          <cell r="DU117"/>
          <cell r="DV117"/>
          <cell r="DX117"/>
          <cell r="DY117" t="str">
            <v>Marketing</v>
          </cell>
          <cell r="EA117"/>
          <cell r="EB117"/>
          <cell r="ED117"/>
          <cell r="EE117"/>
          <cell r="EG117"/>
          <cell r="EH117"/>
          <cell r="EJ117"/>
          <cell r="EK117" t="str">
            <v>Wertschöpfung</v>
          </cell>
          <cell r="EM117"/>
          <cell r="EN117"/>
          <cell r="EP117"/>
          <cell r="EQ117"/>
          <cell r="ES117"/>
          <cell r="ET117"/>
          <cell r="EV117"/>
          <cell r="EW117" t="str">
            <v>Büromanagement</v>
          </cell>
          <cell r="EY117"/>
        </row>
        <row r="118">
          <cell r="A118"/>
          <cell r="B118"/>
          <cell r="C118"/>
          <cell r="D118"/>
          <cell r="E118"/>
          <cell r="F118"/>
          <cell r="G118"/>
          <cell r="H118"/>
          <cell r="I118"/>
          <cell r="J118"/>
          <cell r="K118"/>
          <cell r="L118" t="str">
            <v>PV</v>
          </cell>
          <cell r="M118" t="str">
            <v>J.Lange</v>
          </cell>
          <cell r="N118">
            <v>8</v>
          </cell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/>
          <cell r="AO118"/>
          <cell r="AP118"/>
          <cell r="AQ118"/>
          <cell r="AR118"/>
          <cell r="AS118"/>
          <cell r="AT118"/>
          <cell r="AU118"/>
          <cell r="AV118"/>
          <cell r="AW118"/>
          <cell r="AX118"/>
          <cell r="AY118"/>
          <cell r="AZ118"/>
          <cell r="BA118"/>
          <cell r="BB118"/>
          <cell r="BC118"/>
          <cell r="BD118"/>
          <cell r="BE118"/>
          <cell r="BF118"/>
          <cell r="BG118"/>
          <cell r="BH118"/>
          <cell r="BI118"/>
          <cell r="BJ118"/>
          <cell r="BK118"/>
          <cell r="BL118"/>
          <cell r="BM118"/>
          <cell r="BN118"/>
          <cell r="BO118"/>
          <cell r="BP118"/>
          <cell r="BQ118"/>
          <cell r="BR118"/>
          <cell r="BS118"/>
          <cell r="BT118"/>
          <cell r="BU118"/>
          <cell r="BV118"/>
          <cell r="BW118"/>
          <cell r="BX118"/>
          <cell r="BY118"/>
          <cell r="BZ118"/>
          <cell r="CA118"/>
          <cell r="CB118"/>
          <cell r="CC118"/>
          <cell r="CD118"/>
          <cell r="CE118"/>
          <cell r="CF118"/>
          <cell r="CG118"/>
          <cell r="CH118"/>
          <cell r="CI118"/>
          <cell r="CJ118"/>
          <cell r="CK118"/>
          <cell r="CL118"/>
          <cell r="CM118"/>
          <cell r="CN118"/>
          <cell r="CO118"/>
          <cell r="CP118"/>
          <cell r="CQ118"/>
          <cell r="CR118"/>
          <cell r="CS118"/>
          <cell r="CT118"/>
          <cell r="CU118"/>
          <cell r="CV118"/>
          <cell r="CW118"/>
          <cell r="CX118"/>
          <cell r="CY118"/>
          <cell r="CZ118"/>
          <cell r="DA118"/>
          <cell r="DB118"/>
          <cell r="DC118"/>
          <cell r="DD118"/>
          <cell r="DE118"/>
          <cell r="DF118"/>
          <cell r="DG118"/>
          <cell r="DH118"/>
          <cell r="DI118"/>
          <cell r="DJ118"/>
          <cell r="DK118"/>
          <cell r="DL118"/>
          <cell r="DM118"/>
          <cell r="DN118"/>
          <cell r="DO118"/>
          <cell r="DP118"/>
          <cell r="DQ118"/>
          <cell r="DR118"/>
          <cell r="DS118"/>
          <cell r="DT118"/>
          <cell r="DU118"/>
          <cell r="DV118"/>
          <cell r="DW118"/>
          <cell r="DX118"/>
          <cell r="DY118"/>
          <cell r="DZ118"/>
          <cell r="EA118"/>
          <cell r="EB118"/>
          <cell r="EC118"/>
          <cell r="ED118"/>
          <cell r="EE118"/>
          <cell r="EF118"/>
          <cell r="EG118"/>
          <cell r="EH118"/>
          <cell r="EI118"/>
          <cell r="EJ118"/>
          <cell r="EK118"/>
          <cell r="EL118"/>
          <cell r="EM118"/>
          <cell r="EN118"/>
          <cell r="EO118"/>
          <cell r="EP118"/>
          <cell r="EQ118"/>
          <cell r="ER118"/>
          <cell r="ES118"/>
          <cell r="ET118"/>
          <cell r="EU118"/>
          <cell r="EV118"/>
          <cell r="EW118"/>
          <cell r="EX118"/>
          <cell r="EY118"/>
        </row>
        <row r="119">
          <cell r="A119" t="str">
            <v>IKM 1</v>
          </cell>
          <cell r="B119">
            <v>1</v>
          </cell>
          <cell r="C119"/>
          <cell r="D119"/>
          <cell r="E119"/>
          <cell r="F119" t="str">
            <v>Word</v>
          </cell>
          <cell r="G119" t="str">
            <v>Dittrich</v>
          </cell>
          <cell r="H119">
            <v>16</v>
          </cell>
          <cell r="I119" t="str">
            <v>PV</v>
          </cell>
          <cell r="J119" t="str">
            <v>J.Lange</v>
          </cell>
          <cell r="K119">
            <v>8</v>
          </cell>
          <cell r="L119" t="str">
            <v>mündliche Abschlussprüfung IHK</v>
          </cell>
          <cell r="M119"/>
          <cell r="N119">
            <v>8</v>
          </cell>
          <cell r="O119"/>
          <cell r="P119"/>
          <cell r="Q119"/>
          <cell r="R119"/>
          <cell r="S119" t="str">
            <v xml:space="preserve"> </v>
          </cell>
          <cell r="T119"/>
          <cell r="U119"/>
          <cell r="V119" t="str">
            <v xml:space="preserve"> </v>
          </cell>
          <cell r="W119"/>
          <cell r="X119"/>
          <cell r="Y119" t="str">
            <v xml:space="preserve"> </v>
          </cell>
          <cell r="Z119"/>
          <cell r="AA119"/>
          <cell r="AB119" t="str">
            <v xml:space="preserve"> </v>
          </cell>
          <cell r="AC119"/>
          <cell r="AD119"/>
          <cell r="AE119" t="str">
            <v xml:space="preserve"> </v>
          </cell>
          <cell r="AF119"/>
          <cell r="AG119" t="str">
            <v>Word</v>
          </cell>
          <cell r="AH119" t="str">
            <v>STS</v>
          </cell>
          <cell r="AI119">
            <v>4</v>
          </cell>
          <cell r="AJ119"/>
          <cell r="AK119" t="str">
            <v xml:space="preserve"> </v>
          </cell>
          <cell r="AL119"/>
          <cell r="AM119"/>
          <cell r="AN119" t="str">
            <v xml:space="preserve"> </v>
          </cell>
          <cell r="AO119"/>
          <cell r="AP119"/>
          <cell r="AQ119" t="str">
            <v xml:space="preserve"> </v>
          </cell>
          <cell r="AR119"/>
          <cell r="AS119"/>
          <cell r="AT119"/>
          <cell r="AU119"/>
          <cell r="AV119"/>
          <cell r="AW119" t="str">
            <v xml:space="preserve"> </v>
          </cell>
          <cell r="AX119"/>
          <cell r="AY119"/>
          <cell r="AZ119" t="str">
            <v xml:space="preserve"> </v>
          </cell>
          <cell r="BA119"/>
          <cell r="BB119"/>
          <cell r="BC119" t="str">
            <v xml:space="preserve"> </v>
          </cell>
          <cell r="BD119"/>
          <cell r="BE119"/>
          <cell r="BF119" t="str">
            <v xml:space="preserve"> </v>
          </cell>
          <cell r="BG119"/>
          <cell r="BH119"/>
          <cell r="BI119" t="str">
            <v xml:space="preserve"> </v>
          </cell>
          <cell r="BJ119"/>
          <cell r="BK119" t="str">
            <v>Auftrag und Faktura mit Lexare und Datev</v>
          </cell>
          <cell r="BL119" t="str">
            <v>STS</v>
          </cell>
          <cell r="BM119">
            <v>8</v>
          </cell>
          <cell r="BN119"/>
          <cell r="BO119" t="str">
            <v xml:space="preserve"> </v>
          </cell>
          <cell r="BP119"/>
          <cell r="BQ119"/>
          <cell r="BR119" t="str">
            <v xml:space="preserve"> </v>
          </cell>
          <cell r="BS119"/>
          <cell r="BT119"/>
          <cell r="BU119" t="str">
            <v xml:space="preserve"> </v>
          </cell>
          <cell r="BV119"/>
          <cell r="BW119"/>
          <cell r="BX119" t="str">
            <v xml:space="preserve"> </v>
          </cell>
          <cell r="BY119"/>
          <cell r="BZ119"/>
          <cell r="CA119" t="str">
            <v xml:space="preserve"> </v>
          </cell>
          <cell r="CB119"/>
          <cell r="CC119"/>
          <cell r="CD119" t="str">
            <v xml:space="preserve"> </v>
          </cell>
          <cell r="CE119"/>
          <cell r="CF119"/>
          <cell r="CG119" t="str">
            <v xml:space="preserve"> </v>
          </cell>
          <cell r="CH119"/>
          <cell r="CI119"/>
          <cell r="CJ119" t="str">
            <v xml:space="preserve"> </v>
          </cell>
          <cell r="CK119"/>
          <cell r="CL119" t="str">
            <v>20.7.-5.8.</v>
          </cell>
          <cell r="CM119"/>
          <cell r="CN119"/>
          <cell r="CO119"/>
          <cell r="CP119"/>
          <cell r="CQ119"/>
          <cell r="CR119" t="str">
            <v>Excel</v>
          </cell>
          <cell r="CS119" t="str">
            <v>Dittrich</v>
          </cell>
          <cell r="CT119">
            <v>16</v>
          </cell>
          <cell r="CU119"/>
          <cell r="CV119" t="str">
            <v xml:space="preserve"> </v>
          </cell>
          <cell r="CW119"/>
          <cell r="CX119" t="str">
            <v>PowerPoint</v>
          </cell>
          <cell r="CY119" t="str">
            <v>Dittrich</v>
          </cell>
          <cell r="CZ119">
            <v>24</v>
          </cell>
          <cell r="DA119"/>
          <cell r="DB119" t="str">
            <v xml:space="preserve"> </v>
          </cell>
          <cell r="DC119"/>
          <cell r="DD119"/>
          <cell r="DE119" t="str">
            <v xml:space="preserve"> </v>
          </cell>
          <cell r="DF119"/>
          <cell r="DG119"/>
          <cell r="DH119" t="str">
            <v xml:space="preserve"> </v>
          </cell>
          <cell r="DI119"/>
          <cell r="DJ119" t="str">
            <v>Kaufmännisches Wissen in der Lohn- und Gehaltsabrechnung</v>
          </cell>
          <cell r="DK119" t="str">
            <v>STS</v>
          </cell>
          <cell r="DL119">
            <v>8</v>
          </cell>
          <cell r="DM119"/>
          <cell r="DN119" t="str">
            <v xml:space="preserve"> </v>
          </cell>
          <cell r="DO119"/>
          <cell r="DP119"/>
          <cell r="DQ119" t="str">
            <v xml:space="preserve"> </v>
          </cell>
          <cell r="DR119"/>
          <cell r="DS119"/>
          <cell r="DT119" t="str">
            <v>STS</v>
          </cell>
          <cell r="DU119">
            <v>4</v>
          </cell>
          <cell r="DV119"/>
          <cell r="DW119" t="str">
            <v xml:space="preserve"> </v>
          </cell>
          <cell r="DX119"/>
          <cell r="DY119"/>
          <cell r="DZ119"/>
          <cell r="EA119"/>
          <cell r="EB119"/>
          <cell r="EC119"/>
          <cell r="ED119"/>
          <cell r="EE119"/>
          <cell r="EF119"/>
          <cell r="EG119"/>
          <cell r="EH119"/>
          <cell r="EI119"/>
          <cell r="EJ119"/>
          <cell r="EK119"/>
          <cell r="EL119"/>
          <cell r="EM119"/>
          <cell r="EN119"/>
          <cell r="EO119"/>
          <cell r="EP119"/>
          <cell r="EQ119"/>
          <cell r="ER119"/>
          <cell r="ES119"/>
          <cell r="ET119"/>
          <cell r="EU119"/>
          <cell r="EV119"/>
          <cell r="EW119"/>
          <cell r="EX119"/>
          <cell r="EY119"/>
        </row>
        <row r="120">
          <cell r="A120" t="str">
            <v>PDK 11</v>
          </cell>
          <cell r="B120">
            <v>3</v>
          </cell>
          <cell r="C120" t="str">
            <v>Word</v>
          </cell>
          <cell r="D120" t="str">
            <v>Dittrich</v>
          </cell>
          <cell r="E120">
            <v>16</v>
          </cell>
          <cell r="F120" t="str">
            <v>Outlook</v>
          </cell>
          <cell r="G120" t="str">
            <v>Dittrich</v>
          </cell>
          <cell r="H120">
            <v>24</v>
          </cell>
          <cell r="I120" t="str">
            <v>PV</v>
          </cell>
          <cell r="J120" t="str">
            <v>STS</v>
          </cell>
          <cell r="K120">
            <v>32</v>
          </cell>
          <cell r="L120" t="str">
            <v>PV</v>
          </cell>
          <cell r="M120" t="str">
            <v>STS</v>
          </cell>
          <cell r="N120">
            <v>16</v>
          </cell>
          <cell r="O120" t="str">
            <v>PV</v>
          </cell>
          <cell r="P120" t="str">
            <v>J.Lange</v>
          </cell>
          <cell r="Q120">
            <v>16</v>
          </cell>
          <cell r="R120" t="str">
            <v>Kommunikation</v>
          </cell>
          <cell r="S120" t="str">
            <v>Kraus</v>
          </cell>
          <cell r="T120">
            <v>40</v>
          </cell>
          <cell r="U120" t="str">
            <v>Personalbedarf und-gewinnung</v>
          </cell>
          <cell r="V120" t="str">
            <v>Wiemann</v>
          </cell>
          <cell r="W120">
            <v>40</v>
          </cell>
          <cell r="X120" t="str">
            <v>Personalbedarf und-gewinnung</v>
          </cell>
          <cell r="Y120" t="str">
            <v>Wiemann</v>
          </cell>
          <cell r="Z120">
            <v>40</v>
          </cell>
          <cell r="AA120" t="str">
            <v>Personalauswahl und -einstellung</v>
          </cell>
          <cell r="AB120" t="str">
            <v>Wiemann</v>
          </cell>
          <cell r="AC120">
            <v>40</v>
          </cell>
          <cell r="AD120" t="str">
            <v>Personalauswahl und -einstellung</v>
          </cell>
          <cell r="AE120" t="str">
            <v>Wiemann</v>
          </cell>
          <cell r="AF120">
            <v>40</v>
          </cell>
          <cell r="AG120" t="str">
            <v>Word</v>
          </cell>
          <cell r="AH120" t="str">
            <v>Hampel</v>
          </cell>
          <cell r="AI120">
            <v>36</v>
          </cell>
          <cell r="AJ120" t="str">
            <v>Excel</v>
          </cell>
          <cell r="AK120" t="str">
            <v>Dittrich</v>
          </cell>
          <cell r="AL120">
            <v>40</v>
          </cell>
          <cell r="AM120" t="str">
            <v>Excel</v>
          </cell>
          <cell r="AN120" t="str">
            <v>Dittrich</v>
          </cell>
          <cell r="AO120">
            <v>40</v>
          </cell>
          <cell r="AP120" t="str">
            <v>Kaufmännisches Wissen in der Finanzbuchhaltung</v>
          </cell>
          <cell r="AQ120" t="str">
            <v>T.Geisler</v>
          </cell>
          <cell r="AR120">
            <v>32</v>
          </cell>
          <cell r="AS120"/>
          <cell r="AT120"/>
          <cell r="AU120"/>
          <cell r="AV120" t="str">
            <v>Kaufmännisches Wissen in der Finanzbuchhaltung</v>
          </cell>
          <cell r="AW120" t="str">
            <v>T.Geisler</v>
          </cell>
          <cell r="AX120">
            <v>32</v>
          </cell>
          <cell r="AY120" t="str">
            <v>Kaufmännisches Wissen in der Finanzbuchhaltung</v>
          </cell>
          <cell r="AZ120" t="str">
            <v>T.Geisler</v>
          </cell>
          <cell r="BA120">
            <v>40</v>
          </cell>
          <cell r="BB120" t="str">
            <v>Kaufmännisches Wissen in der Finanzbuchhaltung</v>
          </cell>
          <cell r="BC120" t="str">
            <v>T.Geisler</v>
          </cell>
          <cell r="BD120">
            <v>32</v>
          </cell>
          <cell r="BE120" t="str">
            <v>Auftrag und Faktura mit Lexare und Datev</v>
          </cell>
          <cell r="BF120" t="str">
            <v>T.Geisler</v>
          </cell>
          <cell r="BG120">
            <v>40</v>
          </cell>
          <cell r="BH120" t="str">
            <v>Auftrag und Faktura mit Lexare und Datev</v>
          </cell>
          <cell r="BI120" t="str">
            <v>T.Geisler</v>
          </cell>
          <cell r="BJ120">
            <v>40</v>
          </cell>
          <cell r="BK120" t="str">
            <v>Auftrag und Faktura mit Lexare und Datev</v>
          </cell>
          <cell r="BL120" t="str">
            <v>T.Geisler</v>
          </cell>
          <cell r="BM120">
            <v>24</v>
          </cell>
          <cell r="BN120" t="str">
            <v>Auftrag und Faktura mit Lexare und Datev</v>
          </cell>
          <cell r="BO120" t="str">
            <v>T.Geisler</v>
          </cell>
          <cell r="BP120">
            <v>40</v>
          </cell>
          <cell r="BQ120" t="str">
            <v>Finanzbuchhaltung mit DATEV</v>
          </cell>
          <cell r="BR120" t="str">
            <v>Langer</v>
          </cell>
          <cell r="BS120">
            <v>32</v>
          </cell>
          <cell r="BT120" t="str">
            <v>Finanzbuchhaltung mit DATEV</v>
          </cell>
          <cell r="BU120" t="str">
            <v>Langer</v>
          </cell>
          <cell r="BV120">
            <v>40</v>
          </cell>
          <cell r="BW120" t="str">
            <v>Finanzbuchhaltung mit DATEV</v>
          </cell>
          <cell r="BX120" t="str">
            <v>T.Geisler</v>
          </cell>
          <cell r="BY120">
            <v>32</v>
          </cell>
          <cell r="BZ120" t="str">
            <v>Finanzbuchhaltung mit DATEV</v>
          </cell>
          <cell r="CA120" t="str">
            <v>T.Geisler</v>
          </cell>
          <cell r="CB120">
            <v>40</v>
          </cell>
          <cell r="CC120" t="str">
            <v>SAP FI Finanzwesen</v>
          </cell>
          <cell r="CD120" t="str">
            <v>MHübner</v>
          </cell>
          <cell r="CE120">
            <v>40</v>
          </cell>
          <cell r="CF120" t="str">
            <v>SAP FI Finanzwesen</v>
          </cell>
          <cell r="CG120" t="str">
            <v>T.Geisler</v>
          </cell>
          <cell r="CH120">
            <v>40</v>
          </cell>
          <cell r="CI120" t="str">
            <v>SAP FI Finanzwesen</v>
          </cell>
          <cell r="CJ120" t="str">
            <v>T.Geisler</v>
          </cell>
          <cell r="CK120">
            <v>40</v>
          </cell>
          <cell r="CL120"/>
          <cell r="CM120"/>
          <cell r="CN120"/>
          <cell r="CO120"/>
          <cell r="CP120"/>
          <cell r="CQ120"/>
          <cell r="CR120"/>
          <cell r="CS120"/>
          <cell r="CT120"/>
          <cell r="CU120" t="str">
            <v>Excel</v>
          </cell>
          <cell r="CV120" t="str">
            <v>Dittrich</v>
          </cell>
          <cell r="CW120">
            <v>40</v>
          </cell>
          <cell r="CX120" t="str">
            <v>Outlook</v>
          </cell>
          <cell r="CY120" t="str">
            <v>Dittrich</v>
          </cell>
          <cell r="CZ120">
            <v>16</v>
          </cell>
          <cell r="DA120" t="str">
            <v>Kaufmännisches Wissen in der Lohn- und Gehaltsabrechnung</v>
          </cell>
          <cell r="DB120" t="str">
            <v>Geisler S.</v>
          </cell>
          <cell r="DC120">
            <v>40</v>
          </cell>
          <cell r="DD120" t="str">
            <v>Kaufmännisches Wissen in der Lohn- und Gehaltsabrechnung</v>
          </cell>
          <cell r="DE120" t="str">
            <v>Geisler S.</v>
          </cell>
          <cell r="DF120">
            <v>40</v>
          </cell>
          <cell r="DG120" t="str">
            <v>Kaufmännisches Wissen in der Lohn- und Gehaltsabrechnung</v>
          </cell>
          <cell r="DH120" t="str">
            <v>Geisler S.</v>
          </cell>
          <cell r="DI120">
            <v>40</v>
          </cell>
          <cell r="DJ120" t="str">
            <v>Kaufmännisches Wissen in der Lohn- und Gehaltsabrechnung</v>
          </cell>
          <cell r="DK120" t="str">
            <v>Geisler S.</v>
          </cell>
          <cell r="DL120">
            <v>32</v>
          </cell>
          <cell r="DM120" t="str">
            <v>Markt und Unternehmen</v>
          </cell>
          <cell r="DN120" t="str">
            <v>Ehrhardt</v>
          </cell>
          <cell r="DO120">
            <v>40</v>
          </cell>
          <cell r="DP120" t="str">
            <v>Betriebliche Organisation</v>
          </cell>
          <cell r="DQ120" t="str">
            <v>T.Geisler</v>
          </cell>
          <cell r="DR120">
            <v>40</v>
          </cell>
          <cell r="DS120" t="str">
            <v>Beschaffung</v>
          </cell>
          <cell r="DT120" t="str">
            <v>Ehrhardt</v>
          </cell>
          <cell r="DU120">
            <v>36</v>
          </cell>
          <cell r="DV120" t="str">
            <v>Kaufmännische Steuerung und Kontrolle</v>
          </cell>
          <cell r="DW120" t="str">
            <v>T.Geisler</v>
          </cell>
          <cell r="DX120">
            <v>40</v>
          </cell>
          <cell r="DY120"/>
          <cell r="DZ120" t="str">
            <v>Conrad</v>
          </cell>
          <cell r="EA120"/>
          <cell r="EB120"/>
          <cell r="EC120" t="str">
            <v>Conrad</v>
          </cell>
          <cell r="ED120"/>
          <cell r="EE120" t="str">
            <v>Auftragsakquise und -bearbeitung</v>
          </cell>
          <cell r="EF120"/>
          <cell r="EG120"/>
          <cell r="EH120"/>
          <cell r="EI120"/>
          <cell r="EJ120"/>
          <cell r="EK120"/>
          <cell r="EL120" t="str">
            <v>Wiemann</v>
          </cell>
          <cell r="EM120"/>
          <cell r="EN120"/>
          <cell r="EO120" t="str">
            <v>Wiemann</v>
          </cell>
          <cell r="EP120"/>
          <cell r="EQ120"/>
          <cell r="ER120" t="str">
            <v>Wiemann</v>
          </cell>
          <cell r="ES120"/>
          <cell r="ET120"/>
          <cell r="EU120" t="str">
            <v>Wiemann</v>
          </cell>
          <cell r="EV120"/>
          <cell r="EW120"/>
          <cell r="EX120" t="str">
            <v>Wiemann</v>
          </cell>
          <cell r="EY120"/>
        </row>
        <row r="121">
          <cell r="A121"/>
          <cell r="B121"/>
          <cell r="C121"/>
          <cell r="D121">
            <v>16</v>
          </cell>
          <cell r="E121">
            <v>16</v>
          </cell>
          <cell r="F121"/>
          <cell r="G121">
            <v>0</v>
          </cell>
          <cell r="H121">
            <v>40</v>
          </cell>
          <cell r="I121"/>
          <cell r="J121">
            <v>0</v>
          </cell>
          <cell r="K121">
            <v>40</v>
          </cell>
          <cell r="L121"/>
          <cell r="M121">
            <v>0</v>
          </cell>
          <cell r="N121">
            <v>40</v>
          </cell>
          <cell r="O121"/>
          <cell r="P121">
            <v>24</v>
          </cell>
          <cell r="Q121">
            <v>16</v>
          </cell>
          <cell r="R121"/>
          <cell r="S121">
            <v>0</v>
          </cell>
          <cell r="T121">
            <v>40</v>
          </cell>
          <cell r="U121"/>
          <cell r="V121">
            <v>0</v>
          </cell>
          <cell r="W121">
            <v>40</v>
          </cell>
          <cell r="X121"/>
          <cell r="Y121">
            <v>0</v>
          </cell>
          <cell r="Z121">
            <v>40</v>
          </cell>
          <cell r="AA121"/>
          <cell r="AB121">
            <v>0</v>
          </cell>
          <cell r="AC121">
            <v>40</v>
          </cell>
          <cell r="AD121"/>
          <cell r="AE121">
            <v>0</v>
          </cell>
          <cell r="AF121">
            <v>40</v>
          </cell>
          <cell r="AG121"/>
          <cell r="AH121">
            <v>0</v>
          </cell>
          <cell r="AI121">
            <v>40</v>
          </cell>
          <cell r="AJ121"/>
          <cell r="AK121">
            <v>0</v>
          </cell>
          <cell r="AL121">
            <v>40</v>
          </cell>
          <cell r="AM121"/>
          <cell r="AN121">
            <v>0</v>
          </cell>
          <cell r="AO121">
            <v>40</v>
          </cell>
          <cell r="AP121"/>
          <cell r="AQ121">
            <v>8</v>
          </cell>
          <cell r="AR121">
            <v>32</v>
          </cell>
          <cell r="AS121"/>
          <cell r="AT121">
            <v>32</v>
          </cell>
          <cell r="AU121">
            <v>0</v>
          </cell>
          <cell r="AV121"/>
          <cell r="AW121">
            <v>0</v>
          </cell>
          <cell r="AX121">
            <v>32</v>
          </cell>
          <cell r="AY121"/>
          <cell r="AZ121">
            <v>0</v>
          </cell>
          <cell r="BA121">
            <v>40</v>
          </cell>
          <cell r="BB121"/>
          <cell r="BC121">
            <v>0</v>
          </cell>
          <cell r="BD121">
            <v>32</v>
          </cell>
          <cell r="BE121"/>
          <cell r="BF121">
            <v>0</v>
          </cell>
          <cell r="BG121">
            <v>40</v>
          </cell>
          <cell r="BH121"/>
          <cell r="BI121">
            <v>0</v>
          </cell>
          <cell r="BJ121">
            <v>40</v>
          </cell>
          <cell r="BK121"/>
          <cell r="BL121">
            <v>0</v>
          </cell>
          <cell r="BM121">
            <v>32</v>
          </cell>
          <cell r="BN121"/>
          <cell r="BO121">
            <v>0</v>
          </cell>
          <cell r="BP121">
            <v>40</v>
          </cell>
          <cell r="BQ121"/>
          <cell r="BR121">
            <v>0</v>
          </cell>
          <cell r="BS121">
            <v>32</v>
          </cell>
          <cell r="BT121"/>
          <cell r="BU121">
            <v>0</v>
          </cell>
          <cell r="BV121">
            <v>40</v>
          </cell>
          <cell r="BW121"/>
          <cell r="BX121">
            <v>8</v>
          </cell>
          <cell r="BY121">
            <v>32</v>
          </cell>
          <cell r="BZ121"/>
          <cell r="CA121">
            <v>0</v>
          </cell>
          <cell r="CB121">
            <v>40</v>
          </cell>
          <cell r="CC121"/>
          <cell r="CD121">
            <v>0</v>
          </cell>
          <cell r="CE121">
            <v>40</v>
          </cell>
          <cell r="CF121"/>
          <cell r="CG121">
            <v>0</v>
          </cell>
          <cell r="CH121">
            <v>40</v>
          </cell>
          <cell r="CI121"/>
          <cell r="CJ121">
            <v>0</v>
          </cell>
          <cell r="CK121">
            <v>40</v>
          </cell>
          <cell r="CL121"/>
          <cell r="CM121">
            <v>40</v>
          </cell>
          <cell r="CN121">
            <v>0</v>
          </cell>
          <cell r="CO121"/>
          <cell r="CP121">
            <v>40</v>
          </cell>
          <cell r="CQ121">
            <v>0</v>
          </cell>
          <cell r="CR121"/>
          <cell r="CS121">
            <v>24</v>
          </cell>
          <cell r="CT121">
            <v>16</v>
          </cell>
          <cell r="CU121"/>
          <cell r="CV121">
            <v>0</v>
          </cell>
          <cell r="CW121">
            <v>40</v>
          </cell>
          <cell r="CX121"/>
          <cell r="CY121">
            <v>0</v>
          </cell>
          <cell r="CZ121">
            <v>40</v>
          </cell>
          <cell r="DA121"/>
          <cell r="DB121">
            <v>0</v>
          </cell>
          <cell r="DC121">
            <v>40</v>
          </cell>
          <cell r="DD121"/>
          <cell r="DE121">
            <v>0</v>
          </cell>
          <cell r="DF121">
            <v>40</v>
          </cell>
          <cell r="DG121"/>
          <cell r="DH121">
            <v>0</v>
          </cell>
          <cell r="DI121">
            <v>40</v>
          </cell>
          <cell r="DJ121"/>
          <cell r="DK121">
            <v>0</v>
          </cell>
          <cell r="DL121">
            <v>40</v>
          </cell>
          <cell r="DM121"/>
          <cell r="DN121">
            <v>0</v>
          </cell>
          <cell r="DO121">
            <v>40</v>
          </cell>
          <cell r="DP121"/>
          <cell r="DQ121">
            <v>0</v>
          </cell>
          <cell r="DR121">
            <v>40</v>
          </cell>
          <cell r="DS121"/>
          <cell r="DT121">
            <v>0</v>
          </cell>
          <cell r="DU121">
            <v>40</v>
          </cell>
          <cell r="DV121"/>
          <cell r="DW121">
            <v>0</v>
          </cell>
          <cell r="DX121">
            <v>40</v>
          </cell>
          <cell r="DY121"/>
          <cell r="DZ121">
            <v>40</v>
          </cell>
          <cell r="EA121">
            <v>0</v>
          </cell>
          <cell r="EB121"/>
          <cell r="EC121">
            <v>40</v>
          </cell>
          <cell r="ED121">
            <v>0</v>
          </cell>
          <cell r="EE121"/>
          <cell r="EF121">
            <v>40</v>
          </cell>
          <cell r="EG121">
            <v>0</v>
          </cell>
          <cell r="EH121"/>
          <cell r="EI121">
            <v>40</v>
          </cell>
          <cell r="EJ121">
            <v>0</v>
          </cell>
          <cell r="EK121"/>
          <cell r="EL121">
            <v>40</v>
          </cell>
          <cell r="EM121">
            <v>0</v>
          </cell>
          <cell r="EN121"/>
          <cell r="EO121">
            <v>40</v>
          </cell>
          <cell r="EP121">
            <v>0</v>
          </cell>
          <cell r="EQ121"/>
          <cell r="ER121">
            <v>40</v>
          </cell>
          <cell r="ES121">
            <v>0</v>
          </cell>
          <cell r="ET121"/>
          <cell r="EU121">
            <v>40</v>
          </cell>
          <cell r="EV121">
            <v>0</v>
          </cell>
          <cell r="EW121"/>
          <cell r="EX121">
            <v>40</v>
          </cell>
          <cell r="EY121">
            <v>0</v>
          </cell>
        </row>
        <row r="122">
          <cell r="A122"/>
          <cell r="B122"/>
          <cell r="C122"/>
          <cell r="E122"/>
          <cell r="F122"/>
          <cell r="H122"/>
          <cell r="I122" t="str">
            <v>Kommunikation</v>
          </cell>
          <cell r="K122"/>
          <cell r="O122"/>
          <cell r="P122"/>
          <cell r="Q122"/>
          <cell r="U122" t="str">
            <v>Personal I</v>
          </cell>
          <cell r="W122"/>
          <cell r="X122"/>
          <cell r="Z122"/>
          <cell r="AA122"/>
          <cell r="AC122"/>
          <cell r="AD122"/>
          <cell r="AF122"/>
          <cell r="AG122" t="str">
            <v>Projekt (Frau Kissne macht Datev Lohn, weil da gefehlt, Frau Chamoun Office und Frau Fritsch macht Personal II)</v>
          </cell>
          <cell r="AI122"/>
          <cell r="AJ122"/>
          <cell r="AL122"/>
          <cell r="AM122"/>
          <cell r="AO122"/>
          <cell r="AP122"/>
          <cell r="AR122"/>
          <cell r="AS122" t="str">
            <v>Fibu</v>
          </cell>
          <cell r="AU122"/>
          <cell r="AV122"/>
          <cell r="AX122"/>
          <cell r="AY122"/>
          <cell r="BA122"/>
          <cell r="BB122"/>
          <cell r="BD122"/>
          <cell r="BE122" t="str">
            <v>Faktura</v>
          </cell>
          <cell r="BG122"/>
          <cell r="BH122"/>
          <cell r="BJ122"/>
          <cell r="BK122"/>
          <cell r="BM122"/>
          <cell r="BN122"/>
          <cell r="BP122"/>
          <cell r="BQ122" t="str">
            <v>Geschäfts-undLeistungsprozess</v>
          </cell>
          <cell r="BS122"/>
          <cell r="BT122"/>
          <cell r="BV122"/>
          <cell r="BW122"/>
          <cell r="BY122"/>
          <cell r="BZ122"/>
          <cell r="CB122"/>
          <cell r="CC122" t="str">
            <v>Liquidität/Finanzierung</v>
          </cell>
          <cell r="CE122"/>
          <cell r="CF122"/>
          <cell r="CH122"/>
          <cell r="CI122"/>
          <cell r="CK122"/>
          <cell r="CL122"/>
          <cell r="CN122"/>
          <cell r="CO122"/>
          <cell r="CQ122"/>
          <cell r="CR122" t="str">
            <v>Frau Chamon schon ab hier wieder da/Excel</v>
          </cell>
          <cell r="CT122"/>
          <cell r="CU122"/>
          <cell r="CW122"/>
          <cell r="CX122"/>
          <cell r="CZ122"/>
          <cell r="DA122" t="str">
            <v>Fibu Datev</v>
          </cell>
          <cell r="DC122"/>
          <cell r="DD122"/>
          <cell r="DF122"/>
          <cell r="DG122"/>
          <cell r="DI122"/>
          <cell r="DJ122"/>
          <cell r="DL122"/>
          <cell r="DM122"/>
          <cell r="DO122"/>
          <cell r="DP122"/>
          <cell r="DR122"/>
          <cell r="DS122"/>
          <cell r="DU122"/>
          <cell r="DV122"/>
          <cell r="DX122"/>
          <cell r="DY122"/>
          <cell r="EA122"/>
          <cell r="EB122"/>
          <cell r="ED122"/>
          <cell r="EE122"/>
          <cell r="EG122"/>
          <cell r="EH122"/>
          <cell r="EJ122"/>
          <cell r="EK122"/>
          <cell r="EM122"/>
          <cell r="EN122"/>
          <cell r="EP122"/>
          <cell r="EQ122"/>
          <cell r="ES122"/>
          <cell r="ET122"/>
          <cell r="EV122"/>
          <cell r="EW122"/>
          <cell r="EY122"/>
        </row>
        <row r="123">
          <cell r="A123"/>
          <cell r="B123"/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I123"/>
          <cell r="AL123"/>
          <cell r="AM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/>
          <cell r="BI123"/>
          <cell r="BJ123"/>
          <cell r="BK123"/>
          <cell r="BL123"/>
          <cell r="BM123"/>
          <cell r="BN123"/>
          <cell r="BO123"/>
          <cell r="BP123"/>
          <cell r="BQ123"/>
          <cell r="BR123"/>
          <cell r="BS123"/>
          <cell r="BT123"/>
          <cell r="BU123"/>
          <cell r="BV123"/>
          <cell r="BW123"/>
          <cell r="BX123"/>
          <cell r="BY123"/>
          <cell r="BZ123"/>
          <cell r="CA123"/>
          <cell r="CB123"/>
          <cell r="CC123"/>
          <cell r="CD123"/>
          <cell r="CE123"/>
          <cell r="CF123"/>
          <cell r="CG123"/>
          <cell r="CH123"/>
          <cell r="CI123"/>
          <cell r="CJ123"/>
          <cell r="CK123"/>
          <cell r="CL123"/>
          <cell r="CM123"/>
          <cell r="CN123"/>
          <cell r="CO123"/>
          <cell r="CP123"/>
          <cell r="CQ123"/>
          <cell r="CR123"/>
          <cell r="CS123"/>
          <cell r="CT123"/>
          <cell r="CU123"/>
          <cell r="CV123"/>
          <cell r="CW123"/>
          <cell r="CX123"/>
          <cell r="CY123"/>
          <cell r="CZ123"/>
          <cell r="DA123"/>
          <cell r="DB123"/>
          <cell r="DC123"/>
          <cell r="DD123"/>
          <cell r="DE123"/>
          <cell r="DF123"/>
          <cell r="DG123"/>
          <cell r="DH123"/>
          <cell r="DI123"/>
          <cell r="DJ123"/>
          <cell r="DK123"/>
          <cell r="DL123"/>
          <cell r="DM123"/>
          <cell r="DN123"/>
          <cell r="DO123"/>
          <cell r="DP123"/>
          <cell r="DQ123"/>
          <cell r="DR123"/>
          <cell r="DS123"/>
          <cell r="DT123"/>
          <cell r="DU123"/>
          <cell r="DV123"/>
          <cell r="DW123"/>
          <cell r="DX123"/>
          <cell r="DY123"/>
          <cell r="DZ123"/>
          <cell r="EA123"/>
          <cell r="EB123"/>
          <cell r="EC123"/>
          <cell r="ED123"/>
          <cell r="EE123"/>
          <cell r="EF123"/>
          <cell r="EG123"/>
          <cell r="EH123"/>
          <cell r="EI123"/>
          <cell r="EJ123"/>
          <cell r="EK123"/>
          <cell r="EL123"/>
          <cell r="EM123"/>
          <cell r="EN123"/>
          <cell r="EO123"/>
          <cell r="EP123"/>
          <cell r="EQ123"/>
          <cell r="ER123"/>
          <cell r="ES123"/>
          <cell r="ET123"/>
          <cell r="EU123"/>
          <cell r="EV123"/>
          <cell r="EW123"/>
          <cell r="EX123"/>
          <cell r="EY123"/>
        </row>
        <row r="124">
          <cell r="A124"/>
          <cell r="B124"/>
          <cell r="C124"/>
          <cell r="D124"/>
          <cell r="E124"/>
          <cell r="F124"/>
          <cell r="G124" t="str">
            <v xml:space="preserve"> </v>
          </cell>
          <cell r="H124"/>
          <cell r="I124"/>
          <cell r="J124" t="str">
            <v xml:space="preserve"> </v>
          </cell>
          <cell r="K124"/>
          <cell r="L124"/>
          <cell r="M124" t="str">
            <v xml:space="preserve"> </v>
          </cell>
          <cell r="N124"/>
          <cell r="O124"/>
          <cell r="P124" t="str">
            <v xml:space="preserve"> </v>
          </cell>
          <cell r="Q124"/>
          <cell r="R124"/>
          <cell r="S124" t="str">
            <v xml:space="preserve"> </v>
          </cell>
          <cell r="T124"/>
          <cell r="U124"/>
          <cell r="V124" t="str">
            <v xml:space="preserve"> </v>
          </cell>
          <cell r="W124"/>
          <cell r="X124"/>
          <cell r="Y124" t="str">
            <v xml:space="preserve"> </v>
          </cell>
          <cell r="Z124"/>
          <cell r="AA124"/>
          <cell r="AB124" t="str">
            <v xml:space="preserve"> </v>
          </cell>
          <cell r="AC124"/>
          <cell r="AD124"/>
          <cell r="AE124" t="str">
            <v xml:space="preserve"> </v>
          </cell>
          <cell r="AF124"/>
          <cell r="AG124"/>
          <cell r="AH124" t="str">
            <v xml:space="preserve"> </v>
          </cell>
          <cell r="AI124"/>
          <cell r="AJ124"/>
          <cell r="AK124" t="str">
            <v xml:space="preserve"> </v>
          </cell>
          <cell r="AL124"/>
          <cell r="AM124"/>
          <cell r="AN124" t="str">
            <v xml:space="preserve"> </v>
          </cell>
          <cell r="AO124"/>
          <cell r="AP124"/>
          <cell r="AQ124" t="str">
            <v xml:space="preserve"> </v>
          </cell>
          <cell r="AR124"/>
          <cell r="AS124"/>
          <cell r="AT124"/>
          <cell r="AU124"/>
          <cell r="AV124"/>
          <cell r="AW124" t="str">
            <v xml:space="preserve"> </v>
          </cell>
          <cell r="AX124"/>
          <cell r="AY124"/>
          <cell r="AZ124" t="str">
            <v xml:space="preserve"> </v>
          </cell>
          <cell r="BA124"/>
          <cell r="BB124"/>
          <cell r="BC124" t="str">
            <v xml:space="preserve"> </v>
          </cell>
          <cell r="BD124"/>
          <cell r="BE124"/>
          <cell r="BF124" t="str">
            <v xml:space="preserve"> </v>
          </cell>
          <cell r="BG124"/>
          <cell r="BH124"/>
          <cell r="BI124" t="str">
            <v xml:space="preserve"> </v>
          </cell>
          <cell r="BJ124"/>
          <cell r="BK124"/>
          <cell r="BL124" t="str">
            <v xml:space="preserve"> </v>
          </cell>
          <cell r="BM124"/>
          <cell r="BN124"/>
          <cell r="BO124" t="str">
            <v xml:space="preserve"> </v>
          </cell>
          <cell r="BP124"/>
          <cell r="BQ124"/>
          <cell r="BR124" t="str">
            <v xml:space="preserve"> </v>
          </cell>
          <cell r="BS124"/>
          <cell r="BT124"/>
          <cell r="BU124" t="str">
            <v xml:space="preserve"> </v>
          </cell>
          <cell r="BV124"/>
          <cell r="BW124"/>
          <cell r="BX124" t="str">
            <v xml:space="preserve"> </v>
          </cell>
          <cell r="BY124"/>
          <cell r="BZ124"/>
          <cell r="CA124" t="str">
            <v xml:space="preserve"> </v>
          </cell>
          <cell r="CB124"/>
          <cell r="CC124"/>
          <cell r="CD124" t="str">
            <v xml:space="preserve"> </v>
          </cell>
          <cell r="CE124"/>
          <cell r="CF124"/>
          <cell r="CG124" t="str">
            <v xml:space="preserve"> </v>
          </cell>
          <cell r="CH124"/>
          <cell r="CI124"/>
          <cell r="CJ124" t="str">
            <v xml:space="preserve"> </v>
          </cell>
          <cell r="CK124"/>
          <cell r="CL124"/>
          <cell r="CM124"/>
          <cell r="CN124"/>
          <cell r="CO124"/>
          <cell r="CP124"/>
          <cell r="CQ124"/>
          <cell r="CR124"/>
          <cell r="CS124"/>
          <cell r="CT124"/>
          <cell r="CU124"/>
          <cell r="CV124" t="str">
            <v xml:space="preserve"> </v>
          </cell>
          <cell r="CW124"/>
          <cell r="CX124"/>
          <cell r="CY124" t="str">
            <v xml:space="preserve"> </v>
          </cell>
          <cell r="CZ124"/>
          <cell r="DA124"/>
          <cell r="DB124" t="str">
            <v xml:space="preserve"> </v>
          </cell>
          <cell r="DC124"/>
          <cell r="DD124"/>
          <cell r="DE124" t="str">
            <v xml:space="preserve"> </v>
          </cell>
          <cell r="DF124"/>
          <cell r="DG124" t="str">
            <v>PV</v>
          </cell>
          <cell r="DH124" t="str">
            <v>Dittrich</v>
          </cell>
          <cell r="DI124">
            <v>10</v>
          </cell>
          <cell r="DJ124" t="str">
            <v>PV</v>
          </cell>
          <cell r="DK124" t="str">
            <v>Hübner</v>
          </cell>
          <cell r="DL124">
            <v>30</v>
          </cell>
          <cell r="DM124"/>
          <cell r="DN124" t="str">
            <v>STS</v>
          </cell>
          <cell r="DO124"/>
          <cell r="DP124" t="str">
            <v>Praktikum vom 28.09.-19.03.</v>
          </cell>
          <cell r="DQ124"/>
          <cell r="DR124"/>
          <cell r="DS124"/>
          <cell r="DT124"/>
          <cell r="DU124"/>
          <cell r="DV124"/>
          <cell r="DW124"/>
          <cell r="DX124"/>
          <cell r="DY124"/>
          <cell r="DZ124"/>
          <cell r="EA124"/>
          <cell r="EB124"/>
          <cell r="EC124"/>
          <cell r="ED124"/>
          <cell r="EE124"/>
          <cell r="EF124"/>
          <cell r="EG124"/>
          <cell r="EH124"/>
          <cell r="EI124"/>
          <cell r="EJ124"/>
          <cell r="EK124"/>
          <cell r="EL124"/>
          <cell r="EM124"/>
          <cell r="EN124"/>
          <cell r="EO124"/>
          <cell r="EP124"/>
          <cell r="EQ124"/>
          <cell r="ER124"/>
          <cell r="ES124"/>
          <cell r="ET124"/>
          <cell r="EU124"/>
          <cell r="EV124"/>
          <cell r="EW124"/>
          <cell r="EX124"/>
          <cell r="EY124"/>
        </row>
        <row r="125">
          <cell r="A125" t="str">
            <v>KBM 4</v>
          </cell>
          <cell r="B125">
            <v>3</v>
          </cell>
          <cell r="C125" t="str">
            <v>Marketing</v>
          </cell>
          <cell r="D125" t="str">
            <v>Wiemann</v>
          </cell>
          <cell r="E125">
            <v>16</v>
          </cell>
          <cell r="F125" t="str">
            <v>Auftragsakquise und -bearbeitung</v>
          </cell>
          <cell r="G125" t="str">
            <v>Wiemann</v>
          </cell>
          <cell r="H125">
            <v>40</v>
          </cell>
          <cell r="I125" t="str">
            <v>Gesprächsführung und Beratung</v>
          </cell>
          <cell r="J125" t="str">
            <v>Bögelsack</v>
          </cell>
          <cell r="K125">
            <v>40</v>
          </cell>
          <cell r="L125" t="str">
            <v>Gesprächsführung und Beratung</v>
          </cell>
          <cell r="M125" t="str">
            <v>Bögelsack</v>
          </cell>
          <cell r="N125">
            <v>40</v>
          </cell>
          <cell r="O125" t="str">
            <v>Bewerbungsgespräche führen</v>
          </cell>
          <cell r="P125" t="str">
            <v>Bögelsack</v>
          </cell>
          <cell r="Q125">
            <v>40</v>
          </cell>
          <cell r="R125" t="str">
            <v>Teamarbeit und Umgang mit Konflikten</v>
          </cell>
          <cell r="S125" t="str">
            <v>Bögelsack</v>
          </cell>
          <cell r="T125">
            <v>40</v>
          </cell>
          <cell r="U125" t="str">
            <v>Personalbedarf und-gewinnung</v>
          </cell>
          <cell r="V125" t="str">
            <v>Wiemann</v>
          </cell>
          <cell r="W125">
            <v>40</v>
          </cell>
          <cell r="X125" t="str">
            <v>Personalbedarf und-gewinnung</v>
          </cell>
          <cell r="Y125" t="str">
            <v>Wiemann</v>
          </cell>
          <cell r="Z125">
            <v>40</v>
          </cell>
          <cell r="AA125" t="str">
            <v>Personalauswahl und -einstellung</v>
          </cell>
          <cell r="AB125" t="str">
            <v>Wiemann</v>
          </cell>
          <cell r="AC125">
            <v>40</v>
          </cell>
          <cell r="AD125" t="str">
            <v>Personalauswahl und -einstellung</v>
          </cell>
          <cell r="AE125" t="str">
            <v>Wiemann</v>
          </cell>
          <cell r="AF125">
            <v>40</v>
          </cell>
          <cell r="AG125" t="str">
            <v>Fachübergreifende Projekte</v>
          </cell>
          <cell r="AH125" t="str">
            <v>STS</v>
          </cell>
          <cell r="AI125">
            <v>40</v>
          </cell>
          <cell r="AJ125" t="str">
            <v>Fachübergreifende Projekte</v>
          </cell>
          <cell r="AK125" t="str">
            <v>STS</v>
          </cell>
          <cell r="AL125">
            <v>40</v>
          </cell>
          <cell r="AM125" t="str">
            <v>Fachübergreifende Projekte</v>
          </cell>
          <cell r="AN125" t="str">
            <v>STS</v>
          </cell>
          <cell r="AO125">
            <v>40</v>
          </cell>
          <cell r="AP125" t="str">
            <v>Kaufmännisches Wissen in der Finanzbuchhaltung</v>
          </cell>
          <cell r="AQ125" t="str">
            <v>T.Geisler</v>
          </cell>
          <cell r="AR125">
            <v>32</v>
          </cell>
          <cell r="AS125"/>
          <cell r="AT125"/>
          <cell r="AU125"/>
          <cell r="AV125" t="str">
            <v>Kaufmännisches Wissen in der Finanzbuchhaltung</v>
          </cell>
          <cell r="AW125" t="str">
            <v>T.Geisler</v>
          </cell>
          <cell r="AX125">
            <v>32</v>
          </cell>
          <cell r="AY125" t="str">
            <v>Kaufmännisches Wissen in der Finanzbuchhaltung</v>
          </cell>
          <cell r="AZ125" t="str">
            <v>T.Geisler</v>
          </cell>
          <cell r="BA125">
            <v>40</v>
          </cell>
          <cell r="BB125" t="str">
            <v>Kaufmännisches Wissen in der Finanzbuchhaltung</v>
          </cell>
          <cell r="BC125" t="str">
            <v>T.Geisler</v>
          </cell>
          <cell r="BD125">
            <v>32</v>
          </cell>
          <cell r="BE125" t="str">
            <v>Auftrag und Faktura mit Lexare und Datev</v>
          </cell>
          <cell r="BF125" t="str">
            <v>T.Geisler</v>
          </cell>
          <cell r="BG125">
            <v>40</v>
          </cell>
          <cell r="BH125" t="str">
            <v>Auftrag und Faktura mit Lexare und Datev</v>
          </cell>
          <cell r="BI125" t="str">
            <v>T.Geisler</v>
          </cell>
          <cell r="BJ125">
            <v>40</v>
          </cell>
          <cell r="BK125" t="str">
            <v>Auftrag und Faktura mit Lexare und Datev</v>
          </cell>
          <cell r="BL125" t="str">
            <v>T.Geisler</v>
          </cell>
          <cell r="BM125">
            <v>40</v>
          </cell>
          <cell r="BN125" t="str">
            <v>Auftrag und Faktura mit Lexare und Datev</v>
          </cell>
          <cell r="BO125" t="str">
            <v>T.Geisler</v>
          </cell>
          <cell r="BP125">
            <v>40</v>
          </cell>
          <cell r="BQ125" t="str">
            <v>Markt und Unternehmen</v>
          </cell>
          <cell r="BR125" t="str">
            <v>Wiemann</v>
          </cell>
          <cell r="BS125">
            <v>32</v>
          </cell>
          <cell r="BT125" t="str">
            <v>Betriebliche Organisation</v>
          </cell>
          <cell r="BU125" t="str">
            <v>Wiemann</v>
          </cell>
          <cell r="BV125">
            <v>40</v>
          </cell>
          <cell r="BW125" t="str">
            <v>Beschaffung</v>
          </cell>
          <cell r="BX125" t="str">
            <v>Ehrhardt</v>
          </cell>
          <cell r="BY125">
            <v>40</v>
          </cell>
          <cell r="BZ125" t="str">
            <v>Kaufmännische Steuerung und Kontrolle</v>
          </cell>
          <cell r="CA125" t="str">
            <v>Ehrhardt</v>
          </cell>
          <cell r="CB125">
            <v>40</v>
          </cell>
          <cell r="CC125" t="str">
            <v>SAP FI Finanzwesen</v>
          </cell>
          <cell r="CD125" t="str">
            <v>MHübner</v>
          </cell>
          <cell r="CE125">
            <v>40</v>
          </cell>
          <cell r="CF125" t="str">
            <v>SAP FI Finanzwesen</v>
          </cell>
          <cell r="CG125" t="str">
            <v>T.Geisler</v>
          </cell>
          <cell r="CH125">
            <v>40</v>
          </cell>
          <cell r="CI125" t="str">
            <v>SAP FI Finanzwesen</v>
          </cell>
          <cell r="CJ125" t="str">
            <v>T.Geisler</v>
          </cell>
          <cell r="CK125">
            <v>40</v>
          </cell>
          <cell r="CL125"/>
          <cell r="CM125"/>
          <cell r="CN125"/>
          <cell r="CO125"/>
          <cell r="CP125"/>
          <cell r="CQ125"/>
          <cell r="CR125"/>
          <cell r="CS125"/>
          <cell r="CT125"/>
          <cell r="CU125" t="str">
            <v>Excel</v>
          </cell>
          <cell r="CV125" t="str">
            <v>Dittrich</v>
          </cell>
          <cell r="CW125">
            <v>40</v>
          </cell>
          <cell r="CX125" t="str">
            <v>Liquidität sichern und Finanzierung vorbereiten</v>
          </cell>
          <cell r="CY125" t="str">
            <v>Wiemann</v>
          </cell>
          <cell r="CZ125">
            <v>40</v>
          </cell>
          <cell r="DA125" t="str">
            <v>Finanzbuchhaltung mit DATEV</v>
          </cell>
          <cell r="DB125" t="str">
            <v>T.Geisler</v>
          </cell>
          <cell r="DC125">
            <v>40</v>
          </cell>
          <cell r="DD125" t="str">
            <v>Finanzbuchhaltung mit DATEV</v>
          </cell>
          <cell r="DE125" t="str">
            <v>T.Geisler</v>
          </cell>
          <cell r="DF125">
            <v>40</v>
          </cell>
          <cell r="DG125" t="str">
            <v>Finanzbuchhaltung mit DATEV</v>
          </cell>
          <cell r="DH125" t="str">
            <v>T.Geisler</v>
          </cell>
          <cell r="DI125">
            <v>30</v>
          </cell>
          <cell r="DJ125" t="str">
            <v>PV</v>
          </cell>
          <cell r="DK125" t="str">
            <v>Dittrich</v>
          </cell>
          <cell r="DL125">
            <v>10</v>
          </cell>
          <cell r="DM125" t="str">
            <v>PV</v>
          </cell>
          <cell r="DN125" t="str">
            <v>Dittrich</v>
          </cell>
          <cell r="DO125">
            <v>10</v>
          </cell>
          <cell r="DP125" t="str">
            <v>Abschlussprüfung Teil I 28.09.</v>
          </cell>
          <cell r="DQ125"/>
          <cell r="DR125">
            <v>8</v>
          </cell>
          <cell r="DS125"/>
          <cell r="DT125"/>
          <cell r="DU125"/>
          <cell r="DV125"/>
          <cell r="DW125"/>
          <cell r="DX125"/>
          <cell r="DY125"/>
          <cell r="DZ125"/>
          <cell r="EA125"/>
          <cell r="EB125"/>
          <cell r="EC125"/>
          <cell r="ED125"/>
          <cell r="EE125"/>
          <cell r="EF125"/>
          <cell r="EG125"/>
          <cell r="EH125"/>
          <cell r="EI125"/>
          <cell r="EJ125"/>
          <cell r="EK125"/>
          <cell r="EL125"/>
          <cell r="EM125"/>
          <cell r="EN125"/>
          <cell r="EO125"/>
          <cell r="EP125"/>
          <cell r="EQ125"/>
          <cell r="ER125"/>
          <cell r="ES125"/>
          <cell r="ET125"/>
          <cell r="EU125"/>
          <cell r="EV125"/>
          <cell r="EW125"/>
          <cell r="EX125"/>
          <cell r="EY125"/>
        </row>
        <row r="126">
          <cell r="A126"/>
          <cell r="B126"/>
          <cell r="C126"/>
          <cell r="D126">
            <v>16</v>
          </cell>
          <cell r="E126">
            <v>16</v>
          </cell>
          <cell r="F126"/>
          <cell r="G126">
            <v>0</v>
          </cell>
          <cell r="H126">
            <v>40</v>
          </cell>
          <cell r="I126"/>
          <cell r="J126">
            <v>0</v>
          </cell>
          <cell r="K126">
            <v>40</v>
          </cell>
          <cell r="L126"/>
          <cell r="M126">
            <v>0</v>
          </cell>
          <cell r="N126">
            <v>40</v>
          </cell>
          <cell r="O126"/>
          <cell r="P126">
            <v>0</v>
          </cell>
          <cell r="Q126">
            <v>40</v>
          </cell>
          <cell r="R126"/>
          <cell r="S126">
            <v>0</v>
          </cell>
          <cell r="T126">
            <v>40</v>
          </cell>
          <cell r="U126"/>
          <cell r="V126">
            <v>0</v>
          </cell>
          <cell r="W126">
            <v>40</v>
          </cell>
          <cell r="X126"/>
          <cell r="Y126">
            <v>0</v>
          </cell>
          <cell r="Z126">
            <v>40</v>
          </cell>
          <cell r="AA126"/>
          <cell r="AB126">
            <v>0</v>
          </cell>
          <cell r="AC126">
            <v>40</v>
          </cell>
          <cell r="AD126"/>
          <cell r="AE126">
            <v>0</v>
          </cell>
          <cell r="AF126">
            <v>40</v>
          </cell>
          <cell r="AG126"/>
          <cell r="AH126">
            <v>0</v>
          </cell>
          <cell r="AI126">
            <v>40</v>
          </cell>
          <cell r="AJ126"/>
          <cell r="AK126">
            <v>0</v>
          </cell>
          <cell r="AL126">
            <v>40</v>
          </cell>
          <cell r="AM126"/>
          <cell r="AN126">
            <v>0</v>
          </cell>
          <cell r="AO126">
            <v>40</v>
          </cell>
          <cell r="AP126"/>
          <cell r="AQ126">
            <v>8</v>
          </cell>
          <cell r="AR126">
            <v>32</v>
          </cell>
          <cell r="AS126"/>
          <cell r="AT126">
            <v>32</v>
          </cell>
          <cell r="AU126">
            <v>0</v>
          </cell>
          <cell r="AV126"/>
          <cell r="AW126">
            <v>0</v>
          </cell>
          <cell r="AX126">
            <v>32</v>
          </cell>
          <cell r="AY126"/>
          <cell r="AZ126">
            <v>0</v>
          </cell>
          <cell r="BA126">
            <v>40</v>
          </cell>
          <cell r="BB126"/>
          <cell r="BC126">
            <v>0</v>
          </cell>
          <cell r="BD126">
            <v>32</v>
          </cell>
          <cell r="BE126"/>
          <cell r="BF126">
            <v>0</v>
          </cell>
          <cell r="BG126">
            <v>40</v>
          </cell>
          <cell r="BH126"/>
          <cell r="BI126">
            <v>0</v>
          </cell>
          <cell r="BJ126">
            <v>40</v>
          </cell>
          <cell r="BK126"/>
          <cell r="BL126">
            <v>-8</v>
          </cell>
          <cell r="BM126">
            <v>40</v>
          </cell>
          <cell r="BN126"/>
          <cell r="BO126">
            <v>0</v>
          </cell>
          <cell r="BP126">
            <v>40</v>
          </cell>
          <cell r="BQ126"/>
          <cell r="BR126">
            <v>0</v>
          </cell>
          <cell r="BS126">
            <v>32</v>
          </cell>
          <cell r="BT126"/>
          <cell r="BU126">
            <v>0</v>
          </cell>
          <cell r="BV126">
            <v>40</v>
          </cell>
          <cell r="BW126"/>
          <cell r="BX126">
            <v>0</v>
          </cell>
          <cell r="BY126">
            <v>40</v>
          </cell>
          <cell r="BZ126"/>
          <cell r="CA126">
            <v>0</v>
          </cell>
          <cell r="CB126">
            <v>40</v>
          </cell>
          <cell r="CC126"/>
          <cell r="CD126">
            <v>0</v>
          </cell>
          <cell r="CE126">
            <v>40</v>
          </cell>
          <cell r="CF126"/>
          <cell r="CG126">
            <v>0</v>
          </cell>
          <cell r="CH126">
            <v>40</v>
          </cell>
          <cell r="CI126"/>
          <cell r="CJ126">
            <v>0</v>
          </cell>
          <cell r="CK126">
            <v>40</v>
          </cell>
          <cell r="CL126"/>
          <cell r="CM126">
            <v>40</v>
          </cell>
          <cell r="CN126">
            <v>0</v>
          </cell>
          <cell r="CO126"/>
          <cell r="CP126">
            <v>40</v>
          </cell>
          <cell r="CQ126">
            <v>0</v>
          </cell>
          <cell r="CR126"/>
          <cell r="CS126">
            <v>40</v>
          </cell>
          <cell r="CT126">
            <v>0</v>
          </cell>
          <cell r="CU126"/>
          <cell r="CV126">
            <v>0</v>
          </cell>
          <cell r="CW126">
            <v>40</v>
          </cell>
          <cell r="CX126"/>
          <cell r="CY126">
            <v>0</v>
          </cell>
          <cell r="CZ126">
            <v>40</v>
          </cell>
          <cell r="DA126"/>
          <cell r="DB126">
            <v>0</v>
          </cell>
          <cell r="DC126">
            <v>40</v>
          </cell>
          <cell r="DD126"/>
          <cell r="DE126">
            <v>0</v>
          </cell>
          <cell r="DF126">
            <v>40</v>
          </cell>
          <cell r="DG126"/>
          <cell r="DH126">
            <v>0</v>
          </cell>
          <cell r="DI126">
            <v>40</v>
          </cell>
          <cell r="DJ126"/>
          <cell r="DK126">
            <v>0</v>
          </cell>
          <cell r="DL126">
            <v>40</v>
          </cell>
          <cell r="DM126"/>
          <cell r="DN126">
            <v>30</v>
          </cell>
          <cell r="DO126">
            <v>10</v>
          </cell>
          <cell r="DP126"/>
          <cell r="DQ126">
            <v>32</v>
          </cell>
          <cell r="DR126">
            <v>8</v>
          </cell>
          <cell r="DS126"/>
          <cell r="DT126">
            <v>40</v>
          </cell>
          <cell r="DU126">
            <v>0</v>
          </cell>
          <cell r="DV126"/>
          <cell r="DW126">
            <v>40</v>
          </cell>
          <cell r="DX126">
            <v>0</v>
          </cell>
          <cell r="DY126"/>
          <cell r="DZ126">
            <v>40</v>
          </cell>
          <cell r="EA126">
            <v>0</v>
          </cell>
          <cell r="EB126"/>
          <cell r="EC126">
            <v>40</v>
          </cell>
          <cell r="ED126">
            <v>0</v>
          </cell>
          <cell r="EE126"/>
          <cell r="EF126">
            <v>40</v>
          </cell>
          <cell r="EG126">
            <v>0</v>
          </cell>
          <cell r="EH126"/>
          <cell r="EI126">
            <v>40</v>
          </cell>
          <cell r="EJ126">
            <v>0</v>
          </cell>
          <cell r="EK126"/>
          <cell r="EL126">
            <v>40</v>
          </cell>
          <cell r="EM126">
            <v>0</v>
          </cell>
          <cell r="EN126"/>
          <cell r="EO126">
            <v>40</v>
          </cell>
          <cell r="EP126">
            <v>0</v>
          </cell>
          <cell r="EQ126"/>
          <cell r="ER126">
            <v>40</v>
          </cell>
          <cell r="ES126">
            <v>0</v>
          </cell>
          <cell r="ET126"/>
          <cell r="EU126">
            <v>40</v>
          </cell>
          <cell r="EV126">
            <v>0</v>
          </cell>
          <cell r="EW126"/>
          <cell r="EX126">
            <v>40</v>
          </cell>
          <cell r="EY126">
            <v>0</v>
          </cell>
        </row>
        <row r="127">
          <cell r="A127"/>
          <cell r="B127"/>
          <cell r="C127"/>
          <cell r="E127"/>
          <cell r="F127"/>
          <cell r="H127"/>
          <cell r="I127"/>
          <cell r="K127"/>
          <cell r="L127"/>
          <cell r="N127"/>
          <cell r="O127"/>
          <cell r="Q127"/>
          <cell r="R127"/>
          <cell r="T127"/>
          <cell r="U127"/>
          <cell r="W127"/>
          <cell r="X127"/>
          <cell r="Z127"/>
          <cell r="AA127"/>
          <cell r="AC127"/>
          <cell r="AD127"/>
          <cell r="AF127"/>
          <cell r="AG127"/>
          <cell r="AI127"/>
          <cell r="AJ127"/>
          <cell r="AL127"/>
          <cell r="AM127" t="str">
            <v>PV Online</v>
          </cell>
          <cell r="AO127"/>
          <cell r="AP127"/>
          <cell r="AR127"/>
          <cell r="AS127"/>
          <cell r="AU127"/>
          <cell r="AV127"/>
          <cell r="AX127"/>
          <cell r="AY127"/>
          <cell r="BA127"/>
          <cell r="BB127"/>
          <cell r="BD127"/>
          <cell r="BE127"/>
          <cell r="BG127"/>
          <cell r="BH127"/>
          <cell r="BJ127"/>
          <cell r="BK127"/>
          <cell r="BM127"/>
          <cell r="BN127"/>
          <cell r="BP127"/>
          <cell r="BQ127"/>
          <cell r="BS127"/>
          <cell r="BT127"/>
          <cell r="BV127"/>
          <cell r="BW127"/>
          <cell r="BY127"/>
          <cell r="BZ127"/>
          <cell r="CB127"/>
          <cell r="CC127"/>
          <cell r="CE127"/>
          <cell r="CF127"/>
          <cell r="CH127"/>
          <cell r="CI127"/>
          <cell r="CK127"/>
          <cell r="CL127"/>
          <cell r="CN127"/>
          <cell r="CO127"/>
          <cell r="CQ127"/>
          <cell r="CR127"/>
          <cell r="CT127"/>
          <cell r="CU127"/>
          <cell r="CW127"/>
          <cell r="CX127"/>
          <cell r="CZ127"/>
          <cell r="DA127"/>
          <cell r="DC127"/>
          <cell r="DD127"/>
          <cell r="DF127"/>
          <cell r="DG127"/>
          <cell r="DI127"/>
          <cell r="DJ127"/>
          <cell r="DL127"/>
          <cell r="DM127"/>
          <cell r="DO127"/>
          <cell r="DP127"/>
          <cell r="DR127"/>
          <cell r="DS127"/>
          <cell r="DU127"/>
          <cell r="DV127"/>
          <cell r="DX127"/>
          <cell r="DY127"/>
          <cell r="EA127"/>
          <cell r="EB127"/>
          <cell r="ED127"/>
          <cell r="EE127"/>
          <cell r="EG127"/>
          <cell r="EH127"/>
          <cell r="EJ127"/>
          <cell r="EK127"/>
          <cell r="EM127"/>
          <cell r="EN127"/>
          <cell r="EP127"/>
          <cell r="EQ127"/>
          <cell r="ES127"/>
          <cell r="ET127"/>
          <cell r="EV127"/>
          <cell r="EW127"/>
          <cell r="EY127"/>
        </row>
        <row r="128">
          <cell r="A128"/>
          <cell r="B128"/>
          <cell r="C128"/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/>
          <cell r="AQ128"/>
          <cell r="AR128"/>
          <cell r="AS128"/>
          <cell r="AT128"/>
          <cell r="AU128"/>
          <cell r="AV128"/>
          <cell r="AW128"/>
          <cell r="AX128"/>
          <cell r="AY128"/>
          <cell r="AZ128"/>
          <cell r="BA128"/>
          <cell r="BB128"/>
          <cell r="BC128"/>
          <cell r="BD128"/>
          <cell r="BE128"/>
          <cell r="BF128"/>
          <cell r="BG128"/>
          <cell r="BH128"/>
          <cell r="BI128"/>
          <cell r="BJ128"/>
          <cell r="BK128"/>
          <cell r="BL128"/>
          <cell r="BM128"/>
          <cell r="BN128"/>
          <cell r="BO128"/>
          <cell r="BP128"/>
          <cell r="BQ128"/>
          <cell r="BR128"/>
          <cell r="BS128"/>
          <cell r="BT128"/>
          <cell r="BU128"/>
          <cell r="BV128"/>
          <cell r="BW128" t="str">
            <v>PV Vorprüfungstag</v>
          </cell>
          <cell r="BX128" t="str">
            <v>STS</v>
          </cell>
          <cell r="BY128">
            <v>8</v>
          </cell>
          <cell r="BZ128"/>
          <cell r="CA128"/>
          <cell r="CB128"/>
          <cell r="CC128"/>
          <cell r="CD128"/>
          <cell r="CE128"/>
          <cell r="CF128"/>
          <cell r="CG128"/>
          <cell r="CH128"/>
          <cell r="CI128"/>
          <cell r="CJ128"/>
          <cell r="CK128"/>
          <cell r="CL128" t="str">
            <v>LV 29.7</v>
          </cell>
          <cell r="CM128" t="str">
            <v>Neuhausen</v>
          </cell>
          <cell r="CN128">
            <v>8</v>
          </cell>
          <cell r="CO128"/>
          <cell r="CP128"/>
          <cell r="CQ128"/>
          <cell r="CR128"/>
          <cell r="CS128"/>
          <cell r="CT128"/>
          <cell r="CU128"/>
          <cell r="CV128"/>
          <cell r="CW128"/>
          <cell r="CX128"/>
          <cell r="CY128"/>
          <cell r="CZ128"/>
          <cell r="DA128"/>
          <cell r="DB128"/>
          <cell r="DC128"/>
          <cell r="DD128"/>
          <cell r="DE128"/>
          <cell r="DF128"/>
          <cell r="DG128"/>
          <cell r="DH128"/>
          <cell r="DI128"/>
          <cell r="DJ128"/>
          <cell r="DK128"/>
          <cell r="DL128"/>
          <cell r="DM128"/>
          <cell r="DN128"/>
          <cell r="DO128"/>
          <cell r="DP128"/>
          <cell r="DQ128"/>
          <cell r="DR128"/>
          <cell r="DS128"/>
          <cell r="DT128"/>
          <cell r="DU128"/>
          <cell r="DV128"/>
          <cell r="DW128"/>
          <cell r="DX128"/>
          <cell r="DY128"/>
          <cell r="DZ128"/>
          <cell r="EA128"/>
          <cell r="EB128"/>
          <cell r="EC128"/>
          <cell r="ED128"/>
          <cell r="EE128"/>
          <cell r="EF128"/>
          <cell r="EG128"/>
          <cell r="EH128"/>
          <cell r="EI128"/>
          <cell r="EJ128"/>
          <cell r="EK128"/>
          <cell r="EL128"/>
          <cell r="EM128"/>
          <cell r="EN128"/>
          <cell r="EO128"/>
          <cell r="EP128"/>
          <cell r="EQ128"/>
          <cell r="ER128"/>
          <cell r="ES128"/>
          <cell r="ET128"/>
          <cell r="EU128"/>
          <cell r="EV128"/>
          <cell r="EW128"/>
          <cell r="EX128"/>
          <cell r="EY128"/>
        </row>
        <row r="129">
          <cell r="A129"/>
          <cell r="B129"/>
          <cell r="C129"/>
          <cell r="D129"/>
          <cell r="E129"/>
          <cell r="F129" t="str">
            <v>Praktikum vom 27.09.-20.03.</v>
          </cell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 t="str">
            <v>PV</v>
          </cell>
          <cell r="AN129" t="str">
            <v>STS</v>
          </cell>
          <cell r="AO129">
            <v>16</v>
          </cell>
          <cell r="AP129" t="str">
            <v>PV Wiso</v>
          </cell>
          <cell r="AQ129" t="str">
            <v>Frau Steinke</v>
          </cell>
          <cell r="AR129">
            <v>16</v>
          </cell>
          <cell r="AS129"/>
          <cell r="AT129"/>
          <cell r="AU129"/>
          <cell r="AV129"/>
          <cell r="AW129"/>
          <cell r="AX129"/>
          <cell r="AY129"/>
          <cell r="AZ129"/>
          <cell r="BA129"/>
          <cell r="BB129"/>
          <cell r="BC129"/>
          <cell r="BD129"/>
          <cell r="BE129"/>
          <cell r="BF129"/>
          <cell r="BG129"/>
          <cell r="BH129"/>
          <cell r="BI129"/>
          <cell r="BJ129"/>
          <cell r="BK129"/>
          <cell r="BL129"/>
          <cell r="BM129"/>
          <cell r="BN129"/>
          <cell r="BO129" t="str">
            <v xml:space="preserve"> </v>
          </cell>
          <cell r="BP129"/>
          <cell r="BQ129"/>
          <cell r="BR129" t="str">
            <v xml:space="preserve"> </v>
          </cell>
          <cell r="BS129"/>
          <cell r="BT129"/>
          <cell r="BU129" t="str">
            <v xml:space="preserve"> </v>
          </cell>
          <cell r="BV129"/>
          <cell r="BW129" t="str">
            <v>PV Online Jena</v>
          </cell>
          <cell r="BX129" t="str">
            <v>Frau Steinke</v>
          </cell>
          <cell r="BY129">
            <v>24</v>
          </cell>
          <cell r="BZ129" t="str">
            <v>IHK Abschlussprüfung mündlich</v>
          </cell>
          <cell r="CA129"/>
          <cell r="CB129">
            <v>8</v>
          </cell>
          <cell r="CC129"/>
          <cell r="CD129" t="str">
            <v xml:space="preserve"> </v>
          </cell>
          <cell r="CE129"/>
          <cell r="CF129"/>
          <cell r="CG129" t="str">
            <v xml:space="preserve"> </v>
          </cell>
          <cell r="CH129"/>
          <cell r="CI129"/>
          <cell r="CJ129" t="str">
            <v xml:space="preserve"> </v>
          </cell>
          <cell r="CK129"/>
          <cell r="CL129" t="str">
            <v xml:space="preserve">Kommunikation, Führung und Zusammenarbeit mit internen und externen Partnern und ein internes Kontrollsystem sicherstellen </v>
          </cell>
          <cell r="CM129" t="str">
            <v>STS</v>
          </cell>
          <cell r="CN129">
            <v>8</v>
          </cell>
          <cell r="CO129"/>
          <cell r="CP129"/>
          <cell r="CQ129"/>
          <cell r="CR129"/>
          <cell r="CS129"/>
          <cell r="CT129"/>
          <cell r="CU129"/>
          <cell r="CV129"/>
          <cell r="CW129"/>
          <cell r="CX129"/>
          <cell r="CY129"/>
          <cell r="CZ129"/>
          <cell r="DA129"/>
          <cell r="DB129"/>
          <cell r="DC129"/>
          <cell r="DD129"/>
          <cell r="DE129"/>
          <cell r="DF129"/>
          <cell r="DG129"/>
          <cell r="DH129"/>
          <cell r="DI129"/>
          <cell r="DJ129"/>
          <cell r="DK129"/>
          <cell r="DL129"/>
          <cell r="DM129"/>
          <cell r="DN129"/>
          <cell r="DO129"/>
          <cell r="DP129"/>
          <cell r="DQ129"/>
          <cell r="DR129"/>
          <cell r="DS129"/>
          <cell r="DT129"/>
          <cell r="DU129"/>
          <cell r="DV129"/>
          <cell r="DW129"/>
          <cell r="DX129"/>
          <cell r="DY129"/>
          <cell r="DZ129"/>
          <cell r="EA129"/>
          <cell r="EB129"/>
          <cell r="EC129"/>
          <cell r="ED129"/>
          <cell r="EE129"/>
          <cell r="EF129"/>
          <cell r="EG129"/>
          <cell r="EH129"/>
          <cell r="EI129"/>
          <cell r="EJ129"/>
          <cell r="EK129"/>
          <cell r="EL129"/>
          <cell r="EM129"/>
          <cell r="EN129"/>
          <cell r="EO129"/>
          <cell r="EP129"/>
          <cell r="EQ129"/>
          <cell r="ER129"/>
          <cell r="ES129"/>
          <cell r="ET129"/>
          <cell r="EU129"/>
          <cell r="EV129"/>
          <cell r="EW129"/>
          <cell r="EX129"/>
          <cell r="EY129"/>
        </row>
        <row r="130">
          <cell r="A130" t="str">
            <v>KBM 3</v>
          </cell>
          <cell r="B130">
            <v>1</v>
          </cell>
          <cell r="C130"/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 t="str">
            <v>PV Buchhaltung/Lohn</v>
          </cell>
          <cell r="AN130" t="str">
            <v>Herr Mosig</v>
          </cell>
          <cell r="AO130">
            <v>24</v>
          </cell>
          <cell r="AP130" t="str">
            <v>PV Buchhaltung/Lohn</v>
          </cell>
          <cell r="AQ130" t="str">
            <v>Herr Mosig</v>
          </cell>
          <cell r="AR130">
            <v>24</v>
          </cell>
          <cell r="AS130"/>
          <cell r="AT130"/>
          <cell r="AU130"/>
          <cell r="AV130" t="str">
            <v>PV</v>
          </cell>
          <cell r="AW130" t="str">
            <v>Frau Steinke</v>
          </cell>
          <cell r="AX130">
            <v>32</v>
          </cell>
          <cell r="AY130" t="str">
            <v>PV</v>
          </cell>
          <cell r="AZ130" t="str">
            <v>Frau Steinke</v>
          </cell>
          <cell r="BA130">
            <v>40</v>
          </cell>
          <cell r="BB130" t="str">
            <v>PV</v>
          </cell>
          <cell r="BC130" t="str">
            <v>Frau Steinke</v>
          </cell>
          <cell r="BD130">
            <v>32</v>
          </cell>
          <cell r="BE130" t="str">
            <v>PV</v>
          </cell>
          <cell r="BF130" t="str">
            <v>Frau Steinke</v>
          </cell>
          <cell r="BG130">
            <v>40</v>
          </cell>
          <cell r="BH130" t="str">
            <v>PV</v>
          </cell>
          <cell r="BI130" t="str">
            <v>Frau Steinke</v>
          </cell>
          <cell r="BJ130">
            <v>40</v>
          </cell>
          <cell r="BK130"/>
          <cell r="BL130"/>
          <cell r="BM130"/>
          <cell r="BN130" t="str">
            <v>PV</v>
          </cell>
          <cell r="BO130" t="str">
            <v>STS</v>
          </cell>
          <cell r="BP130">
            <v>40</v>
          </cell>
          <cell r="BQ130" t="str">
            <v>PV</v>
          </cell>
          <cell r="BR130" t="str">
            <v>STS</v>
          </cell>
          <cell r="BS130">
            <v>32</v>
          </cell>
          <cell r="BT130" t="str">
            <v>PV</v>
          </cell>
          <cell r="BU130" t="str">
            <v>STS</v>
          </cell>
          <cell r="BV130">
            <v>40</v>
          </cell>
          <cell r="BW130" t="str">
            <v>IHK Abschlussprüfung schriftlich</v>
          </cell>
          <cell r="BX130"/>
          <cell r="BY130">
            <v>8</v>
          </cell>
          <cell r="BZ130" t="str">
            <v>Kaufmännische Steuerung und Kontrolle</v>
          </cell>
          <cell r="CA130" t="str">
            <v>Ehrhardt</v>
          </cell>
          <cell r="CB130">
            <v>32</v>
          </cell>
          <cell r="CC130" t="str">
            <v xml:space="preserve">Kommunikation, Führung und Zusammenarbeit mit internen und externen Partnern und ein internes Kontrollsystem sicherstellen </v>
          </cell>
          <cell r="CD130" t="str">
            <v>Wiemann</v>
          </cell>
          <cell r="CE130">
            <v>40</v>
          </cell>
          <cell r="CF130" t="str">
            <v xml:space="preserve">Kommunikation, Führung und Zusammenarbeit mit internen und externen Partnern und ein internes Kontrollsystem sicherstellen </v>
          </cell>
          <cell r="CG130" t="str">
            <v>Wiemann</v>
          </cell>
          <cell r="CH130">
            <v>40</v>
          </cell>
          <cell r="CI130" t="str">
            <v xml:space="preserve">Kommunikation, Führung und Zusammenarbeit mit internen und externen Partnern und ein internes Kontrollsystem sicherstellen </v>
          </cell>
          <cell r="CJ130" t="str">
            <v>Wiemann</v>
          </cell>
          <cell r="CK130">
            <v>40</v>
          </cell>
          <cell r="CL130" t="str">
            <v xml:space="preserve">Kommunikation, Führung und Zusammenarbeit mit internen und externen Partnern und ein internes Kontrollsystem sicherstellen </v>
          </cell>
          <cell r="CM130" t="str">
            <v>Wiemann</v>
          </cell>
          <cell r="CN130">
            <v>16</v>
          </cell>
          <cell r="CO130"/>
          <cell r="CP130"/>
          <cell r="CQ130"/>
          <cell r="CR130"/>
          <cell r="CS130"/>
          <cell r="CT130"/>
          <cell r="CU130"/>
          <cell r="CV130"/>
          <cell r="CW130"/>
          <cell r="CX130"/>
          <cell r="CY130"/>
          <cell r="CZ130"/>
          <cell r="DA130"/>
          <cell r="DB130"/>
          <cell r="DC130"/>
          <cell r="DD130"/>
          <cell r="DE130"/>
          <cell r="DF130"/>
          <cell r="DG130"/>
          <cell r="DH130"/>
          <cell r="DI130"/>
          <cell r="DJ130"/>
          <cell r="DK130"/>
          <cell r="DL130"/>
          <cell r="DM130"/>
          <cell r="DN130"/>
          <cell r="DO130"/>
          <cell r="DP130"/>
          <cell r="DQ130"/>
          <cell r="DR130"/>
          <cell r="DS130"/>
          <cell r="DT130"/>
          <cell r="DU130"/>
          <cell r="DV130"/>
          <cell r="DW130"/>
          <cell r="DX130"/>
          <cell r="DY130"/>
          <cell r="DZ130"/>
          <cell r="EA130"/>
          <cell r="EB130"/>
          <cell r="EC130"/>
          <cell r="ED130"/>
          <cell r="EE130"/>
          <cell r="EF130"/>
          <cell r="EG130"/>
          <cell r="EH130"/>
          <cell r="EI130"/>
          <cell r="EJ130"/>
          <cell r="EK130"/>
          <cell r="EL130"/>
          <cell r="EM130"/>
          <cell r="EN130"/>
          <cell r="EO130"/>
          <cell r="EP130"/>
          <cell r="EQ130"/>
          <cell r="ER130"/>
          <cell r="ES130"/>
          <cell r="ET130"/>
          <cell r="EU130"/>
          <cell r="EV130"/>
          <cell r="EW130"/>
          <cell r="EX130"/>
          <cell r="EY130"/>
        </row>
        <row r="131">
          <cell r="A131"/>
          <cell r="B131"/>
          <cell r="C131"/>
          <cell r="D131">
            <v>32</v>
          </cell>
          <cell r="E131">
            <v>0</v>
          </cell>
          <cell r="F131"/>
          <cell r="G131">
            <v>40</v>
          </cell>
          <cell r="H131">
            <v>0</v>
          </cell>
          <cell r="I131"/>
          <cell r="J131">
            <v>40</v>
          </cell>
          <cell r="K131">
            <v>0</v>
          </cell>
          <cell r="L131"/>
          <cell r="M131">
            <v>40</v>
          </cell>
          <cell r="N131">
            <v>0</v>
          </cell>
          <cell r="O131"/>
          <cell r="P131">
            <v>40</v>
          </cell>
          <cell r="Q131">
            <v>0</v>
          </cell>
          <cell r="R131"/>
          <cell r="S131">
            <v>40</v>
          </cell>
          <cell r="T131">
            <v>0</v>
          </cell>
          <cell r="U131"/>
          <cell r="V131">
            <v>40</v>
          </cell>
          <cell r="W131">
            <v>0</v>
          </cell>
          <cell r="X131"/>
          <cell r="Y131">
            <v>40</v>
          </cell>
          <cell r="Z131">
            <v>0</v>
          </cell>
          <cell r="AA131"/>
          <cell r="AB131">
            <v>40</v>
          </cell>
          <cell r="AC131">
            <v>0</v>
          </cell>
          <cell r="AD131"/>
          <cell r="AE131">
            <v>40</v>
          </cell>
          <cell r="AF131">
            <v>0</v>
          </cell>
          <cell r="AG131"/>
          <cell r="AH131">
            <v>40</v>
          </cell>
          <cell r="AI131">
            <v>0</v>
          </cell>
          <cell r="AJ131"/>
          <cell r="AK131">
            <v>40</v>
          </cell>
          <cell r="AL131">
            <v>0</v>
          </cell>
          <cell r="AM131"/>
          <cell r="AN131">
            <v>0</v>
          </cell>
          <cell r="AO131">
            <v>40</v>
          </cell>
          <cell r="AP131"/>
          <cell r="AQ131">
            <v>0</v>
          </cell>
          <cell r="AR131">
            <v>40</v>
          </cell>
          <cell r="AS131"/>
          <cell r="AT131">
            <v>32</v>
          </cell>
          <cell r="AU131">
            <v>0</v>
          </cell>
          <cell r="AV131"/>
          <cell r="AW131">
            <v>0</v>
          </cell>
          <cell r="AX131">
            <v>32</v>
          </cell>
          <cell r="AY131"/>
          <cell r="AZ131">
            <v>0</v>
          </cell>
          <cell r="BA131">
            <v>40</v>
          </cell>
          <cell r="BB131"/>
          <cell r="BC131">
            <v>0</v>
          </cell>
          <cell r="BD131">
            <v>32</v>
          </cell>
          <cell r="BE131"/>
          <cell r="BF131">
            <v>0</v>
          </cell>
          <cell r="BG131">
            <v>40</v>
          </cell>
          <cell r="BH131"/>
          <cell r="BI131">
            <v>0</v>
          </cell>
          <cell r="BJ131">
            <v>40</v>
          </cell>
          <cell r="BK131"/>
          <cell r="BL131">
            <v>32</v>
          </cell>
          <cell r="BM131">
            <v>0</v>
          </cell>
          <cell r="BN131"/>
          <cell r="BO131">
            <v>0</v>
          </cell>
          <cell r="BP131">
            <v>40</v>
          </cell>
          <cell r="BQ131"/>
          <cell r="BR131">
            <v>0</v>
          </cell>
          <cell r="BS131">
            <v>32</v>
          </cell>
          <cell r="BT131"/>
          <cell r="BU131">
            <v>0</v>
          </cell>
          <cell r="BV131">
            <v>40</v>
          </cell>
          <cell r="BW131"/>
          <cell r="BX131">
            <v>0</v>
          </cell>
          <cell r="BY131">
            <v>40</v>
          </cell>
          <cell r="BZ131"/>
          <cell r="CA131">
            <v>0</v>
          </cell>
          <cell r="CB131">
            <v>40</v>
          </cell>
          <cell r="CC131"/>
          <cell r="CD131">
            <v>0</v>
          </cell>
          <cell r="CE131">
            <v>40</v>
          </cell>
          <cell r="CF131"/>
          <cell r="CG131">
            <v>0</v>
          </cell>
          <cell r="CH131">
            <v>40</v>
          </cell>
          <cell r="CI131"/>
          <cell r="CJ131">
            <v>0</v>
          </cell>
          <cell r="CK131">
            <v>40</v>
          </cell>
          <cell r="CL131"/>
          <cell r="CM131">
            <v>8</v>
          </cell>
          <cell r="CN131">
            <v>32</v>
          </cell>
          <cell r="CO131"/>
          <cell r="CP131">
            <v>40</v>
          </cell>
          <cell r="CQ131">
            <v>0</v>
          </cell>
          <cell r="CR131"/>
          <cell r="CS131">
            <v>40</v>
          </cell>
          <cell r="CT131">
            <v>0</v>
          </cell>
          <cell r="CU131"/>
          <cell r="CV131">
            <v>40</v>
          </cell>
          <cell r="CW131">
            <v>0</v>
          </cell>
          <cell r="CX131"/>
          <cell r="CY131">
            <v>40</v>
          </cell>
          <cell r="CZ131">
            <v>0</v>
          </cell>
          <cell r="DA131"/>
          <cell r="DB131">
            <v>40</v>
          </cell>
          <cell r="DC131">
            <v>0</v>
          </cell>
          <cell r="DD131"/>
          <cell r="DE131">
            <v>40</v>
          </cell>
          <cell r="DF131">
            <v>0</v>
          </cell>
          <cell r="DG131"/>
          <cell r="DH131">
            <v>40</v>
          </cell>
          <cell r="DI131">
            <v>0</v>
          </cell>
          <cell r="DJ131"/>
          <cell r="DK131">
            <v>40</v>
          </cell>
          <cell r="DL131">
            <v>0</v>
          </cell>
          <cell r="DM131"/>
          <cell r="DN131">
            <v>40</v>
          </cell>
          <cell r="DO131">
            <v>0</v>
          </cell>
          <cell r="DP131"/>
          <cell r="DQ131">
            <v>40</v>
          </cell>
          <cell r="DR131">
            <v>0</v>
          </cell>
          <cell r="DS131"/>
          <cell r="DT131">
            <v>40</v>
          </cell>
          <cell r="DU131">
            <v>0</v>
          </cell>
          <cell r="DV131"/>
          <cell r="DW131">
            <v>40</v>
          </cell>
          <cell r="DX131">
            <v>0</v>
          </cell>
          <cell r="DY131"/>
          <cell r="DZ131">
            <v>40</v>
          </cell>
          <cell r="EA131">
            <v>0</v>
          </cell>
          <cell r="EB131"/>
          <cell r="EC131">
            <v>40</v>
          </cell>
          <cell r="ED131">
            <v>0</v>
          </cell>
          <cell r="EE131"/>
          <cell r="EF131">
            <v>40</v>
          </cell>
          <cell r="EG131">
            <v>0</v>
          </cell>
          <cell r="EH131"/>
          <cell r="EI131">
            <v>40</v>
          </cell>
          <cell r="EJ131">
            <v>0</v>
          </cell>
          <cell r="EK131"/>
          <cell r="EL131">
            <v>40</v>
          </cell>
          <cell r="EM131">
            <v>0</v>
          </cell>
          <cell r="EN131"/>
          <cell r="EO131">
            <v>40</v>
          </cell>
          <cell r="EP131">
            <v>0</v>
          </cell>
          <cell r="EQ131"/>
          <cell r="ER131">
            <v>40</v>
          </cell>
          <cell r="ES131">
            <v>0</v>
          </cell>
          <cell r="ET131"/>
          <cell r="EU131">
            <v>40</v>
          </cell>
          <cell r="EV131">
            <v>0</v>
          </cell>
          <cell r="EW131"/>
          <cell r="EX131">
            <v>40</v>
          </cell>
          <cell r="EY131">
            <v>0</v>
          </cell>
        </row>
        <row r="132">
          <cell r="A132"/>
          <cell r="B132"/>
          <cell r="C132"/>
          <cell r="E132"/>
          <cell r="F132"/>
          <cell r="H132"/>
          <cell r="I132"/>
          <cell r="K132"/>
          <cell r="L132"/>
          <cell r="N132"/>
          <cell r="O132"/>
          <cell r="Q132"/>
          <cell r="R132" t="str">
            <v>NEU KBM5</v>
          </cell>
          <cell r="S132"/>
          <cell r="T132"/>
          <cell r="U132"/>
          <cell r="W132"/>
          <cell r="X132"/>
          <cell r="Z132"/>
          <cell r="AA132"/>
          <cell r="AC132"/>
          <cell r="AD132"/>
          <cell r="AF132"/>
          <cell r="AG132"/>
          <cell r="AI132"/>
          <cell r="AJ132"/>
          <cell r="AL132"/>
          <cell r="AM132"/>
          <cell r="AO132"/>
          <cell r="AP132"/>
          <cell r="AR132"/>
          <cell r="AS132"/>
          <cell r="AU132"/>
          <cell r="AV132"/>
          <cell r="AX132"/>
          <cell r="AY132"/>
          <cell r="BA132"/>
          <cell r="BB132"/>
          <cell r="BD132"/>
          <cell r="BE132"/>
          <cell r="BG132"/>
          <cell r="BH132"/>
          <cell r="BJ132"/>
          <cell r="BK132"/>
          <cell r="BM132"/>
          <cell r="BN132"/>
          <cell r="BP132"/>
          <cell r="BQ132"/>
          <cell r="BS132"/>
          <cell r="BT132"/>
          <cell r="BV132"/>
          <cell r="BW132"/>
          <cell r="BY132"/>
          <cell r="BZ132"/>
          <cell r="CB132"/>
          <cell r="CC132"/>
          <cell r="CE132"/>
          <cell r="CF132"/>
          <cell r="CH132"/>
          <cell r="CI132"/>
          <cell r="CK132"/>
          <cell r="CL132"/>
          <cell r="CN132"/>
          <cell r="CO132"/>
          <cell r="CQ132"/>
          <cell r="CR132"/>
          <cell r="CT132"/>
          <cell r="CU132"/>
          <cell r="CW132"/>
          <cell r="CX132"/>
          <cell r="CZ132"/>
          <cell r="DA132" t="str">
            <v>GL Lohn</v>
          </cell>
          <cell r="DC132"/>
          <cell r="DD132"/>
          <cell r="DF132"/>
          <cell r="DG132"/>
          <cell r="DI132"/>
          <cell r="DJ132"/>
          <cell r="DL132"/>
          <cell r="DM132"/>
          <cell r="DO132"/>
          <cell r="DP132"/>
          <cell r="DR132"/>
          <cell r="DS132"/>
          <cell r="DU132"/>
          <cell r="DV132"/>
          <cell r="DX132"/>
          <cell r="DY132" t="str">
            <v>Marketing</v>
          </cell>
          <cell r="EA132"/>
          <cell r="EB132"/>
          <cell r="ED132"/>
          <cell r="EE132"/>
          <cell r="EG132"/>
          <cell r="EH132"/>
          <cell r="EJ132"/>
          <cell r="EK132" t="str">
            <v>Wertschöpfung</v>
          </cell>
          <cell r="EM132"/>
          <cell r="EN132"/>
          <cell r="EP132"/>
          <cell r="EQ132"/>
          <cell r="ES132"/>
          <cell r="ET132"/>
          <cell r="EV132"/>
          <cell r="EW132" t="str">
            <v>Büromanagement</v>
          </cell>
          <cell r="EY132"/>
        </row>
        <row r="133">
          <cell r="A133"/>
          <cell r="B133"/>
          <cell r="C133"/>
          <cell r="D133"/>
          <cell r="E133"/>
          <cell r="F133"/>
          <cell r="G133"/>
          <cell r="H133"/>
          <cell r="I133" t="str">
            <v>Lehrgangsverabschiedung</v>
          </cell>
          <cell r="J133" t="str">
            <v>Neuhausen</v>
          </cell>
          <cell r="K133">
            <v>8</v>
          </cell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/>
          <cell r="AR133"/>
          <cell r="AS133"/>
          <cell r="AT133"/>
          <cell r="AU133"/>
          <cell r="AV133"/>
          <cell r="AW133"/>
          <cell r="AX133"/>
          <cell r="AY133"/>
          <cell r="AZ133"/>
          <cell r="BA133"/>
          <cell r="BB133"/>
          <cell r="BC133"/>
          <cell r="BD133"/>
          <cell r="BE133"/>
          <cell r="BF133"/>
          <cell r="BG133"/>
          <cell r="BH133"/>
          <cell r="BI133"/>
          <cell r="BJ133"/>
          <cell r="BK133"/>
          <cell r="BL133"/>
          <cell r="BM133"/>
          <cell r="BN133"/>
          <cell r="BO133"/>
          <cell r="BP133"/>
          <cell r="BQ133"/>
          <cell r="BR133"/>
          <cell r="BS133"/>
          <cell r="BT133"/>
          <cell r="BU133"/>
          <cell r="BV133"/>
          <cell r="BW133"/>
          <cell r="BX133"/>
          <cell r="BY133"/>
          <cell r="BZ133"/>
          <cell r="CA133"/>
          <cell r="CB133"/>
          <cell r="CC133"/>
          <cell r="CD133"/>
          <cell r="CE133"/>
          <cell r="CF133"/>
          <cell r="CG133"/>
          <cell r="CH133"/>
          <cell r="CI133"/>
          <cell r="CJ133"/>
          <cell r="CK133"/>
          <cell r="CL133"/>
          <cell r="CM133"/>
          <cell r="CN133"/>
          <cell r="CO133"/>
          <cell r="CP133"/>
          <cell r="CQ133"/>
          <cell r="CR133"/>
          <cell r="CS133"/>
          <cell r="CT133"/>
          <cell r="CU133"/>
          <cell r="CV133"/>
          <cell r="CW133"/>
          <cell r="CX133"/>
          <cell r="CY133"/>
          <cell r="CZ133"/>
          <cell r="DA133"/>
          <cell r="DB133"/>
          <cell r="DC133"/>
          <cell r="DD133"/>
          <cell r="DE133"/>
          <cell r="DF133"/>
          <cell r="DG133"/>
          <cell r="DH133"/>
          <cell r="DI133"/>
          <cell r="DJ133"/>
          <cell r="DK133"/>
          <cell r="DL133"/>
          <cell r="DM133"/>
          <cell r="DN133"/>
          <cell r="DO133"/>
          <cell r="DP133"/>
          <cell r="DQ133"/>
          <cell r="DR133"/>
          <cell r="DS133"/>
          <cell r="DT133"/>
          <cell r="DU133"/>
          <cell r="DV133"/>
          <cell r="DW133"/>
          <cell r="DX133"/>
          <cell r="DY133"/>
          <cell r="DZ133"/>
          <cell r="EA133"/>
          <cell r="EB133"/>
          <cell r="EC133"/>
          <cell r="ED133"/>
          <cell r="EE133"/>
          <cell r="EF133"/>
          <cell r="EG133"/>
          <cell r="EH133"/>
          <cell r="EI133"/>
          <cell r="EJ133"/>
          <cell r="EK133"/>
          <cell r="EL133"/>
          <cell r="EM133"/>
          <cell r="EN133"/>
          <cell r="EO133"/>
          <cell r="EP133"/>
          <cell r="EQ133"/>
          <cell r="ER133"/>
          <cell r="ES133"/>
          <cell r="ET133"/>
          <cell r="EU133"/>
          <cell r="EV133"/>
          <cell r="EW133"/>
          <cell r="EX133"/>
          <cell r="EY133"/>
        </row>
        <row r="134">
          <cell r="A134" t="str">
            <v>KBM 5</v>
          </cell>
          <cell r="B134">
            <v>1</v>
          </cell>
          <cell r="C134"/>
          <cell r="D134"/>
          <cell r="E134"/>
          <cell r="F134" t="str">
            <v>PV</v>
          </cell>
          <cell r="G134" t="str">
            <v>J.Lange</v>
          </cell>
          <cell r="H134">
            <v>8</v>
          </cell>
          <cell r="I134" t="str">
            <v xml:space="preserve">PV </v>
          </cell>
          <cell r="J134" t="str">
            <v>STS</v>
          </cell>
          <cell r="K134">
            <v>16</v>
          </cell>
          <cell r="L134"/>
          <cell r="M134"/>
          <cell r="N134"/>
          <cell r="O134"/>
          <cell r="P134"/>
          <cell r="Q134"/>
          <cell r="R134"/>
          <cell r="S134" t="str">
            <v xml:space="preserve"> </v>
          </cell>
          <cell r="T134"/>
          <cell r="U134"/>
          <cell r="V134" t="str">
            <v xml:space="preserve"> </v>
          </cell>
          <cell r="W134"/>
          <cell r="X134"/>
          <cell r="Y134" t="str">
            <v xml:space="preserve"> </v>
          </cell>
          <cell r="Z134"/>
          <cell r="AA134"/>
          <cell r="AB134" t="str">
            <v xml:space="preserve"> </v>
          </cell>
          <cell r="AC134"/>
          <cell r="AD134"/>
          <cell r="AE134" t="str">
            <v xml:space="preserve"> </v>
          </cell>
          <cell r="AF134"/>
          <cell r="AG134" t="str">
            <v>Word</v>
          </cell>
          <cell r="AH134" t="str">
            <v>STS</v>
          </cell>
          <cell r="AI134">
            <v>4</v>
          </cell>
          <cell r="AJ134"/>
          <cell r="AK134" t="str">
            <v xml:space="preserve"> </v>
          </cell>
          <cell r="AL134"/>
          <cell r="AM134"/>
          <cell r="AN134" t="str">
            <v xml:space="preserve"> </v>
          </cell>
          <cell r="AO134"/>
          <cell r="AP134"/>
          <cell r="AQ134" t="str">
            <v xml:space="preserve"> </v>
          </cell>
          <cell r="AR134"/>
          <cell r="AS134"/>
          <cell r="AT134"/>
          <cell r="AU134"/>
          <cell r="AV134"/>
          <cell r="AW134" t="str">
            <v xml:space="preserve"> </v>
          </cell>
          <cell r="AX134"/>
          <cell r="AY134"/>
          <cell r="AZ134" t="str">
            <v xml:space="preserve"> </v>
          </cell>
          <cell r="BA134"/>
          <cell r="BB134"/>
          <cell r="BC134" t="str">
            <v xml:space="preserve"> </v>
          </cell>
          <cell r="BD134"/>
          <cell r="BE134"/>
          <cell r="BF134" t="str">
            <v xml:space="preserve"> </v>
          </cell>
          <cell r="BG134"/>
          <cell r="BH134"/>
          <cell r="BI134" t="str">
            <v xml:space="preserve"> </v>
          </cell>
          <cell r="BJ134"/>
          <cell r="BK134" t="str">
            <v>Auftrag und Faktura mit Lexare und Datev</v>
          </cell>
          <cell r="BL134" t="str">
            <v>STS</v>
          </cell>
          <cell r="BM134">
            <v>8</v>
          </cell>
          <cell r="BN134"/>
          <cell r="BO134" t="str">
            <v xml:space="preserve"> </v>
          </cell>
          <cell r="BP134"/>
          <cell r="BQ134"/>
          <cell r="BR134" t="str">
            <v xml:space="preserve"> </v>
          </cell>
          <cell r="BS134"/>
          <cell r="BT134"/>
          <cell r="BU134" t="str">
            <v xml:space="preserve"> </v>
          </cell>
          <cell r="BV134"/>
          <cell r="BW134"/>
          <cell r="BX134" t="str">
            <v xml:space="preserve"> </v>
          </cell>
          <cell r="BY134"/>
          <cell r="BZ134"/>
          <cell r="CA134" t="str">
            <v xml:space="preserve"> </v>
          </cell>
          <cell r="CB134"/>
          <cell r="CC134"/>
          <cell r="CD134" t="str">
            <v xml:space="preserve"> </v>
          </cell>
          <cell r="CE134"/>
          <cell r="CF134"/>
          <cell r="CG134" t="str">
            <v xml:space="preserve"> </v>
          </cell>
          <cell r="CH134"/>
          <cell r="CI134"/>
          <cell r="CJ134" t="str">
            <v xml:space="preserve"> </v>
          </cell>
          <cell r="CK134"/>
          <cell r="CL134" t="str">
            <v>20.7.-5.8.</v>
          </cell>
          <cell r="CM134"/>
          <cell r="CN134"/>
          <cell r="CO134"/>
          <cell r="CP134"/>
          <cell r="CQ134"/>
          <cell r="CR134" t="str">
            <v>Excel</v>
          </cell>
          <cell r="CS134" t="str">
            <v>Dittrich</v>
          </cell>
          <cell r="CT134">
            <v>16</v>
          </cell>
          <cell r="CU134"/>
          <cell r="CV134" t="str">
            <v xml:space="preserve"> </v>
          </cell>
          <cell r="CW134"/>
          <cell r="CX134" t="str">
            <v>PowerPoint</v>
          </cell>
          <cell r="CY134" t="str">
            <v>Dittrich</v>
          </cell>
          <cell r="CZ134">
            <v>24</v>
          </cell>
          <cell r="DA134"/>
          <cell r="DB134" t="str">
            <v xml:space="preserve"> </v>
          </cell>
          <cell r="DC134"/>
          <cell r="DD134"/>
          <cell r="DE134" t="str">
            <v xml:space="preserve"> </v>
          </cell>
          <cell r="DF134"/>
          <cell r="DG134"/>
          <cell r="DH134" t="str">
            <v xml:space="preserve"> </v>
          </cell>
          <cell r="DI134"/>
          <cell r="DJ134" t="str">
            <v>Kaufmännisches Wissen in der Lohn- und Gehaltsabrechnung</v>
          </cell>
          <cell r="DK134" t="str">
            <v>STS</v>
          </cell>
          <cell r="DL134">
            <v>8</v>
          </cell>
          <cell r="DM134"/>
          <cell r="DN134" t="str">
            <v xml:space="preserve"> </v>
          </cell>
          <cell r="DO134"/>
          <cell r="DP134"/>
          <cell r="DQ134" t="str">
            <v xml:space="preserve"> </v>
          </cell>
          <cell r="DR134"/>
          <cell r="DS134"/>
          <cell r="DT134" t="str">
            <v>STS</v>
          </cell>
          <cell r="DU134">
            <v>4</v>
          </cell>
          <cell r="DV134"/>
          <cell r="DW134" t="str">
            <v xml:space="preserve"> </v>
          </cell>
          <cell r="DX134"/>
          <cell r="DY134"/>
          <cell r="DZ134" t="str">
            <v>Conrad</v>
          </cell>
          <cell r="EA134"/>
          <cell r="EB134"/>
          <cell r="EC134"/>
          <cell r="ED134"/>
          <cell r="EE134"/>
          <cell r="EF134"/>
          <cell r="EG134"/>
          <cell r="EH134"/>
          <cell r="EI134"/>
          <cell r="EJ134"/>
          <cell r="EK134"/>
          <cell r="EL134"/>
          <cell r="EM134"/>
          <cell r="EN134"/>
          <cell r="EO134"/>
          <cell r="EP134"/>
          <cell r="EQ134"/>
          <cell r="ER134"/>
          <cell r="ES134"/>
          <cell r="ET134"/>
          <cell r="EU134"/>
          <cell r="EV134"/>
          <cell r="EW134"/>
          <cell r="EX134"/>
          <cell r="EY134"/>
        </row>
        <row r="135">
          <cell r="A135" t="str">
            <v>KBM 2</v>
          </cell>
          <cell r="B135">
            <v>1</v>
          </cell>
          <cell r="C135" t="str">
            <v>Word</v>
          </cell>
          <cell r="D135" t="str">
            <v>Dittrich</v>
          </cell>
          <cell r="E135">
            <v>16</v>
          </cell>
          <cell r="F135" t="str">
            <v>Auftragsakquise und -bearbeitung</v>
          </cell>
          <cell r="G135" t="str">
            <v>Wiemann</v>
          </cell>
          <cell r="H135">
            <v>32</v>
          </cell>
          <cell r="I135" t="str">
            <v>Abschlussprüfung 4.Teil mündlich</v>
          </cell>
          <cell r="J135"/>
          <cell r="K135">
            <v>8</v>
          </cell>
          <cell r="L135"/>
          <cell r="M135"/>
          <cell r="N135"/>
          <cell r="O135"/>
          <cell r="P135"/>
          <cell r="Q135"/>
          <cell r="R135" t="str">
            <v>Kommunikation</v>
          </cell>
          <cell r="S135" t="str">
            <v>Kraus</v>
          </cell>
          <cell r="T135">
            <v>40</v>
          </cell>
          <cell r="U135" t="str">
            <v>Personalbedarf und-gewinnung</v>
          </cell>
          <cell r="V135" t="str">
            <v>Wiemann</v>
          </cell>
          <cell r="W135">
            <v>40</v>
          </cell>
          <cell r="X135" t="str">
            <v>Personalbedarf und-gewinnung</v>
          </cell>
          <cell r="Y135" t="str">
            <v>Wiemann</v>
          </cell>
          <cell r="Z135">
            <v>40</v>
          </cell>
          <cell r="AA135" t="str">
            <v>Personalauswahl und -einstellung</v>
          </cell>
          <cell r="AB135" t="str">
            <v>Wiemann</v>
          </cell>
          <cell r="AC135">
            <v>40</v>
          </cell>
          <cell r="AD135" t="str">
            <v>Personalauswahl und -einstellung</v>
          </cell>
          <cell r="AE135" t="str">
            <v>Wiemann</v>
          </cell>
          <cell r="AF135">
            <v>40</v>
          </cell>
          <cell r="AG135" t="str">
            <v>Word</v>
          </cell>
          <cell r="AH135" t="str">
            <v>Hampel</v>
          </cell>
          <cell r="AI135">
            <v>36</v>
          </cell>
          <cell r="AJ135" t="str">
            <v>Excel</v>
          </cell>
          <cell r="AK135" t="str">
            <v>Dittrich</v>
          </cell>
          <cell r="AL135">
            <v>40</v>
          </cell>
          <cell r="AM135" t="str">
            <v>Excel</v>
          </cell>
          <cell r="AN135" t="str">
            <v>Dittrich</v>
          </cell>
          <cell r="AO135">
            <v>40</v>
          </cell>
          <cell r="AP135" t="str">
            <v>Kaufmännisches Wissen in der Finanzbuchhaltung</v>
          </cell>
          <cell r="AQ135" t="str">
            <v>T.Geisler</v>
          </cell>
          <cell r="AR135">
            <v>32</v>
          </cell>
          <cell r="AS135"/>
          <cell r="AT135"/>
          <cell r="AU135"/>
          <cell r="AV135" t="str">
            <v>Kaufmännisches Wissen in der Finanzbuchhaltung</v>
          </cell>
          <cell r="AW135" t="str">
            <v>T.Geisler</v>
          </cell>
          <cell r="AX135">
            <v>32</v>
          </cell>
          <cell r="AY135" t="str">
            <v>Kaufmännisches Wissen in der Finanzbuchhaltung</v>
          </cell>
          <cell r="AZ135" t="str">
            <v>T.Geisler</v>
          </cell>
          <cell r="BA135">
            <v>40</v>
          </cell>
          <cell r="BB135" t="str">
            <v>Kaufmännisches Wissen in der Finanzbuchhaltung</v>
          </cell>
          <cell r="BC135" t="str">
            <v>T.Geisler</v>
          </cell>
          <cell r="BD135">
            <v>32</v>
          </cell>
          <cell r="BE135" t="str">
            <v>Auftrag und Faktura mit Lexare und Datev</v>
          </cell>
          <cell r="BF135" t="str">
            <v>T.Geisler</v>
          </cell>
          <cell r="BG135">
            <v>40</v>
          </cell>
          <cell r="BH135" t="str">
            <v>Auftrag und Faktura mit Lexare und Datev</v>
          </cell>
          <cell r="BI135" t="str">
            <v>T.Geisler</v>
          </cell>
          <cell r="BJ135">
            <v>40</v>
          </cell>
          <cell r="BK135" t="str">
            <v>Auftrag und Faktura mit Lexare und Datev</v>
          </cell>
          <cell r="BL135" t="str">
            <v>T.Geisler</v>
          </cell>
          <cell r="BM135">
            <v>24</v>
          </cell>
          <cell r="BN135" t="str">
            <v>Auftrag und Faktura mit Lexare und Datev</v>
          </cell>
          <cell r="BO135" t="str">
            <v>T.Geisler</v>
          </cell>
          <cell r="BP135">
            <v>40</v>
          </cell>
          <cell r="BQ135" t="str">
            <v>Finanzbuchhaltung mit DATEV</v>
          </cell>
          <cell r="BR135" t="str">
            <v>Langer</v>
          </cell>
          <cell r="BS135">
            <v>32</v>
          </cell>
          <cell r="BT135" t="str">
            <v>Finanzbuchhaltung mit DATEV</v>
          </cell>
          <cell r="BU135" t="str">
            <v>Langer</v>
          </cell>
          <cell r="BV135">
            <v>40</v>
          </cell>
          <cell r="BW135" t="str">
            <v>Finanzbuchhaltung mit DATEV</v>
          </cell>
          <cell r="BX135" t="str">
            <v>T.Geisler</v>
          </cell>
          <cell r="BY135">
            <v>32</v>
          </cell>
          <cell r="BZ135" t="str">
            <v>Finanzbuchhaltung mit DATEV</v>
          </cell>
          <cell r="CA135" t="str">
            <v>T.Geisler</v>
          </cell>
          <cell r="CB135">
            <v>40</v>
          </cell>
          <cell r="CC135" t="str">
            <v>SAP FI Finanzwesen</v>
          </cell>
          <cell r="CD135" t="str">
            <v>MHübner</v>
          </cell>
          <cell r="CE135">
            <v>40</v>
          </cell>
          <cell r="CF135" t="str">
            <v>SAP FI Finanzwesen</v>
          </cell>
          <cell r="CG135" t="str">
            <v>T.Geisler</v>
          </cell>
          <cell r="CH135">
            <v>40</v>
          </cell>
          <cell r="CI135" t="str">
            <v>SAP FI Finanzwesen</v>
          </cell>
          <cell r="CJ135" t="str">
            <v>T.Geisler</v>
          </cell>
          <cell r="CK135">
            <v>40</v>
          </cell>
          <cell r="CL135"/>
          <cell r="CM135"/>
          <cell r="CN135"/>
          <cell r="CO135"/>
          <cell r="CP135"/>
          <cell r="CQ135"/>
          <cell r="CR135"/>
          <cell r="CS135"/>
          <cell r="CT135"/>
          <cell r="CU135" t="str">
            <v>Excel</v>
          </cell>
          <cell r="CV135" t="str">
            <v>Dittrich</v>
          </cell>
          <cell r="CW135">
            <v>40</v>
          </cell>
          <cell r="CX135" t="str">
            <v>Outlook</v>
          </cell>
          <cell r="CY135" t="str">
            <v>Dittrich</v>
          </cell>
          <cell r="CZ135">
            <v>16</v>
          </cell>
          <cell r="DA135" t="str">
            <v>Kaufmännisches Wissen in der Lohn- und Gehaltsabrechnung</v>
          </cell>
          <cell r="DB135" t="str">
            <v>Geisler S.</v>
          </cell>
          <cell r="DC135">
            <v>40</v>
          </cell>
          <cell r="DD135" t="str">
            <v>Kaufmännisches Wissen in der Lohn- und Gehaltsabrechnung</v>
          </cell>
          <cell r="DE135" t="str">
            <v>Geisler S.</v>
          </cell>
          <cell r="DF135">
            <v>40</v>
          </cell>
          <cell r="DG135" t="str">
            <v>Kaufmännisches Wissen in der Lohn- und Gehaltsabrechnung</v>
          </cell>
          <cell r="DH135" t="str">
            <v>Geisler S.</v>
          </cell>
          <cell r="DI135">
            <v>40</v>
          </cell>
          <cell r="DJ135" t="str">
            <v>Kaufmännisches Wissen in der Lohn- und Gehaltsabrechnung</v>
          </cell>
          <cell r="DK135" t="str">
            <v>Geisler S.</v>
          </cell>
          <cell r="DL135">
            <v>32</v>
          </cell>
          <cell r="DM135" t="str">
            <v>Markt und Unternehmen</v>
          </cell>
          <cell r="DN135" t="str">
            <v>Ehrhardt</v>
          </cell>
          <cell r="DO135">
            <v>40</v>
          </cell>
          <cell r="DP135" t="str">
            <v>Betriebliche Organisation</v>
          </cell>
          <cell r="DQ135" t="str">
            <v>T.Geisler</v>
          </cell>
          <cell r="DR135">
            <v>40</v>
          </cell>
          <cell r="DS135" t="str">
            <v>Beschaffung</v>
          </cell>
          <cell r="DT135" t="str">
            <v>Ehrhardt</v>
          </cell>
          <cell r="DU135">
            <v>36</v>
          </cell>
          <cell r="DV135" t="str">
            <v>Kaufmännische Steuerung und Kontrolle</v>
          </cell>
          <cell r="DW135" t="str">
            <v>T.Geisler</v>
          </cell>
          <cell r="DX135">
            <v>40</v>
          </cell>
          <cell r="DY135"/>
          <cell r="DZ135" t="str">
            <v>Conrad</v>
          </cell>
          <cell r="EA135"/>
          <cell r="EB135"/>
          <cell r="EC135" t="str">
            <v>Conrad</v>
          </cell>
          <cell r="ED135"/>
          <cell r="EE135" t="str">
            <v>Auftragsakquise und -bearbeitung</v>
          </cell>
          <cell r="EF135" t="str">
            <v>Conrad</v>
          </cell>
          <cell r="EG135"/>
          <cell r="EH135"/>
          <cell r="EI135"/>
          <cell r="EJ135"/>
          <cell r="EK135"/>
          <cell r="EL135" t="str">
            <v>Wiemann</v>
          </cell>
          <cell r="EM135"/>
          <cell r="EN135"/>
          <cell r="EO135" t="str">
            <v>Wiemann</v>
          </cell>
          <cell r="EP135"/>
          <cell r="EQ135"/>
          <cell r="ER135" t="str">
            <v>Wiemann</v>
          </cell>
          <cell r="ES135"/>
          <cell r="ET135"/>
          <cell r="EU135" t="str">
            <v>Wiemann</v>
          </cell>
          <cell r="EV135"/>
          <cell r="EW135"/>
          <cell r="EX135" t="str">
            <v>Wiemann</v>
          </cell>
          <cell r="EY135"/>
        </row>
        <row r="136">
          <cell r="A136"/>
          <cell r="B136"/>
          <cell r="C136"/>
          <cell r="D136">
            <v>16</v>
          </cell>
          <cell r="E136">
            <v>16</v>
          </cell>
          <cell r="F136"/>
          <cell r="G136">
            <v>0</v>
          </cell>
          <cell r="H136">
            <v>40</v>
          </cell>
          <cell r="I136"/>
          <cell r="J136">
            <v>8</v>
          </cell>
          <cell r="K136">
            <v>32</v>
          </cell>
          <cell r="L136"/>
          <cell r="M136">
            <v>40</v>
          </cell>
          <cell r="N136">
            <v>0</v>
          </cell>
          <cell r="O136"/>
          <cell r="P136">
            <v>40</v>
          </cell>
          <cell r="Q136">
            <v>0</v>
          </cell>
          <cell r="R136"/>
          <cell r="S136">
            <v>0</v>
          </cell>
          <cell r="T136">
            <v>40</v>
          </cell>
          <cell r="U136"/>
          <cell r="V136">
            <v>0</v>
          </cell>
          <cell r="W136">
            <v>40</v>
          </cell>
          <cell r="X136"/>
          <cell r="Y136">
            <v>0</v>
          </cell>
          <cell r="Z136">
            <v>40</v>
          </cell>
          <cell r="AA136"/>
          <cell r="AB136">
            <v>0</v>
          </cell>
          <cell r="AC136">
            <v>40</v>
          </cell>
          <cell r="AD136"/>
          <cell r="AE136">
            <v>0</v>
          </cell>
          <cell r="AF136">
            <v>40</v>
          </cell>
          <cell r="AG136"/>
          <cell r="AH136">
            <v>0</v>
          </cell>
          <cell r="AI136">
            <v>40</v>
          </cell>
          <cell r="AJ136"/>
          <cell r="AK136">
            <v>0</v>
          </cell>
          <cell r="AL136">
            <v>40</v>
          </cell>
          <cell r="AM136"/>
          <cell r="AN136">
            <v>0</v>
          </cell>
          <cell r="AO136">
            <v>40</v>
          </cell>
          <cell r="AP136"/>
          <cell r="AQ136">
            <v>8</v>
          </cell>
          <cell r="AR136">
            <v>32</v>
          </cell>
          <cell r="AS136"/>
          <cell r="AT136">
            <v>32</v>
          </cell>
          <cell r="AU136">
            <v>0</v>
          </cell>
          <cell r="AV136"/>
          <cell r="AW136">
            <v>0</v>
          </cell>
          <cell r="AX136">
            <v>32</v>
          </cell>
          <cell r="AY136"/>
          <cell r="AZ136">
            <v>0</v>
          </cell>
          <cell r="BA136">
            <v>40</v>
          </cell>
          <cell r="BB136"/>
          <cell r="BC136">
            <v>0</v>
          </cell>
          <cell r="BD136">
            <v>32</v>
          </cell>
          <cell r="BE136"/>
          <cell r="BF136">
            <v>0</v>
          </cell>
          <cell r="BG136">
            <v>40</v>
          </cell>
          <cell r="BH136"/>
          <cell r="BI136">
            <v>0</v>
          </cell>
          <cell r="BJ136">
            <v>40</v>
          </cell>
          <cell r="BK136"/>
          <cell r="BL136">
            <v>0</v>
          </cell>
          <cell r="BM136">
            <v>32</v>
          </cell>
          <cell r="BN136"/>
          <cell r="BO136">
            <v>0</v>
          </cell>
          <cell r="BP136">
            <v>40</v>
          </cell>
          <cell r="BQ136"/>
          <cell r="BR136">
            <v>0</v>
          </cell>
          <cell r="BS136">
            <v>32</v>
          </cell>
          <cell r="BT136"/>
          <cell r="BU136">
            <v>0</v>
          </cell>
          <cell r="BV136">
            <v>40</v>
          </cell>
          <cell r="BW136"/>
          <cell r="BX136">
            <v>8</v>
          </cell>
          <cell r="BY136">
            <v>32</v>
          </cell>
          <cell r="BZ136"/>
          <cell r="CA136">
            <v>0</v>
          </cell>
          <cell r="CB136">
            <v>40</v>
          </cell>
          <cell r="CC136"/>
          <cell r="CD136">
            <v>0</v>
          </cell>
          <cell r="CE136">
            <v>40</v>
          </cell>
          <cell r="CF136"/>
          <cell r="CG136">
            <v>0</v>
          </cell>
          <cell r="CH136">
            <v>40</v>
          </cell>
          <cell r="CI136"/>
          <cell r="CJ136">
            <v>0</v>
          </cell>
          <cell r="CK136">
            <v>40</v>
          </cell>
          <cell r="CL136"/>
          <cell r="CM136">
            <v>40</v>
          </cell>
          <cell r="CN136">
            <v>0</v>
          </cell>
          <cell r="CO136"/>
          <cell r="CP136">
            <v>40</v>
          </cell>
          <cell r="CQ136">
            <v>0</v>
          </cell>
          <cell r="CR136"/>
          <cell r="CS136">
            <v>24</v>
          </cell>
          <cell r="CT136">
            <v>16</v>
          </cell>
          <cell r="CU136"/>
          <cell r="CV136">
            <v>0</v>
          </cell>
          <cell r="CW136">
            <v>40</v>
          </cell>
          <cell r="CX136"/>
          <cell r="CY136">
            <v>0</v>
          </cell>
          <cell r="CZ136">
            <v>40</v>
          </cell>
          <cell r="DA136"/>
          <cell r="DB136">
            <v>0</v>
          </cell>
          <cell r="DC136">
            <v>40</v>
          </cell>
          <cell r="DD136"/>
          <cell r="DE136">
            <v>0</v>
          </cell>
          <cell r="DF136">
            <v>40</v>
          </cell>
          <cell r="DG136"/>
          <cell r="DH136">
            <v>0</v>
          </cell>
          <cell r="DI136">
            <v>40</v>
          </cell>
          <cell r="DJ136"/>
          <cell r="DK136">
            <v>0</v>
          </cell>
          <cell r="DL136">
            <v>40</v>
          </cell>
          <cell r="DM136"/>
          <cell r="DN136">
            <v>0</v>
          </cell>
          <cell r="DO136">
            <v>40</v>
          </cell>
          <cell r="DP136"/>
          <cell r="DQ136">
            <v>0</v>
          </cell>
          <cell r="DR136">
            <v>40</v>
          </cell>
          <cell r="DS136"/>
          <cell r="DT136">
            <v>0</v>
          </cell>
          <cell r="DU136">
            <v>40</v>
          </cell>
          <cell r="DV136"/>
          <cell r="DW136">
            <v>0</v>
          </cell>
          <cell r="DX136">
            <v>40</v>
          </cell>
          <cell r="DY136"/>
          <cell r="DZ136">
            <v>40</v>
          </cell>
          <cell r="EA136">
            <v>0</v>
          </cell>
          <cell r="EB136"/>
          <cell r="EC136">
            <v>40</v>
          </cell>
          <cell r="ED136">
            <v>0</v>
          </cell>
          <cell r="EE136"/>
          <cell r="EF136">
            <v>40</v>
          </cell>
          <cell r="EG136">
            <v>0</v>
          </cell>
          <cell r="EH136"/>
          <cell r="EI136">
            <v>40</v>
          </cell>
          <cell r="EJ136">
            <v>0</v>
          </cell>
          <cell r="EK136"/>
          <cell r="EL136">
            <v>40</v>
          </cell>
          <cell r="EM136">
            <v>0</v>
          </cell>
          <cell r="EN136"/>
          <cell r="EO136">
            <v>40</v>
          </cell>
          <cell r="EP136">
            <v>0</v>
          </cell>
          <cell r="EQ136"/>
          <cell r="ER136">
            <v>40</v>
          </cell>
          <cell r="ES136">
            <v>0</v>
          </cell>
          <cell r="ET136"/>
          <cell r="EU136">
            <v>40</v>
          </cell>
          <cell r="EV136">
            <v>0</v>
          </cell>
          <cell r="EW136"/>
          <cell r="EX136">
            <v>40</v>
          </cell>
          <cell r="EY136">
            <v>0</v>
          </cell>
        </row>
        <row r="137">
          <cell r="A137"/>
          <cell r="B137"/>
          <cell r="C137"/>
          <cell r="D137"/>
          <cell r="E137"/>
          <cell r="F137"/>
          <cell r="G137"/>
          <cell r="H137"/>
          <cell r="I137" t="str">
            <v>Zertifizierungsvorbereitung</v>
          </cell>
          <cell r="J137"/>
          <cell r="K137"/>
          <cell r="L137"/>
          <cell r="M137"/>
          <cell r="N137"/>
          <cell r="O137"/>
          <cell r="P137"/>
          <cell r="Q137"/>
          <cell r="R137"/>
          <cell r="S137"/>
          <cell r="T137"/>
          <cell r="U137"/>
          <cell r="V137"/>
          <cell r="W137"/>
          <cell r="X137"/>
          <cell r="Y137"/>
          <cell r="Z137"/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/>
          <cell r="AO137"/>
          <cell r="AP137"/>
          <cell r="AQ137"/>
          <cell r="AR137"/>
          <cell r="AS137"/>
          <cell r="AT137"/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/>
          <cell r="BI137"/>
          <cell r="BJ137"/>
          <cell r="BK137"/>
          <cell r="BL137"/>
          <cell r="BM137"/>
          <cell r="BN137"/>
          <cell r="BO137"/>
          <cell r="BP137"/>
          <cell r="BQ137"/>
          <cell r="BR137"/>
          <cell r="BS137"/>
          <cell r="BT137"/>
          <cell r="BU137"/>
          <cell r="BV137"/>
          <cell r="BW137"/>
          <cell r="BX137"/>
          <cell r="BY137"/>
          <cell r="BZ137"/>
          <cell r="CA137"/>
          <cell r="CB137"/>
          <cell r="CC137"/>
          <cell r="CD137"/>
          <cell r="CE137"/>
          <cell r="CF137"/>
          <cell r="CG137"/>
          <cell r="CH137"/>
          <cell r="CI137"/>
          <cell r="CJ137"/>
          <cell r="CK137"/>
          <cell r="CL137"/>
          <cell r="CM137"/>
          <cell r="CN137"/>
          <cell r="CO137"/>
          <cell r="CP137"/>
          <cell r="CQ137"/>
          <cell r="CR137"/>
          <cell r="CS137"/>
          <cell r="CT137"/>
          <cell r="CU137"/>
          <cell r="CV137"/>
          <cell r="CW137"/>
          <cell r="CX137"/>
          <cell r="CY137"/>
          <cell r="CZ137"/>
          <cell r="DA137"/>
          <cell r="DB137"/>
          <cell r="DC137"/>
          <cell r="DD137"/>
          <cell r="DE137"/>
          <cell r="DF137"/>
          <cell r="DG137"/>
          <cell r="DH137"/>
          <cell r="DI137"/>
          <cell r="DJ137"/>
          <cell r="DK137"/>
          <cell r="DL137"/>
          <cell r="DM137"/>
          <cell r="DN137"/>
          <cell r="DO137"/>
          <cell r="DP137"/>
          <cell r="DQ137"/>
          <cell r="DR137"/>
          <cell r="DS137"/>
          <cell r="DT137"/>
          <cell r="DU137"/>
          <cell r="DV137"/>
          <cell r="DW137"/>
          <cell r="DX137"/>
          <cell r="DY137"/>
          <cell r="DZ137"/>
          <cell r="EA137"/>
          <cell r="EB137"/>
          <cell r="EC137"/>
          <cell r="ED137"/>
          <cell r="EE137"/>
          <cell r="EF137"/>
          <cell r="EG137"/>
          <cell r="EH137"/>
          <cell r="EI137"/>
          <cell r="EJ137"/>
          <cell r="EK137"/>
          <cell r="EL137"/>
          <cell r="EM137"/>
          <cell r="EN137"/>
          <cell r="EO137"/>
          <cell r="EP137"/>
          <cell r="EQ137"/>
          <cell r="ER137"/>
          <cell r="ES137"/>
          <cell r="ET137"/>
          <cell r="EU137"/>
          <cell r="EV137"/>
          <cell r="EW137"/>
          <cell r="EX137"/>
          <cell r="EY137"/>
        </row>
        <row r="138">
          <cell r="A138"/>
          <cell r="B138"/>
          <cell r="C138"/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/>
          <cell r="AI138"/>
          <cell r="AJ138"/>
          <cell r="AK138"/>
          <cell r="AL138"/>
          <cell r="AM138"/>
          <cell r="AN138"/>
          <cell r="AO138"/>
          <cell r="AP138"/>
          <cell r="AQ138"/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/>
          <cell r="BI138"/>
          <cell r="BJ138"/>
          <cell r="BK138"/>
          <cell r="BL138"/>
          <cell r="BM138"/>
          <cell r="BN138"/>
          <cell r="BO138"/>
          <cell r="BP138"/>
          <cell r="BQ138"/>
          <cell r="BR138"/>
          <cell r="BS138"/>
          <cell r="BT138"/>
          <cell r="BU138"/>
          <cell r="BV138"/>
          <cell r="BW138"/>
          <cell r="BX138"/>
          <cell r="BY138"/>
          <cell r="BZ138"/>
          <cell r="CA138"/>
          <cell r="CB138"/>
          <cell r="CC138"/>
          <cell r="CD138"/>
          <cell r="CE138"/>
          <cell r="CF138"/>
          <cell r="CG138"/>
          <cell r="CH138"/>
          <cell r="CI138"/>
          <cell r="CJ138"/>
          <cell r="CK138"/>
          <cell r="CL138"/>
          <cell r="CM138"/>
          <cell r="CN138"/>
          <cell r="CO138"/>
          <cell r="CP138"/>
          <cell r="CQ138"/>
          <cell r="CR138"/>
          <cell r="CS138"/>
          <cell r="CT138"/>
          <cell r="CU138"/>
          <cell r="CV138"/>
          <cell r="CW138"/>
          <cell r="CX138"/>
          <cell r="CY138"/>
          <cell r="CZ138"/>
          <cell r="DA138"/>
          <cell r="DB138"/>
          <cell r="DC138"/>
          <cell r="DD138"/>
          <cell r="DE138"/>
          <cell r="DF138"/>
          <cell r="DG138"/>
          <cell r="DH138"/>
          <cell r="DI138"/>
          <cell r="DJ138"/>
          <cell r="DK138"/>
          <cell r="DL138"/>
          <cell r="DM138"/>
          <cell r="DN138"/>
          <cell r="DO138"/>
          <cell r="DP138"/>
          <cell r="DQ138"/>
          <cell r="DR138"/>
          <cell r="DS138"/>
          <cell r="DT138"/>
          <cell r="DU138"/>
          <cell r="DV138"/>
          <cell r="DW138"/>
          <cell r="DX138"/>
          <cell r="DY138"/>
          <cell r="DZ138"/>
          <cell r="EA138"/>
          <cell r="EB138"/>
          <cell r="EC138"/>
          <cell r="ED138"/>
          <cell r="EE138"/>
          <cell r="EF138"/>
          <cell r="EG138"/>
          <cell r="EH138"/>
          <cell r="EI138"/>
          <cell r="EJ138"/>
          <cell r="EK138"/>
          <cell r="EL138"/>
          <cell r="EM138"/>
          <cell r="EN138"/>
          <cell r="EO138"/>
          <cell r="EP138"/>
          <cell r="EQ138"/>
          <cell r="ER138"/>
          <cell r="ES138"/>
          <cell r="ET138"/>
          <cell r="EU138"/>
          <cell r="EV138"/>
          <cell r="EW138"/>
          <cell r="EX138"/>
          <cell r="EY138"/>
        </row>
        <row r="139">
          <cell r="A139"/>
          <cell r="B139"/>
          <cell r="C139"/>
          <cell r="D139"/>
          <cell r="E139"/>
          <cell r="F139"/>
          <cell r="G139" t="str">
            <v xml:space="preserve"> </v>
          </cell>
          <cell r="H139"/>
          <cell r="I139"/>
          <cell r="J139" t="str">
            <v xml:space="preserve"> </v>
          </cell>
          <cell r="K139"/>
          <cell r="L139"/>
          <cell r="M139" t="str">
            <v xml:space="preserve"> </v>
          </cell>
          <cell r="N139"/>
          <cell r="O139"/>
          <cell r="P139" t="str">
            <v xml:space="preserve"> </v>
          </cell>
          <cell r="Q139"/>
          <cell r="R139"/>
          <cell r="S139" t="str">
            <v xml:space="preserve"> </v>
          </cell>
          <cell r="T139"/>
          <cell r="U139"/>
          <cell r="V139" t="str">
            <v xml:space="preserve"> </v>
          </cell>
          <cell r="W139"/>
          <cell r="X139"/>
          <cell r="Y139" t="str">
            <v xml:space="preserve"> </v>
          </cell>
          <cell r="Z139"/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/>
          <cell r="AO139"/>
          <cell r="AP139"/>
          <cell r="AQ139"/>
          <cell r="AR139"/>
          <cell r="AS139"/>
          <cell r="AT139"/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/>
          <cell r="BI139"/>
          <cell r="BJ139"/>
          <cell r="BK139"/>
          <cell r="BL139"/>
          <cell r="BM139"/>
          <cell r="BN139"/>
          <cell r="BO139"/>
          <cell r="BP139"/>
          <cell r="BQ139"/>
          <cell r="BR139"/>
          <cell r="BS139"/>
          <cell r="BT139"/>
          <cell r="BU139"/>
          <cell r="BV139"/>
          <cell r="BW139"/>
          <cell r="BX139"/>
          <cell r="BY139"/>
          <cell r="BZ139"/>
          <cell r="CA139"/>
          <cell r="CB139"/>
          <cell r="CC139"/>
          <cell r="CD139"/>
          <cell r="CE139"/>
          <cell r="CF139"/>
          <cell r="CG139"/>
          <cell r="CH139"/>
          <cell r="CI139"/>
          <cell r="CJ139"/>
          <cell r="CK139"/>
          <cell r="CL139"/>
          <cell r="CM139"/>
          <cell r="CN139"/>
          <cell r="CO139"/>
          <cell r="CP139"/>
          <cell r="CQ139"/>
          <cell r="CR139"/>
          <cell r="CS139"/>
          <cell r="CT139"/>
          <cell r="CU139"/>
          <cell r="CV139"/>
          <cell r="CW139"/>
          <cell r="CX139"/>
          <cell r="CY139"/>
          <cell r="CZ139"/>
          <cell r="DA139"/>
          <cell r="DB139"/>
          <cell r="DC139"/>
          <cell r="DD139"/>
          <cell r="DE139"/>
          <cell r="DF139"/>
          <cell r="DG139"/>
          <cell r="DH139"/>
          <cell r="DI139"/>
          <cell r="DJ139"/>
          <cell r="DK139"/>
          <cell r="DL139"/>
          <cell r="DM139"/>
          <cell r="DN139"/>
          <cell r="DO139"/>
          <cell r="DP139"/>
          <cell r="DQ139"/>
          <cell r="DR139"/>
          <cell r="DS139"/>
          <cell r="DT139"/>
          <cell r="DU139"/>
          <cell r="DV139"/>
          <cell r="DW139"/>
          <cell r="DX139"/>
          <cell r="DY139"/>
          <cell r="DZ139"/>
          <cell r="EA139"/>
          <cell r="EB139"/>
          <cell r="EC139"/>
          <cell r="ED139"/>
          <cell r="EE139"/>
          <cell r="EF139"/>
          <cell r="EG139"/>
          <cell r="EH139"/>
          <cell r="EI139"/>
          <cell r="EJ139"/>
          <cell r="EK139"/>
          <cell r="EL139"/>
          <cell r="EM139"/>
          <cell r="EN139"/>
          <cell r="EO139"/>
          <cell r="EP139"/>
          <cell r="EQ139"/>
          <cell r="ER139"/>
          <cell r="ES139"/>
          <cell r="ET139"/>
          <cell r="EU139"/>
          <cell r="EV139"/>
          <cell r="EW139"/>
          <cell r="EX139"/>
          <cell r="EY139"/>
        </row>
        <row r="140">
          <cell r="A140" t="str">
            <v>IT-TZC</v>
          </cell>
          <cell r="B140"/>
          <cell r="C140" t="str">
            <v>Zertifizierungsvorbereitung</v>
          </cell>
          <cell r="D140" t="str">
            <v>STS</v>
          </cell>
          <cell r="E140">
            <v>16</v>
          </cell>
          <cell r="F140" t="str">
            <v>Zertifizierungsvorbereitung</v>
          </cell>
          <cell r="G140" t="str">
            <v>STS</v>
          </cell>
          <cell r="H140">
            <v>40</v>
          </cell>
          <cell r="I140" t="str">
            <v>Zertifizierungsvorbereitung</v>
          </cell>
          <cell r="J140" t="str">
            <v>STS</v>
          </cell>
          <cell r="K140">
            <v>40</v>
          </cell>
          <cell r="L140" t="str">
            <v>Zertifizierungsvorbereitung</v>
          </cell>
          <cell r="M140" t="str">
            <v>STS</v>
          </cell>
          <cell r="N140">
            <v>40</v>
          </cell>
          <cell r="O140" t="str">
            <v>Zertifizierungsvorbereitung</v>
          </cell>
          <cell r="P140" t="str">
            <v>STS</v>
          </cell>
          <cell r="Q140">
            <v>40</v>
          </cell>
          <cell r="R140" t="str">
            <v>Zertifizierungsvorbereitung</v>
          </cell>
          <cell r="S140" t="str">
            <v>STS</v>
          </cell>
          <cell r="T140">
            <v>40</v>
          </cell>
          <cell r="U140" t="str">
            <v>Zertifizierungsvorbereitung</v>
          </cell>
          <cell r="V140" t="str">
            <v>STS</v>
          </cell>
          <cell r="W140">
            <v>40</v>
          </cell>
          <cell r="X140" t="str">
            <v>Zertifizierungsvorbereitung</v>
          </cell>
          <cell r="Y140" t="str">
            <v>STS</v>
          </cell>
          <cell r="Z140">
            <v>40</v>
          </cell>
          <cell r="AA140"/>
          <cell r="AB140"/>
          <cell r="AC140"/>
          <cell r="AD140"/>
          <cell r="AE140"/>
          <cell r="AF140"/>
          <cell r="AG140"/>
          <cell r="AH140"/>
          <cell r="AI140"/>
          <cell r="AJ140"/>
          <cell r="AK140"/>
          <cell r="AL140"/>
          <cell r="AM140"/>
          <cell r="AN140"/>
          <cell r="AO140"/>
          <cell r="AP140"/>
          <cell r="AQ140"/>
          <cell r="AR140"/>
          <cell r="AS140"/>
          <cell r="AT140"/>
          <cell r="AU140"/>
          <cell r="AV140"/>
          <cell r="AW140"/>
          <cell r="AX140"/>
          <cell r="AY140"/>
          <cell r="AZ140"/>
          <cell r="BA140"/>
          <cell r="BB140"/>
          <cell r="BC140"/>
          <cell r="BD140"/>
          <cell r="BE140"/>
          <cell r="BF140"/>
          <cell r="BG140"/>
          <cell r="BH140"/>
          <cell r="BI140"/>
          <cell r="BJ140"/>
          <cell r="BK140"/>
          <cell r="BL140"/>
          <cell r="BM140"/>
          <cell r="BN140"/>
          <cell r="BO140"/>
          <cell r="BP140"/>
          <cell r="BQ140"/>
          <cell r="BR140"/>
          <cell r="BS140"/>
          <cell r="BT140"/>
          <cell r="BU140"/>
          <cell r="BV140"/>
          <cell r="BW140"/>
          <cell r="BX140"/>
          <cell r="BY140"/>
          <cell r="BZ140"/>
          <cell r="CA140"/>
          <cell r="CB140"/>
          <cell r="CC140"/>
          <cell r="CD140"/>
          <cell r="CE140"/>
          <cell r="CF140"/>
          <cell r="CG140"/>
          <cell r="CH140"/>
          <cell r="CI140"/>
          <cell r="CJ140"/>
          <cell r="CK140"/>
          <cell r="CL140"/>
          <cell r="CM140"/>
          <cell r="CN140"/>
          <cell r="CO140"/>
          <cell r="CP140"/>
          <cell r="CQ140"/>
          <cell r="CR140"/>
          <cell r="CS140"/>
          <cell r="CT140"/>
          <cell r="CU140"/>
          <cell r="CV140"/>
          <cell r="CW140"/>
          <cell r="CX140"/>
          <cell r="CY140"/>
          <cell r="CZ140"/>
          <cell r="DA140"/>
          <cell r="DB140"/>
          <cell r="DC140"/>
          <cell r="DD140"/>
          <cell r="DE140"/>
          <cell r="DF140"/>
          <cell r="DG140"/>
          <cell r="DH140"/>
          <cell r="DI140"/>
          <cell r="DJ140"/>
          <cell r="DK140"/>
          <cell r="DL140"/>
          <cell r="DM140"/>
          <cell r="DN140"/>
          <cell r="DO140"/>
          <cell r="DP140"/>
          <cell r="DQ140"/>
          <cell r="DR140"/>
          <cell r="DS140"/>
          <cell r="DT140"/>
          <cell r="DU140"/>
          <cell r="DV140"/>
          <cell r="DW140"/>
          <cell r="DX140"/>
          <cell r="DY140"/>
          <cell r="DZ140"/>
          <cell r="EA140"/>
          <cell r="EB140"/>
          <cell r="EC140"/>
          <cell r="ED140"/>
          <cell r="EE140"/>
          <cell r="EF140"/>
          <cell r="EG140"/>
          <cell r="EH140"/>
          <cell r="EI140"/>
          <cell r="EJ140"/>
          <cell r="EK140"/>
          <cell r="EL140"/>
          <cell r="EM140"/>
          <cell r="EN140"/>
          <cell r="EO140"/>
          <cell r="EP140"/>
          <cell r="EQ140"/>
          <cell r="ER140"/>
          <cell r="ES140"/>
          <cell r="ET140"/>
          <cell r="EU140"/>
          <cell r="EV140"/>
          <cell r="EW140"/>
          <cell r="EX140"/>
          <cell r="EY140"/>
        </row>
        <row r="141">
          <cell r="A141"/>
          <cell r="B141"/>
          <cell r="C141"/>
          <cell r="D141">
            <v>16</v>
          </cell>
          <cell r="E141">
            <v>16</v>
          </cell>
          <cell r="F141"/>
          <cell r="G141">
            <v>0</v>
          </cell>
          <cell r="H141">
            <v>40</v>
          </cell>
          <cell r="I141"/>
          <cell r="J141">
            <v>0</v>
          </cell>
          <cell r="K141">
            <v>40</v>
          </cell>
          <cell r="L141"/>
          <cell r="M141">
            <v>0</v>
          </cell>
          <cell r="N141">
            <v>40</v>
          </cell>
          <cell r="O141"/>
          <cell r="P141">
            <v>0</v>
          </cell>
          <cell r="Q141">
            <v>40</v>
          </cell>
          <cell r="R141"/>
          <cell r="S141">
            <v>0</v>
          </cell>
          <cell r="T141">
            <v>40</v>
          </cell>
          <cell r="U141"/>
          <cell r="V141">
            <v>0</v>
          </cell>
          <cell r="W141">
            <v>40</v>
          </cell>
          <cell r="X141"/>
          <cell r="Y141">
            <v>0</v>
          </cell>
          <cell r="Z141">
            <v>40</v>
          </cell>
          <cell r="AA141"/>
          <cell r="AB141">
            <v>40</v>
          </cell>
          <cell r="AC141">
            <v>0</v>
          </cell>
          <cell r="AD141"/>
          <cell r="AE141">
            <v>40</v>
          </cell>
          <cell r="AF141">
            <v>0</v>
          </cell>
          <cell r="AG141"/>
          <cell r="AH141">
            <v>40</v>
          </cell>
          <cell r="AI141">
            <v>0</v>
          </cell>
          <cell r="AJ141"/>
          <cell r="AK141">
            <v>40</v>
          </cell>
          <cell r="AL141">
            <v>0</v>
          </cell>
          <cell r="AM141"/>
          <cell r="AN141">
            <v>40</v>
          </cell>
          <cell r="AO141">
            <v>0</v>
          </cell>
          <cell r="AP141"/>
          <cell r="AQ141">
            <v>40</v>
          </cell>
          <cell r="AR141">
            <v>0</v>
          </cell>
          <cell r="AS141"/>
          <cell r="AT141">
            <v>32</v>
          </cell>
          <cell r="AU141">
            <v>0</v>
          </cell>
          <cell r="AV141"/>
          <cell r="AW141">
            <v>32</v>
          </cell>
          <cell r="AX141">
            <v>0</v>
          </cell>
          <cell r="AY141"/>
          <cell r="AZ141">
            <v>40</v>
          </cell>
          <cell r="BA141">
            <v>0</v>
          </cell>
          <cell r="BB141"/>
          <cell r="BC141">
            <v>32</v>
          </cell>
          <cell r="BD141">
            <v>0</v>
          </cell>
          <cell r="BE141"/>
          <cell r="BF141">
            <v>40</v>
          </cell>
          <cell r="BG141">
            <v>0</v>
          </cell>
          <cell r="BH141"/>
          <cell r="BI141">
            <v>40</v>
          </cell>
          <cell r="BJ141">
            <v>0</v>
          </cell>
          <cell r="BK141"/>
          <cell r="BL141">
            <v>32</v>
          </cell>
          <cell r="BM141">
            <v>0</v>
          </cell>
          <cell r="BN141"/>
          <cell r="BO141">
            <v>40</v>
          </cell>
          <cell r="BP141">
            <v>0</v>
          </cell>
          <cell r="BQ141"/>
          <cell r="BR141">
            <v>32</v>
          </cell>
          <cell r="BS141">
            <v>0</v>
          </cell>
          <cell r="BT141"/>
          <cell r="BU141">
            <v>40</v>
          </cell>
          <cell r="BV141">
            <v>0</v>
          </cell>
          <cell r="BW141"/>
          <cell r="BX141">
            <v>40</v>
          </cell>
          <cell r="BY141">
            <v>0</v>
          </cell>
          <cell r="BZ141"/>
          <cell r="CA141">
            <v>40</v>
          </cell>
          <cell r="CB141">
            <v>0</v>
          </cell>
          <cell r="CC141"/>
          <cell r="CD141">
            <v>40</v>
          </cell>
          <cell r="CE141">
            <v>0</v>
          </cell>
          <cell r="CF141"/>
          <cell r="CG141">
            <v>40</v>
          </cell>
          <cell r="CH141">
            <v>0</v>
          </cell>
          <cell r="CI141"/>
          <cell r="CJ141">
            <v>40</v>
          </cell>
          <cell r="CK141">
            <v>0</v>
          </cell>
          <cell r="CL141"/>
          <cell r="CM141">
            <v>40</v>
          </cell>
          <cell r="CN141">
            <v>0</v>
          </cell>
          <cell r="CO141"/>
          <cell r="CP141">
            <v>40</v>
          </cell>
          <cell r="CQ141">
            <v>0</v>
          </cell>
          <cell r="CR141"/>
          <cell r="CS141">
            <v>40</v>
          </cell>
          <cell r="CT141">
            <v>0</v>
          </cell>
          <cell r="CU141"/>
          <cell r="CV141">
            <v>40</v>
          </cell>
          <cell r="CW141">
            <v>0</v>
          </cell>
          <cell r="CX141"/>
          <cell r="CY141">
            <v>40</v>
          </cell>
          <cell r="CZ141">
            <v>0</v>
          </cell>
          <cell r="DA141"/>
          <cell r="DB141">
            <v>40</v>
          </cell>
          <cell r="DC141">
            <v>0</v>
          </cell>
          <cell r="DD141"/>
          <cell r="DE141">
            <v>40</v>
          </cell>
          <cell r="DF141">
            <v>0</v>
          </cell>
          <cell r="DG141"/>
          <cell r="DH141">
            <v>40</v>
          </cell>
          <cell r="DI141">
            <v>0</v>
          </cell>
          <cell r="DJ141"/>
          <cell r="DK141">
            <v>40</v>
          </cell>
          <cell r="DL141">
            <v>0</v>
          </cell>
          <cell r="DM141"/>
          <cell r="DN141">
            <v>40</v>
          </cell>
          <cell r="DO141">
            <v>0</v>
          </cell>
          <cell r="DP141"/>
          <cell r="DQ141">
            <v>40</v>
          </cell>
          <cell r="DR141">
            <v>0</v>
          </cell>
          <cell r="DS141"/>
          <cell r="DT141">
            <v>40</v>
          </cell>
          <cell r="DU141">
            <v>0</v>
          </cell>
          <cell r="DV141"/>
          <cell r="DW141">
            <v>40</v>
          </cell>
          <cell r="DX141">
            <v>0</v>
          </cell>
          <cell r="DY141"/>
          <cell r="DZ141">
            <v>40</v>
          </cell>
          <cell r="EA141">
            <v>0</v>
          </cell>
          <cell r="EB141"/>
          <cell r="EC141">
            <v>40</v>
          </cell>
          <cell r="ED141">
            <v>0</v>
          </cell>
          <cell r="EE141"/>
          <cell r="EF141">
            <v>40</v>
          </cell>
          <cell r="EG141">
            <v>0</v>
          </cell>
          <cell r="EH141"/>
          <cell r="EI141">
            <v>40</v>
          </cell>
          <cell r="EJ141">
            <v>0</v>
          </cell>
          <cell r="EK141"/>
          <cell r="EL141">
            <v>40</v>
          </cell>
          <cell r="EM141">
            <v>0</v>
          </cell>
          <cell r="EN141"/>
          <cell r="EO141">
            <v>40</v>
          </cell>
          <cell r="EP141">
            <v>0</v>
          </cell>
          <cell r="EQ141"/>
          <cell r="ER141">
            <v>40</v>
          </cell>
          <cell r="ES141">
            <v>0</v>
          </cell>
          <cell r="ET141"/>
          <cell r="EU141">
            <v>40</v>
          </cell>
          <cell r="EV141">
            <v>0</v>
          </cell>
          <cell r="EW141"/>
          <cell r="EX141">
            <v>40</v>
          </cell>
          <cell r="EY141">
            <v>0</v>
          </cell>
        </row>
        <row r="142">
          <cell r="A142"/>
          <cell r="B142"/>
          <cell r="C142"/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/>
          <cell r="O142"/>
          <cell r="P142"/>
          <cell r="Q142"/>
          <cell r="R142"/>
          <cell r="S142"/>
          <cell r="T142"/>
          <cell r="U142" t="str">
            <v>Herr Al-Mamoori</v>
          </cell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/>
          <cell r="AO142"/>
          <cell r="AP142"/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/>
          <cell r="BI142"/>
          <cell r="BJ142"/>
          <cell r="BK142"/>
          <cell r="BL142"/>
          <cell r="BM142"/>
          <cell r="BN142"/>
          <cell r="BO142"/>
          <cell r="BP142"/>
          <cell r="BQ142"/>
          <cell r="BR142"/>
          <cell r="BS142"/>
          <cell r="BT142"/>
          <cell r="BU142"/>
          <cell r="BV142"/>
          <cell r="BW142"/>
          <cell r="BX142"/>
          <cell r="BY142"/>
          <cell r="BZ142"/>
          <cell r="CA142"/>
          <cell r="CB142"/>
          <cell r="CC142"/>
          <cell r="CD142"/>
          <cell r="CE142"/>
          <cell r="CF142"/>
          <cell r="CG142"/>
          <cell r="CH142"/>
          <cell r="CI142"/>
          <cell r="CJ142"/>
          <cell r="CK142"/>
          <cell r="CL142"/>
          <cell r="CM142"/>
          <cell r="CN142"/>
          <cell r="CO142"/>
          <cell r="CP142"/>
          <cell r="CQ142"/>
          <cell r="CR142"/>
          <cell r="CS142"/>
          <cell r="CT142"/>
          <cell r="CU142"/>
          <cell r="CV142"/>
          <cell r="CW142"/>
          <cell r="CX142"/>
          <cell r="CY142"/>
          <cell r="CZ142"/>
          <cell r="DA142"/>
          <cell r="DB142"/>
          <cell r="DC142"/>
          <cell r="DD142"/>
          <cell r="DE142"/>
          <cell r="DF142"/>
          <cell r="DG142"/>
          <cell r="DH142"/>
          <cell r="DI142"/>
          <cell r="DJ142"/>
          <cell r="DK142"/>
          <cell r="DL142"/>
          <cell r="DM142"/>
          <cell r="DN142"/>
          <cell r="DO142"/>
          <cell r="DP142"/>
          <cell r="DQ142"/>
          <cell r="DR142"/>
          <cell r="DS142" t="str">
            <v>Start CGI 12 Wochen (BG Hr. Niaz liegt bereits vor)</v>
          </cell>
          <cell r="DT142"/>
          <cell r="DU142"/>
          <cell r="DV142"/>
          <cell r="DW142"/>
          <cell r="DX142"/>
          <cell r="DY142"/>
          <cell r="DZ142"/>
          <cell r="EA142"/>
          <cell r="EB142"/>
          <cell r="EC142"/>
          <cell r="ED142"/>
          <cell r="EE142"/>
          <cell r="EF142"/>
          <cell r="EG142"/>
          <cell r="EH142"/>
          <cell r="EI142"/>
          <cell r="EJ142"/>
          <cell r="EK142"/>
          <cell r="EL142"/>
          <cell r="EM142"/>
          <cell r="EN142"/>
          <cell r="EO142"/>
          <cell r="EP142"/>
          <cell r="EQ142"/>
          <cell r="ER142"/>
          <cell r="ES142"/>
          <cell r="ET142"/>
          <cell r="EU142"/>
          <cell r="EV142"/>
          <cell r="EW142"/>
          <cell r="EX142"/>
          <cell r="EY142"/>
        </row>
        <row r="143">
          <cell r="A143"/>
          <cell r="B143"/>
          <cell r="C143"/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/>
          <cell r="S143"/>
          <cell r="T143"/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/>
          <cell r="BC143"/>
          <cell r="BD143"/>
          <cell r="BE143"/>
          <cell r="BF143"/>
          <cell r="BG143"/>
          <cell r="BH143"/>
          <cell r="BI143"/>
          <cell r="BJ143"/>
          <cell r="BK143"/>
          <cell r="BL143"/>
          <cell r="BM143"/>
          <cell r="BN143"/>
          <cell r="BO143"/>
          <cell r="BP143"/>
          <cell r="BQ143"/>
          <cell r="BR143"/>
          <cell r="BS143"/>
          <cell r="BT143"/>
          <cell r="BU143"/>
          <cell r="BV143"/>
          <cell r="BW143"/>
          <cell r="BX143"/>
          <cell r="BY143"/>
          <cell r="BZ143"/>
          <cell r="CA143"/>
          <cell r="CB143"/>
          <cell r="CC143"/>
          <cell r="CD143"/>
          <cell r="CE143"/>
          <cell r="CF143"/>
          <cell r="CG143"/>
          <cell r="CH143"/>
          <cell r="CI143"/>
          <cell r="CJ143"/>
          <cell r="CK143"/>
          <cell r="CL143"/>
          <cell r="CM143"/>
          <cell r="CN143"/>
          <cell r="CO143"/>
          <cell r="CP143"/>
          <cell r="CQ143"/>
          <cell r="CR143"/>
          <cell r="CS143"/>
          <cell r="CT143"/>
          <cell r="CU143"/>
          <cell r="CV143"/>
          <cell r="CW143"/>
          <cell r="CX143"/>
          <cell r="CY143"/>
          <cell r="CZ143"/>
          <cell r="DA143"/>
          <cell r="DB143"/>
          <cell r="DC143"/>
          <cell r="DD143"/>
          <cell r="DE143"/>
          <cell r="DF143"/>
          <cell r="DG143"/>
          <cell r="DH143"/>
          <cell r="DI143"/>
          <cell r="DJ143"/>
          <cell r="DK143"/>
          <cell r="DL143"/>
          <cell r="DM143"/>
          <cell r="DN143"/>
          <cell r="DO143"/>
          <cell r="DP143"/>
          <cell r="DQ143"/>
          <cell r="DR143"/>
          <cell r="DS143"/>
          <cell r="DT143"/>
          <cell r="DU143"/>
          <cell r="DV143"/>
          <cell r="DW143"/>
          <cell r="DX143"/>
          <cell r="DY143"/>
          <cell r="DZ143"/>
          <cell r="EA143"/>
          <cell r="EB143"/>
          <cell r="EC143"/>
          <cell r="ED143"/>
          <cell r="EE143"/>
          <cell r="EF143"/>
          <cell r="EG143"/>
          <cell r="EH143"/>
          <cell r="EI143"/>
          <cell r="EJ143"/>
          <cell r="EK143"/>
          <cell r="EL143"/>
          <cell r="EM143"/>
          <cell r="EN143"/>
          <cell r="EO143"/>
          <cell r="EP143"/>
          <cell r="EQ143"/>
          <cell r="ER143"/>
          <cell r="ES143"/>
          <cell r="ET143"/>
          <cell r="EU143"/>
          <cell r="EV143"/>
          <cell r="EW143"/>
          <cell r="EX143"/>
          <cell r="EY143"/>
        </row>
        <row r="144">
          <cell r="A144"/>
          <cell r="B144"/>
          <cell r="C144"/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/>
          <cell r="S144"/>
          <cell r="T144"/>
          <cell r="U144"/>
          <cell r="V144" t="str">
            <v xml:space="preserve"> </v>
          </cell>
          <cell r="W144"/>
          <cell r="X144"/>
          <cell r="Y144" t="str">
            <v xml:space="preserve"> </v>
          </cell>
          <cell r="Z144"/>
          <cell r="AA144"/>
          <cell r="AB144"/>
          <cell r="AC144"/>
          <cell r="AD144"/>
          <cell r="AE144"/>
          <cell r="AF144"/>
          <cell r="AG144"/>
          <cell r="AH144"/>
          <cell r="AI144"/>
          <cell r="AJ144"/>
          <cell r="AK144"/>
          <cell r="AL144"/>
          <cell r="AM144"/>
          <cell r="AN144"/>
          <cell r="AO144"/>
          <cell r="AP144"/>
          <cell r="AQ144"/>
          <cell r="AR144"/>
          <cell r="AS144"/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/>
          <cell r="BI144"/>
          <cell r="BJ144"/>
          <cell r="BK144"/>
          <cell r="BL144"/>
          <cell r="BM144"/>
          <cell r="BN144"/>
          <cell r="BO144"/>
          <cell r="BP144"/>
          <cell r="BQ144"/>
          <cell r="BR144"/>
          <cell r="BS144"/>
          <cell r="BT144"/>
          <cell r="BU144"/>
          <cell r="BV144"/>
          <cell r="BW144"/>
          <cell r="BX144"/>
          <cell r="BY144"/>
          <cell r="BZ144"/>
          <cell r="CA144"/>
          <cell r="CB144"/>
          <cell r="CC144"/>
          <cell r="CD144"/>
          <cell r="CE144"/>
          <cell r="CF144"/>
          <cell r="CG144"/>
          <cell r="CH144"/>
          <cell r="CI144"/>
          <cell r="CJ144"/>
          <cell r="CK144"/>
          <cell r="CL144"/>
          <cell r="CM144"/>
          <cell r="CN144"/>
          <cell r="CO144"/>
          <cell r="CP144"/>
          <cell r="CQ144"/>
          <cell r="CR144"/>
          <cell r="CS144"/>
          <cell r="CT144"/>
          <cell r="CU144"/>
          <cell r="CV144"/>
          <cell r="CW144"/>
          <cell r="CX144"/>
          <cell r="CY144"/>
          <cell r="CZ144"/>
          <cell r="DA144"/>
          <cell r="DB144"/>
          <cell r="DC144"/>
          <cell r="DD144"/>
          <cell r="DE144"/>
          <cell r="DF144"/>
          <cell r="DG144"/>
          <cell r="DH144"/>
          <cell r="DI144"/>
          <cell r="DJ144"/>
          <cell r="DK144"/>
          <cell r="DL144"/>
          <cell r="DM144"/>
          <cell r="DN144"/>
          <cell r="DO144"/>
          <cell r="DP144"/>
          <cell r="DQ144"/>
          <cell r="DR144"/>
          <cell r="DS144"/>
          <cell r="DT144" t="str">
            <v xml:space="preserve"> </v>
          </cell>
          <cell r="DU144"/>
          <cell r="DV144"/>
          <cell r="DW144" t="str">
            <v xml:space="preserve"> </v>
          </cell>
          <cell r="DX144"/>
          <cell r="DY144"/>
          <cell r="DZ144" t="str">
            <v xml:space="preserve"> </v>
          </cell>
          <cell r="EA144"/>
          <cell r="EB144"/>
          <cell r="EC144" t="str">
            <v xml:space="preserve"> </v>
          </cell>
          <cell r="ED144"/>
          <cell r="EE144"/>
          <cell r="EF144" t="str">
            <v xml:space="preserve"> </v>
          </cell>
          <cell r="EG144"/>
          <cell r="EH144"/>
          <cell r="EI144" t="str">
            <v xml:space="preserve"> </v>
          </cell>
          <cell r="EJ144"/>
          <cell r="EK144"/>
          <cell r="EL144" t="str">
            <v xml:space="preserve"> </v>
          </cell>
          <cell r="EM144"/>
          <cell r="EN144"/>
          <cell r="EO144" t="str">
            <v xml:space="preserve"> </v>
          </cell>
          <cell r="EP144"/>
          <cell r="EQ144"/>
          <cell r="ER144" t="str">
            <v xml:space="preserve"> </v>
          </cell>
          <cell r="ES144"/>
          <cell r="ET144"/>
          <cell r="EU144" t="str">
            <v xml:space="preserve"> </v>
          </cell>
          <cell r="EV144"/>
          <cell r="EW144"/>
          <cell r="EX144" t="str">
            <v xml:space="preserve"> </v>
          </cell>
          <cell r="EY144"/>
        </row>
        <row r="145">
          <cell r="A145" t="str">
            <v>IT-TZC</v>
          </cell>
          <cell r="B145"/>
          <cell r="C145" t="str">
            <v>Vorbereitung auf Prüfungen LPIC-1</v>
          </cell>
          <cell r="D145" t="str">
            <v>STS</v>
          </cell>
          <cell r="E145">
            <v>16</v>
          </cell>
          <cell r="F145" t="str">
            <v>Vorbereitung auf Prüfungen LPIC-1</v>
          </cell>
          <cell r="G145" t="str">
            <v>STS</v>
          </cell>
          <cell r="H145">
            <v>40</v>
          </cell>
          <cell r="I145"/>
          <cell r="J145"/>
          <cell r="K145"/>
          <cell r="L145"/>
          <cell r="M145"/>
          <cell r="N145"/>
          <cell r="O145"/>
          <cell r="P145"/>
          <cell r="Q145"/>
          <cell r="R145"/>
          <cell r="S145"/>
          <cell r="T145"/>
          <cell r="U145" t="str">
            <v>Einführung in die Rechnerarchitektur</v>
          </cell>
          <cell r="V145" t="str">
            <v>Zabel</v>
          </cell>
          <cell r="W145">
            <v>40</v>
          </cell>
          <cell r="X145" t="str">
            <v>Kommunikationsnetze</v>
          </cell>
          <cell r="Y145" t="str">
            <v>Zabel</v>
          </cell>
          <cell r="Z145">
            <v>40</v>
          </cell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/>
          <cell r="AS145"/>
          <cell r="AT145"/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/>
          <cell r="BI145"/>
          <cell r="BJ145"/>
          <cell r="BK145"/>
          <cell r="BL145"/>
          <cell r="BM145"/>
          <cell r="BN145"/>
          <cell r="BO145"/>
          <cell r="BP145"/>
          <cell r="BQ145"/>
          <cell r="BR145"/>
          <cell r="BS145"/>
          <cell r="BT145"/>
          <cell r="BU145"/>
          <cell r="BV145"/>
          <cell r="BW145"/>
          <cell r="BX145"/>
          <cell r="BY145"/>
          <cell r="BZ145"/>
          <cell r="CA145"/>
          <cell r="CB145"/>
          <cell r="CC145"/>
          <cell r="CD145"/>
          <cell r="CE145"/>
          <cell r="CF145"/>
          <cell r="CG145"/>
          <cell r="CH145"/>
          <cell r="CI145"/>
          <cell r="CJ145"/>
          <cell r="CK145"/>
          <cell r="CL145"/>
          <cell r="CM145"/>
          <cell r="CN145"/>
          <cell r="CO145"/>
          <cell r="CP145"/>
          <cell r="CQ145"/>
          <cell r="CR145"/>
          <cell r="CS145"/>
          <cell r="CT145"/>
          <cell r="CU145"/>
          <cell r="CV145"/>
          <cell r="CW145"/>
          <cell r="CX145"/>
          <cell r="CY145"/>
          <cell r="CZ145"/>
          <cell r="DA145"/>
          <cell r="DB145"/>
          <cell r="DC145"/>
          <cell r="DD145"/>
          <cell r="DE145"/>
          <cell r="DF145"/>
          <cell r="DG145"/>
          <cell r="DH145"/>
          <cell r="DI145"/>
          <cell r="DJ145"/>
          <cell r="DK145"/>
          <cell r="DL145"/>
          <cell r="DM145"/>
          <cell r="DN145"/>
          <cell r="DO145"/>
          <cell r="DP145"/>
          <cell r="DQ145"/>
          <cell r="DR145"/>
          <cell r="DS145" t="str">
            <v>Cloud Engineer</v>
          </cell>
          <cell r="DT145" t="str">
            <v>Hofmann</v>
          </cell>
          <cell r="DU145">
            <v>40</v>
          </cell>
          <cell r="DV145" t="str">
            <v>Cloud Engineer</v>
          </cell>
          <cell r="DW145" t="str">
            <v>Hofmann</v>
          </cell>
          <cell r="DX145">
            <v>40</v>
          </cell>
          <cell r="DY145" t="str">
            <v>Cloud Engineer</v>
          </cell>
          <cell r="DZ145" t="str">
            <v>Hofmann</v>
          </cell>
          <cell r="EA145">
            <v>40</v>
          </cell>
          <cell r="EB145" t="str">
            <v>Cloud Engineer</v>
          </cell>
          <cell r="EC145" t="str">
            <v>Hofmann</v>
          </cell>
          <cell r="ED145">
            <v>40</v>
          </cell>
          <cell r="EE145" t="str">
            <v>Cloud Engineer</v>
          </cell>
          <cell r="EF145" t="str">
            <v>Hofmann</v>
          </cell>
          <cell r="EG145">
            <v>40</v>
          </cell>
          <cell r="EH145" t="str">
            <v>Cloud Engineer</v>
          </cell>
          <cell r="EI145" t="str">
            <v>Hofmann</v>
          </cell>
          <cell r="EJ145">
            <v>40</v>
          </cell>
          <cell r="EK145" t="str">
            <v>Cloud Engineer</v>
          </cell>
          <cell r="EL145" t="str">
            <v>Hofmann</v>
          </cell>
          <cell r="EM145">
            <v>40</v>
          </cell>
          <cell r="EN145" t="str">
            <v>Cloud Engineer</v>
          </cell>
          <cell r="EO145" t="str">
            <v>Hofmann</v>
          </cell>
          <cell r="EP145">
            <v>40</v>
          </cell>
          <cell r="EQ145" t="str">
            <v>Cloud Engineer</v>
          </cell>
          <cell r="ER145" t="str">
            <v>Hofmann</v>
          </cell>
          <cell r="ES145">
            <v>40</v>
          </cell>
          <cell r="ET145" t="str">
            <v>Cloud Engineer</v>
          </cell>
          <cell r="EU145" t="str">
            <v>Hofmann</v>
          </cell>
          <cell r="EV145">
            <v>40</v>
          </cell>
          <cell r="EW145" t="str">
            <v>Cloud Engineer</v>
          </cell>
          <cell r="EX145" t="str">
            <v>Hofmann</v>
          </cell>
          <cell r="EY145">
            <v>40</v>
          </cell>
        </row>
        <row r="146">
          <cell r="A146"/>
          <cell r="B146"/>
          <cell r="C146"/>
          <cell r="D146">
            <v>16</v>
          </cell>
          <cell r="E146">
            <v>16</v>
          </cell>
          <cell r="F146"/>
          <cell r="G146">
            <v>0</v>
          </cell>
          <cell r="H146">
            <v>40</v>
          </cell>
          <cell r="I146"/>
          <cell r="J146">
            <v>40</v>
          </cell>
          <cell r="K146">
            <v>0</v>
          </cell>
          <cell r="L146"/>
          <cell r="M146">
            <v>40</v>
          </cell>
          <cell r="N146">
            <v>0</v>
          </cell>
          <cell r="O146"/>
          <cell r="P146">
            <v>40</v>
          </cell>
          <cell r="Q146">
            <v>0</v>
          </cell>
          <cell r="R146"/>
          <cell r="S146">
            <v>40</v>
          </cell>
          <cell r="T146">
            <v>0</v>
          </cell>
          <cell r="U146"/>
          <cell r="V146">
            <v>0</v>
          </cell>
          <cell r="W146">
            <v>40</v>
          </cell>
          <cell r="X146"/>
          <cell r="Y146">
            <v>0</v>
          </cell>
          <cell r="Z146">
            <v>40</v>
          </cell>
          <cell r="AA146"/>
          <cell r="AB146">
            <v>40</v>
          </cell>
          <cell r="AC146">
            <v>0</v>
          </cell>
          <cell r="AD146"/>
          <cell r="AE146">
            <v>40</v>
          </cell>
          <cell r="AF146">
            <v>0</v>
          </cell>
          <cell r="AG146"/>
          <cell r="AH146">
            <v>40</v>
          </cell>
          <cell r="AI146">
            <v>0</v>
          </cell>
          <cell r="AJ146"/>
          <cell r="AK146">
            <v>40</v>
          </cell>
          <cell r="AL146">
            <v>0</v>
          </cell>
          <cell r="AM146"/>
          <cell r="AN146">
            <v>40</v>
          </cell>
          <cell r="AO146">
            <v>0</v>
          </cell>
          <cell r="AP146"/>
          <cell r="AQ146">
            <v>40</v>
          </cell>
          <cell r="AR146">
            <v>0</v>
          </cell>
          <cell r="AS146"/>
          <cell r="AT146">
            <v>32</v>
          </cell>
          <cell r="AU146">
            <v>0</v>
          </cell>
          <cell r="AV146"/>
          <cell r="AW146">
            <v>32</v>
          </cell>
          <cell r="AX146">
            <v>0</v>
          </cell>
          <cell r="AY146"/>
          <cell r="AZ146">
            <v>40</v>
          </cell>
          <cell r="BA146">
            <v>0</v>
          </cell>
          <cell r="BB146"/>
          <cell r="BC146">
            <v>32</v>
          </cell>
          <cell r="BD146">
            <v>0</v>
          </cell>
          <cell r="BE146"/>
          <cell r="BF146">
            <v>40</v>
          </cell>
          <cell r="BG146">
            <v>0</v>
          </cell>
          <cell r="BH146"/>
          <cell r="BI146">
            <v>40</v>
          </cell>
          <cell r="BJ146">
            <v>0</v>
          </cell>
          <cell r="BK146"/>
          <cell r="BL146">
            <v>32</v>
          </cell>
          <cell r="BM146">
            <v>0</v>
          </cell>
          <cell r="BN146"/>
          <cell r="BO146">
            <v>40</v>
          </cell>
          <cell r="BP146">
            <v>0</v>
          </cell>
          <cell r="BQ146"/>
          <cell r="BR146">
            <v>32</v>
          </cell>
          <cell r="BS146">
            <v>0</v>
          </cell>
          <cell r="BT146"/>
          <cell r="BU146">
            <v>40</v>
          </cell>
          <cell r="BV146">
            <v>0</v>
          </cell>
          <cell r="BW146"/>
          <cell r="BX146">
            <v>40</v>
          </cell>
          <cell r="BY146">
            <v>0</v>
          </cell>
          <cell r="BZ146"/>
          <cell r="CA146">
            <v>40</v>
          </cell>
          <cell r="CB146">
            <v>0</v>
          </cell>
          <cell r="CC146"/>
          <cell r="CD146">
            <v>40</v>
          </cell>
          <cell r="CE146">
            <v>0</v>
          </cell>
          <cell r="CF146"/>
          <cell r="CG146">
            <v>40</v>
          </cell>
          <cell r="CH146">
            <v>0</v>
          </cell>
          <cell r="CI146"/>
          <cell r="CJ146">
            <v>40</v>
          </cell>
          <cell r="CK146">
            <v>0</v>
          </cell>
          <cell r="CL146"/>
          <cell r="CM146">
            <v>40</v>
          </cell>
          <cell r="CN146">
            <v>0</v>
          </cell>
          <cell r="CO146"/>
          <cell r="CP146">
            <v>40</v>
          </cell>
          <cell r="CQ146">
            <v>0</v>
          </cell>
          <cell r="CR146"/>
          <cell r="CS146"/>
          <cell r="CT146">
            <v>0</v>
          </cell>
          <cell r="CU146"/>
          <cell r="CV146">
            <v>40</v>
          </cell>
          <cell r="CW146">
            <v>0</v>
          </cell>
          <cell r="CX146"/>
          <cell r="CY146">
            <v>40</v>
          </cell>
          <cell r="CZ146">
            <v>0</v>
          </cell>
          <cell r="DA146"/>
          <cell r="DB146">
            <v>40</v>
          </cell>
          <cell r="DC146">
            <v>0</v>
          </cell>
          <cell r="DD146"/>
          <cell r="DE146">
            <v>40</v>
          </cell>
          <cell r="DF146">
            <v>0</v>
          </cell>
          <cell r="DG146"/>
          <cell r="DH146">
            <v>40</v>
          </cell>
          <cell r="DI146">
            <v>0</v>
          </cell>
          <cell r="DJ146"/>
          <cell r="DK146">
            <v>40</v>
          </cell>
          <cell r="DL146">
            <v>0</v>
          </cell>
          <cell r="DM146"/>
          <cell r="DN146">
            <v>40</v>
          </cell>
          <cell r="DO146">
            <v>0</v>
          </cell>
          <cell r="DP146"/>
          <cell r="DQ146">
            <v>40</v>
          </cell>
          <cell r="DR146">
            <v>0</v>
          </cell>
          <cell r="DS146"/>
          <cell r="DT146">
            <v>0</v>
          </cell>
          <cell r="DU146">
            <v>40</v>
          </cell>
          <cell r="DV146"/>
          <cell r="DW146">
            <v>0</v>
          </cell>
          <cell r="DX146">
            <v>40</v>
          </cell>
          <cell r="DY146"/>
          <cell r="DZ146">
            <v>0</v>
          </cell>
          <cell r="EA146">
            <v>40</v>
          </cell>
          <cell r="EB146"/>
          <cell r="EC146">
            <v>0</v>
          </cell>
          <cell r="ED146">
            <v>40</v>
          </cell>
          <cell r="EE146"/>
          <cell r="EF146">
            <v>0</v>
          </cell>
          <cell r="EG146">
            <v>40</v>
          </cell>
          <cell r="EH146"/>
          <cell r="EI146">
            <v>0</v>
          </cell>
          <cell r="EJ146">
            <v>40</v>
          </cell>
          <cell r="EK146"/>
          <cell r="EL146">
            <v>0</v>
          </cell>
          <cell r="EM146">
            <v>40</v>
          </cell>
          <cell r="EN146"/>
          <cell r="EO146">
            <v>0</v>
          </cell>
          <cell r="EP146">
            <v>40</v>
          </cell>
          <cell r="EQ146"/>
          <cell r="ER146">
            <v>0</v>
          </cell>
          <cell r="ES146">
            <v>40</v>
          </cell>
          <cell r="ET146"/>
          <cell r="EU146">
            <v>0</v>
          </cell>
          <cell r="EV146">
            <v>40</v>
          </cell>
          <cell r="EW146"/>
          <cell r="EX146">
            <v>0</v>
          </cell>
          <cell r="EY146">
            <v>40</v>
          </cell>
        </row>
        <row r="147">
          <cell r="A147"/>
          <cell r="B147"/>
          <cell r="C147"/>
          <cell r="D147"/>
          <cell r="E147"/>
          <cell r="F147"/>
          <cell r="G147"/>
          <cell r="H147"/>
          <cell r="I147" t="str">
            <v>Webentwicklung mit HTML, CSS und PHP</v>
          </cell>
          <cell r="J147"/>
          <cell r="K147"/>
          <cell r="L147"/>
          <cell r="M147"/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/>
          <cell r="AS147"/>
          <cell r="AT147"/>
          <cell r="AU147"/>
          <cell r="AV147"/>
          <cell r="AW147"/>
          <cell r="AX147"/>
          <cell r="AY147"/>
          <cell r="AZ147"/>
          <cell r="BA147"/>
          <cell r="BB147" t="str">
            <v>Zertifizierungsvorbereitung</v>
          </cell>
          <cell r="BC147"/>
          <cell r="BD147"/>
          <cell r="BE147"/>
          <cell r="BF147"/>
          <cell r="BG147"/>
          <cell r="BH147"/>
          <cell r="BI147"/>
          <cell r="BJ147"/>
          <cell r="BK147"/>
          <cell r="BL147"/>
          <cell r="BM147"/>
          <cell r="BN147"/>
          <cell r="BO147"/>
          <cell r="BP147"/>
          <cell r="BQ147" t="str">
            <v>Windows Client Administration</v>
          </cell>
          <cell r="BR147"/>
          <cell r="BS147"/>
          <cell r="BT147"/>
          <cell r="BU147"/>
          <cell r="BV147"/>
          <cell r="BW147"/>
          <cell r="BX147"/>
          <cell r="BY147"/>
          <cell r="BZ147"/>
          <cell r="CA147"/>
          <cell r="CB147"/>
          <cell r="CC147"/>
          <cell r="CD147"/>
          <cell r="CE147"/>
          <cell r="CF147"/>
          <cell r="CG147"/>
          <cell r="CH147"/>
          <cell r="CI147"/>
          <cell r="CJ147"/>
          <cell r="CK147"/>
          <cell r="CL147"/>
          <cell r="CM147"/>
          <cell r="CN147"/>
          <cell r="CO147"/>
          <cell r="CP147"/>
          <cell r="CQ147"/>
          <cell r="CR147"/>
          <cell r="CS147"/>
          <cell r="CT147"/>
          <cell r="CU147"/>
          <cell r="CV147"/>
          <cell r="CW147"/>
          <cell r="CX147"/>
          <cell r="CY147"/>
          <cell r="CZ147"/>
          <cell r="DA147"/>
          <cell r="DB147"/>
          <cell r="DC147"/>
          <cell r="DD147"/>
          <cell r="DE147"/>
          <cell r="DF147"/>
          <cell r="DG147"/>
          <cell r="DH147"/>
          <cell r="DI147"/>
          <cell r="DJ147"/>
          <cell r="DK147"/>
          <cell r="DL147"/>
          <cell r="DM147"/>
          <cell r="DN147"/>
          <cell r="DO147"/>
          <cell r="DP147" t="str">
            <v>UNIX/Linux retarus</v>
          </cell>
          <cell r="DQ147"/>
          <cell r="DR147"/>
          <cell r="DS147"/>
          <cell r="DT147"/>
          <cell r="DU147"/>
          <cell r="DV147"/>
          <cell r="DW147"/>
          <cell r="DX147"/>
          <cell r="DY147"/>
          <cell r="DZ147"/>
          <cell r="EA147"/>
          <cell r="EB147"/>
          <cell r="EC147"/>
          <cell r="ED147"/>
          <cell r="EE147"/>
          <cell r="EF147"/>
          <cell r="EG147"/>
          <cell r="EH147"/>
          <cell r="EI147"/>
          <cell r="EJ147"/>
          <cell r="EK147"/>
          <cell r="EL147"/>
          <cell r="EM147"/>
          <cell r="EN147"/>
          <cell r="EO147"/>
          <cell r="EP147"/>
          <cell r="EQ147"/>
          <cell r="ER147"/>
          <cell r="ES147"/>
          <cell r="ET147"/>
          <cell r="EU147"/>
          <cell r="EV147"/>
          <cell r="EW147"/>
          <cell r="EX147"/>
          <cell r="EY147"/>
        </row>
        <row r="148">
          <cell r="A148"/>
          <cell r="B148"/>
          <cell r="C148"/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/>
          <cell r="AS148"/>
          <cell r="AT148"/>
          <cell r="AU148"/>
          <cell r="AV148"/>
          <cell r="AW148"/>
          <cell r="AX148"/>
          <cell r="AY148"/>
          <cell r="AZ148"/>
          <cell r="BA148"/>
          <cell r="BB148"/>
          <cell r="BC148"/>
          <cell r="BD148"/>
          <cell r="BE148"/>
          <cell r="BF148"/>
          <cell r="BG148"/>
          <cell r="BH148"/>
          <cell r="BI148"/>
          <cell r="BJ148"/>
          <cell r="BK148"/>
          <cell r="BL148"/>
          <cell r="BM148"/>
          <cell r="BN148"/>
          <cell r="BO148"/>
          <cell r="BP148"/>
          <cell r="BQ148"/>
          <cell r="BR148"/>
          <cell r="BS148"/>
          <cell r="BT148"/>
          <cell r="BU148"/>
          <cell r="BV148"/>
          <cell r="BW148"/>
          <cell r="BX148"/>
          <cell r="BY148"/>
          <cell r="BZ148"/>
          <cell r="CA148"/>
          <cell r="CB148"/>
          <cell r="CC148"/>
          <cell r="CD148"/>
          <cell r="CE148"/>
          <cell r="CF148"/>
          <cell r="CG148"/>
          <cell r="CH148"/>
          <cell r="CI148"/>
          <cell r="CJ148"/>
          <cell r="CK148"/>
          <cell r="CL148"/>
          <cell r="CM148"/>
          <cell r="CN148"/>
          <cell r="CO148"/>
          <cell r="CP148"/>
          <cell r="CQ148"/>
          <cell r="CR148"/>
          <cell r="CS148"/>
          <cell r="CT148"/>
          <cell r="CU148"/>
          <cell r="CV148"/>
          <cell r="CW148"/>
          <cell r="CX148"/>
          <cell r="CY148"/>
          <cell r="CZ148"/>
          <cell r="DA148"/>
          <cell r="DB148"/>
          <cell r="DC148"/>
          <cell r="DD148"/>
          <cell r="DE148"/>
          <cell r="DF148"/>
          <cell r="DG148"/>
          <cell r="DH148"/>
          <cell r="DI148"/>
          <cell r="DJ148"/>
          <cell r="DK148"/>
          <cell r="DL148"/>
          <cell r="DM148"/>
          <cell r="DN148"/>
          <cell r="DO148"/>
          <cell r="DP148"/>
          <cell r="DQ148"/>
          <cell r="DR148"/>
          <cell r="DS148"/>
          <cell r="DT148"/>
          <cell r="DU148"/>
          <cell r="DV148"/>
          <cell r="DW148"/>
          <cell r="DX148"/>
          <cell r="DY148"/>
          <cell r="DZ148"/>
          <cell r="EA148"/>
          <cell r="EB148"/>
          <cell r="EC148"/>
          <cell r="ED148"/>
          <cell r="EE148"/>
          <cell r="EF148"/>
          <cell r="EG148"/>
          <cell r="EH148"/>
          <cell r="EI148"/>
          <cell r="EJ148"/>
          <cell r="EK148"/>
          <cell r="EL148"/>
          <cell r="EM148"/>
          <cell r="EN148"/>
          <cell r="EO148"/>
          <cell r="EP148"/>
          <cell r="EQ148"/>
          <cell r="ER148"/>
          <cell r="ES148"/>
          <cell r="ET148"/>
          <cell r="EU148"/>
          <cell r="EV148"/>
          <cell r="EW148"/>
          <cell r="EX148"/>
          <cell r="EY148"/>
        </row>
        <row r="149">
          <cell r="A149"/>
          <cell r="B149"/>
          <cell r="C149"/>
          <cell r="D149"/>
          <cell r="E149"/>
          <cell r="F149"/>
          <cell r="G149" t="str">
            <v xml:space="preserve"> </v>
          </cell>
          <cell r="H149"/>
          <cell r="I149"/>
          <cell r="J149" t="str">
            <v xml:space="preserve"> </v>
          </cell>
          <cell r="K149"/>
          <cell r="L149"/>
          <cell r="M149" t="str">
            <v xml:space="preserve"> </v>
          </cell>
          <cell r="N149"/>
          <cell r="O149" t="str">
            <v>HTML/CSS</v>
          </cell>
          <cell r="P149" t="str">
            <v>STS</v>
          </cell>
          <cell r="Q149">
            <v>4</v>
          </cell>
          <cell r="R149"/>
          <cell r="S149" t="str">
            <v xml:space="preserve"> </v>
          </cell>
          <cell r="T149"/>
          <cell r="U149" t="str">
            <v>PHP</v>
          </cell>
          <cell r="V149" t="str">
            <v>STS</v>
          </cell>
          <cell r="W149">
            <v>4</v>
          </cell>
          <cell r="X149" t="str">
            <v>PHP</v>
          </cell>
          <cell r="Y149" t="str">
            <v>STS</v>
          </cell>
          <cell r="Z149">
            <v>8</v>
          </cell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/>
          <cell r="AS149"/>
          <cell r="AT149"/>
          <cell r="AU149"/>
          <cell r="AV149"/>
          <cell r="AW149"/>
          <cell r="AX149"/>
          <cell r="AY149"/>
          <cell r="AZ149"/>
          <cell r="BA149"/>
          <cell r="BB149"/>
          <cell r="BC149" t="str">
            <v xml:space="preserve"> </v>
          </cell>
          <cell r="BD149"/>
          <cell r="BE149"/>
          <cell r="BF149" t="str">
            <v xml:space="preserve"> </v>
          </cell>
          <cell r="BG149"/>
          <cell r="BH149"/>
          <cell r="BI149" t="str">
            <v xml:space="preserve"> </v>
          </cell>
          <cell r="BJ149"/>
          <cell r="BK149"/>
          <cell r="BL149"/>
          <cell r="BM149"/>
          <cell r="BN149"/>
          <cell r="BO149"/>
          <cell r="BP149"/>
          <cell r="BQ149"/>
          <cell r="BR149" t="str">
            <v xml:space="preserve"> </v>
          </cell>
          <cell r="BS149"/>
          <cell r="BT149"/>
          <cell r="BU149" t="str">
            <v xml:space="preserve"> </v>
          </cell>
          <cell r="BV149"/>
          <cell r="BW149"/>
          <cell r="BX149" t="str">
            <v xml:space="preserve"> </v>
          </cell>
          <cell r="BY149"/>
          <cell r="BZ149"/>
          <cell r="CA149" t="str">
            <v xml:space="preserve"> </v>
          </cell>
          <cell r="CB149"/>
          <cell r="CC149"/>
          <cell r="CD149"/>
          <cell r="CE149"/>
          <cell r="CF149"/>
          <cell r="CG149"/>
          <cell r="CH149"/>
          <cell r="CI149"/>
          <cell r="CJ149"/>
          <cell r="CK149"/>
          <cell r="CL149"/>
          <cell r="CM149"/>
          <cell r="CN149"/>
          <cell r="CO149"/>
          <cell r="CP149"/>
          <cell r="CQ149"/>
          <cell r="CR149"/>
          <cell r="CS149"/>
          <cell r="CT149"/>
          <cell r="CU149"/>
          <cell r="CV149"/>
          <cell r="CW149"/>
          <cell r="CX149"/>
          <cell r="CY149"/>
          <cell r="CZ149"/>
          <cell r="DA149"/>
          <cell r="DB149"/>
          <cell r="DC149"/>
          <cell r="DD149"/>
          <cell r="DE149"/>
          <cell r="DF149"/>
          <cell r="DG149"/>
          <cell r="DH149"/>
          <cell r="DI149"/>
          <cell r="DJ149"/>
          <cell r="DK149"/>
          <cell r="DL149"/>
          <cell r="DM149"/>
          <cell r="DN149"/>
          <cell r="DO149"/>
          <cell r="DP149"/>
          <cell r="DQ149" t="str">
            <v xml:space="preserve"> </v>
          </cell>
          <cell r="DR149"/>
          <cell r="DS149"/>
          <cell r="DT149" t="str">
            <v xml:space="preserve"> </v>
          </cell>
          <cell r="DU149"/>
          <cell r="DV149"/>
          <cell r="DW149" t="str">
            <v xml:space="preserve"> </v>
          </cell>
          <cell r="DX149"/>
          <cell r="DY149"/>
          <cell r="DZ149" t="str">
            <v xml:space="preserve"> </v>
          </cell>
          <cell r="EA149"/>
          <cell r="EB149"/>
          <cell r="EC149" t="str">
            <v xml:space="preserve"> </v>
          </cell>
          <cell r="ED149"/>
          <cell r="EE149"/>
          <cell r="EF149" t="str">
            <v xml:space="preserve"> </v>
          </cell>
          <cell r="EG149"/>
          <cell r="EH149"/>
          <cell r="EI149" t="str">
            <v xml:space="preserve"> </v>
          </cell>
          <cell r="EJ149"/>
          <cell r="EK149"/>
          <cell r="EL149" t="str">
            <v xml:space="preserve"> </v>
          </cell>
          <cell r="EM149"/>
          <cell r="EN149"/>
          <cell r="EO149"/>
          <cell r="EP149"/>
          <cell r="EQ149"/>
          <cell r="ER149"/>
          <cell r="ES149"/>
          <cell r="ET149"/>
          <cell r="EU149"/>
          <cell r="EV149"/>
          <cell r="EW149"/>
          <cell r="EX149"/>
          <cell r="EY149"/>
        </row>
        <row r="150">
          <cell r="A150" t="str">
            <v>IT-TZC</v>
          </cell>
          <cell r="B150"/>
          <cell r="C150" t="str">
            <v>Desktop-Entwicklung mit Visual Studio C#</v>
          </cell>
          <cell r="D150" t="str">
            <v>STS</v>
          </cell>
          <cell r="E150">
            <v>16</v>
          </cell>
          <cell r="F150" t="str">
            <v>Desktop-Entwicklung mit Visual Studio C#</v>
          </cell>
          <cell r="G150" t="str">
            <v>Hofmann</v>
          </cell>
          <cell r="H150">
            <v>40</v>
          </cell>
          <cell r="I150" t="str">
            <v>HTML/CSS</v>
          </cell>
          <cell r="J150" t="str">
            <v>Aderhold</v>
          </cell>
          <cell r="K150">
            <v>40</v>
          </cell>
          <cell r="L150" t="str">
            <v>HTML/CSS</v>
          </cell>
          <cell r="M150" t="str">
            <v>Aderhold</v>
          </cell>
          <cell r="N150">
            <v>40</v>
          </cell>
          <cell r="O150" t="str">
            <v>HTML/CSS</v>
          </cell>
          <cell r="P150" t="str">
            <v>Aderhold</v>
          </cell>
          <cell r="Q150">
            <v>36</v>
          </cell>
          <cell r="R150" t="str">
            <v>PHP</v>
          </cell>
          <cell r="S150" t="str">
            <v>Aderhold</v>
          </cell>
          <cell r="T150">
            <v>40</v>
          </cell>
          <cell r="U150" t="str">
            <v>PHP</v>
          </cell>
          <cell r="V150" t="str">
            <v>Aderhold</v>
          </cell>
          <cell r="W150">
            <v>36</v>
          </cell>
          <cell r="X150" t="str">
            <v>PHP</v>
          </cell>
          <cell r="Y150" t="str">
            <v>Aderhold</v>
          </cell>
          <cell r="Z150">
            <v>32</v>
          </cell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/>
          <cell r="AO150"/>
          <cell r="AP150"/>
          <cell r="AQ150"/>
          <cell r="AR150"/>
          <cell r="AS150"/>
          <cell r="AT150"/>
          <cell r="AU150"/>
          <cell r="AV150"/>
          <cell r="AW150"/>
          <cell r="AX150"/>
          <cell r="AY150"/>
          <cell r="AZ150"/>
          <cell r="BA150"/>
          <cell r="BB150" t="str">
            <v>Zertifizierungsvorbereitung</v>
          </cell>
          <cell r="BC150" t="str">
            <v>STS</v>
          </cell>
          <cell r="BD150">
            <v>32</v>
          </cell>
          <cell r="BE150" t="str">
            <v>Zertifizierungsvorbereitung</v>
          </cell>
          <cell r="BF150" t="str">
            <v>STS</v>
          </cell>
          <cell r="BG150">
            <v>40</v>
          </cell>
          <cell r="BH150" t="str">
            <v>Zertifizierungsvorbereitung</v>
          </cell>
          <cell r="BI150" t="str">
            <v>STS</v>
          </cell>
          <cell r="BJ150">
            <v>32</v>
          </cell>
          <cell r="BK150"/>
          <cell r="BL150"/>
          <cell r="BM150"/>
          <cell r="BN150"/>
          <cell r="BO150"/>
          <cell r="BP150"/>
          <cell r="BQ150" t="str">
            <v>Installieren und Konfigurieren von Windows 10</v>
          </cell>
          <cell r="BR150" t="str">
            <v>Dittmer</v>
          </cell>
          <cell r="BS150">
            <v>32</v>
          </cell>
          <cell r="BT150" t="str">
            <v>Installieren und Konfigurieren von Windows 10</v>
          </cell>
          <cell r="BU150" t="str">
            <v>A.Hoffmann</v>
          </cell>
          <cell r="BV150">
            <v>40</v>
          </cell>
          <cell r="BW150" t="str">
            <v>Bereitstellen und Verwalten von Windows 10  unter Verwendung von Enterprise Services</v>
          </cell>
          <cell r="BX150" t="str">
            <v>A.Hoffmann</v>
          </cell>
          <cell r="BY150">
            <v>40</v>
          </cell>
          <cell r="BZ150" t="str">
            <v>Bereitstellen und Verwalten von Windows 10  unter Verwendung von Enterprise Services</v>
          </cell>
          <cell r="CA150" t="str">
            <v>A.Hoffmann</v>
          </cell>
          <cell r="CB150">
            <v>40</v>
          </cell>
          <cell r="CC150"/>
          <cell r="CD150"/>
          <cell r="CE150"/>
          <cell r="CF150"/>
          <cell r="CG150"/>
          <cell r="CH150"/>
          <cell r="CI150"/>
          <cell r="CJ150"/>
          <cell r="CK150"/>
          <cell r="CL150"/>
          <cell r="CM150"/>
          <cell r="CN150"/>
          <cell r="CO150"/>
          <cell r="CP150"/>
          <cell r="CQ150"/>
          <cell r="CR150"/>
          <cell r="CS150"/>
          <cell r="CT150"/>
          <cell r="CU150"/>
          <cell r="CV150"/>
          <cell r="CW150"/>
          <cell r="CX150"/>
          <cell r="CY150"/>
          <cell r="CZ150"/>
          <cell r="DA150"/>
          <cell r="DB150"/>
          <cell r="DC150"/>
          <cell r="DD150"/>
          <cell r="DE150"/>
          <cell r="DF150"/>
          <cell r="DG150"/>
          <cell r="DH150"/>
          <cell r="DI150"/>
          <cell r="DJ150"/>
          <cell r="DK150"/>
          <cell r="DL150"/>
          <cell r="DM150"/>
          <cell r="DN150"/>
          <cell r="DO150"/>
          <cell r="DP150" t="str">
            <v>UNIX/Linux Grundlagen</v>
          </cell>
          <cell r="DQ150" t="str">
            <v>Zabel</v>
          </cell>
          <cell r="DR150">
            <v>40</v>
          </cell>
          <cell r="DS150" t="str">
            <v>UNIX/Linux Grundlagen</v>
          </cell>
          <cell r="DT150" t="str">
            <v>Zabel</v>
          </cell>
          <cell r="DU150">
            <v>40</v>
          </cell>
          <cell r="DV150" t="str">
            <v>Linux Systemadministration</v>
          </cell>
          <cell r="DW150" t="str">
            <v>Zabel</v>
          </cell>
          <cell r="DX150">
            <v>40</v>
          </cell>
          <cell r="DY150" t="str">
            <v>Linux Systemadministration</v>
          </cell>
          <cell r="DZ150" t="str">
            <v>Zabel</v>
          </cell>
          <cell r="EA150">
            <v>40</v>
          </cell>
          <cell r="EB150" t="str">
            <v>Linux Administration für Fortgeschrittene</v>
          </cell>
          <cell r="EC150" t="str">
            <v>Zabel</v>
          </cell>
          <cell r="ED150">
            <v>40</v>
          </cell>
          <cell r="EE150" t="str">
            <v>Linux als Anwendungsserver</v>
          </cell>
          <cell r="EF150" t="str">
            <v>Zabel</v>
          </cell>
          <cell r="EG150">
            <v>40</v>
          </cell>
          <cell r="EH150" t="str">
            <v>Linux als Anwendungsserver</v>
          </cell>
          <cell r="EI150" t="str">
            <v>Zabel</v>
          </cell>
          <cell r="EJ150">
            <v>40</v>
          </cell>
          <cell r="EK150" t="str">
            <v>Linux als Anwendungsserver</v>
          </cell>
          <cell r="EL150" t="str">
            <v>Zabel</v>
          </cell>
          <cell r="EM150">
            <v>40</v>
          </cell>
          <cell r="EN150"/>
          <cell r="EO150"/>
          <cell r="EP150"/>
          <cell r="EQ150"/>
          <cell r="ER150"/>
          <cell r="ES150"/>
          <cell r="ET150"/>
          <cell r="EU150"/>
          <cell r="EV150"/>
          <cell r="EW150"/>
          <cell r="EX150"/>
          <cell r="EY150"/>
        </row>
        <row r="151">
          <cell r="A151"/>
          <cell r="B151"/>
          <cell r="C151"/>
          <cell r="D151">
            <v>16</v>
          </cell>
          <cell r="E151">
            <v>16</v>
          </cell>
          <cell r="F151"/>
          <cell r="G151">
            <v>0</v>
          </cell>
          <cell r="H151">
            <v>40</v>
          </cell>
          <cell r="I151"/>
          <cell r="J151">
            <v>0</v>
          </cell>
          <cell r="K151">
            <v>40</v>
          </cell>
          <cell r="L151"/>
          <cell r="M151">
            <v>0</v>
          </cell>
          <cell r="N151">
            <v>40</v>
          </cell>
          <cell r="O151"/>
          <cell r="P151">
            <v>0</v>
          </cell>
          <cell r="Q151">
            <v>40</v>
          </cell>
          <cell r="R151"/>
          <cell r="S151">
            <v>0</v>
          </cell>
          <cell r="T151">
            <v>40</v>
          </cell>
          <cell r="U151"/>
          <cell r="V151">
            <v>0</v>
          </cell>
          <cell r="W151">
            <v>40</v>
          </cell>
          <cell r="X151"/>
          <cell r="Y151">
            <v>0</v>
          </cell>
          <cell r="Z151">
            <v>40</v>
          </cell>
          <cell r="AA151"/>
          <cell r="AB151">
            <v>40</v>
          </cell>
          <cell r="AC151">
            <v>0</v>
          </cell>
          <cell r="AD151"/>
          <cell r="AE151">
            <v>40</v>
          </cell>
          <cell r="AF151">
            <v>0</v>
          </cell>
          <cell r="AG151"/>
          <cell r="AH151">
            <v>40</v>
          </cell>
          <cell r="AI151">
            <v>0</v>
          </cell>
          <cell r="AJ151"/>
          <cell r="AK151">
            <v>40</v>
          </cell>
          <cell r="AL151">
            <v>0</v>
          </cell>
          <cell r="AM151"/>
          <cell r="AN151">
            <v>40</v>
          </cell>
          <cell r="AO151">
            <v>0</v>
          </cell>
          <cell r="AP151"/>
          <cell r="AQ151">
            <v>40</v>
          </cell>
          <cell r="AR151">
            <v>0</v>
          </cell>
          <cell r="AS151"/>
          <cell r="AT151">
            <v>32</v>
          </cell>
          <cell r="AU151">
            <v>0</v>
          </cell>
          <cell r="AV151"/>
          <cell r="AW151">
            <v>32</v>
          </cell>
          <cell r="AX151">
            <v>0</v>
          </cell>
          <cell r="AY151"/>
          <cell r="AZ151">
            <v>40</v>
          </cell>
          <cell r="BA151">
            <v>0</v>
          </cell>
          <cell r="BB151"/>
          <cell r="BC151">
            <v>0</v>
          </cell>
          <cell r="BD151">
            <v>32</v>
          </cell>
          <cell r="BE151"/>
          <cell r="BF151">
            <v>0</v>
          </cell>
          <cell r="BG151">
            <v>40</v>
          </cell>
          <cell r="BH151"/>
          <cell r="BI151">
            <v>8</v>
          </cell>
          <cell r="BJ151">
            <v>32</v>
          </cell>
          <cell r="BK151"/>
          <cell r="BL151">
            <v>32</v>
          </cell>
          <cell r="BM151">
            <v>0</v>
          </cell>
          <cell r="BN151"/>
          <cell r="BO151">
            <v>40</v>
          </cell>
          <cell r="BP151">
            <v>0</v>
          </cell>
          <cell r="BQ151"/>
          <cell r="BR151">
            <v>0</v>
          </cell>
          <cell r="BS151">
            <v>32</v>
          </cell>
          <cell r="BT151"/>
          <cell r="BU151">
            <v>0</v>
          </cell>
          <cell r="BV151">
            <v>40</v>
          </cell>
          <cell r="BW151"/>
          <cell r="BX151">
            <v>0</v>
          </cell>
          <cell r="BY151">
            <v>40</v>
          </cell>
          <cell r="BZ151"/>
          <cell r="CA151">
            <v>0</v>
          </cell>
          <cell r="CB151">
            <v>40</v>
          </cell>
          <cell r="CC151"/>
          <cell r="CD151">
            <v>40</v>
          </cell>
          <cell r="CE151">
            <v>0</v>
          </cell>
          <cell r="CF151"/>
          <cell r="CG151">
            <v>40</v>
          </cell>
          <cell r="CH151">
            <v>0</v>
          </cell>
          <cell r="CI151"/>
          <cell r="CJ151">
            <v>40</v>
          </cell>
          <cell r="CK151">
            <v>0</v>
          </cell>
          <cell r="CL151"/>
          <cell r="CM151">
            <v>40</v>
          </cell>
          <cell r="CN151">
            <v>0</v>
          </cell>
          <cell r="CO151"/>
          <cell r="CP151">
            <v>40</v>
          </cell>
          <cell r="CQ151">
            <v>0</v>
          </cell>
          <cell r="CR151"/>
          <cell r="CS151">
            <v>40</v>
          </cell>
          <cell r="CT151">
            <v>0</v>
          </cell>
          <cell r="CU151"/>
          <cell r="CV151">
            <v>40</v>
          </cell>
          <cell r="CW151">
            <v>0</v>
          </cell>
          <cell r="CX151"/>
          <cell r="CY151">
            <v>40</v>
          </cell>
          <cell r="CZ151">
            <v>0</v>
          </cell>
          <cell r="DA151"/>
          <cell r="DB151">
            <v>40</v>
          </cell>
          <cell r="DC151">
            <v>0</v>
          </cell>
          <cell r="DD151"/>
          <cell r="DE151">
            <v>40</v>
          </cell>
          <cell r="DF151">
            <v>0</v>
          </cell>
          <cell r="DG151"/>
          <cell r="DH151">
            <v>40</v>
          </cell>
          <cell r="DI151">
            <v>0</v>
          </cell>
          <cell r="DJ151"/>
          <cell r="DK151">
            <v>40</v>
          </cell>
          <cell r="DL151">
            <v>0</v>
          </cell>
          <cell r="DM151"/>
          <cell r="DN151">
            <v>40</v>
          </cell>
          <cell r="DO151">
            <v>0</v>
          </cell>
          <cell r="DP151"/>
          <cell r="DQ151">
            <v>0</v>
          </cell>
          <cell r="DR151">
            <v>40</v>
          </cell>
          <cell r="DS151"/>
          <cell r="DT151">
            <v>0</v>
          </cell>
          <cell r="DU151">
            <v>40</v>
          </cell>
          <cell r="DV151"/>
          <cell r="DW151">
            <v>0</v>
          </cell>
          <cell r="DX151">
            <v>40</v>
          </cell>
          <cell r="DY151"/>
          <cell r="DZ151">
            <v>0</v>
          </cell>
          <cell r="EA151">
            <v>40</v>
          </cell>
          <cell r="EB151"/>
          <cell r="EC151">
            <v>0</v>
          </cell>
          <cell r="ED151">
            <v>40</v>
          </cell>
          <cell r="EE151"/>
          <cell r="EF151">
            <v>0</v>
          </cell>
          <cell r="EG151">
            <v>40</v>
          </cell>
          <cell r="EH151"/>
          <cell r="EI151">
            <v>0</v>
          </cell>
          <cell r="EJ151">
            <v>40</v>
          </cell>
          <cell r="EK151"/>
          <cell r="EL151">
            <v>0</v>
          </cell>
          <cell r="EM151">
            <v>40</v>
          </cell>
          <cell r="EN151"/>
          <cell r="EO151">
            <v>40</v>
          </cell>
          <cell r="EP151">
            <v>0</v>
          </cell>
          <cell r="EQ151"/>
          <cell r="ER151">
            <v>40</v>
          </cell>
          <cell r="ES151">
            <v>0</v>
          </cell>
          <cell r="ET151"/>
          <cell r="EU151">
            <v>40</v>
          </cell>
          <cell r="EV151">
            <v>0</v>
          </cell>
          <cell r="EW151"/>
          <cell r="EX151">
            <v>40</v>
          </cell>
          <cell r="EY151">
            <v>0</v>
          </cell>
        </row>
        <row r="152">
          <cell r="A152"/>
          <cell r="B152"/>
          <cell r="C152" t="str">
            <v>Herr Al-Mamoori</v>
          </cell>
          <cell r="E152"/>
          <cell r="F152"/>
          <cell r="H152"/>
          <cell r="I152" t="str">
            <v>UNIX/Linux</v>
          </cell>
          <cell r="K152"/>
          <cell r="L152"/>
          <cell r="N152"/>
          <cell r="O152"/>
          <cell r="Q152"/>
          <cell r="R152"/>
          <cell r="T152"/>
          <cell r="U152"/>
          <cell r="W152"/>
          <cell r="X152"/>
          <cell r="Z152"/>
          <cell r="AA152" t="str">
            <v>Windows Client Administration</v>
          </cell>
          <cell r="AC152"/>
          <cell r="AD152"/>
          <cell r="AF152"/>
          <cell r="AG152"/>
          <cell r="AI152"/>
          <cell r="AJ152"/>
          <cell r="AL152"/>
          <cell r="AM152"/>
          <cell r="AO152"/>
          <cell r="AP152"/>
          <cell r="AR152"/>
          <cell r="AS152" t="str">
            <v>Windows Server Administration</v>
          </cell>
          <cell r="AU152"/>
          <cell r="AV152"/>
          <cell r="AX152"/>
          <cell r="AY152"/>
          <cell r="BA152"/>
          <cell r="BB152"/>
          <cell r="BD152"/>
          <cell r="BE152"/>
          <cell r="BG152"/>
          <cell r="BH152"/>
          <cell r="BJ152"/>
          <cell r="BK152" t="str">
            <v>Zertifizierungsvorbereitung</v>
          </cell>
          <cell r="BM152"/>
          <cell r="BN152"/>
          <cell r="BP152"/>
          <cell r="BQ152"/>
          <cell r="BS152"/>
          <cell r="BT152"/>
          <cell r="BV152"/>
          <cell r="BW152"/>
          <cell r="BY152"/>
          <cell r="BZ152"/>
          <cell r="CB152"/>
          <cell r="CC152" t="str">
            <v>Backoffice</v>
          </cell>
          <cell r="CE152"/>
          <cell r="CF152"/>
          <cell r="CH152"/>
          <cell r="CI152"/>
          <cell r="CK152"/>
          <cell r="CL152"/>
          <cell r="CN152"/>
          <cell r="CO152"/>
          <cell r="CQ152"/>
          <cell r="CR152"/>
          <cell r="CT152"/>
          <cell r="CU152" t="str">
            <v>Windows Server Administration</v>
          </cell>
          <cell r="CW152"/>
          <cell r="CX152"/>
          <cell r="CZ152"/>
          <cell r="DA152"/>
          <cell r="DC152"/>
          <cell r="DD152"/>
          <cell r="DF152"/>
          <cell r="DG152"/>
          <cell r="DI152"/>
          <cell r="DJ152"/>
          <cell r="DL152"/>
          <cell r="DM152"/>
          <cell r="DO152"/>
          <cell r="DP152"/>
          <cell r="DR152"/>
          <cell r="DS152"/>
          <cell r="DU152"/>
          <cell r="DV152"/>
          <cell r="DX152"/>
          <cell r="DY152"/>
          <cell r="EA152"/>
          <cell r="EB152"/>
          <cell r="ED152"/>
          <cell r="EE152"/>
          <cell r="EG152"/>
          <cell r="EH152"/>
          <cell r="EJ152"/>
          <cell r="EK152"/>
          <cell r="EM152"/>
          <cell r="EN152"/>
          <cell r="EP152"/>
          <cell r="EQ152"/>
          <cell r="ES152"/>
          <cell r="ET152"/>
          <cell r="EV152"/>
          <cell r="EW152"/>
          <cell r="EY152"/>
        </row>
        <row r="153">
          <cell r="A153"/>
          <cell r="B153"/>
          <cell r="C153"/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  <cell r="X153"/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/>
          <cell r="AO153"/>
          <cell r="AP153"/>
          <cell r="AQ153"/>
          <cell r="AR153"/>
          <cell r="AS153"/>
          <cell r="AT153"/>
          <cell r="AU153"/>
          <cell r="AV153"/>
          <cell r="AW153"/>
          <cell r="AX153"/>
          <cell r="AY153"/>
          <cell r="AZ153"/>
          <cell r="BA153"/>
          <cell r="BB153"/>
          <cell r="BC153"/>
          <cell r="BD153"/>
          <cell r="BE153"/>
          <cell r="BF153"/>
          <cell r="BG153"/>
          <cell r="BH153"/>
          <cell r="BI153"/>
          <cell r="BJ153"/>
          <cell r="BK153"/>
          <cell r="BL153"/>
          <cell r="BM153"/>
          <cell r="BN153"/>
          <cell r="BO153"/>
          <cell r="BP153"/>
          <cell r="BQ153"/>
          <cell r="BR153"/>
          <cell r="BS153"/>
          <cell r="BT153"/>
          <cell r="BU153"/>
          <cell r="BV153"/>
          <cell r="BW153"/>
          <cell r="BX153"/>
          <cell r="BY153"/>
          <cell r="BZ153"/>
          <cell r="CA153"/>
          <cell r="CB153"/>
          <cell r="CC153"/>
          <cell r="CD153"/>
          <cell r="CE153"/>
          <cell r="CF153"/>
          <cell r="CG153"/>
          <cell r="CH153"/>
          <cell r="CI153"/>
          <cell r="CJ153"/>
          <cell r="CK153"/>
          <cell r="CL153"/>
          <cell r="CM153"/>
          <cell r="CN153"/>
          <cell r="CO153"/>
          <cell r="CP153"/>
          <cell r="CQ153"/>
          <cell r="CR153"/>
          <cell r="CS153"/>
          <cell r="CT153"/>
          <cell r="CU153"/>
          <cell r="CV153"/>
          <cell r="CW153"/>
          <cell r="CX153"/>
          <cell r="CY153"/>
          <cell r="CZ153"/>
          <cell r="DA153"/>
          <cell r="DB153"/>
          <cell r="DC153"/>
          <cell r="DD153"/>
          <cell r="DE153"/>
          <cell r="DF153"/>
          <cell r="DG153"/>
          <cell r="DH153"/>
          <cell r="DI153"/>
          <cell r="DJ153"/>
          <cell r="DK153"/>
          <cell r="DL153"/>
          <cell r="DM153"/>
          <cell r="DN153"/>
          <cell r="DO153"/>
          <cell r="DP153"/>
          <cell r="DQ153"/>
          <cell r="DR153"/>
          <cell r="DS153"/>
          <cell r="DT153"/>
          <cell r="DU153"/>
          <cell r="DV153"/>
          <cell r="DW153"/>
          <cell r="DX153"/>
          <cell r="DY153"/>
          <cell r="DZ153"/>
          <cell r="EA153"/>
          <cell r="EB153"/>
          <cell r="EC153"/>
          <cell r="ED153"/>
          <cell r="EE153"/>
          <cell r="EF153"/>
          <cell r="EG153"/>
          <cell r="EH153"/>
          <cell r="EI153"/>
          <cell r="EJ153"/>
          <cell r="EK153"/>
          <cell r="EL153"/>
          <cell r="EM153"/>
          <cell r="EN153"/>
          <cell r="EO153"/>
          <cell r="EP153"/>
          <cell r="EQ153"/>
          <cell r="ER153"/>
          <cell r="ES153"/>
          <cell r="ET153"/>
          <cell r="EU153"/>
          <cell r="EV153"/>
          <cell r="EW153"/>
          <cell r="EX153"/>
          <cell r="EY153"/>
        </row>
        <row r="154">
          <cell r="A154"/>
          <cell r="B154"/>
          <cell r="C154" t="str">
            <v>Betriebsruhe</v>
          </cell>
          <cell r="D154"/>
          <cell r="E154"/>
          <cell r="F154" t="str">
            <v>Word</v>
          </cell>
          <cell r="G154" t="str">
            <v>Dittrich</v>
          </cell>
          <cell r="H154">
            <v>16</v>
          </cell>
          <cell r="I154"/>
          <cell r="J154" t="str">
            <v xml:space="preserve"> </v>
          </cell>
          <cell r="K154"/>
          <cell r="L154"/>
          <cell r="M154" t="str">
            <v xml:space="preserve"> </v>
          </cell>
          <cell r="N154"/>
          <cell r="O154"/>
          <cell r="P154" t="str">
            <v xml:space="preserve"> </v>
          </cell>
          <cell r="Q154"/>
          <cell r="R154"/>
          <cell r="S154" t="str">
            <v xml:space="preserve"> </v>
          </cell>
          <cell r="T154"/>
          <cell r="U154"/>
          <cell r="V154" t="str">
            <v xml:space="preserve"> </v>
          </cell>
          <cell r="W154"/>
          <cell r="X154" t="str">
            <v>Linux Systemadministration</v>
          </cell>
          <cell r="Y154" t="str">
            <v>STS</v>
          </cell>
          <cell r="Z154">
            <v>4</v>
          </cell>
          <cell r="AA154"/>
          <cell r="AB154" t="str">
            <v xml:space="preserve"> </v>
          </cell>
          <cell r="AC154"/>
          <cell r="AD154"/>
          <cell r="AE154" t="str">
            <v xml:space="preserve"> </v>
          </cell>
          <cell r="AF154"/>
          <cell r="AG154" t="str">
            <v>Installieren und Konfigurieren von Windows 10</v>
          </cell>
          <cell r="AH154" t="str">
            <v>Hofmann</v>
          </cell>
          <cell r="AI154">
            <v>16</v>
          </cell>
          <cell r="AJ154"/>
          <cell r="AK154" t="str">
            <v xml:space="preserve"> </v>
          </cell>
          <cell r="AL154"/>
          <cell r="AM154"/>
          <cell r="AN154" t="str">
            <v xml:space="preserve"> </v>
          </cell>
          <cell r="AO154"/>
          <cell r="AP154"/>
          <cell r="AQ154" t="str">
            <v xml:space="preserve"> </v>
          </cell>
          <cell r="AR154"/>
          <cell r="AS154"/>
          <cell r="AT154" t="str">
            <v xml:space="preserve"> </v>
          </cell>
          <cell r="AU154"/>
          <cell r="AV154"/>
          <cell r="AW154" t="str">
            <v xml:space="preserve"> </v>
          </cell>
          <cell r="AX154"/>
          <cell r="AY154"/>
          <cell r="AZ154" t="str">
            <v xml:space="preserve"> </v>
          </cell>
          <cell r="BA154"/>
          <cell r="BB154" t="str">
            <v>Windows Server 2016 Netzwerkverwaltung</v>
          </cell>
          <cell r="BC154" t="str">
            <v>STS</v>
          </cell>
          <cell r="BD154">
            <v>8</v>
          </cell>
          <cell r="BE154"/>
          <cell r="BF154" t="str">
            <v xml:space="preserve"> </v>
          </cell>
          <cell r="BG154"/>
          <cell r="BH154"/>
          <cell r="BI154" t="str">
            <v xml:space="preserve"> </v>
          </cell>
          <cell r="BJ154"/>
          <cell r="BK154"/>
          <cell r="BL154" t="str">
            <v xml:space="preserve"> </v>
          </cell>
          <cell r="BM154"/>
          <cell r="BN154"/>
          <cell r="BO154" t="str">
            <v xml:space="preserve"> </v>
          </cell>
          <cell r="BP154"/>
          <cell r="BQ154"/>
          <cell r="BR154" t="str">
            <v xml:space="preserve"> </v>
          </cell>
          <cell r="BS154"/>
          <cell r="BT154"/>
          <cell r="BU154" t="str">
            <v xml:space="preserve"> </v>
          </cell>
          <cell r="BV154"/>
          <cell r="BW154"/>
          <cell r="BX154" t="str">
            <v xml:space="preserve"> </v>
          </cell>
          <cell r="BY154"/>
          <cell r="BZ154"/>
          <cell r="CA154" t="str">
            <v xml:space="preserve"> </v>
          </cell>
          <cell r="CB154"/>
          <cell r="CC154"/>
          <cell r="CD154" t="str">
            <v xml:space="preserve"> </v>
          </cell>
          <cell r="CE154"/>
          <cell r="CF154"/>
          <cell r="CG154" t="str">
            <v xml:space="preserve"> </v>
          </cell>
          <cell r="CH154"/>
          <cell r="CI154"/>
          <cell r="CJ154" t="str">
            <v xml:space="preserve"> </v>
          </cell>
          <cell r="CK154"/>
          <cell r="CL154"/>
          <cell r="CM154" t="str">
            <v xml:space="preserve"> </v>
          </cell>
          <cell r="CN154"/>
          <cell r="CO154"/>
          <cell r="CP154" t="str">
            <v xml:space="preserve"> </v>
          </cell>
          <cell r="CQ154"/>
          <cell r="CR154"/>
          <cell r="CS154" t="str">
            <v xml:space="preserve"> </v>
          </cell>
          <cell r="CT154"/>
          <cell r="CU154"/>
          <cell r="CV154" t="str">
            <v xml:space="preserve"> </v>
          </cell>
          <cell r="CW154"/>
          <cell r="CX154"/>
          <cell r="CY154" t="str">
            <v xml:space="preserve"> </v>
          </cell>
          <cell r="CZ154"/>
          <cell r="DA154"/>
          <cell r="DB154" t="str">
            <v xml:space="preserve"> </v>
          </cell>
          <cell r="DC154"/>
          <cell r="DD154"/>
          <cell r="DE154" t="str">
            <v xml:space="preserve"> </v>
          </cell>
          <cell r="DF154"/>
          <cell r="DG154" t="str">
            <v>Identitätsverwaltung mit Windows Server 2016</v>
          </cell>
          <cell r="DH154" t="str">
            <v>STS</v>
          </cell>
          <cell r="DI154">
            <v>12</v>
          </cell>
          <cell r="DJ154"/>
          <cell r="DK154" t="str">
            <v xml:space="preserve"> </v>
          </cell>
          <cell r="DL154"/>
          <cell r="DM154"/>
          <cell r="DN154" t="str">
            <v xml:space="preserve"> </v>
          </cell>
          <cell r="DO154"/>
          <cell r="DP154"/>
          <cell r="DQ154" t="str">
            <v xml:space="preserve"> </v>
          </cell>
          <cell r="DR154"/>
          <cell r="DS154"/>
          <cell r="DT154" t="str">
            <v xml:space="preserve"> </v>
          </cell>
          <cell r="DU154"/>
          <cell r="DV154"/>
          <cell r="DW154" t="str">
            <v xml:space="preserve"> </v>
          </cell>
          <cell r="DX154"/>
          <cell r="DY154"/>
          <cell r="DZ154" t="str">
            <v xml:space="preserve"> </v>
          </cell>
          <cell r="EA154"/>
          <cell r="EB154"/>
          <cell r="EC154" t="str">
            <v xml:space="preserve"> </v>
          </cell>
          <cell r="ED154"/>
          <cell r="EE154"/>
          <cell r="EF154"/>
          <cell r="EG154"/>
          <cell r="EH154"/>
          <cell r="EI154"/>
          <cell r="EJ154"/>
          <cell r="EK154"/>
          <cell r="EL154"/>
          <cell r="EM154"/>
          <cell r="EN154"/>
          <cell r="EO154"/>
          <cell r="EP154"/>
          <cell r="EQ154"/>
          <cell r="ER154"/>
          <cell r="ES154"/>
          <cell r="ET154"/>
          <cell r="EU154"/>
          <cell r="EV154"/>
          <cell r="EW154"/>
          <cell r="EX154"/>
          <cell r="EY154"/>
        </row>
        <row r="155">
          <cell r="A155" t="str">
            <v>IT-TZC</v>
          </cell>
          <cell r="B155"/>
          <cell r="C155" t="str">
            <v>Word</v>
          </cell>
          <cell r="D155" t="str">
            <v>Dittrich</v>
          </cell>
          <cell r="E155">
            <v>16</v>
          </cell>
          <cell r="F155" t="str">
            <v>Outlook/Powerpoint</v>
          </cell>
          <cell r="G155" t="str">
            <v>Dittrich</v>
          </cell>
          <cell r="H155">
            <v>24</v>
          </cell>
          <cell r="I155" t="str">
            <v>UNIX/Linux Grundlagen</v>
          </cell>
          <cell r="J155" t="str">
            <v>Hofmann</v>
          </cell>
          <cell r="K155">
            <v>40</v>
          </cell>
          <cell r="L155" t="str">
            <v>UNIX/Linux Grundlagen</v>
          </cell>
          <cell r="M155" t="str">
            <v>Hofmann</v>
          </cell>
          <cell r="N155">
            <v>40</v>
          </cell>
          <cell r="O155" t="str">
            <v>Linux Systemadministration</v>
          </cell>
          <cell r="P155" t="str">
            <v>Hofmann</v>
          </cell>
          <cell r="Q155">
            <v>40</v>
          </cell>
          <cell r="R155" t="str">
            <v>Linux Systemadministration</v>
          </cell>
          <cell r="S155" t="str">
            <v>Hofmann</v>
          </cell>
          <cell r="T155">
            <v>40</v>
          </cell>
          <cell r="U155" t="str">
            <v>Linux Systemadministration</v>
          </cell>
          <cell r="V155" t="str">
            <v>Hofmann</v>
          </cell>
          <cell r="W155">
            <v>40</v>
          </cell>
          <cell r="X155" t="str">
            <v>Linux Systemadministration</v>
          </cell>
          <cell r="Y155" t="str">
            <v>Hofmann</v>
          </cell>
          <cell r="Z155">
            <v>36</v>
          </cell>
          <cell r="AA155" t="str">
            <v>Netzwerke/Grundlagen TCP/IP</v>
          </cell>
          <cell r="AB155" t="str">
            <v>Hofmann</v>
          </cell>
          <cell r="AC155">
            <v>40</v>
          </cell>
          <cell r="AD155" t="str">
            <v>Installieren und Konfigurieren von Windows 10</v>
          </cell>
          <cell r="AE155" t="str">
            <v>Hofmann</v>
          </cell>
          <cell r="AF155">
            <v>40</v>
          </cell>
          <cell r="AG155" t="str">
            <v>Installieren und Konfigurieren von Windows 10</v>
          </cell>
          <cell r="AH155" t="str">
            <v>A.Hoffmann</v>
          </cell>
          <cell r="AI155">
            <v>24</v>
          </cell>
          <cell r="AJ155" t="str">
            <v>Bereitstellen und Verwalten von Windows 10  unter Verwendung von Enterprise Services</v>
          </cell>
          <cell r="AK155" t="str">
            <v>Hofmann</v>
          </cell>
          <cell r="AL155">
            <v>40</v>
          </cell>
          <cell r="AM155" t="str">
            <v>Bereitstellen und Verwalten von Windows 10  unter Verwendung von Enterprise Services</v>
          </cell>
          <cell r="AN155" t="str">
            <v>Hofmann</v>
          </cell>
          <cell r="AO155">
            <v>40</v>
          </cell>
          <cell r="AP155" t="str">
            <v>Installation, Speicherverwaltung und Datenverarbeitung mit Windows Server 2016</v>
          </cell>
          <cell r="AQ155" t="str">
            <v>Hofmann</v>
          </cell>
          <cell r="AR155">
            <v>40</v>
          </cell>
          <cell r="AS155" t="str">
            <v>Projekt</v>
          </cell>
          <cell r="AT155" t="str">
            <v>A.Hoffmann</v>
          </cell>
          <cell r="AU155">
            <v>32</v>
          </cell>
          <cell r="AV155" t="str">
            <v>Installation, Speicherverwaltung und Datenverarbeitung mit Windows Server 2016</v>
          </cell>
          <cell r="AW155" t="str">
            <v>A.Hoffmann</v>
          </cell>
          <cell r="AX155">
            <v>32</v>
          </cell>
          <cell r="AY155" t="str">
            <v>Windows Server 2016 Netzwerkverwaltung</v>
          </cell>
          <cell r="AZ155" t="str">
            <v>A.Hoffmann</v>
          </cell>
          <cell r="BA155">
            <v>40</v>
          </cell>
          <cell r="BB155" t="str">
            <v>Windows Server 2016 Netzwerkverwaltung</v>
          </cell>
          <cell r="BC155" t="str">
            <v>A.Hoffmann</v>
          </cell>
          <cell r="BD155">
            <v>24</v>
          </cell>
          <cell r="BE155" t="str">
            <v>Identitätsverwaltung mit Windows Server 2016</v>
          </cell>
          <cell r="BF155" t="str">
            <v>Hofmann</v>
          </cell>
          <cell r="BG155">
            <v>40</v>
          </cell>
          <cell r="BH155" t="str">
            <v>Identitätsverwaltung mit Windows Server 2016</v>
          </cell>
          <cell r="BI155" t="str">
            <v>A.Hoffmann</v>
          </cell>
          <cell r="BJ155">
            <v>40</v>
          </cell>
          <cell r="BK155" t="str">
            <v>Zertifizierungsvorbereitung</v>
          </cell>
          <cell r="BL155" t="str">
            <v>STS</v>
          </cell>
          <cell r="BM155">
            <v>32</v>
          </cell>
          <cell r="BN155" t="str">
            <v>Zertifizierungsvorbereitung</v>
          </cell>
          <cell r="BO155" t="str">
            <v>STS</v>
          </cell>
          <cell r="BP155">
            <v>40</v>
          </cell>
          <cell r="BQ155" t="str">
            <v>Zertifizierungsvorbereitung</v>
          </cell>
          <cell r="BR155" t="str">
            <v>STS</v>
          </cell>
          <cell r="BS155">
            <v>32</v>
          </cell>
          <cell r="BT155" t="str">
            <v>Zertifizierungsvorbereitung</v>
          </cell>
          <cell r="BU155" t="str">
            <v>STS</v>
          </cell>
          <cell r="BV155">
            <v>40</v>
          </cell>
          <cell r="BW155" t="str">
            <v>Zertifizierungsvorbereitung</v>
          </cell>
          <cell r="BX155" t="str">
            <v>STS</v>
          </cell>
          <cell r="BY155">
            <v>40</v>
          </cell>
          <cell r="BZ155" t="str">
            <v>Zertifizierungsvorbereitung</v>
          </cell>
          <cell r="CA155" t="str">
            <v>STS</v>
          </cell>
          <cell r="CB155">
            <v>40</v>
          </cell>
          <cell r="CC155" t="str">
            <v>Planen und Verwalten von SharePoint 2016</v>
          </cell>
          <cell r="CD155" t="str">
            <v>A.Hoffmann</v>
          </cell>
          <cell r="CE155">
            <v>40</v>
          </cell>
          <cell r="CF155" t="str">
            <v>Planen und Verwalten von SharePoint 2016</v>
          </cell>
          <cell r="CG155" t="str">
            <v>A.Hoffmann</v>
          </cell>
          <cell r="CH155">
            <v>40</v>
          </cell>
          <cell r="CI155" t="str">
            <v>Verwalten von Microsoft Exchange Server 2016</v>
          </cell>
          <cell r="CJ155" t="str">
            <v>Dittmer</v>
          </cell>
          <cell r="CK155">
            <v>40</v>
          </cell>
          <cell r="CL155" t="str">
            <v>Verwalten von Microsoft Exchange Server 2016</v>
          </cell>
          <cell r="CM155" t="str">
            <v>Dittmer</v>
          </cell>
          <cell r="CN155">
            <v>40</v>
          </cell>
          <cell r="CO155" t="str">
            <v>Planen und Verwalten von Skype for Business 2015</v>
          </cell>
          <cell r="CP155" t="str">
            <v>A.Hoffmann</v>
          </cell>
          <cell r="CQ155">
            <v>40</v>
          </cell>
          <cell r="CR155" t="str">
            <v>Planen und Verwalten von Skype for Business 2015</v>
          </cell>
          <cell r="CS155" t="str">
            <v>A.Hoffmann</v>
          </cell>
          <cell r="CT155">
            <v>40</v>
          </cell>
          <cell r="CU155" t="str">
            <v>Installation, Speicherverwaltung und Datenverarbeitung mit Windows Server 2016</v>
          </cell>
          <cell r="CV155" t="str">
            <v>Dittmer</v>
          </cell>
          <cell r="CW155">
            <v>40</v>
          </cell>
          <cell r="CX155" t="str">
            <v>Installation, Speicherverwaltung und Datenverarbeitung mit Windows Server 2016</v>
          </cell>
          <cell r="CY155" t="str">
            <v>Dittmer</v>
          </cell>
          <cell r="CZ155">
            <v>40</v>
          </cell>
          <cell r="DA155" t="str">
            <v>Windows Server 2016 Netzwerkverwaltung</v>
          </cell>
          <cell r="DB155" t="str">
            <v>Dittmer</v>
          </cell>
          <cell r="DC155">
            <v>40</v>
          </cell>
          <cell r="DD155" t="str">
            <v>Windows Server 2016 Netzwerkverwaltung</v>
          </cell>
          <cell r="DE155" t="str">
            <v>STS</v>
          </cell>
          <cell r="DF155">
            <v>40</v>
          </cell>
          <cell r="DG155" t="str">
            <v>Identitätsverwaltung mit Windows Server 2016</v>
          </cell>
          <cell r="DH155" t="str">
            <v>A.Hoffmann</v>
          </cell>
          <cell r="DI155">
            <v>28</v>
          </cell>
          <cell r="DJ155" t="str">
            <v>Identitätsverwaltung mit Windows Server 2016</v>
          </cell>
          <cell r="DK155" t="str">
            <v>STS</v>
          </cell>
          <cell r="DL155">
            <v>40</v>
          </cell>
          <cell r="DM155" t="str">
            <v>Zertifizierungsvorbereitung</v>
          </cell>
          <cell r="DN155" t="str">
            <v>STS</v>
          </cell>
          <cell r="DO155">
            <v>40</v>
          </cell>
          <cell r="DP155" t="str">
            <v>Zertifizierungsvorbereitung</v>
          </cell>
          <cell r="DQ155" t="str">
            <v>STS</v>
          </cell>
          <cell r="DR155">
            <v>40</v>
          </cell>
          <cell r="DS155" t="str">
            <v>Zertifizierungsvorbereitung</v>
          </cell>
          <cell r="DT155" t="str">
            <v>STS</v>
          </cell>
          <cell r="DU155">
            <v>40</v>
          </cell>
          <cell r="DV155" t="str">
            <v>Zertifizierungsvorbereitung</v>
          </cell>
          <cell r="DW155" t="str">
            <v>STS</v>
          </cell>
          <cell r="DX155">
            <v>40</v>
          </cell>
          <cell r="DY155" t="str">
            <v>Zertifizierungsvorbereitung</v>
          </cell>
          <cell r="DZ155" t="str">
            <v>STS</v>
          </cell>
          <cell r="EA155">
            <v>40</v>
          </cell>
          <cell r="EB155" t="str">
            <v>Zertifizierungsvorbereitung</v>
          </cell>
          <cell r="EC155" t="str">
            <v>STS</v>
          </cell>
          <cell r="ED155">
            <v>40</v>
          </cell>
          <cell r="EE155"/>
          <cell r="EF155"/>
          <cell r="EG155"/>
          <cell r="EH155"/>
          <cell r="EI155"/>
          <cell r="EJ155"/>
          <cell r="EK155"/>
          <cell r="EL155"/>
          <cell r="EM155"/>
          <cell r="EN155"/>
          <cell r="EO155"/>
          <cell r="EP155"/>
          <cell r="EQ155"/>
          <cell r="ER155"/>
          <cell r="ES155"/>
          <cell r="ET155"/>
          <cell r="EU155"/>
          <cell r="EV155"/>
          <cell r="EW155"/>
          <cell r="EX155"/>
          <cell r="EY155"/>
        </row>
        <row r="156">
          <cell r="A156"/>
          <cell r="B156"/>
          <cell r="C156"/>
          <cell r="D156">
            <v>16</v>
          </cell>
          <cell r="E156">
            <v>16</v>
          </cell>
          <cell r="F156"/>
          <cell r="G156">
            <v>0</v>
          </cell>
          <cell r="H156">
            <v>40</v>
          </cell>
          <cell r="I156"/>
          <cell r="J156">
            <v>0</v>
          </cell>
          <cell r="K156">
            <v>40</v>
          </cell>
          <cell r="L156"/>
          <cell r="M156">
            <v>0</v>
          </cell>
          <cell r="N156">
            <v>40</v>
          </cell>
          <cell r="O156"/>
          <cell r="P156">
            <v>0</v>
          </cell>
          <cell r="Q156">
            <v>40</v>
          </cell>
          <cell r="R156"/>
          <cell r="S156">
            <v>0</v>
          </cell>
          <cell r="T156">
            <v>40</v>
          </cell>
          <cell r="U156"/>
          <cell r="V156">
            <v>0</v>
          </cell>
          <cell r="W156">
            <v>40</v>
          </cell>
          <cell r="X156"/>
          <cell r="Y156">
            <v>0</v>
          </cell>
          <cell r="Z156">
            <v>40</v>
          </cell>
          <cell r="AA156"/>
          <cell r="AB156">
            <v>0</v>
          </cell>
          <cell r="AC156">
            <v>40</v>
          </cell>
          <cell r="AD156"/>
          <cell r="AE156">
            <v>0</v>
          </cell>
          <cell r="AF156">
            <v>40</v>
          </cell>
          <cell r="AG156"/>
          <cell r="AH156">
            <v>0</v>
          </cell>
          <cell r="AI156">
            <v>40</v>
          </cell>
          <cell r="AJ156"/>
          <cell r="AK156">
            <v>0</v>
          </cell>
          <cell r="AL156">
            <v>40</v>
          </cell>
          <cell r="AM156"/>
          <cell r="AN156">
            <v>0</v>
          </cell>
          <cell r="AO156">
            <v>40</v>
          </cell>
          <cell r="AP156"/>
          <cell r="AQ156">
            <v>0</v>
          </cell>
          <cell r="AR156">
            <v>40</v>
          </cell>
          <cell r="AS156"/>
          <cell r="AT156">
            <v>0</v>
          </cell>
          <cell r="AU156">
            <v>32</v>
          </cell>
          <cell r="AV156"/>
          <cell r="AW156">
            <v>0</v>
          </cell>
          <cell r="AX156">
            <v>32</v>
          </cell>
          <cell r="AY156"/>
          <cell r="AZ156">
            <v>0</v>
          </cell>
          <cell r="BA156">
            <v>40</v>
          </cell>
          <cell r="BB156"/>
          <cell r="BC156">
            <v>0</v>
          </cell>
          <cell r="BD156">
            <v>32</v>
          </cell>
          <cell r="BE156"/>
          <cell r="BF156">
            <v>0</v>
          </cell>
          <cell r="BG156">
            <v>40</v>
          </cell>
          <cell r="BH156"/>
          <cell r="BI156">
            <v>0</v>
          </cell>
          <cell r="BJ156">
            <v>40</v>
          </cell>
          <cell r="BK156"/>
          <cell r="BL156">
            <v>0</v>
          </cell>
          <cell r="BM156">
            <v>32</v>
          </cell>
          <cell r="BN156"/>
          <cell r="BO156">
            <v>0</v>
          </cell>
          <cell r="BP156">
            <v>40</v>
          </cell>
          <cell r="BQ156"/>
          <cell r="BR156">
            <v>0</v>
          </cell>
          <cell r="BS156">
            <v>32</v>
          </cell>
          <cell r="BT156"/>
          <cell r="BU156">
            <v>0</v>
          </cell>
          <cell r="BV156">
            <v>40</v>
          </cell>
          <cell r="BW156"/>
          <cell r="BX156">
            <v>0</v>
          </cell>
          <cell r="BY156">
            <v>40</v>
          </cell>
          <cell r="BZ156"/>
          <cell r="CA156">
            <v>0</v>
          </cell>
          <cell r="CB156">
            <v>40</v>
          </cell>
          <cell r="CC156"/>
          <cell r="CD156">
            <v>0</v>
          </cell>
          <cell r="CE156">
            <v>40</v>
          </cell>
          <cell r="CF156"/>
          <cell r="CG156">
            <v>0</v>
          </cell>
          <cell r="CH156">
            <v>40</v>
          </cell>
          <cell r="CI156"/>
          <cell r="CJ156">
            <v>0</v>
          </cell>
          <cell r="CK156">
            <v>40</v>
          </cell>
          <cell r="CL156"/>
          <cell r="CM156">
            <v>0</v>
          </cell>
          <cell r="CN156">
            <v>40</v>
          </cell>
          <cell r="CO156"/>
          <cell r="CP156">
            <v>0</v>
          </cell>
          <cell r="CQ156">
            <v>40</v>
          </cell>
          <cell r="CR156"/>
          <cell r="CS156">
            <v>0</v>
          </cell>
          <cell r="CT156">
            <v>40</v>
          </cell>
          <cell r="CU156"/>
          <cell r="CV156">
            <v>0</v>
          </cell>
          <cell r="CW156">
            <v>40</v>
          </cell>
          <cell r="CX156"/>
          <cell r="CY156">
            <v>0</v>
          </cell>
          <cell r="CZ156">
            <v>40</v>
          </cell>
          <cell r="DA156"/>
          <cell r="DB156">
            <v>0</v>
          </cell>
          <cell r="DC156">
            <v>40</v>
          </cell>
          <cell r="DD156"/>
          <cell r="DE156">
            <v>0</v>
          </cell>
          <cell r="DF156">
            <v>40</v>
          </cell>
          <cell r="DG156"/>
          <cell r="DH156">
            <v>0</v>
          </cell>
          <cell r="DI156">
            <v>40</v>
          </cell>
          <cell r="DJ156"/>
          <cell r="DK156">
            <v>0</v>
          </cell>
          <cell r="DL156">
            <v>40</v>
          </cell>
          <cell r="DM156"/>
          <cell r="DN156">
            <v>0</v>
          </cell>
          <cell r="DO156">
            <v>40</v>
          </cell>
          <cell r="DP156"/>
          <cell r="DQ156">
            <v>0</v>
          </cell>
          <cell r="DR156">
            <v>40</v>
          </cell>
          <cell r="DS156"/>
          <cell r="DT156">
            <v>0</v>
          </cell>
          <cell r="DU156">
            <v>40</v>
          </cell>
          <cell r="DV156"/>
          <cell r="DW156">
            <v>0</v>
          </cell>
          <cell r="DX156">
            <v>40</v>
          </cell>
          <cell r="DY156"/>
          <cell r="DZ156">
            <v>0</v>
          </cell>
          <cell r="EA156">
            <v>40</v>
          </cell>
          <cell r="EB156"/>
          <cell r="EC156">
            <v>0</v>
          </cell>
          <cell r="ED156">
            <v>40</v>
          </cell>
          <cell r="EE156"/>
          <cell r="EF156">
            <v>40</v>
          </cell>
          <cell r="EG156">
            <v>0</v>
          </cell>
          <cell r="EH156"/>
          <cell r="EI156">
            <v>40</v>
          </cell>
          <cell r="EJ156">
            <v>0</v>
          </cell>
          <cell r="EK156"/>
          <cell r="EL156">
            <v>40</v>
          </cell>
          <cell r="EM156">
            <v>0</v>
          </cell>
          <cell r="EN156"/>
          <cell r="EO156">
            <v>40</v>
          </cell>
          <cell r="EP156">
            <v>0</v>
          </cell>
          <cell r="EQ156"/>
          <cell r="ER156">
            <v>40</v>
          </cell>
          <cell r="ES156">
            <v>0</v>
          </cell>
          <cell r="ET156"/>
          <cell r="EU156">
            <v>40</v>
          </cell>
          <cell r="EV156">
            <v>0</v>
          </cell>
          <cell r="EW156"/>
          <cell r="EX156">
            <v>40</v>
          </cell>
          <cell r="EY156">
            <v>0</v>
          </cell>
        </row>
        <row r="157">
          <cell r="A157"/>
          <cell r="B157"/>
          <cell r="C157"/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/>
          <cell r="P157"/>
          <cell r="Q157"/>
          <cell r="R157" t="str">
            <v>Java</v>
          </cell>
          <cell r="S157"/>
          <cell r="T157"/>
          <cell r="U157"/>
          <cell r="V157"/>
          <cell r="W157"/>
          <cell r="X157"/>
          <cell r="Y157"/>
          <cell r="Z157"/>
          <cell r="AA157"/>
          <cell r="AB157"/>
          <cell r="AC157"/>
          <cell r="AD157"/>
          <cell r="AE157"/>
          <cell r="AF157"/>
          <cell r="AG157"/>
          <cell r="AH157"/>
          <cell r="AI157"/>
          <cell r="AJ157"/>
          <cell r="AK157"/>
          <cell r="AL157"/>
          <cell r="AM157"/>
          <cell r="AN157"/>
          <cell r="AO157"/>
          <cell r="AP157"/>
          <cell r="AQ157"/>
          <cell r="AR157"/>
          <cell r="AS157"/>
          <cell r="AT157"/>
          <cell r="AU157"/>
          <cell r="AV157"/>
          <cell r="AW157"/>
          <cell r="AX157"/>
          <cell r="AY157"/>
          <cell r="AZ157"/>
          <cell r="BA157"/>
          <cell r="BB157" t="str">
            <v>ab hier nur noch Frau Steffen/ Herr Calis</v>
          </cell>
          <cell r="BC157"/>
          <cell r="BD157"/>
          <cell r="BE157"/>
          <cell r="BF157"/>
          <cell r="BG157"/>
          <cell r="BH157"/>
          <cell r="BI157"/>
          <cell r="BJ157"/>
          <cell r="BK157"/>
          <cell r="BL157"/>
          <cell r="BM157"/>
          <cell r="BN157"/>
          <cell r="BO157"/>
          <cell r="BP157"/>
          <cell r="BQ157"/>
          <cell r="BR157"/>
          <cell r="BS157"/>
          <cell r="BT157"/>
          <cell r="BU157"/>
          <cell r="BV157"/>
          <cell r="BW157"/>
          <cell r="BX157"/>
          <cell r="BY157"/>
          <cell r="BZ157"/>
          <cell r="CA157"/>
          <cell r="CB157"/>
          <cell r="CC157"/>
          <cell r="CD157"/>
          <cell r="CE157"/>
          <cell r="CF157"/>
          <cell r="CG157"/>
          <cell r="CH157"/>
          <cell r="CI157"/>
          <cell r="CJ157"/>
          <cell r="CK157"/>
          <cell r="CL157"/>
          <cell r="CM157"/>
          <cell r="CN157"/>
          <cell r="CO157"/>
          <cell r="CP157"/>
          <cell r="CQ157"/>
          <cell r="CR157"/>
          <cell r="CS157"/>
          <cell r="CT157"/>
          <cell r="CU157"/>
          <cell r="CV157"/>
          <cell r="CW157"/>
          <cell r="CX157"/>
          <cell r="CY157"/>
          <cell r="CZ157"/>
          <cell r="DA157"/>
          <cell r="DB157"/>
          <cell r="DC157"/>
          <cell r="DD157"/>
          <cell r="DE157"/>
          <cell r="DF157"/>
          <cell r="DG157"/>
          <cell r="DH157"/>
          <cell r="DI157"/>
          <cell r="DJ157"/>
          <cell r="DK157"/>
          <cell r="DL157"/>
          <cell r="DM157"/>
          <cell r="DN157"/>
          <cell r="DO157"/>
          <cell r="DP157"/>
          <cell r="DQ157"/>
          <cell r="DR157"/>
          <cell r="DS157" t="str">
            <v>BG Hr. Tillmans liegt vor</v>
          </cell>
          <cell r="DT157"/>
          <cell r="DU157"/>
          <cell r="DV157"/>
          <cell r="DW157"/>
          <cell r="DX157"/>
          <cell r="DY157"/>
          <cell r="DZ157"/>
          <cell r="EA157"/>
          <cell r="EB157"/>
          <cell r="EC157"/>
          <cell r="ED157"/>
          <cell r="EE157"/>
          <cell r="EF157"/>
          <cell r="EG157"/>
          <cell r="EH157"/>
          <cell r="EI157"/>
          <cell r="EJ157"/>
          <cell r="EK157"/>
          <cell r="EL157"/>
          <cell r="EM157"/>
          <cell r="EN157"/>
          <cell r="EO157"/>
          <cell r="EP157"/>
          <cell r="EQ157"/>
          <cell r="ER157"/>
          <cell r="ES157"/>
          <cell r="ET157"/>
          <cell r="EU157"/>
          <cell r="EV157"/>
          <cell r="EW157"/>
          <cell r="EX157"/>
          <cell r="EY157"/>
        </row>
        <row r="158">
          <cell r="A158"/>
          <cell r="B158"/>
          <cell r="C158"/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/>
          <cell r="Y158"/>
          <cell r="Z158"/>
          <cell r="AA158"/>
          <cell r="AB158"/>
          <cell r="AC158"/>
          <cell r="AD158"/>
          <cell r="AE158"/>
          <cell r="AF158"/>
          <cell r="AG158"/>
          <cell r="AH158"/>
          <cell r="AI158"/>
          <cell r="AJ158"/>
          <cell r="AK158"/>
          <cell r="AL158"/>
          <cell r="AM158"/>
          <cell r="AN158"/>
          <cell r="AO158"/>
          <cell r="AP158"/>
          <cell r="AQ158"/>
          <cell r="AR158"/>
          <cell r="AS158"/>
          <cell r="AT158"/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/>
          <cell r="BI158"/>
          <cell r="BJ158"/>
          <cell r="BK158"/>
          <cell r="BL158"/>
          <cell r="BM158"/>
          <cell r="BN158"/>
          <cell r="BO158"/>
          <cell r="BP158"/>
          <cell r="BQ158"/>
          <cell r="BR158"/>
          <cell r="BS158"/>
          <cell r="BT158"/>
          <cell r="BU158"/>
          <cell r="BV158"/>
          <cell r="BW158"/>
          <cell r="BX158"/>
          <cell r="BY158"/>
          <cell r="BZ158"/>
          <cell r="CA158"/>
          <cell r="CB158"/>
          <cell r="CC158"/>
          <cell r="CD158"/>
          <cell r="CE158"/>
          <cell r="CF158"/>
          <cell r="CG158"/>
          <cell r="CH158"/>
          <cell r="CI158"/>
          <cell r="CJ158"/>
          <cell r="CK158"/>
          <cell r="CL158"/>
          <cell r="CM158"/>
          <cell r="CN158"/>
          <cell r="CO158"/>
          <cell r="CP158"/>
          <cell r="CQ158"/>
          <cell r="CR158"/>
          <cell r="CS158"/>
          <cell r="CT158"/>
          <cell r="CU158"/>
          <cell r="CV158"/>
          <cell r="CW158"/>
          <cell r="CX158"/>
          <cell r="CY158"/>
          <cell r="CZ158"/>
          <cell r="DA158"/>
          <cell r="DB158"/>
          <cell r="DC158"/>
          <cell r="DD158"/>
          <cell r="DE158"/>
          <cell r="DF158"/>
          <cell r="DG158"/>
          <cell r="DH158"/>
          <cell r="DI158"/>
          <cell r="DJ158"/>
          <cell r="DK158"/>
          <cell r="DL158"/>
          <cell r="DM158"/>
          <cell r="DN158"/>
          <cell r="DO158"/>
          <cell r="DP158"/>
          <cell r="DQ158"/>
          <cell r="DR158"/>
          <cell r="DS158"/>
          <cell r="DT158"/>
          <cell r="DU158"/>
          <cell r="DV158"/>
          <cell r="DW158"/>
          <cell r="DX158"/>
          <cell r="DY158"/>
          <cell r="DZ158"/>
          <cell r="EA158"/>
          <cell r="EB158"/>
          <cell r="EC158"/>
          <cell r="ED158"/>
          <cell r="EE158"/>
          <cell r="EF158"/>
          <cell r="EG158"/>
          <cell r="EH158"/>
          <cell r="EI158"/>
          <cell r="EJ158"/>
          <cell r="EK158"/>
          <cell r="EL158"/>
          <cell r="EM158"/>
          <cell r="EN158"/>
          <cell r="EO158"/>
          <cell r="EP158"/>
          <cell r="EQ158"/>
          <cell r="ER158"/>
          <cell r="ES158"/>
          <cell r="ET158"/>
          <cell r="EU158"/>
          <cell r="EV158"/>
          <cell r="EW158"/>
          <cell r="EX158"/>
          <cell r="EY158"/>
        </row>
        <row r="159">
          <cell r="A159"/>
          <cell r="B159"/>
          <cell r="C159"/>
          <cell r="D159"/>
          <cell r="E159"/>
          <cell r="F159"/>
          <cell r="G159"/>
          <cell r="H159"/>
          <cell r="I159"/>
          <cell r="J159"/>
          <cell r="K159"/>
          <cell r="L159"/>
          <cell r="M159"/>
          <cell r="N159"/>
          <cell r="O159"/>
          <cell r="P159"/>
          <cell r="Q159"/>
          <cell r="R159"/>
          <cell r="S159" t="str">
            <v xml:space="preserve"> </v>
          </cell>
          <cell r="T159"/>
          <cell r="U159"/>
          <cell r="V159" t="str">
            <v xml:space="preserve"> </v>
          </cell>
          <cell r="W159"/>
          <cell r="X159"/>
          <cell r="Y159" t="str">
            <v xml:space="preserve"> </v>
          </cell>
          <cell r="Z159"/>
          <cell r="AA159"/>
          <cell r="AB159" t="str">
            <v xml:space="preserve"> </v>
          </cell>
          <cell r="AC159"/>
          <cell r="AD159"/>
          <cell r="AE159" t="str">
            <v xml:space="preserve"> </v>
          </cell>
          <cell r="AF159"/>
          <cell r="AG159" t="str">
            <v>Scrum</v>
          </cell>
          <cell r="AH159" t="str">
            <v>Ludwig</v>
          </cell>
          <cell r="AI159">
            <v>16</v>
          </cell>
          <cell r="AJ159"/>
          <cell r="AK159" t="str">
            <v xml:space="preserve"> </v>
          </cell>
          <cell r="AL159"/>
          <cell r="AM159"/>
          <cell r="AN159" t="str">
            <v xml:space="preserve"> </v>
          </cell>
          <cell r="AO159"/>
          <cell r="AP159"/>
          <cell r="AQ159" t="str">
            <v xml:space="preserve"> </v>
          </cell>
          <cell r="AR159"/>
          <cell r="AS159"/>
          <cell r="AT159" t="str">
            <v xml:space="preserve"> </v>
          </cell>
          <cell r="AU159"/>
          <cell r="AV159"/>
          <cell r="AW159" t="str">
            <v xml:space="preserve"> </v>
          </cell>
          <cell r="AX159"/>
          <cell r="AY159"/>
          <cell r="AZ159" t="str">
            <v xml:space="preserve"> </v>
          </cell>
          <cell r="BA159"/>
          <cell r="BB159"/>
          <cell r="BC159" t="str">
            <v xml:space="preserve"> </v>
          </cell>
          <cell r="BD159"/>
          <cell r="BE159"/>
          <cell r="BF159" t="str">
            <v xml:space="preserve"> </v>
          </cell>
          <cell r="BG159"/>
          <cell r="BH159"/>
          <cell r="BI159" t="str">
            <v xml:space="preserve"> </v>
          </cell>
          <cell r="BJ159"/>
          <cell r="BK159"/>
          <cell r="BL159" t="str">
            <v xml:space="preserve"> </v>
          </cell>
          <cell r="BM159"/>
          <cell r="BN159"/>
          <cell r="BO159"/>
          <cell r="BP159"/>
          <cell r="BQ159"/>
          <cell r="BR159"/>
          <cell r="BS159"/>
          <cell r="BT159"/>
          <cell r="BU159"/>
          <cell r="BV159"/>
          <cell r="BW159"/>
          <cell r="BX159"/>
          <cell r="BY159"/>
          <cell r="BZ159"/>
          <cell r="CA159"/>
          <cell r="CB159"/>
          <cell r="CC159"/>
          <cell r="CD159"/>
          <cell r="CE159"/>
          <cell r="CF159"/>
          <cell r="CG159"/>
          <cell r="CH159"/>
          <cell r="CI159"/>
          <cell r="CJ159"/>
          <cell r="CK159"/>
          <cell r="CL159"/>
          <cell r="CM159"/>
          <cell r="CN159"/>
          <cell r="CO159"/>
          <cell r="CP159"/>
          <cell r="CQ159"/>
          <cell r="CR159"/>
          <cell r="CS159"/>
          <cell r="CT159"/>
          <cell r="CU159"/>
          <cell r="CV159"/>
          <cell r="CW159"/>
          <cell r="CX159"/>
          <cell r="CY159"/>
          <cell r="CZ159"/>
          <cell r="DA159"/>
          <cell r="DB159"/>
          <cell r="DC159"/>
          <cell r="DD159"/>
          <cell r="DE159"/>
          <cell r="DF159"/>
          <cell r="DG159"/>
          <cell r="DH159"/>
          <cell r="DI159"/>
          <cell r="DJ159"/>
          <cell r="DK159"/>
          <cell r="DL159"/>
          <cell r="DM159"/>
          <cell r="DN159"/>
          <cell r="DO159"/>
          <cell r="DP159"/>
          <cell r="DQ159"/>
          <cell r="DR159"/>
          <cell r="DS159"/>
          <cell r="DT159" t="str">
            <v xml:space="preserve"> </v>
          </cell>
          <cell r="DU159"/>
          <cell r="DV159"/>
          <cell r="DW159" t="str">
            <v xml:space="preserve"> </v>
          </cell>
          <cell r="DX159"/>
          <cell r="DY159"/>
          <cell r="DZ159" t="str">
            <v xml:space="preserve"> </v>
          </cell>
          <cell r="EA159"/>
          <cell r="EB159"/>
          <cell r="EC159" t="str">
            <v xml:space="preserve"> </v>
          </cell>
          <cell r="ED159"/>
          <cell r="EE159"/>
          <cell r="EF159"/>
          <cell r="EG159"/>
          <cell r="EH159"/>
          <cell r="EI159"/>
          <cell r="EJ159"/>
          <cell r="EK159"/>
          <cell r="EL159"/>
          <cell r="EM159"/>
          <cell r="EN159"/>
          <cell r="EO159"/>
          <cell r="EP159"/>
          <cell r="EQ159"/>
          <cell r="ER159"/>
          <cell r="ES159"/>
          <cell r="ET159"/>
          <cell r="EU159"/>
          <cell r="EV159"/>
          <cell r="EW159"/>
          <cell r="EX159"/>
          <cell r="EY159"/>
        </row>
        <row r="160">
          <cell r="A160" t="str">
            <v>IT-TZC</v>
          </cell>
          <cell r="B160"/>
          <cell r="C160"/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 t="str">
            <v>IT Grundlagen</v>
          </cell>
          <cell r="S160" t="str">
            <v>L.Böttcher</v>
          </cell>
          <cell r="T160">
            <v>40</v>
          </cell>
          <cell r="U160" t="str">
            <v>Java GL</v>
          </cell>
          <cell r="V160" t="str">
            <v>L.Böttcher</v>
          </cell>
          <cell r="W160">
            <v>40</v>
          </cell>
          <cell r="X160" t="str">
            <v>Java GL</v>
          </cell>
          <cell r="Y160" t="str">
            <v>L.Böttcher</v>
          </cell>
          <cell r="Z160">
            <v>40</v>
          </cell>
          <cell r="AA160" t="str">
            <v>Java GL</v>
          </cell>
          <cell r="AB160" t="str">
            <v>L.Böttcher</v>
          </cell>
          <cell r="AC160">
            <v>40</v>
          </cell>
          <cell r="AD160" t="str">
            <v>Java GL</v>
          </cell>
          <cell r="AE160" t="str">
            <v>L.Böttcher</v>
          </cell>
          <cell r="AF160">
            <v>40</v>
          </cell>
          <cell r="AG160" t="str">
            <v>ISTQB</v>
          </cell>
          <cell r="AH160" t="str">
            <v>Hofmann</v>
          </cell>
          <cell r="AI160">
            <v>24</v>
          </cell>
          <cell r="AJ160" t="str">
            <v>Java Fortgeschritten</v>
          </cell>
          <cell r="AK160" t="str">
            <v>L.Böttcher</v>
          </cell>
          <cell r="AL160">
            <v>40</v>
          </cell>
          <cell r="AM160" t="str">
            <v>Java Fortgeschritten</v>
          </cell>
          <cell r="AN160" t="str">
            <v>L.Böttcher</v>
          </cell>
          <cell r="AO160">
            <v>40</v>
          </cell>
          <cell r="AP160" t="str">
            <v>Java Fortgeschritten</v>
          </cell>
          <cell r="AQ160" t="str">
            <v>L.Böttcher</v>
          </cell>
          <cell r="AR160">
            <v>40</v>
          </cell>
          <cell r="AS160" t="str">
            <v>Java Fortgeschritten</v>
          </cell>
          <cell r="AT160" t="str">
            <v>L.Böttcher</v>
          </cell>
          <cell r="AU160">
            <v>32</v>
          </cell>
          <cell r="AV160" t="str">
            <v>PV ISTQB Testumgebungen</v>
          </cell>
          <cell r="AW160" t="str">
            <v>Hofmann</v>
          </cell>
          <cell r="AX160">
            <v>32</v>
          </cell>
          <cell r="AY160" t="str">
            <v>DB Grundlagen</v>
          </cell>
          <cell r="AZ160" t="str">
            <v>Lohse</v>
          </cell>
          <cell r="BA160">
            <v>40</v>
          </cell>
          <cell r="BB160" t="str">
            <v xml:space="preserve">Java SE Fundamentals </v>
          </cell>
          <cell r="BC160" t="str">
            <v>L.Böttcher</v>
          </cell>
          <cell r="BD160">
            <v>32</v>
          </cell>
          <cell r="BE160" t="str">
            <v xml:space="preserve">Java SE Fundamentals </v>
          </cell>
          <cell r="BF160" t="str">
            <v>L.Böttcher</v>
          </cell>
          <cell r="BG160">
            <v>40</v>
          </cell>
          <cell r="BH160" t="str">
            <v xml:space="preserve">Java SE Fundamentals </v>
          </cell>
          <cell r="BI160" t="str">
            <v>L.Böttcher</v>
          </cell>
          <cell r="BJ160">
            <v>40</v>
          </cell>
          <cell r="BK160" t="str">
            <v>PV Java</v>
          </cell>
          <cell r="BL160" t="str">
            <v>STS</v>
          </cell>
          <cell r="BM160">
            <v>32</v>
          </cell>
          <cell r="BN160"/>
          <cell r="BO160"/>
          <cell r="BP160"/>
          <cell r="BQ160"/>
          <cell r="BR160"/>
          <cell r="BS160"/>
          <cell r="BT160"/>
          <cell r="BU160"/>
          <cell r="BV160"/>
          <cell r="BW160"/>
          <cell r="BX160"/>
          <cell r="BY160"/>
          <cell r="BZ160"/>
          <cell r="CA160"/>
          <cell r="CB160"/>
          <cell r="CC160"/>
          <cell r="CD160"/>
          <cell r="CE160"/>
          <cell r="CF160"/>
          <cell r="CG160"/>
          <cell r="CH160"/>
          <cell r="CI160"/>
          <cell r="CJ160"/>
          <cell r="CK160"/>
          <cell r="CL160"/>
          <cell r="CM160"/>
          <cell r="CN160"/>
          <cell r="CO160"/>
          <cell r="CP160"/>
          <cell r="CQ160"/>
          <cell r="CR160"/>
          <cell r="CS160"/>
          <cell r="CT160"/>
          <cell r="CU160"/>
          <cell r="CV160"/>
          <cell r="CW160"/>
          <cell r="CX160"/>
          <cell r="CY160"/>
          <cell r="CZ160"/>
          <cell r="DA160"/>
          <cell r="DB160"/>
          <cell r="DC160"/>
          <cell r="DD160"/>
          <cell r="DE160"/>
          <cell r="DF160"/>
          <cell r="DG160"/>
          <cell r="DH160"/>
          <cell r="DI160"/>
          <cell r="DJ160"/>
          <cell r="DK160"/>
          <cell r="DL160"/>
          <cell r="DM160"/>
          <cell r="DN160"/>
          <cell r="DO160"/>
          <cell r="DP160"/>
          <cell r="DQ160"/>
          <cell r="DR160"/>
          <cell r="DS160" t="str">
            <v>UNIX/Linux Grundlagen</v>
          </cell>
          <cell r="DT160" t="str">
            <v>Zabel</v>
          </cell>
          <cell r="DU160">
            <v>40</v>
          </cell>
          <cell r="DV160" t="str">
            <v>UNIX/Linux Grundlagen</v>
          </cell>
          <cell r="DW160" t="str">
            <v>Zabel</v>
          </cell>
          <cell r="DX160">
            <v>40</v>
          </cell>
          <cell r="DY160" t="str">
            <v>Linux Systemadministration</v>
          </cell>
          <cell r="DZ160" t="str">
            <v>Zabel</v>
          </cell>
          <cell r="EA160">
            <v>40</v>
          </cell>
          <cell r="EB160" t="str">
            <v>Linux Systemadministration</v>
          </cell>
          <cell r="EC160" t="str">
            <v>Zabel</v>
          </cell>
          <cell r="ED160">
            <v>40</v>
          </cell>
          <cell r="EE160"/>
          <cell r="EF160"/>
          <cell r="EG160"/>
          <cell r="EH160"/>
          <cell r="EI160"/>
          <cell r="EJ160"/>
          <cell r="EK160"/>
          <cell r="EL160"/>
          <cell r="EM160"/>
          <cell r="EN160"/>
          <cell r="EO160"/>
          <cell r="EP160"/>
          <cell r="EQ160"/>
          <cell r="ER160"/>
          <cell r="ES160"/>
          <cell r="ET160"/>
          <cell r="EU160"/>
          <cell r="EV160"/>
          <cell r="EW160"/>
          <cell r="EX160"/>
          <cell r="EY160"/>
        </row>
        <row r="161">
          <cell r="A161"/>
          <cell r="B161"/>
          <cell r="C161"/>
          <cell r="D161">
            <v>32</v>
          </cell>
          <cell r="E161">
            <v>0</v>
          </cell>
          <cell r="F161"/>
          <cell r="G161">
            <v>40</v>
          </cell>
          <cell r="H161">
            <v>0</v>
          </cell>
          <cell r="I161"/>
          <cell r="J161">
            <v>40</v>
          </cell>
          <cell r="K161">
            <v>0</v>
          </cell>
          <cell r="L161"/>
          <cell r="M161">
            <v>40</v>
          </cell>
          <cell r="N161">
            <v>0</v>
          </cell>
          <cell r="O161"/>
          <cell r="P161">
            <v>40</v>
          </cell>
          <cell r="Q161">
            <v>0</v>
          </cell>
          <cell r="R161"/>
          <cell r="S161">
            <v>0</v>
          </cell>
          <cell r="T161">
            <v>40</v>
          </cell>
          <cell r="U161"/>
          <cell r="V161">
            <v>0</v>
          </cell>
          <cell r="W161">
            <v>40</v>
          </cell>
          <cell r="X161"/>
          <cell r="Y161">
            <v>0</v>
          </cell>
          <cell r="Z161">
            <v>40</v>
          </cell>
          <cell r="AA161"/>
          <cell r="AB161">
            <v>0</v>
          </cell>
          <cell r="AC161">
            <v>40</v>
          </cell>
          <cell r="AD161"/>
          <cell r="AE161">
            <v>0</v>
          </cell>
          <cell r="AF161">
            <v>40</v>
          </cell>
          <cell r="AG161"/>
          <cell r="AH161">
            <v>0</v>
          </cell>
          <cell r="AI161">
            <v>40</v>
          </cell>
          <cell r="AJ161"/>
          <cell r="AK161">
            <v>0</v>
          </cell>
          <cell r="AL161">
            <v>40</v>
          </cell>
          <cell r="AM161"/>
          <cell r="AN161">
            <v>0</v>
          </cell>
          <cell r="AO161">
            <v>40</v>
          </cell>
          <cell r="AP161"/>
          <cell r="AQ161">
            <v>0</v>
          </cell>
          <cell r="AR161">
            <v>40</v>
          </cell>
          <cell r="AS161"/>
          <cell r="AT161">
            <v>0</v>
          </cell>
          <cell r="AU161">
            <v>32</v>
          </cell>
          <cell r="AV161"/>
          <cell r="AW161">
            <v>0</v>
          </cell>
          <cell r="AX161">
            <v>32</v>
          </cell>
          <cell r="AY161"/>
          <cell r="AZ161">
            <v>0</v>
          </cell>
          <cell r="BA161">
            <v>40</v>
          </cell>
          <cell r="BB161"/>
          <cell r="BC161">
            <v>0</v>
          </cell>
          <cell r="BD161">
            <v>32</v>
          </cell>
          <cell r="BE161"/>
          <cell r="BF161">
            <v>0</v>
          </cell>
          <cell r="BG161">
            <v>40</v>
          </cell>
          <cell r="BH161"/>
          <cell r="BI161">
            <v>0</v>
          </cell>
          <cell r="BJ161">
            <v>40</v>
          </cell>
          <cell r="BK161"/>
          <cell r="BL161">
            <v>0</v>
          </cell>
          <cell r="BM161">
            <v>32</v>
          </cell>
          <cell r="BN161"/>
          <cell r="BO161">
            <v>40</v>
          </cell>
          <cell r="BP161">
            <v>0</v>
          </cell>
          <cell r="BQ161"/>
          <cell r="BR161">
            <v>32</v>
          </cell>
          <cell r="BS161">
            <v>0</v>
          </cell>
          <cell r="BT161"/>
          <cell r="BU161">
            <v>40</v>
          </cell>
          <cell r="BV161">
            <v>0</v>
          </cell>
          <cell r="BW161"/>
          <cell r="BX161">
            <v>40</v>
          </cell>
          <cell r="BY161">
            <v>0</v>
          </cell>
          <cell r="BZ161"/>
          <cell r="CA161">
            <v>40</v>
          </cell>
          <cell r="CB161">
            <v>0</v>
          </cell>
          <cell r="CC161"/>
          <cell r="CD161">
            <v>40</v>
          </cell>
          <cell r="CE161">
            <v>0</v>
          </cell>
          <cell r="CF161"/>
          <cell r="CG161">
            <v>40</v>
          </cell>
          <cell r="CH161">
            <v>0</v>
          </cell>
          <cell r="CI161"/>
          <cell r="CJ161">
            <v>40</v>
          </cell>
          <cell r="CK161">
            <v>0</v>
          </cell>
          <cell r="CL161"/>
          <cell r="CM161">
            <v>40</v>
          </cell>
          <cell r="CN161">
            <v>0</v>
          </cell>
          <cell r="CO161"/>
          <cell r="CP161">
            <v>40</v>
          </cell>
          <cell r="CQ161">
            <v>0</v>
          </cell>
          <cell r="CR161"/>
          <cell r="CS161">
            <v>40</v>
          </cell>
          <cell r="CT161">
            <v>0</v>
          </cell>
          <cell r="CU161"/>
          <cell r="CV161">
            <v>40</v>
          </cell>
          <cell r="CW161">
            <v>0</v>
          </cell>
          <cell r="CX161"/>
          <cell r="CY161">
            <v>40</v>
          </cell>
          <cell r="CZ161">
            <v>0</v>
          </cell>
          <cell r="DA161"/>
          <cell r="DB161">
            <v>40</v>
          </cell>
          <cell r="DC161">
            <v>0</v>
          </cell>
          <cell r="DD161"/>
          <cell r="DE161">
            <v>40</v>
          </cell>
          <cell r="DF161">
            <v>0</v>
          </cell>
          <cell r="DG161"/>
          <cell r="DH161">
            <v>40</v>
          </cell>
          <cell r="DI161">
            <v>0</v>
          </cell>
          <cell r="DJ161"/>
          <cell r="DK161">
            <v>40</v>
          </cell>
          <cell r="DL161">
            <v>0</v>
          </cell>
          <cell r="DM161"/>
          <cell r="DN161">
            <v>40</v>
          </cell>
          <cell r="DO161">
            <v>0</v>
          </cell>
          <cell r="DP161"/>
          <cell r="DQ161">
            <v>40</v>
          </cell>
          <cell r="DR161">
            <v>0</v>
          </cell>
          <cell r="DS161"/>
          <cell r="DT161">
            <v>0</v>
          </cell>
          <cell r="DU161">
            <v>40</v>
          </cell>
          <cell r="DV161"/>
          <cell r="DW161">
            <v>0</v>
          </cell>
          <cell r="DX161">
            <v>40</v>
          </cell>
          <cell r="DY161"/>
          <cell r="DZ161">
            <v>0</v>
          </cell>
          <cell r="EA161">
            <v>40</v>
          </cell>
          <cell r="EB161"/>
          <cell r="EC161">
            <v>0</v>
          </cell>
          <cell r="ED161">
            <v>40</v>
          </cell>
          <cell r="EE161"/>
          <cell r="EF161">
            <v>40</v>
          </cell>
          <cell r="EG161">
            <v>0</v>
          </cell>
          <cell r="EH161"/>
          <cell r="EI161">
            <v>40</v>
          </cell>
          <cell r="EJ161">
            <v>0</v>
          </cell>
          <cell r="EK161"/>
          <cell r="EL161">
            <v>40</v>
          </cell>
          <cell r="EM161">
            <v>0</v>
          </cell>
          <cell r="EN161"/>
          <cell r="EO161">
            <v>40</v>
          </cell>
          <cell r="EP161">
            <v>0</v>
          </cell>
          <cell r="EQ161"/>
          <cell r="ER161">
            <v>40</v>
          </cell>
          <cell r="ES161">
            <v>0</v>
          </cell>
          <cell r="ET161"/>
          <cell r="EU161">
            <v>40</v>
          </cell>
          <cell r="EV161">
            <v>0</v>
          </cell>
          <cell r="EW161"/>
          <cell r="EX161">
            <v>40</v>
          </cell>
          <cell r="EY161">
            <v>0</v>
          </cell>
        </row>
        <row r="162">
          <cell r="A162"/>
          <cell r="B162"/>
          <cell r="C162"/>
          <cell r="D162"/>
          <cell r="E162"/>
          <cell r="F162"/>
          <cell r="G162"/>
          <cell r="H162"/>
          <cell r="I162" t="str">
            <v>SAP</v>
          </cell>
          <cell r="J162"/>
          <cell r="K162"/>
          <cell r="L162"/>
          <cell r="M162"/>
          <cell r="N162"/>
          <cell r="O162"/>
          <cell r="P162"/>
          <cell r="Q162"/>
          <cell r="R162"/>
          <cell r="S162"/>
          <cell r="T162"/>
          <cell r="U162" t="str">
            <v>GL Lohn</v>
          </cell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 t="str">
            <v>Datev Lohn</v>
          </cell>
          <cell r="AH162"/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 t="str">
            <v>Baulohn/Vertiefung</v>
          </cell>
          <cell r="AT162"/>
          <cell r="AU162"/>
          <cell r="AV162"/>
          <cell r="AW162"/>
          <cell r="AX162"/>
          <cell r="AY162"/>
          <cell r="AZ162"/>
          <cell r="BA162"/>
          <cell r="BB162"/>
          <cell r="BC162"/>
          <cell r="BD162"/>
          <cell r="BE162" t="str">
            <v>GL Lohn</v>
          </cell>
          <cell r="BF162"/>
          <cell r="BG162"/>
          <cell r="BH162"/>
          <cell r="BI162"/>
          <cell r="BJ162"/>
          <cell r="BK162"/>
          <cell r="BL162" t="str">
            <v>Himmelfahrt</v>
          </cell>
          <cell r="BM162"/>
          <cell r="BN162"/>
          <cell r="BO162"/>
          <cell r="BP162"/>
          <cell r="BQ162" t="str">
            <v>Datev Lohn</v>
          </cell>
          <cell r="BR162"/>
          <cell r="BS162"/>
          <cell r="BT162"/>
          <cell r="BU162"/>
          <cell r="BV162"/>
          <cell r="BW162"/>
          <cell r="BX162"/>
          <cell r="BY162"/>
          <cell r="BZ162"/>
          <cell r="CA162"/>
          <cell r="CB162"/>
          <cell r="CC162" t="str">
            <v>GL Lohn</v>
          </cell>
          <cell r="CD162"/>
          <cell r="CE162"/>
          <cell r="CF162"/>
          <cell r="CG162"/>
          <cell r="CH162"/>
          <cell r="CI162"/>
          <cell r="CJ162"/>
          <cell r="CK162"/>
          <cell r="CL162"/>
          <cell r="CM162"/>
          <cell r="CN162"/>
          <cell r="CO162" t="str">
            <v>Datev Lohn</v>
          </cell>
          <cell r="CP162"/>
          <cell r="CQ162"/>
          <cell r="CR162"/>
          <cell r="CS162"/>
          <cell r="CT162"/>
          <cell r="CU162"/>
          <cell r="CV162"/>
          <cell r="CW162"/>
          <cell r="CX162"/>
          <cell r="CY162"/>
          <cell r="CZ162"/>
          <cell r="DA162" t="str">
            <v>GL Lohn</v>
          </cell>
          <cell r="DB162"/>
          <cell r="DC162"/>
          <cell r="DD162"/>
          <cell r="DE162"/>
          <cell r="DF162"/>
          <cell r="DG162"/>
          <cell r="DH162"/>
          <cell r="DI162"/>
          <cell r="DJ162"/>
          <cell r="DK162"/>
          <cell r="DL162"/>
          <cell r="DM162" t="str">
            <v>Datev Lohn</v>
          </cell>
          <cell r="DN162"/>
          <cell r="DO162"/>
          <cell r="DP162"/>
          <cell r="DQ162"/>
          <cell r="DR162"/>
          <cell r="DS162"/>
          <cell r="DT162"/>
          <cell r="DU162"/>
          <cell r="DV162"/>
          <cell r="DW162"/>
          <cell r="DX162"/>
          <cell r="DY162" t="str">
            <v>SAP HCM (Mit Ehrhardt und Geisler als Kohörer)</v>
          </cell>
          <cell r="DZ162"/>
          <cell r="EA162"/>
          <cell r="EB162"/>
          <cell r="EC162"/>
          <cell r="ED162"/>
          <cell r="EE162"/>
          <cell r="EF162"/>
          <cell r="EG162"/>
          <cell r="EH162"/>
          <cell r="EI162"/>
          <cell r="EJ162"/>
          <cell r="EK162" t="str">
            <v>GL Lohn</v>
          </cell>
          <cell r="EL162"/>
          <cell r="EM162"/>
          <cell r="EN162"/>
          <cell r="EO162"/>
          <cell r="EP162"/>
          <cell r="EQ162"/>
          <cell r="ER162"/>
          <cell r="ES162"/>
          <cell r="ET162"/>
          <cell r="EU162"/>
          <cell r="EV162"/>
          <cell r="EW162" t="str">
            <v>Datev Lohn</v>
          </cell>
          <cell r="EX162"/>
          <cell r="EY162"/>
        </row>
        <row r="163">
          <cell r="A163"/>
          <cell r="B163"/>
          <cell r="C163"/>
          <cell r="D163"/>
          <cell r="E163"/>
          <cell r="F163"/>
          <cell r="G163"/>
          <cell r="H163"/>
          <cell r="I163"/>
          <cell r="K163"/>
          <cell r="L163"/>
          <cell r="N163"/>
          <cell r="O163"/>
          <cell r="Q163"/>
          <cell r="R163" t="str">
            <v>Prüfung</v>
          </cell>
          <cell r="S163" t="str">
            <v>STS</v>
          </cell>
          <cell r="T163">
            <v>4</v>
          </cell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/>
          <cell r="AO163"/>
          <cell r="AP163"/>
          <cell r="AQ163"/>
          <cell r="AR163"/>
          <cell r="AS163"/>
          <cell r="AT163"/>
          <cell r="AU163"/>
          <cell r="AV163"/>
          <cell r="AW163"/>
          <cell r="AX163"/>
          <cell r="AY163"/>
          <cell r="AZ163"/>
          <cell r="BA163"/>
          <cell r="BB163"/>
          <cell r="BC163"/>
          <cell r="BD163"/>
          <cell r="BE163"/>
          <cell r="BF163"/>
          <cell r="BG163"/>
          <cell r="BH163"/>
          <cell r="BI163"/>
          <cell r="BJ163"/>
          <cell r="BK163"/>
          <cell r="BL163"/>
          <cell r="BM163"/>
          <cell r="BN163"/>
          <cell r="BO163"/>
          <cell r="BP163"/>
          <cell r="BQ163"/>
          <cell r="BS163"/>
          <cell r="BT163"/>
          <cell r="BV163"/>
          <cell r="BW163"/>
          <cell r="BY163"/>
          <cell r="BZ163"/>
          <cell r="CB163"/>
          <cell r="CC163"/>
          <cell r="CE163"/>
          <cell r="CF163"/>
          <cell r="CH163"/>
          <cell r="CI163"/>
          <cell r="CK163"/>
          <cell r="CL163"/>
          <cell r="CM163"/>
          <cell r="CN163"/>
          <cell r="CO163"/>
          <cell r="CP163"/>
          <cell r="CQ163"/>
          <cell r="CR163"/>
          <cell r="CS163"/>
          <cell r="CT163"/>
          <cell r="CU163"/>
          <cell r="CV163"/>
          <cell r="CW163"/>
          <cell r="CX163"/>
          <cell r="CY163"/>
          <cell r="CZ163"/>
          <cell r="DA163"/>
          <cell r="DB163"/>
          <cell r="DC163"/>
          <cell r="DD163"/>
          <cell r="DE163"/>
          <cell r="DF163"/>
          <cell r="DG163"/>
          <cell r="DH163"/>
          <cell r="DI163"/>
          <cell r="DJ163"/>
          <cell r="DK163"/>
          <cell r="DL163"/>
          <cell r="DM163"/>
          <cell r="DN163"/>
          <cell r="DO163"/>
          <cell r="DP163"/>
          <cell r="DQ163"/>
          <cell r="DR163"/>
          <cell r="DS163"/>
          <cell r="DT163"/>
          <cell r="DU163"/>
          <cell r="DV163"/>
          <cell r="DW163"/>
          <cell r="DX163"/>
          <cell r="DY163"/>
          <cell r="DZ163"/>
          <cell r="EA163"/>
          <cell r="EB163"/>
          <cell r="EC163"/>
          <cell r="ED163"/>
          <cell r="EE163"/>
          <cell r="EF163"/>
          <cell r="EG163"/>
          <cell r="EH163"/>
          <cell r="EI163"/>
          <cell r="EJ163"/>
          <cell r="EK163"/>
          <cell r="EL163"/>
          <cell r="EM163"/>
          <cell r="EN163"/>
          <cell r="EO163"/>
          <cell r="EP163"/>
          <cell r="EQ163"/>
          <cell r="ER163"/>
          <cell r="ES163"/>
          <cell r="ET163"/>
          <cell r="EU163"/>
          <cell r="EV163"/>
          <cell r="EW163"/>
          <cell r="EX163"/>
          <cell r="EY163"/>
        </row>
        <row r="164">
          <cell r="A164"/>
          <cell r="B164"/>
          <cell r="C164" t="str">
            <v>Betriebsruhe</v>
          </cell>
          <cell r="D164"/>
          <cell r="E164"/>
          <cell r="F164"/>
          <cell r="G164" t="str">
            <v xml:space="preserve"> </v>
          </cell>
          <cell r="H164"/>
          <cell r="I164"/>
          <cell r="J164" t="str">
            <v xml:space="preserve"> </v>
          </cell>
          <cell r="K164"/>
          <cell r="L164"/>
          <cell r="M164" t="str">
            <v xml:space="preserve"> </v>
          </cell>
          <cell r="N164"/>
          <cell r="O164" t="str">
            <v>SAP HCM</v>
          </cell>
          <cell r="P164" t="str">
            <v>Freyberg-Schumann</v>
          </cell>
          <cell r="Q164">
            <v>12</v>
          </cell>
          <cell r="R164" t="str">
            <v>Prüfung</v>
          </cell>
          <cell r="S164" t="str">
            <v>Zabel</v>
          </cell>
          <cell r="T164">
            <v>4</v>
          </cell>
          <cell r="U164" t="str">
            <v>Kaufmännisches Wissen in der Lohn- und Gehaltsabrechnung</v>
          </cell>
          <cell r="V164" t="str">
            <v>J.Lange</v>
          </cell>
          <cell r="W164">
            <v>12</v>
          </cell>
          <cell r="X164" t="str">
            <v>Kaufmännisches Wissen in der Lohn- und Gehaltsabrechnung</v>
          </cell>
          <cell r="Y164" t="str">
            <v>STS</v>
          </cell>
          <cell r="Z164">
            <v>8</v>
          </cell>
          <cell r="AA164"/>
          <cell r="AB164" t="str">
            <v xml:space="preserve"> </v>
          </cell>
          <cell r="AC164"/>
          <cell r="AD164"/>
          <cell r="AE164" t="str">
            <v xml:space="preserve"> </v>
          </cell>
          <cell r="AF164"/>
          <cell r="AG164"/>
          <cell r="AH164" t="str">
            <v xml:space="preserve"> </v>
          </cell>
          <cell r="AI164"/>
          <cell r="AJ164"/>
          <cell r="AK164" t="str">
            <v xml:space="preserve"> </v>
          </cell>
          <cell r="AL164"/>
          <cell r="AM164"/>
          <cell r="AN164" t="str">
            <v xml:space="preserve"> </v>
          </cell>
          <cell r="AO164"/>
          <cell r="AP164"/>
          <cell r="AQ164" t="str">
            <v xml:space="preserve"> </v>
          </cell>
          <cell r="AR164"/>
          <cell r="AS164"/>
          <cell r="AT164"/>
          <cell r="AU164"/>
          <cell r="AV164"/>
          <cell r="AW164"/>
          <cell r="AX164"/>
          <cell r="AY164"/>
          <cell r="AZ164"/>
          <cell r="BA164"/>
          <cell r="BB164"/>
          <cell r="BC164"/>
          <cell r="BD164"/>
          <cell r="BE164"/>
          <cell r="BF164" t="str">
            <v xml:space="preserve"> </v>
          </cell>
          <cell r="BG164"/>
          <cell r="BH164"/>
          <cell r="BI164" t="str">
            <v xml:space="preserve"> </v>
          </cell>
          <cell r="BJ164"/>
          <cell r="BK164"/>
          <cell r="BL164" t="str">
            <v xml:space="preserve"> </v>
          </cell>
          <cell r="BM164"/>
          <cell r="BN164"/>
          <cell r="BO164" t="str">
            <v xml:space="preserve"> </v>
          </cell>
          <cell r="BP164"/>
          <cell r="BQ164"/>
          <cell r="BR164" t="str">
            <v xml:space="preserve"> </v>
          </cell>
          <cell r="BS164"/>
          <cell r="BT164"/>
          <cell r="BU164" t="str">
            <v xml:space="preserve"> </v>
          </cell>
          <cell r="BV164"/>
          <cell r="BW164"/>
          <cell r="BX164" t="str">
            <v xml:space="preserve"> </v>
          </cell>
          <cell r="BY164"/>
          <cell r="BZ164"/>
          <cell r="CA164" t="str">
            <v xml:space="preserve"> </v>
          </cell>
          <cell r="CB164"/>
          <cell r="CC164"/>
          <cell r="CD164" t="str">
            <v xml:space="preserve"> </v>
          </cell>
          <cell r="CE164"/>
          <cell r="CF164" t="str">
            <v>Kaufmännisches Wissen in der Lohn- und Gehaltsabrechnung</v>
          </cell>
          <cell r="CG164" t="str">
            <v>STS</v>
          </cell>
          <cell r="CH164">
            <v>4</v>
          </cell>
          <cell r="CI164"/>
          <cell r="CJ164" t="str">
            <v xml:space="preserve"> </v>
          </cell>
          <cell r="CK164"/>
          <cell r="CL164"/>
          <cell r="CM164" t="str">
            <v xml:space="preserve"> </v>
          </cell>
          <cell r="CN164"/>
          <cell r="CO164"/>
          <cell r="CP164" t="str">
            <v xml:space="preserve"> </v>
          </cell>
          <cell r="CQ164"/>
          <cell r="CR164"/>
          <cell r="CS164" t="str">
            <v xml:space="preserve"> </v>
          </cell>
          <cell r="CT164"/>
          <cell r="CU164"/>
          <cell r="CV164" t="str">
            <v xml:space="preserve"> </v>
          </cell>
          <cell r="CW164"/>
          <cell r="CX164"/>
          <cell r="CY164" t="str">
            <v xml:space="preserve"> </v>
          </cell>
          <cell r="CZ164"/>
          <cell r="DA164"/>
          <cell r="DB164" t="str">
            <v xml:space="preserve"> </v>
          </cell>
          <cell r="DC164"/>
          <cell r="DD164"/>
          <cell r="DE164" t="str">
            <v xml:space="preserve"> </v>
          </cell>
          <cell r="DF164"/>
          <cell r="DG164"/>
          <cell r="DH164" t="str">
            <v xml:space="preserve"> </v>
          </cell>
          <cell r="DI164"/>
          <cell r="DJ164" t="str">
            <v>Kaufmännisches Wissen in der Lohn- und Gehaltsabrechnung</v>
          </cell>
          <cell r="DK164" t="str">
            <v>STS</v>
          </cell>
          <cell r="DL164">
            <v>8</v>
          </cell>
          <cell r="DM164"/>
          <cell r="DN164" t="str">
            <v xml:space="preserve"> </v>
          </cell>
          <cell r="DO164"/>
          <cell r="DP164"/>
          <cell r="DQ164" t="str">
            <v xml:space="preserve"> </v>
          </cell>
          <cell r="DR164"/>
          <cell r="DS164" t="str">
            <v>Lohn- und Gehaltsabrechnungen mit DATEV</v>
          </cell>
          <cell r="DT164" t="str">
            <v>STS</v>
          </cell>
          <cell r="DU164">
            <v>8</v>
          </cell>
          <cell r="DV164" t="str">
            <v>Lohn- und Gehaltsabrechnungen mit DATEV</v>
          </cell>
          <cell r="DW164" t="str">
            <v>STS</v>
          </cell>
          <cell r="DX164">
            <v>8</v>
          </cell>
          <cell r="DY164"/>
          <cell r="DZ164" t="str">
            <v xml:space="preserve"> </v>
          </cell>
          <cell r="EA164"/>
          <cell r="EB164"/>
          <cell r="EC164" t="str">
            <v xml:space="preserve"> </v>
          </cell>
          <cell r="ED164"/>
          <cell r="EE164"/>
          <cell r="EF164" t="str">
            <v xml:space="preserve"> </v>
          </cell>
          <cell r="EG164"/>
          <cell r="EH164"/>
          <cell r="EI164" t="str">
            <v xml:space="preserve"> </v>
          </cell>
          <cell r="EJ164"/>
          <cell r="EK164" t="str">
            <v>Kaufmännisches Wissen in der Lohn- und Gehaltsabrechnung</v>
          </cell>
          <cell r="EL164" t="str">
            <v>STS</v>
          </cell>
          <cell r="EM164">
            <v>8</v>
          </cell>
          <cell r="EN164"/>
          <cell r="EO164" t="str">
            <v xml:space="preserve"> </v>
          </cell>
          <cell r="EP164"/>
          <cell r="EQ164"/>
          <cell r="ER164" t="str">
            <v xml:space="preserve"> </v>
          </cell>
          <cell r="ES164"/>
          <cell r="ET164"/>
          <cell r="EU164" t="str">
            <v xml:space="preserve"> </v>
          </cell>
          <cell r="EV164"/>
          <cell r="EW164" t="str">
            <v>Lohn- und Gehaltsabrechnungen mit DATEV</v>
          </cell>
          <cell r="EX164" t="str">
            <v>STS</v>
          </cell>
          <cell r="EY164">
            <v>8</v>
          </cell>
        </row>
        <row r="165">
          <cell r="A165" t="str">
            <v>IKK (Lohn)</v>
          </cell>
          <cell r="B165"/>
          <cell r="C165" t="str">
            <v>Baulohn Datev</v>
          </cell>
          <cell r="D165" t="str">
            <v>Geisler S.</v>
          </cell>
          <cell r="E165">
            <v>16</v>
          </cell>
          <cell r="F165" t="str">
            <v>Baulohn Datev</v>
          </cell>
          <cell r="G165" t="str">
            <v>Geisler S.</v>
          </cell>
          <cell r="H165">
            <v>40</v>
          </cell>
          <cell r="I165" t="str">
            <v>SAP HCM</v>
          </cell>
          <cell r="J165" t="str">
            <v>Winterfeldt</v>
          </cell>
          <cell r="K165">
            <v>40</v>
          </cell>
          <cell r="L165" t="str">
            <v>SAP HCM</v>
          </cell>
          <cell r="M165" t="str">
            <v>Winterfeldt</v>
          </cell>
          <cell r="N165">
            <v>40</v>
          </cell>
          <cell r="O165" t="str">
            <v>SAP HCM</v>
          </cell>
          <cell r="P165" t="str">
            <v>Winterfeldt</v>
          </cell>
          <cell r="Q165">
            <v>28</v>
          </cell>
          <cell r="R165" t="str">
            <v>SAP HCM</v>
          </cell>
          <cell r="S165" t="str">
            <v>Freyberg-Schumann</v>
          </cell>
          <cell r="T165">
            <v>32</v>
          </cell>
          <cell r="U165" t="str">
            <v>Kaufmännisches Wissen in der Lohn- und Gehaltsabrechnung</v>
          </cell>
          <cell r="V165" t="str">
            <v>Ehrhardt</v>
          </cell>
          <cell r="W165">
            <v>24</v>
          </cell>
          <cell r="X165" t="str">
            <v>Kaufmännisches Wissen in der Lohn- und Gehaltsabrechnung</v>
          </cell>
          <cell r="Y165" t="str">
            <v>Geisler S.</v>
          </cell>
          <cell r="Z165">
            <v>32</v>
          </cell>
          <cell r="AA165" t="str">
            <v>Kaufmännisches Wissen in der Lohn- und Gehaltsabrechnung</v>
          </cell>
          <cell r="AB165" t="str">
            <v>Geisler S.</v>
          </cell>
          <cell r="AC165">
            <v>40</v>
          </cell>
          <cell r="AD165" t="str">
            <v>Kaufmännisches Wissen in der Lohn- und Gehaltsabrechnung</v>
          </cell>
          <cell r="AE165" t="str">
            <v>Geisler S.</v>
          </cell>
          <cell r="AF165">
            <v>40</v>
          </cell>
          <cell r="AG165" t="str">
            <v>Lohn- und Gehaltsabrechnungen mit DATEV</v>
          </cell>
          <cell r="AH165" t="str">
            <v>Geisler S.</v>
          </cell>
          <cell r="AI165">
            <v>40</v>
          </cell>
          <cell r="AJ165" t="str">
            <v>Lohn- und Gehaltsabrechnungen mit DATEV</v>
          </cell>
          <cell r="AK165" t="str">
            <v>Geisler S.</v>
          </cell>
          <cell r="AL165">
            <v>40</v>
          </cell>
          <cell r="AM165" t="str">
            <v>Lohn- und Gehaltsabrechnungen mit DATEV</v>
          </cell>
          <cell r="AN165" t="str">
            <v>Geisler S.</v>
          </cell>
          <cell r="AO165">
            <v>40</v>
          </cell>
          <cell r="AP165" t="str">
            <v>Lohn- und Gehaltsabrechnungen mit DATEV</v>
          </cell>
          <cell r="AQ165" t="str">
            <v>Geisler S.</v>
          </cell>
          <cell r="AR165">
            <v>40</v>
          </cell>
          <cell r="AS165"/>
          <cell r="AT165"/>
          <cell r="AU165"/>
          <cell r="AV165"/>
          <cell r="AW165"/>
          <cell r="AX165"/>
          <cell r="AY165"/>
          <cell r="AZ165"/>
          <cell r="BA165"/>
          <cell r="BB165"/>
          <cell r="BC165"/>
          <cell r="BD165"/>
          <cell r="BE165" t="str">
            <v>Kaufmännisches Wissen in der Lohn- und Gehaltsabrechnung</v>
          </cell>
          <cell r="BF165" t="str">
            <v>Geisler S.</v>
          </cell>
          <cell r="BG165">
            <v>40</v>
          </cell>
          <cell r="BH165" t="str">
            <v>Kaufmännisches Wissen in der Lohn- und Gehaltsabrechnung</v>
          </cell>
          <cell r="BI165" t="str">
            <v>Geisler S.</v>
          </cell>
          <cell r="BJ165">
            <v>40</v>
          </cell>
          <cell r="BK165" t="str">
            <v>Kaufmännisches Wissen in der Lohn- und Gehaltsabrechnung</v>
          </cell>
          <cell r="BL165" t="str">
            <v>Geisler S.</v>
          </cell>
          <cell r="BM165">
            <v>32</v>
          </cell>
          <cell r="BN165" t="str">
            <v>Kaufmännisches Wissen in der Lohn- und Gehaltsabrechnung</v>
          </cell>
          <cell r="BO165" t="str">
            <v>Geisler S.</v>
          </cell>
          <cell r="BP165">
            <v>40</v>
          </cell>
          <cell r="BQ165" t="str">
            <v>Lohn- und Gehaltsabrechnungen mit DATEV</v>
          </cell>
          <cell r="BR165" t="str">
            <v>Geisler S.</v>
          </cell>
          <cell r="BS165">
            <v>32</v>
          </cell>
          <cell r="BT165" t="str">
            <v>Lohn- und Gehaltsabrechnungen mit DATEV</v>
          </cell>
          <cell r="BU165" t="str">
            <v>Geisler S.</v>
          </cell>
          <cell r="BV165">
            <v>40</v>
          </cell>
          <cell r="BW165" t="str">
            <v>Lohn- und Gehaltsabrechnungen mit DATEV</v>
          </cell>
          <cell r="BX165" t="str">
            <v>Geisler S.</v>
          </cell>
          <cell r="BY165">
            <v>40</v>
          </cell>
          <cell r="BZ165" t="str">
            <v>Lohn- und Gehaltsabrechnungen mit DATEV</v>
          </cell>
          <cell r="CA165" t="str">
            <v>Geisler S.</v>
          </cell>
          <cell r="CB165">
            <v>40</v>
          </cell>
          <cell r="CC165" t="str">
            <v>Kaufmännisches Wissen in der Lohn- und Gehaltsabrechnung</v>
          </cell>
          <cell r="CD165" t="str">
            <v>Geisler S.</v>
          </cell>
          <cell r="CE165">
            <v>40</v>
          </cell>
          <cell r="CF165" t="str">
            <v>Kaufmännisches Wissen in der Lohn- und Gehaltsabrechnung</v>
          </cell>
          <cell r="CG165" t="str">
            <v>Geisler S.</v>
          </cell>
          <cell r="CH165">
            <v>36</v>
          </cell>
          <cell r="CI165" t="str">
            <v>Kaufmännisches Wissen in der Lohn- und Gehaltsabrechnung</v>
          </cell>
          <cell r="CJ165" t="str">
            <v>Geisler S.</v>
          </cell>
          <cell r="CK165">
            <v>40</v>
          </cell>
          <cell r="CL165" t="str">
            <v>Kaufmännisches Wissen in der Lohn- und Gehaltsabrechnung</v>
          </cell>
          <cell r="CM165" t="str">
            <v>Ehrhardt</v>
          </cell>
          <cell r="CN165">
            <v>40</v>
          </cell>
          <cell r="CO165" t="str">
            <v>Lohn- und Gehaltsabrechnungen mit DATEV</v>
          </cell>
          <cell r="CP165" t="str">
            <v>Ehrhardt</v>
          </cell>
          <cell r="CQ165">
            <v>40</v>
          </cell>
          <cell r="CR165" t="str">
            <v>Lohn- und Gehaltsabrechnungen mit DATEV</v>
          </cell>
          <cell r="CS165" t="str">
            <v>Ehrhardt</v>
          </cell>
          <cell r="CT165">
            <v>40</v>
          </cell>
          <cell r="CU165" t="str">
            <v>Lohn- und Gehaltsabrechnungen mit DATEV</v>
          </cell>
          <cell r="CV165" t="str">
            <v>Ehrhardt</v>
          </cell>
          <cell r="CW165">
            <v>40</v>
          </cell>
          <cell r="CX165" t="str">
            <v>Lohn- und Gehaltsabrechnungen mit DATEV</v>
          </cell>
          <cell r="CY165" t="str">
            <v>Ehrhardt</v>
          </cell>
          <cell r="CZ165">
            <v>40</v>
          </cell>
          <cell r="DA165" t="str">
            <v>Kaufmännisches Wissen in der Lohn- und Gehaltsabrechnung</v>
          </cell>
          <cell r="DB165" t="str">
            <v>Geisler S.</v>
          </cell>
          <cell r="DC165">
            <v>40</v>
          </cell>
          <cell r="DD165" t="str">
            <v>Kaufmännisches Wissen in der Lohn- und Gehaltsabrechnung</v>
          </cell>
          <cell r="DE165" t="str">
            <v>Geisler S.</v>
          </cell>
          <cell r="DF165">
            <v>40</v>
          </cell>
          <cell r="DG165" t="str">
            <v>Kaufmännisches Wissen in der Lohn- und Gehaltsabrechnung</v>
          </cell>
          <cell r="DH165" t="str">
            <v>Geisler S.</v>
          </cell>
          <cell r="DI165">
            <v>40</v>
          </cell>
          <cell r="DJ165" t="str">
            <v>Kaufmännisches Wissen in der Lohn- und Gehaltsabrechnung</v>
          </cell>
          <cell r="DK165" t="str">
            <v>Geisler S.</v>
          </cell>
          <cell r="DL165">
            <v>32</v>
          </cell>
          <cell r="DM165" t="str">
            <v>Lohn- und Gehaltsabrechnungen mit DATEV</v>
          </cell>
          <cell r="DN165" t="str">
            <v>Geisler S.</v>
          </cell>
          <cell r="DO165">
            <v>40</v>
          </cell>
          <cell r="DP165" t="str">
            <v>Lohn- und Gehaltsabrechnungen mit DATEV</v>
          </cell>
          <cell r="DQ165" t="str">
            <v>Geisler S.</v>
          </cell>
          <cell r="DR165">
            <v>40</v>
          </cell>
          <cell r="DS165" t="str">
            <v>Lohn- und Gehaltsabrechnungen mit DATEV</v>
          </cell>
          <cell r="DT165" t="str">
            <v>Geisler S.</v>
          </cell>
          <cell r="DU165">
            <v>32</v>
          </cell>
          <cell r="DV165" t="str">
            <v>Lohn- und Gehaltsabrechnungen mit DATEV</v>
          </cell>
          <cell r="DW165" t="str">
            <v>Geisler S.</v>
          </cell>
          <cell r="DX165">
            <v>24</v>
          </cell>
          <cell r="DY165" t="str">
            <v>SAP HCM</v>
          </cell>
          <cell r="DZ165" t="str">
            <v>Kanzler</v>
          </cell>
          <cell r="EA165">
            <v>40</v>
          </cell>
          <cell r="EB165" t="str">
            <v>SAP HCM</v>
          </cell>
          <cell r="EC165" t="str">
            <v>Kanzler</v>
          </cell>
          <cell r="ED165">
            <v>40</v>
          </cell>
          <cell r="EE165" t="str">
            <v>SAP HCM</v>
          </cell>
          <cell r="EF165" t="str">
            <v>Kanzler</v>
          </cell>
          <cell r="EG165">
            <v>40</v>
          </cell>
          <cell r="EH165" t="str">
            <v>SAP HCM</v>
          </cell>
          <cell r="EI165" t="str">
            <v>Kanzler</v>
          </cell>
          <cell r="EJ165">
            <v>40</v>
          </cell>
          <cell r="EK165" t="str">
            <v>Kaufmännisches Wissen in der Lohn- und Gehaltsabrechnung</v>
          </cell>
          <cell r="EL165" t="str">
            <v>Geisler S.</v>
          </cell>
          <cell r="EM165">
            <v>32</v>
          </cell>
          <cell r="EN165" t="str">
            <v>Kaufmännisches Wissen in der Lohn- und Gehaltsabrechnung</v>
          </cell>
          <cell r="EO165" t="str">
            <v>Geisler S.</v>
          </cell>
          <cell r="EP165">
            <v>40</v>
          </cell>
          <cell r="EQ165" t="str">
            <v>Kaufmännisches Wissen in der Lohn- und Gehaltsabrechnung</v>
          </cell>
          <cell r="ER165" t="str">
            <v>Geisler S.</v>
          </cell>
          <cell r="ES165">
            <v>40</v>
          </cell>
          <cell r="ET165" t="str">
            <v>Kaufmännisches Wissen in der Lohn- und Gehaltsabrechnung</v>
          </cell>
          <cell r="EU165" t="str">
            <v>Geisler S.</v>
          </cell>
          <cell r="EV165">
            <v>40</v>
          </cell>
          <cell r="EW165" t="str">
            <v>Lohn- und Gehaltsabrechnungen mit DATEV</v>
          </cell>
          <cell r="EX165" t="str">
            <v>Geisler S.</v>
          </cell>
          <cell r="EY165">
            <v>40</v>
          </cell>
        </row>
        <row r="166">
          <cell r="A166"/>
          <cell r="B166"/>
          <cell r="C166"/>
          <cell r="D166">
            <v>16</v>
          </cell>
          <cell r="E166">
            <v>16</v>
          </cell>
          <cell r="F166"/>
          <cell r="G166">
            <v>0</v>
          </cell>
          <cell r="H166">
            <v>40</v>
          </cell>
          <cell r="I166"/>
          <cell r="J166">
            <v>0</v>
          </cell>
          <cell r="K166">
            <v>40</v>
          </cell>
          <cell r="L166"/>
          <cell r="M166">
            <v>0</v>
          </cell>
          <cell r="N166">
            <v>40</v>
          </cell>
          <cell r="O166"/>
          <cell r="P166">
            <v>0</v>
          </cell>
          <cell r="Q166">
            <v>40</v>
          </cell>
          <cell r="R166"/>
          <cell r="S166">
            <v>0</v>
          </cell>
          <cell r="T166">
            <v>40</v>
          </cell>
          <cell r="U166"/>
          <cell r="V166">
            <v>4</v>
          </cell>
          <cell r="W166">
            <v>36</v>
          </cell>
          <cell r="X166"/>
          <cell r="Y166">
            <v>0</v>
          </cell>
          <cell r="Z166">
            <v>40</v>
          </cell>
          <cell r="AA166"/>
          <cell r="AB166">
            <v>0</v>
          </cell>
          <cell r="AC166">
            <v>40</v>
          </cell>
          <cell r="AD166"/>
          <cell r="AE166">
            <v>0</v>
          </cell>
          <cell r="AF166">
            <v>40</v>
          </cell>
          <cell r="AG166"/>
          <cell r="AH166">
            <v>0</v>
          </cell>
          <cell r="AI166">
            <v>40</v>
          </cell>
          <cell r="AJ166"/>
          <cell r="AK166">
            <v>0</v>
          </cell>
          <cell r="AL166">
            <v>40</v>
          </cell>
          <cell r="AM166"/>
          <cell r="AN166">
            <v>0</v>
          </cell>
          <cell r="AO166">
            <v>40</v>
          </cell>
          <cell r="AP166"/>
          <cell r="AQ166">
            <v>0</v>
          </cell>
          <cell r="AR166">
            <v>40</v>
          </cell>
          <cell r="AS166"/>
          <cell r="AT166">
            <v>32</v>
          </cell>
          <cell r="AU166">
            <v>0</v>
          </cell>
          <cell r="AV166"/>
          <cell r="AW166">
            <v>32</v>
          </cell>
          <cell r="AX166">
            <v>0</v>
          </cell>
          <cell r="AY166"/>
          <cell r="AZ166">
            <v>40</v>
          </cell>
          <cell r="BA166">
            <v>0</v>
          </cell>
          <cell r="BB166"/>
          <cell r="BC166">
            <v>32</v>
          </cell>
          <cell r="BD166">
            <v>0</v>
          </cell>
          <cell r="BE166"/>
          <cell r="BF166">
            <v>0</v>
          </cell>
          <cell r="BG166">
            <v>40</v>
          </cell>
          <cell r="BH166"/>
          <cell r="BI166">
            <v>0</v>
          </cell>
          <cell r="BJ166">
            <v>40</v>
          </cell>
          <cell r="BK166"/>
          <cell r="BL166">
            <v>0</v>
          </cell>
          <cell r="BM166">
            <v>32</v>
          </cell>
          <cell r="BN166"/>
          <cell r="BO166">
            <v>0</v>
          </cell>
          <cell r="BP166">
            <v>40</v>
          </cell>
          <cell r="BQ166"/>
          <cell r="BR166">
            <v>0</v>
          </cell>
          <cell r="BS166">
            <v>32</v>
          </cell>
          <cell r="BT166"/>
          <cell r="BU166">
            <v>0</v>
          </cell>
          <cell r="BV166">
            <v>40</v>
          </cell>
          <cell r="BW166"/>
          <cell r="BX166">
            <v>0</v>
          </cell>
          <cell r="BY166">
            <v>40</v>
          </cell>
          <cell r="BZ166"/>
          <cell r="CA166">
            <v>0</v>
          </cell>
          <cell r="CB166">
            <v>40</v>
          </cell>
          <cell r="CC166"/>
          <cell r="CD166">
            <v>0</v>
          </cell>
          <cell r="CE166">
            <v>40</v>
          </cell>
          <cell r="CF166"/>
          <cell r="CG166">
            <v>0</v>
          </cell>
          <cell r="CH166">
            <v>40</v>
          </cell>
          <cell r="CI166"/>
          <cell r="CJ166">
            <v>0</v>
          </cell>
          <cell r="CK166">
            <v>40</v>
          </cell>
          <cell r="CL166"/>
          <cell r="CM166">
            <v>0</v>
          </cell>
          <cell r="CN166">
            <v>40</v>
          </cell>
          <cell r="CO166"/>
          <cell r="CP166">
            <v>0</v>
          </cell>
          <cell r="CQ166">
            <v>40</v>
          </cell>
          <cell r="CR166"/>
          <cell r="CS166">
            <v>0</v>
          </cell>
          <cell r="CT166">
            <v>40</v>
          </cell>
          <cell r="CU166"/>
          <cell r="CV166">
            <v>0</v>
          </cell>
          <cell r="CW166">
            <v>40</v>
          </cell>
          <cell r="CX166"/>
          <cell r="CY166">
            <v>0</v>
          </cell>
          <cell r="CZ166">
            <v>40</v>
          </cell>
          <cell r="DA166"/>
          <cell r="DB166">
            <v>0</v>
          </cell>
          <cell r="DC166">
            <v>40</v>
          </cell>
          <cell r="DD166"/>
          <cell r="DE166">
            <v>0</v>
          </cell>
          <cell r="DF166">
            <v>40</v>
          </cell>
          <cell r="DG166"/>
          <cell r="DH166">
            <v>0</v>
          </cell>
          <cell r="DI166">
            <v>40</v>
          </cell>
          <cell r="DJ166"/>
          <cell r="DK166">
            <v>0</v>
          </cell>
          <cell r="DL166">
            <v>40</v>
          </cell>
          <cell r="DM166"/>
          <cell r="DN166">
            <v>0</v>
          </cell>
          <cell r="DO166">
            <v>40</v>
          </cell>
          <cell r="DP166"/>
          <cell r="DQ166">
            <v>0</v>
          </cell>
          <cell r="DR166">
            <v>40</v>
          </cell>
          <cell r="DS166"/>
          <cell r="DT166">
            <v>0</v>
          </cell>
          <cell r="DU166">
            <v>40</v>
          </cell>
          <cell r="DV166"/>
          <cell r="DW166">
            <v>8</v>
          </cell>
          <cell r="DX166">
            <v>32</v>
          </cell>
          <cell r="DY166"/>
          <cell r="DZ166">
            <v>0</v>
          </cell>
          <cell r="EA166">
            <v>40</v>
          </cell>
          <cell r="EB166"/>
          <cell r="EC166">
            <v>0</v>
          </cell>
          <cell r="ED166">
            <v>40</v>
          </cell>
          <cell r="EE166"/>
          <cell r="EF166">
            <v>0</v>
          </cell>
          <cell r="EG166">
            <v>40</v>
          </cell>
          <cell r="EH166"/>
          <cell r="EI166">
            <v>0</v>
          </cell>
          <cell r="EJ166">
            <v>40</v>
          </cell>
          <cell r="EK166"/>
          <cell r="EL166">
            <v>0</v>
          </cell>
          <cell r="EM166">
            <v>40</v>
          </cell>
          <cell r="EN166"/>
          <cell r="EO166">
            <v>0</v>
          </cell>
          <cell r="EP166">
            <v>40</v>
          </cell>
          <cell r="EQ166"/>
          <cell r="ER166">
            <v>0</v>
          </cell>
          <cell r="ES166">
            <v>40</v>
          </cell>
          <cell r="ET166"/>
          <cell r="EU166">
            <v>0</v>
          </cell>
          <cell r="EV166">
            <v>40</v>
          </cell>
          <cell r="EW166"/>
          <cell r="EX166">
            <v>-8</v>
          </cell>
          <cell r="EY166">
            <v>48</v>
          </cell>
        </row>
        <row r="167">
          <cell r="A167"/>
          <cell r="B167"/>
          <cell r="C167"/>
          <cell r="E167"/>
          <cell r="F167"/>
          <cell r="H167"/>
          <cell r="I167" t="str">
            <v>Fibu Datev</v>
          </cell>
          <cell r="K167"/>
          <cell r="L167"/>
          <cell r="N167"/>
          <cell r="O167"/>
          <cell r="Q167"/>
          <cell r="R167"/>
          <cell r="S167"/>
          <cell r="T167"/>
          <cell r="U167" t="str">
            <v>Faktura</v>
          </cell>
          <cell r="V167"/>
          <cell r="W167"/>
          <cell r="X167"/>
          <cell r="Z167"/>
          <cell r="AA167"/>
          <cell r="AC167"/>
          <cell r="AD167"/>
          <cell r="AF167"/>
          <cell r="AG167" t="str">
            <v>SAP Fibu</v>
          </cell>
          <cell r="AI167"/>
          <cell r="AJ167"/>
          <cell r="AL167"/>
          <cell r="AM167"/>
          <cell r="AO167"/>
          <cell r="AP167"/>
          <cell r="AR167"/>
          <cell r="AS167" t="str">
            <v>GL Fibu</v>
          </cell>
          <cell r="AU167"/>
          <cell r="AV167"/>
          <cell r="AX167"/>
          <cell r="AY167"/>
          <cell r="BA167"/>
          <cell r="BB167"/>
          <cell r="BD167"/>
          <cell r="BE167" t="str">
            <v>Faktura</v>
          </cell>
          <cell r="BG167"/>
          <cell r="BH167"/>
          <cell r="BJ167"/>
          <cell r="BK167"/>
          <cell r="BM167"/>
          <cell r="BN167"/>
          <cell r="BP167"/>
          <cell r="BQ167" t="str">
            <v>Fibu Datev</v>
          </cell>
          <cell r="BS167"/>
          <cell r="BT167"/>
          <cell r="BV167"/>
          <cell r="BW167"/>
          <cell r="BY167"/>
          <cell r="BZ167"/>
          <cell r="CB167"/>
          <cell r="CC167" t="str">
            <v>SAP Fibu</v>
          </cell>
          <cell r="CE167"/>
          <cell r="CF167"/>
          <cell r="CH167"/>
          <cell r="CI167"/>
          <cell r="CK167"/>
          <cell r="CL167"/>
          <cell r="CN167"/>
          <cell r="CO167" t="str">
            <v>GL Fibu</v>
          </cell>
          <cell r="CQ167"/>
          <cell r="CR167"/>
          <cell r="CT167"/>
          <cell r="CU167"/>
          <cell r="CW167"/>
          <cell r="CX167"/>
          <cell r="CZ167"/>
          <cell r="DA167" t="str">
            <v>Fibu Datev</v>
          </cell>
          <cell r="DC167"/>
          <cell r="DD167"/>
          <cell r="DF167"/>
          <cell r="DG167"/>
          <cell r="DI167"/>
          <cell r="DJ167"/>
          <cell r="DL167"/>
          <cell r="DM167" t="str">
            <v>SAP Fibu</v>
          </cell>
          <cell r="DO167"/>
          <cell r="DP167"/>
          <cell r="DR167"/>
          <cell r="DS167"/>
          <cell r="DU167"/>
          <cell r="DV167"/>
          <cell r="DW167" t="str">
            <v>ggf. Herr Ehrhardt</v>
          </cell>
          <cell r="DX167"/>
          <cell r="DY167" t="str">
            <v>GL Fibu</v>
          </cell>
          <cell r="EA167"/>
          <cell r="EB167"/>
          <cell r="ED167"/>
          <cell r="EE167"/>
          <cell r="EG167"/>
          <cell r="EH167"/>
          <cell r="EJ167"/>
          <cell r="EK167" t="str">
            <v>Baulohn</v>
          </cell>
          <cell r="EM167"/>
          <cell r="EN167" t="str">
            <v>Baulohn</v>
          </cell>
          <cell r="EP167"/>
          <cell r="EQ167"/>
          <cell r="ES167"/>
          <cell r="ET167"/>
          <cell r="EV167"/>
          <cell r="EW167"/>
          <cell r="EY167"/>
        </row>
        <row r="168">
          <cell r="A168"/>
          <cell r="B168"/>
          <cell r="C168"/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/>
          <cell r="AO168"/>
          <cell r="AP168"/>
          <cell r="AQ168"/>
          <cell r="AR168"/>
          <cell r="AS168"/>
          <cell r="AT168"/>
          <cell r="AU168"/>
          <cell r="AV168"/>
          <cell r="AW168"/>
          <cell r="AX168"/>
          <cell r="AY168"/>
          <cell r="AZ168"/>
          <cell r="BA168"/>
          <cell r="BB168"/>
          <cell r="BC168"/>
          <cell r="BD168"/>
          <cell r="BE168"/>
          <cell r="BF168"/>
          <cell r="BG168"/>
          <cell r="BH168"/>
          <cell r="BI168"/>
          <cell r="BJ168"/>
          <cell r="BK168"/>
          <cell r="BL168"/>
          <cell r="BM168"/>
          <cell r="BN168"/>
          <cell r="BO168"/>
          <cell r="BP168"/>
          <cell r="BQ168"/>
          <cell r="BR168"/>
          <cell r="BS168"/>
          <cell r="BT168"/>
          <cell r="BU168"/>
          <cell r="BV168"/>
          <cell r="BW168"/>
          <cell r="BX168"/>
          <cell r="BY168"/>
          <cell r="BZ168"/>
          <cell r="CA168"/>
          <cell r="CB168"/>
          <cell r="CC168" t="str">
            <v>AEVO Prüfung</v>
          </cell>
          <cell r="CD168"/>
          <cell r="CE168"/>
          <cell r="CF168"/>
          <cell r="CG168"/>
          <cell r="CH168"/>
          <cell r="CI168"/>
          <cell r="CJ168"/>
          <cell r="CK168"/>
          <cell r="CL168"/>
          <cell r="CM168"/>
          <cell r="CN168"/>
          <cell r="CO168"/>
          <cell r="CP168"/>
          <cell r="CQ168"/>
          <cell r="CR168"/>
          <cell r="CS168"/>
          <cell r="CT168"/>
          <cell r="CU168"/>
          <cell r="CV168"/>
          <cell r="CW168"/>
          <cell r="CX168"/>
          <cell r="CY168"/>
          <cell r="CZ168"/>
          <cell r="DA168"/>
          <cell r="DB168"/>
          <cell r="DC168"/>
          <cell r="DD168"/>
          <cell r="DE168"/>
          <cell r="DF168"/>
          <cell r="DG168"/>
          <cell r="DH168"/>
          <cell r="DI168"/>
          <cell r="DJ168"/>
          <cell r="DK168"/>
          <cell r="DL168"/>
          <cell r="DM168"/>
          <cell r="DN168"/>
          <cell r="DO168"/>
          <cell r="DP168"/>
          <cell r="DQ168"/>
          <cell r="DR168"/>
          <cell r="DS168"/>
          <cell r="DT168"/>
          <cell r="DU168"/>
          <cell r="DV168"/>
          <cell r="DW168"/>
          <cell r="DX168"/>
          <cell r="DY168"/>
          <cell r="DZ168"/>
          <cell r="EA168"/>
          <cell r="EB168"/>
          <cell r="EC168"/>
          <cell r="ED168"/>
          <cell r="EE168"/>
          <cell r="EF168"/>
          <cell r="EG168"/>
          <cell r="EH168"/>
          <cell r="EI168"/>
          <cell r="EJ168"/>
          <cell r="EK168"/>
          <cell r="EL168"/>
          <cell r="EM168"/>
          <cell r="EN168"/>
          <cell r="EO168"/>
          <cell r="EP168"/>
          <cell r="EQ168"/>
          <cell r="ER168"/>
          <cell r="ES168"/>
          <cell r="ET168"/>
          <cell r="EU168"/>
          <cell r="EV168"/>
          <cell r="EW168"/>
          <cell r="EX168"/>
          <cell r="EY168"/>
        </row>
        <row r="169">
          <cell r="A169"/>
          <cell r="B169"/>
          <cell r="C169" t="str">
            <v>Betriebsruhe</v>
          </cell>
          <cell r="D169"/>
          <cell r="E169"/>
          <cell r="F169"/>
          <cell r="G169" t="str">
            <v xml:space="preserve"> </v>
          </cell>
          <cell r="H169"/>
          <cell r="I169"/>
          <cell r="J169" t="str">
            <v xml:space="preserve"> </v>
          </cell>
          <cell r="K169"/>
          <cell r="L169"/>
          <cell r="M169" t="str">
            <v xml:space="preserve"> </v>
          </cell>
          <cell r="N169"/>
          <cell r="O169"/>
          <cell r="P169" t="str">
            <v xml:space="preserve"> </v>
          </cell>
          <cell r="Q169"/>
          <cell r="R169"/>
          <cell r="S169" t="str">
            <v xml:space="preserve"> </v>
          </cell>
          <cell r="T169"/>
          <cell r="U169" t="str">
            <v>Auftrag und Faktura mit Lexare und Datev</v>
          </cell>
          <cell r="V169" t="str">
            <v>STS</v>
          </cell>
          <cell r="W169">
            <v>8</v>
          </cell>
          <cell r="X169"/>
          <cell r="Y169" t="str">
            <v xml:space="preserve"> </v>
          </cell>
          <cell r="Z169"/>
          <cell r="AA169"/>
          <cell r="AB169"/>
          <cell r="AC169"/>
          <cell r="AD169"/>
          <cell r="AE169"/>
          <cell r="AF169"/>
          <cell r="AG169"/>
          <cell r="AH169" t="str">
            <v xml:space="preserve"> </v>
          </cell>
          <cell r="AI169"/>
          <cell r="AJ169"/>
          <cell r="AK169" t="str">
            <v xml:space="preserve"> </v>
          </cell>
          <cell r="AL169"/>
          <cell r="AM169"/>
          <cell r="AN169" t="str">
            <v xml:space="preserve"> </v>
          </cell>
          <cell r="AO169"/>
          <cell r="AP169"/>
          <cell r="AQ169" t="str">
            <v xml:space="preserve"> </v>
          </cell>
          <cell r="AR169"/>
          <cell r="AS169"/>
          <cell r="AT169" t="str">
            <v xml:space="preserve"> </v>
          </cell>
          <cell r="AU169"/>
          <cell r="AV169"/>
          <cell r="AW169" t="str">
            <v xml:space="preserve"> </v>
          </cell>
          <cell r="AX169"/>
          <cell r="AY169"/>
          <cell r="AZ169" t="str">
            <v xml:space="preserve"> </v>
          </cell>
          <cell r="BA169"/>
          <cell r="BB169"/>
          <cell r="BC169" t="str">
            <v xml:space="preserve"> </v>
          </cell>
          <cell r="BD169"/>
          <cell r="BE169"/>
          <cell r="BF169" t="str">
            <v xml:space="preserve"> </v>
          </cell>
          <cell r="BG169"/>
          <cell r="BH169"/>
          <cell r="BI169" t="str">
            <v xml:space="preserve"> </v>
          </cell>
          <cell r="BJ169"/>
          <cell r="BK169" t="str">
            <v>Auftrag und Faktura mit Lexare und Datev</v>
          </cell>
          <cell r="BL169" t="str">
            <v>STS</v>
          </cell>
          <cell r="BM169">
            <v>8</v>
          </cell>
          <cell r="BN169"/>
          <cell r="BO169" t="str">
            <v xml:space="preserve"> </v>
          </cell>
          <cell r="BP169"/>
          <cell r="BQ169"/>
          <cell r="BR169" t="str">
            <v xml:space="preserve"> </v>
          </cell>
          <cell r="BS169"/>
          <cell r="BT169"/>
          <cell r="BU169" t="str">
            <v xml:space="preserve"> </v>
          </cell>
          <cell r="BV169"/>
          <cell r="BW169"/>
          <cell r="BX169" t="str">
            <v xml:space="preserve"> </v>
          </cell>
          <cell r="BY169"/>
          <cell r="BZ169"/>
          <cell r="CA169" t="str">
            <v xml:space="preserve"> </v>
          </cell>
          <cell r="CB169"/>
          <cell r="CC169"/>
          <cell r="CD169" t="str">
            <v xml:space="preserve"> </v>
          </cell>
          <cell r="CE169"/>
          <cell r="CF169"/>
          <cell r="CG169" t="str">
            <v xml:space="preserve"> </v>
          </cell>
          <cell r="CH169"/>
          <cell r="CI169"/>
          <cell r="CJ169" t="str">
            <v xml:space="preserve"> </v>
          </cell>
          <cell r="CK169"/>
          <cell r="CL169"/>
          <cell r="CM169" t="str">
            <v xml:space="preserve"> </v>
          </cell>
          <cell r="CN169"/>
          <cell r="CO169"/>
          <cell r="CP169" t="str">
            <v xml:space="preserve"> </v>
          </cell>
          <cell r="CQ169"/>
          <cell r="CR169"/>
          <cell r="CS169" t="str">
            <v xml:space="preserve"> </v>
          </cell>
          <cell r="CT169"/>
          <cell r="CU169"/>
          <cell r="CV169" t="str">
            <v xml:space="preserve"> </v>
          </cell>
          <cell r="CW169"/>
          <cell r="CX169"/>
          <cell r="CY169" t="str">
            <v xml:space="preserve"> </v>
          </cell>
          <cell r="CZ169"/>
          <cell r="DA169"/>
          <cell r="DB169" t="str">
            <v xml:space="preserve"> </v>
          </cell>
          <cell r="DC169"/>
          <cell r="DD169"/>
          <cell r="DE169" t="str">
            <v xml:space="preserve"> </v>
          </cell>
          <cell r="DF169"/>
          <cell r="DG169"/>
          <cell r="DH169" t="str">
            <v xml:space="preserve"> </v>
          </cell>
          <cell r="DI169"/>
          <cell r="DJ169" t="str">
            <v>Finanzbuchhaltung mit DATEV</v>
          </cell>
          <cell r="DK169" t="str">
            <v>T.Geisler</v>
          </cell>
          <cell r="DL169">
            <v>8</v>
          </cell>
          <cell r="DM169"/>
          <cell r="DN169" t="str">
            <v xml:space="preserve"> </v>
          </cell>
          <cell r="DO169"/>
          <cell r="DP169"/>
          <cell r="DQ169" t="str">
            <v xml:space="preserve"> </v>
          </cell>
          <cell r="DR169"/>
          <cell r="DS169"/>
          <cell r="DT169" t="str">
            <v xml:space="preserve"> </v>
          </cell>
          <cell r="DU169"/>
          <cell r="DV169"/>
          <cell r="DW169" t="str">
            <v xml:space="preserve"> </v>
          </cell>
          <cell r="DX169"/>
          <cell r="DY169"/>
          <cell r="DZ169" t="str">
            <v xml:space="preserve"> </v>
          </cell>
          <cell r="EA169"/>
          <cell r="EB169"/>
          <cell r="EC169" t="str">
            <v xml:space="preserve"> </v>
          </cell>
          <cell r="ED169"/>
          <cell r="EE169"/>
          <cell r="EF169" t="str">
            <v xml:space="preserve"> </v>
          </cell>
          <cell r="EG169"/>
          <cell r="EH169"/>
          <cell r="EI169" t="str">
            <v xml:space="preserve"> </v>
          </cell>
          <cell r="EJ169"/>
          <cell r="EK169"/>
          <cell r="EL169"/>
          <cell r="EM169"/>
          <cell r="EN169"/>
          <cell r="EO169"/>
          <cell r="EP169"/>
          <cell r="EQ169"/>
          <cell r="ER169"/>
          <cell r="ES169"/>
          <cell r="ET169"/>
          <cell r="EU169"/>
          <cell r="EV169"/>
          <cell r="EW169"/>
          <cell r="EX169"/>
          <cell r="EY169"/>
        </row>
        <row r="170">
          <cell r="A170" t="str">
            <v>IKK (Fibu)</v>
          </cell>
          <cell r="B170"/>
          <cell r="C170" t="str">
            <v>Grundlagen der Finanzbuchhaltung</v>
          </cell>
          <cell r="D170" t="str">
            <v>T.Geisler</v>
          </cell>
          <cell r="E170">
            <v>16</v>
          </cell>
          <cell r="F170" t="str">
            <v>Grundlagen der Finanzbuchhaltung</v>
          </cell>
          <cell r="G170" t="str">
            <v>T.Geisler</v>
          </cell>
          <cell r="H170">
            <v>40</v>
          </cell>
          <cell r="I170" t="str">
            <v>Finanzbuchhaltung mit DATEV</v>
          </cell>
          <cell r="J170" t="str">
            <v>T.Geisler</v>
          </cell>
          <cell r="K170">
            <v>40</v>
          </cell>
          <cell r="L170" t="str">
            <v>Finanzbuchhaltung mit DATEV</v>
          </cell>
          <cell r="M170" t="str">
            <v>T.Geisler</v>
          </cell>
          <cell r="N170">
            <v>40</v>
          </cell>
          <cell r="O170" t="str">
            <v>Finanzbuchhaltung mit DATEV</v>
          </cell>
          <cell r="P170" t="str">
            <v>T.Geisler</v>
          </cell>
          <cell r="Q170">
            <v>40</v>
          </cell>
          <cell r="R170" t="str">
            <v>Finanzbuchhaltung mit DATEV</v>
          </cell>
          <cell r="S170" t="str">
            <v>T.Geisler</v>
          </cell>
          <cell r="T170">
            <v>40</v>
          </cell>
          <cell r="U170" t="str">
            <v>Auftrag und Faktura mit Lexare und Datev</v>
          </cell>
          <cell r="V170" t="str">
            <v>Bögelsack</v>
          </cell>
          <cell r="W170">
            <v>32</v>
          </cell>
          <cell r="X170" t="str">
            <v>Auftrag und Faktura mit Lexare und Datev</v>
          </cell>
          <cell r="Y170" t="str">
            <v>T.Geisler</v>
          </cell>
          <cell r="Z170">
            <v>40</v>
          </cell>
          <cell r="AA170"/>
          <cell r="AB170"/>
          <cell r="AC170"/>
          <cell r="AD170"/>
          <cell r="AE170"/>
          <cell r="AF170"/>
          <cell r="AG170" t="str">
            <v>SAP FI Finanzwesen</v>
          </cell>
          <cell r="AH170" t="str">
            <v>T.Geisler</v>
          </cell>
          <cell r="AI170">
            <v>32</v>
          </cell>
          <cell r="AJ170" t="str">
            <v>SAP FI Finanzwesen</v>
          </cell>
          <cell r="AK170" t="str">
            <v>T.Geisler</v>
          </cell>
          <cell r="AL170">
            <v>40</v>
          </cell>
          <cell r="AM170" t="str">
            <v>SAP FI Finanzwesen</v>
          </cell>
          <cell r="AN170" t="str">
            <v>T.Geisler</v>
          </cell>
          <cell r="AO170">
            <v>40</v>
          </cell>
          <cell r="AP170" t="str">
            <v>SAP FI Finanzwesen</v>
          </cell>
          <cell r="AQ170" t="str">
            <v>STS</v>
          </cell>
          <cell r="AR170">
            <v>40</v>
          </cell>
          <cell r="AS170" t="str">
            <v>Kaufmännisches Wissen in der Finanzbuchhaltung</v>
          </cell>
          <cell r="AT170" t="str">
            <v>Geisler S.</v>
          </cell>
          <cell r="AU170">
            <v>32</v>
          </cell>
          <cell r="AV170" t="str">
            <v>Kaufmännisches Wissen in der Finanzbuchhaltung</v>
          </cell>
          <cell r="AW170" t="str">
            <v>T.Geisler</v>
          </cell>
          <cell r="AX170">
            <v>32</v>
          </cell>
          <cell r="AY170" t="str">
            <v>Kaufmännisches Wissen in der Finanzbuchhaltung</v>
          </cell>
          <cell r="AZ170" t="str">
            <v>T.Geisler</v>
          </cell>
          <cell r="BA170">
            <v>40</v>
          </cell>
          <cell r="BB170" t="str">
            <v>Kaufmännisches Wissen in der Finanzbuchhaltung</v>
          </cell>
          <cell r="BC170" t="str">
            <v>T.Geisler</v>
          </cell>
          <cell r="BD170">
            <v>32</v>
          </cell>
          <cell r="BE170" t="str">
            <v>Auftrag und Faktura mit Lexare und Datev</v>
          </cell>
          <cell r="BF170" t="str">
            <v>T.Geisler</v>
          </cell>
          <cell r="BG170">
            <v>40</v>
          </cell>
          <cell r="BH170" t="str">
            <v>Auftrag und Faktura mit Lexare und Datev</v>
          </cell>
          <cell r="BI170" t="str">
            <v>T.Geisler</v>
          </cell>
          <cell r="BJ170">
            <v>40</v>
          </cell>
          <cell r="BK170" t="str">
            <v>Auftrag und Faktura mit Lexare und Datev</v>
          </cell>
          <cell r="BL170" t="str">
            <v>T.Geisler</v>
          </cell>
          <cell r="BM170">
            <v>24</v>
          </cell>
          <cell r="BN170" t="str">
            <v>Auftrag und Faktura mit Lexare und Datev</v>
          </cell>
          <cell r="BO170" t="str">
            <v>T.Geisler</v>
          </cell>
          <cell r="BP170">
            <v>40</v>
          </cell>
          <cell r="BQ170" t="str">
            <v>Finanzbuchhaltung mit DATEV</v>
          </cell>
          <cell r="BR170" t="str">
            <v>Langer</v>
          </cell>
          <cell r="BS170">
            <v>32</v>
          </cell>
          <cell r="BT170" t="str">
            <v>Finanzbuchhaltung mit DATEV</v>
          </cell>
          <cell r="BU170" t="str">
            <v>Langer</v>
          </cell>
          <cell r="BV170">
            <v>40</v>
          </cell>
          <cell r="BW170" t="str">
            <v>Finanzbuchhaltung mit DATEV</v>
          </cell>
          <cell r="BX170" t="str">
            <v>T.Geisler</v>
          </cell>
          <cell r="BY170">
            <v>40</v>
          </cell>
          <cell r="BZ170" t="str">
            <v>Finanzbuchhaltung mit DATEV</v>
          </cell>
          <cell r="CA170" t="str">
            <v>T.Geisler</v>
          </cell>
          <cell r="CB170">
            <v>40</v>
          </cell>
          <cell r="CC170" t="str">
            <v>SAP FI Finanzwesen</v>
          </cell>
          <cell r="CD170" t="str">
            <v>MHübner</v>
          </cell>
          <cell r="CE170">
            <v>40</v>
          </cell>
          <cell r="CF170" t="str">
            <v>SAP FI Finanzwesen</v>
          </cell>
          <cell r="CG170" t="str">
            <v>T.Geisler</v>
          </cell>
          <cell r="CH170">
            <v>40</v>
          </cell>
          <cell r="CI170" t="str">
            <v>SAP FI Finanzwesen</v>
          </cell>
          <cell r="CJ170" t="str">
            <v>T.Geisler</v>
          </cell>
          <cell r="CK170">
            <v>40</v>
          </cell>
          <cell r="CL170" t="str">
            <v>SAP FI Finanzwesen</v>
          </cell>
          <cell r="CM170" t="str">
            <v>T.Geisler</v>
          </cell>
          <cell r="CN170">
            <v>40</v>
          </cell>
          <cell r="CO170" t="str">
            <v>Kaufmännisches Wissen in der Finanzbuchhaltung</v>
          </cell>
          <cell r="CP170" t="str">
            <v>T.Geisler</v>
          </cell>
          <cell r="CQ170">
            <v>40</v>
          </cell>
          <cell r="CR170" t="str">
            <v>Kaufmännisches Wissen in der Finanzbuchhaltung</v>
          </cell>
          <cell r="CS170" t="str">
            <v>T.Geisler</v>
          </cell>
          <cell r="CT170">
            <v>40</v>
          </cell>
          <cell r="CU170" t="str">
            <v>Kaufmännisches Wissen in der Finanzbuchhaltung</v>
          </cell>
          <cell r="CV170" t="str">
            <v>Geisler S.</v>
          </cell>
          <cell r="CW170">
            <v>40</v>
          </cell>
          <cell r="CX170" t="str">
            <v>Kaufmännisches Wissen in der Finanzbuchhaltung</v>
          </cell>
          <cell r="CY170" t="str">
            <v>Geisler S.</v>
          </cell>
          <cell r="CZ170">
            <v>40</v>
          </cell>
          <cell r="DA170" t="str">
            <v>Finanzbuchhaltung mit DATEV</v>
          </cell>
          <cell r="DB170" t="str">
            <v>T.Geisler</v>
          </cell>
          <cell r="DC170">
            <v>40</v>
          </cell>
          <cell r="DD170" t="str">
            <v>Finanzbuchhaltung mit DATEV</v>
          </cell>
          <cell r="DE170" t="str">
            <v>T.Geisler</v>
          </cell>
          <cell r="DF170">
            <v>40</v>
          </cell>
          <cell r="DG170" t="str">
            <v>Finanzbuchhaltung mit DATEV</v>
          </cell>
          <cell r="DH170" t="str">
            <v>T.Geisler</v>
          </cell>
          <cell r="DI170">
            <v>40</v>
          </cell>
          <cell r="DJ170" t="str">
            <v>Finanzbuchhaltung mit DATEV</v>
          </cell>
          <cell r="DK170" t="str">
            <v>STS</v>
          </cell>
          <cell r="DL170">
            <v>32</v>
          </cell>
          <cell r="DM170" t="str">
            <v>SAP FI Finanzwesen</v>
          </cell>
          <cell r="DN170" t="str">
            <v>T.Geisler</v>
          </cell>
          <cell r="DO170">
            <v>40</v>
          </cell>
          <cell r="DP170" t="str">
            <v>SAP FI Finanzwesen</v>
          </cell>
          <cell r="DQ170" t="str">
            <v>MHübner</v>
          </cell>
          <cell r="DR170">
            <v>40</v>
          </cell>
          <cell r="DS170" t="str">
            <v>SAP FI Finanzwesen</v>
          </cell>
          <cell r="DT170" t="str">
            <v>T.Geisler</v>
          </cell>
          <cell r="DU170">
            <v>40</v>
          </cell>
          <cell r="DV170" t="str">
            <v>SAP FI Finanzwesen</v>
          </cell>
          <cell r="DW170" t="str">
            <v>MHübner</v>
          </cell>
          <cell r="DX170">
            <v>40</v>
          </cell>
          <cell r="DY170" t="str">
            <v>Kaufmännisches Wissen in der Finanzbuchhaltung</v>
          </cell>
          <cell r="DZ170" t="str">
            <v>T.Geisler</v>
          </cell>
          <cell r="EA170">
            <v>40</v>
          </cell>
          <cell r="EB170" t="str">
            <v>Kaufmännisches Wissen in der Finanzbuchhaltung</v>
          </cell>
          <cell r="EC170" t="str">
            <v>T.Geisler</v>
          </cell>
          <cell r="ED170">
            <v>40</v>
          </cell>
          <cell r="EE170" t="str">
            <v>Kaufmännisches Wissen in der Finanzbuchhaltung</v>
          </cell>
          <cell r="EF170" t="str">
            <v>T.Geisler</v>
          </cell>
          <cell r="EG170">
            <v>40</v>
          </cell>
          <cell r="EH170" t="str">
            <v>Kaufmännisches Wissen in der Finanzbuchhaltung</v>
          </cell>
          <cell r="EI170" t="str">
            <v>T.Geisler</v>
          </cell>
          <cell r="EJ170">
            <v>40</v>
          </cell>
          <cell r="EK170"/>
          <cell r="EL170"/>
          <cell r="EM170"/>
          <cell r="EN170"/>
          <cell r="EO170"/>
          <cell r="EP170"/>
          <cell r="EQ170"/>
          <cell r="ER170"/>
          <cell r="ES170"/>
          <cell r="ET170"/>
          <cell r="EU170"/>
          <cell r="EV170"/>
          <cell r="EW170"/>
          <cell r="EX170"/>
          <cell r="EY170"/>
        </row>
        <row r="171">
          <cell r="A171"/>
          <cell r="B171"/>
          <cell r="C171"/>
          <cell r="D171">
            <v>16</v>
          </cell>
          <cell r="E171">
            <v>16</v>
          </cell>
          <cell r="F171"/>
          <cell r="G171">
            <v>0</v>
          </cell>
          <cell r="H171">
            <v>40</v>
          </cell>
          <cell r="I171"/>
          <cell r="J171">
            <v>0</v>
          </cell>
          <cell r="K171">
            <v>40</v>
          </cell>
          <cell r="L171"/>
          <cell r="M171">
            <v>0</v>
          </cell>
          <cell r="N171">
            <v>40</v>
          </cell>
          <cell r="O171"/>
          <cell r="P171">
            <v>0</v>
          </cell>
          <cell r="Q171">
            <v>40</v>
          </cell>
          <cell r="R171"/>
          <cell r="S171">
            <v>0</v>
          </cell>
          <cell r="T171">
            <v>40</v>
          </cell>
          <cell r="U171"/>
          <cell r="V171">
            <v>0</v>
          </cell>
          <cell r="W171">
            <v>40</v>
          </cell>
          <cell r="X171"/>
          <cell r="Y171">
            <v>0</v>
          </cell>
          <cell r="Z171">
            <v>40</v>
          </cell>
          <cell r="AA171"/>
          <cell r="AB171">
            <v>40</v>
          </cell>
          <cell r="AC171">
            <v>0</v>
          </cell>
          <cell r="AD171"/>
          <cell r="AE171">
            <v>40</v>
          </cell>
          <cell r="AF171">
            <v>0</v>
          </cell>
          <cell r="AG171"/>
          <cell r="AH171">
            <v>8</v>
          </cell>
          <cell r="AI171">
            <v>32</v>
          </cell>
          <cell r="AJ171"/>
          <cell r="AK171">
            <v>0</v>
          </cell>
          <cell r="AL171">
            <v>40</v>
          </cell>
          <cell r="AM171"/>
          <cell r="AN171">
            <v>0</v>
          </cell>
          <cell r="AO171">
            <v>40</v>
          </cell>
          <cell r="AP171"/>
          <cell r="AQ171">
            <v>0</v>
          </cell>
          <cell r="AR171">
            <v>40</v>
          </cell>
          <cell r="AS171"/>
          <cell r="AT171">
            <v>0</v>
          </cell>
          <cell r="AU171">
            <v>32</v>
          </cell>
          <cell r="AV171"/>
          <cell r="AW171">
            <v>0</v>
          </cell>
          <cell r="AX171">
            <v>32</v>
          </cell>
          <cell r="AY171"/>
          <cell r="AZ171">
            <v>0</v>
          </cell>
          <cell r="BA171">
            <v>40</v>
          </cell>
          <cell r="BB171"/>
          <cell r="BC171">
            <v>0</v>
          </cell>
          <cell r="BD171">
            <v>32</v>
          </cell>
          <cell r="BE171"/>
          <cell r="BF171">
            <v>0</v>
          </cell>
          <cell r="BG171">
            <v>40</v>
          </cell>
          <cell r="BH171"/>
          <cell r="BI171">
            <v>0</v>
          </cell>
          <cell r="BJ171">
            <v>40</v>
          </cell>
          <cell r="BK171"/>
          <cell r="BL171">
            <v>0</v>
          </cell>
          <cell r="BM171">
            <v>32</v>
          </cell>
          <cell r="BN171"/>
          <cell r="BO171">
            <v>0</v>
          </cell>
          <cell r="BP171">
            <v>40</v>
          </cell>
          <cell r="BQ171"/>
          <cell r="BR171">
            <v>0</v>
          </cell>
          <cell r="BS171">
            <v>32</v>
          </cell>
          <cell r="BT171"/>
          <cell r="BU171">
            <v>0</v>
          </cell>
          <cell r="BV171">
            <v>40</v>
          </cell>
          <cell r="BW171"/>
          <cell r="BX171">
            <v>0</v>
          </cell>
          <cell r="BY171">
            <v>40</v>
          </cell>
          <cell r="BZ171"/>
          <cell r="CA171">
            <v>0</v>
          </cell>
          <cell r="CB171">
            <v>40</v>
          </cell>
          <cell r="CC171"/>
          <cell r="CD171">
            <v>0</v>
          </cell>
          <cell r="CE171">
            <v>40</v>
          </cell>
          <cell r="CF171"/>
          <cell r="CG171">
            <v>0</v>
          </cell>
          <cell r="CH171">
            <v>40</v>
          </cell>
          <cell r="CI171"/>
          <cell r="CJ171">
            <v>0</v>
          </cell>
          <cell r="CK171">
            <v>40</v>
          </cell>
          <cell r="CL171"/>
          <cell r="CM171">
            <v>0</v>
          </cell>
          <cell r="CN171">
            <v>40</v>
          </cell>
          <cell r="CO171"/>
          <cell r="CP171">
            <v>0</v>
          </cell>
          <cell r="CQ171">
            <v>40</v>
          </cell>
          <cell r="CR171"/>
          <cell r="CS171">
            <v>0</v>
          </cell>
          <cell r="CT171">
            <v>40</v>
          </cell>
          <cell r="CU171"/>
          <cell r="CV171">
            <v>0</v>
          </cell>
          <cell r="CW171">
            <v>40</v>
          </cell>
          <cell r="CX171"/>
          <cell r="CY171">
            <v>0</v>
          </cell>
          <cell r="CZ171">
            <v>40</v>
          </cell>
          <cell r="DA171"/>
          <cell r="DB171">
            <v>0</v>
          </cell>
          <cell r="DC171">
            <v>40</v>
          </cell>
          <cell r="DD171"/>
          <cell r="DE171">
            <v>0</v>
          </cell>
          <cell r="DF171">
            <v>40</v>
          </cell>
          <cell r="DG171"/>
          <cell r="DH171">
            <v>0</v>
          </cell>
          <cell r="DI171">
            <v>40</v>
          </cell>
          <cell r="DJ171"/>
          <cell r="DK171">
            <v>0</v>
          </cell>
          <cell r="DL171">
            <v>40</v>
          </cell>
          <cell r="DM171"/>
          <cell r="DN171">
            <v>0</v>
          </cell>
          <cell r="DO171">
            <v>40</v>
          </cell>
          <cell r="DP171"/>
          <cell r="DQ171">
            <v>0</v>
          </cell>
          <cell r="DR171">
            <v>40</v>
          </cell>
          <cell r="DS171"/>
          <cell r="DT171">
            <v>0</v>
          </cell>
          <cell r="DU171">
            <v>40</v>
          </cell>
          <cell r="DV171"/>
          <cell r="DW171">
            <v>0</v>
          </cell>
          <cell r="DX171">
            <v>40</v>
          </cell>
          <cell r="DY171"/>
          <cell r="DZ171">
            <v>0</v>
          </cell>
          <cell r="EA171">
            <v>40</v>
          </cell>
          <cell r="EB171"/>
          <cell r="EC171">
            <v>0</v>
          </cell>
          <cell r="ED171">
            <v>40</v>
          </cell>
          <cell r="EE171"/>
          <cell r="EF171">
            <v>0</v>
          </cell>
          <cell r="EG171">
            <v>40</v>
          </cell>
          <cell r="EH171"/>
          <cell r="EI171">
            <v>0</v>
          </cell>
          <cell r="EJ171">
            <v>40</v>
          </cell>
          <cell r="EK171"/>
          <cell r="EL171">
            <v>40</v>
          </cell>
          <cell r="EM171">
            <v>0</v>
          </cell>
          <cell r="EN171"/>
          <cell r="EO171">
            <v>40</v>
          </cell>
          <cell r="EP171">
            <v>0</v>
          </cell>
          <cell r="EQ171"/>
          <cell r="ER171">
            <v>40</v>
          </cell>
          <cell r="ES171">
            <v>0</v>
          </cell>
          <cell r="ET171"/>
          <cell r="EU171">
            <v>40</v>
          </cell>
          <cell r="EV171">
            <v>0</v>
          </cell>
          <cell r="EW171"/>
          <cell r="EX171">
            <v>40</v>
          </cell>
          <cell r="EY171">
            <v>0</v>
          </cell>
        </row>
        <row r="172">
          <cell r="A172"/>
          <cell r="B172"/>
          <cell r="C172"/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/>
          <cell r="R172"/>
          <cell r="S172"/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 t="str">
            <v>Office</v>
          </cell>
          <cell r="AH172"/>
          <cell r="AI172"/>
          <cell r="AJ172"/>
          <cell r="AK172"/>
          <cell r="AL172"/>
          <cell r="AM172"/>
          <cell r="AN172"/>
          <cell r="AO172"/>
          <cell r="AP172"/>
          <cell r="AQ172"/>
          <cell r="AR172"/>
          <cell r="AS172"/>
          <cell r="AT172"/>
          <cell r="AU172"/>
          <cell r="AV172"/>
          <cell r="AW172"/>
          <cell r="AX172"/>
          <cell r="AY172"/>
          <cell r="AZ172"/>
          <cell r="BA172"/>
          <cell r="BB172"/>
          <cell r="BC172"/>
          <cell r="BD172"/>
          <cell r="BE172"/>
          <cell r="BF172"/>
          <cell r="BG172"/>
          <cell r="BH172"/>
          <cell r="BI172"/>
          <cell r="BJ172"/>
          <cell r="BK172"/>
          <cell r="BL172"/>
          <cell r="BM172"/>
          <cell r="BN172"/>
          <cell r="BO172"/>
          <cell r="BP172"/>
          <cell r="BQ172"/>
          <cell r="BR172"/>
          <cell r="BS172"/>
          <cell r="BT172"/>
          <cell r="BU172"/>
          <cell r="BV172"/>
          <cell r="BW172"/>
          <cell r="BX172"/>
          <cell r="BY172"/>
          <cell r="BZ172"/>
          <cell r="CA172"/>
          <cell r="CB172"/>
          <cell r="CC172" t="str">
            <v>SAP HCM</v>
          </cell>
          <cell r="CD172"/>
          <cell r="CE172"/>
          <cell r="CF172"/>
          <cell r="CG172"/>
          <cell r="CH172"/>
          <cell r="CI172"/>
          <cell r="CJ172"/>
          <cell r="CK172"/>
          <cell r="CL172"/>
          <cell r="CM172"/>
          <cell r="CN172"/>
          <cell r="CO172" t="str">
            <v>Office</v>
          </cell>
          <cell r="CP172"/>
          <cell r="CQ172"/>
          <cell r="CR172"/>
          <cell r="CS172"/>
          <cell r="CT172"/>
          <cell r="CU172"/>
          <cell r="CV172"/>
          <cell r="CW172"/>
          <cell r="CX172"/>
          <cell r="CY172"/>
          <cell r="CZ172"/>
          <cell r="DA172"/>
          <cell r="DB172"/>
          <cell r="DC172"/>
          <cell r="DD172"/>
          <cell r="DE172"/>
          <cell r="DF172"/>
          <cell r="DG172"/>
          <cell r="DH172"/>
          <cell r="DI172"/>
          <cell r="DJ172"/>
          <cell r="DK172"/>
          <cell r="DL172"/>
          <cell r="DM172"/>
          <cell r="DN172"/>
          <cell r="DO172"/>
          <cell r="DP172"/>
          <cell r="DQ172"/>
          <cell r="DR172"/>
          <cell r="DS172"/>
          <cell r="DT172"/>
          <cell r="DU172"/>
          <cell r="DV172"/>
          <cell r="DW172"/>
          <cell r="DX172"/>
          <cell r="DY172"/>
          <cell r="DZ172"/>
          <cell r="EA172"/>
          <cell r="EB172"/>
          <cell r="EC172"/>
          <cell r="ED172"/>
          <cell r="EE172"/>
          <cell r="EF172"/>
          <cell r="EG172"/>
          <cell r="EH172"/>
          <cell r="EI172"/>
          <cell r="EJ172"/>
          <cell r="EK172" t="str">
            <v>Office</v>
          </cell>
          <cell r="EL172"/>
          <cell r="EM172"/>
          <cell r="EN172"/>
          <cell r="EO172"/>
          <cell r="EP172"/>
          <cell r="EQ172"/>
          <cell r="ER172"/>
          <cell r="ES172"/>
          <cell r="ET172"/>
          <cell r="EU172"/>
          <cell r="EV172"/>
          <cell r="EW172"/>
          <cell r="EX172"/>
          <cell r="EY172"/>
        </row>
        <row r="173">
          <cell r="A173"/>
          <cell r="B173"/>
          <cell r="C173"/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  <cell r="X173"/>
          <cell r="Y173"/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/>
          <cell r="AO173"/>
          <cell r="AP173"/>
          <cell r="AQ173"/>
          <cell r="AR173"/>
          <cell r="AS173"/>
          <cell r="AT173"/>
          <cell r="AU173"/>
          <cell r="AV173"/>
          <cell r="AW173"/>
          <cell r="AX173"/>
          <cell r="AY173"/>
          <cell r="AZ173"/>
          <cell r="BA173"/>
          <cell r="BB173"/>
          <cell r="BC173"/>
          <cell r="BD173"/>
          <cell r="BE173"/>
          <cell r="BF173"/>
          <cell r="BG173"/>
          <cell r="BH173"/>
          <cell r="BI173"/>
          <cell r="BJ173"/>
          <cell r="BK173"/>
          <cell r="BL173"/>
          <cell r="BM173"/>
          <cell r="BN173" t="str">
            <v>Office  für Frau Zeller, IKK</v>
          </cell>
          <cell r="BO173"/>
          <cell r="BP173"/>
          <cell r="BQ173"/>
          <cell r="BR173"/>
          <cell r="BS173"/>
          <cell r="BT173"/>
          <cell r="BU173"/>
          <cell r="BV173"/>
          <cell r="BW173"/>
          <cell r="BX173"/>
          <cell r="BY173"/>
          <cell r="BZ173"/>
          <cell r="CA173"/>
          <cell r="CB173"/>
          <cell r="CC173"/>
          <cell r="CD173"/>
          <cell r="CE173"/>
          <cell r="CF173"/>
          <cell r="CG173"/>
          <cell r="CH173"/>
          <cell r="CI173"/>
          <cell r="CJ173"/>
          <cell r="CK173"/>
          <cell r="CL173"/>
          <cell r="CM173"/>
          <cell r="CN173"/>
          <cell r="CO173"/>
          <cell r="CP173"/>
          <cell r="CQ173"/>
          <cell r="CR173"/>
          <cell r="CS173"/>
          <cell r="CT173"/>
          <cell r="CU173"/>
          <cell r="CV173"/>
          <cell r="CW173"/>
          <cell r="CX173"/>
          <cell r="CY173"/>
          <cell r="CZ173"/>
          <cell r="DA173"/>
          <cell r="DB173"/>
          <cell r="DC173"/>
          <cell r="DD173"/>
          <cell r="DE173"/>
          <cell r="DF173"/>
          <cell r="DG173"/>
          <cell r="DH173"/>
          <cell r="DI173"/>
          <cell r="DJ173"/>
          <cell r="DK173"/>
          <cell r="DL173"/>
          <cell r="DM173" t="str">
            <v>Personalbeschaffungsmaßnahmen</v>
          </cell>
          <cell r="DN173"/>
          <cell r="DO173"/>
          <cell r="DP173"/>
          <cell r="DQ173"/>
          <cell r="DR173"/>
          <cell r="DS173"/>
          <cell r="DT173"/>
          <cell r="DU173"/>
          <cell r="DV173"/>
          <cell r="DW173"/>
          <cell r="DX173"/>
          <cell r="DY173" t="str">
            <v>Personalentwicklung und -führung</v>
          </cell>
          <cell r="DZ173"/>
          <cell r="EA173"/>
          <cell r="EB173"/>
          <cell r="EC173"/>
          <cell r="ED173"/>
          <cell r="EE173"/>
          <cell r="EF173"/>
          <cell r="EG173"/>
          <cell r="EH173"/>
          <cell r="EI173"/>
          <cell r="EJ173"/>
          <cell r="EK173"/>
          <cell r="EL173"/>
          <cell r="EM173"/>
          <cell r="EN173"/>
          <cell r="EO173"/>
          <cell r="EP173"/>
          <cell r="EQ173"/>
          <cell r="ER173"/>
          <cell r="ES173"/>
          <cell r="ET173"/>
          <cell r="EU173"/>
          <cell r="EV173"/>
          <cell r="EW173"/>
          <cell r="EX173"/>
          <cell r="EY173"/>
        </row>
        <row r="174">
          <cell r="A174"/>
          <cell r="B174"/>
          <cell r="C174" t="str">
            <v>Betriebsruhe</v>
          </cell>
          <cell r="D174"/>
          <cell r="E174"/>
          <cell r="F174" t="str">
            <v>Word</v>
          </cell>
          <cell r="G174" t="str">
            <v>Dittrich</v>
          </cell>
          <cell r="H174">
            <v>16</v>
          </cell>
          <cell r="I174"/>
          <cell r="J174"/>
          <cell r="K174"/>
          <cell r="L174"/>
          <cell r="M174"/>
          <cell r="N174"/>
          <cell r="O174"/>
          <cell r="P174"/>
          <cell r="Q174"/>
          <cell r="R174"/>
          <cell r="S174"/>
          <cell r="T174"/>
          <cell r="U174"/>
          <cell r="V174"/>
          <cell r="W174"/>
          <cell r="X174"/>
          <cell r="Y174"/>
          <cell r="Z174"/>
          <cell r="AA174"/>
          <cell r="AB174"/>
          <cell r="AC174"/>
          <cell r="AD174"/>
          <cell r="AE174"/>
          <cell r="AF174"/>
          <cell r="AG174" t="str">
            <v>Word</v>
          </cell>
          <cell r="AH174" t="str">
            <v>STS</v>
          </cell>
          <cell r="AI174">
            <v>4</v>
          </cell>
          <cell r="AJ174"/>
          <cell r="AK174" t="str">
            <v xml:space="preserve"> </v>
          </cell>
          <cell r="AL174"/>
          <cell r="AM174"/>
          <cell r="AN174" t="str">
            <v xml:space="preserve"> </v>
          </cell>
          <cell r="AO174"/>
          <cell r="AP174" t="str">
            <v>Outlook</v>
          </cell>
          <cell r="AQ174" t="str">
            <v>Dittrich</v>
          </cell>
          <cell r="AR174">
            <v>16</v>
          </cell>
          <cell r="AS174"/>
          <cell r="AT174"/>
          <cell r="AU174"/>
          <cell r="AV174"/>
          <cell r="AW174"/>
          <cell r="AX174"/>
          <cell r="AY174"/>
          <cell r="AZ174"/>
          <cell r="BA174"/>
          <cell r="BB174"/>
          <cell r="BC174"/>
          <cell r="BD174"/>
          <cell r="BE174"/>
          <cell r="BF174"/>
          <cell r="BG174"/>
          <cell r="BH174"/>
          <cell r="BI174"/>
          <cell r="BJ174"/>
          <cell r="BK174"/>
          <cell r="BL174"/>
          <cell r="BM174"/>
          <cell r="BN174" t="str">
            <v>PC und Office Grundlagen</v>
          </cell>
          <cell r="BO174" t="str">
            <v>Sturz</v>
          </cell>
          <cell r="BP174">
            <v>20</v>
          </cell>
          <cell r="BQ174" t="str">
            <v>Deutsch C1 Prüfung in Jena</v>
          </cell>
          <cell r="BR174"/>
          <cell r="BS174">
            <v>8</v>
          </cell>
          <cell r="BT174"/>
          <cell r="BU174"/>
          <cell r="BV174"/>
          <cell r="BW174"/>
          <cell r="BX174"/>
          <cell r="BY174"/>
          <cell r="BZ174"/>
          <cell r="CA174"/>
          <cell r="CB174"/>
          <cell r="CC174"/>
          <cell r="CD174" t="str">
            <v xml:space="preserve"> </v>
          </cell>
          <cell r="CE174"/>
          <cell r="CF174"/>
          <cell r="CG174" t="str">
            <v xml:space="preserve"> </v>
          </cell>
          <cell r="CH174"/>
          <cell r="CI174"/>
          <cell r="CJ174" t="str">
            <v xml:space="preserve"> </v>
          </cell>
          <cell r="CK174"/>
          <cell r="CL174" t="str">
            <v>Prüfung</v>
          </cell>
          <cell r="CM174" t="str">
            <v>MHübner</v>
          </cell>
          <cell r="CN174">
            <v>8</v>
          </cell>
          <cell r="CO174"/>
          <cell r="CP174" t="str">
            <v xml:space="preserve"> </v>
          </cell>
          <cell r="CQ174"/>
          <cell r="CR174"/>
          <cell r="CS174" t="str">
            <v xml:space="preserve"> </v>
          </cell>
          <cell r="CT174"/>
          <cell r="CU174"/>
          <cell r="CV174" t="str">
            <v xml:space="preserve"> </v>
          </cell>
          <cell r="CW174"/>
          <cell r="CX174" t="str">
            <v>PowerPoint</v>
          </cell>
          <cell r="CY174" t="str">
            <v>Dittrich</v>
          </cell>
          <cell r="CZ174">
            <v>24</v>
          </cell>
          <cell r="DA174"/>
          <cell r="DB174"/>
          <cell r="DC174"/>
          <cell r="DD174"/>
          <cell r="DE174"/>
          <cell r="DF174"/>
          <cell r="DG174"/>
          <cell r="DH174"/>
          <cell r="DI174"/>
          <cell r="DJ174"/>
          <cell r="DK174"/>
          <cell r="DL174"/>
          <cell r="DM174"/>
          <cell r="DN174"/>
          <cell r="DO174"/>
          <cell r="DP174"/>
          <cell r="DQ174"/>
          <cell r="DR174"/>
          <cell r="DS174"/>
          <cell r="DT174"/>
          <cell r="DU174"/>
          <cell r="DV174"/>
          <cell r="DW174"/>
          <cell r="DX174"/>
          <cell r="DY174"/>
          <cell r="DZ174"/>
          <cell r="EA174"/>
          <cell r="EB174"/>
          <cell r="EC174"/>
          <cell r="ED174"/>
          <cell r="EE174"/>
          <cell r="EF174"/>
          <cell r="EG174"/>
          <cell r="EH174"/>
          <cell r="EI174"/>
          <cell r="EJ174"/>
          <cell r="EK174"/>
          <cell r="EL174" t="str">
            <v xml:space="preserve"> </v>
          </cell>
          <cell r="EM174"/>
          <cell r="EN174"/>
          <cell r="EO174" t="str">
            <v xml:space="preserve"> </v>
          </cell>
          <cell r="EP174"/>
          <cell r="EQ174"/>
          <cell r="ER174" t="str">
            <v xml:space="preserve"> </v>
          </cell>
          <cell r="ES174"/>
          <cell r="ET174" t="str">
            <v>PowerPoint</v>
          </cell>
          <cell r="EU174" t="str">
            <v>Hübner</v>
          </cell>
          <cell r="EV174">
            <v>16</v>
          </cell>
          <cell r="EW174"/>
          <cell r="EX174"/>
          <cell r="EY174"/>
        </row>
        <row r="175">
          <cell r="A175" t="str">
            <v>IKK</v>
          </cell>
          <cell r="B175"/>
          <cell r="C175" t="str">
            <v>Word</v>
          </cell>
          <cell r="D175" t="str">
            <v>Dittrich</v>
          </cell>
          <cell r="E175">
            <v>16</v>
          </cell>
          <cell r="F175" t="str">
            <v>Outlook/Powerpoint</v>
          </cell>
          <cell r="G175" t="str">
            <v>Dittrich</v>
          </cell>
          <cell r="H175">
            <v>24</v>
          </cell>
          <cell r="I175"/>
          <cell r="J175"/>
          <cell r="K175"/>
          <cell r="L175"/>
          <cell r="M175"/>
          <cell r="N175"/>
          <cell r="O175"/>
          <cell r="P175"/>
          <cell r="Q175"/>
          <cell r="R175"/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 t="str">
            <v>Word</v>
          </cell>
          <cell r="AH175" t="str">
            <v>Hampel</v>
          </cell>
          <cell r="AI175">
            <v>36</v>
          </cell>
          <cell r="AJ175" t="str">
            <v>Excel</v>
          </cell>
          <cell r="AK175" t="str">
            <v>Dittrich</v>
          </cell>
          <cell r="AL175">
            <v>40</v>
          </cell>
          <cell r="AM175" t="str">
            <v>Excel</v>
          </cell>
          <cell r="AN175" t="str">
            <v>Dittrich</v>
          </cell>
          <cell r="AO175">
            <v>40</v>
          </cell>
          <cell r="AP175" t="str">
            <v>Powerpoint</v>
          </cell>
          <cell r="AQ175" t="str">
            <v>Dittrich</v>
          </cell>
          <cell r="AR175">
            <v>24</v>
          </cell>
          <cell r="AS175"/>
          <cell r="AT175"/>
          <cell r="AU175"/>
          <cell r="AV175"/>
          <cell r="AW175"/>
          <cell r="AX175"/>
          <cell r="AY175"/>
          <cell r="AZ175"/>
          <cell r="BA175"/>
          <cell r="BB175"/>
          <cell r="BC175"/>
          <cell r="BD175"/>
          <cell r="BE175"/>
          <cell r="BF175"/>
          <cell r="BG175"/>
          <cell r="BH175"/>
          <cell r="BI175"/>
          <cell r="BJ175"/>
          <cell r="BK175"/>
          <cell r="BL175"/>
          <cell r="BM175"/>
          <cell r="BN175" t="str">
            <v>PC und Office Grundlagen</v>
          </cell>
          <cell r="BO175" t="str">
            <v>Dittrich</v>
          </cell>
          <cell r="BP175">
            <v>20</v>
          </cell>
          <cell r="BQ175"/>
          <cell r="BR175"/>
          <cell r="BS175"/>
          <cell r="BT175"/>
          <cell r="BU175"/>
          <cell r="BV175"/>
          <cell r="BW175"/>
          <cell r="BX175"/>
          <cell r="BY175"/>
          <cell r="BZ175"/>
          <cell r="CA175"/>
          <cell r="CB175"/>
          <cell r="CC175" t="str">
            <v>SAP FI Finanzwesen</v>
          </cell>
          <cell r="CD175" t="str">
            <v>MHübner</v>
          </cell>
          <cell r="CE175">
            <v>40</v>
          </cell>
          <cell r="CF175" t="str">
            <v>SAP HCM</v>
          </cell>
          <cell r="CG175" t="str">
            <v>MHübner</v>
          </cell>
          <cell r="CH175">
            <v>40</v>
          </cell>
          <cell r="CI175" t="str">
            <v>SAP HCM</v>
          </cell>
          <cell r="CJ175" t="str">
            <v>MHübner</v>
          </cell>
          <cell r="CK175">
            <v>40</v>
          </cell>
          <cell r="CL175" t="str">
            <v>SAP HCM</v>
          </cell>
          <cell r="CM175" t="str">
            <v>MHübner</v>
          </cell>
          <cell r="CN175">
            <v>32</v>
          </cell>
          <cell r="CO175" t="str">
            <v>Word</v>
          </cell>
          <cell r="CP175" t="str">
            <v>Dittrich</v>
          </cell>
          <cell r="CQ175">
            <v>40</v>
          </cell>
          <cell r="CR175" t="str">
            <v>Excel</v>
          </cell>
          <cell r="CS175" t="str">
            <v>Dittrich</v>
          </cell>
          <cell r="CT175">
            <v>40</v>
          </cell>
          <cell r="CU175" t="str">
            <v>Excel</v>
          </cell>
          <cell r="CV175" t="str">
            <v>Dittrich</v>
          </cell>
          <cell r="CW175">
            <v>40</v>
          </cell>
          <cell r="CX175" t="str">
            <v>Outlook</v>
          </cell>
          <cell r="CY175" t="str">
            <v>Dittrich</v>
          </cell>
          <cell r="CZ175">
            <v>16</v>
          </cell>
          <cell r="DA175"/>
          <cell r="DB175"/>
          <cell r="DC175"/>
          <cell r="DD175"/>
          <cell r="DE175"/>
          <cell r="DF175"/>
          <cell r="DG175"/>
          <cell r="DH175"/>
          <cell r="DI175"/>
          <cell r="DJ175"/>
          <cell r="DK175"/>
          <cell r="DL175"/>
          <cell r="DM175"/>
          <cell r="DN175" t="str">
            <v>Wiemann</v>
          </cell>
          <cell r="DO175">
            <v>40</v>
          </cell>
          <cell r="DP175"/>
          <cell r="DQ175" t="str">
            <v>Wiemann</v>
          </cell>
          <cell r="DR175">
            <v>40</v>
          </cell>
          <cell r="DS175"/>
          <cell r="DT175" t="str">
            <v>Wiemann</v>
          </cell>
          <cell r="DU175">
            <v>40</v>
          </cell>
          <cell r="DV175"/>
          <cell r="DW175" t="str">
            <v>Wiemann</v>
          </cell>
          <cell r="DX175">
            <v>40</v>
          </cell>
          <cell r="DY175"/>
          <cell r="DZ175" t="str">
            <v>Wiemann</v>
          </cell>
          <cell r="EA175">
            <v>40</v>
          </cell>
          <cell r="EB175"/>
          <cell r="EC175" t="str">
            <v>Wiemann</v>
          </cell>
          <cell r="ED175">
            <v>40</v>
          </cell>
          <cell r="EE175"/>
          <cell r="EF175" t="str">
            <v>Wiemann</v>
          </cell>
          <cell r="EG175">
            <v>40</v>
          </cell>
          <cell r="EH175"/>
          <cell r="EI175" t="str">
            <v>Wiemann</v>
          </cell>
          <cell r="EJ175">
            <v>40</v>
          </cell>
          <cell r="EK175" t="str">
            <v>Word</v>
          </cell>
          <cell r="EL175" t="str">
            <v>Hübner</v>
          </cell>
          <cell r="EM175">
            <v>40</v>
          </cell>
          <cell r="EN175" t="str">
            <v>Excel</v>
          </cell>
          <cell r="EO175" t="str">
            <v>Hübner</v>
          </cell>
          <cell r="EP175">
            <v>40</v>
          </cell>
          <cell r="EQ175" t="str">
            <v>Excel</v>
          </cell>
          <cell r="ER175" t="str">
            <v>Hübner</v>
          </cell>
          <cell r="ES175">
            <v>40</v>
          </cell>
          <cell r="ET175" t="str">
            <v>Outlook</v>
          </cell>
          <cell r="EU175" t="str">
            <v>Hübner</v>
          </cell>
          <cell r="EV175">
            <v>24</v>
          </cell>
          <cell r="EW175"/>
          <cell r="EX175"/>
          <cell r="EY175"/>
        </row>
        <row r="176">
          <cell r="A176"/>
          <cell r="B176"/>
          <cell r="C176"/>
          <cell r="D176">
            <v>16</v>
          </cell>
          <cell r="E176">
            <v>16</v>
          </cell>
          <cell r="F176"/>
          <cell r="G176">
            <v>0</v>
          </cell>
          <cell r="H176">
            <v>40</v>
          </cell>
          <cell r="I176"/>
          <cell r="J176">
            <v>40</v>
          </cell>
          <cell r="K176">
            <v>0</v>
          </cell>
          <cell r="L176"/>
          <cell r="M176">
            <v>40</v>
          </cell>
          <cell r="N176">
            <v>0</v>
          </cell>
          <cell r="O176"/>
          <cell r="P176">
            <v>40</v>
          </cell>
          <cell r="Q176">
            <v>0</v>
          </cell>
          <cell r="R176"/>
          <cell r="S176">
            <v>40</v>
          </cell>
          <cell r="T176">
            <v>0</v>
          </cell>
          <cell r="U176"/>
          <cell r="V176">
            <v>40</v>
          </cell>
          <cell r="W176">
            <v>0</v>
          </cell>
          <cell r="X176"/>
          <cell r="Y176">
            <v>40</v>
          </cell>
          <cell r="Z176">
            <v>0</v>
          </cell>
          <cell r="AA176"/>
          <cell r="AB176">
            <v>40</v>
          </cell>
          <cell r="AC176">
            <v>0</v>
          </cell>
          <cell r="AD176"/>
          <cell r="AE176">
            <v>40</v>
          </cell>
          <cell r="AF176">
            <v>0</v>
          </cell>
          <cell r="AG176"/>
          <cell r="AH176">
            <v>0</v>
          </cell>
          <cell r="AI176">
            <v>40</v>
          </cell>
          <cell r="AJ176"/>
          <cell r="AK176">
            <v>0</v>
          </cell>
          <cell r="AL176">
            <v>40</v>
          </cell>
          <cell r="AM176"/>
          <cell r="AN176">
            <v>0</v>
          </cell>
          <cell r="AO176">
            <v>40</v>
          </cell>
          <cell r="AP176"/>
          <cell r="AQ176">
            <v>0</v>
          </cell>
          <cell r="AR176">
            <v>40</v>
          </cell>
          <cell r="AS176"/>
          <cell r="AT176">
            <v>32</v>
          </cell>
          <cell r="AU176">
            <v>0</v>
          </cell>
          <cell r="AV176"/>
          <cell r="AW176">
            <v>32</v>
          </cell>
          <cell r="AX176">
            <v>0</v>
          </cell>
          <cell r="AY176"/>
          <cell r="AZ176">
            <v>40</v>
          </cell>
          <cell r="BA176">
            <v>0</v>
          </cell>
          <cell r="BB176"/>
          <cell r="BC176">
            <v>32</v>
          </cell>
          <cell r="BD176">
            <v>0</v>
          </cell>
          <cell r="BE176"/>
          <cell r="BF176">
            <v>40</v>
          </cell>
          <cell r="BG176">
            <v>0</v>
          </cell>
          <cell r="BH176"/>
          <cell r="BI176">
            <v>40</v>
          </cell>
          <cell r="BJ176">
            <v>0</v>
          </cell>
          <cell r="BK176"/>
          <cell r="BL176">
            <v>32</v>
          </cell>
          <cell r="BM176">
            <v>0</v>
          </cell>
          <cell r="BN176"/>
          <cell r="BO176">
            <v>0</v>
          </cell>
          <cell r="BP176">
            <v>40</v>
          </cell>
          <cell r="BQ176"/>
          <cell r="BR176">
            <v>24</v>
          </cell>
          <cell r="BS176">
            <v>8</v>
          </cell>
          <cell r="BT176"/>
          <cell r="BU176">
            <v>40</v>
          </cell>
          <cell r="BV176">
            <v>0</v>
          </cell>
          <cell r="BW176"/>
          <cell r="BX176">
            <v>40</v>
          </cell>
          <cell r="BY176">
            <v>0</v>
          </cell>
          <cell r="BZ176"/>
          <cell r="CA176">
            <v>40</v>
          </cell>
          <cell r="CB176">
            <v>0</v>
          </cell>
          <cell r="CC176"/>
          <cell r="CD176">
            <v>0</v>
          </cell>
          <cell r="CE176">
            <v>40</v>
          </cell>
          <cell r="CF176"/>
          <cell r="CG176">
            <v>0</v>
          </cell>
          <cell r="CH176">
            <v>40</v>
          </cell>
          <cell r="CI176"/>
          <cell r="CJ176">
            <v>0</v>
          </cell>
          <cell r="CK176">
            <v>40</v>
          </cell>
          <cell r="CL176"/>
          <cell r="CM176">
            <v>0</v>
          </cell>
          <cell r="CN176">
            <v>40</v>
          </cell>
          <cell r="CO176"/>
          <cell r="CP176">
            <v>0</v>
          </cell>
          <cell r="CQ176">
            <v>40</v>
          </cell>
          <cell r="CR176"/>
          <cell r="CS176">
            <v>0</v>
          </cell>
          <cell r="CT176">
            <v>40</v>
          </cell>
          <cell r="CU176"/>
          <cell r="CV176">
            <v>0</v>
          </cell>
          <cell r="CW176">
            <v>40</v>
          </cell>
          <cell r="CX176"/>
          <cell r="CY176">
            <v>0</v>
          </cell>
          <cell r="CZ176">
            <v>40</v>
          </cell>
          <cell r="DA176"/>
          <cell r="DB176">
            <v>40</v>
          </cell>
          <cell r="DC176">
            <v>0</v>
          </cell>
          <cell r="DD176"/>
          <cell r="DE176">
            <v>40</v>
          </cell>
          <cell r="DF176">
            <v>0</v>
          </cell>
          <cell r="DG176"/>
          <cell r="DH176">
            <v>40</v>
          </cell>
          <cell r="DI176">
            <v>0</v>
          </cell>
          <cell r="DJ176"/>
          <cell r="DK176">
            <v>40</v>
          </cell>
          <cell r="DL176">
            <v>0</v>
          </cell>
          <cell r="DM176"/>
          <cell r="DN176">
            <v>0</v>
          </cell>
          <cell r="DO176">
            <v>40</v>
          </cell>
          <cell r="DP176"/>
          <cell r="DQ176">
            <v>0</v>
          </cell>
          <cell r="DR176">
            <v>40</v>
          </cell>
          <cell r="DS176"/>
          <cell r="DT176">
            <v>0</v>
          </cell>
          <cell r="DU176">
            <v>40</v>
          </cell>
          <cell r="DV176"/>
          <cell r="DW176">
            <v>0</v>
          </cell>
          <cell r="DX176">
            <v>40</v>
          </cell>
          <cell r="DY176"/>
          <cell r="DZ176">
            <v>0</v>
          </cell>
          <cell r="EA176">
            <v>40</v>
          </cell>
          <cell r="EB176"/>
          <cell r="EC176">
            <v>0</v>
          </cell>
          <cell r="ED176">
            <v>40</v>
          </cell>
          <cell r="EE176"/>
          <cell r="EF176">
            <v>0</v>
          </cell>
          <cell r="EG176">
            <v>40</v>
          </cell>
          <cell r="EH176"/>
          <cell r="EI176">
            <v>0</v>
          </cell>
          <cell r="EJ176">
            <v>40</v>
          </cell>
          <cell r="EK176"/>
          <cell r="EL176">
            <v>0</v>
          </cell>
          <cell r="EM176">
            <v>40</v>
          </cell>
          <cell r="EN176"/>
          <cell r="EO176">
            <v>0</v>
          </cell>
          <cell r="EP176">
            <v>40</v>
          </cell>
          <cell r="EQ176"/>
          <cell r="ER176">
            <v>0</v>
          </cell>
          <cell r="ES176">
            <v>40</v>
          </cell>
          <cell r="ET176"/>
          <cell r="EU176">
            <v>0</v>
          </cell>
          <cell r="EV176">
            <v>40</v>
          </cell>
          <cell r="EW176"/>
          <cell r="EX176">
            <v>40</v>
          </cell>
          <cell r="EY176">
            <v>0</v>
          </cell>
        </row>
        <row r="177">
          <cell r="A177"/>
          <cell r="B177"/>
          <cell r="C177"/>
          <cell r="E177"/>
          <cell r="F177"/>
          <cell r="H177"/>
          <cell r="I177" t="str">
            <v>Recht</v>
          </cell>
          <cell r="Q177"/>
          <cell r="R177"/>
          <cell r="T177"/>
          <cell r="U177" t="str">
            <v>Personal I</v>
          </cell>
          <cell r="W177"/>
          <cell r="X177"/>
          <cell r="Z177"/>
          <cell r="AA177"/>
          <cell r="AC177"/>
          <cell r="AD177"/>
          <cell r="AF177"/>
          <cell r="AG177" t="str">
            <v>Personal II</v>
          </cell>
          <cell r="AI177"/>
          <cell r="AJ177"/>
          <cell r="AL177"/>
          <cell r="AM177"/>
          <cell r="AO177"/>
          <cell r="AP177"/>
          <cell r="AR177"/>
          <cell r="AS177" t="str">
            <v>Recht</v>
          </cell>
          <cell r="AU177"/>
          <cell r="AV177"/>
          <cell r="AX177"/>
          <cell r="AY177"/>
          <cell r="BA177"/>
          <cell r="BB177"/>
          <cell r="BD177"/>
          <cell r="BE177" t="str">
            <v>AEVO</v>
          </cell>
          <cell r="BG177"/>
          <cell r="BH177"/>
          <cell r="BJ177"/>
          <cell r="BK177"/>
          <cell r="BM177"/>
          <cell r="BN177"/>
          <cell r="BP177"/>
          <cell r="BQ177" t="str">
            <v>Geschäfts-undLeistungsprozess</v>
          </cell>
          <cell r="BS177"/>
          <cell r="BT177"/>
          <cell r="BV177"/>
          <cell r="BW177"/>
          <cell r="BY177"/>
          <cell r="BZ177"/>
          <cell r="CB177"/>
          <cell r="CC177"/>
          <cell r="CE177"/>
          <cell r="CF177"/>
          <cell r="CH177"/>
          <cell r="CI177"/>
          <cell r="CK177"/>
          <cell r="CL177"/>
          <cell r="CN177"/>
          <cell r="CO177"/>
          <cell r="CQ177"/>
          <cell r="CR177"/>
          <cell r="CT177"/>
          <cell r="CU177"/>
          <cell r="CW177"/>
          <cell r="CX177"/>
          <cell r="CZ177"/>
          <cell r="DA177"/>
          <cell r="DC177"/>
          <cell r="DD177"/>
          <cell r="DF177"/>
          <cell r="DG177"/>
          <cell r="DI177"/>
          <cell r="DJ177"/>
          <cell r="DL177"/>
          <cell r="DM177"/>
          <cell r="DO177"/>
          <cell r="DP177"/>
          <cell r="DR177"/>
          <cell r="DS177"/>
          <cell r="DU177"/>
          <cell r="DV177"/>
          <cell r="DX177"/>
          <cell r="DY177"/>
          <cell r="EA177"/>
          <cell r="EB177"/>
          <cell r="ED177"/>
          <cell r="EE177"/>
          <cell r="EG177"/>
          <cell r="EH177"/>
          <cell r="EJ177"/>
          <cell r="EK177"/>
          <cell r="EM177"/>
          <cell r="EN177"/>
          <cell r="EP177"/>
          <cell r="EQ177"/>
          <cell r="ES177"/>
          <cell r="ET177"/>
          <cell r="EV177"/>
          <cell r="EW177"/>
          <cell r="EY177"/>
        </row>
        <row r="178">
          <cell r="A178"/>
          <cell r="B178"/>
          <cell r="C178"/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/>
          <cell r="S178"/>
          <cell r="T178"/>
          <cell r="U178"/>
          <cell r="V178"/>
          <cell r="W178"/>
          <cell r="X178"/>
          <cell r="Y178"/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/>
          <cell r="AO178"/>
          <cell r="AP178"/>
          <cell r="AQ178"/>
          <cell r="AR178"/>
          <cell r="AS178"/>
          <cell r="AT178"/>
          <cell r="AU178"/>
          <cell r="AV178"/>
          <cell r="AW178"/>
          <cell r="AX178"/>
          <cell r="AY178"/>
          <cell r="AZ178"/>
          <cell r="BA178"/>
          <cell r="BB178"/>
          <cell r="BC178"/>
          <cell r="BD178"/>
          <cell r="BE178"/>
          <cell r="BF178"/>
          <cell r="BG178"/>
          <cell r="BH178"/>
          <cell r="BI178"/>
          <cell r="BJ178"/>
          <cell r="BK178"/>
          <cell r="BL178"/>
          <cell r="BM178"/>
          <cell r="BN178"/>
          <cell r="BO178"/>
          <cell r="BP178"/>
          <cell r="BQ178"/>
          <cell r="BR178"/>
          <cell r="BS178"/>
          <cell r="BT178"/>
          <cell r="BU178"/>
          <cell r="BV178"/>
          <cell r="BW178"/>
          <cell r="BX178"/>
          <cell r="BY178"/>
          <cell r="BZ178"/>
          <cell r="CA178"/>
          <cell r="CB178"/>
          <cell r="CC178"/>
          <cell r="CD178"/>
          <cell r="CE178"/>
          <cell r="CF178"/>
          <cell r="CG178"/>
          <cell r="CH178"/>
          <cell r="CI178"/>
          <cell r="CJ178"/>
          <cell r="CK178"/>
          <cell r="CL178"/>
          <cell r="CM178"/>
          <cell r="CN178"/>
          <cell r="CO178"/>
          <cell r="CP178"/>
          <cell r="CQ178"/>
          <cell r="CR178"/>
          <cell r="CS178"/>
          <cell r="CT178"/>
          <cell r="CU178"/>
          <cell r="CV178"/>
          <cell r="CW178"/>
          <cell r="CX178"/>
          <cell r="CY178"/>
          <cell r="CZ178"/>
          <cell r="DA178"/>
          <cell r="DB178"/>
          <cell r="DC178"/>
          <cell r="DD178"/>
          <cell r="DE178"/>
          <cell r="DF178"/>
          <cell r="DG178"/>
          <cell r="DH178"/>
          <cell r="DI178"/>
          <cell r="DJ178"/>
          <cell r="DK178"/>
          <cell r="DL178"/>
          <cell r="DM178"/>
          <cell r="DN178"/>
          <cell r="DO178"/>
          <cell r="DP178"/>
          <cell r="DQ178"/>
          <cell r="DR178"/>
          <cell r="DS178"/>
          <cell r="DT178"/>
          <cell r="DU178"/>
          <cell r="DV178"/>
          <cell r="DW178"/>
          <cell r="DX178"/>
          <cell r="DY178"/>
          <cell r="DZ178"/>
          <cell r="EA178"/>
          <cell r="EB178"/>
          <cell r="EC178"/>
          <cell r="ED178"/>
          <cell r="EE178"/>
          <cell r="EF178"/>
          <cell r="EG178"/>
          <cell r="EH178"/>
          <cell r="EI178"/>
          <cell r="EJ178"/>
          <cell r="EK178"/>
          <cell r="EL178"/>
          <cell r="EM178"/>
          <cell r="EN178"/>
          <cell r="EO178"/>
          <cell r="EP178"/>
          <cell r="EQ178"/>
          <cell r="ER178"/>
          <cell r="ES178"/>
          <cell r="ET178"/>
          <cell r="EU178"/>
          <cell r="EV178"/>
          <cell r="EW178"/>
          <cell r="EX178"/>
          <cell r="EY178"/>
        </row>
        <row r="179">
          <cell r="A179"/>
          <cell r="B179"/>
          <cell r="C179"/>
          <cell r="D179"/>
          <cell r="E179"/>
          <cell r="F179"/>
          <cell r="G179" t="str">
            <v xml:space="preserve"> </v>
          </cell>
          <cell r="H179"/>
          <cell r="I179"/>
          <cell r="J179" t="str">
            <v xml:space="preserve"> </v>
          </cell>
          <cell r="K179"/>
          <cell r="L179"/>
          <cell r="M179" t="str">
            <v xml:space="preserve"> </v>
          </cell>
          <cell r="N179"/>
          <cell r="O179"/>
          <cell r="P179" t="str">
            <v xml:space="preserve"> </v>
          </cell>
          <cell r="Q179"/>
          <cell r="R179"/>
          <cell r="S179" t="str">
            <v xml:space="preserve"> </v>
          </cell>
          <cell r="T179"/>
          <cell r="U179"/>
          <cell r="V179" t="str">
            <v xml:space="preserve"> </v>
          </cell>
          <cell r="W179"/>
          <cell r="X179"/>
          <cell r="Y179" t="str">
            <v xml:space="preserve"> </v>
          </cell>
          <cell r="Z179"/>
          <cell r="AA179"/>
          <cell r="AB179" t="str">
            <v xml:space="preserve"> </v>
          </cell>
          <cell r="AC179"/>
          <cell r="AD179"/>
          <cell r="AE179" t="str">
            <v xml:space="preserve"> </v>
          </cell>
          <cell r="AF179"/>
          <cell r="AG179"/>
          <cell r="AH179" t="str">
            <v xml:space="preserve"> </v>
          </cell>
          <cell r="AI179"/>
          <cell r="AJ179" t="str">
            <v>Personalführung</v>
          </cell>
          <cell r="AK179" t="str">
            <v>Wiemann</v>
          </cell>
          <cell r="AL179">
            <v>24</v>
          </cell>
          <cell r="AM179"/>
          <cell r="AN179" t="str">
            <v xml:space="preserve"> </v>
          </cell>
          <cell r="AO179"/>
          <cell r="AP179"/>
          <cell r="AQ179" t="str">
            <v xml:space="preserve"> </v>
          </cell>
          <cell r="AR179"/>
          <cell r="AS179"/>
          <cell r="AT179" t="str">
            <v xml:space="preserve"> </v>
          </cell>
          <cell r="AU179" t="str">
            <v xml:space="preserve"> </v>
          </cell>
          <cell r="AV179"/>
          <cell r="AW179" t="str">
            <v xml:space="preserve"> </v>
          </cell>
          <cell r="AX179" t="str">
            <v xml:space="preserve"> </v>
          </cell>
          <cell r="AY179"/>
          <cell r="AZ179" t="str">
            <v xml:space="preserve"> </v>
          </cell>
          <cell r="BA179" t="str">
            <v xml:space="preserve"> </v>
          </cell>
          <cell r="BB179"/>
          <cell r="BC179" t="str">
            <v xml:space="preserve"> </v>
          </cell>
          <cell r="BD179" t="str">
            <v xml:space="preserve"> </v>
          </cell>
          <cell r="BE179"/>
          <cell r="BF179" t="str">
            <v xml:space="preserve"> </v>
          </cell>
          <cell r="BG179"/>
          <cell r="BH179"/>
          <cell r="BI179" t="str">
            <v xml:space="preserve"> </v>
          </cell>
          <cell r="BJ179"/>
          <cell r="BK179"/>
          <cell r="BL179" t="str">
            <v xml:space="preserve"> </v>
          </cell>
          <cell r="BM179"/>
          <cell r="BN179"/>
          <cell r="BO179" t="str">
            <v xml:space="preserve"> </v>
          </cell>
          <cell r="BP179"/>
          <cell r="BQ179"/>
          <cell r="BR179" t="str">
            <v xml:space="preserve"> </v>
          </cell>
          <cell r="BS179"/>
          <cell r="BT179"/>
          <cell r="BU179" t="str">
            <v xml:space="preserve"> </v>
          </cell>
          <cell r="BV179"/>
          <cell r="BW179"/>
          <cell r="BX179" t="str">
            <v xml:space="preserve"> </v>
          </cell>
          <cell r="BY179"/>
          <cell r="BZ179"/>
          <cell r="CA179" t="str">
            <v xml:space="preserve"> </v>
          </cell>
          <cell r="CB179"/>
          <cell r="CC179" t="str">
            <v>Englisch C1 Prüfung in Jena</v>
          </cell>
          <cell r="CD179"/>
          <cell r="CE179">
            <v>8</v>
          </cell>
          <cell r="CF179"/>
          <cell r="CG179"/>
          <cell r="CH179"/>
          <cell r="CI179"/>
          <cell r="CJ179"/>
          <cell r="CK179"/>
          <cell r="CL179"/>
          <cell r="CM179"/>
          <cell r="CN179"/>
          <cell r="CO179"/>
          <cell r="CP179"/>
          <cell r="CQ179"/>
          <cell r="CR179"/>
          <cell r="CS179"/>
          <cell r="CT179"/>
          <cell r="CU179"/>
          <cell r="CV179"/>
          <cell r="CW179"/>
          <cell r="CX179"/>
          <cell r="CY179"/>
          <cell r="CZ179"/>
          <cell r="DA179"/>
          <cell r="DB179"/>
          <cell r="DC179"/>
          <cell r="DD179"/>
          <cell r="DE179"/>
          <cell r="DF179"/>
          <cell r="DG179"/>
          <cell r="DH179"/>
          <cell r="DI179"/>
          <cell r="DJ179"/>
          <cell r="DK179"/>
          <cell r="DL179"/>
          <cell r="DM179"/>
          <cell r="DN179"/>
          <cell r="DO179"/>
          <cell r="DP179"/>
          <cell r="DQ179"/>
          <cell r="DR179"/>
          <cell r="DS179"/>
          <cell r="DT179"/>
          <cell r="DU179"/>
          <cell r="DV179"/>
          <cell r="DW179"/>
          <cell r="DX179"/>
          <cell r="DY179"/>
          <cell r="DZ179"/>
          <cell r="EA179"/>
          <cell r="EB179"/>
          <cell r="EC179"/>
          <cell r="ED179"/>
          <cell r="EE179"/>
          <cell r="EF179"/>
          <cell r="EG179"/>
          <cell r="EH179"/>
          <cell r="EI179"/>
          <cell r="EJ179"/>
          <cell r="EK179"/>
          <cell r="EL179"/>
          <cell r="EM179"/>
          <cell r="EN179"/>
          <cell r="EO179"/>
          <cell r="EP179"/>
          <cell r="EQ179"/>
          <cell r="ER179"/>
          <cell r="ES179"/>
          <cell r="ET179"/>
          <cell r="EU179"/>
          <cell r="EV179"/>
          <cell r="EW179"/>
          <cell r="EX179"/>
          <cell r="EY179"/>
        </row>
        <row r="180">
          <cell r="A180" t="str">
            <v>IKK</v>
          </cell>
          <cell r="B180"/>
          <cell r="C180" t="str">
            <v>Marketing</v>
          </cell>
          <cell r="D180" t="str">
            <v>Wiemann</v>
          </cell>
          <cell r="E180">
            <v>16</v>
          </cell>
          <cell r="F180" t="str">
            <v>Auftragsakquise und -bearbeitung</v>
          </cell>
          <cell r="G180" t="str">
            <v>Wiemann</v>
          </cell>
          <cell r="H180">
            <v>40</v>
          </cell>
          <cell r="I180" t="str">
            <v>Grundlagen Rechtsordnung</v>
          </cell>
          <cell r="J180" t="str">
            <v>Wiemann</v>
          </cell>
          <cell r="K180">
            <v>40</v>
          </cell>
          <cell r="L180" t="str">
            <v>Mahn- und Klageverfahren, Insolvenzrecht</v>
          </cell>
          <cell r="M180" t="str">
            <v>Wiemann</v>
          </cell>
          <cell r="N180">
            <v>40</v>
          </cell>
          <cell r="O180" t="str">
            <v>Handels- und Gesellschaftsrecht</v>
          </cell>
          <cell r="P180" t="str">
            <v>Wiemann</v>
          </cell>
          <cell r="Q180">
            <v>40</v>
          </cell>
          <cell r="R180" t="str">
            <v>Handels- und Gesellschaftsrecht</v>
          </cell>
          <cell r="S180" t="str">
            <v>Wiemann</v>
          </cell>
          <cell r="T180">
            <v>40</v>
          </cell>
          <cell r="U180" t="str">
            <v>Personalbedarf und-gewinnung</v>
          </cell>
          <cell r="V180" t="str">
            <v>Wiemann</v>
          </cell>
          <cell r="W180">
            <v>40</v>
          </cell>
          <cell r="X180" t="str">
            <v>Personalbedarf und-gewinnung</v>
          </cell>
          <cell r="Y180" t="str">
            <v>Wiemann</v>
          </cell>
          <cell r="Z180">
            <v>40</v>
          </cell>
          <cell r="AA180" t="str">
            <v>Personalauswahl und -einstellung</v>
          </cell>
          <cell r="AB180" t="str">
            <v>Wiemann</v>
          </cell>
          <cell r="AC180">
            <v>40</v>
          </cell>
          <cell r="AD180" t="str">
            <v>Personalauswahl und -einstellung</v>
          </cell>
          <cell r="AE180" t="str">
            <v>Wiemann</v>
          </cell>
          <cell r="AF180">
            <v>40</v>
          </cell>
          <cell r="AG180" t="str">
            <v>Einsatzvorbereitung und Einsatzbetreuung</v>
          </cell>
          <cell r="AH180" t="str">
            <v>Wiemann</v>
          </cell>
          <cell r="AI180">
            <v>40</v>
          </cell>
          <cell r="AJ180" t="str">
            <v>Einsatzvorbereitung und Einsatzbetreuung</v>
          </cell>
          <cell r="AK180" t="str">
            <v>Wiemann</v>
          </cell>
          <cell r="AL180">
            <v>16</v>
          </cell>
          <cell r="AM180" t="str">
            <v>Personalführung</v>
          </cell>
          <cell r="AN180" t="str">
            <v>Wiemann</v>
          </cell>
          <cell r="AO180">
            <v>40</v>
          </cell>
          <cell r="AP180" t="str">
            <v>Beendigung von Beschäftigungsverhältnissen</v>
          </cell>
          <cell r="AQ180" t="str">
            <v>Wiemann</v>
          </cell>
          <cell r="AR180">
            <v>40</v>
          </cell>
          <cell r="AS180" t="str">
            <v>Mahn- und Klageverfahren und Insolvenzrecht</v>
          </cell>
          <cell r="AT180" t="str">
            <v>Wiemann</v>
          </cell>
          <cell r="AU180">
            <v>32</v>
          </cell>
          <cell r="AV180" t="str">
            <v>Arbeits und Sozialrecht</v>
          </cell>
          <cell r="AW180" t="str">
            <v>Wiemann</v>
          </cell>
          <cell r="AX180">
            <v>32</v>
          </cell>
          <cell r="AY180" t="str">
            <v>Arbeits und Sozialrecht</v>
          </cell>
          <cell r="AZ180" t="str">
            <v>Wiemann</v>
          </cell>
          <cell r="BA180">
            <v>40</v>
          </cell>
          <cell r="BB180" t="str">
            <v>Handels- und Gesellschaftsrecht</v>
          </cell>
          <cell r="BC180" t="str">
            <v>Wiemann</v>
          </cell>
          <cell r="BD180">
            <v>32</v>
          </cell>
          <cell r="BE180" t="str">
            <v>AEVO</v>
          </cell>
          <cell r="BF180" t="str">
            <v>Wiemann</v>
          </cell>
          <cell r="BG180">
            <v>40</v>
          </cell>
          <cell r="BH180" t="str">
            <v>AEVO</v>
          </cell>
          <cell r="BI180" t="str">
            <v>Wiemann</v>
          </cell>
          <cell r="BJ180">
            <v>40</v>
          </cell>
          <cell r="BK180" t="str">
            <v>AEVO</v>
          </cell>
          <cell r="BL180" t="str">
            <v>Wiemann</v>
          </cell>
          <cell r="BM180">
            <v>32</v>
          </cell>
          <cell r="BN180" t="str">
            <v>AEVO</v>
          </cell>
          <cell r="BO180" t="str">
            <v>Wiemann</v>
          </cell>
          <cell r="BP180">
            <v>40</v>
          </cell>
          <cell r="BQ180" t="str">
            <v>Markt und Unternehmen</v>
          </cell>
          <cell r="BR180" t="str">
            <v>Wiemann</v>
          </cell>
          <cell r="BS180">
            <v>32</v>
          </cell>
          <cell r="BT180" t="str">
            <v>Betriebliche Organisation</v>
          </cell>
          <cell r="BU180" t="str">
            <v>Wiemann</v>
          </cell>
          <cell r="BV180">
            <v>40</v>
          </cell>
          <cell r="BW180" t="str">
            <v>Beschaffung</v>
          </cell>
          <cell r="BX180" t="str">
            <v>Ehrhardt</v>
          </cell>
          <cell r="BY180">
            <v>40</v>
          </cell>
          <cell r="BZ180" t="str">
            <v>Kaufmännische Steuerung und Kontrolle</v>
          </cell>
          <cell r="CA180" t="str">
            <v>Ehrhardt</v>
          </cell>
          <cell r="CB180">
            <v>40</v>
          </cell>
          <cell r="CC180"/>
          <cell r="CD180"/>
          <cell r="CE180"/>
          <cell r="CF180"/>
          <cell r="CG180"/>
          <cell r="CH180"/>
          <cell r="CI180"/>
          <cell r="CJ180"/>
          <cell r="CK180"/>
          <cell r="CL180"/>
          <cell r="CM180"/>
          <cell r="CN180"/>
          <cell r="CO180"/>
          <cell r="CP180"/>
          <cell r="CQ180"/>
          <cell r="CR180"/>
          <cell r="CS180"/>
          <cell r="CT180"/>
          <cell r="CU180"/>
          <cell r="CV180"/>
          <cell r="CW180"/>
          <cell r="CX180"/>
          <cell r="CY180"/>
          <cell r="CZ180"/>
          <cell r="DA180"/>
          <cell r="DB180"/>
          <cell r="DC180"/>
          <cell r="DD180"/>
          <cell r="DE180"/>
          <cell r="DF180"/>
          <cell r="DG180"/>
          <cell r="DH180"/>
          <cell r="DI180"/>
          <cell r="DJ180"/>
          <cell r="DK180"/>
          <cell r="DL180"/>
          <cell r="DM180"/>
          <cell r="DN180"/>
          <cell r="DO180"/>
          <cell r="DP180"/>
          <cell r="DQ180"/>
          <cell r="DR180"/>
          <cell r="DS180"/>
          <cell r="DT180"/>
          <cell r="DU180"/>
          <cell r="DV180"/>
          <cell r="DW180"/>
          <cell r="DX180"/>
          <cell r="DY180"/>
          <cell r="DZ180"/>
          <cell r="EA180"/>
          <cell r="EB180"/>
          <cell r="EC180"/>
          <cell r="ED180"/>
          <cell r="EE180"/>
          <cell r="EF180"/>
          <cell r="EG180"/>
          <cell r="EH180"/>
          <cell r="EI180"/>
          <cell r="EJ180"/>
          <cell r="EK180"/>
          <cell r="EL180"/>
          <cell r="EM180"/>
          <cell r="EN180"/>
          <cell r="EO180"/>
          <cell r="EP180"/>
          <cell r="EQ180"/>
          <cell r="ER180"/>
          <cell r="ES180"/>
          <cell r="ET180"/>
          <cell r="EU180"/>
          <cell r="EV180"/>
          <cell r="EW180"/>
          <cell r="EX180"/>
          <cell r="EY180"/>
        </row>
        <row r="181">
          <cell r="A181"/>
          <cell r="B181"/>
          <cell r="C181"/>
          <cell r="D181">
            <v>16</v>
          </cell>
          <cell r="E181">
            <v>16</v>
          </cell>
          <cell r="F181"/>
          <cell r="G181">
            <v>0</v>
          </cell>
          <cell r="H181">
            <v>40</v>
          </cell>
          <cell r="I181"/>
          <cell r="J181">
            <v>0</v>
          </cell>
          <cell r="K181">
            <v>40</v>
          </cell>
          <cell r="L181"/>
          <cell r="M181">
            <v>0</v>
          </cell>
          <cell r="N181">
            <v>40</v>
          </cell>
          <cell r="O181"/>
          <cell r="P181">
            <v>0</v>
          </cell>
          <cell r="Q181">
            <v>40</v>
          </cell>
          <cell r="R181"/>
          <cell r="S181">
            <v>0</v>
          </cell>
          <cell r="T181">
            <v>40</v>
          </cell>
          <cell r="U181"/>
          <cell r="V181">
            <v>0</v>
          </cell>
          <cell r="W181">
            <v>40</v>
          </cell>
          <cell r="X181"/>
          <cell r="Y181">
            <v>0</v>
          </cell>
          <cell r="Z181">
            <v>40</v>
          </cell>
          <cell r="AA181"/>
          <cell r="AB181">
            <v>0</v>
          </cell>
          <cell r="AC181">
            <v>40</v>
          </cell>
          <cell r="AD181"/>
          <cell r="AE181">
            <v>0</v>
          </cell>
          <cell r="AF181">
            <v>40</v>
          </cell>
          <cell r="AG181"/>
          <cell r="AH181">
            <v>0</v>
          </cell>
          <cell r="AI181">
            <v>40</v>
          </cell>
          <cell r="AJ181"/>
          <cell r="AK181">
            <v>0</v>
          </cell>
          <cell r="AL181">
            <v>40</v>
          </cell>
          <cell r="AM181"/>
          <cell r="AN181">
            <v>0</v>
          </cell>
          <cell r="AO181">
            <v>40</v>
          </cell>
          <cell r="AP181"/>
          <cell r="AQ181">
            <v>0</v>
          </cell>
          <cell r="AR181">
            <v>40</v>
          </cell>
          <cell r="AS181"/>
          <cell r="AT181">
            <v>0</v>
          </cell>
          <cell r="AU181">
            <v>32</v>
          </cell>
          <cell r="AV181"/>
          <cell r="AW181">
            <v>0</v>
          </cell>
          <cell r="AX181">
            <v>32</v>
          </cell>
          <cell r="AY181"/>
          <cell r="AZ181">
            <v>0</v>
          </cell>
          <cell r="BA181">
            <v>40</v>
          </cell>
          <cell r="BB181"/>
          <cell r="BC181">
            <v>0</v>
          </cell>
          <cell r="BD181">
            <v>32</v>
          </cell>
          <cell r="BE181"/>
          <cell r="BF181">
            <v>0</v>
          </cell>
          <cell r="BG181">
            <v>40</v>
          </cell>
          <cell r="BH181"/>
          <cell r="BI181">
            <v>0</v>
          </cell>
          <cell r="BJ181">
            <v>40</v>
          </cell>
          <cell r="BK181"/>
          <cell r="BL181">
            <v>0</v>
          </cell>
          <cell r="BM181">
            <v>32</v>
          </cell>
          <cell r="BN181"/>
          <cell r="BO181">
            <v>0</v>
          </cell>
          <cell r="BP181">
            <v>40</v>
          </cell>
          <cell r="BQ181"/>
          <cell r="BR181">
            <v>0</v>
          </cell>
          <cell r="BS181">
            <v>32</v>
          </cell>
          <cell r="BT181"/>
          <cell r="BU181">
            <v>0</v>
          </cell>
          <cell r="BV181">
            <v>40</v>
          </cell>
          <cell r="BW181"/>
          <cell r="BX181">
            <v>0</v>
          </cell>
          <cell r="BY181">
            <v>40</v>
          </cell>
          <cell r="BZ181"/>
          <cell r="CA181">
            <v>0</v>
          </cell>
          <cell r="CB181">
            <v>40</v>
          </cell>
          <cell r="CC181"/>
          <cell r="CD181">
            <v>32</v>
          </cell>
          <cell r="CE181">
            <v>8</v>
          </cell>
          <cell r="CF181"/>
          <cell r="CG181">
            <v>40</v>
          </cell>
          <cell r="CH181">
            <v>0</v>
          </cell>
          <cell r="CI181"/>
          <cell r="CJ181">
            <v>40</v>
          </cell>
          <cell r="CK181">
            <v>0</v>
          </cell>
          <cell r="CL181"/>
          <cell r="CM181">
            <v>40</v>
          </cell>
          <cell r="CN181">
            <v>0</v>
          </cell>
          <cell r="CO181"/>
          <cell r="CP181">
            <v>40</v>
          </cell>
          <cell r="CQ181">
            <v>0</v>
          </cell>
          <cell r="CR181"/>
          <cell r="CS181">
            <v>40</v>
          </cell>
          <cell r="CT181">
            <v>0</v>
          </cell>
          <cell r="CU181"/>
          <cell r="CV181">
            <v>40</v>
          </cell>
          <cell r="CW181">
            <v>0</v>
          </cell>
          <cell r="CX181"/>
          <cell r="CY181">
            <v>40</v>
          </cell>
          <cell r="CZ181">
            <v>0</v>
          </cell>
          <cell r="DA181"/>
          <cell r="DB181">
            <v>40</v>
          </cell>
          <cell r="DC181">
            <v>0</v>
          </cell>
          <cell r="DD181"/>
          <cell r="DE181">
            <v>40</v>
          </cell>
          <cell r="DF181">
            <v>0</v>
          </cell>
          <cell r="DG181"/>
          <cell r="DH181">
            <v>40</v>
          </cell>
          <cell r="DI181">
            <v>0</v>
          </cell>
          <cell r="DJ181"/>
          <cell r="DK181">
            <v>40</v>
          </cell>
          <cell r="DL181">
            <v>0</v>
          </cell>
          <cell r="DM181"/>
          <cell r="DN181">
            <v>40</v>
          </cell>
          <cell r="DO181">
            <v>0</v>
          </cell>
          <cell r="DP181"/>
          <cell r="DQ181">
            <v>40</v>
          </cell>
          <cell r="DR181">
            <v>0</v>
          </cell>
          <cell r="DS181"/>
          <cell r="DT181">
            <v>40</v>
          </cell>
          <cell r="DU181">
            <v>0</v>
          </cell>
          <cell r="DV181"/>
          <cell r="DW181">
            <v>40</v>
          </cell>
          <cell r="DX181">
            <v>0</v>
          </cell>
          <cell r="DY181"/>
          <cell r="DZ181">
            <v>40</v>
          </cell>
          <cell r="EA181">
            <v>0</v>
          </cell>
          <cell r="EB181"/>
          <cell r="EC181">
            <v>40</v>
          </cell>
          <cell r="ED181">
            <v>0</v>
          </cell>
          <cell r="EE181"/>
          <cell r="EF181">
            <v>40</v>
          </cell>
          <cell r="EG181">
            <v>0</v>
          </cell>
          <cell r="EH181"/>
          <cell r="EI181">
            <v>40</v>
          </cell>
          <cell r="EJ181">
            <v>0</v>
          </cell>
          <cell r="EK181"/>
          <cell r="EL181">
            <v>40</v>
          </cell>
          <cell r="EM181">
            <v>0</v>
          </cell>
          <cell r="EN181"/>
          <cell r="EO181">
            <v>40</v>
          </cell>
          <cell r="EP181">
            <v>0</v>
          </cell>
          <cell r="EQ181"/>
          <cell r="ER181">
            <v>40</v>
          </cell>
          <cell r="ES181">
            <v>0</v>
          </cell>
          <cell r="ET181"/>
          <cell r="EU181">
            <v>40</v>
          </cell>
          <cell r="EV181">
            <v>0</v>
          </cell>
          <cell r="EW181"/>
          <cell r="EX181">
            <v>40</v>
          </cell>
          <cell r="EY181">
            <v>0</v>
          </cell>
        </row>
        <row r="182">
          <cell r="A182"/>
          <cell r="B182"/>
          <cell r="C182"/>
          <cell r="E182"/>
          <cell r="F182"/>
          <cell r="H182"/>
          <cell r="I182" t="str">
            <v>BIBU</v>
          </cell>
          <cell r="K182"/>
          <cell r="L182"/>
          <cell r="N182"/>
          <cell r="O182"/>
          <cell r="Q182"/>
          <cell r="R182"/>
          <cell r="T182"/>
          <cell r="U182"/>
          <cell r="W182"/>
          <cell r="X182" t="str">
            <v>PV</v>
          </cell>
          <cell r="Y182" t="str">
            <v>STS</v>
          </cell>
          <cell r="Z182">
            <v>8</v>
          </cell>
          <cell r="AA182"/>
          <cell r="AC182"/>
          <cell r="AD182"/>
          <cell r="AF182"/>
          <cell r="AG182"/>
          <cell r="AI182"/>
          <cell r="AJ182"/>
          <cell r="AL182"/>
          <cell r="AM182"/>
          <cell r="AO182"/>
          <cell r="AP182"/>
          <cell r="AR182"/>
          <cell r="AS182" t="str">
            <v>PV</v>
          </cell>
          <cell r="AT182" t="str">
            <v>STS</v>
          </cell>
          <cell r="AU182">
            <v>8</v>
          </cell>
          <cell r="AV182"/>
          <cell r="AX182"/>
          <cell r="AY182" t="str">
            <v>Heike Dozplan übertragen, Stand: 15.04.20</v>
          </cell>
          <cell r="BA182"/>
          <cell r="BB182"/>
          <cell r="BD182"/>
          <cell r="BE182"/>
          <cell r="BG182"/>
          <cell r="BH182"/>
          <cell r="BJ182"/>
          <cell r="BK182"/>
          <cell r="BM182"/>
          <cell r="BN182" t="str">
            <v>PV</v>
          </cell>
          <cell r="BO182" t="str">
            <v>STS</v>
          </cell>
          <cell r="BP182">
            <v>8</v>
          </cell>
          <cell r="BQ182" t="str">
            <v>Fibu Datev</v>
          </cell>
          <cell r="BS182"/>
          <cell r="BT182"/>
          <cell r="BV182"/>
          <cell r="BW182"/>
          <cell r="BY182"/>
          <cell r="BZ182"/>
          <cell r="CB182"/>
          <cell r="CC182" t="str">
            <v>Kommunikation, Führung und Zusammenarbeit</v>
          </cell>
          <cell r="CE182"/>
          <cell r="CF182"/>
          <cell r="CH182"/>
          <cell r="CI182"/>
          <cell r="CK182"/>
          <cell r="CL182" t="str">
            <v>lt. Dozentenplan Stand 25.04.20, hier kein Kommunikation mehr</v>
          </cell>
          <cell r="CN182"/>
          <cell r="CO182"/>
          <cell r="CQ182"/>
          <cell r="CR182"/>
          <cell r="CT182"/>
          <cell r="CU182"/>
          <cell r="CW182"/>
          <cell r="CX182"/>
          <cell r="CZ182"/>
          <cell r="DA182"/>
          <cell r="DC182"/>
          <cell r="DD182" t="str">
            <v>PV</v>
          </cell>
          <cell r="DE182" t="str">
            <v>STS</v>
          </cell>
          <cell r="DF182">
            <v>8</v>
          </cell>
          <cell r="DG182"/>
          <cell r="DI182"/>
          <cell r="DJ182"/>
          <cell r="DL182"/>
          <cell r="DM182"/>
          <cell r="DO182"/>
          <cell r="DP182"/>
          <cell r="DR182"/>
          <cell r="DS182"/>
          <cell r="DU182"/>
          <cell r="DV182"/>
          <cell r="DX182"/>
          <cell r="DY182"/>
          <cell r="EA182"/>
          <cell r="EB182"/>
          <cell r="ED182"/>
          <cell r="EE182"/>
          <cell r="EG182"/>
          <cell r="EH182"/>
          <cell r="EJ182"/>
          <cell r="EK182"/>
          <cell r="EM182"/>
          <cell r="EN182"/>
          <cell r="EP182"/>
          <cell r="EQ182"/>
          <cell r="ES182"/>
          <cell r="ET182"/>
          <cell r="EV182"/>
          <cell r="EW182"/>
          <cell r="EY182"/>
        </row>
        <row r="183">
          <cell r="A183"/>
          <cell r="B183"/>
          <cell r="C183"/>
          <cell r="D183"/>
          <cell r="E183"/>
          <cell r="F183"/>
          <cell r="G183"/>
          <cell r="H183"/>
          <cell r="I183" t="str">
            <v>PV</v>
          </cell>
          <cell r="J183" t="str">
            <v>STS</v>
          </cell>
          <cell r="K183">
            <v>8</v>
          </cell>
          <cell r="L183" t="str">
            <v>PV</v>
          </cell>
          <cell r="M183" t="str">
            <v>STS</v>
          </cell>
          <cell r="N183">
            <v>8</v>
          </cell>
          <cell r="O183" t="str">
            <v>PV</v>
          </cell>
          <cell r="P183" t="str">
            <v>STS</v>
          </cell>
          <cell r="Q183">
            <v>8</v>
          </cell>
          <cell r="R183"/>
          <cell r="T183"/>
          <cell r="U183"/>
          <cell r="W183"/>
          <cell r="X183" t="str">
            <v>Finanzmanagement des Unternehmens wahrnehmen, gestalten und überwachen</v>
          </cell>
          <cell r="Y183" t="str">
            <v>Völker</v>
          </cell>
          <cell r="Z183">
            <v>16</v>
          </cell>
          <cell r="AA183" t="str">
            <v>PV</v>
          </cell>
          <cell r="AB183" t="str">
            <v>STS</v>
          </cell>
          <cell r="AC183">
            <v>8</v>
          </cell>
          <cell r="AD183"/>
          <cell r="AE183"/>
          <cell r="AF183"/>
          <cell r="AG183" t="str">
            <v>PV</v>
          </cell>
          <cell r="AH183" t="str">
            <v>STS</v>
          </cell>
          <cell r="AI183">
            <v>8</v>
          </cell>
          <cell r="AJ183" t="str">
            <v>Geschäftsvorfälle erfassen und nach Rechnungslegungsvorschriften zu Abschlüssen führen</v>
          </cell>
          <cell r="AK183" t="str">
            <v>Sonntag</v>
          </cell>
          <cell r="AL183">
            <v>8</v>
          </cell>
          <cell r="AM183"/>
          <cell r="AN183"/>
          <cell r="AO183"/>
          <cell r="AP183" t="str">
            <v>PV</v>
          </cell>
          <cell r="AQ183" t="str">
            <v>STS</v>
          </cell>
          <cell r="AR183">
            <v>8</v>
          </cell>
          <cell r="AS183" t="str">
            <v>Geschäftsvorfälle erfassen und nach Rechnungslegungsvorschriften zu Abschlüssen führen</v>
          </cell>
          <cell r="AT183" t="str">
            <v>STS</v>
          </cell>
          <cell r="AU183">
            <v>8</v>
          </cell>
          <cell r="AV183" t="str">
            <v>Geschäftsvorfälle erfassen und nach Rechnungslegungsvorschriften zu Abschlüssen führen</v>
          </cell>
          <cell r="AW183" t="str">
            <v>Sonntag</v>
          </cell>
          <cell r="AX183">
            <v>16</v>
          </cell>
          <cell r="AY183" t="str">
            <v>PV</v>
          </cell>
          <cell r="AZ183" t="str">
            <v>STS</v>
          </cell>
          <cell r="BA183">
            <v>8</v>
          </cell>
          <cell r="BB183" t="str">
            <v>PV</v>
          </cell>
          <cell r="BC183" t="str">
            <v>STS</v>
          </cell>
          <cell r="BD183">
            <v>8</v>
          </cell>
          <cell r="BE183" t="str">
            <v>PV</v>
          </cell>
          <cell r="BF183" t="str">
            <v>STS</v>
          </cell>
          <cell r="BG183">
            <v>8</v>
          </cell>
          <cell r="BH183" t="str">
            <v>PV</v>
          </cell>
          <cell r="BI183" t="str">
            <v>STS</v>
          </cell>
          <cell r="BJ183">
            <v>8</v>
          </cell>
          <cell r="BK183" t="str">
            <v>PV</v>
          </cell>
          <cell r="BL183" t="str">
            <v>STS</v>
          </cell>
          <cell r="BM183">
            <v>8</v>
          </cell>
          <cell r="BN183" t="str">
            <v>Geschäftsvorfälle erfassen und nach Rechnungslegungsvorschriften zu Abschlüssen führen</v>
          </cell>
          <cell r="BO183" t="str">
            <v>Sonntag</v>
          </cell>
          <cell r="BP183">
            <v>16</v>
          </cell>
          <cell r="BQ183"/>
          <cell r="BR183"/>
          <cell r="BS183"/>
          <cell r="BT183"/>
          <cell r="BU183"/>
          <cell r="BV183"/>
          <cell r="BW183"/>
          <cell r="BX183"/>
          <cell r="BY183"/>
          <cell r="BZ183"/>
          <cell r="CA183"/>
          <cell r="CB183"/>
          <cell r="CC183"/>
          <cell r="CD183"/>
          <cell r="CE183"/>
          <cell r="CF183"/>
          <cell r="CG183"/>
          <cell r="CH183"/>
          <cell r="CI183"/>
          <cell r="CJ183"/>
          <cell r="CK183"/>
          <cell r="CL183"/>
          <cell r="CM183"/>
          <cell r="CN183"/>
          <cell r="CO183" t="str">
            <v>PV</v>
          </cell>
          <cell r="CP183" t="str">
            <v>Wiemann</v>
          </cell>
          <cell r="CQ183">
            <v>8</v>
          </cell>
          <cell r="CR183" t="str">
            <v>Jahresabschlüsse aufbereiten und auswerten</v>
          </cell>
          <cell r="CS183" t="str">
            <v>STS</v>
          </cell>
          <cell r="CT183">
            <v>4</v>
          </cell>
          <cell r="CU183"/>
          <cell r="CV183"/>
          <cell r="CW183"/>
          <cell r="CX183" t="str">
            <v>PV</v>
          </cell>
          <cell r="CY183" t="str">
            <v>STS</v>
          </cell>
          <cell r="CZ183">
            <v>8</v>
          </cell>
          <cell r="DA183" t="str">
            <v>PV</v>
          </cell>
          <cell r="DB183" t="str">
            <v>STS</v>
          </cell>
          <cell r="DC183">
            <v>8</v>
          </cell>
          <cell r="DD183" t="str">
            <v>Prüfungsvorbereitung</v>
          </cell>
          <cell r="DE183" t="str">
            <v>Langer</v>
          </cell>
          <cell r="DF183">
            <v>8</v>
          </cell>
          <cell r="DG183" t="str">
            <v>IHK Prüfung</v>
          </cell>
          <cell r="DH183"/>
          <cell r="DI183">
            <v>8</v>
          </cell>
          <cell r="DJ183" t="str">
            <v>PV</v>
          </cell>
          <cell r="DK183" t="str">
            <v>STS</v>
          </cell>
          <cell r="DL183">
            <v>8</v>
          </cell>
          <cell r="DM183" t="str">
            <v>IHK Prüfung</v>
          </cell>
          <cell r="DN183"/>
          <cell r="DO183">
            <v>8</v>
          </cell>
          <cell r="DP183"/>
          <cell r="DQ183"/>
          <cell r="DR183"/>
          <cell r="DS183"/>
          <cell r="DT183"/>
          <cell r="DU183"/>
          <cell r="DV183"/>
          <cell r="DW183"/>
          <cell r="DX183"/>
          <cell r="DY183"/>
          <cell r="DZ183"/>
          <cell r="EA183"/>
          <cell r="EB183"/>
          <cell r="EC183"/>
          <cell r="ED183"/>
          <cell r="EE183"/>
          <cell r="EF183"/>
          <cell r="EG183"/>
          <cell r="EH183"/>
          <cell r="EI183"/>
          <cell r="EJ183"/>
          <cell r="EK183"/>
          <cell r="EL183"/>
          <cell r="EM183"/>
          <cell r="EN183"/>
          <cell r="EO183"/>
          <cell r="EP183"/>
          <cell r="EQ183"/>
          <cell r="ER183"/>
          <cell r="ES183"/>
          <cell r="ET183"/>
          <cell r="EU183"/>
          <cell r="EV183"/>
          <cell r="EW183"/>
          <cell r="EX183"/>
          <cell r="EY183"/>
        </row>
        <row r="184">
          <cell r="A184"/>
          <cell r="B184"/>
          <cell r="C184" t="str">
            <v>Betriebsruhe</v>
          </cell>
          <cell r="D184"/>
          <cell r="E184"/>
          <cell r="F184"/>
          <cell r="G184" t="str">
            <v xml:space="preserve"> </v>
          </cell>
          <cell r="H184"/>
          <cell r="I184" t="str">
            <v>Kosten- und Leistungsrechnung zielorientiert anwenden</v>
          </cell>
          <cell r="J184" t="str">
            <v>Langer</v>
          </cell>
          <cell r="K184">
            <v>16</v>
          </cell>
          <cell r="L184" t="str">
            <v>Kosten- und Leistungsrechnung zielorientiert anwenden</v>
          </cell>
          <cell r="M184" t="str">
            <v>Langer</v>
          </cell>
          <cell r="N184">
            <v>16</v>
          </cell>
          <cell r="O184" t="str">
            <v>Kosten- und Leistungsrechnung zielorientiert anwenden</v>
          </cell>
          <cell r="P184" t="str">
            <v>Langer</v>
          </cell>
          <cell r="Q184">
            <v>24</v>
          </cell>
          <cell r="R184" t="str">
            <v>Kosten- und Leistungsrechnung zielorientiert anwenden</v>
          </cell>
          <cell r="S184" t="str">
            <v>Langer</v>
          </cell>
          <cell r="T184">
            <v>24</v>
          </cell>
          <cell r="U184" t="str">
            <v>Kosten- und Leistungsrechnung zielorientiert anwenden</v>
          </cell>
          <cell r="V184" t="str">
            <v>Langer</v>
          </cell>
          <cell r="W184">
            <v>24</v>
          </cell>
          <cell r="X184" t="str">
            <v>Kosten- und Leistungsrechnung zielorientiert anwenden</v>
          </cell>
          <cell r="Y184" t="str">
            <v>Langer</v>
          </cell>
          <cell r="Z184">
            <v>8</v>
          </cell>
          <cell r="AA184" t="str">
            <v>Kosten- und Leistungsrechnung zielorientiert anwenden</v>
          </cell>
          <cell r="AB184" t="str">
            <v>Langer</v>
          </cell>
          <cell r="AC184">
            <v>8</v>
          </cell>
          <cell r="AD184" t="str">
            <v>Finanzmanagement des Unternehmens wahrnehmen, gestalten und überwachen</v>
          </cell>
          <cell r="AE184" t="str">
            <v>Langer</v>
          </cell>
          <cell r="AF184">
            <v>24</v>
          </cell>
          <cell r="AG184" t="str">
            <v>Finanzmanagement des Unternehmens wahrnehmen, gestalten und überwachen</v>
          </cell>
          <cell r="AH184" t="str">
            <v>Langer</v>
          </cell>
          <cell r="AI184">
            <v>16</v>
          </cell>
          <cell r="AJ184" t="str">
            <v>Finanzmanagement des Unternehmens wahrnehmen, gestalten und überwachen</v>
          </cell>
          <cell r="AK184" t="str">
            <v>Langer</v>
          </cell>
          <cell r="AL184">
            <v>16</v>
          </cell>
          <cell r="AM184" t="str">
            <v>Geschäftsvorfälle erfassen und nach Rechnungslegungsvorschriften zu Abschlüssen führen</v>
          </cell>
          <cell r="AN184" t="str">
            <v>Sonntag</v>
          </cell>
          <cell r="AO184">
            <v>32</v>
          </cell>
          <cell r="AP184" t="str">
            <v>Finanzmanagement des Unternehmens wahrnehmen, gestalten und überwachen</v>
          </cell>
          <cell r="AQ184" t="str">
            <v>Langer</v>
          </cell>
          <cell r="AR184">
            <v>16</v>
          </cell>
          <cell r="AS184" t="str">
            <v>Finanzmanagement des Unternehmens wahrnehmen, gestalten und überwachen</v>
          </cell>
          <cell r="AT184" t="str">
            <v>Langer</v>
          </cell>
          <cell r="AU184">
            <v>8</v>
          </cell>
          <cell r="AV184" t="str">
            <v>Betriebliche Sachverhalte steuerlich darstellen</v>
          </cell>
          <cell r="AW184" t="str">
            <v>Langer</v>
          </cell>
          <cell r="AX184">
            <v>8</v>
          </cell>
          <cell r="AY184" t="str">
            <v>Betriebliche Sachverhalte steuerlich darstellen</v>
          </cell>
          <cell r="AZ184" t="str">
            <v>Langer</v>
          </cell>
          <cell r="BA184">
            <v>24</v>
          </cell>
          <cell r="BB184" t="str">
            <v>Betriebliche Sachverhalte steuerlich darstellen</v>
          </cell>
          <cell r="BC184" t="str">
            <v>Langer</v>
          </cell>
          <cell r="BD184">
            <v>16</v>
          </cell>
          <cell r="BE184" t="str">
            <v>Geschäftsvorfälle erfassen und nach Rechnungslegungsvorschriften zu Abschlüssen führen</v>
          </cell>
          <cell r="BF184" t="str">
            <v>Sonntag</v>
          </cell>
          <cell r="BG184">
            <v>16</v>
          </cell>
          <cell r="BH184" t="str">
            <v>Betriebliche Sachverhalte steuerlich darstellen</v>
          </cell>
          <cell r="BI184" t="str">
            <v>Langer</v>
          </cell>
          <cell r="BJ184">
            <v>24</v>
          </cell>
          <cell r="BK184" t="str">
            <v>Betriebliche Sachverhalte steuerlich darstellen</v>
          </cell>
          <cell r="BL184" t="str">
            <v>Langer</v>
          </cell>
          <cell r="BM184">
            <v>16</v>
          </cell>
          <cell r="BN184" t="str">
            <v>Betriebliche Sachverhalte steuerlich darstellen</v>
          </cell>
          <cell r="BO184" t="str">
            <v>Langer</v>
          </cell>
          <cell r="BP184">
            <v>8</v>
          </cell>
          <cell r="BQ184"/>
          <cell r="BR184" t="str">
            <v xml:space="preserve"> </v>
          </cell>
          <cell r="BS184"/>
          <cell r="BT184"/>
          <cell r="BU184" t="str">
            <v xml:space="preserve"> </v>
          </cell>
          <cell r="BV184"/>
          <cell r="BW184"/>
          <cell r="BX184" t="str">
            <v xml:space="preserve"> </v>
          </cell>
          <cell r="BY184"/>
          <cell r="BZ184"/>
          <cell r="CA184" t="str">
            <v xml:space="preserve"> </v>
          </cell>
          <cell r="CB184"/>
          <cell r="CC184"/>
          <cell r="CD184" t="str">
            <v xml:space="preserve"> </v>
          </cell>
          <cell r="CE184"/>
          <cell r="CF184"/>
          <cell r="CG184" t="str">
            <v xml:space="preserve"> </v>
          </cell>
          <cell r="CH184"/>
          <cell r="CI184"/>
          <cell r="CJ184" t="str">
            <v xml:space="preserve"> </v>
          </cell>
          <cell r="CK184"/>
          <cell r="CL184" t="str">
            <v>Betriebliche Sachverhalte steuerlich darstellen</v>
          </cell>
          <cell r="CM184" t="str">
            <v>Langer</v>
          </cell>
          <cell r="CN184">
            <v>24</v>
          </cell>
          <cell r="CO184" t="str">
            <v>Ein internes Kontrollsystem sicherstellen</v>
          </cell>
          <cell r="CP184" t="str">
            <v>Sonntag</v>
          </cell>
          <cell r="CQ184">
            <v>24</v>
          </cell>
          <cell r="CR184" t="str">
            <v>PV</v>
          </cell>
          <cell r="CS184" t="str">
            <v>STS</v>
          </cell>
          <cell r="CT184">
            <v>8</v>
          </cell>
          <cell r="CU184" t="str">
            <v>Jahresabschlüsse aufbereiten und auswerten</v>
          </cell>
          <cell r="CV184" t="str">
            <v>Lehmann</v>
          </cell>
          <cell r="CW184">
            <v>8</v>
          </cell>
          <cell r="CX184" t="str">
            <v>Betriebliche Sachverhalte steuerlich darstellen</v>
          </cell>
          <cell r="CY184" t="str">
            <v>Langer</v>
          </cell>
          <cell r="CZ184">
            <v>16</v>
          </cell>
          <cell r="DA184" t="str">
            <v>Betriebliche Sachverhalte steuerlich darstellen</v>
          </cell>
          <cell r="DB184" t="str">
            <v>Langer</v>
          </cell>
          <cell r="DC184">
            <v>16</v>
          </cell>
          <cell r="DD184" t="str">
            <v>Ein internes Kontrollsystem sicherstellen</v>
          </cell>
          <cell r="DE184" t="str">
            <v>Sonntag</v>
          </cell>
          <cell r="DF184">
            <v>16</v>
          </cell>
          <cell r="DG184" t="str">
            <v>Prüfungsvorbereitung</v>
          </cell>
          <cell r="DH184" t="str">
            <v>Langer</v>
          </cell>
          <cell r="DI184">
            <v>8</v>
          </cell>
          <cell r="DJ184" t="str">
            <v>Prüfungsvorbereitung</v>
          </cell>
          <cell r="DK184" t="str">
            <v>Langer</v>
          </cell>
          <cell r="DL184">
            <v>24</v>
          </cell>
          <cell r="DM184"/>
          <cell r="DN184"/>
          <cell r="DO184"/>
          <cell r="DP184"/>
          <cell r="DQ184"/>
          <cell r="DR184"/>
          <cell r="DS184"/>
          <cell r="DT184"/>
          <cell r="DU184"/>
          <cell r="DV184"/>
          <cell r="DW184"/>
          <cell r="DX184"/>
          <cell r="DY184"/>
          <cell r="DZ184"/>
          <cell r="EA184"/>
          <cell r="EB184"/>
          <cell r="EC184"/>
          <cell r="ED184"/>
          <cell r="EE184"/>
          <cell r="EF184"/>
          <cell r="EG184"/>
          <cell r="EH184"/>
          <cell r="EI184"/>
          <cell r="EJ184"/>
          <cell r="EK184"/>
          <cell r="EL184"/>
          <cell r="EM184"/>
          <cell r="EN184"/>
          <cell r="EO184"/>
          <cell r="EP184"/>
          <cell r="EQ184"/>
          <cell r="ER184"/>
          <cell r="ES184"/>
          <cell r="ET184"/>
          <cell r="EU184"/>
          <cell r="EV184"/>
          <cell r="EW184"/>
          <cell r="EX184"/>
          <cell r="EY184"/>
        </row>
        <row r="185">
          <cell r="A185" t="str">
            <v>IKK (BB)</v>
          </cell>
          <cell r="B185"/>
          <cell r="C185" t="str">
            <v>Allgemeine Steuerlehre und Abgabenordnung</v>
          </cell>
          <cell r="D185" t="str">
            <v>Langer</v>
          </cell>
          <cell r="E185">
            <v>16</v>
          </cell>
          <cell r="F185" t="str">
            <v>Allgemeine Steuerlehre und Abgabenordnung</v>
          </cell>
          <cell r="G185" t="str">
            <v>Langer</v>
          </cell>
          <cell r="H185">
            <v>40</v>
          </cell>
          <cell r="I185" t="str">
            <v>Geschäftsvorfälle erfassen und nach Rechnungslegungsvorschriften zu Abschlüssen führen</v>
          </cell>
          <cell r="J185" t="str">
            <v>Lehmann</v>
          </cell>
          <cell r="K185">
            <v>16</v>
          </cell>
          <cell r="L185" t="str">
            <v>Geschäftsvorfälle erfassen und nach Rechnungslegungsvorschriften zu Abschlüssen führen</v>
          </cell>
          <cell r="M185" t="str">
            <v>Lehmann</v>
          </cell>
          <cell r="N185">
            <v>16</v>
          </cell>
          <cell r="O185" t="str">
            <v>Geschäftsvorfälle erfassen und nach Rechnungslegungsvorschriften zu Abschlüssen führen</v>
          </cell>
          <cell r="P185" t="str">
            <v>Lehmann</v>
          </cell>
          <cell r="Q185">
            <v>8</v>
          </cell>
          <cell r="R185" t="str">
            <v>Geschäftsvorfälle erfassen und nach Rechnungslegungsvorschriften zu Abschlüssen führen</v>
          </cell>
          <cell r="S185" t="str">
            <v>Lehmann</v>
          </cell>
          <cell r="T185">
            <v>16</v>
          </cell>
          <cell r="U185" t="str">
            <v>Geschäftsvorfälle erfassen und nach Rechnungslegungsvorschriften zu Abschlüssen führen</v>
          </cell>
          <cell r="V185" t="str">
            <v>Lehmann</v>
          </cell>
          <cell r="W185">
            <v>16</v>
          </cell>
          <cell r="X185" t="str">
            <v>Geschäftsvorfälle erfassen und nach Rechnungslegungsvorschriften zu Abschlüssen führen</v>
          </cell>
          <cell r="Y185" t="str">
            <v>Lehmann</v>
          </cell>
          <cell r="Z185">
            <v>8</v>
          </cell>
          <cell r="AA185" t="str">
            <v>Geschäftsvorfälle erfassen und nach Rechnungslegungsvorschriften zu Abschlüssen führen</v>
          </cell>
          <cell r="AB185" t="str">
            <v>Lehmann</v>
          </cell>
          <cell r="AC185">
            <v>24</v>
          </cell>
          <cell r="AD185" t="str">
            <v>Geschäftsvorfälle erfassen und nach Rechnungslegungsvorschriften zu Abschlüssen führen</v>
          </cell>
          <cell r="AE185" t="str">
            <v>Lehmann</v>
          </cell>
          <cell r="AF185">
            <v>16</v>
          </cell>
          <cell r="AG185" t="str">
            <v>Geschäftsvorfälle erfassen und nach Rechnungslegungsvorschriften zu Abschlüssen führen</v>
          </cell>
          <cell r="AH185" t="str">
            <v>Lehmann</v>
          </cell>
          <cell r="AI185">
            <v>16</v>
          </cell>
          <cell r="AJ185" t="str">
            <v>Geschäftsvorfälle erfassen und nach Rechnungslegungsvorschriften zu Abschlüssen führen</v>
          </cell>
          <cell r="AK185" t="str">
            <v>Lehmann</v>
          </cell>
          <cell r="AL185">
            <v>16</v>
          </cell>
          <cell r="AM185" t="str">
            <v>Finanzmanagement des Unternehmens wahrnehmen, gestalten und überwachen</v>
          </cell>
          <cell r="AN185" t="str">
            <v>Langer</v>
          </cell>
          <cell r="AO185">
            <v>8</v>
          </cell>
          <cell r="AP185" t="str">
            <v>Steuerrecht</v>
          </cell>
          <cell r="AQ185" t="str">
            <v>Langer</v>
          </cell>
          <cell r="AR185">
            <v>16</v>
          </cell>
          <cell r="AS185" t="str">
            <v>Betriebliche Sachverhalte steuerlich darstellen</v>
          </cell>
          <cell r="AT185" t="str">
            <v>Langer</v>
          </cell>
          <cell r="AU185">
            <v>8</v>
          </cell>
          <cell r="AV185" t="str">
            <v>Geschäftsvorfälle erfassen und nach Rechnungslegungsvorschriften zu Abschlüssen führen</v>
          </cell>
          <cell r="AW185" t="str">
            <v>Lehmann</v>
          </cell>
          <cell r="AX185">
            <v>8</v>
          </cell>
          <cell r="AY185" t="str">
            <v>Geschäftsvorfälle erfassen und nach Rechnungslegungsvorschriften zu Abschlüssen führen</v>
          </cell>
          <cell r="AZ185" t="str">
            <v>Lehmann</v>
          </cell>
          <cell r="BA185">
            <v>8</v>
          </cell>
          <cell r="BB185" t="str">
            <v>Jahresabschlüsse aufbereiten und auswerten</v>
          </cell>
          <cell r="BC185" t="str">
            <v>Lehmann</v>
          </cell>
          <cell r="BD185">
            <v>8</v>
          </cell>
          <cell r="BE185" t="str">
            <v>Jahresabschlüsse aufbereiten und auswerten</v>
          </cell>
          <cell r="BF185" t="str">
            <v>Lehmann</v>
          </cell>
          <cell r="BG185">
            <v>16</v>
          </cell>
          <cell r="BH185" t="str">
            <v>Jahresabschlüsse aufbereiten und auswerten</v>
          </cell>
          <cell r="BI185" t="str">
            <v>Lehmann</v>
          </cell>
          <cell r="BJ185">
            <v>8</v>
          </cell>
          <cell r="BK185" t="str">
            <v>Jahresabschlüsse aufbereiten und auswerten</v>
          </cell>
          <cell r="BL185" t="str">
            <v>Lehmann</v>
          </cell>
          <cell r="BM185">
            <v>8</v>
          </cell>
          <cell r="BN185" t="str">
            <v>Jahresabschlüsse aufbereiten und auswerten</v>
          </cell>
          <cell r="BO185" t="str">
            <v>Lehmann</v>
          </cell>
          <cell r="BP185">
            <v>8</v>
          </cell>
          <cell r="BQ185" t="str">
            <v>Finanzbuchhaltung mit DATEV</v>
          </cell>
          <cell r="BR185" t="str">
            <v>Langer</v>
          </cell>
          <cell r="BS185">
            <v>32</v>
          </cell>
          <cell r="BT185" t="str">
            <v>Finanzbuchhaltung mit DATEV</v>
          </cell>
          <cell r="BU185" t="str">
            <v>Langer</v>
          </cell>
          <cell r="BV185">
            <v>40</v>
          </cell>
          <cell r="BW185" t="str">
            <v>Finanzbuchhaltung mit DATEV</v>
          </cell>
          <cell r="BX185" t="str">
            <v>T.Geisler</v>
          </cell>
          <cell r="BY185">
            <v>32</v>
          </cell>
          <cell r="BZ185" t="str">
            <v>Finanzbuchhaltung mit DATEV</v>
          </cell>
          <cell r="CA185" t="str">
            <v>T.Geisler</v>
          </cell>
          <cell r="CB185">
            <v>40</v>
          </cell>
          <cell r="CC185" t="str">
            <v xml:space="preserve">Kommunikation, Führung und Zusammenarbeit mit internen und externen Partnern und ein internes Kontrollsystem sicherstellen </v>
          </cell>
          <cell r="CD185" t="str">
            <v>Wiemann</v>
          </cell>
          <cell r="CE185">
            <v>40</v>
          </cell>
          <cell r="CF185" t="str">
            <v xml:space="preserve">Kommunikation, Führung und Zusammenarbeit mit internen und externen Partnern und ein internes Kontrollsystem sicherstellen </v>
          </cell>
          <cell r="CG185" t="str">
            <v>Wiemann</v>
          </cell>
          <cell r="CH185">
            <v>40</v>
          </cell>
          <cell r="CI185" t="str">
            <v xml:space="preserve">Kommunikation, Führung und Zusammenarbeit mit internen und externen Partnern und ein internes Kontrollsystem sicherstellen </v>
          </cell>
          <cell r="CJ185" t="str">
            <v>Wiemann</v>
          </cell>
          <cell r="CK185">
            <v>40</v>
          </cell>
          <cell r="CL185" t="str">
            <v xml:space="preserve">Kommunikation, Führung und Zusammenarbeit mit internen und externen Partnern und ein internes Kontrollsystem sicherstellen </v>
          </cell>
          <cell r="CM185" t="str">
            <v>Wiemann</v>
          </cell>
          <cell r="CN185">
            <v>16</v>
          </cell>
          <cell r="CO185" t="str">
            <v>Jahresabschlüsse aufbereiten und auswerten</v>
          </cell>
          <cell r="CP185" t="str">
            <v>Lehmann</v>
          </cell>
          <cell r="CQ185">
            <v>8</v>
          </cell>
          <cell r="CR185" t="str">
            <v>Jahresabschlüsse aufbereiten und auswerten</v>
          </cell>
          <cell r="CS185" t="str">
            <v>Lehmann</v>
          </cell>
          <cell r="CT185">
            <v>28</v>
          </cell>
          <cell r="CU185" t="str">
            <v>Betriebliche Sachverhalte steuerlich darstellen</v>
          </cell>
          <cell r="CV185" t="str">
            <v>Langer</v>
          </cell>
          <cell r="CW185">
            <v>32</v>
          </cell>
          <cell r="CX185" t="str">
            <v>Jahresabschlüsse aufbereiten und auswerten</v>
          </cell>
          <cell r="CY185" t="str">
            <v>Lehmann</v>
          </cell>
          <cell r="CZ185">
            <v>16</v>
          </cell>
          <cell r="DA185" t="str">
            <v>Jahresabschlüsse aufbereiten und auswerten</v>
          </cell>
          <cell r="DB185" t="str">
            <v>Lehmann</v>
          </cell>
          <cell r="DC185">
            <v>16</v>
          </cell>
          <cell r="DD185" t="str">
            <v>Prüfungsvorbereitung</v>
          </cell>
          <cell r="DE185" t="str">
            <v>Lehmann</v>
          </cell>
          <cell r="DF185">
            <v>8</v>
          </cell>
          <cell r="DG185" t="str">
            <v>Prüfungsvorbereitung</v>
          </cell>
          <cell r="DH185" t="str">
            <v>Lehmann</v>
          </cell>
          <cell r="DI185">
            <v>24</v>
          </cell>
          <cell r="DJ185" t="str">
            <v>IHK Prüfung</v>
          </cell>
          <cell r="DK185"/>
          <cell r="DL185">
            <v>8</v>
          </cell>
          <cell r="DM185"/>
          <cell r="DN185"/>
          <cell r="DO185"/>
          <cell r="DP185"/>
          <cell r="DQ185"/>
          <cell r="DR185"/>
          <cell r="DS185"/>
          <cell r="DT185"/>
          <cell r="DU185"/>
          <cell r="DV185"/>
          <cell r="DW185"/>
          <cell r="DX185"/>
          <cell r="DY185"/>
          <cell r="DZ185"/>
          <cell r="EA185"/>
          <cell r="EB185"/>
          <cell r="EC185"/>
          <cell r="ED185"/>
          <cell r="EE185"/>
          <cell r="EF185"/>
          <cell r="EG185"/>
          <cell r="EH185"/>
          <cell r="EI185"/>
          <cell r="EJ185"/>
          <cell r="EK185" t="str">
            <v>PV Ex BB</v>
          </cell>
          <cell r="EL185" t="str">
            <v>Lehmann</v>
          </cell>
          <cell r="EM185">
            <v>8</v>
          </cell>
          <cell r="EN185"/>
          <cell r="EO185"/>
          <cell r="EP185"/>
          <cell r="EQ185"/>
          <cell r="ER185"/>
          <cell r="ES185"/>
          <cell r="ET185"/>
          <cell r="EU185"/>
          <cell r="EV185"/>
          <cell r="EW185"/>
          <cell r="EX185"/>
          <cell r="EY185"/>
        </row>
        <row r="186">
          <cell r="A186"/>
          <cell r="B186"/>
          <cell r="C186"/>
          <cell r="D186">
            <v>16</v>
          </cell>
          <cell r="E186">
            <v>16</v>
          </cell>
          <cell r="F186"/>
          <cell r="G186">
            <v>0</v>
          </cell>
          <cell r="H186">
            <v>40</v>
          </cell>
          <cell r="I186"/>
          <cell r="J186">
            <v>0</v>
          </cell>
          <cell r="K186">
            <v>40</v>
          </cell>
          <cell r="L186"/>
          <cell r="M186">
            <v>0</v>
          </cell>
          <cell r="N186">
            <v>40</v>
          </cell>
          <cell r="O186"/>
          <cell r="P186">
            <v>0</v>
          </cell>
          <cell r="Q186">
            <v>40</v>
          </cell>
          <cell r="R186"/>
          <cell r="S186">
            <v>0</v>
          </cell>
          <cell r="T186">
            <v>40</v>
          </cell>
          <cell r="U186"/>
          <cell r="V186">
            <v>0</v>
          </cell>
          <cell r="W186">
            <v>40</v>
          </cell>
          <cell r="X186"/>
          <cell r="Y186">
            <v>0</v>
          </cell>
          <cell r="Z186">
            <v>40</v>
          </cell>
          <cell r="AA186"/>
          <cell r="AB186">
            <v>0</v>
          </cell>
          <cell r="AC186">
            <v>40</v>
          </cell>
          <cell r="AD186"/>
          <cell r="AE186">
            <v>0</v>
          </cell>
          <cell r="AF186">
            <v>40</v>
          </cell>
          <cell r="AG186"/>
          <cell r="AH186">
            <v>0</v>
          </cell>
          <cell r="AI186">
            <v>40</v>
          </cell>
          <cell r="AJ186"/>
          <cell r="AK186">
            <v>0</v>
          </cell>
          <cell r="AL186">
            <v>40</v>
          </cell>
          <cell r="AM186"/>
          <cell r="AN186">
            <v>0</v>
          </cell>
          <cell r="AO186">
            <v>40</v>
          </cell>
          <cell r="AP186"/>
          <cell r="AQ186">
            <v>0</v>
          </cell>
          <cell r="AR186">
            <v>40</v>
          </cell>
          <cell r="AS186"/>
          <cell r="AT186">
            <v>0</v>
          </cell>
          <cell r="AU186">
            <v>32</v>
          </cell>
          <cell r="AV186"/>
          <cell r="AW186">
            <v>0</v>
          </cell>
          <cell r="AX186">
            <v>32</v>
          </cell>
          <cell r="AY186"/>
          <cell r="AZ186">
            <v>0</v>
          </cell>
          <cell r="BA186">
            <v>40</v>
          </cell>
          <cell r="BB186"/>
          <cell r="BC186">
            <v>0</v>
          </cell>
          <cell r="BD186">
            <v>32</v>
          </cell>
          <cell r="BE186"/>
          <cell r="BF186">
            <v>0</v>
          </cell>
          <cell r="BG186">
            <v>40</v>
          </cell>
          <cell r="BH186"/>
          <cell r="BI186">
            <v>0</v>
          </cell>
          <cell r="BJ186">
            <v>40</v>
          </cell>
          <cell r="BK186"/>
          <cell r="BL186">
            <v>0</v>
          </cell>
          <cell r="BM186">
            <v>32</v>
          </cell>
          <cell r="BN186"/>
          <cell r="BO186">
            <v>0</v>
          </cell>
          <cell r="BP186">
            <v>40</v>
          </cell>
          <cell r="BQ186"/>
          <cell r="BR186">
            <v>0</v>
          </cell>
          <cell r="BS186">
            <v>32</v>
          </cell>
          <cell r="BT186"/>
          <cell r="BU186">
            <v>0</v>
          </cell>
          <cell r="BV186">
            <v>40</v>
          </cell>
          <cell r="BW186"/>
          <cell r="BX186">
            <v>8</v>
          </cell>
          <cell r="BY186">
            <v>32</v>
          </cell>
          <cell r="BZ186"/>
          <cell r="CA186">
            <v>0</v>
          </cell>
          <cell r="CB186">
            <v>40</v>
          </cell>
          <cell r="CC186"/>
          <cell r="CD186">
            <v>0</v>
          </cell>
          <cell r="CE186">
            <v>40</v>
          </cell>
          <cell r="CF186"/>
          <cell r="CG186">
            <v>0</v>
          </cell>
          <cell r="CH186">
            <v>40</v>
          </cell>
          <cell r="CI186"/>
          <cell r="CJ186">
            <v>0</v>
          </cell>
          <cell r="CK186">
            <v>40</v>
          </cell>
          <cell r="CL186"/>
          <cell r="CM186">
            <v>0</v>
          </cell>
          <cell r="CN186">
            <v>40</v>
          </cell>
          <cell r="CO186"/>
          <cell r="CP186">
            <v>0</v>
          </cell>
          <cell r="CQ186">
            <v>40</v>
          </cell>
          <cell r="CR186"/>
          <cell r="CS186">
            <v>0</v>
          </cell>
          <cell r="CT186">
            <v>40</v>
          </cell>
          <cell r="CU186"/>
          <cell r="CV186">
            <v>0</v>
          </cell>
          <cell r="CW186">
            <v>40</v>
          </cell>
          <cell r="CX186"/>
          <cell r="CY186">
            <v>0</v>
          </cell>
          <cell r="CZ186">
            <v>40</v>
          </cell>
          <cell r="DA186"/>
          <cell r="DB186">
            <v>0</v>
          </cell>
          <cell r="DC186">
            <v>40</v>
          </cell>
          <cell r="DD186"/>
          <cell r="DE186">
            <v>0</v>
          </cell>
          <cell r="DF186">
            <v>40</v>
          </cell>
          <cell r="DG186"/>
          <cell r="DH186">
            <v>0</v>
          </cell>
          <cell r="DI186">
            <v>40</v>
          </cell>
          <cell r="DJ186"/>
          <cell r="DK186">
            <v>0</v>
          </cell>
          <cell r="DL186">
            <v>40</v>
          </cell>
          <cell r="DM186"/>
          <cell r="DN186">
            <v>32</v>
          </cell>
          <cell r="DO186">
            <v>8</v>
          </cell>
          <cell r="DP186"/>
          <cell r="DQ186">
            <v>40</v>
          </cell>
          <cell r="DR186">
            <v>0</v>
          </cell>
          <cell r="DS186"/>
          <cell r="DT186">
            <v>40</v>
          </cell>
          <cell r="DU186">
            <v>0</v>
          </cell>
          <cell r="DV186"/>
          <cell r="DW186">
            <v>40</v>
          </cell>
          <cell r="DX186">
            <v>0</v>
          </cell>
          <cell r="DY186"/>
          <cell r="DZ186">
            <v>40</v>
          </cell>
          <cell r="EA186">
            <v>0</v>
          </cell>
          <cell r="EB186"/>
          <cell r="EC186">
            <v>40</v>
          </cell>
          <cell r="ED186">
            <v>0</v>
          </cell>
          <cell r="EE186"/>
          <cell r="EF186">
            <v>40</v>
          </cell>
          <cell r="EG186">
            <v>0</v>
          </cell>
          <cell r="EH186"/>
          <cell r="EI186">
            <v>40</v>
          </cell>
          <cell r="EJ186">
            <v>0</v>
          </cell>
          <cell r="EK186"/>
          <cell r="EL186">
            <v>32</v>
          </cell>
          <cell r="EM186">
            <v>8</v>
          </cell>
          <cell r="EN186"/>
          <cell r="EO186">
            <v>40</v>
          </cell>
          <cell r="EP186">
            <v>0</v>
          </cell>
          <cell r="EQ186"/>
          <cell r="ER186">
            <v>40</v>
          </cell>
          <cell r="ES186">
            <v>0</v>
          </cell>
          <cell r="ET186"/>
          <cell r="EU186">
            <v>40</v>
          </cell>
          <cell r="EV186">
            <v>0</v>
          </cell>
          <cell r="EW186"/>
          <cell r="EX186">
            <v>40</v>
          </cell>
          <cell r="EY186">
            <v>0</v>
          </cell>
        </row>
        <row r="187">
          <cell r="A187"/>
          <cell r="B187"/>
          <cell r="C187"/>
          <cell r="E187"/>
          <cell r="F187"/>
          <cell r="H187"/>
          <cell r="I187"/>
          <cell r="K187"/>
          <cell r="L187"/>
          <cell r="N187"/>
          <cell r="O187"/>
          <cell r="Q187"/>
          <cell r="R187" t="str">
            <v>Excel Frau Mothes (093/4041/18)</v>
          </cell>
          <cell r="T187"/>
          <cell r="U187"/>
          <cell r="W187"/>
          <cell r="X187"/>
          <cell r="Z187"/>
          <cell r="AA187" t="str">
            <v>Excel Herr Roll (093/4341/18)</v>
          </cell>
          <cell r="AC187"/>
          <cell r="AD187"/>
          <cell r="AF187"/>
          <cell r="AG187" t="str">
            <v>Office Frau Kuhlmann und Langbein (093/4041/18)</v>
          </cell>
          <cell r="AI187"/>
          <cell r="AJ187"/>
          <cell r="AL187"/>
          <cell r="AM187"/>
          <cell r="AO187"/>
          <cell r="AP187"/>
          <cell r="AR187"/>
          <cell r="AS187"/>
          <cell r="AU187"/>
          <cell r="AV187"/>
          <cell r="AX187"/>
          <cell r="AY187"/>
          <cell r="BA187"/>
          <cell r="BB187"/>
          <cell r="BD187"/>
          <cell r="BE187"/>
          <cell r="BG187"/>
          <cell r="BH187"/>
          <cell r="BJ187"/>
          <cell r="BK187"/>
          <cell r="BM187"/>
          <cell r="BN187"/>
          <cell r="BP187"/>
          <cell r="BQ187"/>
          <cell r="BS187"/>
          <cell r="BT187"/>
          <cell r="BV187"/>
          <cell r="BW187"/>
          <cell r="BY187"/>
          <cell r="BZ187"/>
          <cell r="CB187"/>
          <cell r="CC187"/>
          <cell r="CE187"/>
          <cell r="CF187"/>
          <cell r="CH187"/>
          <cell r="CI187"/>
          <cell r="CK187"/>
          <cell r="CL187"/>
          <cell r="CN187"/>
          <cell r="CO187"/>
          <cell r="CQ187"/>
          <cell r="CR187"/>
          <cell r="CT187"/>
          <cell r="CU187"/>
          <cell r="CW187"/>
          <cell r="CX187"/>
          <cell r="CZ187"/>
          <cell r="DA187"/>
          <cell r="DC187"/>
          <cell r="DD187"/>
          <cell r="DF187"/>
          <cell r="DG187"/>
          <cell r="DI187"/>
          <cell r="DJ187"/>
          <cell r="DL187"/>
          <cell r="DM187"/>
          <cell r="DO187"/>
          <cell r="DP187"/>
          <cell r="DR187"/>
          <cell r="DS187"/>
          <cell r="DU187"/>
          <cell r="DV187"/>
          <cell r="DX187"/>
          <cell r="DY187"/>
          <cell r="EA187"/>
          <cell r="EB187"/>
          <cell r="ED187"/>
          <cell r="EE187"/>
          <cell r="EG187"/>
          <cell r="EH187"/>
          <cell r="EJ187"/>
          <cell r="EK187" t="str">
            <v>Herr Fleischmann (093/4041/18)</v>
          </cell>
          <cell r="EM187"/>
          <cell r="EN187"/>
          <cell r="EP187"/>
          <cell r="EQ187"/>
          <cell r="ES187"/>
          <cell r="ET187"/>
          <cell r="EV187"/>
          <cell r="EW187"/>
          <cell r="EY187"/>
        </row>
        <row r="188">
          <cell r="A188"/>
          <cell r="B188"/>
          <cell r="C188"/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  <cell r="X188"/>
          <cell r="Y188"/>
          <cell r="Z188"/>
          <cell r="AA188"/>
          <cell r="AB188"/>
          <cell r="AC188"/>
          <cell r="AD188"/>
          <cell r="AE188"/>
          <cell r="AF188"/>
          <cell r="AG188"/>
          <cell r="AH188"/>
          <cell r="AI188"/>
          <cell r="AJ188"/>
          <cell r="AK188"/>
          <cell r="AL188"/>
          <cell r="AM188"/>
          <cell r="AN188"/>
          <cell r="AO188"/>
          <cell r="AP188"/>
          <cell r="AQ188"/>
          <cell r="AR188"/>
          <cell r="AS188"/>
          <cell r="AT188"/>
          <cell r="AU188"/>
          <cell r="AV188"/>
          <cell r="AW188"/>
          <cell r="AX188"/>
          <cell r="AY188"/>
          <cell r="AZ188"/>
          <cell r="BA188"/>
          <cell r="BB188"/>
          <cell r="BC188"/>
          <cell r="BD188"/>
          <cell r="BE188"/>
          <cell r="BF188"/>
          <cell r="BG188"/>
          <cell r="BH188"/>
          <cell r="BI188"/>
          <cell r="BJ188"/>
          <cell r="BK188"/>
          <cell r="BL188"/>
          <cell r="BM188"/>
          <cell r="BN188"/>
          <cell r="BO188"/>
          <cell r="BP188"/>
          <cell r="BQ188"/>
          <cell r="BR188"/>
          <cell r="BS188"/>
          <cell r="BT188"/>
          <cell r="BU188"/>
          <cell r="BV188"/>
          <cell r="BW188"/>
          <cell r="BX188"/>
          <cell r="BY188"/>
          <cell r="BZ188"/>
          <cell r="CA188"/>
          <cell r="CB188"/>
          <cell r="CC188"/>
          <cell r="CD188"/>
          <cell r="CE188"/>
          <cell r="CF188"/>
          <cell r="CG188"/>
          <cell r="CH188"/>
          <cell r="CI188"/>
          <cell r="CJ188"/>
          <cell r="CK188"/>
          <cell r="CL188"/>
          <cell r="CM188"/>
          <cell r="CN188"/>
          <cell r="CO188"/>
          <cell r="CP188"/>
          <cell r="CQ188"/>
          <cell r="CR188"/>
          <cell r="CS188"/>
          <cell r="CT188"/>
          <cell r="CU188"/>
          <cell r="CV188"/>
          <cell r="CW188"/>
          <cell r="CX188"/>
          <cell r="CY188"/>
          <cell r="CZ188"/>
          <cell r="DA188"/>
          <cell r="DB188"/>
          <cell r="DC188"/>
          <cell r="DD188"/>
          <cell r="DE188"/>
          <cell r="DF188"/>
          <cell r="DG188"/>
          <cell r="DH188"/>
          <cell r="DI188"/>
          <cell r="DJ188"/>
          <cell r="DK188"/>
          <cell r="DL188"/>
          <cell r="DM188"/>
          <cell r="DN188"/>
          <cell r="DO188"/>
          <cell r="DP188"/>
          <cell r="DQ188"/>
          <cell r="DR188"/>
          <cell r="DS188"/>
          <cell r="DT188"/>
          <cell r="DU188"/>
          <cell r="DV188"/>
          <cell r="DW188"/>
          <cell r="DX188"/>
          <cell r="DY188"/>
          <cell r="DZ188"/>
          <cell r="EA188"/>
          <cell r="EB188"/>
          <cell r="EC188"/>
          <cell r="ED188"/>
          <cell r="EE188"/>
          <cell r="EF188"/>
          <cell r="EG188"/>
          <cell r="EH188"/>
          <cell r="EI188"/>
          <cell r="EJ188"/>
          <cell r="EK188"/>
          <cell r="EL188"/>
          <cell r="EM188"/>
          <cell r="EN188"/>
          <cell r="EO188"/>
          <cell r="EP188"/>
          <cell r="EQ188"/>
          <cell r="ER188"/>
          <cell r="ES188"/>
          <cell r="ET188"/>
          <cell r="EU188"/>
          <cell r="EV188"/>
          <cell r="EW188"/>
          <cell r="EX188"/>
          <cell r="EY188"/>
        </row>
        <row r="189">
          <cell r="A189"/>
          <cell r="B189"/>
          <cell r="C189"/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  <cell r="O189"/>
          <cell r="P189"/>
          <cell r="Q189"/>
          <cell r="R189"/>
          <cell r="S189" t="str">
            <v xml:space="preserve"> </v>
          </cell>
          <cell r="T189"/>
          <cell r="U189"/>
          <cell r="V189"/>
          <cell r="W189"/>
          <cell r="X189"/>
          <cell r="Y189"/>
          <cell r="Z189"/>
          <cell r="AA189"/>
          <cell r="AB189" t="str">
            <v xml:space="preserve"> </v>
          </cell>
          <cell r="AC189"/>
          <cell r="AD189"/>
          <cell r="AE189"/>
          <cell r="AF189"/>
          <cell r="AG189" t="str">
            <v>Word</v>
          </cell>
          <cell r="AH189" t="str">
            <v>STS</v>
          </cell>
          <cell r="AI189">
            <v>4</v>
          </cell>
          <cell r="AJ189"/>
          <cell r="AK189" t="str">
            <v xml:space="preserve"> </v>
          </cell>
          <cell r="AL189"/>
          <cell r="AM189"/>
          <cell r="AN189" t="str">
            <v xml:space="preserve"> </v>
          </cell>
          <cell r="AO189"/>
          <cell r="AP189" t="str">
            <v>Outlook</v>
          </cell>
          <cell r="AQ189" t="str">
            <v>Dittrich</v>
          </cell>
          <cell r="AR189">
            <v>16</v>
          </cell>
          <cell r="AS189"/>
          <cell r="AT189"/>
          <cell r="AU189"/>
          <cell r="AV189"/>
          <cell r="AW189"/>
          <cell r="AX189"/>
          <cell r="AY189"/>
          <cell r="AZ189"/>
          <cell r="BA189"/>
          <cell r="BB189"/>
          <cell r="BC189"/>
          <cell r="BD189"/>
          <cell r="BE189"/>
          <cell r="BF189"/>
          <cell r="BG189"/>
          <cell r="BH189"/>
          <cell r="BI189"/>
          <cell r="BJ189"/>
          <cell r="BK189"/>
          <cell r="BL189"/>
          <cell r="BM189"/>
          <cell r="BN189"/>
          <cell r="BO189"/>
          <cell r="BP189"/>
          <cell r="BQ189"/>
          <cell r="BR189"/>
          <cell r="BS189"/>
          <cell r="BT189"/>
          <cell r="BU189"/>
          <cell r="BV189"/>
          <cell r="BW189"/>
          <cell r="BX189"/>
          <cell r="BY189"/>
          <cell r="BZ189"/>
          <cell r="CA189"/>
          <cell r="CB189"/>
          <cell r="CC189"/>
          <cell r="CD189"/>
          <cell r="CE189"/>
          <cell r="CF189"/>
          <cell r="CG189"/>
          <cell r="CH189"/>
          <cell r="CI189"/>
          <cell r="CJ189"/>
          <cell r="CK189"/>
          <cell r="CL189"/>
          <cell r="CM189"/>
          <cell r="CN189"/>
          <cell r="CO189"/>
          <cell r="CP189"/>
          <cell r="CQ189"/>
          <cell r="CR189"/>
          <cell r="CS189"/>
          <cell r="CT189"/>
          <cell r="CU189"/>
          <cell r="CV189"/>
          <cell r="CW189"/>
          <cell r="CX189"/>
          <cell r="CY189"/>
          <cell r="CZ189"/>
          <cell r="DA189"/>
          <cell r="DB189"/>
          <cell r="DC189"/>
          <cell r="DD189"/>
          <cell r="DE189"/>
          <cell r="DF189"/>
          <cell r="DG189"/>
          <cell r="DH189"/>
          <cell r="DI189"/>
          <cell r="DJ189"/>
          <cell r="DK189"/>
          <cell r="DL189"/>
          <cell r="DM189"/>
          <cell r="DN189"/>
          <cell r="DO189"/>
          <cell r="DP189"/>
          <cell r="DQ189"/>
          <cell r="DR189"/>
          <cell r="DS189"/>
          <cell r="DT189"/>
          <cell r="DU189"/>
          <cell r="DV189"/>
          <cell r="DW189"/>
          <cell r="DX189"/>
          <cell r="DY189"/>
          <cell r="DZ189"/>
          <cell r="EA189"/>
          <cell r="EB189"/>
          <cell r="EC189"/>
          <cell r="ED189"/>
          <cell r="EE189"/>
          <cell r="EF189"/>
          <cell r="EG189"/>
          <cell r="EH189"/>
          <cell r="EI189"/>
          <cell r="EJ189"/>
          <cell r="EK189"/>
          <cell r="EL189" t="str">
            <v xml:space="preserve"> </v>
          </cell>
          <cell r="EM189"/>
          <cell r="EN189"/>
          <cell r="EO189" t="str">
            <v xml:space="preserve"> </v>
          </cell>
          <cell r="EP189"/>
          <cell r="EQ189"/>
          <cell r="ER189" t="str">
            <v xml:space="preserve"> </v>
          </cell>
          <cell r="ES189"/>
          <cell r="ET189" t="str">
            <v>PowerPoint</v>
          </cell>
          <cell r="EU189" t="str">
            <v>Hübner</v>
          </cell>
          <cell r="EV189">
            <v>16</v>
          </cell>
          <cell r="EW189"/>
          <cell r="EX189"/>
          <cell r="EY189"/>
        </row>
        <row r="190">
          <cell r="A190" t="str">
            <v>Aktiv in Arbeit</v>
          </cell>
          <cell r="B190"/>
          <cell r="C190"/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  <cell r="O190"/>
          <cell r="P190"/>
          <cell r="Q190"/>
          <cell r="R190" t="str">
            <v>Coaching Excel</v>
          </cell>
          <cell r="S190" t="str">
            <v>L.Aderhold</v>
          </cell>
          <cell r="T190">
            <v>16</v>
          </cell>
          <cell r="U190"/>
          <cell r="V190"/>
          <cell r="W190"/>
          <cell r="X190" t="str">
            <v>Bewerbungstraining</v>
          </cell>
          <cell r="Y190" t="str">
            <v>Kraus</v>
          </cell>
          <cell r="Z190">
            <v>16</v>
          </cell>
          <cell r="AA190" t="str">
            <v>Coaching Excel</v>
          </cell>
          <cell r="AB190" t="str">
            <v>Dittrich</v>
          </cell>
          <cell r="AC190">
            <v>24</v>
          </cell>
          <cell r="AD190"/>
          <cell r="AE190"/>
          <cell r="AF190"/>
          <cell r="AG190" t="str">
            <v>Word</v>
          </cell>
          <cell r="AH190" t="str">
            <v>Hampel</v>
          </cell>
          <cell r="AI190">
            <v>36</v>
          </cell>
          <cell r="AJ190" t="str">
            <v>Excel</v>
          </cell>
          <cell r="AK190" t="str">
            <v>Dittrich</v>
          </cell>
          <cell r="AL190">
            <v>40</v>
          </cell>
          <cell r="AM190" t="str">
            <v>Excel</v>
          </cell>
          <cell r="AN190" t="str">
            <v>Dittrich</v>
          </cell>
          <cell r="AO190">
            <v>40</v>
          </cell>
          <cell r="AP190" t="str">
            <v>Powerpoint</v>
          </cell>
          <cell r="AQ190" t="str">
            <v>Dittrich</v>
          </cell>
          <cell r="AR190">
            <v>24</v>
          </cell>
          <cell r="AS190"/>
          <cell r="AT190"/>
          <cell r="AU190"/>
          <cell r="AV190"/>
          <cell r="AW190"/>
          <cell r="AX190"/>
          <cell r="AY190"/>
          <cell r="AZ190"/>
          <cell r="BA190"/>
          <cell r="BB190"/>
          <cell r="BC190"/>
          <cell r="BD190"/>
          <cell r="BE190"/>
          <cell r="BF190"/>
          <cell r="BG190"/>
          <cell r="BH190"/>
          <cell r="BI190"/>
          <cell r="BJ190"/>
          <cell r="BK190"/>
          <cell r="BL190"/>
          <cell r="BM190"/>
          <cell r="BN190"/>
          <cell r="BO190"/>
          <cell r="BP190"/>
          <cell r="BQ190"/>
          <cell r="BR190"/>
          <cell r="BS190"/>
          <cell r="BT190"/>
          <cell r="BU190"/>
          <cell r="BV190"/>
          <cell r="BW190"/>
          <cell r="BX190"/>
          <cell r="BY190"/>
          <cell r="BZ190"/>
          <cell r="CA190"/>
          <cell r="CB190"/>
          <cell r="CC190"/>
          <cell r="CD190"/>
          <cell r="CE190"/>
          <cell r="CF190"/>
          <cell r="CG190"/>
          <cell r="CH190"/>
          <cell r="CI190"/>
          <cell r="CJ190"/>
          <cell r="CK190"/>
          <cell r="CL190"/>
          <cell r="CM190"/>
          <cell r="CN190"/>
          <cell r="CO190"/>
          <cell r="CP190"/>
          <cell r="CQ190"/>
          <cell r="CR190"/>
          <cell r="CS190"/>
          <cell r="CT190"/>
          <cell r="CU190"/>
          <cell r="CV190"/>
          <cell r="CW190"/>
          <cell r="CX190"/>
          <cell r="CY190"/>
          <cell r="CZ190"/>
          <cell r="DA190"/>
          <cell r="DB190"/>
          <cell r="DC190"/>
          <cell r="DD190"/>
          <cell r="DE190"/>
          <cell r="DF190"/>
          <cell r="DG190"/>
          <cell r="DH190"/>
          <cell r="DI190"/>
          <cell r="DJ190"/>
          <cell r="DK190"/>
          <cell r="DL190"/>
          <cell r="DM190"/>
          <cell r="DN190"/>
          <cell r="DO190"/>
          <cell r="DP190"/>
          <cell r="DQ190"/>
          <cell r="DR190"/>
          <cell r="DS190"/>
          <cell r="DT190"/>
          <cell r="DU190"/>
          <cell r="DV190"/>
          <cell r="DW190"/>
          <cell r="DX190"/>
          <cell r="DY190"/>
          <cell r="DZ190"/>
          <cell r="EA190"/>
          <cell r="EB190"/>
          <cell r="EC190"/>
          <cell r="ED190"/>
          <cell r="EE190"/>
          <cell r="EF190"/>
          <cell r="EG190"/>
          <cell r="EH190"/>
          <cell r="EI190"/>
          <cell r="EJ190"/>
          <cell r="EK190" t="str">
            <v>Word</v>
          </cell>
          <cell r="EL190" t="str">
            <v>Hübner</v>
          </cell>
          <cell r="EM190">
            <v>40</v>
          </cell>
          <cell r="EN190" t="str">
            <v>Excel</v>
          </cell>
          <cell r="EO190" t="str">
            <v>Hübner</v>
          </cell>
          <cell r="EP190">
            <v>40</v>
          </cell>
          <cell r="EQ190" t="str">
            <v>Excel</v>
          </cell>
          <cell r="ER190" t="str">
            <v>Hübner</v>
          </cell>
          <cell r="ES190">
            <v>40</v>
          </cell>
          <cell r="ET190" t="str">
            <v>Outlook</v>
          </cell>
          <cell r="EU190" t="str">
            <v>Hübner</v>
          </cell>
          <cell r="EV190">
            <v>24</v>
          </cell>
          <cell r="EW190"/>
          <cell r="EX190"/>
          <cell r="EY190"/>
        </row>
        <row r="191">
          <cell r="A191"/>
          <cell r="B191"/>
          <cell r="C191"/>
          <cell r="D191">
            <v>32</v>
          </cell>
          <cell r="E191">
            <v>0</v>
          </cell>
          <cell r="F191"/>
          <cell r="G191">
            <v>40</v>
          </cell>
          <cell r="H191">
            <v>0</v>
          </cell>
          <cell r="I191"/>
          <cell r="J191">
            <v>40</v>
          </cell>
          <cell r="K191">
            <v>0</v>
          </cell>
          <cell r="L191"/>
          <cell r="M191">
            <v>40</v>
          </cell>
          <cell r="N191">
            <v>0</v>
          </cell>
          <cell r="O191"/>
          <cell r="P191">
            <v>40</v>
          </cell>
          <cell r="Q191">
            <v>0</v>
          </cell>
          <cell r="R191"/>
          <cell r="S191">
            <v>24</v>
          </cell>
          <cell r="T191">
            <v>16</v>
          </cell>
          <cell r="U191"/>
          <cell r="V191">
            <v>40</v>
          </cell>
          <cell r="W191">
            <v>0</v>
          </cell>
          <cell r="X191"/>
          <cell r="Y191">
            <v>24</v>
          </cell>
          <cell r="Z191">
            <v>16</v>
          </cell>
          <cell r="AA191"/>
          <cell r="AB191">
            <v>16</v>
          </cell>
          <cell r="AC191">
            <v>24</v>
          </cell>
          <cell r="AD191"/>
          <cell r="AE191">
            <v>40</v>
          </cell>
          <cell r="AF191">
            <v>0</v>
          </cell>
          <cell r="AG191"/>
          <cell r="AH191">
            <v>0</v>
          </cell>
          <cell r="AI191">
            <v>40</v>
          </cell>
          <cell r="AJ191"/>
          <cell r="AK191">
            <v>0</v>
          </cell>
          <cell r="AL191">
            <v>40</v>
          </cell>
          <cell r="AM191"/>
          <cell r="AN191">
            <v>0</v>
          </cell>
          <cell r="AO191">
            <v>40</v>
          </cell>
          <cell r="AP191"/>
          <cell r="AQ191">
            <v>0</v>
          </cell>
          <cell r="AR191">
            <v>40</v>
          </cell>
          <cell r="AS191"/>
          <cell r="AT191">
            <v>32</v>
          </cell>
          <cell r="AU191">
            <v>0</v>
          </cell>
          <cell r="AV191"/>
          <cell r="AW191">
            <v>32</v>
          </cell>
          <cell r="AX191">
            <v>0</v>
          </cell>
          <cell r="AY191"/>
          <cell r="AZ191">
            <v>40</v>
          </cell>
          <cell r="BA191">
            <v>0</v>
          </cell>
          <cell r="BB191"/>
          <cell r="BC191">
            <v>32</v>
          </cell>
          <cell r="BD191">
            <v>0</v>
          </cell>
          <cell r="BE191"/>
          <cell r="BF191">
            <v>40</v>
          </cell>
          <cell r="BG191">
            <v>0</v>
          </cell>
          <cell r="BH191"/>
          <cell r="BI191">
            <v>40</v>
          </cell>
          <cell r="BJ191">
            <v>0</v>
          </cell>
          <cell r="BK191"/>
          <cell r="BL191">
            <v>32</v>
          </cell>
          <cell r="BM191">
            <v>0</v>
          </cell>
          <cell r="BN191"/>
          <cell r="BO191">
            <v>40</v>
          </cell>
          <cell r="BP191">
            <v>0</v>
          </cell>
          <cell r="BQ191"/>
          <cell r="BR191">
            <v>32</v>
          </cell>
          <cell r="BS191">
            <v>0</v>
          </cell>
          <cell r="BT191"/>
          <cell r="BU191">
            <v>40</v>
          </cell>
          <cell r="BV191">
            <v>0</v>
          </cell>
          <cell r="BW191"/>
          <cell r="BX191">
            <v>40</v>
          </cell>
          <cell r="BY191">
            <v>0</v>
          </cell>
          <cell r="BZ191"/>
          <cell r="CA191">
            <v>40</v>
          </cell>
          <cell r="CB191">
            <v>0</v>
          </cell>
          <cell r="CC191"/>
          <cell r="CD191">
            <v>40</v>
          </cell>
          <cell r="CE191">
            <v>0</v>
          </cell>
          <cell r="CF191"/>
          <cell r="CG191">
            <v>40</v>
          </cell>
          <cell r="CH191">
            <v>0</v>
          </cell>
          <cell r="CI191"/>
          <cell r="CJ191">
            <v>40</v>
          </cell>
          <cell r="CK191">
            <v>0</v>
          </cell>
          <cell r="CL191"/>
          <cell r="CM191">
            <v>40</v>
          </cell>
          <cell r="CN191">
            <v>0</v>
          </cell>
          <cell r="CO191"/>
          <cell r="CP191">
            <v>40</v>
          </cell>
          <cell r="CQ191">
            <v>0</v>
          </cell>
          <cell r="CR191"/>
          <cell r="CS191">
            <v>40</v>
          </cell>
          <cell r="CT191">
            <v>0</v>
          </cell>
          <cell r="CU191"/>
          <cell r="CV191">
            <v>40</v>
          </cell>
          <cell r="CW191">
            <v>0</v>
          </cell>
          <cell r="CX191"/>
          <cell r="CY191">
            <v>40</v>
          </cell>
          <cell r="CZ191">
            <v>0</v>
          </cell>
          <cell r="DA191"/>
          <cell r="DB191">
            <v>40</v>
          </cell>
          <cell r="DC191">
            <v>0</v>
          </cell>
          <cell r="DD191"/>
          <cell r="DE191">
            <v>40</v>
          </cell>
          <cell r="DF191">
            <v>0</v>
          </cell>
          <cell r="DG191"/>
          <cell r="DH191">
            <v>40</v>
          </cell>
          <cell r="DI191">
            <v>0</v>
          </cell>
          <cell r="DJ191"/>
          <cell r="DK191">
            <v>40</v>
          </cell>
          <cell r="DL191">
            <v>0</v>
          </cell>
          <cell r="DM191"/>
          <cell r="DN191">
            <v>40</v>
          </cell>
          <cell r="DO191">
            <v>0</v>
          </cell>
          <cell r="DP191"/>
          <cell r="DQ191">
            <v>40</v>
          </cell>
          <cell r="DR191">
            <v>0</v>
          </cell>
          <cell r="DS191"/>
          <cell r="DT191">
            <v>40</v>
          </cell>
          <cell r="DU191">
            <v>0</v>
          </cell>
          <cell r="DV191"/>
          <cell r="DW191">
            <v>40</v>
          </cell>
          <cell r="DX191">
            <v>0</v>
          </cell>
          <cell r="DY191"/>
          <cell r="DZ191">
            <v>40</v>
          </cell>
          <cell r="EA191">
            <v>0</v>
          </cell>
          <cell r="EB191"/>
          <cell r="EC191">
            <v>40</v>
          </cell>
          <cell r="ED191">
            <v>0</v>
          </cell>
          <cell r="EE191"/>
          <cell r="EF191">
            <v>40</v>
          </cell>
          <cell r="EG191">
            <v>0</v>
          </cell>
          <cell r="EH191"/>
          <cell r="EI191">
            <v>40</v>
          </cell>
          <cell r="EJ191">
            <v>0</v>
          </cell>
          <cell r="EK191"/>
          <cell r="EL191">
            <v>0</v>
          </cell>
          <cell r="EM191">
            <v>40</v>
          </cell>
          <cell r="EN191"/>
          <cell r="EO191">
            <v>0</v>
          </cell>
          <cell r="EP191">
            <v>40</v>
          </cell>
          <cell r="EQ191"/>
          <cell r="ER191">
            <v>0</v>
          </cell>
          <cell r="ES191">
            <v>40</v>
          </cell>
          <cell r="ET191"/>
          <cell r="EU191">
            <v>0</v>
          </cell>
          <cell r="EV191">
            <v>40</v>
          </cell>
          <cell r="EW191"/>
          <cell r="EX191">
            <v>40</v>
          </cell>
          <cell r="EY191">
            <v>0</v>
          </cell>
        </row>
        <row r="192">
          <cell r="A192"/>
          <cell r="B192"/>
          <cell r="C192"/>
          <cell r="E192"/>
          <cell r="F192"/>
          <cell r="H192"/>
          <cell r="I192"/>
          <cell r="K192"/>
          <cell r="L192"/>
          <cell r="N192"/>
          <cell r="O192"/>
          <cell r="Q192"/>
          <cell r="R192"/>
          <cell r="T192"/>
          <cell r="U192"/>
          <cell r="W192"/>
          <cell r="X192"/>
          <cell r="Z192"/>
          <cell r="AA192"/>
          <cell r="AC192"/>
          <cell r="AD192"/>
          <cell r="AF192"/>
          <cell r="AG192"/>
          <cell r="AI192"/>
          <cell r="AJ192"/>
          <cell r="AL192"/>
          <cell r="AM192"/>
          <cell r="AO192"/>
          <cell r="AP192"/>
          <cell r="AQ192"/>
          <cell r="AR192"/>
          <cell r="AS192"/>
          <cell r="AU192"/>
          <cell r="AV192"/>
          <cell r="AX192"/>
          <cell r="AY192"/>
          <cell r="BA192"/>
          <cell r="BB192"/>
          <cell r="BD192"/>
          <cell r="BE192"/>
          <cell r="BG192"/>
          <cell r="BH192"/>
          <cell r="BJ192"/>
          <cell r="BK192"/>
          <cell r="BM192"/>
          <cell r="BN192"/>
          <cell r="BP192"/>
          <cell r="BQ192"/>
          <cell r="BS192"/>
          <cell r="BT192"/>
          <cell r="BV192"/>
          <cell r="BW192"/>
          <cell r="BY192"/>
          <cell r="BZ192"/>
          <cell r="CB192"/>
          <cell r="CC192"/>
          <cell r="CE192"/>
          <cell r="CF192"/>
          <cell r="CH192"/>
          <cell r="CI192"/>
          <cell r="CK192"/>
          <cell r="CL192"/>
          <cell r="CN192"/>
          <cell r="CO192"/>
          <cell r="CQ192"/>
          <cell r="CR192"/>
          <cell r="CT192"/>
          <cell r="CU192"/>
          <cell r="CW192"/>
          <cell r="CX192"/>
          <cell r="CZ192"/>
          <cell r="DA192"/>
          <cell r="DC192"/>
          <cell r="DD192"/>
          <cell r="DF192"/>
          <cell r="DG192"/>
          <cell r="DI192"/>
          <cell r="DJ192"/>
          <cell r="DL192"/>
          <cell r="DM192"/>
          <cell r="DO192"/>
          <cell r="DP192"/>
          <cell r="DR192"/>
          <cell r="DS192"/>
          <cell r="DU192"/>
          <cell r="DV192"/>
          <cell r="DX192"/>
          <cell r="DY192"/>
          <cell r="EA192"/>
          <cell r="EB192"/>
          <cell r="ED192"/>
          <cell r="EE192"/>
          <cell r="EG192"/>
          <cell r="EH192"/>
          <cell r="EJ192"/>
          <cell r="EK192"/>
          <cell r="EM192"/>
          <cell r="EN192"/>
          <cell r="EP192"/>
          <cell r="EQ192"/>
          <cell r="ES192"/>
          <cell r="ET192"/>
          <cell r="EV192"/>
          <cell r="EW192"/>
          <cell r="EY192"/>
        </row>
        <row r="193">
          <cell r="A193"/>
          <cell r="B193"/>
          <cell r="C193"/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  <cell r="X193"/>
          <cell r="Y193"/>
          <cell r="Z193"/>
          <cell r="AA193"/>
          <cell r="AB193"/>
          <cell r="AC193"/>
          <cell r="AD193"/>
          <cell r="AE193"/>
          <cell r="AF193"/>
          <cell r="AG193"/>
          <cell r="AH193"/>
          <cell r="AI193"/>
          <cell r="AJ193"/>
          <cell r="AK193"/>
          <cell r="AL193"/>
          <cell r="AM193"/>
          <cell r="AN193"/>
          <cell r="AO193"/>
          <cell r="AP193"/>
          <cell r="AQ193"/>
          <cell r="AR193"/>
          <cell r="AS193"/>
          <cell r="AT193"/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  <cell r="BE193"/>
          <cell r="BF193"/>
          <cell r="BG193"/>
          <cell r="BH193"/>
          <cell r="BI193"/>
          <cell r="BJ193"/>
          <cell r="BK193"/>
          <cell r="BL193"/>
          <cell r="BM193"/>
          <cell r="BN193"/>
          <cell r="BO193"/>
          <cell r="BP193"/>
          <cell r="BQ193"/>
          <cell r="BR193"/>
          <cell r="BS193"/>
          <cell r="BT193"/>
          <cell r="BU193"/>
          <cell r="BV193"/>
          <cell r="BW193"/>
          <cell r="BX193"/>
          <cell r="BY193"/>
          <cell r="BZ193"/>
          <cell r="CA193"/>
          <cell r="CB193"/>
          <cell r="CC193"/>
          <cell r="CD193"/>
          <cell r="CE193"/>
          <cell r="CF193"/>
          <cell r="CG193"/>
          <cell r="CH193"/>
          <cell r="CI193"/>
          <cell r="CJ193"/>
          <cell r="CK193"/>
          <cell r="CL193"/>
          <cell r="CM193"/>
          <cell r="CN193"/>
          <cell r="CO193"/>
          <cell r="CP193"/>
          <cell r="CQ193"/>
          <cell r="CR193"/>
          <cell r="CS193"/>
          <cell r="CT193"/>
          <cell r="CU193"/>
          <cell r="CV193"/>
          <cell r="CW193"/>
          <cell r="CX193"/>
          <cell r="CY193"/>
          <cell r="CZ193"/>
          <cell r="DA193"/>
          <cell r="DB193"/>
          <cell r="DC193"/>
          <cell r="DD193"/>
          <cell r="DE193"/>
          <cell r="DF193"/>
          <cell r="DG193"/>
          <cell r="DH193"/>
          <cell r="DI193"/>
          <cell r="DJ193"/>
          <cell r="DK193"/>
          <cell r="DL193"/>
          <cell r="DM193"/>
          <cell r="DN193"/>
          <cell r="DO193"/>
          <cell r="DP193"/>
          <cell r="DQ193"/>
          <cell r="DR193"/>
          <cell r="DS193"/>
          <cell r="DT193"/>
          <cell r="DU193"/>
          <cell r="DV193"/>
          <cell r="DW193"/>
          <cell r="DX193"/>
          <cell r="DY193"/>
          <cell r="DZ193"/>
          <cell r="EA193"/>
          <cell r="EB193"/>
          <cell r="EC193"/>
          <cell r="ED193"/>
          <cell r="EE193"/>
          <cell r="EF193"/>
          <cell r="EG193"/>
          <cell r="EH193"/>
          <cell r="EI193"/>
          <cell r="EJ193"/>
          <cell r="EK193"/>
          <cell r="EL193"/>
          <cell r="EM193"/>
          <cell r="EN193"/>
          <cell r="EO193"/>
          <cell r="EP193"/>
          <cell r="EQ193"/>
          <cell r="ER193"/>
          <cell r="ES193"/>
          <cell r="ET193"/>
          <cell r="EU193"/>
          <cell r="EV193"/>
          <cell r="EW193"/>
          <cell r="EX193"/>
          <cell r="EY193"/>
        </row>
        <row r="194">
          <cell r="A194"/>
          <cell r="B194"/>
          <cell r="C194"/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  <cell r="O194"/>
          <cell r="P194"/>
          <cell r="Q194"/>
          <cell r="R194"/>
          <cell r="S194"/>
          <cell r="T194"/>
          <cell r="U194"/>
          <cell r="V194"/>
          <cell r="W194"/>
          <cell r="X194"/>
          <cell r="Y194"/>
          <cell r="Z194"/>
          <cell r="AA194"/>
          <cell r="AB194"/>
          <cell r="AC194"/>
          <cell r="AD194"/>
          <cell r="AE194"/>
          <cell r="AF194"/>
          <cell r="AG194"/>
          <cell r="AH194"/>
          <cell r="AI194"/>
          <cell r="AJ194"/>
          <cell r="AK194"/>
          <cell r="AL194"/>
          <cell r="AM194"/>
          <cell r="AN194"/>
          <cell r="AO194"/>
          <cell r="AP194" t="str">
            <v>Coaching</v>
          </cell>
          <cell r="AQ194" t="str">
            <v>Zimmermann</v>
          </cell>
          <cell r="AR194">
            <v>12</v>
          </cell>
          <cell r="AS194"/>
          <cell r="AT194"/>
          <cell r="AU194"/>
          <cell r="AV194"/>
          <cell r="AW194"/>
          <cell r="AX194"/>
          <cell r="AY194"/>
          <cell r="AZ194"/>
          <cell r="BA194"/>
          <cell r="BB194"/>
          <cell r="BC194"/>
          <cell r="BD194"/>
          <cell r="BE194"/>
          <cell r="BF194"/>
          <cell r="BG194"/>
          <cell r="BH194"/>
          <cell r="BI194"/>
          <cell r="BJ194"/>
          <cell r="BK194"/>
          <cell r="BL194"/>
          <cell r="BM194"/>
          <cell r="BN194" t="str">
            <v>Coaching</v>
          </cell>
          <cell r="BO194" t="str">
            <v>Zimmermann</v>
          </cell>
          <cell r="BP194">
            <v>6</v>
          </cell>
          <cell r="BQ194" t="str">
            <v>Coaching</v>
          </cell>
          <cell r="BR194" t="str">
            <v>Zimmermann</v>
          </cell>
          <cell r="BS194">
            <v>2</v>
          </cell>
          <cell r="BT194" t="str">
            <v>Coaching</v>
          </cell>
          <cell r="BU194" t="str">
            <v>Zimmermann</v>
          </cell>
          <cell r="BV194">
            <v>8</v>
          </cell>
          <cell r="BW194" t="str">
            <v>Coaching</v>
          </cell>
          <cell r="BX194" t="str">
            <v>Zimmermann</v>
          </cell>
          <cell r="BY194">
            <v>4</v>
          </cell>
          <cell r="BZ194"/>
          <cell r="CA194"/>
          <cell r="CB194"/>
          <cell r="CC194"/>
          <cell r="CD194"/>
          <cell r="CE194"/>
          <cell r="CF194"/>
          <cell r="CG194"/>
          <cell r="CH194"/>
          <cell r="CI194"/>
          <cell r="CJ194"/>
          <cell r="CK194"/>
          <cell r="CL194"/>
          <cell r="CM194"/>
          <cell r="CN194"/>
          <cell r="CO194"/>
          <cell r="CP194"/>
          <cell r="CQ194"/>
          <cell r="CR194"/>
          <cell r="CS194"/>
          <cell r="CT194"/>
          <cell r="CU194"/>
          <cell r="CV194"/>
          <cell r="CW194"/>
          <cell r="CX194"/>
          <cell r="CY194"/>
          <cell r="CZ194"/>
          <cell r="DA194" t="str">
            <v>Coaching</v>
          </cell>
          <cell r="DB194" t="str">
            <v>Zimmermann</v>
          </cell>
          <cell r="DC194">
            <v>16</v>
          </cell>
          <cell r="DD194"/>
          <cell r="DE194"/>
          <cell r="DF194"/>
          <cell r="DG194"/>
          <cell r="DH194"/>
          <cell r="DI194"/>
          <cell r="DJ194"/>
          <cell r="DK194"/>
          <cell r="DL194"/>
          <cell r="DM194"/>
          <cell r="DN194"/>
          <cell r="DO194"/>
          <cell r="DP194"/>
          <cell r="DQ194"/>
          <cell r="DR194"/>
          <cell r="DS194"/>
          <cell r="DT194"/>
          <cell r="DU194"/>
          <cell r="DV194"/>
          <cell r="DW194"/>
          <cell r="DX194"/>
          <cell r="DY194"/>
          <cell r="DZ194"/>
          <cell r="EA194"/>
          <cell r="EB194"/>
          <cell r="EC194"/>
          <cell r="ED194"/>
          <cell r="EE194"/>
          <cell r="EF194"/>
          <cell r="EG194"/>
          <cell r="EH194"/>
          <cell r="EI194"/>
          <cell r="EJ194"/>
          <cell r="EK194"/>
          <cell r="EL194"/>
          <cell r="EM194"/>
          <cell r="EN194"/>
          <cell r="EO194"/>
          <cell r="EP194"/>
          <cell r="EQ194"/>
          <cell r="ER194"/>
          <cell r="ES194"/>
          <cell r="ET194"/>
          <cell r="EU194"/>
          <cell r="EV194"/>
          <cell r="EW194"/>
          <cell r="EX194"/>
          <cell r="EY194"/>
        </row>
        <row r="195">
          <cell r="A195" t="str">
            <v>Aktiv in Arbeit</v>
          </cell>
          <cell r="B195"/>
          <cell r="C195"/>
          <cell r="D195"/>
          <cell r="E195"/>
          <cell r="F195" t="str">
            <v>Coaching</v>
          </cell>
          <cell r="G195" t="str">
            <v>Zimmermann</v>
          </cell>
          <cell r="H195">
            <v>49</v>
          </cell>
          <cell r="I195" t="str">
            <v>Coaching</v>
          </cell>
          <cell r="J195" t="str">
            <v>Zimmermann</v>
          </cell>
          <cell r="K195">
            <v>44</v>
          </cell>
          <cell r="L195" t="str">
            <v>Coaching</v>
          </cell>
          <cell r="M195" t="str">
            <v>Zimmermann</v>
          </cell>
          <cell r="N195">
            <v>51</v>
          </cell>
          <cell r="O195" t="str">
            <v>Coaching</v>
          </cell>
          <cell r="P195" t="str">
            <v>Zimmermann</v>
          </cell>
          <cell r="Q195">
            <v>41</v>
          </cell>
          <cell r="R195" t="str">
            <v>Coaching</v>
          </cell>
          <cell r="S195" t="str">
            <v>Zimmermann</v>
          </cell>
          <cell r="T195">
            <v>34</v>
          </cell>
          <cell r="U195" t="str">
            <v>Coaching</v>
          </cell>
          <cell r="V195" t="str">
            <v>Zimmermann</v>
          </cell>
          <cell r="W195">
            <v>34</v>
          </cell>
          <cell r="X195" t="str">
            <v>Coaching</v>
          </cell>
          <cell r="Y195" t="str">
            <v>Zimmermann</v>
          </cell>
          <cell r="Z195">
            <v>30</v>
          </cell>
          <cell r="AA195" t="str">
            <v>Coaching</v>
          </cell>
          <cell r="AB195" t="str">
            <v>Zimmermann</v>
          </cell>
          <cell r="AC195">
            <v>36</v>
          </cell>
          <cell r="AD195" t="str">
            <v>Coaching</v>
          </cell>
          <cell r="AE195" t="str">
            <v>Zimmermann</v>
          </cell>
          <cell r="AF195">
            <v>32</v>
          </cell>
          <cell r="AG195" t="str">
            <v>Coaching</v>
          </cell>
          <cell r="AH195" t="str">
            <v>Zimmermann</v>
          </cell>
          <cell r="AI195">
            <v>28</v>
          </cell>
          <cell r="AJ195" t="str">
            <v>Coaching</v>
          </cell>
          <cell r="AK195" t="str">
            <v>Zimmermann</v>
          </cell>
          <cell r="AL195">
            <v>28</v>
          </cell>
          <cell r="AM195" t="str">
            <v>Coaching</v>
          </cell>
          <cell r="AN195" t="str">
            <v>Zimmermann</v>
          </cell>
          <cell r="AO195">
            <v>20</v>
          </cell>
          <cell r="AP195" t="str">
            <v>Coaching Outlook - verschoben</v>
          </cell>
          <cell r="AQ195" t="str">
            <v>L.Aderhold</v>
          </cell>
          <cell r="AR195"/>
          <cell r="AS195"/>
          <cell r="AT195"/>
          <cell r="AU195"/>
          <cell r="AV195"/>
          <cell r="AW195"/>
          <cell r="AX195"/>
          <cell r="AY195" t="str">
            <v>Coaching</v>
          </cell>
          <cell r="AZ195" t="str">
            <v>Zimmermann</v>
          </cell>
          <cell r="BA195">
            <v>6</v>
          </cell>
          <cell r="BB195" t="str">
            <v>Coaching</v>
          </cell>
          <cell r="BC195" t="str">
            <v>Zimmermann</v>
          </cell>
          <cell r="BD195">
            <v>6</v>
          </cell>
          <cell r="BE195" t="str">
            <v>Coaching</v>
          </cell>
          <cell r="BF195" t="str">
            <v>Zimmermann</v>
          </cell>
          <cell r="BG195">
            <v>6</v>
          </cell>
          <cell r="BH195" t="str">
            <v>Coaching</v>
          </cell>
          <cell r="BI195" t="str">
            <v>Zimmermann</v>
          </cell>
          <cell r="BJ195">
            <v>3</v>
          </cell>
          <cell r="BK195"/>
          <cell r="BL195"/>
          <cell r="BM195"/>
          <cell r="BN195" t="str">
            <v>Coaching</v>
          </cell>
          <cell r="BO195" t="str">
            <v>Otto</v>
          </cell>
          <cell r="BP195">
            <v>12.5</v>
          </cell>
          <cell r="BQ195" t="str">
            <v>Coaching</v>
          </cell>
          <cell r="BR195" t="str">
            <v>Otto</v>
          </cell>
          <cell r="BS195">
            <v>11.5</v>
          </cell>
          <cell r="BT195" t="str">
            <v>Coaching</v>
          </cell>
          <cell r="BU195" t="str">
            <v>Otto</v>
          </cell>
          <cell r="BV195">
            <v>11.5</v>
          </cell>
          <cell r="BW195" t="str">
            <v>Coaching</v>
          </cell>
          <cell r="BX195" t="str">
            <v>Otto</v>
          </cell>
          <cell r="BY195">
            <v>3</v>
          </cell>
          <cell r="BZ195"/>
          <cell r="CA195"/>
          <cell r="CB195"/>
          <cell r="CC195"/>
          <cell r="CD195"/>
          <cell r="CE195"/>
          <cell r="CF195" t="str">
            <v>Coaching</v>
          </cell>
          <cell r="CG195" t="str">
            <v>Otto</v>
          </cell>
          <cell r="CH195">
            <v>3</v>
          </cell>
          <cell r="CI195" t="str">
            <v>Coaching</v>
          </cell>
          <cell r="CJ195" t="str">
            <v>Otto</v>
          </cell>
          <cell r="CK195">
            <v>4</v>
          </cell>
          <cell r="CL195" t="str">
            <v>Coaching</v>
          </cell>
          <cell r="CM195" t="str">
            <v>Otto</v>
          </cell>
          <cell r="CN195">
            <v>4</v>
          </cell>
          <cell r="CO195" t="str">
            <v>Coaching</v>
          </cell>
          <cell r="CP195" t="str">
            <v>Otto</v>
          </cell>
          <cell r="CQ195">
            <v>4</v>
          </cell>
          <cell r="CR195" t="str">
            <v>Coaching</v>
          </cell>
          <cell r="CS195" t="str">
            <v>Otto</v>
          </cell>
          <cell r="CT195">
            <v>4</v>
          </cell>
          <cell r="CU195"/>
          <cell r="CV195"/>
          <cell r="CW195"/>
          <cell r="CX195" t="str">
            <v>Coaching</v>
          </cell>
          <cell r="CY195" t="str">
            <v>Zimmermann</v>
          </cell>
          <cell r="CZ195">
            <v>16</v>
          </cell>
          <cell r="DA195" t="str">
            <v>Coaching</v>
          </cell>
          <cell r="DB195" t="str">
            <v>Otto</v>
          </cell>
          <cell r="DC195">
            <v>4</v>
          </cell>
          <cell r="DD195" t="str">
            <v>Coaching</v>
          </cell>
          <cell r="DE195" t="str">
            <v>Zimmermann</v>
          </cell>
          <cell r="DF195">
            <v>16</v>
          </cell>
          <cell r="DG195" t="str">
            <v>Coaching</v>
          </cell>
          <cell r="DH195" t="str">
            <v>Zimmermann</v>
          </cell>
          <cell r="DI195">
            <v>46</v>
          </cell>
          <cell r="DJ195" t="str">
            <v>Coaching</v>
          </cell>
          <cell r="DK195" t="str">
            <v>Zimmermann</v>
          </cell>
          <cell r="DL195">
            <v>50</v>
          </cell>
          <cell r="DM195" t="str">
            <v>Coaching</v>
          </cell>
          <cell r="DN195" t="str">
            <v>Zimmermann</v>
          </cell>
          <cell r="DO195">
            <v>42</v>
          </cell>
          <cell r="DP195" t="str">
            <v>Coaching</v>
          </cell>
          <cell r="DQ195" t="str">
            <v>Zimmermann</v>
          </cell>
          <cell r="DR195">
            <v>26</v>
          </cell>
          <cell r="DS195" t="str">
            <v>Coaching</v>
          </cell>
          <cell r="DT195" t="str">
            <v>Zimmermann</v>
          </cell>
          <cell r="DU195">
            <v>30</v>
          </cell>
          <cell r="DV195" t="str">
            <v>Coaching</v>
          </cell>
          <cell r="DW195" t="str">
            <v>Zimmermann</v>
          </cell>
          <cell r="DX195">
            <v>26</v>
          </cell>
          <cell r="DY195"/>
          <cell r="DZ195"/>
          <cell r="EA195"/>
          <cell r="EB195"/>
          <cell r="EC195"/>
          <cell r="ED195"/>
          <cell r="EE195" t="str">
            <v>Coaching</v>
          </cell>
          <cell r="EF195" t="str">
            <v>Zimmermann</v>
          </cell>
          <cell r="EG195">
            <v>18</v>
          </cell>
          <cell r="EH195" t="str">
            <v>Coaching</v>
          </cell>
          <cell r="EI195" t="str">
            <v>Zimmermann</v>
          </cell>
          <cell r="EJ195">
            <v>18</v>
          </cell>
          <cell r="EK195" t="str">
            <v>Coaching</v>
          </cell>
          <cell r="EL195" t="str">
            <v>Zimmermann</v>
          </cell>
          <cell r="EM195">
            <v>12</v>
          </cell>
          <cell r="EN195" t="str">
            <v>Coaching</v>
          </cell>
          <cell r="EO195" t="str">
            <v>Zimmermann</v>
          </cell>
          <cell r="EP195">
            <v>8</v>
          </cell>
          <cell r="EQ195" t="str">
            <v>Coaching</v>
          </cell>
          <cell r="ER195" t="str">
            <v>Zimmermann</v>
          </cell>
          <cell r="ES195">
            <v>4</v>
          </cell>
          <cell r="ET195" t="str">
            <v>Coaching</v>
          </cell>
          <cell r="EU195" t="str">
            <v>Zimmermann</v>
          </cell>
          <cell r="EV195">
            <v>4</v>
          </cell>
          <cell r="EW195" t="str">
            <v>Coaching</v>
          </cell>
          <cell r="EX195" t="str">
            <v>Zimmermann</v>
          </cell>
          <cell r="EY195">
            <v>4</v>
          </cell>
        </row>
        <row r="196">
          <cell r="A196"/>
          <cell r="B196"/>
          <cell r="C196"/>
          <cell r="D196">
            <v>32</v>
          </cell>
          <cell r="E196">
            <v>0</v>
          </cell>
          <cell r="F196"/>
          <cell r="G196">
            <v>-9</v>
          </cell>
          <cell r="H196">
            <v>49</v>
          </cell>
          <cell r="I196"/>
          <cell r="J196">
            <v>-4</v>
          </cell>
          <cell r="K196">
            <v>44</v>
          </cell>
          <cell r="L196"/>
          <cell r="M196">
            <v>-11</v>
          </cell>
          <cell r="N196">
            <v>51</v>
          </cell>
          <cell r="O196"/>
          <cell r="P196">
            <v>-1</v>
          </cell>
          <cell r="Q196">
            <v>41</v>
          </cell>
          <cell r="R196"/>
          <cell r="S196">
            <v>6</v>
          </cell>
          <cell r="T196">
            <v>34</v>
          </cell>
          <cell r="U196"/>
          <cell r="V196">
            <v>6</v>
          </cell>
          <cell r="W196">
            <v>34</v>
          </cell>
          <cell r="X196"/>
          <cell r="Y196">
            <v>10</v>
          </cell>
          <cell r="Z196">
            <v>30</v>
          </cell>
          <cell r="AA196"/>
          <cell r="AB196">
            <v>4</v>
          </cell>
          <cell r="AC196">
            <v>36</v>
          </cell>
          <cell r="AD196"/>
          <cell r="AE196">
            <v>8</v>
          </cell>
          <cell r="AF196">
            <v>32</v>
          </cell>
          <cell r="AG196"/>
          <cell r="AH196">
            <v>12</v>
          </cell>
          <cell r="AI196">
            <v>28</v>
          </cell>
          <cell r="AJ196"/>
          <cell r="AK196">
            <v>12</v>
          </cell>
          <cell r="AL196">
            <v>28</v>
          </cell>
          <cell r="AM196"/>
          <cell r="AN196">
            <v>20</v>
          </cell>
          <cell r="AO196">
            <v>20</v>
          </cell>
          <cell r="AP196"/>
          <cell r="AQ196">
            <v>28</v>
          </cell>
          <cell r="AR196">
            <v>12</v>
          </cell>
          <cell r="AS196"/>
          <cell r="AT196">
            <v>32</v>
          </cell>
          <cell r="AU196">
            <v>0</v>
          </cell>
          <cell r="AV196"/>
          <cell r="AW196">
            <v>32</v>
          </cell>
          <cell r="AX196">
            <v>0</v>
          </cell>
          <cell r="AY196"/>
          <cell r="AZ196">
            <v>34</v>
          </cell>
          <cell r="BA196">
            <v>6</v>
          </cell>
          <cell r="BB196"/>
          <cell r="BC196">
            <v>26</v>
          </cell>
          <cell r="BD196">
            <v>6</v>
          </cell>
          <cell r="BE196"/>
          <cell r="BF196">
            <v>34</v>
          </cell>
          <cell r="BG196">
            <v>6</v>
          </cell>
          <cell r="BH196"/>
          <cell r="BI196">
            <v>37</v>
          </cell>
          <cell r="BJ196">
            <v>3</v>
          </cell>
          <cell r="BK196"/>
          <cell r="BL196">
            <v>32</v>
          </cell>
          <cell r="BM196">
            <v>0</v>
          </cell>
          <cell r="BN196"/>
          <cell r="BO196">
            <v>21.5</v>
          </cell>
          <cell r="BP196">
            <v>18.5</v>
          </cell>
          <cell r="BQ196"/>
          <cell r="BR196">
            <v>18.5</v>
          </cell>
          <cell r="BS196">
            <v>13.5</v>
          </cell>
          <cell r="BT196"/>
          <cell r="BU196">
            <v>20.5</v>
          </cell>
          <cell r="BV196">
            <v>19.5</v>
          </cell>
          <cell r="BW196"/>
          <cell r="BX196">
            <v>33</v>
          </cell>
          <cell r="BY196">
            <v>7</v>
          </cell>
          <cell r="BZ196"/>
          <cell r="CA196">
            <v>40</v>
          </cell>
          <cell r="CB196">
            <v>0</v>
          </cell>
          <cell r="CC196"/>
          <cell r="CD196">
            <v>40</v>
          </cell>
          <cell r="CE196">
            <v>0</v>
          </cell>
          <cell r="CF196"/>
          <cell r="CG196">
            <v>37</v>
          </cell>
          <cell r="CH196">
            <v>3</v>
          </cell>
          <cell r="CI196"/>
          <cell r="CJ196">
            <v>36</v>
          </cell>
          <cell r="CK196">
            <v>4</v>
          </cell>
          <cell r="CL196"/>
          <cell r="CM196">
            <v>36</v>
          </cell>
          <cell r="CN196">
            <v>4</v>
          </cell>
          <cell r="CO196"/>
          <cell r="CP196">
            <v>36</v>
          </cell>
          <cell r="CQ196">
            <v>4</v>
          </cell>
          <cell r="CR196"/>
          <cell r="CS196">
            <v>36</v>
          </cell>
          <cell r="CT196">
            <v>4</v>
          </cell>
          <cell r="CU196"/>
          <cell r="CV196">
            <v>40</v>
          </cell>
          <cell r="CW196">
            <v>0</v>
          </cell>
          <cell r="CX196"/>
          <cell r="CY196">
            <v>24</v>
          </cell>
          <cell r="CZ196">
            <v>16</v>
          </cell>
          <cell r="DA196"/>
          <cell r="DB196">
            <v>20</v>
          </cell>
          <cell r="DC196">
            <v>20</v>
          </cell>
          <cell r="DD196"/>
          <cell r="DE196">
            <v>24</v>
          </cell>
          <cell r="DF196">
            <v>16</v>
          </cell>
          <cell r="DG196"/>
          <cell r="DH196">
            <v>-6</v>
          </cell>
          <cell r="DI196">
            <v>46</v>
          </cell>
          <cell r="DJ196"/>
          <cell r="DK196">
            <v>-10</v>
          </cell>
          <cell r="DL196">
            <v>50</v>
          </cell>
          <cell r="DM196"/>
          <cell r="DN196">
            <v>-2</v>
          </cell>
          <cell r="DO196">
            <v>42</v>
          </cell>
          <cell r="DP196"/>
          <cell r="DQ196">
            <v>14</v>
          </cell>
          <cell r="DR196">
            <v>26</v>
          </cell>
          <cell r="DS196"/>
          <cell r="DT196">
            <v>10</v>
          </cell>
          <cell r="DU196">
            <v>30</v>
          </cell>
          <cell r="DV196"/>
          <cell r="DW196">
            <v>14</v>
          </cell>
          <cell r="DX196">
            <v>26</v>
          </cell>
          <cell r="DY196"/>
          <cell r="DZ196">
            <v>40</v>
          </cell>
          <cell r="EA196">
            <v>0</v>
          </cell>
          <cell r="EB196"/>
          <cell r="EC196">
            <v>40</v>
          </cell>
          <cell r="ED196">
            <v>0</v>
          </cell>
          <cell r="EE196"/>
          <cell r="EF196">
            <v>22</v>
          </cell>
          <cell r="EG196">
            <v>18</v>
          </cell>
          <cell r="EH196"/>
          <cell r="EI196">
            <v>22</v>
          </cell>
          <cell r="EJ196">
            <v>18</v>
          </cell>
          <cell r="EK196"/>
          <cell r="EL196">
            <v>28</v>
          </cell>
          <cell r="EM196">
            <v>12</v>
          </cell>
          <cell r="EN196"/>
          <cell r="EO196">
            <v>32</v>
          </cell>
          <cell r="EP196">
            <v>8</v>
          </cell>
          <cell r="EQ196"/>
          <cell r="ER196">
            <v>36</v>
          </cell>
          <cell r="ES196">
            <v>4</v>
          </cell>
          <cell r="ET196"/>
          <cell r="EU196">
            <v>36</v>
          </cell>
          <cell r="EV196">
            <v>4</v>
          </cell>
          <cell r="EW196"/>
          <cell r="EX196">
            <v>36</v>
          </cell>
          <cell r="EY196">
            <v>4</v>
          </cell>
        </row>
        <row r="197">
          <cell r="A197"/>
          <cell r="B197"/>
          <cell r="C197"/>
          <cell r="E197"/>
          <cell r="F197"/>
          <cell r="H197"/>
          <cell r="I197"/>
          <cell r="K197"/>
          <cell r="L197"/>
          <cell r="N197"/>
          <cell r="O197"/>
          <cell r="Q197"/>
          <cell r="R197"/>
          <cell r="T197"/>
          <cell r="U197"/>
          <cell r="W197"/>
          <cell r="X197"/>
          <cell r="Z197"/>
          <cell r="AA197" t="str">
            <v>PV</v>
          </cell>
          <cell r="AC197"/>
          <cell r="AD197"/>
          <cell r="AF197"/>
          <cell r="AG197"/>
          <cell r="AI197"/>
          <cell r="AJ197"/>
          <cell r="AL197"/>
          <cell r="AM197"/>
          <cell r="AO197"/>
          <cell r="AP197"/>
          <cell r="AR197"/>
          <cell r="AS197"/>
          <cell r="AU197"/>
          <cell r="AV197"/>
          <cell r="AX197"/>
          <cell r="AY197"/>
          <cell r="BA197"/>
          <cell r="BB197"/>
          <cell r="BD197"/>
          <cell r="BE197"/>
          <cell r="BG197"/>
          <cell r="BH197"/>
          <cell r="BJ197"/>
          <cell r="BK197"/>
          <cell r="BM197"/>
          <cell r="BN197"/>
          <cell r="BP197"/>
          <cell r="BQ197"/>
          <cell r="BS197"/>
          <cell r="BT197"/>
          <cell r="BV197"/>
          <cell r="BW197"/>
          <cell r="BY197"/>
          <cell r="BZ197"/>
          <cell r="CB197"/>
          <cell r="CC197"/>
          <cell r="CE197"/>
          <cell r="CF197"/>
          <cell r="CH197"/>
          <cell r="CI197"/>
          <cell r="CK197"/>
          <cell r="CL197"/>
          <cell r="CN197"/>
          <cell r="CO197"/>
          <cell r="CQ197"/>
          <cell r="CR197"/>
          <cell r="CT197"/>
          <cell r="CU197"/>
          <cell r="CW197"/>
          <cell r="CX197"/>
          <cell r="CZ197"/>
          <cell r="DA197"/>
          <cell r="DC197"/>
          <cell r="DD197"/>
          <cell r="DF197"/>
          <cell r="DG197"/>
          <cell r="DI197"/>
          <cell r="DJ197"/>
          <cell r="DL197"/>
          <cell r="DM197"/>
          <cell r="DO197"/>
          <cell r="DP197"/>
          <cell r="DR197"/>
          <cell r="DS197"/>
          <cell r="DU197"/>
          <cell r="DV197"/>
          <cell r="DX197"/>
          <cell r="DY197"/>
          <cell r="EA197"/>
          <cell r="EB197"/>
          <cell r="ED197"/>
          <cell r="EE197"/>
          <cell r="EG197"/>
          <cell r="EH197"/>
          <cell r="EJ197"/>
          <cell r="EK197"/>
          <cell r="EM197"/>
          <cell r="EN197"/>
          <cell r="EP197"/>
          <cell r="EQ197"/>
          <cell r="ES197"/>
          <cell r="ET197"/>
          <cell r="EV197"/>
          <cell r="EW197"/>
          <cell r="EY197"/>
        </row>
        <row r="198">
          <cell r="A198"/>
          <cell r="B198"/>
          <cell r="C198"/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  <cell r="O198"/>
          <cell r="P198"/>
          <cell r="Q198"/>
          <cell r="R198"/>
          <cell r="S198"/>
          <cell r="T198"/>
          <cell r="U198"/>
          <cell r="V198"/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/>
          <cell r="AH198"/>
          <cell r="AI198"/>
          <cell r="AJ198"/>
          <cell r="AK198"/>
          <cell r="AL198"/>
          <cell r="AM198"/>
          <cell r="AN198"/>
          <cell r="AO198"/>
          <cell r="AP198"/>
          <cell r="AQ198"/>
          <cell r="AR198"/>
          <cell r="AS198"/>
          <cell r="AT198"/>
          <cell r="AU198"/>
          <cell r="AV198"/>
          <cell r="AW198"/>
          <cell r="AX198"/>
          <cell r="AY198"/>
          <cell r="AZ198"/>
          <cell r="BA198"/>
          <cell r="BB198"/>
          <cell r="BC198"/>
          <cell r="BD198"/>
          <cell r="BE198"/>
          <cell r="BF198"/>
          <cell r="BG198"/>
          <cell r="BH198"/>
          <cell r="BI198"/>
          <cell r="BJ198"/>
          <cell r="BK198"/>
          <cell r="BL198"/>
          <cell r="BM198"/>
          <cell r="BN198"/>
          <cell r="BO198"/>
          <cell r="BP198"/>
          <cell r="BQ198"/>
          <cell r="BR198"/>
          <cell r="BS198"/>
          <cell r="BT198"/>
          <cell r="BU198"/>
          <cell r="BV198"/>
          <cell r="BW198"/>
          <cell r="BX198"/>
          <cell r="BY198"/>
          <cell r="BZ198"/>
          <cell r="CA198"/>
          <cell r="CB198"/>
          <cell r="CC198"/>
          <cell r="CD198"/>
          <cell r="CE198"/>
          <cell r="CF198"/>
          <cell r="CG198"/>
          <cell r="CH198"/>
          <cell r="CI198"/>
          <cell r="CJ198"/>
          <cell r="CK198"/>
          <cell r="CL198"/>
          <cell r="CM198"/>
          <cell r="CN198"/>
          <cell r="CO198"/>
          <cell r="CP198"/>
          <cell r="CQ198"/>
          <cell r="CR198"/>
          <cell r="CS198"/>
          <cell r="CT198"/>
          <cell r="CU198"/>
          <cell r="CV198"/>
          <cell r="CW198"/>
          <cell r="CX198"/>
          <cell r="CY198"/>
          <cell r="CZ198"/>
          <cell r="DA198"/>
          <cell r="DB198"/>
          <cell r="DC198"/>
          <cell r="DD198"/>
          <cell r="DE198"/>
          <cell r="DF198"/>
          <cell r="DG198"/>
          <cell r="DH198"/>
          <cell r="DI198"/>
          <cell r="DJ198"/>
          <cell r="DK198"/>
          <cell r="DL198"/>
          <cell r="DM198"/>
          <cell r="DN198"/>
          <cell r="DO198"/>
          <cell r="DP198"/>
          <cell r="DQ198"/>
          <cell r="DR198"/>
          <cell r="DS198"/>
          <cell r="DT198"/>
          <cell r="DU198"/>
          <cell r="DV198"/>
          <cell r="DW198"/>
          <cell r="DX198"/>
          <cell r="DY198"/>
          <cell r="DZ198"/>
          <cell r="EA198"/>
          <cell r="EB198"/>
          <cell r="EC198"/>
          <cell r="ED198"/>
          <cell r="EE198"/>
          <cell r="EF198"/>
          <cell r="EG198"/>
          <cell r="EH198"/>
          <cell r="EI198"/>
          <cell r="EJ198"/>
          <cell r="EK198"/>
          <cell r="EL198"/>
          <cell r="EM198"/>
          <cell r="EN198"/>
          <cell r="EO198"/>
          <cell r="EP198"/>
          <cell r="EQ198"/>
          <cell r="ER198"/>
          <cell r="ES198"/>
          <cell r="ET198"/>
          <cell r="EU198"/>
          <cell r="EV198"/>
          <cell r="EW198"/>
          <cell r="EX198"/>
          <cell r="EY198"/>
        </row>
        <row r="199">
          <cell r="A199"/>
          <cell r="B199"/>
          <cell r="C199"/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  <cell r="O199"/>
          <cell r="P199"/>
          <cell r="Q199"/>
          <cell r="R199"/>
          <cell r="S199"/>
          <cell r="T199"/>
          <cell r="U199"/>
          <cell r="V199"/>
          <cell r="W199"/>
          <cell r="X199"/>
          <cell r="Y199"/>
          <cell r="Z199"/>
          <cell r="AA199" t="str">
            <v>PV</v>
          </cell>
          <cell r="AB199" t="str">
            <v>STS</v>
          </cell>
          <cell r="AC199">
            <v>24</v>
          </cell>
          <cell r="AD199" t="str">
            <v>PV</v>
          </cell>
          <cell r="AE199" t="str">
            <v>STS</v>
          </cell>
          <cell r="AF199">
            <v>24</v>
          </cell>
          <cell r="AG199"/>
          <cell r="AH199"/>
          <cell r="AI199"/>
          <cell r="AJ199"/>
          <cell r="AK199"/>
          <cell r="AL199"/>
          <cell r="AM199"/>
          <cell r="AN199"/>
          <cell r="AO199"/>
          <cell r="AP199"/>
          <cell r="AQ199"/>
          <cell r="AR199"/>
          <cell r="AS199"/>
          <cell r="AT199"/>
          <cell r="AU199"/>
          <cell r="AV199"/>
          <cell r="AW199"/>
          <cell r="AX199"/>
          <cell r="AY199"/>
          <cell r="AZ199" t="str">
            <v xml:space="preserve"> </v>
          </cell>
          <cell r="BA199"/>
          <cell r="BB199"/>
          <cell r="BC199" t="str">
            <v xml:space="preserve"> </v>
          </cell>
          <cell r="BD199"/>
          <cell r="BE199"/>
          <cell r="BF199"/>
          <cell r="BG199"/>
          <cell r="BH199"/>
          <cell r="BI199"/>
          <cell r="BJ199"/>
          <cell r="BK199"/>
          <cell r="BL199"/>
          <cell r="BM199"/>
          <cell r="BN199"/>
          <cell r="BO199"/>
          <cell r="BP199"/>
          <cell r="BQ199"/>
          <cell r="BR199"/>
          <cell r="BS199"/>
          <cell r="BT199"/>
          <cell r="BU199"/>
          <cell r="BV199"/>
          <cell r="BW199"/>
          <cell r="BX199"/>
          <cell r="BY199"/>
          <cell r="BZ199"/>
          <cell r="CA199"/>
          <cell r="CB199"/>
          <cell r="CC199"/>
          <cell r="CD199"/>
          <cell r="CE199"/>
          <cell r="CF199"/>
          <cell r="CG199"/>
          <cell r="CH199"/>
          <cell r="CI199"/>
          <cell r="CJ199"/>
          <cell r="CK199"/>
          <cell r="CL199"/>
          <cell r="CM199"/>
          <cell r="CN199"/>
          <cell r="CO199"/>
          <cell r="CP199"/>
          <cell r="CQ199"/>
          <cell r="CR199"/>
          <cell r="CS199"/>
          <cell r="CT199"/>
          <cell r="CU199"/>
          <cell r="CV199"/>
          <cell r="CW199"/>
          <cell r="CX199"/>
          <cell r="CY199"/>
          <cell r="CZ199"/>
          <cell r="DA199"/>
          <cell r="DB199"/>
          <cell r="DC199"/>
          <cell r="DD199"/>
          <cell r="DE199"/>
          <cell r="DF199"/>
          <cell r="DG199"/>
          <cell r="DH199"/>
          <cell r="DI199"/>
          <cell r="DJ199"/>
          <cell r="DK199"/>
          <cell r="DL199"/>
          <cell r="DM199"/>
          <cell r="DN199"/>
          <cell r="DO199"/>
          <cell r="DP199"/>
          <cell r="DQ199"/>
          <cell r="DR199"/>
          <cell r="DS199"/>
          <cell r="DT199"/>
          <cell r="DU199"/>
          <cell r="DV199"/>
          <cell r="DW199"/>
          <cell r="DX199"/>
          <cell r="DY199"/>
          <cell r="DZ199"/>
          <cell r="EA199"/>
          <cell r="EB199"/>
          <cell r="EC199"/>
          <cell r="ED199"/>
          <cell r="EE199"/>
          <cell r="EF199"/>
          <cell r="EG199"/>
          <cell r="EH199"/>
          <cell r="EI199"/>
          <cell r="EJ199"/>
          <cell r="EK199"/>
          <cell r="EL199"/>
          <cell r="EM199"/>
          <cell r="EN199"/>
          <cell r="EO199"/>
          <cell r="EP199"/>
          <cell r="EQ199"/>
          <cell r="ER199"/>
          <cell r="ES199"/>
          <cell r="ET199"/>
          <cell r="EU199"/>
          <cell r="EV199"/>
          <cell r="EW199"/>
          <cell r="EX199"/>
          <cell r="EY199"/>
        </row>
        <row r="200">
          <cell r="A200" t="str">
            <v>Zertifizierungsvorbereitung IKK</v>
          </cell>
          <cell r="B200"/>
          <cell r="C200"/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  <cell r="X200"/>
          <cell r="Y200"/>
          <cell r="Z200"/>
          <cell r="AA200" t="str">
            <v>PV</v>
          </cell>
          <cell r="AB200" t="str">
            <v>T.Geisler</v>
          </cell>
          <cell r="AC200">
            <v>16</v>
          </cell>
          <cell r="AD200" t="str">
            <v>PV</v>
          </cell>
          <cell r="AE200" t="str">
            <v>T.Geisler</v>
          </cell>
          <cell r="AF200">
            <v>16</v>
          </cell>
          <cell r="AG200"/>
          <cell r="AH200"/>
          <cell r="AI200"/>
          <cell r="AJ200"/>
          <cell r="AK200"/>
          <cell r="AL200"/>
          <cell r="AM200"/>
          <cell r="AN200"/>
          <cell r="AO200"/>
          <cell r="AP200"/>
          <cell r="AQ200"/>
          <cell r="AR200"/>
          <cell r="AS200"/>
          <cell r="AT200"/>
          <cell r="AU200"/>
          <cell r="AV200"/>
          <cell r="AW200"/>
          <cell r="AX200"/>
          <cell r="AY200" t="str">
            <v>PV</v>
          </cell>
          <cell r="AZ200" t="str">
            <v>Geisler S.</v>
          </cell>
          <cell r="BA200">
            <v>40</v>
          </cell>
          <cell r="BB200" t="str">
            <v>PV</v>
          </cell>
          <cell r="BC200" t="str">
            <v>Geisler S.</v>
          </cell>
          <cell r="BD200">
            <v>32</v>
          </cell>
          <cell r="BE200"/>
          <cell r="BF200"/>
          <cell r="BG200"/>
          <cell r="BH200"/>
          <cell r="BI200"/>
          <cell r="BJ200"/>
          <cell r="BK200"/>
          <cell r="BL200"/>
          <cell r="BM200"/>
          <cell r="BN200"/>
          <cell r="BO200"/>
          <cell r="BP200"/>
          <cell r="BQ200"/>
          <cell r="BR200"/>
          <cell r="BS200"/>
          <cell r="BT200"/>
          <cell r="BU200"/>
          <cell r="BV200"/>
          <cell r="BW200"/>
          <cell r="BX200"/>
          <cell r="BY200"/>
          <cell r="BZ200"/>
          <cell r="CA200"/>
          <cell r="CB200"/>
          <cell r="CC200"/>
          <cell r="CD200"/>
          <cell r="CE200"/>
          <cell r="CF200"/>
          <cell r="CG200"/>
          <cell r="CH200"/>
          <cell r="CI200"/>
          <cell r="CJ200"/>
          <cell r="CK200"/>
          <cell r="CL200"/>
          <cell r="CM200"/>
          <cell r="CN200"/>
          <cell r="CO200"/>
          <cell r="CP200"/>
          <cell r="CQ200"/>
          <cell r="CR200"/>
          <cell r="CS200"/>
          <cell r="CT200"/>
          <cell r="CU200"/>
          <cell r="CV200"/>
          <cell r="CW200"/>
          <cell r="CX200"/>
          <cell r="CY200"/>
          <cell r="CZ200"/>
          <cell r="DA200"/>
          <cell r="DB200"/>
          <cell r="DC200"/>
          <cell r="DD200"/>
          <cell r="DE200"/>
          <cell r="DF200"/>
          <cell r="DG200"/>
          <cell r="DH200"/>
          <cell r="DI200"/>
          <cell r="DJ200"/>
          <cell r="DK200"/>
          <cell r="DL200"/>
          <cell r="DM200"/>
          <cell r="DN200"/>
          <cell r="DO200"/>
          <cell r="DP200"/>
          <cell r="DQ200"/>
          <cell r="DR200"/>
          <cell r="DS200"/>
          <cell r="DT200"/>
          <cell r="DU200"/>
          <cell r="DV200"/>
          <cell r="DW200"/>
          <cell r="DX200"/>
          <cell r="DY200"/>
          <cell r="DZ200"/>
          <cell r="EA200"/>
          <cell r="EB200"/>
          <cell r="EC200"/>
          <cell r="ED200"/>
          <cell r="EE200"/>
          <cell r="EF200"/>
          <cell r="EG200"/>
          <cell r="EH200"/>
          <cell r="EI200"/>
          <cell r="EJ200"/>
          <cell r="EK200"/>
          <cell r="EL200"/>
          <cell r="EM200"/>
          <cell r="EN200"/>
          <cell r="EO200"/>
          <cell r="EP200"/>
          <cell r="EQ200"/>
          <cell r="ER200"/>
          <cell r="ES200"/>
          <cell r="ET200"/>
          <cell r="EU200"/>
          <cell r="EV200"/>
          <cell r="EW200"/>
          <cell r="EX200"/>
          <cell r="EY200"/>
        </row>
        <row r="201">
          <cell r="A201"/>
          <cell r="B201"/>
          <cell r="C201"/>
          <cell r="D201">
            <v>32</v>
          </cell>
          <cell r="E201">
            <v>0</v>
          </cell>
          <cell r="F201"/>
          <cell r="G201">
            <v>40</v>
          </cell>
          <cell r="H201">
            <v>0</v>
          </cell>
          <cell r="I201"/>
          <cell r="J201">
            <v>40</v>
          </cell>
          <cell r="K201">
            <v>0</v>
          </cell>
          <cell r="L201"/>
          <cell r="M201">
            <v>40</v>
          </cell>
          <cell r="N201">
            <v>0</v>
          </cell>
          <cell r="O201"/>
          <cell r="P201">
            <v>40</v>
          </cell>
          <cell r="Q201">
            <v>0</v>
          </cell>
          <cell r="R201"/>
          <cell r="S201">
            <v>40</v>
          </cell>
          <cell r="T201">
            <v>0</v>
          </cell>
          <cell r="U201"/>
          <cell r="V201">
            <v>40</v>
          </cell>
          <cell r="W201">
            <v>0</v>
          </cell>
          <cell r="X201"/>
          <cell r="Y201">
            <v>40</v>
          </cell>
          <cell r="Z201">
            <v>0</v>
          </cell>
          <cell r="AA201"/>
          <cell r="AB201">
            <v>0</v>
          </cell>
          <cell r="AC201">
            <v>40</v>
          </cell>
          <cell r="AD201"/>
          <cell r="AE201">
            <v>0</v>
          </cell>
          <cell r="AF201">
            <v>40</v>
          </cell>
          <cell r="AG201"/>
          <cell r="AH201">
            <v>40</v>
          </cell>
          <cell r="AI201">
            <v>0</v>
          </cell>
          <cell r="AJ201"/>
          <cell r="AK201">
            <v>40</v>
          </cell>
          <cell r="AL201">
            <v>0</v>
          </cell>
          <cell r="AM201"/>
          <cell r="AN201">
            <v>40</v>
          </cell>
          <cell r="AO201">
            <v>0</v>
          </cell>
          <cell r="AP201"/>
          <cell r="AQ201">
            <v>40</v>
          </cell>
          <cell r="AR201">
            <v>0</v>
          </cell>
          <cell r="AS201"/>
          <cell r="AT201">
            <v>32</v>
          </cell>
          <cell r="AU201">
            <v>0</v>
          </cell>
          <cell r="AV201"/>
          <cell r="AW201">
            <v>32</v>
          </cell>
          <cell r="AX201">
            <v>0</v>
          </cell>
          <cell r="AY201"/>
          <cell r="AZ201">
            <v>0</v>
          </cell>
          <cell r="BA201">
            <v>40</v>
          </cell>
          <cell r="BB201"/>
          <cell r="BC201">
            <v>0</v>
          </cell>
          <cell r="BD201">
            <v>32</v>
          </cell>
          <cell r="BE201"/>
          <cell r="BF201">
            <v>40</v>
          </cell>
          <cell r="BG201">
            <v>0</v>
          </cell>
          <cell r="BH201"/>
          <cell r="BI201">
            <v>40</v>
          </cell>
          <cell r="BJ201">
            <v>0</v>
          </cell>
          <cell r="BK201"/>
          <cell r="BL201">
            <v>32</v>
          </cell>
          <cell r="BM201">
            <v>0</v>
          </cell>
          <cell r="BN201"/>
          <cell r="BO201">
            <v>40</v>
          </cell>
          <cell r="BP201">
            <v>0</v>
          </cell>
          <cell r="BQ201"/>
          <cell r="BR201">
            <v>32</v>
          </cell>
          <cell r="BS201">
            <v>0</v>
          </cell>
          <cell r="BT201"/>
          <cell r="BU201">
            <v>40</v>
          </cell>
          <cell r="BV201">
            <v>0</v>
          </cell>
          <cell r="BW201"/>
          <cell r="BX201">
            <v>40</v>
          </cell>
          <cell r="BY201">
            <v>0</v>
          </cell>
          <cell r="BZ201"/>
          <cell r="CA201">
            <v>40</v>
          </cell>
          <cell r="CB201">
            <v>0</v>
          </cell>
          <cell r="CC201"/>
          <cell r="CD201">
            <v>40</v>
          </cell>
          <cell r="CE201">
            <v>0</v>
          </cell>
          <cell r="CF201"/>
          <cell r="CG201">
            <v>40</v>
          </cell>
          <cell r="CH201">
            <v>0</v>
          </cell>
          <cell r="CI201"/>
          <cell r="CJ201">
            <v>40</v>
          </cell>
          <cell r="CK201">
            <v>0</v>
          </cell>
          <cell r="CL201"/>
          <cell r="CM201">
            <v>40</v>
          </cell>
          <cell r="CN201">
            <v>0</v>
          </cell>
          <cell r="CO201"/>
          <cell r="CP201">
            <v>40</v>
          </cell>
          <cell r="CQ201">
            <v>0</v>
          </cell>
          <cell r="CR201"/>
          <cell r="CS201">
            <v>40</v>
          </cell>
          <cell r="CT201">
            <v>0</v>
          </cell>
          <cell r="CU201"/>
          <cell r="CV201">
            <v>40</v>
          </cell>
          <cell r="CW201">
            <v>0</v>
          </cell>
          <cell r="CX201"/>
          <cell r="CY201">
            <v>40</v>
          </cell>
          <cell r="CZ201">
            <v>0</v>
          </cell>
          <cell r="DA201"/>
          <cell r="DB201">
            <v>40</v>
          </cell>
          <cell r="DC201">
            <v>0</v>
          </cell>
          <cell r="DD201"/>
          <cell r="DE201">
            <v>40</v>
          </cell>
          <cell r="DF201">
            <v>0</v>
          </cell>
          <cell r="DG201"/>
          <cell r="DH201">
            <v>40</v>
          </cell>
          <cell r="DI201">
            <v>0</v>
          </cell>
          <cell r="DJ201"/>
          <cell r="DK201">
            <v>40</v>
          </cell>
          <cell r="DL201">
            <v>0</v>
          </cell>
          <cell r="DM201"/>
          <cell r="DN201">
            <v>40</v>
          </cell>
          <cell r="DO201">
            <v>0</v>
          </cell>
          <cell r="DP201"/>
          <cell r="DQ201">
            <v>40</v>
          </cell>
          <cell r="DR201">
            <v>0</v>
          </cell>
          <cell r="DS201"/>
          <cell r="DT201">
            <v>40</v>
          </cell>
          <cell r="DU201">
            <v>0</v>
          </cell>
          <cell r="DV201"/>
          <cell r="DW201">
            <v>40</v>
          </cell>
          <cell r="DX201">
            <v>0</v>
          </cell>
          <cell r="DY201"/>
          <cell r="DZ201">
            <v>40</v>
          </cell>
          <cell r="EA201">
            <v>0</v>
          </cell>
          <cell r="EB201"/>
          <cell r="EC201">
            <v>40</v>
          </cell>
          <cell r="ED201">
            <v>0</v>
          </cell>
          <cell r="EE201"/>
          <cell r="EF201">
            <v>40</v>
          </cell>
          <cell r="EG201">
            <v>0</v>
          </cell>
          <cell r="EH201"/>
          <cell r="EI201">
            <v>40</v>
          </cell>
          <cell r="EJ201">
            <v>0</v>
          </cell>
          <cell r="EK201"/>
          <cell r="EL201">
            <v>40</v>
          </cell>
          <cell r="EM201">
            <v>0</v>
          </cell>
          <cell r="EN201"/>
          <cell r="EO201">
            <v>40</v>
          </cell>
          <cell r="EP201">
            <v>0</v>
          </cell>
          <cell r="EQ201"/>
          <cell r="ER201">
            <v>40</v>
          </cell>
          <cell r="ES201">
            <v>0</v>
          </cell>
          <cell r="ET201"/>
          <cell r="EU201">
            <v>40</v>
          </cell>
          <cell r="EV201">
            <v>0</v>
          </cell>
          <cell r="EW201"/>
          <cell r="EX201">
            <v>40</v>
          </cell>
          <cell r="EY201">
            <v>0</v>
          </cell>
        </row>
        <row r="202">
          <cell r="A202"/>
          <cell r="B202"/>
          <cell r="C202"/>
          <cell r="E202"/>
          <cell r="F202"/>
          <cell r="H202"/>
          <cell r="I202"/>
          <cell r="K202"/>
          <cell r="L202"/>
          <cell r="N202"/>
          <cell r="O202"/>
          <cell r="Q202"/>
          <cell r="R202"/>
          <cell r="T202"/>
          <cell r="U202"/>
          <cell r="W202"/>
          <cell r="X202"/>
          <cell r="Z202"/>
          <cell r="AA202"/>
          <cell r="AC202"/>
          <cell r="AD202"/>
          <cell r="AF202"/>
          <cell r="AG202" t="str">
            <v>Hussein, Scharschmidt, Wandrowec (093/4041/18)</v>
          </cell>
          <cell r="AH202"/>
          <cell r="AI202"/>
          <cell r="AJ202"/>
          <cell r="AL202"/>
          <cell r="AM202"/>
          <cell r="AO202"/>
          <cell r="AP202"/>
          <cell r="AR202"/>
          <cell r="AS202"/>
          <cell r="AU202"/>
          <cell r="AV202"/>
          <cell r="AX202"/>
          <cell r="AY202"/>
          <cell r="BA202"/>
          <cell r="BB202"/>
          <cell r="BD202"/>
          <cell r="BE202"/>
          <cell r="BG202"/>
          <cell r="BH202"/>
          <cell r="BJ202"/>
          <cell r="BK202"/>
          <cell r="BM202"/>
          <cell r="BN202"/>
          <cell r="BP202"/>
          <cell r="BQ202"/>
          <cell r="BS202"/>
          <cell r="BT202"/>
          <cell r="BV202"/>
          <cell r="BW202"/>
          <cell r="BY202"/>
          <cell r="BZ202"/>
          <cell r="CB202"/>
          <cell r="CC202"/>
          <cell r="CE202"/>
          <cell r="CF202"/>
          <cell r="CH202"/>
          <cell r="CI202"/>
          <cell r="CK202"/>
          <cell r="CL202"/>
          <cell r="CN202"/>
          <cell r="CO202"/>
          <cell r="CQ202"/>
          <cell r="CR202"/>
          <cell r="CT202"/>
          <cell r="CU202"/>
          <cell r="CW202"/>
          <cell r="CX202"/>
          <cell r="CZ202"/>
          <cell r="DA202"/>
          <cell r="DC202"/>
          <cell r="DD202"/>
          <cell r="DF202"/>
          <cell r="DG202"/>
          <cell r="DI202"/>
          <cell r="DJ202"/>
          <cell r="DL202"/>
          <cell r="DM202"/>
          <cell r="DO202"/>
          <cell r="DP202"/>
          <cell r="DR202"/>
          <cell r="DS202"/>
          <cell r="DU202"/>
          <cell r="DV202"/>
          <cell r="DX202"/>
          <cell r="DY202"/>
          <cell r="EA202"/>
          <cell r="EB202"/>
          <cell r="ED202"/>
          <cell r="EE202"/>
          <cell r="EG202"/>
          <cell r="EH202"/>
          <cell r="EJ202"/>
          <cell r="EK202"/>
          <cell r="EM202"/>
          <cell r="EN202"/>
          <cell r="EP202"/>
          <cell r="EQ202"/>
          <cell r="ES202"/>
          <cell r="ET202"/>
          <cell r="EV202"/>
          <cell r="EW202"/>
          <cell r="EY202"/>
        </row>
        <row r="203">
          <cell r="A203"/>
          <cell r="B203"/>
          <cell r="C203"/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  <cell r="X203"/>
          <cell r="Y203"/>
          <cell r="Z203"/>
          <cell r="AA203"/>
          <cell r="AB203"/>
          <cell r="AC203"/>
          <cell r="AD203"/>
          <cell r="AE203"/>
          <cell r="AF203"/>
          <cell r="AG203"/>
          <cell r="AH203"/>
          <cell r="AI203"/>
          <cell r="AJ203"/>
          <cell r="AK203"/>
          <cell r="AL203"/>
          <cell r="AM203"/>
          <cell r="AN203"/>
          <cell r="AO203"/>
          <cell r="AP203"/>
          <cell r="AQ203"/>
          <cell r="AR203"/>
          <cell r="AS203"/>
          <cell r="AT203"/>
          <cell r="AU203"/>
          <cell r="AV203"/>
          <cell r="AW203"/>
          <cell r="AX203"/>
          <cell r="AY203"/>
          <cell r="AZ203"/>
          <cell r="BA203"/>
          <cell r="BB203"/>
          <cell r="BC203"/>
          <cell r="BD203"/>
          <cell r="BE203"/>
          <cell r="BF203"/>
          <cell r="BG203"/>
          <cell r="BH203"/>
          <cell r="BI203"/>
          <cell r="BJ203"/>
          <cell r="BK203"/>
          <cell r="BL203"/>
          <cell r="BM203"/>
          <cell r="BN203"/>
          <cell r="BO203"/>
          <cell r="BP203"/>
          <cell r="BQ203"/>
          <cell r="BR203"/>
          <cell r="BS203"/>
          <cell r="BT203"/>
          <cell r="BU203"/>
          <cell r="BV203"/>
          <cell r="BW203"/>
          <cell r="BX203"/>
          <cell r="BY203"/>
          <cell r="BZ203"/>
          <cell r="CA203"/>
          <cell r="CB203"/>
          <cell r="CC203"/>
          <cell r="CD203"/>
          <cell r="CE203"/>
          <cell r="CF203"/>
          <cell r="CG203"/>
          <cell r="CH203"/>
          <cell r="CI203"/>
          <cell r="CJ203"/>
          <cell r="CK203"/>
          <cell r="CL203"/>
          <cell r="CM203"/>
          <cell r="CN203"/>
          <cell r="CO203"/>
          <cell r="CP203"/>
          <cell r="CQ203"/>
          <cell r="CR203"/>
          <cell r="CS203"/>
          <cell r="CT203"/>
          <cell r="CU203"/>
          <cell r="CV203"/>
          <cell r="CW203"/>
          <cell r="CX203"/>
          <cell r="CY203"/>
          <cell r="CZ203"/>
          <cell r="DA203"/>
          <cell r="DB203"/>
          <cell r="DC203"/>
          <cell r="DD203"/>
          <cell r="DE203"/>
          <cell r="DF203"/>
          <cell r="DG203"/>
          <cell r="DH203"/>
          <cell r="DI203"/>
          <cell r="DJ203"/>
          <cell r="DK203"/>
          <cell r="DL203"/>
          <cell r="DM203"/>
          <cell r="DN203"/>
          <cell r="DO203"/>
          <cell r="DP203"/>
          <cell r="DQ203"/>
          <cell r="DR203"/>
          <cell r="DS203"/>
          <cell r="DT203"/>
          <cell r="DU203"/>
          <cell r="DV203"/>
          <cell r="DW203"/>
          <cell r="DX203"/>
          <cell r="DY203"/>
          <cell r="DZ203"/>
          <cell r="EA203"/>
          <cell r="EB203"/>
          <cell r="EC203"/>
          <cell r="ED203"/>
          <cell r="EE203"/>
          <cell r="EF203"/>
          <cell r="EG203"/>
          <cell r="EH203"/>
          <cell r="EI203"/>
          <cell r="EJ203"/>
          <cell r="EK203"/>
          <cell r="EL203"/>
          <cell r="EM203"/>
          <cell r="EN203"/>
          <cell r="EO203"/>
          <cell r="EP203"/>
          <cell r="EQ203"/>
          <cell r="ER203"/>
          <cell r="ES203"/>
          <cell r="ET203"/>
          <cell r="EU203"/>
          <cell r="EV203"/>
          <cell r="EW203"/>
          <cell r="EX203"/>
          <cell r="EY203"/>
        </row>
        <row r="204">
          <cell r="A204"/>
          <cell r="B204"/>
          <cell r="C204"/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/>
          <cell r="S204"/>
          <cell r="T204"/>
          <cell r="U204"/>
          <cell r="V204"/>
          <cell r="W204"/>
          <cell r="X204"/>
          <cell r="Y204"/>
          <cell r="Z204"/>
          <cell r="AA204"/>
          <cell r="AB204"/>
          <cell r="AC204"/>
          <cell r="AD204"/>
          <cell r="AE204"/>
          <cell r="AF204"/>
          <cell r="AG204" t="str">
            <v>Scrum</v>
          </cell>
          <cell r="AH204" t="str">
            <v>Ludwig</v>
          </cell>
          <cell r="AI204">
            <v>16</v>
          </cell>
          <cell r="AJ204"/>
          <cell r="AK204"/>
          <cell r="AL204"/>
          <cell r="AM204"/>
          <cell r="AN204"/>
          <cell r="AO204"/>
          <cell r="AP204"/>
          <cell r="AQ204"/>
          <cell r="AR204"/>
          <cell r="AS204"/>
          <cell r="AT204"/>
          <cell r="AU204"/>
          <cell r="AV204"/>
          <cell r="AW204"/>
          <cell r="AX204"/>
          <cell r="AY204"/>
          <cell r="AZ204"/>
          <cell r="BA204"/>
          <cell r="BB204"/>
          <cell r="BC204"/>
          <cell r="BD204"/>
          <cell r="BE204"/>
          <cell r="BF204"/>
          <cell r="BG204"/>
          <cell r="BH204"/>
          <cell r="BI204"/>
          <cell r="BJ204"/>
          <cell r="BK204"/>
          <cell r="BL204"/>
          <cell r="BM204"/>
          <cell r="BN204"/>
          <cell r="BO204"/>
          <cell r="BP204"/>
          <cell r="BQ204"/>
          <cell r="BR204"/>
          <cell r="BS204"/>
          <cell r="BT204"/>
          <cell r="BU204"/>
          <cell r="BV204"/>
          <cell r="BW204"/>
          <cell r="BX204"/>
          <cell r="BY204"/>
          <cell r="BZ204"/>
          <cell r="CA204"/>
          <cell r="CB204"/>
          <cell r="CC204"/>
          <cell r="CD204"/>
          <cell r="CE204"/>
          <cell r="CF204"/>
          <cell r="CG204"/>
          <cell r="CH204"/>
          <cell r="CI204"/>
          <cell r="CJ204"/>
          <cell r="CK204"/>
          <cell r="CL204"/>
          <cell r="CM204"/>
          <cell r="CN204"/>
          <cell r="CO204"/>
          <cell r="CP204"/>
          <cell r="CQ204"/>
          <cell r="CR204"/>
          <cell r="CS204"/>
          <cell r="CT204"/>
          <cell r="CU204"/>
          <cell r="CV204"/>
          <cell r="CW204"/>
          <cell r="CX204"/>
          <cell r="CY204"/>
          <cell r="CZ204"/>
          <cell r="DA204"/>
          <cell r="DB204"/>
          <cell r="DC204"/>
          <cell r="DD204"/>
          <cell r="DE204"/>
          <cell r="DF204"/>
          <cell r="DG204"/>
          <cell r="DH204"/>
          <cell r="DI204"/>
          <cell r="DJ204"/>
          <cell r="DK204"/>
          <cell r="DL204"/>
          <cell r="DM204"/>
          <cell r="DN204"/>
          <cell r="DO204"/>
          <cell r="DP204"/>
          <cell r="DQ204"/>
          <cell r="DR204"/>
          <cell r="DS204"/>
          <cell r="DT204"/>
          <cell r="DU204"/>
          <cell r="DV204"/>
          <cell r="DW204"/>
          <cell r="DX204"/>
          <cell r="DY204"/>
          <cell r="DZ204"/>
          <cell r="EA204"/>
          <cell r="EB204"/>
          <cell r="EC204"/>
          <cell r="ED204"/>
          <cell r="EE204"/>
          <cell r="EF204"/>
          <cell r="EG204"/>
          <cell r="EH204"/>
          <cell r="EI204"/>
          <cell r="EJ204"/>
          <cell r="EK204"/>
          <cell r="EL204"/>
          <cell r="EM204"/>
          <cell r="EN204"/>
          <cell r="EO204"/>
          <cell r="EP204"/>
          <cell r="EQ204"/>
          <cell r="ER204"/>
          <cell r="ES204"/>
          <cell r="ET204"/>
          <cell r="EU204"/>
          <cell r="EV204"/>
          <cell r="EW204"/>
          <cell r="EX204"/>
          <cell r="EY204"/>
        </row>
        <row r="205">
          <cell r="A205" t="str">
            <v>Aktiv in Arbeit</v>
          </cell>
          <cell r="B205"/>
          <cell r="C205"/>
          <cell r="D205"/>
          <cell r="E205"/>
          <cell r="F205"/>
          <cell r="G205"/>
          <cell r="H205"/>
          <cell r="I205"/>
          <cell r="J205"/>
          <cell r="K205"/>
          <cell r="L205"/>
          <cell r="M205"/>
          <cell r="N205"/>
          <cell r="O205"/>
          <cell r="P205"/>
          <cell r="Q205"/>
          <cell r="R205"/>
          <cell r="S205"/>
          <cell r="T205"/>
          <cell r="U205"/>
          <cell r="V205"/>
          <cell r="W205"/>
          <cell r="X205"/>
          <cell r="Y205"/>
          <cell r="Z205"/>
          <cell r="AA205"/>
          <cell r="AB205"/>
          <cell r="AC205"/>
          <cell r="AD205"/>
          <cell r="AE205"/>
          <cell r="AF205"/>
          <cell r="AG205" t="str">
            <v>ISTQB</v>
          </cell>
          <cell r="AH205" t="str">
            <v>Hofmann</v>
          </cell>
          <cell r="AI205">
            <v>24</v>
          </cell>
          <cell r="AJ205"/>
          <cell r="AK205"/>
          <cell r="AL205"/>
          <cell r="AM205"/>
          <cell r="AN205"/>
          <cell r="AO205"/>
          <cell r="AP205"/>
          <cell r="AQ205"/>
          <cell r="AR205"/>
          <cell r="AS205"/>
          <cell r="AT205"/>
          <cell r="AU205"/>
          <cell r="AV205"/>
          <cell r="AW205"/>
          <cell r="AX205"/>
          <cell r="AY205"/>
          <cell r="AZ205"/>
          <cell r="BA205"/>
          <cell r="BB205"/>
          <cell r="BC205"/>
          <cell r="BD205"/>
          <cell r="BE205"/>
          <cell r="BF205"/>
          <cell r="BG205"/>
          <cell r="BH205"/>
          <cell r="BI205"/>
          <cell r="BJ205"/>
          <cell r="BK205"/>
          <cell r="BL205"/>
          <cell r="BM205"/>
          <cell r="BN205"/>
          <cell r="BO205"/>
          <cell r="BP205"/>
          <cell r="BQ205"/>
          <cell r="BR205"/>
          <cell r="BS205"/>
          <cell r="BT205"/>
          <cell r="BU205"/>
          <cell r="BV205"/>
          <cell r="BW205"/>
          <cell r="BX205"/>
          <cell r="BY205"/>
          <cell r="BZ205"/>
          <cell r="CA205"/>
          <cell r="CB205"/>
          <cell r="CC205"/>
          <cell r="CD205"/>
          <cell r="CE205"/>
          <cell r="CF205"/>
          <cell r="CG205"/>
          <cell r="CH205"/>
          <cell r="CI205"/>
          <cell r="CJ205"/>
          <cell r="CK205"/>
          <cell r="CL205"/>
          <cell r="CM205"/>
          <cell r="CN205"/>
          <cell r="CO205"/>
          <cell r="CP205"/>
          <cell r="CQ205"/>
          <cell r="CR205"/>
          <cell r="CS205"/>
          <cell r="CT205"/>
          <cell r="CU205"/>
          <cell r="CV205"/>
          <cell r="CW205"/>
          <cell r="CX205"/>
          <cell r="CY205"/>
          <cell r="CZ205"/>
          <cell r="DA205"/>
          <cell r="DB205"/>
          <cell r="DC205"/>
          <cell r="DD205"/>
          <cell r="DE205"/>
          <cell r="DF205"/>
          <cell r="DG205"/>
          <cell r="DH205"/>
          <cell r="DI205"/>
          <cell r="DJ205"/>
          <cell r="DK205"/>
          <cell r="DL205"/>
          <cell r="DM205"/>
          <cell r="DN205"/>
          <cell r="DO205"/>
          <cell r="DP205"/>
          <cell r="DQ205"/>
          <cell r="DR205"/>
          <cell r="DS205"/>
          <cell r="DT205"/>
          <cell r="DU205"/>
          <cell r="DV205"/>
          <cell r="DW205"/>
          <cell r="DX205"/>
          <cell r="DY205"/>
          <cell r="DZ205"/>
          <cell r="EA205"/>
          <cell r="EB205"/>
          <cell r="EC205"/>
          <cell r="ED205"/>
          <cell r="EE205"/>
          <cell r="EF205"/>
          <cell r="EG205"/>
          <cell r="EH205"/>
          <cell r="EI205"/>
          <cell r="EJ205"/>
          <cell r="EK205"/>
          <cell r="EL205"/>
          <cell r="EM205"/>
          <cell r="EN205"/>
          <cell r="EO205"/>
          <cell r="EP205"/>
          <cell r="EQ205"/>
          <cell r="ER205"/>
          <cell r="ES205"/>
          <cell r="ET205"/>
          <cell r="EU205"/>
          <cell r="EV205"/>
          <cell r="EW205"/>
          <cell r="EX205"/>
          <cell r="EY205"/>
        </row>
        <row r="206">
          <cell r="A206"/>
          <cell r="B206"/>
          <cell r="C206"/>
          <cell r="D206">
            <v>32</v>
          </cell>
          <cell r="E206">
            <v>0</v>
          </cell>
          <cell r="F206"/>
          <cell r="G206">
            <v>40</v>
          </cell>
          <cell r="H206">
            <v>0</v>
          </cell>
          <cell r="I206"/>
          <cell r="J206">
            <v>40</v>
          </cell>
          <cell r="K206">
            <v>0</v>
          </cell>
          <cell r="L206"/>
          <cell r="M206">
            <v>40</v>
          </cell>
          <cell r="N206">
            <v>0</v>
          </cell>
          <cell r="O206"/>
          <cell r="P206">
            <v>40</v>
          </cell>
          <cell r="Q206">
            <v>0</v>
          </cell>
          <cell r="R206"/>
          <cell r="S206">
            <v>40</v>
          </cell>
          <cell r="T206">
            <v>0</v>
          </cell>
          <cell r="U206"/>
          <cell r="V206">
            <v>40</v>
          </cell>
          <cell r="W206">
            <v>0</v>
          </cell>
          <cell r="X206"/>
          <cell r="Y206">
            <v>40</v>
          </cell>
          <cell r="Z206">
            <v>0</v>
          </cell>
          <cell r="AA206"/>
          <cell r="AB206">
            <v>40</v>
          </cell>
          <cell r="AC206">
            <v>0</v>
          </cell>
          <cell r="AD206"/>
          <cell r="AE206">
            <v>40</v>
          </cell>
          <cell r="AF206">
            <v>0</v>
          </cell>
          <cell r="AG206"/>
          <cell r="AH206">
            <v>0</v>
          </cell>
          <cell r="AI206">
            <v>40</v>
          </cell>
          <cell r="AJ206"/>
          <cell r="AK206">
            <v>40</v>
          </cell>
          <cell r="AL206">
            <v>0</v>
          </cell>
          <cell r="AM206"/>
          <cell r="AN206">
            <v>40</v>
          </cell>
          <cell r="AO206">
            <v>0</v>
          </cell>
          <cell r="AP206"/>
          <cell r="AQ206">
            <v>40</v>
          </cell>
          <cell r="AR206">
            <v>0</v>
          </cell>
          <cell r="AS206"/>
          <cell r="AT206">
            <v>32</v>
          </cell>
          <cell r="AU206">
            <v>0</v>
          </cell>
          <cell r="AV206"/>
          <cell r="AW206">
            <v>32</v>
          </cell>
          <cell r="AX206">
            <v>0</v>
          </cell>
          <cell r="AY206"/>
          <cell r="AZ206">
            <v>40</v>
          </cell>
          <cell r="BA206">
            <v>0</v>
          </cell>
          <cell r="BB206"/>
          <cell r="BC206">
            <v>32</v>
          </cell>
          <cell r="BD206">
            <v>0</v>
          </cell>
          <cell r="BE206"/>
          <cell r="BF206">
            <v>40</v>
          </cell>
          <cell r="BG206">
            <v>0</v>
          </cell>
          <cell r="BH206"/>
          <cell r="BI206">
            <v>40</v>
          </cell>
          <cell r="BJ206">
            <v>0</v>
          </cell>
          <cell r="BK206"/>
          <cell r="BL206">
            <v>32</v>
          </cell>
          <cell r="BM206">
            <v>0</v>
          </cell>
          <cell r="BN206"/>
          <cell r="BO206">
            <v>40</v>
          </cell>
          <cell r="BP206">
            <v>0</v>
          </cell>
          <cell r="BQ206"/>
          <cell r="BR206">
            <v>32</v>
          </cell>
          <cell r="BS206">
            <v>0</v>
          </cell>
          <cell r="BT206"/>
          <cell r="BU206">
            <v>40</v>
          </cell>
          <cell r="BV206">
            <v>0</v>
          </cell>
          <cell r="BW206"/>
          <cell r="BX206">
            <v>40</v>
          </cell>
          <cell r="BY206">
            <v>0</v>
          </cell>
          <cell r="BZ206"/>
          <cell r="CA206">
            <v>40</v>
          </cell>
          <cell r="CB206">
            <v>0</v>
          </cell>
          <cell r="CC206"/>
          <cell r="CD206">
            <v>40</v>
          </cell>
          <cell r="CE206">
            <v>0</v>
          </cell>
          <cell r="CF206"/>
          <cell r="CG206">
            <v>40</v>
          </cell>
          <cell r="CH206">
            <v>0</v>
          </cell>
          <cell r="CI206"/>
          <cell r="CJ206">
            <v>40</v>
          </cell>
          <cell r="CK206">
            <v>0</v>
          </cell>
          <cell r="CL206"/>
          <cell r="CM206">
            <v>40</v>
          </cell>
          <cell r="CN206">
            <v>0</v>
          </cell>
          <cell r="CO206"/>
          <cell r="CP206"/>
          <cell r="CQ206">
            <v>0</v>
          </cell>
          <cell r="CR206"/>
          <cell r="CS206">
            <v>40</v>
          </cell>
          <cell r="CT206">
            <v>0</v>
          </cell>
          <cell r="CU206"/>
          <cell r="CV206">
            <v>40</v>
          </cell>
          <cell r="CW206">
            <v>0</v>
          </cell>
          <cell r="CX206"/>
          <cell r="CY206">
            <v>40</v>
          </cell>
          <cell r="CZ206">
            <v>0</v>
          </cell>
          <cell r="DA206"/>
          <cell r="DB206">
            <v>40</v>
          </cell>
          <cell r="DC206">
            <v>0</v>
          </cell>
          <cell r="DD206"/>
          <cell r="DE206">
            <v>40</v>
          </cell>
          <cell r="DF206">
            <v>0</v>
          </cell>
          <cell r="DG206"/>
          <cell r="DH206">
            <v>40</v>
          </cell>
          <cell r="DI206">
            <v>0</v>
          </cell>
          <cell r="DJ206"/>
          <cell r="DK206">
            <v>40</v>
          </cell>
          <cell r="DL206">
            <v>0</v>
          </cell>
          <cell r="DM206"/>
          <cell r="DN206">
            <v>40</v>
          </cell>
          <cell r="DO206">
            <v>0</v>
          </cell>
          <cell r="DP206"/>
          <cell r="DQ206">
            <v>40</v>
          </cell>
          <cell r="DR206">
            <v>0</v>
          </cell>
          <cell r="DS206"/>
          <cell r="DT206">
            <v>40</v>
          </cell>
          <cell r="DU206">
            <v>0</v>
          </cell>
          <cell r="DV206"/>
          <cell r="DW206">
            <v>40</v>
          </cell>
          <cell r="DX206">
            <v>0</v>
          </cell>
          <cell r="DY206"/>
          <cell r="DZ206">
            <v>40</v>
          </cell>
          <cell r="EA206">
            <v>0</v>
          </cell>
          <cell r="EB206"/>
          <cell r="EC206">
            <v>40</v>
          </cell>
          <cell r="ED206">
            <v>0</v>
          </cell>
          <cell r="EE206"/>
          <cell r="EF206">
            <v>40</v>
          </cell>
          <cell r="EG206">
            <v>0</v>
          </cell>
          <cell r="EH206"/>
          <cell r="EI206">
            <v>40</v>
          </cell>
          <cell r="EJ206">
            <v>0</v>
          </cell>
          <cell r="EK206"/>
          <cell r="EL206">
            <v>40</v>
          </cell>
          <cell r="EM206">
            <v>0</v>
          </cell>
          <cell r="EN206"/>
          <cell r="EO206">
            <v>40</v>
          </cell>
          <cell r="EP206">
            <v>0</v>
          </cell>
          <cell r="EQ206"/>
          <cell r="ER206">
            <v>40</v>
          </cell>
          <cell r="ES206">
            <v>0</v>
          </cell>
          <cell r="ET206"/>
          <cell r="EU206">
            <v>40</v>
          </cell>
          <cell r="EV206">
            <v>0</v>
          </cell>
          <cell r="EW206"/>
          <cell r="EX206">
            <v>40</v>
          </cell>
          <cell r="EY206">
            <v>0</v>
          </cell>
        </row>
        <row r="207">
          <cell r="A207"/>
          <cell r="B207"/>
          <cell r="C207"/>
          <cell r="E207"/>
          <cell r="F207"/>
          <cell r="H207"/>
          <cell r="I207"/>
          <cell r="K207"/>
          <cell r="L207"/>
          <cell r="N207"/>
          <cell r="O207"/>
          <cell r="Q207"/>
          <cell r="R207"/>
          <cell r="T207"/>
          <cell r="U207"/>
          <cell r="W207"/>
          <cell r="X207"/>
          <cell r="Z207"/>
          <cell r="AA207"/>
          <cell r="AC207"/>
          <cell r="AD207"/>
          <cell r="AF207"/>
          <cell r="AG207"/>
          <cell r="AI207"/>
          <cell r="AJ207"/>
          <cell r="AL207"/>
          <cell r="AM207"/>
          <cell r="AO207"/>
          <cell r="AP207"/>
          <cell r="AR207"/>
          <cell r="AS207"/>
          <cell r="AU207"/>
          <cell r="AV207"/>
          <cell r="AX207"/>
          <cell r="AY207"/>
          <cell r="BA207"/>
          <cell r="BB207"/>
          <cell r="BD207"/>
          <cell r="BE207"/>
          <cell r="BG207"/>
          <cell r="BH207"/>
          <cell r="BJ207"/>
          <cell r="BK207"/>
          <cell r="BM207"/>
          <cell r="BN207"/>
          <cell r="BP207"/>
          <cell r="BQ207"/>
          <cell r="BS207"/>
          <cell r="BT207"/>
          <cell r="BV207"/>
          <cell r="BW207"/>
          <cell r="BY207"/>
          <cell r="BZ207"/>
          <cell r="CB207"/>
          <cell r="CC207"/>
          <cell r="CE207"/>
          <cell r="CF207"/>
          <cell r="CH207"/>
          <cell r="CI207"/>
          <cell r="CK207"/>
          <cell r="CL207"/>
          <cell r="CN207"/>
          <cell r="CO207"/>
          <cell r="CQ207"/>
          <cell r="CR207"/>
          <cell r="CT207"/>
          <cell r="CU207"/>
          <cell r="CW207"/>
          <cell r="CX207"/>
          <cell r="CZ207"/>
          <cell r="DA207"/>
          <cell r="DC207"/>
          <cell r="DD207"/>
          <cell r="DF207"/>
          <cell r="DG207"/>
          <cell r="DI207"/>
          <cell r="DJ207"/>
          <cell r="DL207"/>
          <cell r="DM207"/>
          <cell r="DO207"/>
          <cell r="DP207"/>
          <cell r="DR207"/>
          <cell r="DS207"/>
          <cell r="DU207"/>
          <cell r="DV207"/>
          <cell r="DX207"/>
          <cell r="DY207"/>
          <cell r="EA207"/>
          <cell r="EB207"/>
          <cell r="ED207"/>
          <cell r="EE207"/>
          <cell r="EG207"/>
          <cell r="EH207"/>
          <cell r="EJ207"/>
          <cell r="EK207"/>
          <cell r="EM207"/>
          <cell r="EN207"/>
          <cell r="EP207"/>
          <cell r="EQ207"/>
          <cell r="ES207"/>
          <cell r="ET207"/>
          <cell r="EV207"/>
          <cell r="EW207"/>
          <cell r="EY207"/>
        </row>
        <row r="208">
          <cell r="A208"/>
          <cell r="B208"/>
          <cell r="C208"/>
          <cell r="D208"/>
          <cell r="E208"/>
          <cell r="F208"/>
          <cell r="G208"/>
          <cell r="H208"/>
          <cell r="I208"/>
          <cell r="J208"/>
          <cell r="K208"/>
          <cell r="L208"/>
          <cell r="M208"/>
          <cell r="N208"/>
          <cell r="O208"/>
          <cell r="P208"/>
          <cell r="Q208"/>
          <cell r="R208"/>
          <cell r="S208"/>
          <cell r="T208"/>
          <cell r="U208"/>
          <cell r="V208"/>
          <cell r="W208"/>
          <cell r="X208"/>
          <cell r="Y208"/>
          <cell r="Z208"/>
          <cell r="AA208"/>
          <cell r="AB208"/>
          <cell r="AC208"/>
          <cell r="AD208"/>
          <cell r="AE208"/>
          <cell r="AF208"/>
          <cell r="AG208"/>
          <cell r="AH208"/>
          <cell r="AI208"/>
          <cell r="AJ208"/>
          <cell r="AK208"/>
          <cell r="AL208"/>
          <cell r="AM208"/>
          <cell r="AN208"/>
          <cell r="AO208"/>
          <cell r="AP208"/>
          <cell r="AQ208"/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  <cell r="BE208"/>
          <cell r="BF208"/>
          <cell r="BG208"/>
          <cell r="BH208"/>
          <cell r="BI208"/>
          <cell r="BJ208"/>
          <cell r="BK208"/>
          <cell r="BL208"/>
          <cell r="BM208"/>
          <cell r="BN208"/>
          <cell r="BO208"/>
          <cell r="BP208"/>
          <cell r="BQ208"/>
          <cell r="BR208"/>
          <cell r="BS208"/>
          <cell r="BT208"/>
          <cell r="BU208"/>
          <cell r="BV208"/>
          <cell r="BW208"/>
          <cell r="BX208"/>
          <cell r="BY208"/>
          <cell r="BZ208"/>
          <cell r="CA208"/>
          <cell r="CB208"/>
          <cell r="CC208"/>
          <cell r="CD208"/>
          <cell r="CE208"/>
          <cell r="CF208"/>
          <cell r="CG208"/>
          <cell r="CH208"/>
          <cell r="CI208"/>
          <cell r="CJ208"/>
          <cell r="CK208"/>
          <cell r="CL208"/>
          <cell r="CM208"/>
          <cell r="CN208"/>
          <cell r="CO208"/>
          <cell r="CP208"/>
          <cell r="CQ208"/>
          <cell r="CR208"/>
          <cell r="CS208"/>
          <cell r="CT208"/>
          <cell r="CU208"/>
          <cell r="CV208"/>
          <cell r="CW208"/>
          <cell r="CX208"/>
          <cell r="CY208"/>
          <cell r="CZ208"/>
          <cell r="DA208"/>
          <cell r="DB208"/>
          <cell r="DC208"/>
          <cell r="DD208"/>
          <cell r="DE208"/>
          <cell r="DF208"/>
          <cell r="DG208"/>
          <cell r="DH208"/>
          <cell r="DI208"/>
          <cell r="DJ208"/>
          <cell r="DK208"/>
          <cell r="DL208"/>
          <cell r="DM208"/>
          <cell r="DN208"/>
          <cell r="DO208"/>
          <cell r="DP208"/>
          <cell r="DQ208"/>
          <cell r="DR208"/>
          <cell r="DS208"/>
          <cell r="DT208"/>
          <cell r="DU208"/>
          <cell r="DV208"/>
          <cell r="DW208"/>
          <cell r="DX208"/>
          <cell r="DY208"/>
          <cell r="DZ208"/>
          <cell r="EA208"/>
          <cell r="EB208"/>
          <cell r="EC208"/>
          <cell r="ED208"/>
          <cell r="EE208"/>
          <cell r="EF208"/>
          <cell r="EG208"/>
          <cell r="EH208"/>
          <cell r="EI208"/>
          <cell r="EJ208"/>
          <cell r="EK208"/>
          <cell r="EL208"/>
          <cell r="EM208"/>
          <cell r="EN208"/>
          <cell r="EO208"/>
          <cell r="EP208"/>
          <cell r="EQ208"/>
          <cell r="ER208"/>
          <cell r="ES208"/>
          <cell r="ET208"/>
          <cell r="EU208"/>
          <cell r="EV208"/>
          <cell r="EW208"/>
          <cell r="EX208"/>
          <cell r="EY208"/>
        </row>
        <row r="209">
          <cell r="A209"/>
          <cell r="B209"/>
          <cell r="C209"/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  <cell r="O209"/>
          <cell r="P209"/>
          <cell r="Q209"/>
          <cell r="R209"/>
          <cell r="S209"/>
          <cell r="T209"/>
          <cell r="U209"/>
          <cell r="V209"/>
          <cell r="W209"/>
          <cell r="X209"/>
          <cell r="Y209"/>
          <cell r="Z209"/>
          <cell r="AA209"/>
          <cell r="AB209"/>
          <cell r="AC209"/>
          <cell r="AD209"/>
          <cell r="AE209"/>
          <cell r="AF209"/>
          <cell r="AG209"/>
          <cell r="AH209"/>
          <cell r="AI209"/>
          <cell r="AJ209"/>
          <cell r="AK209"/>
          <cell r="AL209"/>
          <cell r="AM209"/>
          <cell r="AN209"/>
          <cell r="AO209"/>
          <cell r="AP209"/>
          <cell r="AQ209"/>
          <cell r="AR209"/>
          <cell r="AS209"/>
          <cell r="AT209"/>
          <cell r="AU209"/>
          <cell r="AV209"/>
          <cell r="AW209"/>
          <cell r="AX209"/>
          <cell r="AY209"/>
          <cell r="AZ209"/>
          <cell r="BA209"/>
          <cell r="BB209"/>
          <cell r="BC209"/>
          <cell r="BD209"/>
          <cell r="BE209"/>
          <cell r="BF209"/>
          <cell r="BG209"/>
          <cell r="BH209"/>
          <cell r="BI209"/>
          <cell r="BJ209"/>
          <cell r="BK209"/>
          <cell r="BL209"/>
          <cell r="BM209"/>
          <cell r="BN209"/>
          <cell r="BO209"/>
          <cell r="BP209"/>
          <cell r="BQ209"/>
          <cell r="BR209"/>
          <cell r="BS209"/>
          <cell r="BT209"/>
          <cell r="BU209"/>
          <cell r="BV209"/>
          <cell r="BW209"/>
          <cell r="BX209"/>
          <cell r="BY209"/>
          <cell r="BZ209"/>
          <cell r="CA209"/>
          <cell r="CB209"/>
          <cell r="CC209"/>
          <cell r="CD209"/>
          <cell r="CE209"/>
          <cell r="CF209"/>
          <cell r="CG209"/>
          <cell r="CH209"/>
          <cell r="CI209"/>
          <cell r="CJ209"/>
          <cell r="CK209"/>
          <cell r="CL209"/>
          <cell r="CM209"/>
          <cell r="CN209"/>
          <cell r="CO209"/>
          <cell r="CP209"/>
          <cell r="CQ209"/>
          <cell r="CR209"/>
          <cell r="CS209"/>
          <cell r="CT209"/>
          <cell r="CU209"/>
          <cell r="CV209"/>
          <cell r="CW209"/>
          <cell r="CX209"/>
          <cell r="CY209"/>
          <cell r="CZ209"/>
          <cell r="DA209"/>
          <cell r="DB209"/>
          <cell r="DC209"/>
          <cell r="DD209"/>
          <cell r="DE209"/>
          <cell r="DF209"/>
          <cell r="DG209"/>
          <cell r="DH209"/>
          <cell r="DI209"/>
          <cell r="DJ209"/>
          <cell r="DK209"/>
          <cell r="DL209"/>
          <cell r="DM209"/>
          <cell r="DN209"/>
          <cell r="DO209"/>
          <cell r="DP209"/>
          <cell r="DQ209"/>
          <cell r="DR209"/>
          <cell r="DS209"/>
          <cell r="DT209"/>
          <cell r="DU209"/>
          <cell r="DV209"/>
          <cell r="DW209"/>
          <cell r="DX209"/>
          <cell r="DY209"/>
          <cell r="DZ209"/>
          <cell r="EA209"/>
          <cell r="EB209"/>
          <cell r="EC209"/>
          <cell r="ED209"/>
          <cell r="EE209"/>
          <cell r="EF209"/>
          <cell r="EG209"/>
          <cell r="EH209"/>
          <cell r="EI209"/>
          <cell r="EJ209"/>
          <cell r="EK209"/>
          <cell r="EL209"/>
          <cell r="EM209"/>
          <cell r="EN209"/>
          <cell r="EO209"/>
          <cell r="EP209"/>
          <cell r="EQ209"/>
          <cell r="ER209"/>
          <cell r="ES209"/>
          <cell r="ET209"/>
          <cell r="EU209"/>
          <cell r="EV209"/>
          <cell r="EW209"/>
          <cell r="EX209"/>
          <cell r="EY209"/>
        </row>
        <row r="210">
          <cell r="A210"/>
          <cell r="B210"/>
          <cell r="C210"/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/>
          <cell r="S210"/>
          <cell r="T210"/>
          <cell r="U210"/>
          <cell r="V210"/>
          <cell r="W210"/>
          <cell r="X210"/>
          <cell r="Y210"/>
          <cell r="Z210"/>
          <cell r="AA210"/>
          <cell r="AB210"/>
          <cell r="AC210"/>
          <cell r="AD210"/>
          <cell r="AE210"/>
          <cell r="AF210"/>
          <cell r="AG210"/>
          <cell r="AH210"/>
          <cell r="AI210"/>
          <cell r="AJ210"/>
          <cell r="AK210"/>
          <cell r="AL210"/>
          <cell r="AM210"/>
          <cell r="AN210"/>
          <cell r="AO210"/>
          <cell r="AP210"/>
          <cell r="AQ210"/>
          <cell r="AR210"/>
          <cell r="AS210"/>
          <cell r="AT210"/>
          <cell r="AU210"/>
          <cell r="AV210"/>
          <cell r="AW210"/>
          <cell r="AX210"/>
          <cell r="AY210"/>
          <cell r="AZ210"/>
          <cell r="BA210"/>
          <cell r="BB210"/>
          <cell r="BC210"/>
          <cell r="BD210"/>
          <cell r="BE210"/>
          <cell r="BF210"/>
          <cell r="BG210"/>
          <cell r="BH210"/>
          <cell r="BI210"/>
          <cell r="BJ210"/>
          <cell r="BK210"/>
          <cell r="BL210"/>
          <cell r="BM210"/>
          <cell r="BN210"/>
          <cell r="BO210"/>
          <cell r="BP210"/>
          <cell r="BQ210"/>
          <cell r="BR210"/>
          <cell r="BS210"/>
          <cell r="BT210"/>
          <cell r="BU210"/>
          <cell r="BV210"/>
          <cell r="BW210"/>
          <cell r="BX210"/>
          <cell r="BY210"/>
          <cell r="BZ210"/>
          <cell r="CA210"/>
          <cell r="CB210"/>
          <cell r="CC210"/>
          <cell r="CD210"/>
          <cell r="CE210"/>
          <cell r="CF210"/>
          <cell r="CG210"/>
          <cell r="CH210"/>
          <cell r="CI210"/>
          <cell r="CJ210"/>
          <cell r="CK210"/>
          <cell r="CL210"/>
          <cell r="CM210"/>
          <cell r="CN210"/>
          <cell r="CO210"/>
          <cell r="CP210"/>
          <cell r="CQ210"/>
          <cell r="CR210"/>
          <cell r="CS210"/>
          <cell r="CT210"/>
          <cell r="CU210"/>
          <cell r="CV210"/>
          <cell r="CW210"/>
          <cell r="CX210"/>
          <cell r="CY210"/>
          <cell r="CZ210"/>
          <cell r="DA210"/>
          <cell r="DB210"/>
          <cell r="DC210"/>
          <cell r="DD210"/>
          <cell r="DE210"/>
          <cell r="DF210"/>
          <cell r="DG210"/>
          <cell r="DH210"/>
          <cell r="DI210"/>
          <cell r="DJ210"/>
          <cell r="DK210"/>
          <cell r="DL210"/>
          <cell r="DM210"/>
          <cell r="DN210"/>
          <cell r="DO210"/>
          <cell r="DP210"/>
          <cell r="DQ210"/>
          <cell r="DR210"/>
          <cell r="DS210"/>
          <cell r="DT210"/>
          <cell r="DU210"/>
          <cell r="DV210"/>
          <cell r="DW210"/>
          <cell r="DX210"/>
          <cell r="DY210"/>
          <cell r="DZ210"/>
          <cell r="EA210"/>
          <cell r="EB210"/>
          <cell r="EC210"/>
          <cell r="ED210"/>
          <cell r="EE210"/>
          <cell r="EF210"/>
          <cell r="EG210"/>
          <cell r="EH210"/>
          <cell r="EI210"/>
          <cell r="EJ210"/>
          <cell r="EK210"/>
          <cell r="EL210"/>
          <cell r="EM210"/>
          <cell r="EN210"/>
          <cell r="EO210"/>
          <cell r="EP210"/>
          <cell r="EQ210"/>
          <cell r="ER210"/>
          <cell r="ES210"/>
          <cell r="ET210"/>
          <cell r="EU210"/>
          <cell r="EV210"/>
          <cell r="EW210"/>
          <cell r="EX210"/>
          <cell r="EY210"/>
        </row>
        <row r="211">
          <cell r="A211"/>
          <cell r="B211"/>
          <cell r="C211"/>
          <cell r="D211">
            <v>32</v>
          </cell>
          <cell r="E211">
            <v>0</v>
          </cell>
          <cell r="F211"/>
          <cell r="G211">
            <v>40</v>
          </cell>
          <cell r="H211">
            <v>0</v>
          </cell>
          <cell r="I211"/>
          <cell r="J211">
            <v>40</v>
          </cell>
          <cell r="K211">
            <v>0</v>
          </cell>
          <cell r="L211"/>
          <cell r="M211">
            <v>40</v>
          </cell>
          <cell r="N211">
            <v>0</v>
          </cell>
          <cell r="O211"/>
          <cell r="P211">
            <v>40</v>
          </cell>
          <cell r="Q211">
            <v>0</v>
          </cell>
          <cell r="R211"/>
          <cell r="S211">
            <v>40</v>
          </cell>
          <cell r="T211">
            <v>0</v>
          </cell>
          <cell r="U211"/>
          <cell r="V211">
            <v>40</v>
          </cell>
          <cell r="W211">
            <v>0</v>
          </cell>
          <cell r="X211"/>
          <cell r="Y211">
            <v>40</v>
          </cell>
          <cell r="Z211">
            <v>0</v>
          </cell>
          <cell r="AA211"/>
          <cell r="AB211">
            <v>40</v>
          </cell>
          <cell r="AC211">
            <v>0</v>
          </cell>
          <cell r="AD211"/>
          <cell r="AE211">
            <v>40</v>
          </cell>
          <cell r="AF211">
            <v>0</v>
          </cell>
          <cell r="AG211"/>
          <cell r="AH211">
            <v>40</v>
          </cell>
          <cell r="AI211">
            <v>0</v>
          </cell>
          <cell r="AJ211"/>
          <cell r="AK211">
            <v>40</v>
          </cell>
          <cell r="AL211">
            <v>0</v>
          </cell>
          <cell r="AM211"/>
          <cell r="AN211">
            <v>40</v>
          </cell>
          <cell r="AO211">
            <v>0</v>
          </cell>
          <cell r="AP211"/>
          <cell r="AQ211">
            <v>40</v>
          </cell>
          <cell r="AR211">
            <v>0</v>
          </cell>
          <cell r="AS211"/>
          <cell r="AT211">
            <v>32</v>
          </cell>
          <cell r="AU211">
            <v>0</v>
          </cell>
          <cell r="AV211"/>
          <cell r="AW211">
            <v>32</v>
          </cell>
          <cell r="AX211">
            <v>0</v>
          </cell>
          <cell r="AY211"/>
          <cell r="AZ211">
            <v>40</v>
          </cell>
          <cell r="BA211">
            <v>0</v>
          </cell>
          <cell r="BB211"/>
          <cell r="BC211">
            <v>32</v>
          </cell>
          <cell r="BD211">
            <v>0</v>
          </cell>
          <cell r="BE211"/>
          <cell r="BF211">
            <v>40</v>
          </cell>
          <cell r="BG211">
            <v>0</v>
          </cell>
          <cell r="BH211"/>
          <cell r="BI211">
            <v>40</v>
          </cell>
          <cell r="BJ211">
            <v>0</v>
          </cell>
          <cell r="BK211"/>
          <cell r="BL211">
            <v>32</v>
          </cell>
          <cell r="BM211">
            <v>0</v>
          </cell>
          <cell r="BN211"/>
          <cell r="BO211">
            <v>40</v>
          </cell>
          <cell r="BP211">
            <v>0</v>
          </cell>
          <cell r="BQ211"/>
          <cell r="BR211">
            <v>32</v>
          </cell>
          <cell r="BS211">
            <v>0</v>
          </cell>
          <cell r="BT211"/>
          <cell r="BU211">
            <v>40</v>
          </cell>
          <cell r="BV211">
            <v>0</v>
          </cell>
          <cell r="BW211"/>
          <cell r="BX211">
            <v>40</v>
          </cell>
          <cell r="BY211">
            <v>0</v>
          </cell>
          <cell r="BZ211"/>
          <cell r="CA211">
            <v>40</v>
          </cell>
          <cell r="CB211">
            <v>0</v>
          </cell>
          <cell r="CC211"/>
          <cell r="CD211">
            <v>40</v>
          </cell>
          <cell r="CE211">
            <v>0</v>
          </cell>
          <cell r="CF211"/>
          <cell r="CG211">
            <v>40</v>
          </cell>
          <cell r="CH211">
            <v>0</v>
          </cell>
          <cell r="CI211"/>
          <cell r="CJ211">
            <v>40</v>
          </cell>
          <cell r="CK211">
            <v>0</v>
          </cell>
          <cell r="CL211"/>
          <cell r="CM211">
            <v>40</v>
          </cell>
          <cell r="CN211">
            <v>0</v>
          </cell>
          <cell r="CO211"/>
          <cell r="CP211">
            <v>40</v>
          </cell>
          <cell r="CQ211">
            <v>0</v>
          </cell>
          <cell r="CR211"/>
          <cell r="CS211">
            <v>40</v>
          </cell>
          <cell r="CT211">
            <v>0</v>
          </cell>
          <cell r="CU211"/>
          <cell r="CV211">
            <v>40</v>
          </cell>
          <cell r="CW211">
            <v>0</v>
          </cell>
          <cell r="CX211"/>
          <cell r="CY211">
            <v>40</v>
          </cell>
          <cell r="CZ211">
            <v>0</v>
          </cell>
          <cell r="DA211"/>
          <cell r="DB211">
            <v>40</v>
          </cell>
          <cell r="DC211">
            <v>0</v>
          </cell>
          <cell r="DD211"/>
          <cell r="DE211">
            <v>40</v>
          </cell>
          <cell r="DF211">
            <v>0</v>
          </cell>
          <cell r="DG211"/>
          <cell r="DH211">
            <v>40</v>
          </cell>
          <cell r="DI211">
            <v>0</v>
          </cell>
          <cell r="DJ211"/>
          <cell r="DK211">
            <v>40</v>
          </cell>
          <cell r="DL211">
            <v>0</v>
          </cell>
          <cell r="DM211"/>
          <cell r="DN211">
            <v>40</v>
          </cell>
          <cell r="DO211">
            <v>0</v>
          </cell>
          <cell r="DP211"/>
          <cell r="DQ211">
            <v>40</v>
          </cell>
          <cell r="DR211">
            <v>0</v>
          </cell>
          <cell r="DS211"/>
          <cell r="DT211">
            <v>40</v>
          </cell>
          <cell r="DU211">
            <v>0</v>
          </cell>
          <cell r="DV211"/>
          <cell r="DW211">
            <v>40</v>
          </cell>
          <cell r="DX211">
            <v>0</v>
          </cell>
          <cell r="DY211"/>
          <cell r="DZ211">
            <v>40</v>
          </cell>
          <cell r="EA211">
            <v>0</v>
          </cell>
          <cell r="EB211"/>
          <cell r="EC211">
            <v>40</v>
          </cell>
          <cell r="ED211">
            <v>0</v>
          </cell>
          <cell r="EE211"/>
          <cell r="EF211">
            <v>40</v>
          </cell>
          <cell r="EG211">
            <v>0</v>
          </cell>
          <cell r="EH211"/>
          <cell r="EI211">
            <v>40</v>
          </cell>
          <cell r="EJ211">
            <v>0</v>
          </cell>
          <cell r="EK211"/>
          <cell r="EL211">
            <v>40</v>
          </cell>
          <cell r="EM211">
            <v>0</v>
          </cell>
          <cell r="EN211"/>
          <cell r="EO211">
            <v>40</v>
          </cell>
          <cell r="EP211">
            <v>0</v>
          </cell>
          <cell r="EQ211"/>
          <cell r="ER211">
            <v>40</v>
          </cell>
          <cell r="ES211">
            <v>0</v>
          </cell>
          <cell r="ET211"/>
          <cell r="EU211">
            <v>40</v>
          </cell>
          <cell r="EV211">
            <v>0</v>
          </cell>
          <cell r="EW211"/>
          <cell r="EX211">
            <v>40</v>
          </cell>
          <cell r="EY211">
            <v>0</v>
          </cell>
        </row>
        <row r="212">
          <cell r="A212"/>
          <cell r="B212"/>
          <cell r="C212"/>
          <cell r="E212"/>
          <cell r="F212"/>
          <cell r="H212"/>
          <cell r="I212"/>
          <cell r="K212"/>
          <cell r="L212"/>
          <cell r="N212"/>
          <cell r="O212"/>
          <cell r="Q212"/>
          <cell r="R212"/>
          <cell r="T212"/>
          <cell r="U212"/>
          <cell r="W212"/>
          <cell r="X212"/>
          <cell r="Z212"/>
          <cell r="AA212"/>
          <cell r="AC212"/>
          <cell r="AD212"/>
          <cell r="AF212"/>
          <cell r="AG212"/>
          <cell r="AI212"/>
          <cell r="AJ212"/>
          <cell r="AL212"/>
          <cell r="AM212"/>
          <cell r="AO212"/>
          <cell r="AP212"/>
          <cell r="AR212"/>
          <cell r="AS212"/>
          <cell r="AU212"/>
          <cell r="AV212"/>
          <cell r="AX212"/>
          <cell r="AY212"/>
          <cell r="BA212"/>
          <cell r="BB212"/>
          <cell r="BD212"/>
          <cell r="BE212"/>
          <cell r="BG212"/>
          <cell r="BH212"/>
          <cell r="BJ212"/>
          <cell r="BK212"/>
          <cell r="BM212"/>
          <cell r="BN212"/>
          <cell r="BP212"/>
          <cell r="BQ212"/>
          <cell r="BS212"/>
          <cell r="BT212"/>
          <cell r="BV212"/>
          <cell r="BW212"/>
          <cell r="BY212"/>
          <cell r="BZ212"/>
          <cell r="CB212"/>
          <cell r="CC212"/>
          <cell r="CE212"/>
          <cell r="CF212"/>
          <cell r="CH212"/>
          <cell r="CI212"/>
          <cell r="CK212"/>
          <cell r="CL212"/>
          <cell r="CN212"/>
          <cell r="CO212"/>
          <cell r="CQ212"/>
          <cell r="CR212"/>
          <cell r="CT212"/>
          <cell r="CU212"/>
          <cell r="CW212"/>
          <cell r="CX212"/>
          <cell r="CZ212"/>
          <cell r="DA212"/>
          <cell r="DC212"/>
          <cell r="DD212"/>
          <cell r="DF212"/>
          <cell r="DG212"/>
          <cell r="DI212"/>
          <cell r="DJ212"/>
          <cell r="DL212"/>
          <cell r="DM212"/>
          <cell r="DO212"/>
          <cell r="DP212"/>
          <cell r="DR212"/>
          <cell r="DS212"/>
          <cell r="DU212"/>
          <cell r="DV212"/>
          <cell r="DX212"/>
          <cell r="DY212"/>
          <cell r="EA212"/>
          <cell r="EB212"/>
          <cell r="ED212"/>
          <cell r="EE212"/>
          <cell r="EG212"/>
          <cell r="EH212"/>
          <cell r="EJ212"/>
          <cell r="EK212"/>
          <cell r="EM212"/>
          <cell r="EN212"/>
          <cell r="EP212"/>
          <cell r="EQ212"/>
          <cell r="ES212"/>
          <cell r="ET212"/>
          <cell r="EV212"/>
          <cell r="EW212"/>
          <cell r="EY212"/>
        </row>
        <row r="213">
          <cell r="A213"/>
          <cell r="B213"/>
          <cell r="C213"/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  <cell r="O213"/>
          <cell r="P213"/>
          <cell r="Q213"/>
          <cell r="R213"/>
          <cell r="S213"/>
          <cell r="T213"/>
          <cell r="U213"/>
          <cell r="V213"/>
          <cell r="W213"/>
          <cell r="X213"/>
          <cell r="Y213"/>
          <cell r="Z213"/>
          <cell r="AA213"/>
          <cell r="AB213"/>
          <cell r="AC213"/>
          <cell r="AD213"/>
          <cell r="AE213"/>
          <cell r="AF213"/>
          <cell r="AG213"/>
          <cell r="AH213"/>
          <cell r="AI213"/>
          <cell r="AJ213"/>
          <cell r="AK213"/>
          <cell r="AL213"/>
          <cell r="AM213"/>
          <cell r="AN213"/>
          <cell r="AO213"/>
          <cell r="AP213"/>
          <cell r="AQ213"/>
          <cell r="AR213"/>
          <cell r="AS213"/>
          <cell r="AT213"/>
          <cell r="AU213"/>
          <cell r="AV213"/>
          <cell r="AW213"/>
          <cell r="AX213"/>
          <cell r="AY213"/>
          <cell r="AZ213"/>
          <cell r="BA213"/>
          <cell r="BB213"/>
          <cell r="BC213"/>
          <cell r="BD213"/>
          <cell r="BE213"/>
          <cell r="BF213"/>
          <cell r="BG213"/>
          <cell r="BH213"/>
          <cell r="BI213"/>
          <cell r="BJ213"/>
          <cell r="BK213"/>
          <cell r="BL213"/>
          <cell r="BM213"/>
          <cell r="BN213"/>
          <cell r="BO213"/>
          <cell r="BP213"/>
          <cell r="BQ213"/>
          <cell r="BR213"/>
          <cell r="BS213"/>
          <cell r="BT213"/>
          <cell r="BU213"/>
          <cell r="BV213"/>
          <cell r="BW213"/>
          <cell r="BX213"/>
          <cell r="BY213"/>
          <cell r="BZ213"/>
          <cell r="CA213"/>
          <cell r="CB213"/>
          <cell r="CC213"/>
          <cell r="CD213"/>
          <cell r="CE213"/>
          <cell r="CF213"/>
          <cell r="CG213"/>
          <cell r="CH213"/>
          <cell r="CI213"/>
          <cell r="CJ213"/>
          <cell r="CK213"/>
          <cell r="CL213"/>
          <cell r="CM213"/>
          <cell r="CN213"/>
          <cell r="CO213"/>
          <cell r="CP213"/>
          <cell r="CQ213"/>
          <cell r="CR213"/>
          <cell r="CS213"/>
          <cell r="CT213"/>
          <cell r="CU213"/>
          <cell r="CV213"/>
          <cell r="CW213"/>
          <cell r="CX213"/>
          <cell r="CY213"/>
          <cell r="CZ213"/>
          <cell r="DA213"/>
          <cell r="DB213"/>
          <cell r="DC213"/>
          <cell r="DD213"/>
          <cell r="DE213"/>
          <cell r="DF213"/>
          <cell r="DG213"/>
          <cell r="DH213"/>
          <cell r="DI213"/>
          <cell r="DJ213"/>
          <cell r="DK213"/>
          <cell r="DL213"/>
          <cell r="DM213"/>
          <cell r="DN213"/>
          <cell r="DO213"/>
          <cell r="DP213"/>
          <cell r="DQ213"/>
          <cell r="DR213"/>
          <cell r="DS213"/>
          <cell r="DT213"/>
          <cell r="DU213"/>
          <cell r="DV213"/>
          <cell r="DW213"/>
          <cell r="DX213"/>
          <cell r="DY213"/>
          <cell r="DZ213"/>
          <cell r="EA213"/>
          <cell r="EB213"/>
          <cell r="EC213"/>
          <cell r="ED213"/>
          <cell r="EE213"/>
          <cell r="EF213"/>
          <cell r="EG213"/>
          <cell r="EH213"/>
          <cell r="EI213"/>
          <cell r="EJ213"/>
          <cell r="EK213"/>
          <cell r="EL213"/>
          <cell r="EM213"/>
          <cell r="EN213"/>
          <cell r="EO213"/>
          <cell r="EP213"/>
          <cell r="EQ213"/>
          <cell r="ER213"/>
          <cell r="ES213"/>
          <cell r="ET213"/>
          <cell r="EU213"/>
          <cell r="EV213"/>
          <cell r="EW213"/>
          <cell r="EX213"/>
          <cell r="EY213"/>
        </row>
        <row r="214">
          <cell r="A214"/>
          <cell r="B214"/>
          <cell r="C214"/>
          <cell r="D214"/>
          <cell r="E214"/>
          <cell r="F214"/>
          <cell r="G214"/>
          <cell r="H214"/>
          <cell r="I214"/>
          <cell r="J214"/>
          <cell r="K214"/>
          <cell r="L214"/>
          <cell r="M214"/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  <cell r="X214"/>
          <cell r="Y214"/>
          <cell r="Z214"/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/>
          <cell r="AO214"/>
          <cell r="AP214"/>
          <cell r="AQ214"/>
          <cell r="AR214"/>
          <cell r="AS214"/>
          <cell r="AT214"/>
          <cell r="AU214"/>
          <cell r="AV214"/>
          <cell r="AW214"/>
          <cell r="AX214"/>
          <cell r="AY214"/>
          <cell r="AZ214"/>
          <cell r="BA214"/>
          <cell r="BB214"/>
          <cell r="BC214"/>
          <cell r="BD214"/>
          <cell r="BE214"/>
          <cell r="BF214"/>
          <cell r="BG214"/>
          <cell r="BH214"/>
          <cell r="BI214"/>
          <cell r="BJ214"/>
          <cell r="BK214"/>
          <cell r="BL214"/>
          <cell r="BM214"/>
          <cell r="BN214"/>
          <cell r="BO214"/>
          <cell r="BP214"/>
          <cell r="BQ214"/>
          <cell r="BR214"/>
          <cell r="BS214"/>
          <cell r="BT214"/>
          <cell r="BU214"/>
          <cell r="BV214"/>
          <cell r="BW214"/>
          <cell r="BX214"/>
          <cell r="BY214"/>
          <cell r="BZ214"/>
          <cell r="CA214"/>
          <cell r="CB214"/>
          <cell r="CC214"/>
          <cell r="CD214"/>
          <cell r="CE214"/>
          <cell r="CF214"/>
          <cell r="CG214"/>
          <cell r="CH214"/>
          <cell r="CI214"/>
          <cell r="CJ214"/>
          <cell r="CK214"/>
          <cell r="CL214"/>
          <cell r="CM214"/>
          <cell r="CN214"/>
          <cell r="CO214"/>
          <cell r="CP214"/>
          <cell r="CQ214"/>
          <cell r="CR214"/>
          <cell r="CS214"/>
          <cell r="CT214"/>
          <cell r="CU214"/>
          <cell r="CV214"/>
          <cell r="CW214"/>
          <cell r="CX214"/>
          <cell r="CY214"/>
          <cell r="CZ214"/>
          <cell r="DA214"/>
          <cell r="DB214"/>
          <cell r="DC214"/>
          <cell r="DD214"/>
          <cell r="DE214"/>
          <cell r="DF214"/>
          <cell r="DG214"/>
          <cell r="DH214"/>
          <cell r="DI214"/>
          <cell r="DJ214"/>
          <cell r="DK214"/>
          <cell r="DL214"/>
          <cell r="DM214"/>
          <cell r="DN214"/>
          <cell r="DO214"/>
          <cell r="DP214"/>
          <cell r="DQ214"/>
          <cell r="DR214"/>
          <cell r="DS214"/>
          <cell r="DT214"/>
          <cell r="DU214"/>
          <cell r="DV214"/>
          <cell r="DW214"/>
          <cell r="DX214"/>
          <cell r="DY214"/>
          <cell r="DZ214"/>
          <cell r="EA214"/>
          <cell r="EB214"/>
          <cell r="EC214"/>
          <cell r="ED214"/>
          <cell r="EE214"/>
          <cell r="EF214"/>
          <cell r="EG214"/>
          <cell r="EH214"/>
          <cell r="EI214"/>
          <cell r="EJ214"/>
          <cell r="EK214"/>
          <cell r="EL214"/>
          <cell r="EM214"/>
          <cell r="EN214"/>
          <cell r="EO214"/>
          <cell r="EP214"/>
          <cell r="EQ214"/>
          <cell r="ER214"/>
          <cell r="ES214"/>
          <cell r="ET214"/>
          <cell r="EU214"/>
          <cell r="EV214"/>
          <cell r="EW214"/>
          <cell r="EX214"/>
          <cell r="EY214"/>
        </row>
        <row r="215">
          <cell r="A215"/>
          <cell r="B215"/>
          <cell r="C215"/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  <cell r="X215"/>
          <cell r="Y215"/>
          <cell r="Z215"/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/>
          <cell r="AO215"/>
          <cell r="AP215"/>
          <cell r="AQ215"/>
          <cell r="AR215"/>
          <cell r="AS215"/>
          <cell r="AT215"/>
          <cell r="AU215"/>
          <cell r="AV215"/>
          <cell r="AW215"/>
          <cell r="AX215"/>
          <cell r="AY215"/>
          <cell r="AZ215"/>
          <cell r="BA215"/>
          <cell r="BB215"/>
          <cell r="BC215"/>
          <cell r="BD215"/>
          <cell r="BE215"/>
          <cell r="BF215"/>
          <cell r="BG215"/>
          <cell r="BH215"/>
          <cell r="BI215"/>
          <cell r="BJ215"/>
          <cell r="BK215"/>
          <cell r="BL215"/>
          <cell r="BM215"/>
          <cell r="BN215"/>
          <cell r="BO215"/>
          <cell r="BP215"/>
          <cell r="BQ215"/>
          <cell r="BR215"/>
          <cell r="BS215"/>
          <cell r="BT215"/>
          <cell r="BU215"/>
          <cell r="BV215"/>
          <cell r="BW215"/>
          <cell r="BX215"/>
          <cell r="BY215"/>
          <cell r="BZ215"/>
          <cell r="CA215"/>
          <cell r="CB215"/>
          <cell r="CC215"/>
          <cell r="CD215"/>
          <cell r="CE215"/>
          <cell r="CF215"/>
          <cell r="CG215"/>
          <cell r="CH215"/>
          <cell r="CI215"/>
          <cell r="CJ215"/>
          <cell r="CK215"/>
          <cell r="CL215"/>
          <cell r="CM215"/>
          <cell r="CN215"/>
          <cell r="CO215"/>
          <cell r="CP215"/>
          <cell r="CQ215"/>
          <cell r="CR215"/>
          <cell r="CS215"/>
          <cell r="CT215"/>
          <cell r="CU215"/>
          <cell r="CV215"/>
          <cell r="CW215"/>
          <cell r="CX215"/>
          <cell r="CY215"/>
          <cell r="CZ215"/>
          <cell r="DA215"/>
          <cell r="DB215"/>
          <cell r="DC215"/>
          <cell r="DD215"/>
          <cell r="DE215"/>
          <cell r="DF215"/>
          <cell r="DG215"/>
          <cell r="DH215"/>
          <cell r="DI215"/>
          <cell r="DJ215"/>
          <cell r="DK215"/>
          <cell r="DL215"/>
          <cell r="DM215"/>
          <cell r="DN215"/>
          <cell r="DO215"/>
          <cell r="DP215"/>
          <cell r="DQ215"/>
          <cell r="DR215"/>
          <cell r="DS215"/>
          <cell r="DT215"/>
          <cell r="DU215"/>
          <cell r="DV215"/>
          <cell r="DW215"/>
          <cell r="DX215"/>
          <cell r="DY215"/>
          <cell r="DZ215"/>
          <cell r="EA215"/>
          <cell r="EB215"/>
          <cell r="EC215"/>
          <cell r="ED215"/>
          <cell r="EE215"/>
          <cell r="EF215"/>
          <cell r="EG215"/>
          <cell r="EH215"/>
          <cell r="EI215"/>
          <cell r="EJ215"/>
          <cell r="EK215"/>
          <cell r="EL215"/>
          <cell r="EM215"/>
          <cell r="EN215"/>
          <cell r="EO215"/>
          <cell r="EP215"/>
          <cell r="EQ215"/>
          <cell r="ER215"/>
          <cell r="ES215"/>
          <cell r="ET215"/>
          <cell r="EU215"/>
          <cell r="EV215"/>
          <cell r="EW215"/>
          <cell r="EX215"/>
          <cell r="EY215"/>
        </row>
        <row r="237">
          <cell r="A237" t="str">
            <v>Wochenstd.</v>
          </cell>
        </row>
        <row r="238">
          <cell r="A238" t="str">
            <v>Lohse</v>
          </cell>
        </row>
        <row r="239">
          <cell r="A239" t="str">
            <v>Zabel</v>
          </cell>
        </row>
        <row r="240">
          <cell r="A240" t="str">
            <v>Dittmer</v>
          </cell>
        </row>
        <row r="241">
          <cell r="A241" t="str">
            <v>A.Hoffmann</v>
          </cell>
        </row>
        <row r="242">
          <cell r="A242" t="str">
            <v>Hofmann</v>
          </cell>
        </row>
        <row r="243">
          <cell r="A243" t="str">
            <v>Römer</v>
          </cell>
        </row>
        <row r="244">
          <cell r="A244" t="str">
            <v>Neuhausen</v>
          </cell>
        </row>
        <row r="245">
          <cell r="A245" t="str">
            <v>Hoffmann</v>
          </cell>
        </row>
        <row r="246">
          <cell r="A246" t="str">
            <v>Hofinger</v>
          </cell>
        </row>
        <row r="247">
          <cell r="A247" t="str">
            <v>Otto</v>
          </cell>
        </row>
        <row r="248">
          <cell r="A248" t="str">
            <v>Nitschke-Nolte</v>
          </cell>
        </row>
        <row r="249">
          <cell r="A249" t="str">
            <v>Sturz</v>
          </cell>
        </row>
        <row r="250">
          <cell r="A250" t="str">
            <v>Dittrich</v>
          </cell>
        </row>
        <row r="251">
          <cell r="A251" t="str">
            <v>Knoll</v>
          </cell>
        </row>
        <row r="252">
          <cell r="A252" t="str">
            <v>Zimmermann</v>
          </cell>
        </row>
        <row r="253">
          <cell r="A253" t="str">
            <v>Heinz</v>
          </cell>
        </row>
        <row r="254">
          <cell r="A254" t="str">
            <v>Kraus</v>
          </cell>
        </row>
        <row r="255">
          <cell r="A255" t="str">
            <v>Lehmann</v>
          </cell>
        </row>
        <row r="256">
          <cell r="A256" t="str">
            <v>Burkhardt</v>
          </cell>
        </row>
        <row r="257">
          <cell r="A257" t="str">
            <v>Schmidt</v>
          </cell>
        </row>
        <row r="258">
          <cell r="A258" t="str">
            <v>Mahling</v>
          </cell>
        </row>
        <row r="259">
          <cell r="A259" t="str">
            <v>L.Böttcher</v>
          </cell>
        </row>
        <row r="260">
          <cell r="A260" t="str">
            <v>Warschkow</v>
          </cell>
        </row>
        <row r="261">
          <cell r="A261" t="str">
            <v>B.Warschkow</v>
          </cell>
        </row>
        <row r="262">
          <cell r="A262" t="str">
            <v>Anthony</v>
          </cell>
        </row>
        <row r="263">
          <cell r="A263" t="str">
            <v>Haase</v>
          </cell>
        </row>
        <row r="264">
          <cell r="A264" t="str">
            <v>Mewes</v>
          </cell>
        </row>
        <row r="265">
          <cell r="A265" t="str">
            <v>Aderhold</v>
          </cell>
        </row>
        <row r="266">
          <cell r="A266" t="str">
            <v>Conrad</v>
          </cell>
        </row>
        <row r="267">
          <cell r="A267" t="str">
            <v>Meyer</v>
          </cell>
        </row>
        <row r="268">
          <cell r="A268" t="str">
            <v>Hübner</v>
          </cell>
        </row>
        <row r="269">
          <cell r="A269" t="str">
            <v>Tschirschky</v>
          </cell>
        </row>
        <row r="270">
          <cell r="A270" t="str">
            <v>Ritter</v>
          </cell>
        </row>
        <row r="271">
          <cell r="A271" t="str">
            <v>Hampel</v>
          </cell>
        </row>
        <row r="272">
          <cell r="A272" t="str">
            <v>Geisler</v>
          </cell>
        </row>
        <row r="273">
          <cell r="A273" t="str">
            <v>Geisler S.</v>
          </cell>
        </row>
        <row r="274">
          <cell r="A274" t="str">
            <v>e-learning</v>
          </cell>
        </row>
        <row r="275">
          <cell r="A275" t="str">
            <v>STS</v>
          </cell>
        </row>
        <row r="276">
          <cell r="A276" t="str">
            <v>extern</v>
          </cell>
        </row>
        <row r="277">
          <cell r="A277" t="str">
            <v>Steding</v>
          </cell>
        </row>
        <row r="278">
          <cell r="A278" t="str">
            <v>Reinhardt</v>
          </cell>
        </row>
        <row r="279">
          <cell r="A279" t="str">
            <v>J.Lange</v>
          </cell>
        </row>
        <row r="280">
          <cell r="A280" t="str">
            <v>L.Aderhold</v>
          </cell>
        </row>
        <row r="281">
          <cell r="A281" t="str">
            <v>Oelschleager</v>
          </cell>
        </row>
        <row r="282">
          <cell r="A282" t="str">
            <v>Ehrhardt</v>
          </cell>
        </row>
        <row r="283">
          <cell r="A283" t="str">
            <v>Gramsch</v>
          </cell>
        </row>
        <row r="284">
          <cell r="A284" t="str">
            <v>C.Müller</v>
          </cell>
        </row>
        <row r="285">
          <cell r="A285" t="str">
            <v>Ludwig</v>
          </cell>
        </row>
        <row r="286">
          <cell r="A286" t="str">
            <v>AGM</v>
          </cell>
        </row>
        <row r="287">
          <cell r="A287" t="str">
            <v>Kanzler</v>
          </cell>
        </row>
        <row r="288">
          <cell r="A288" t="str">
            <v>Winterfeldt</v>
          </cell>
        </row>
        <row r="289">
          <cell r="A289" t="str">
            <v>Setzkorn</v>
          </cell>
        </row>
        <row r="290">
          <cell r="A290" t="str">
            <v>Ringelhan</v>
          </cell>
        </row>
        <row r="291">
          <cell r="A291" t="str">
            <v>Reulecke</v>
          </cell>
        </row>
        <row r="292">
          <cell r="A292" t="str">
            <v>Haines</v>
          </cell>
        </row>
        <row r="293">
          <cell r="A293" t="str">
            <v>Becker</v>
          </cell>
        </row>
        <row r="294">
          <cell r="A294" t="str">
            <v>Sill</v>
          </cell>
        </row>
        <row r="295">
          <cell r="A295" t="str">
            <v>Freyberg-Schumann</v>
          </cell>
        </row>
        <row r="296">
          <cell r="A296" t="str">
            <v>Brückner</v>
          </cell>
        </row>
        <row r="297">
          <cell r="A297" t="str">
            <v>Zöllner</v>
          </cell>
        </row>
        <row r="298">
          <cell r="A298" t="str">
            <v>Kress</v>
          </cell>
        </row>
        <row r="299">
          <cell r="A299" t="str">
            <v>MHübner</v>
          </cell>
        </row>
        <row r="300">
          <cell r="A300" t="str">
            <v>Neumann</v>
          </cell>
        </row>
        <row r="301">
          <cell r="A301" t="str">
            <v>Jödicke</v>
          </cell>
        </row>
        <row r="302">
          <cell r="A302" t="str">
            <v>H.Herrmann</v>
          </cell>
        </row>
        <row r="303">
          <cell r="A303" t="str">
            <v>Kaufmann (CGI)</v>
          </cell>
        </row>
        <row r="304">
          <cell r="A304" t="str">
            <v>Prinz</v>
          </cell>
        </row>
        <row r="305">
          <cell r="A305" t="str">
            <v>Scholz</v>
          </cell>
        </row>
        <row r="306">
          <cell r="A306" t="str">
            <v>T.Geisler</v>
          </cell>
        </row>
        <row r="307">
          <cell r="A307" t="str">
            <v>Grenzemann</v>
          </cell>
        </row>
        <row r="308">
          <cell r="A308" t="str">
            <v>N.Langer</v>
          </cell>
        </row>
        <row r="309">
          <cell r="A309" t="str">
            <v>Schröder</v>
          </cell>
        </row>
        <row r="310">
          <cell r="A310" t="str">
            <v>Langer</v>
          </cell>
        </row>
        <row r="311">
          <cell r="A311" t="str">
            <v>Leipner</v>
          </cell>
        </row>
        <row r="312">
          <cell r="A312" t="str">
            <v>SBT</v>
          </cell>
        </row>
        <row r="313">
          <cell r="A313" t="str">
            <v>Türpe</v>
          </cell>
        </row>
        <row r="314">
          <cell r="A314" t="str">
            <v>Marzian</v>
          </cell>
        </row>
        <row r="315">
          <cell r="A315" t="str">
            <v>Wiemann</v>
          </cell>
        </row>
        <row r="316">
          <cell r="A316" t="str">
            <v>Reichel</v>
          </cell>
        </row>
        <row r="317">
          <cell r="A317" t="str">
            <v>Drüke</v>
          </cell>
        </row>
        <row r="318">
          <cell r="A318" t="str">
            <v>Weingart</v>
          </cell>
        </row>
        <row r="319">
          <cell r="A319" t="str">
            <v>Seipp</v>
          </cell>
        </row>
        <row r="320">
          <cell r="A320" t="str">
            <v>Nebeling</v>
          </cell>
        </row>
        <row r="321">
          <cell r="A321" t="str">
            <v>CGI</v>
          </cell>
        </row>
        <row r="322">
          <cell r="A322" t="str">
            <v>M.Paulin</v>
          </cell>
        </row>
        <row r="323">
          <cell r="A323" t="str">
            <v>Perko</v>
          </cell>
        </row>
        <row r="324">
          <cell r="A324" t="str">
            <v>Heinze</v>
          </cell>
        </row>
        <row r="325">
          <cell r="A325" t="str">
            <v>A.Müller</v>
          </cell>
        </row>
        <row r="326">
          <cell r="A326" t="str">
            <v>Dannhorn</v>
          </cell>
        </row>
        <row r="327">
          <cell r="A327" t="str">
            <v>Sonntag</v>
          </cell>
        </row>
        <row r="328">
          <cell r="A328" t="str">
            <v>Völker</v>
          </cell>
        </row>
        <row r="329">
          <cell r="A329" t="str">
            <v>S.Kohl</v>
          </cell>
        </row>
        <row r="330">
          <cell r="A330" t="str">
            <v>Pareigat</v>
          </cell>
        </row>
        <row r="331">
          <cell r="A331" t="str">
            <v>T. Haase</v>
          </cell>
        </row>
        <row r="332">
          <cell r="A332" t="str">
            <v>Bögelsack</v>
          </cell>
        </row>
        <row r="333">
          <cell r="A333" t="str">
            <v>Heyder</v>
          </cell>
        </row>
        <row r="334">
          <cell r="A334" t="str">
            <v>Schüler</v>
          </cell>
        </row>
        <row r="335">
          <cell r="A335" t="str">
            <v>Welle</v>
          </cell>
        </row>
        <row r="336">
          <cell r="A336" t="str">
            <v>Sturz</v>
          </cell>
        </row>
        <row r="337">
          <cell r="A337" t="str">
            <v>Sellbytell</v>
          </cell>
        </row>
        <row r="338">
          <cell r="A338" t="str">
            <v>Thormann</v>
          </cell>
        </row>
        <row r="339">
          <cell r="A339" t="str">
            <v>B.Bögelsack</v>
          </cell>
        </row>
        <row r="340">
          <cell r="A340" t="str">
            <v>Tepfenhart</v>
          </cell>
        </row>
        <row r="341">
          <cell r="A341" t="str">
            <v>Huelle</v>
          </cell>
        </row>
        <row r="342">
          <cell r="A342" t="str">
            <v>Krebs</v>
          </cell>
        </row>
        <row r="343">
          <cell r="A343" t="str">
            <v>Plaul</v>
          </cell>
        </row>
        <row r="344">
          <cell r="A344" t="str">
            <v>S.Schmidt</v>
          </cell>
        </row>
        <row r="345">
          <cell r="A345" t="str">
            <v>Wagner-Rosenkranz</v>
          </cell>
        </row>
        <row r="346">
          <cell r="A346" t="str">
            <v>Wenck</v>
          </cell>
        </row>
        <row r="347">
          <cell r="A347" t="str">
            <v>Stark</v>
          </cell>
        </row>
        <row r="348">
          <cell r="A348" t="str">
            <v>Hempel</v>
          </cell>
        </row>
        <row r="349">
          <cell r="A349" t="str">
            <v>Roelofs</v>
          </cell>
        </row>
        <row r="350">
          <cell r="A350" t="str">
            <v>Koch</v>
          </cell>
        </row>
        <row r="351">
          <cell r="A351" t="str">
            <v>Lubich</v>
          </cell>
        </row>
        <row r="352">
          <cell r="A352" t="str">
            <v>Heckler</v>
          </cell>
        </row>
        <row r="353">
          <cell r="A353" t="str">
            <v>Dudek</v>
          </cell>
        </row>
        <row r="354">
          <cell r="A354" t="str">
            <v>n.n.</v>
          </cell>
        </row>
        <row r="355">
          <cell r="A355" t="str">
            <v>Schönbach</v>
          </cell>
        </row>
        <row r="356">
          <cell r="A356" t="str">
            <v>M.Lindner</v>
          </cell>
        </row>
        <row r="357">
          <cell r="A357" t="str">
            <v>Hebold</v>
          </cell>
        </row>
        <row r="358">
          <cell r="A358" t="str">
            <v>Paulzen</v>
          </cell>
        </row>
        <row r="359">
          <cell r="A359" t="str">
            <v>Schaffranka</v>
          </cell>
        </row>
        <row r="360">
          <cell r="A360" t="str">
            <v>V.Neumann</v>
          </cell>
        </row>
        <row r="361">
          <cell r="A361" t="str">
            <v>Jost</v>
          </cell>
        </row>
        <row r="362">
          <cell r="A362" t="str">
            <v>Kaplick</v>
          </cell>
        </row>
        <row r="363">
          <cell r="A363" t="str">
            <v>Angermann</v>
          </cell>
        </row>
        <row r="364">
          <cell r="A364" t="str">
            <v>Harnacke</v>
          </cell>
        </row>
        <row r="365">
          <cell r="A365" t="str">
            <v>n.n.</v>
          </cell>
        </row>
        <row r="366">
          <cell r="A366" t="str">
            <v>n.n.</v>
          </cell>
        </row>
        <row r="367">
          <cell r="A367" t="str">
            <v>n.n.</v>
          </cell>
        </row>
        <row r="368">
          <cell r="A368" t="str">
            <v>n.n.</v>
          </cell>
        </row>
        <row r="369">
          <cell r="A369" t="str">
            <v>n.n.</v>
          </cell>
        </row>
        <row r="370">
          <cell r="A370" t="str">
            <v>n.n.</v>
          </cell>
        </row>
        <row r="371">
          <cell r="A371" t="str">
            <v>n.n.</v>
          </cell>
        </row>
        <row r="372">
          <cell r="A372" t="str">
            <v>n.n.</v>
          </cell>
        </row>
        <row r="373">
          <cell r="A373" t="str">
            <v>n.n.</v>
          </cell>
        </row>
        <row r="374">
          <cell r="A374" t="str">
            <v>n.n.</v>
          </cell>
        </row>
        <row r="375">
          <cell r="A375" t="str">
            <v>n.n.</v>
          </cell>
        </row>
        <row r="376">
          <cell r="A376" t="str">
            <v>n.n.</v>
          </cell>
        </row>
        <row r="377">
          <cell r="A377" t="str">
            <v>n.n.</v>
          </cell>
        </row>
        <row r="378">
          <cell r="A378" t="str">
            <v>n.n.</v>
          </cell>
        </row>
        <row r="379">
          <cell r="A379" t="str">
            <v>n.n.</v>
          </cell>
        </row>
        <row r="380">
          <cell r="A380" t="str">
            <v>n.n.</v>
          </cell>
        </row>
        <row r="381">
          <cell r="A381" t="str">
            <v>n.n.</v>
          </cell>
        </row>
        <row r="382">
          <cell r="A382" t="str">
            <v>n.n.</v>
          </cell>
        </row>
        <row r="383">
          <cell r="A383" t="str">
            <v>n.n.</v>
          </cell>
        </row>
        <row r="384">
          <cell r="A384" t="str">
            <v>n.n.</v>
          </cell>
        </row>
        <row r="385">
          <cell r="A385" t="str">
            <v>n.n.</v>
          </cell>
        </row>
        <row r="386">
          <cell r="A386" t="str">
            <v>n.n.</v>
          </cell>
        </row>
        <row r="387">
          <cell r="A387"/>
        </row>
        <row r="388">
          <cell r="A388"/>
        </row>
        <row r="389">
          <cell r="A389"/>
        </row>
        <row r="390">
          <cell r="A390"/>
        </row>
        <row r="391">
          <cell r="A391"/>
        </row>
        <row r="392">
          <cell r="A392"/>
        </row>
        <row r="393">
          <cell r="A393"/>
        </row>
        <row r="394">
          <cell r="A394"/>
        </row>
        <row r="395">
          <cell r="A395"/>
        </row>
        <row r="396">
          <cell r="A396"/>
        </row>
        <row r="397">
          <cell r="A397"/>
        </row>
        <row r="398">
          <cell r="A398"/>
        </row>
        <row r="399">
          <cell r="A399"/>
        </row>
        <row r="400">
          <cell r="A400"/>
        </row>
        <row r="401">
          <cell r="A401"/>
        </row>
        <row r="402">
          <cell r="A402"/>
        </row>
        <row r="403">
          <cell r="A403"/>
        </row>
        <row r="404">
          <cell r="A404"/>
        </row>
        <row r="405">
          <cell r="A405"/>
        </row>
        <row r="406">
          <cell r="A406"/>
        </row>
        <row r="407">
          <cell r="A407"/>
        </row>
        <row r="408">
          <cell r="A408"/>
        </row>
        <row r="409">
          <cell r="A409"/>
        </row>
        <row r="410">
          <cell r="A410"/>
        </row>
        <row r="411">
          <cell r="A411"/>
        </row>
        <row r="412">
          <cell r="A412"/>
        </row>
        <row r="413">
          <cell r="A413"/>
        </row>
        <row r="414">
          <cell r="A414"/>
        </row>
        <row r="415">
          <cell r="A415"/>
        </row>
        <row r="416">
          <cell r="A416"/>
        </row>
        <row r="417">
          <cell r="A417"/>
        </row>
        <row r="418">
          <cell r="A418"/>
        </row>
        <row r="419">
          <cell r="A419"/>
        </row>
        <row r="420">
          <cell r="A420"/>
        </row>
        <row r="421">
          <cell r="A421"/>
        </row>
        <row r="422">
          <cell r="A422"/>
        </row>
        <row r="423">
          <cell r="A423"/>
        </row>
        <row r="424">
          <cell r="A424"/>
        </row>
        <row r="425">
          <cell r="A425"/>
        </row>
        <row r="426">
          <cell r="A426"/>
        </row>
        <row r="427">
          <cell r="A427"/>
        </row>
        <row r="428">
          <cell r="A428"/>
        </row>
        <row r="429">
          <cell r="A429"/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swertung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omments" Target="../comments31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5" Type="http://schemas.openxmlformats.org/officeDocument/2006/relationships/comments" Target="../comments32.xml"/><Relationship Id="rId4" Type="http://schemas.openxmlformats.org/officeDocument/2006/relationships/ctrlProp" Target="../ctrlProps/ctrlProp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5" Type="http://schemas.openxmlformats.org/officeDocument/2006/relationships/comments" Target="../comments33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5" Type="http://schemas.openxmlformats.org/officeDocument/2006/relationships/comments" Target="../comments34.xml"/><Relationship Id="rId4" Type="http://schemas.openxmlformats.org/officeDocument/2006/relationships/ctrlProp" Target="../ctrlProps/ctrlProp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5" Type="http://schemas.openxmlformats.org/officeDocument/2006/relationships/comments" Target="../comments35.xml"/><Relationship Id="rId4" Type="http://schemas.openxmlformats.org/officeDocument/2006/relationships/ctrlProp" Target="../ctrlProps/ctrlProp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5" Type="http://schemas.openxmlformats.org/officeDocument/2006/relationships/comments" Target="../comments36.xml"/><Relationship Id="rId4" Type="http://schemas.openxmlformats.org/officeDocument/2006/relationships/ctrlProp" Target="../ctrlProps/ctrlProp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5" Type="http://schemas.openxmlformats.org/officeDocument/2006/relationships/comments" Target="../comments37.xml"/><Relationship Id="rId4" Type="http://schemas.openxmlformats.org/officeDocument/2006/relationships/ctrlProp" Target="../ctrlProps/ctrlProp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5" Type="http://schemas.openxmlformats.org/officeDocument/2006/relationships/comments" Target="../comments38.xml"/><Relationship Id="rId4" Type="http://schemas.openxmlformats.org/officeDocument/2006/relationships/ctrlProp" Target="../ctrlProps/ctrlProp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5" Type="http://schemas.openxmlformats.org/officeDocument/2006/relationships/comments" Target="../comments39.xml"/><Relationship Id="rId4" Type="http://schemas.openxmlformats.org/officeDocument/2006/relationships/ctrlProp" Target="../ctrlProps/ctrlProp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5" Type="http://schemas.openxmlformats.org/officeDocument/2006/relationships/comments" Target="../comments40.xml"/><Relationship Id="rId4" Type="http://schemas.openxmlformats.org/officeDocument/2006/relationships/ctrlProp" Target="../ctrlProps/ctrlProp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5" Type="http://schemas.openxmlformats.org/officeDocument/2006/relationships/comments" Target="../comments41.xml"/><Relationship Id="rId4" Type="http://schemas.openxmlformats.org/officeDocument/2006/relationships/ctrlProp" Target="../ctrlProps/ctrlProp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5" Type="http://schemas.openxmlformats.org/officeDocument/2006/relationships/comments" Target="../comments42.xml"/><Relationship Id="rId4" Type="http://schemas.openxmlformats.org/officeDocument/2006/relationships/ctrlProp" Target="../ctrlProps/ctrlProp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5" Type="http://schemas.openxmlformats.org/officeDocument/2006/relationships/comments" Target="../comments43.xml"/><Relationship Id="rId4" Type="http://schemas.openxmlformats.org/officeDocument/2006/relationships/ctrlProp" Target="../ctrlProps/ctrlProp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5" Type="http://schemas.openxmlformats.org/officeDocument/2006/relationships/comments" Target="../comments44.xml"/><Relationship Id="rId4" Type="http://schemas.openxmlformats.org/officeDocument/2006/relationships/ctrlProp" Target="../ctrlProps/ctrlProp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5" Type="http://schemas.openxmlformats.org/officeDocument/2006/relationships/comments" Target="../comments45.xml"/><Relationship Id="rId4" Type="http://schemas.openxmlformats.org/officeDocument/2006/relationships/ctrlProp" Target="../ctrlProps/ctrlProp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5" Type="http://schemas.openxmlformats.org/officeDocument/2006/relationships/comments" Target="../comments46.xml"/><Relationship Id="rId4" Type="http://schemas.openxmlformats.org/officeDocument/2006/relationships/ctrlProp" Target="../ctrlProps/ctrlProp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5" Type="http://schemas.openxmlformats.org/officeDocument/2006/relationships/comments" Target="../comments47.xml"/><Relationship Id="rId4" Type="http://schemas.openxmlformats.org/officeDocument/2006/relationships/ctrlProp" Target="../ctrlProps/ctrlProp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5" Type="http://schemas.openxmlformats.org/officeDocument/2006/relationships/comments" Target="../comments48.xml"/><Relationship Id="rId4" Type="http://schemas.openxmlformats.org/officeDocument/2006/relationships/ctrlProp" Target="../ctrlProps/ctrlProp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5" Type="http://schemas.openxmlformats.org/officeDocument/2006/relationships/comments" Target="../comments49.xml"/><Relationship Id="rId4" Type="http://schemas.openxmlformats.org/officeDocument/2006/relationships/ctrlProp" Target="../ctrlProps/ctrlProp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5" Type="http://schemas.openxmlformats.org/officeDocument/2006/relationships/comments" Target="../comments50.xml"/><Relationship Id="rId4" Type="http://schemas.openxmlformats.org/officeDocument/2006/relationships/ctrlProp" Target="../ctrlProps/ctrlProp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5" Type="http://schemas.openxmlformats.org/officeDocument/2006/relationships/comments" Target="../comments51.xml"/><Relationship Id="rId4" Type="http://schemas.openxmlformats.org/officeDocument/2006/relationships/ctrlProp" Target="../ctrlProps/ctrlProp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5" Type="http://schemas.openxmlformats.org/officeDocument/2006/relationships/comments" Target="../comments52.xml"/><Relationship Id="rId4" Type="http://schemas.openxmlformats.org/officeDocument/2006/relationships/ctrlProp" Target="../ctrlProps/ctrlProp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Relationship Id="rId4" Type="http://schemas.openxmlformats.org/officeDocument/2006/relationships/comments" Target="../comments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24615-E4B2-4AEB-93D8-C421310BE458}">
  <sheetPr codeName="Tabelle328"/>
  <dimension ref="A1:CF85"/>
  <sheetViews>
    <sheetView tabSelected="1" topLeftCell="A24" zoomScale="70" zoomScaleNormal="70" zoomScaleSheetLayoutView="70" zoomScalePageLayoutView="70" workbookViewId="0">
      <selection activeCell="F3" sqref="F3:F49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2.3320312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4" ht="63.75" customHeight="1" x14ac:dyDescent="0.7">
      <c r="A1" s="2">
        <v>52</v>
      </c>
      <c r="B1" s="3">
        <f>DATE(YEAR(A2),1,7*A1-3-WEEKDAY(DATE(YEAR(A2),,),3))</f>
        <v>44186</v>
      </c>
      <c r="C1" s="2" t="s">
        <v>29</v>
      </c>
      <c r="D1" s="3">
        <f>B1+4</f>
        <v>44190</v>
      </c>
      <c r="E1" s="207">
        <f ca="1">SUMIF(B6:AJ7,"&lt;&gt;"&amp;"",B2:AI2)</f>
        <v>51</v>
      </c>
      <c r="F1" s="589" t="s">
        <v>419</v>
      </c>
      <c r="G1" s="354"/>
      <c r="H1" s="549"/>
      <c r="I1" s="307"/>
      <c r="J1" s="225"/>
      <c r="K1" s="225"/>
      <c r="L1" s="523"/>
      <c r="M1" s="307"/>
      <c r="N1" s="441"/>
      <c r="O1" s="519"/>
      <c r="P1" s="503"/>
      <c r="Q1" s="518"/>
      <c r="R1" s="520"/>
      <c r="S1" s="520"/>
      <c r="T1" s="586"/>
      <c r="U1" s="519"/>
      <c r="V1" s="519"/>
      <c r="W1" s="327"/>
      <c r="X1" s="465"/>
      <c r="Y1" s="212"/>
      <c r="Z1" s="212"/>
      <c r="AA1" s="227"/>
      <c r="AB1" s="568"/>
      <c r="AC1" s="517"/>
      <c r="AD1" s="504"/>
      <c r="AE1" s="503"/>
      <c r="AF1" s="504"/>
      <c r="AG1" s="504"/>
      <c r="AH1" s="466"/>
      <c r="AI1" s="466"/>
      <c r="AJ1" s="524"/>
      <c r="AK1" s="584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4" s="85" customFormat="1" ht="18" customHeight="1" x14ac:dyDescent="0.3">
      <c r="A2" s="152">
        <v>43831</v>
      </c>
      <c r="B2" s="166">
        <v>1</v>
      </c>
      <c r="C2" s="263"/>
      <c r="D2" s="166">
        <v>2</v>
      </c>
      <c r="E2" s="166">
        <v>9</v>
      </c>
      <c r="F2" s="166">
        <v>2</v>
      </c>
      <c r="G2" s="166">
        <v>2</v>
      </c>
      <c r="H2" s="166">
        <v>1</v>
      </c>
      <c r="I2" s="166">
        <v>4</v>
      </c>
      <c r="J2" s="165">
        <v>3</v>
      </c>
      <c r="K2" s="165">
        <v>1</v>
      </c>
      <c r="L2" s="165">
        <v>6</v>
      </c>
      <c r="M2" s="165">
        <v>2</v>
      </c>
      <c r="N2" s="165">
        <v>2</v>
      </c>
      <c r="O2" s="165">
        <v>2</v>
      </c>
      <c r="P2" s="165">
        <v>1</v>
      </c>
      <c r="Q2" s="165">
        <v>3</v>
      </c>
      <c r="R2" s="165">
        <v>1</v>
      </c>
      <c r="S2" s="9"/>
      <c r="T2" s="583"/>
      <c r="U2" s="9"/>
      <c r="V2" s="263"/>
      <c r="W2" s="166">
        <v>1</v>
      </c>
      <c r="X2" s="166">
        <v>6</v>
      </c>
      <c r="Y2" s="166">
        <v>1</v>
      </c>
      <c r="Z2" s="263"/>
      <c r="AA2" s="263"/>
      <c r="AB2" s="9"/>
      <c r="AC2" s="165">
        <v>10</v>
      </c>
      <c r="AD2" s="165">
        <v>2</v>
      </c>
      <c r="AE2" s="165">
        <v>3</v>
      </c>
      <c r="AF2" s="165">
        <v>5</v>
      </c>
      <c r="AG2" s="165">
        <v>3</v>
      </c>
      <c r="AH2" s="165">
        <v>1</v>
      </c>
      <c r="AI2" s="165">
        <v>1</v>
      </c>
      <c r="AJ2" s="165">
        <v>1</v>
      </c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 t="shared" ref="AZ2:BR2" ca="1" si="0">MAX(BA6,BA9,BA12,BA16,BA19,BA22,BA26,BA29,BA32,BA36,BA39,BA42,BA46,BA49,BA52,BA56,BA59,BA62)</f>
        <v>6</v>
      </c>
      <c r="BA2" s="287">
        <f t="shared" ca="1" si="0"/>
        <v>0</v>
      </c>
      <c r="BB2" s="287">
        <f t="shared" ca="1" si="0"/>
        <v>12</v>
      </c>
      <c r="BC2" s="287">
        <f t="shared" ca="1" si="0"/>
        <v>5</v>
      </c>
      <c r="BD2" s="287">
        <f t="shared" ca="1" si="0"/>
        <v>6</v>
      </c>
      <c r="BE2" s="287">
        <f t="shared" ca="1" si="0"/>
        <v>3</v>
      </c>
      <c r="BF2" s="287">
        <f t="shared" ca="1" si="0"/>
        <v>4</v>
      </c>
      <c r="BG2" s="287">
        <f t="shared" ca="1" si="0"/>
        <v>0</v>
      </c>
      <c r="BH2" s="287">
        <f t="shared" ca="1" si="0"/>
        <v>12</v>
      </c>
      <c r="BI2" s="287">
        <f t="shared" ca="1" si="0"/>
        <v>0</v>
      </c>
      <c r="BJ2" s="287">
        <f t="shared" ca="1" si="0"/>
        <v>0</v>
      </c>
      <c r="BK2" s="287">
        <f t="shared" ca="1" si="0"/>
        <v>0</v>
      </c>
      <c r="BL2" s="287">
        <f t="shared" ca="1" si="0"/>
        <v>3</v>
      </c>
      <c r="BM2" s="287">
        <f t="shared" ca="1" si="0"/>
        <v>0</v>
      </c>
      <c r="BN2" s="287">
        <f t="shared" ca="1" si="0"/>
        <v>0</v>
      </c>
      <c r="BO2" s="287">
        <f t="shared" ca="1" si="0"/>
        <v>0</v>
      </c>
      <c r="BP2" s="287">
        <f t="shared" ca="1" si="0"/>
        <v>0</v>
      </c>
      <c r="BQ2" s="287">
        <f t="shared" ca="1" si="0"/>
        <v>0</v>
      </c>
      <c r="BR2" s="287">
        <f t="shared" ca="1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4" ht="15" thickBot="1" x14ac:dyDescent="0.35">
      <c r="A3" s="11" t="s">
        <v>30</v>
      </c>
      <c r="B3" s="90" t="s">
        <v>236</v>
      </c>
      <c r="C3" s="90"/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13" t="s">
        <v>240</v>
      </c>
      <c r="K3" s="13" t="s">
        <v>505</v>
      </c>
      <c r="L3" s="13" t="s">
        <v>241</v>
      </c>
      <c r="M3" s="13" t="s">
        <v>501</v>
      </c>
      <c r="N3" s="13" t="s">
        <v>242</v>
      </c>
      <c r="O3" s="13" t="s">
        <v>243</v>
      </c>
      <c r="P3" s="13" t="s">
        <v>323</v>
      </c>
      <c r="Q3" s="12" t="s">
        <v>244</v>
      </c>
      <c r="R3" s="12" t="s">
        <v>332</v>
      </c>
      <c r="S3" s="286"/>
      <c r="T3" s="286"/>
      <c r="U3" s="286"/>
      <c r="V3" s="12"/>
      <c r="W3" s="12" t="s">
        <v>677</v>
      </c>
      <c r="X3" s="286" t="s">
        <v>678</v>
      </c>
      <c r="Y3" s="286" t="s">
        <v>679</v>
      </c>
      <c r="Z3" s="12"/>
      <c r="AA3" s="286"/>
      <c r="AB3" s="286"/>
      <c r="AC3" s="12" t="s">
        <v>393</v>
      </c>
      <c r="AD3" s="12" t="s">
        <v>681</v>
      </c>
      <c r="AE3" s="12" t="s">
        <v>682</v>
      </c>
      <c r="AF3" s="12" t="s">
        <v>683</v>
      </c>
      <c r="AG3" s="12" t="s">
        <v>680</v>
      </c>
      <c r="AH3" s="12" t="s">
        <v>250</v>
      </c>
      <c r="AI3" s="12" t="s">
        <v>689</v>
      </c>
      <c r="AJ3" s="12" t="s">
        <v>311</v>
      </c>
      <c r="AK3" s="13"/>
      <c r="AL3" s="13"/>
      <c r="AM3" s="13"/>
      <c r="AN3" s="12"/>
      <c r="AO3" s="13"/>
      <c r="AP3" s="12"/>
      <c r="AQ3" s="12"/>
      <c r="AR3" s="12"/>
      <c r="AS3" s="12"/>
      <c r="AT3" s="14"/>
      <c r="AU3" s="12"/>
      <c r="AV3" s="13"/>
      <c r="AW3" s="12"/>
      <c r="AX3" s="13"/>
      <c r="AY3" s="4"/>
      <c r="AZ3" s="136"/>
      <c r="BA3" s="135">
        <v>1</v>
      </c>
      <c r="BB3" s="135">
        <v>2</v>
      </c>
      <c r="BC3" s="135">
        <v>3</v>
      </c>
      <c r="BD3" s="135">
        <v>4</v>
      </c>
      <c r="BE3" s="135">
        <v>5</v>
      </c>
      <c r="BF3" s="135">
        <v>6</v>
      </c>
      <c r="BG3" s="135">
        <v>7</v>
      </c>
      <c r="BH3" s="135">
        <v>8</v>
      </c>
      <c r="BI3" s="135">
        <v>9</v>
      </c>
      <c r="BJ3" s="135">
        <v>10</v>
      </c>
      <c r="BK3" s="135" t="s">
        <v>31</v>
      </c>
      <c r="BL3" s="135" t="s">
        <v>32</v>
      </c>
      <c r="BM3" s="135" t="s">
        <v>33</v>
      </c>
      <c r="BN3" s="135" t="s">
        <v>34</v>
      </c>
      <c r="BO3" s="135" t="s">
        <v>35</v>
      </c>
      <c r="BP3" s="135" t="s">
        <v>63</v>
      </c>
      <c r="BQ3" s="135" t="s">
        <v>61</v>
      </c>
      <c r="BR3" s="135" t="s">
        <v>64</v>
      </c>
      <c r="BS3" s="135" t="s">
        <v>62</v>
      </c>
      <c r="BT3" s="135"/>
      <c r="BU3" s="15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</row>
    <row r="4" spans="1:84" s="4" customFormat="1" ht="16.95" customHeight="1" x14ac:dyDescent="0.25">
      <c r="A4" s="191" t="s">
        <v>36</v>
      </c>
      <c r="B4" s="17" t="s">
        <v>664</v>
      </c>
      <c r="C4" s="17"/>
      <c r="D4" s="17" t="s">
        <v>191</v>
      </c>
      <c r="E4" s="17" t="s">
        <v>191</v>
      </c>
      <c r="F4" s="17" t="s">
        <v>342</v>
      </c>
      <c r="G4" s="17" t="s">
        <v>342</v>
      </c>
      <c r="H4" s="17" t="s">
        <v>672</v>
      </c>
      <c r="I4" s="17" t="s">
        <v>672</v>
      </c>
      <c r="J4" s="17" t="s">
        <v>191</v>
      </c>
      <c r="K4" s="17" t="s">
        <v>686</v>
      </c>
      <c r="L4" s="17" t="s">
        <v>191</v>
      </c>
      <c r="M4" s="17" t="s">
        <v>687</v>
      </c>
      <c r="N4" s="17" t="s">
        <v>664</v>
      </c>
      <c r="O4" s="17" t="s">
        <v>191</v>
      </c>
      <c r="P4" s="17" t="s">
        <v>686</v>
      </c>
      <c r="Q4" s="17" t="s">
        <v>191</v>
      </c>
      <c r="R4" s="17" t="s">
        <v>686</v>
      </c>
      <c r="S4" s="17"/>
      <c r="T4" s="17"/>
      <c r="U4" s="17"/>
      <c r="V4" s="17"/>
      <c r="W4" s="17" t="s">
        <v>672</v>
      </c>
      <c r="X4" s="17" t="s">
        <v>342</v>
      </c>
      <c r="Y4" s="17" t="s">
        <v>342</v>
      </c>
      <c r="Z4" s="17"/>
      <c r="AA4" s="17"/>
      <c r="AB4" s="17"/>
      <c r="AC4" s="17" t="s">
        <v>391</v>
      </c>
      <c r="AD4" s="17" t="s">
        <v>391</v>
      </c>
      <c r="AE4" s="17" t="s">
        <v>422</v>
      </c>
      <c r="AF4" s="17" t="s">
        <v>686</v>
      </c>
      <c r="AG4" s="17" t="s">
        <v>686</v>
      </c>
      <c r="AH4" s="17" t="s">
        <v>687</v>
      </c>
      <c r="AI4" s="17" t="s">
        <v>262</v>
      </c>
      <c r="AJ4" s="561" t="s">
        <v>687</v>
      </c>
      <c r="AK4" s="17"/>
      <c r="AL4" s="86"/>
      <c r="AM4" s="86"/>
      <c r="AN4" s="86"/>
      <c r="AO4" s="86"/>
      <c r="AP4" s="86"/>
      <c r="AQ4" s="87"/>
      <c r="AS4" s="187" t="e">
        <f>IF(HLOOKUP($A$1&amp;"a",[1]!Plan,AR66,FALSE)="","",HLOOKUP($A$1&amp;"a",[1]!Plan,AR66,FALSE))</f>
        <v>#N/A</v>
      </c>
      <c r="AT4" s="187" t="e">
        <f>IF(HLOOKUP($A$1&amp;"a",[1]!Plan,AS66,FALSE)="","",HLOOKUP($A$1&amp;"a",[1]!Plan,AS66,FALSE))</f>
        <v>#N/A</v>
      </c>
      <c r="AU4" s="18" t="e">
        <f>IF(HLOOKUP($A$1&amp;"a",[1]!Plan,AT66,FALSE)="","",HLOOKUP($A$1&amp;"a",[1]!Plan,AT66,FALSE))</f>
        <v>#N/A</v>
      </c>
      <c r="AV4" s="18" t="e">
        <f>IF(HLOOKUP($A$1&amp;"a",[1]!Plan,AU66,FALSE)="","",HLOOKUP($A$1&amp;"a",[1]!Plan,AU66,FALSE))</f>
        <v>#N/A</v>
      </c>
      <c r="AW4" s="18" t="e">
        <f>IF(HLOOKUP($A$1&amp;"a",[1]!Plan,AV66,FALSE)="","",HLOOKUP($A$1&amp;"a",[1]!Plan,AV66,FALSE))</f>
        <v>#N/A</v>
      </c>
      <c r="AX4" s="18" t="e">
        <f>IF(HLOOKUP($A$1&amp;"a",[1]!Plan,AW66,FALSE)="","",HLOOKUP($A$1&amp;"a",[1]!Plan,AW66,FALSE))</f>
        <v>#N/A</v>
      </c>
      <c r="AY4" s="18"/>
      <c r="AZ4" s="19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T4" s="135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</row>
    <row r="5" spans="1:84" x14ac:dyDescent="0.3">
      <c r="A5" s="20" t="b">
        <f t="array" ref="A5">OR(AND((B5&lt;&gt;""),OR(EXACT(B5,C5:AQ5))),AND((C5&lt;&gt;""),OR(EXACT(C5,D5:AQ5))),AND((D5&lt;&gt;""),OR(EXACT(D5,E5:AQ5))),AND((E5&lt;&gt;""),OR(EXACT(E5,F5:AQ5))),AND((F5&lt;&gt;""),OR(EXACT(F5,G5:AQ5))),AND((G5&lt;&gt;""),OR(EXACT(G5,H5:AQ5))),AND((H5&lt;&gt;""),OR(EXACT(H5,I5:AQ5))),AND((I5&lt;&gt;""),OR(EXACT(I5,J5:AQ5))),AND((J5&lt;&gt;""),OR(EXACT(J5,M5:AQ5))),AND((M5&lt;&gt;""),OR(EXACT(M5,N5:AQ5))),AND((O5&lt;&gt;""),OR(EXACT(O5,P5:AQ5))),AND((P8&lt;&gt;""),OR(EXACT(P8,Q5:AQ5))),AND((Q5&lt;&gt;""),OR(EXACT(Q5,R5:AQ5))),AND((S5&lt;&gt;""),OR(EXACT(S5,T5:AQ5))),AND((T5&lt;&gt;""),OR(EXACT(T5,U5:AQ5))),AND((U5&lt;&gt;""),OR(EXACT(U5,V5:AQ5))),AND((V5&lt;&gt;""),OR(EXACT(V5,X5:AQ5))),AND((X5&lt;&gt;""),OR(EXACT(X5,Y5:AQ5))),AND((Y5&lt;&gt;""),OR(EXACT(Y5,Z5:AQ5))),AND((Z5&lt;&gt;""),OR(EXACT(Z5,AA5:AQ5))),AND((AA5&lt;&gt;""),OR(EXACT(AA5,AB5:AQ5))),AND((AB5&lt;&gt;""),OR(EXACT(AB5,AC5:AQ5))),AND((AC5&lt;&gt;""),OR(EXACT(AC5,AD5:AQ5))),AND((AD5&lt;&gt;""),OR(EXACT(AD5,AE5:AQ5))),AND((AE5&lt;&gt;""),OR(EXACT(AE5,AF5:AQ5))),AND((AF5&lt;&gt;""),OR(EXACT(AF5,AG5:AQ5))),AND((AG5&lt;&gt;""),OR(EXACT(AG5,AH5:AQ5))),AND((AH5&lt;&gt;""),OR(EXACT(AH5,AI5:AQ5))),AND((AI5&lt;&gt;""),OR(EXACT(AI5,AJ5:AQ5))),AND((AJ5&lt;&gt;""),OR(EXACT(AJ5,AK5:AQ5))),AND((AK5&lt;&gt;""),OR(EXACT(AK5,AL5:AQ5))),AND((AL5&lt;&gt;""),OR(EXACT(AL5,AM5:AQ5))),AND((AM5&lt;&gt;""),OR(EXACT(AM5,AN5:AQ5))),AND((AN5&lt;&gt;""),OR(EXACT(AN5,AO5:AQ5))),AND((AO5&lt;&gt;""),OR(EXACT(AO5,AQ5))))</f>
        <v>1</v>
      </c>
      <c r="B5" s="292" t="s">
        <v>16</v>
      </c>
      <c r="C5" s="289"/>
      <c r="D5" s="289"/>
      <c r="E5" s="289"/>
      <c r="F5" s="372" t="s">
        <v>0</v>
      </c>
      <c r="G5" s="372" t="s">
        <v>0</v>
      </c>
      <c r="H5" s="288" t="s">
        <v>4</v>
      </c>
      <c r="I5" s="288" t="s">
        <v>4</v>
      </c>
      <c r="J5" s="289"/>
      <c r="K5" s="217" t="s">
        <v>27</v>
      </c>
      <c r="L5" s="289"/>
      <c r="M5" s="216" t="s">
        <v>26</v>
      </c>
      <c r="N5" s="322" t="s">
        <v>56</v>
      </c>
      <c r="O5" s="289"/>
      <c r="P5" s="217" t="s">
        <v>27</v>
      </c>
      <c r="Q5" s="289"/>
      <c r="R5" s="217" t="s">
        <v>27</v>
      </c>
      <c r="S5" s="289"/>
      <c r="T5" s="289"/>
      <c r="U5" s="585"/>
      <c r="V5" s="289"/>
      <c r="W5" s="288" t="s">
        <v>4</v>
      </c>
      <c r="X5" s="290" t="s">
        <v>6</v>
      </c>
      <c r="Y5" s="372" t="s">
        <v>0</v>
      </c>
      <c r="Z5" s="289"/>
      <c r="AA5" s="289"/>
      <c r="AB5" s="289"/>
      <c r="AC5" s="477" t="s">
        <v>346</v>
      </c>
      <c r="AD5" s="477" t="s">
        <v>346</v>
      </c>
      <c r="AE5" s="264" t="s">
        <v>74</v>
      </c>
      <c r="AF5" s="217" t="s">
        <v>27</v>
      </c>
      <c r="AG5" s="217" t="s">
        <v>27</v>
      </c>
      <c r="AH5" s="216" t="s">
        <v>26</v>
      </c>
      <c r="AI5" s="292" t="s">
        <v>16</v>
      </c>
      <c r="AJ5" s="587" t="s">
        <v>26</v>
      </c>
      <c r="AK5" s="537"/>
      <c r="AL5" s="315"/>
      <c r="AM5" s="315"/>
      <c r="AN5" s="310"/>
      <c r="AO5" s="289"/>
      <c r="AP5" s="315"/>
      <c r="AQ5" s="252"/>
      <c r="AR5" s="22"/>
      <c r="AS5" s="190" t="s">
        <v>17</v>
      </c>
      <c r="AT5" s="198" t="s">
        <v>0</v>
      </c>
      <c r="AU5" s="23" t="e">
        <f>IF(HLOOKUP($A$1,[1]!Plan,AT66,FALSE)="","",HLOOKUP($A$1,[1]!Plan,AT66,FALSE))</f>
        <v>#N/A</v>
      </c>
      <c r="AV5" s="199" t="s">
        <v>6</v>
      </c>
      <c r="AW5" s="23" t="e">
        <f>IF(HLOOKUP($A$1,[1]!Plan,AV66,FALSE)="","",HLOOKUP($A$1,[1]!Plan,AV66,FALSE))</f>
        <v>#N/A</v>
      </c>
      <c r="AX5" s="23" t="e">
        <f>IF(HLOOKUP($A$1,[1]!Plan,AW66,FALSE)="","",HLOOKUP($A$1,[1]!Plan,AW66,FALSE))</f>
        <v>#N/A</v>
      </c>
      <c r="AY5" s="30"/>
      <c r="AZ5" s="55"/>
      <c r="BA5" s="22">
        <f>BA$3</f>
        <v>1</v>
      </c>
      <c r="BB5" s="22">
        <f t="shared" ref="BB5:BS5" si="1">BB$3</f>
        <v>2</v>
      </c>
      <c r="BC5" s="22">
        <f t="shared" si="1"/>
        <v>3</v>
      </c>
      <c r="BD5" s="22">
        <f t="shared" si="1"/>
        <v>4</v>
      </c>
      <c r="BE5" s="22">
        <f t="shared" si="1"/>
        <v>5</v>
      </c>
      <c r="BF5" s="22">
        <f t="shared" si="1"/>
        <v>6</v>
      </c>
      <c r="BG5" s="22">
        <f t="shared" si="1"/>
        <v>7</v>
      </c>
      <c r="BH5" s="22">
        <f t="shared" si="1"/>
        <v>8</v>
      </c>
      <c r="BI5" s="22">
        <f t="shared" si="1"/>
        <v>9</v>
      </c>
      <c r="BJ5" s="22">
        <f t="shared" si="1"/>
        <v>10</v>
      </c>
      <c r="BK5" s="22" t="str">
        <f t="shared" si="1"/>
        <v>F1</v>
      </c>
      <c r="BL5" s="22" t="str">
        <f>BL$3</f>
        <v>F2</v>
      </c>
      <c r="BM5" s="22" t="str">
        <f t="shared" si="1"/>
        <v>F3</v>
      </c>
      <c r="BN5" s="22" t="str">
        <f t="shared" si="1"/>
        <v>F4</v>
      </c>
      <c r="BO5" s="22" t="str">
        <f t="shared" si="1"/>
        <v>B8</v>
      </c>
      <c r="BP5" s="22" t="str">
        <f t="shared" si="1"/>
        <v>UG1</v>
      </c>
      <c r="BQ5" s="22" t="str">
        <f t="shared" si="1"/>
        <v>UG2</v>
      </c>
      <c r="BR5" s="22" t="str">
        <f t="shared" si="1"/>
        <v>UG3</v>
      </c>
      <c r="BS5" s="22" t="str">
        <f t="shared" si="1"/>
        <v>UG4</v>
      </c>
      <c r="BT5" s="88"/>
      <c r="BV5" s="8"/>
      <c r="BW5" s="8"/>
      <c r="BY5" s="170">
        <v>0</v>
      </c>
      <c r="BZ5" s="170">
        <f ca="1">COUNTIF($AZ$2:$BR$2,0)</f>
        <v>11</v>
      </c>
      <c r="CA5" s="170"/>
      <c r="CB5" s="170"/>
      <c r="CC5" s="168"/>
      <c r="CD5" s="168"/>
      <c r="CE5" s="168"/>
      <c r="CF5" s="168"/>
    </row>
    <row r="6" spans="1:84" ht="15" thickBot="1" x14ac:dyDescent="0.35">
      <c r="A6" s="25" t="b">
        <f t="array" ref="A6">OR(AND((B6&lt;&gt;""),OR(EXACT(B6,C6:AQ6))),AND((C6&lt;&gt;""),OR(EXACT(C6,D6:AQ6))),AND((D6&lt;&gt;""),OR(EXACT(D6,E6:AQ6))),AND((E6&lt;&gt;""),OR(EXACT(E6,F6:AQ6))),AND((F6&lt;&gt;""),OR(EXACT(F6,G6:AQ6))),AND((G6&lt;&gt;""),OR(EXACT(G6,H6:AQ6))),AND((H6&lt;&gt;""),OR(EXACT(H6,I6:AQ6))),AND((I6&lt;&gt;""),OR(EXACT(I6,J6:AQ6))),AND((J6&lt;&gt;""),OR(EXACT(J6,M6:AQ6))),AND((M6&lt;&gt;""),OR(EXACT(M6,N6:AQ6))),AND((O6&lt;&gt;""),OR(EXACT(O6,P6:AQ6))),AND((P9&lt;&gt;""),OR(EXACT(P9,Q6:AQ6))),AND((Q6&lt;&gt;""),OR(EXACT(Q6,R6:AQ6))),AND((S6&lt;&gt;""),OR(EXACT(S6,T6:AQ6))),AND((T6&lt;&gt;""),OR(EXACT(T6,U6:AQ6))),AND((U6&lt;&gt;""),OR(EXACT(U6,V6:AQ6))),AND((V6&lt;&gt;""),OR(EXACT(V6,X6:AQ6))),AND((X6&lt;&gt;""),OR(EXACT(X6,Y6:AQ6))),AND((Y6&lt;&gt;""),OR(EXACT(Y6,Z6:AQ6))),AND((Z6&lt;&gt;""),OR(EXACT(Z6,AA6:AQ6))),AND((AA6&lt;&gt;""),OR(EXACT(AA6,AB6:AQ6))),AND((AB6&lt;&gt;""),OR(EXACT(AB6,AC6:AQ6))),AND((AC6&lt;&gt;""),OR(EXACT(AC6,AD6:AQ6))),AND((AD6&lt;&gt;""),OR(EXACT(AD6,AE6:AQ6))),AND((AE6&lt;&gt;""),OR(EXACT(AE6,AF6:AQ6))),AND((AF6&lt;&gt;""),OR(EXACT(AF6,AG6:AQ6))),AND((AG6&lt;&gt;""),OR(EXACT(AG6,AH6:AQ6))),AND((AH6&lt;&gt;""),OR(EXACT(AH6,AI6:AQ6))),AND((AI6&lt;&gt;""),OR(EXACT(AI6,AJ6:AQ6))),AND((AJ6&lt;&gt;""),OR(EXACT(AJ6,AK6:AQ6))),AND((AK6&lt;&gt;""),OR(EXACT(AK6,AL6:AQ6))),AND((AL6&lt;&gt;""),OR(EXACT(AL6,AM6:AQ6))),AND((AM6&lt;&gt;""),OR(EXACT(AM6,AN6:AQ6))),AND((AN6&lt;&gt;""),OR(EXACT(AN6,AO6:AQ6))),AND((AO6&lt;&gt;""),OR(EXACT(AO6,AQ6))))</f>
        <v>1</v>
      </c>
      <c r="B6" s="26" t="s">
        <v>33</v>
      </c>
      <c r="C6" s="26"/>
      <c r="D6" s="26"/>
      <c r="E6" s="26"/>
      <c r="F6" s="26">
        <v>4</v>
      </c>
      <c r="G6" s="26">
        <v>4</v>
      </c>
      <c r="H6" s="26">
        <v>1</v>
      </c>
      <c r="I6" s="26">
        <v>1</v>
      </c>
      <c r="J6" s="26"/>
      <c r="K6" s="26">
        <v>9</v>
      </c>
      <c r="L6" s="26"/>
      <c r="M6" s="26">
        <v>7</v>
      </c>
      <c r="N6" s="26" t="s">
        <v>33</v>
      </c>
      <c r="O6" s="26"/>
      <c r="P6" s="26">
        <v>9</v>
      </c>
      <c r="Q6" s="26"/>
      <c r="R6" s="26">
        <v>9</v>
      </c>
      <c r="S6" s="26"/>
      <c r="T6" s="26"/>
      <c r="U6" s="26"/>
      <c r="V6" s="26"/>
      <c r="W6" s="26">
        <v>1</v>
      </c>
      <c r="X6" s="26">
        <v>5</v>
      </c>
      <c r="Y6" s="26">
        <v>4</v>
      </c>
      <c r="Z6" s="26"/>
      <c r="AA6" s="26"/>
      <c r="AB6" s="26"/>
      <c r="AC6" s="26">
        <v>3</v>
      </c>
      <c r="AD6" s="26">
        <v>3</v>
      </c>
      <c r="AE6" s="26">
        <v>6</v>
      </c>
      <c r="AF6" s="26">
        <v>9</v>
      </c>
      <c r="AG6" s="26">
        <v>9</v>
      </c>
      <c r="AH6" s="26">
        <v>7</v>
      </c>
      <c r="AI6" s="26">
        <v>9</v>
      </c>
      <c r="AJ6" s="563">
        <v>7</v>
      </c>
      <c r="AK6" s="31"/>
      <c r="AL6" s="31"/>
      <c r="AM6" s="31"/>
      <c r="AN6" s="31"/>
      <c r="AO6" s="124"/>
      <c r="AP6" s="31"/>
      <c r="AQ6" s="125"/>
      <c r="AR6" s="4"/>
      <c r="AS6" s="28" t="e">
        <f>IF(HLOOKUP($A$1&amp;"b",[1]!Plan,AR66,FALSE)="","",HLOOKUP($A$1&amp;"b",[1]!Plan,AR66,FALSE))</f>
        <v>#N/A</v>
      </c>
      <c r="AT6" s="28" t="e">
        <f>IF(HLOOKUP($A$1&amp;"b",[1]!Plan,AS66,FALSE)="","",HLOOKUP($A$1&amp;"b",[1]!Plan,AS66,FALSE))</f>
        <v>#N/A</v>
      </c>
      <c r="AU6" s="28" t="e">
        <f>IF(HLOOKUP($A$1&amp;"b",[1]!Plan,AT66,FALSE)="","",HLOOKUP($A$1&amp;"b",[1]!Plan,AT66,FALSE))</f>
        <v>#N/A</v>
      </c>
      <c r="AV6" s="28" t="e">
        <f>IF(HLOOKUP($A$1&amp;"b",[1]!Plan,AU66,FALSE)="","",HLOOKUP($A$1&amp;"b",[1]!Plan,AU66,FALSE))</f>
        <v>#N/A</v>
      </c>
      <c r="AW6" s="28" t="e">
        <f>IF(HLOOKUP($A$1&amp;"b",[1]!Plan,AV66,FALSE)="","",HLOOKUP($A$1&amp;"b",[1]!Plan,AV66,FALSE))</f>
        <v>#N/A</v>
      </c>
      <c r="AX6" s="28" t="e">
        <f>IF(HLOOKUP($A$1&amp;"b",[1]!Plan,AW66,FALSE)="","",HLOOKUP($A$1&amp;"b",[1]!Plan,AW66,FALSE))</f>
        <v>#N/A</v>
      </c>
      <c r="AY6" s="28"/>
      <c r="AZ6" s="29"/>
      <c r="BA6" s="167">
        <f t="shared" ref="BA6:BS6" ca="1" si="2">SUMIF($B6:$AQ6,BA$3,$B$2:$AP$2)</f>
        <v>6</v>
      </c>
      <c r="BB6" s="167">
        <f t="shared" ca="1" si="2"/>
        <v>0</v>
      </c>
      <c r="BC6" s="167">
        <f t="shared" ca="1" si="2"/>
        <v>12</v>
      </c>
      <c r="BD6" s="167">
        <f t="shared" ca="1" si="2"/>
        <v>5</v>
      </c>
      <c r="BE6" s="167">
        <f t="shared" ca="1" si="2"/>
        <v>6</v>
      </c>
      <c r="BF6" s="167">
        <f t="shared" ca="1" si="2"/>
        <v>3</v>
      </c>
      <c r="BG6" s="167">
        <f t="shared" ca="1" si="2"/>
        <v>4</v>
      </c>
      <c r="BH6" s="167">
        <f t="shared" ca="1" si="2"/>
        <v>0</v>
      </c>
      <c r="BI6" s="167">
        <f t="shared" ca="1" si="2"/>
        <v>12</v>
      </c>
      <c r="BJ6" s="167">
        <f t="shared" ca="1" si="2"/>
        <v>0</v>
      </c>
      <c r="BK6" s="167">
        <f t="shared" ca="1" si="2"/>
        <v>0</v>
      </c>
      <c r="BL6" s="167">
        <f t="shared" ca="1" si="2"/>
        <v>0</v>
      </c>
      <c r="BM6" s="167">
        <f t="shared" ca="1" si="2"/>
        <v>3</v>
      </c>
      <c r="BN6" s="167">
        <f t="shared" ca="1" si="2"/>
        <v>0</v>
      </c>
      <c r="BO6" s="167">
        <f t="shared" ca="1" si="2"/>
        <v>0</v>
      </c>
      <c r="BP6" s="167">
        <f t="shared" ca="1" si="2"/>
        <v>0</v>
      </c>
      <c r="BQ6" s="167">
        <f t="shared" ca="1" si="2"/>
        <v>0</v>
      </c>
      <c r="BR6" s="167">
        <f t="shared" ca="1" si="2"/>
        <v>0</v>
      </c>
      <c r="BS6" s="167">
        <f t="shared" ca="1" si="2"/>
        <v>0</v>
      </c>
      <c r="BV6" s="8"/>
      <c r="BW6" s="24"/>
      <c r="BY6" s="168">
        <v>8</v>
      </c>
      <c r="BZ6" s="170">
        <f ca="1">COUNTIF($AZ$2:$BR$2,"&lt;=8")-BZ5</f>
        <v>6</v>
      </c>
      <c r="CA6" s="168"/>
      <c r="CB6" s="168"/>
      <c r="CC6" s="8"/>
      <c r="CD6" s="8"/>
      <c r="CE6" s="8"/>
      <c r="CF6" s="8"/>
    </row>
    <row r="7" spans="1:84" s="4" customFormat="1" ht="15" customHeight="1" x14ac:dyDescent="0.25">
      <c r="A7" s="192"/>
      <c r="B7" s="17" t="s">
        <v>664</v>
      </c>
      <c r="C7" s="17"/>
      <c r="D7" s="17" t="s">
        <v>191</v>
      </c>
      <c r="E7" s="17" t="s">
        <v>191</v>
      </c>
      <c r="F7" s="17" t="s">
        <v>342</v>
      </c>
      <c r="G7" s="17" t="s">
        <v>342</v>
      </c>
      <c r="H7" s="17" t="s">
        <v>672</v>
      </c>
      <c r="I7" s="17" t="s">
        <v>672</v>
      </c>
      <c r="J7" s="17" t="s">
        <v>191</v>
      </c>
      <c r="K7" s="17" t="s">
        <v>686</v>
      </c>
      <c r="L7" s="17" t="s">
        <v>191</v>
      </c>
      <c r="M7" s="17" t="s">
        <v>687</v>
      </c>
      <c r="N7" s="17" t="s">
        <v>664</v>
      </c>
      <c r="O7" s="17" t="s">
        <v>191</v>
      </c>
      <c r="P7" s="17" t="s">
        <v>686</v>
      </c>
      <c r="Q7" s="17" t="s">
        <v>191</v>
      </c>
      <c r="R7" s="17" t="s">
        <v>686</v>
      </c>
      <c r="S7" s="17"/>
      <c r="T7" s="17"/>
      <c r="U7" s="17"/>
      <c r="V7" s="17"/>
      <c r="W7" s="17" t="s">
        <v>672</v>
      </c>
      <c r="X7" s="17" t="s">
        <v>342</v>
      </c>
      <c r="Y7" s="17" t="s">
        <v>342</v>
      </c>
      <c r="Z7" s="17"/>
      <c r="AA7" s="17"/>
      <c r="AB7" s="17"/>
      <c r="AC7" s="17" t="s">
        <v>391</v>
      </c>
      <c r="AD7" s="17" t="s">
        <v>391</v>
      </c>
      <c r="AE7" s="17" t="s">
        <v>422</v>
      </c>
      <c r="AF7" s="17" t="s">
        <v>686</v>
      </c>
      <c r="AG7" s="17" t="s">
        <v>686</v>
      </c>
      <c r="AH7" s="17" t="s">
        <v>687</v>
      </c>
      <c r="AI7" s="17" t="s">
        <v>262</v>
      </c>
      <c r="AJ7" s="561" t="s">
        <v>687</v>
      </c>
      <c r="AK7" s="17"/>
      <c r="AL7" s="86"/>
      <c r="AM7" s="86"/>
      <c r="AN7" s="86"/>
      <c r="AO7" s="86"/>
      <c r="AP7" s="86"/>
      <c r="AQ7" s="87"/>
      <c r="AS7" s="187" t="e">
        <f>IF(HLOOKUP($A$1&amp;"a",[1]!Plan,AR66,FALSE)="","",HLOOKUP($A$1&amp;"a",[1]!Plan,AR66,FALSE))</f>
        <v>#N/A</v>
      </c>
      <c r="AT7" s="187" t="e">
        <f>IF(HLOOKUP($A$1&amp;"a",[1]!Plan,AS66,FALSE)="","",HLOOKUP($A$1&amp;"a",[1]!Plan,AS66,FALSE))</f>
        <v>#N/A</v>
      </c>
      <c r="AU7" s="18" t="e">
        <f>IF(HLOOKUP($A$1&amp;"a",[1]!Plan,AT66,FALSE)="","",HLOOKUP($A$1&amp;"a",[1]!Plan,AT66,FALSE))</f>
        <v>#N/A</v>
      </c>
      <c r="AV7" s="18" t="e">
        <f>IF(HLOOKUP($A$1&amp;"a",[1]!Plan,AU66,FALSE)="","",HLOOKUP($A$1&amp;"a",[1]!Plan,AU66,FALSE))</f>
        <v>#N/A</v>
      </c>
      <c r="AW7" s="18" t="e">
        <f>IF(HLOOKUP($A$1&amp;"a",[1]!Plan,AV66,FALSE)="","",HLOOKUP($A$1&amp;"a",[1]!Plan,AV66,FALSE))</f>
        <v>#N/A</v>
      </c>
      <c r="AX7" s="18" t="e">
        <f>IF(HLOOKUP($A$1&amp;"a",[1]!Plan,AW66,FALSE)="","",HLOOKUP($A$1&amp;"a",[1]!Plan,AW66,FALSE))</f>
        <v>#N/A</v>
      </c>
      <c r="AY7" s="18"/>
      <c r="AZ7" s="19"/>
      <c r="BV7" s="8"/>
      <c r="BW7" s="24"/>
      <c r="BY7" s="8">
        <v>12</v>
      </c>
      <c r="BZ7" s="170">
        <f ca="1">COUNTIF($AZ$2:$BR$2,"&lt;=12")-BZ6-BZ5</f>
        <v>2</v>
      </c>
      <c r="CA7" s="170"/>
      <c r="CB7" s="170"/>
      <c r="CC7" s="168"/>
      <c r="CD7" s="168"/>
      <c r="CE7" s="168"/>
      <c r="CF7" s="168"/>
    </row>
    <row r="8" spans="1:84" x14ac:dyDescent="0.3">
      <c r="A8" s="20" t="e">
        <f t="array" ref="A8">OR(AND((B8&lt;&gt;""),OR(EXACT(B8,C8:AQ8))),AND((C8&lt;&gt;""),OR(EXACT(C8,D8:AQ8))),AND((D8&lt;&gt;""),OR(EXACT(D8,E8:AQ8))),AND((E8&lt;&gt;""),OR(EXACT(E8,F8:AQ8))),AND((F8&lt;&gt;""),OR(EXACT(F8,G8:AQ8))),AND((G8&lt;&gt;""),OR(EXACT(G8,H8:AQ8))),AND((H8&lt;&gt;""),OR(EXACT(H8,I8:AQ8))),AND((I8&lt;&gt;""),OR(EXACT(I8,J8:AQ8))),AND((J8&lt;&gt;""),OR(EXACT(J8,M8:AQ8))),AND((M8&lt;&gt;""),OR(EXACT(M8,N8:AQ8))),AND((O8&lt;&gt;""),OR(EXACT(O8,P8:AQ8))),AND((#REF!&lt;&gt;""),OR(EXACT(#REF!,Q8:AQ8))),AND((Q8&lt;&gt;""),OR(EXACT(Q8,R8:AQ8))),AND((S8&lt;&gt;""),OR(EXACT(S8,T8:AQ8))),AND((T8&lt;&gt;""),OR(EXACT(T8,U8:AQ8))),AND((U8&lt;&gt;""),OR(EXACT(U8,V8:AQ8))),AND((V8&lt;&gt;""),OR(EXACT(V8,X8:AQ8))),AND((X8&lt;&gt;""),OR(EXACT(X8,Y8:AQ8))),AND((Y8&lt;&gt;""),OR(EXACT(Y8,Z8:AQ8))),AND((Z8&lt;&gt;""),OR(EXACT(Z8,AA8:AQ8))),AND((AA8&lt;&gt;""),OR(EXACT(AA8,AB8:AQ8))),AND((AB8&lt;&gt;""),OR(EXACT(AB8,AC8:AQ8))),AND((AC8&lt;&gt;""),OR(EXACT(AC8,AD8:AQ8))),AND((AD8&lt;&gt;""),OR(EXACT(AD8,AE8:AQ8))),AND((AE8&lt;&gt;""),OR(EXACT(AE8,AF8:AQ8))),AND((AF8&lt;&gt;""),OR(EXACT(AF8,AG8:AQ8))),AND((AG8&lt;&gt;""),OR(EXACT(AG8,AH8:AQ8))),AND((AH8&lt;&gt;""),OR(EXACT(AH8,AI8:AQ8))),AND((AI8&lt;&gt;""),OR(EXACT(AI8,AJ8:AQ8))),AND((AJ8&lt;&gt;""),OR(EXACT(AJ8,AK8:AQ8))),AND((AK8&lt;&gt;""),OR(EXACT(AK8,AL8:AQ8))),AND((AL8&lt;&gt;""),OR(EXACT(AL8,AM8:AQ8))),AND((AM8&lt;&gt;""),OR(EXACT(AM8,AN8:AQ8))),AND((AN8&lt;&gt;""),OR(EXACT(AN8,AO8:AQ8))),AND((AO8&lt;&gt;""),OR(EXACT(AO8,AQ8))))</f>
        <v>#REF!</v>
      </c>
      <c r="B8" s="292" t="s">
        <v>16</v>
      </c>
      <c r="C8" s="289"/>
      <c r="D8" s="289"/>
      <c r="E8" s="289"/>
      <c r="F8" s="372" t="s">
        <v>0</v>
      </c>
      <c r="G8" s="372" t="s">
        <v>0</v>
      </c>
      <c r="H8" s="288" t="s">
        <v>4</v>
      </c>
      <c r="I8" s="288" t="s">
        <v>4</v>
      </c>
      <c r="J8" s="289"/>
      <c r="K8" s="217" t="s">
        <v>27</v>
      </c>
      <c r="L8" s="289"/>
      <c r="M8" s="216" t="s">
        <v>26</v>
      </c>
      <c r="N8" s="322" t="s">
        <v>56</v>
      </c>
      <c r="O8" s="289"/>
      <c r="P8" s="217" t="s">
        <v>27</v>
      </c>
      <c r="Q8" s="289"/>
      <c r="R8" s="217" t="s">
        <v>27</v>
      </c>
      <c r="S8" s="289"/>
      <c r="T8" s="289"/>
      <c r="U8" s="289"/>
      <c r="V8" s="289"/>
      <c r="W8" s="288" t="s">
        <v>4</v>
      </c>
      <c r="X8" s="290" t="s">
        <v>6</v>
      </c>
      <c r="Y8" s="372" t="s">
        <v>0</v>
      </c>
      <c r="Z8" s="289"/>
      <c r="AA8" s="289"/>
      <c r="AB8" s="289"/>
      <c r="AC8" s="477" t="s">
        <v>346</v>
      </c>
      <c r="AD8" s="477" t="s">
        <v>346</v>
      </c>
      <c r="AE8" s="264" t="s">
        <v>74</v>
      </c>
      <c r="AF8" s="217" t="s">
        <v>27</v>
      </c>
      <c r="AG8" s="217" t="s">
        <v>27</v>
      </c>
      <c r="AH8" s="216" t="s">
        <v>26</v>
      </c>
      <c r="AI8" s="292" t="s">
        <v>16</v>
      </c>
      <c r="AJ8" s="587" t="s">
        <v>26</v>
      </c>
      <c r="AK8" s="537"/>
      <c r="AL8" s="315"/>
      <c r="AM8" s="315"/>
      <c r="AN8" s="310"/>
      <c r="AO8" s="289"/>
      <c r="AP8" s="315"/>
      <c r="AQ8" s="252"/>
      <c r="AR8" s="22"/>
      <c r="AS8" s="190" t="s">
        <v>17</v>
      </c>
      <c r="AT8" s="198" t="s">
        <v>0</v>
      </c>
      <c r="AU8" s="23" t="e">
        <f>IF(HLOOKUP($A$1,[1]!Plan,AT66,FALSE)="","",HLOOKUP($A$1,[1]!Plan,AT66,FALSE))</f>
        <v>#N/A</v>
      </c>
      <c r="AV8" s="199" t="s">
        <v>6</v>
      </c>
      <c r="AW8" s="23" t="e">
        <f>IF(HLOOKUP($A$1,[1]!Plan,AV66,FALSE)="","",HLOOKUP($A$1,[1]!Plan,AV66,FALSE))</f>
        <v>#N/A</v>
      </c>
      <c r="AX8" s="23" t="e">
        <f>IF(HLOOKUP($A$1,[1]!Plan,AW66,FALSE)="","",HLOOKUP($A$1,[1]!Plan,AW66,FALSE))</f>
        <v>#N/A</v>
      </c>
      <c r="AY8" s="30"/>
      <c r="AZ8" s="55"/>
      <c r="BA8" s="22">
        <f>BA$3</f>
        <v>1</v>
      </c>
      <c r="BB8" s="22">
        <f t="shared" ref="BB8:BS8" si="3">BB$3</f>
        <v>2</v>
      </c>
      <c r="BC8" s="22">
        <f t="shared" si="3"/>
        <v>3</v>
      </c>
      <c r="BD8" s="22">
        <f t="shared" si="3"/>
        <v>4</v>
      </c>
      <c r="BE8" s="22">
        <f t="shared" si="3"/>
        <v>5</v>
      </c>
      <c r="BF8" s="22">
        <f t="shared" si="3"/>
        <v>6</v>
      </c>
      <c r="BG8" s="22">
        <f t="shared" si="3"/>
        <v>7</v>
      </c>
      <c r="BH8" s="22">
        <f t="shared" si="3"/>
        <v>8</v>
      </c>
      <c r="BI8" s="22">
        <f t="shared" si="3"/>
        <v>9</v>
      </c>
      <c r="BJ8" s="22">
        <f t="shared" si="3"/>
        <v>10</v>
      </c>
      <c r="BK8" s="22" t="str">
        <f t="shared" si="3"/>
        <v>F1</v>
      </c>
      <c r="BL8" s="22" t="str">
        <f t="shared" si="3"/>
        <v>F2</v>
      </c>
      <c r="BM8" s="22" t="str">
        <f t="shared" si="3"/>
        <v>F3</v>
      </c>
      <c r="BN8" s="22" t="str">
        <f t="shared" si="3"/>
        <v>F4</v>
      </c>
      <c r="BO8" s="22" t="str">
        <f t="shared" si="3"/>
        <v>B8</v>
      </c>
      <c r="BP8" s="22" t="str">
        <f t="shared" si="3"/>
        <v>UG1</v>
      </c>
      <c r="BQ8" s="22" t="str">
        <f t="shared" si="3"/>
        <v>UG2</v>
      </c>
      <c r="BR8" s="22" t="str">
        <f t="shared" si="3"/>
        <v>UG3</v>
      </c>
      <c r="BS8" s="22" t="str">
        <f t="shared" si="3"/>
        <v>UG4</v>
      </c>
      <c r="BT8" s="88"/>
      <c r="BV8" s="8"/>
      <c r="BW8" s="24"/>
      <c r="BY8" s="170">
        <v>18</v>
      </c>
      <c r="BZ8" s="170">
        <f ca="1">COUNTIF($AZ$2:$BR$2,"&lt;=18")-BZ7-BZ6-BZ5</f>
        <v>0</v>
      </c>
      <c r="CA8" s="168"/>
      <c r="CB8" s="170"/>
      <c r="CC8" s="8"/>
      <c r="CD8" s="8"/>
      <c r="CE8" s="8"/>
      <c r="CF8" s="8"/>
    </row>
    <row r="9" spans="1:84" ht="15" thickBot="1" x14ac:dyDescent="0.35">
      <c r="A9" s="25" t="e">
        <f t="array" ref="A9">OR(AND((B9&lt;&gt;""),OR(EXACT(B9,C9:AQ9))),AND((C9&lt;&gt;""),OR(EXACT(C9,D9:AQ9))),AND((D9&lt;&gt;""),OR(EXACT(D9,E9:AQ9))),AND((E9&lt;&gt;""),OR(EXACT(E9,F9:AQ9))),AND((F9&lt;&gt;""),OR(EXACT(F9,G9:AQ9))),AND((G9&lt;&gt;""),OR(EXACT(G9,H9:AQ9))),AND((H9&lt;&gt;""),OR(EXACT(H9,I9:AQ9))),AND((I9&lt;&gt;""),OR(EXACT(I9,J9:AQ9))),AND((J9&lt;&gt;""),OR(EXACT(J9,M9:AQ9))),AND((M9&lt;&gt;""),OR(EXACT(M9,N9:AQ9))),AND((O9&lt;&gt;""),OR(EXACT(O9,P9:AQ9))),AND((#REF!&lt;&gt;""),OR(EXACT(#REF!,Q9:AQ9))),AND((Q9&lt;&gt;""),OR(EXACT(Q9,R9:AQ9))),AND((S9&lt;&gt;""),OR(EXACT(S9,T9:AQ9))),AND((T9&lt;&gt;""),OR(EXACT(T9,U9:AQ9))),AND((U9&lt;&gt;""),OR(EXACT(U9,V9:AQ9))),AND((V9&lt;&gt;""),OR(EXACT(V9,X9:AQ9))),AND((X9&lt;&gt;""),OR(EXACT(X9,Y9:AQ9))),AND((Y9&lt;&gt;""),OR(EXACT(Y9,Z9:AQ9))),AND((Z9&lt;&gt;""),OR(EXACT(Z9,AA9:AQ9))),AND((AA9&lt;&gt;""),OR(EXACT(AA9,AB9:AQ9))),AND((AB9&lt;&gt;""),OR(EXACT(AB9,AC9:AQ9))),AND((AC9&lt;&gt;""),OR(EXACT(AC9,AD9:AQ9))),AND((AD9&lt;&gt;""),OR(EXACT(AD9,AE9:AQ9))),AND((AE9&lt;&gt;""),OR(EXACT(AE9,AF9:AQ9))),AND((AF9&lt;&gt;""),OR(EXACT(AF9,AG9:AQ9))),AND((AG9&lt;&gt;""),OR(EXACT(AG9,AH9:AQ9))),AND((AH9&lt;&gt;""),OR(EXACT(AH9,AI9:AQ9))),AND((AI9&lt;&gt;""),OR(EXACT(AI9,AJ9:AQ9))),AND((AJ9&lt;&gt;""),OR(EXACT(AJ9,AK9:AQ9))),AND((AK9&lt;&gt;""),OR(EXACT(AK9,AL9:AQ9))),AND((AL9&lt;&gt;""),OR(EXACT(AL9,AM9:AQ9))),AND((AM9&lt;&gt;""),OR(EXACT(AM9,AN9:AQ9))),AND((AN9&lt;&gt;""),OR(EXACT(AN9,AO9:AQ9))),AND((AO9&lt;&gt;""),OR(EXACT(AO9,AQ9))))</f>
        <v>#REF!</v>
      </c>
      <c r="B9" s="26" t="s">
        <v>33</v>
      </c>
      <c r="C9" s="26"/>
      <c r="D9" s="26"/>
      <c r="E9" s="26"/>
      <c r="F9" s="26">
        <v>4</v>
      </c>
      <c r="G9" s="26">
        <v>4</v>
      </c>
      <c r="H9" s="26">
        <v>1</v>
      </c>
      <c r="I9" s="26">
        <v>1</v>
      </c>
      <c r="J9" s="26"/>
      <c r="K9" s="26">
        <v>9</v>
      </c>
      <c r="L9" s="26"/>
      <c r="M9" s="26">
        <v>7</v>
      </c>
      <c r="N9" s="26" t="s">
        <v>33</v>
      </c>
      <c r="O9" s="26"/>
      <c r="P9" s="26">
        <v>9</v>
      </c>
      <c r="Q9" s="26"/>
      <c r="R9" s="26">
        <v>9</v>
      </c>
      <c r="S9" s="26"/>
      <c r="T9" s="26"/>
      <c r="U9" s="26"/>
      <c r="V9" s="26"/>
      <c r="W9" s="26">
        <v>1</v>
      </c>
      <c r="X9" s="26">
        <v>5</v>
      </c>
      <c r="Y9" s="26">
        <v>4</v>
      </c>
      <c r="Z9" s="26"/>
      <c r="AA9" s="26"/>
      <c r="AB9" s="26"/>
      <c r="AC9" s="26">
        <v>3</v>
      </c>
      <c r="AD9" s="26">
        <v>3</v>
      </c>
      <c r="AE9" s="26">
        <v>6</v>
      </c>
      <c r="AF9" s="26">
        <v>9</v>
      </c>
      <c r="AG9" s="26">
        <v>9</v>
      </c>
      <c r="AH9" s="26">
        <v>7</v>
      </c>
      <c r="AI9" s="26">
        <v>9</v>
      </c>
      <c r="AJ9" s="563">
        <v>7</v>
      </c>
      <c r="AK9" s="31"/>
      <c r="AL9" s="31"/>
      <c r="AM9" s="31"/>
      <c r="AN9" s="31"/>
      <c r="AO9" s="124"/>
      <c r="AP9" s="31"/>
      <c r="AQ9" s="125"/>
      <c r="AR9" s="4"/>
      <c r="AS9" s="28" t="e">
        <f>IF(HLOOKUP($A$1&amp;"b",[1]!Plan,AR66,FALSE)="","",HLOOKUP($A$1&amp;"b",[1]!Plan,AR66,FALSE))</f>
        <v>#N/A</v>
      </c>
      <c r="AT9" s="28" t="e">
        <f>IF(HLOOKUP($A$1&amp;"b",[1]!Plan,AS66,FALSE)="","",HLOOKUP($A$1&amp;"b",[1]!Plan,AS66,FALSE))</f>
        <v>#N/A</v>
      </c>
      <c r="AU9" s="28" t="e">
        <f>IF(HLOOKUP($A$1&amp;"b",[1]!Plan,AT66,FALSE)="","",HLOOKUP($A$1&amp;"b",[1]!Plan,AT66,FALSE))</f>
        <v>#N/A</v>
      </c>
      <c r="AV9" s="28" t="e">
        <f>IF(HLOOKUP($A$1&amp;"b",[1]!Plan,AU66,FALSE)="","",HLOOKUP($A$1&amp;"b",[1]!Plan,AU66,FALSE))</f>
        <v>#N/A</v>
      </c>
      <c r="AW9" s="28" t="e">
        <f>IF(HLOOKUP($A$1&amp;"b",[1]!Plan,AV66,FALSE)="","",HLOOKUP($A$1&amp;"b",[1]!Plan,AV66,FALSE))</f>
        <v>#N/A</v>
      </c>
      <c r="AX9" s="28" t="e">
        <f>IF(HLOOKUP($A$1&amp;"b",[1]!Plan,AW66,FALSE)="","",HLOOKUP($A$1&amp;"b",[1]!Plan,AW66,FALSE))</f>
        <v>#N/A</v>
      </c>
      <c r="AY9" s="28"/>
      <c r="AZ9" s="29"/>
      <c r="BA9" s="167">
        <f t="shared" ref="BA9:BS9" ca="1" si="4">SUMIF($B9:$AQ9,BA$3,$B$2:$AP$2)</f>
        <v>6</v>
      </c>
      <c r="BB9" s="167">
        <f t="shared" ca="1" si="4"/>
        <v>0</v>
      </c>
      <c r="BC9" s="167">
        <f t="shared" ca="1" si="4"/>
        <v>12</v>
      </c>
      <c r="BD9" s="167">
        <f t="shared" ca="1" si="4"/>
        <v>5</v>
      </c>
      <c r="BE9" s="167">
        <f t="shared" ca="1" si="4"/>
        <v>6</v>
      </c>
      <c r="BF9" s="167">
        <f t="shared" ca="1" si="4"/>
        <v>3</v>
      </c>
      <c r="BG9" s="167">
        <f t="shared" ca="1" si="4"/>
        <v>4</v>
      </c>
      <c r="BH9" s="167">
        <f t="shared" ca="1" si="4"/>
        <v>0</v>
      </c>
      <c r="BI9" s="167">
        <f t="shared" ca="1" si="4"/>
        <v>12</v>
      </c>
      <c r="BJ9" s="167">
        <f t="shared" ca="1" si="4"/>
        <v>0</v>
      </c>
      <c r="BK9" s="167">
        <f t="shared" ca="1" si="4"/>
        <v>0</v>
      </c>
      <c r="BL9" s="167">
        <f t="shared" ca="1" si="4"/>
        <v>0</v>
      </c>
      <c r="BM9" s="167">
        <f t="shared" ca="1" si="4"/>
        <v>3</v>
      </c>
      <c r="BN9" s="167">
        <f t="shared" ca="1" si="4"/>
        <v>0</v>
      </c>
      <c r="BO9" s="167">
        <f t="shared" ca="1" si="4"/>
        <v>0</v>
      </c>
      <c r="BP9" s="167">
        <f t="shared" ca="1" si="4"/>
        <v>0</v>
      </c>
      <c r="BQ9" s="167">
        <f t="shared" ca="1" si="4"/>
        <v>0</v>
      </c>
      <c r="BR9" s="167">
        <f t="shared" ca="1" si="4"/>
        <v>0</v>
      </c>
      <c r="BS9" s="167">
        <f t="shared" ca="1" si="4"/>
        <v>0</v>
      </c>
      <c r="BV9" s="8"/>
      <c r="BW9" s="24"/>
      <c r="BY9" s="168">
        <v>24</v>
      </c>
      <c r="BZ9" s="170">
        <f ca="1">COUNTIF($AZ$2:$BR$2,"&lt;=24")-BZ8-BZ7-BZ6-BZ5</f>
        <v>0</v>
      </c>
      <c r="CA9" s="8"/>
      <c r="CB9" s="8"/>
      <c r="CC9" s="8"/>
      <c r="CD9" s="8"/>
      <c r="CE9" s="8"/>
      <c r="CF9" s="8"/>
    </row>
    <row r="10" spans="1:84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251"/>
      <c r="AL10" s="32"/>
      <c r="AM10" s="32"/>
      <c r="AN10" s="32"/>
      <c r="AO10" s="32"/>
      <c r="AP10" s="32"/>
      <c r="AQ10" s="35"/>
      <c r="AR10" s="4"/>
      <c r="AS10" s="187"/>
      <c r="AT10" s="187"/>
      <c r="AU10" s="33"/>
      <c r="AV10" s="33"/>
      <c r="AW10" s="33"/>
      <c r="AX10" s="33"/>
      <c r="AY10" s="33"/>
      <c r="AZ10" s="3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V10" s="8"/>
      <c r="BW10" s="24"/>
      <c r="BX10" s="168"/>
      <c r="BY10" s="168"/>
      <c r="BZ10" s="168"/>
      <c r="CA10" s="170"/>
      <c r="CB10" s="170"/>
      <c r="CC10" s="24"/>
      <c r="CD10" s="24"/>
      <c r="CE10" s="24"/>
      <c r="CF10" s="24"/>
    </row>
    <row r="11" spans="1:84" x14ac:dyDescent="0.3">
      <c r="A11" s="11"/>
      <c r="B11" s="32"/>
      <c r="C11" s="32"/>
      <c r="D11" s="32"/>
      <c r="E11" s="32"/>
      <c r="F11" s="32"/>
      <c r="G11" s="32"/>
      <c r="L11" s="32"/>
      <c r="N11" s="32"/>
      <c r="O11" s="32"/>
      <c r="Q11" s="32"/>
      <c r="V11" s="32"/>
      <c r="Y11" s="32"/>
      <c r="Z11" s="32"/>
      <c r="AA11" s="32"/>
      <c r="AB11" s="32"/>
      <c r="AC11" s="32"/>
      <c r="AD11" s="32"/>
      <c r="AE11" s="32"/>
      <c r="AI11" s="32"/>
      <c r="AK11" s="89"/>
      <c r="AL11" s="121"/>
      <c r="AM11" s="121"/>
      <c r="AN11" s="121"/>
      <c r="AO11" s="121"/>
      <c r="AP11" s="121"/>
      <c r="AQ11" s="122"/>
      <c r="AR11" s="4"/>
      <c r="AS11" s="189"/>
      <c r="AT11" s="189"/>
      <c r="AU11" s="33"/>
      <c r="AV11" s="33"/>
      <c r="AW11" s="33"/>
      <c r="AX11" s="33"/>
      <c r="AY11" s="33"/>
      <c r="AZ11" s="34"/>
      <c r="BA11" s="22">
        <f>BA$3</f>
        <v>1</v>
      </c>
      <c r="BB11" s="22">
        <f t="shared" ref="BB11:BS11" si="5">BB$3</f>
        <v>2</v>
      </c>
      <c r="BC11" s="22">
        <f t="shared" si="5"/>
        <v>3</v>
      </c>
      <c r="BD11" s="22">
        <f t="shared" si="5"/>
        <v>4</v>
      </c>
      <c r="BE11" s="22">
        <f t="shared" si="5"/>
        <v>5</v>
      </c>
      <c r="BF11" s="22">
        <f t="shared" si="5"/>
        <v>6</v>
      </c>
      <c r="BG11" s="22">
        <f t="shared" si="5"/>
        <v>7</v>
      </c>
      <c r="BH11" s="22">
        <f t="shared" si="5"/>
        <v>8</v>
      </c>
      <c r="BI11" s="22">
        <f t="shared" si="5"/>
        <v>9</v>
      </c>
      <c r="BJ11" s="22">
        <f t="shared" si="5"/>
        <v>10</v>
      </c>
      <c r="BK11" s="22" t="str">
        <f t="shared" si="5"/>
        <v>F1</v>
      </c>
      <c r="BL11" s="22" t="str">
        <f t="shared" si="5"/>
        <v>F2</v>
      </c>
      <c r="BM11" s="22" t="str">
        <f t="shared" si="5"/>
        <v>F3</v>
      </c>
      <c r="BN11" s="22" t="str">
        <f t="shared" si="5"/>
        <v>F4</v>
      </c>
      <c r="BO11" s="22" t="str">
        <f t="shared" si="5"/>
        <v>B8</v>
      </c>
      <c r="BP11" s="22" t="str">
        <f t="shared" si="5"/>
        <v>UG1</v>
      </c>
      <c r="BQ11" s="22" t="str">
        <f t="shared" si="5"/>
        <v>UG2</v>
      </c>
      <c r="BR11" s="22" t="str">
        <f t="shared" si="5"/>
        <v>UG3</v>
      </c>
      <c r="BS11" s="22" t="str">
        <f t="shared" si="5"/>
        <v>UG4</v>
      </c>
      <c r="BV11" s="8"/>
      <c r="BW11" s="24"/>
      <c r="BX11" s="168"/>
      <c r="BY11" s="168"/>
      <c r="BZ11" s="168"/>
      <c r="CA11" s="8"/>
      <c r="CB11" s="8"/>
      <c r="CC11" s="8"/>
      <c r="CD11" s="168"/>
      <c r="CE11" s="168"/>
      <c r="CF11" s="168"/>
    </row>
    <row r="12" spans="1:84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82"/>
      <c r="AL12" s="31"/>
      <c r="AM12" s="31"/>
      <c r="AN12" s="31"/>
      <c r="AO12" s="31"/>
      <c r="AP12" s="31"/>
      <c r="AQ12" s="84"/>
      <c r="AR12" s="4"/>
      <c r="AS12" s="28"/>
      <c r="AT12" s="28"/>
      <c r="AU12" s="36"/>
      <c r="AV12" s="36"/>
      <c r="AW12" s="36"/>
      <c r="AX12" s="36"/>
      <c r="AY12" s="36"/>
      <c r="AZ12" s="37"/>
      <c r="BA12" s="167">
        <f t="shared" ref="BA12:BS12" ca="1" si="6">SUMIF($B12:$AQ12,BA$3,$B$2:$AP$2)</f>
        <v>0</v>
      </c>
      <c r="BB12" s="167">
        <f t="shared" ca="1" si="6"/>
        <v>0</v>
      </c>
      <c r="BC12" s="167">
        <f t="shared" ca="1" si="6"/>
        <v>0</v>
      </c>
      <c r="BD12" s="167">
        <f t="shared" ca="1" si="6"/>
        <v>0</v>
      </c>
      <c r="BE12" s="167">
        <f t="shared" ca="1" si="6"/>
        <v>0</v>
      </c>
      <c r="BF12" s="167">
        <f t="shared" ca="1" si="6"/>
        <v>0</v>
      </c>
      <c r="BG12" s="167">
        <f t="shared" ca="1" si="6"/>
        <v>0</v>
      </c>
      <c r="BH12" s="167">
        <f t="shared" ca="1" si="6"/>
        <v>0</v>
      </c>
      <c r="BI12" s="167">
        <f t="shared" ca="1" si="6"/>
        <v>0</v>
      </c>
      <c r="BJ12" s="167">
        <f t="shared" ca="1" si="6"/>
        <v>0</v>
      </c>
      <c r="BK12" s="167">
        <f t="shared" ca="1" si="6"/>
        <v>0</v>
      </c>
      <c r="BL12" s="167">
        <f t="shared" ca="1" si="6"/>
        <v>0</v>
      </c>
      <c r="BM12" s="167">
        <f t="shared" ca="1" si="6"/>
        <v>0</v>
      </c>
      <c r="BN12" s="167">
        <f t="shared" ca="1" si="6"/>
        <v>0</v>
      </c>
      <c r="BO12" s="167">
        <f t="shared" ca="1" si="6"/>
        <v>0</v>
      </c>
      <c r="BP12" s="167">
        <f t="shared" ca="1" si="6"/>
        <v>0</v>
      </c>
      <c r="BQ12" s="167">
        <f t="shared" ca="1" si="6"/>
        <v>0</v>
      </c>
      <c r="BR12" s="167">
        <f t="shared" ca="1" si="6"/>
        <v>0</v>
      </c>
      <c r="BS12" s="167">
        <f t="shared" ca="1" si="6"/>
        <v>0</v>
      </c>
      <c r="BV12" s="8"/>
      <c r="BW12" s="24"/>
      <c r="BX12" s="168"/>
      <c r="BY12" s="168"/>
      <c r="BZ12" s="168"/>
      <c r="CA12" s="170"/>
      <c r="CB12" s="170"/>
      <c r="CC12" s="24"/>
      <c r="CD12" s="24"/>
      <c r="CE12" s="24"/>
      <c r="CF12" s="24"/>
    </row>
    <row r="13" spans="1:84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"/>
      <c r="AS13" s="33"/>
      <c r="AT13" s="33"/>
      <c r="AU13" s="33"/>
      <c r="AV13" s="33"/>
      <c r="AW13" s="33"/>
      <c r="AX13" s="33"/>
      <c r="AY13" s="33"/>
      <c r="AZ13" s="33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</row>
    <row r="14" spans="1:84" ht="17.100000000000001" customHeight="1" x14ac:dyDescent="0.3">
      <c r="A14" s="38" t="s">
        <v>37</v>
      </c>
      <c r="B14" s="17" t="s">
        <v>664</v>
      </c>
      <c r="C14" s="17"/>
      <c r="D14" s="17" t="s">
        <v>191</v>
      </c>
      <c r="E14" s="17" t="s">
        <v>191</v>
      </c>
      <c r="F14" s="17" t="s">
        <v>342</v>
      </c>
      <c r="G14" s="17" t="s">
        <v>342</v>
      </c>
      <c r="H14" s="17" t="s">
        <v>672</v>
      </c>
      <c r="I14" s="17" t="s">
        <v>672</v>
      </c>
      <c r="J14" s="17" t="s">
        <v>191</v>
      </c>
      <c r="K14" s="17" t="s">
        <v>686</v>
      </c>
      <c r="L14" s="17" t="s">
        <v>191</v>
      </c>
      <c r="M14" s="17" t="s">
        <v>687</v>
      </c>
      <c r="N14" s="17" t="s">
        <v>664</v>
      </c>
      <c r="O14" s="17" t="s">
        <v>191</v>
      </c>
      <c r="P14" s="17" t="s">
        <v>686</v>
      </c>
      <c r="Q14" s="17" t="s">
        <v>191</v>
      </c>
      <c r="R14" s="17" t="s">
        <v>686</v>
      </c>
      <c r="S14" s="17"/>
      <c r="T14" s="17"/>
      <c r="U14" s="17"/>
      <c r="V14" s="17"/>
      <c r="W14" s="17" t="s">
        <v>672</v>
      </c>
      <c r="X14" s="17" t="s">
        <v>342</v>
      </c>
      <c r="Y14" s="17" t="s">
        <v>342</v>
      </c>
      <c r="Z14" s="17"/>
      <c r="AA14" s="17"/>
      <c r="AB14" s="17"/>
      <c r="AC14" s="17" t="s">
        <v>391</v>
      </c>
      <c r="AD14" s="17" t="s">
        <v>391</v>
      </c>
      <c r="AE14" s="17" t="s">
        <v>422</v>
      </c>
      <c r="AF14" s="17" t="s">
        <v>686</v>
      </c>
      <c r="AG14" s="17" t="s">
        <v>686</v>
      </c>
      <c r="AH14" s="17" t="s">
        <v>687</v>
      </c>
      <c r="AI14" s="17" t="s">
        <v>262</v>
      </c>
      <c r="AJ14" s="561" t="s">
        <v>687</v>
      </c>
      <c r="AK14" s="17"/>
      <c r="AL14" s="86"/>
      <c r="AM14" s="86"/>
      <c r="AN14" s="86"/>
      <c r="AO14" s="86"/>
      <c r="AP14" s="86"/>
      <c r="AQ14" s="87"/>
      <c r="AR14" s="4"/>
      <c r="AS14" s="187" t="e">
        <f>IF(HLOOKUP($A$1&amp;"a",[1]!Plan,AR67,FALSE)="","",HLOOKUP($A$1&amp;"a",[1]!Plan,AR67,FALSE))</f>
        <v>#N/A</v>
      </c>
      <c r="AT14" s="187" t="e">
        <f>IF(HLOOKUP($A$1&amp;"a",[1]!Plan,AS67,FALSE)="","",HLOOKUP($A$1&amp;"a",[1]!Plan,AS67,FALSE))</f>
        <v>#N/A</v>
      </c>
      <c r="AU14" s="18" t="e">
        <f>IF(HLOOKUP($A$1&amp;"a",[1]!Plan,AT67,FALSE)="","",HLOOKUP($A$1&amp;"a",[1]!Plan,AT67,FALSE))</f>
        <v>#N/A</v>
      </c>
      <c r="AV14" s="18" t="e">
        <f>IF(HLOOKUP($A$1&amp;"a",[1]!Plan,AU67,FALSE)="","",HLOOKUP($A$1&amp;"a",[1]!Plan,AU67,FALSE))</f>
        <v>#N/A</v>
      </c>
      <c r="AW14" s="18" t="e">
        <f>IF(HLOOKUP($A$1&amp;"a",[1]!Plan,AV67,FALSE)="","",HLOOKUP($A$1&amp;"a",[1]!Plan,AV67,FALSE))</f>
        <v>#N/A</v>
      </c>
      <c r="AX14" s="18" t="e">
        <f>IF(HLOOKUP($A$1&amp;"a",[1]!Plan,AW67,FALSE)="","",HLOOKUP($A$1&amp;"a",[1]!Plan,AW67,FALSE))</f>
        <v>#N/A</v>
      </c>
      <c r="AY14" s="18"/>
      <c r="AZ14" s="19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V14" s="8"/>
      <c r="BW14" s="24"/>
      <c r="BX14" s="168"/>
      <c r="BY14" s="168"/>
      <c r="BZ14" s="168"/>
      <c r="CA14" s="168"/>
      <c r="CB14" s="168"/>
      <c r="CC14" s="168"/>
      <c r="CD14" s="168"/>
      <c r="CE14" s="168"/>
      <c r="CF14" s="168"/>
    </row>
    <row r="15" spans="1:84" x14ac:dyDescent="0.3">
      <c r="A15" s="20" t="b">
        <f t="array" ref="A15">OR(AND((B15&lt;&gt;""),OR(EXACT(B15,C15:AQ15))),AND((C15&lt;&gt;""),OR(EXACT(C15,D15:AQ15))),AND((D15&lt;&gt;""),OR(EXACT(D15,E15:AQ15))),AND((E15&lt;&gt;""),OR(EXACT(E15,F15:AQ15))),AND((F15&lt;&gt;""),OR(EXACT(F15,G15:AQ15))),AND((G15&lt;&gt;""),OR(EXACT(G15,H15:AQ15))),AND((H15&lt;&gt;""),OR(EXACT(H15,I15:AQ15))),AND((I15&lt;&gt;""),OR(EXACT(I15,J15:AQ15))),AND((J15&lt;&gt;""),OR(EXACT(J15,M15:AQ15))),AND((M15&lt;&gt;""),OR(EXACT(M15,N15:AQ15))),AND((O15&lt;&gt;""),OR(EXACT(O15,P15:AQ15))),AND((P15&lt;&gt;""),OR(EXACT(P15,Q15:AQ15))),AND((Q15&lt;&gt;""),OR(EXACT(Q15,R15:AQ15))),AND((S15&lt;&gt;""),OR(EXACT(S15,T15:AQ15))),AND((T15&lt;&gt;""),OR(EXACT(T15,U15:AQ15))),AND((U15&lt;&gt;""),OR(EXACT(U15,V15:AQ15))),AND((V15&lt;&gt;""),OR(EXACT(V15,X15:AQ15))),AND((X15&lt;&gt;""),OR(EXACT(X15,Y15:AQ15))),AND((Y15&lt;&gt;""),OR(EXACT(Y15,Z15:AQ15))),AND((Z15&lt;&gt;""),OR(EXACT(Z15,AA15:AQ15))),AND((AA15&lt;&gt;""),OR(EXACT(AA15,AB15:AQ15))),AND((AB15&lt;&gt;""),OR(EXACT(AB15,AC15:AQ15))),AND((AC15&lt;&gt;""),OR(EXACT(AC15,AD15:AQ15))),AND((AD15&lt;&gt;""),OR(EXACT(AD15,AE15:AQ15))),AND((AE15&lt;&gt;""),OR(EXACT(AE15,AF15:AQ15))),AND((AF15&lt;&gt;""),OR(EXACT(AF15,AG15:AQ15))),AND((AG15&lt;&gt;""),OR(EXACT(AG15,AH15:AQ15))),AND((AH15&lt;&gt;""),OR(EXACT(AH15,AI15:AQ15))),AND((AI15&lt;&gt;""),OR(EXACT(AI15,AJ15:AQ15))),AND((AJ15&lt;&gt;""),OR(EXACT(AJ15,AK15:AQ15))),AND((AK15&lt;&gt;""),OR(EXACT(AK15,AL15:AQ15))),AND((AL15&lt;&gt;""),OR(EXACT(AL15,AM15:AQ15))),AND((AM15&lt;&gt;""),OR(EXACT(AM15,AN15:AQ15))),AND((AN15&lt;&gt;""),OR(EXACT(AN15,AO15:AQ15))),AND((AO15&lt;&gt;""),OR(EXACT(AO15,AQ15))))</f>
        <v>1</v>
      </c>
      <c r="B15" s="292" t="s">
        <v>16</v>
      </c>
      <c r="C15" s="289"/>
      <c r="D15" s="289"/>
      <c r="E15" s="289"/>
      <c r="F15" s="372" t="s">
        <v>0</v>
      </c>
      <c r="G15" s="372" t="s">
        <v>0</v>
      </c>
      <c r="H15" s="288" t="s">
        <v>4</v>
      </c>
      <c r="I15" s="288" t="s">
        <v>4</v>
      </c>
      <c r="J15" s="289"/>
      <c r="K15" s="217" t="s">
        <v>27</v>
      </c>
      <c r="L15" s="289"/>
      <c r="M15" s="216" t="s">
        <v>26</v>
      </c>
      <c r="N15" s="292" t="s">
        <v>16</v>
      </c>
      <c r="O15" s="289"/>
      <c r="P15" s="217" t="s">
        <v>27</v>
      </c>
      <c r="Q15" s="289"/>
      <c r="R15" s="217" t="s">
        <v>27</v>
      </c>
      <c r="S15" s="289"/>
      <c r="T15" s="289"/>
      <c r="U15" s="585"/>
      <c r="V15" s="289"/>
      <c r="W15" s="288" t="s">
        <v>4</v>
      </c>
      <c r="X15" s="290" t="s">
        <v>6</v>
      </c>
      <c r="Y15" s="372" t="s">
        <v>0</v>
      </c>
      <c r="Z15" s="289"/>
      <c r="AA15" s="289"/>
      <c r="AB15" s="289"/>
      <c r="AC15" s="477" t="s">
        <v>346</v>
      </c>
      <c r="AD15" s="477" t="s">
        <v>346</v>
      </c>
      <c r="AE15" s="264" t="s">
        <v>74</v>
      </c>
      <c r="AF15" s="217" t="s">
        <v>27</v>
      </c>
      <c r="AG15" s="217" t="s">
        <v>27</v>
      </c>
      <c r="AH15" s="216" t="s">
        <v>26</v>
      </c>
      <c r="AI15" s="292" t="s">
        <v>16</v>
      </c>
      <c r="AJ15" s="587" t="s">
        <v>26</v>
      </c>
      <c r="AK15" s="537"/>
      <c r="AL15" s="315"/>
      <c r="AM15" s="315"/>
      <c r="AN15" s="310"/>
      <c r="AO15" s="289"/>
      <c r="AP15" s="315"/>
      <c r="AQ15" s="252"/>
      <c r="AR15" s="22"/>
      <c r="AS15" s="190" t="s">
        <v>17</v>
      </c>
      <c r="AT15" s="198" t="s">
        <v>0</v>
      </c>
      <c r="AU15" s="23" t="e">
        <f>IF(HLOOKUP($A$1,[1]!Plan,AT67,FALSE)="","",HLOOKUP($A$1,[1]!Plan,AT67,FALSE))</f>
        <v>#N/A</v>
      </c>
      <c r="AV15" s="199" t="s">
        <v>6</v>
      </c>
      <c r="AW15" s="23" t="e">
        <f>IF(HLOOKUP($A$1,[1]!Plan,AV67,FALSE)="","",HLOOKUP($A$1,[1]!Plan,AV67,FALSE))</f>
        <v>#N/A</v>
      </c>
      <c r="AX15" s="23" t="e">
        <f>IF(HLOOKUP($A$1,[1]!Plan,AW67,FALSE)="","",HLOOKUP($A$1,[1]!Plan,AW67,FALSE))</f>
        <v>#N/A</v>
      </c>
      <c r="AY15" s="30"/>
      <c r="AZ15" s="55"/>
      <c r="BA15" s="22">
        <f>BA$3</f>
        <v>1</v>
      </c>
      <c r="BB15" s="22">
        <f t="shared" ref="BB15:BS15" si="7">BB$3</f>
        <v>2</v>
      </c>
      <c r="BC15" s="22">
        <f t="shared" si="7"/>
        <v>3</v>
      </c>
      <c r="BD15" s="22">
        <f t="shared" si="7"/>
        <v>4</v>
      </c>
      <c r="BE15" s="22">
        <f t="shared" si="7"/>
        <v>5</v>
      </c>
      <c r="BF15" s="22">
        <f t="shared" si="7"/>
        <v>6</v>
      </c>
      <c r="BG15" s="22">
        <f t="shared" si="7"/>
        <v>7</v>
      </c>
      <c r="BH15" s="22">
        <f t="shared" si="7"/>
        <v>8</v>
      </c>
      <c r="BI15" s="22">
        <f t="shared" si="7"/>
        <v>9</v>
      </c>
      <c r="BJ15" s="22">
        <f t="shared" si="7"/>
        <v>10</v>
      </c>
      <c r="BK15" s="22" t="str">
        <f t="shared" si="7"/>
        <v>F1</v>
      </c>
      <c r="BL15" s="22" t="str">
        <f t="shared" si="7"/>
        <v>F2</v>
      </c>
      <c r="BM15" s="22" t="str">
        <f t="shared" si="7"/>
        <v>F3</v>
      </c>
      <c r="BN15" s="22" t="str">
        <f t="shared" si="7"/>
        <v>F4</v>
      </c>
      <c r="BO15" s="22" t="str">
        <f t="shared" si="7"/>
        <v>B8</v>
      </c>
      <c r="BP15" s="22" t="str">
        <f t="shared" si="7"/>
        <v>UG1</v>
      </c>
      <c r="BQ15" s="22" t="str">
        <f t="shared" si="7"/>
        <v>UG2</v>
      </c>
      <c r="BR15" s="22" t="str">
        <f t="shared" si="7"/>
        <v>UG3</v>
      </c>
      <c r="BS15" s="22" t="str">
        <f t="shared" si="7"/>
        <v>UG4</v>
      </c>
      <c r="BT15" s="88"/>
      <c r="BV15" s="8"/>
      <c r="BW15" s="24"/>
      <c r="BX15" s="168"/>
      <c r="BY15" s="168"/>
      <c r="BZ15" s="168"/>
      <c r="CA15" s="168"/>
      <c r="CB15" s="168"/>
      <c r="CC15" s="168"/>
      <c r="CD15" s="168"/>
      <c r="CE15" s="168"/>
      <c r="CF15" s="168"/>
    </row>
    <row r="16" spans="1:84" ht="15" thickBot="1" x14ac:dyDescent="0.35">
      <c r="A16" s="25" t="b">
        <f t="array" ref="A16">OR(AND((B16&lt;&gt;""),OR(EXACT(B16,C16:AQ16))),AND((C16&lt;&gt;""),OR(EXACT(C16,D16:AQ16))),AND((D16&lt;&gt;""),OR(EXACT(D16,E16:AQ16))),AND((E16&lt;&gt;""),OR(EXACT(E16,F16:AQ16))),AND((F16&lt;&gt;""),OR(EXACT(F16,G16:AQ16))),AND((G16&lt;&gt;""),OR(EXACT(G16,H16:AQ16))),AND((H16&lt;&gt;""),OR(EXACT(H16,I16:AQ16))),AND((I16&lt;&gt;""),OR(EXACT(I16,J16:AQ16))),AND((J16&lt;&gt;""),OR(EXACT(J16,M16:AQ16))),AND((M16&lt;&gt;""),OR(EXACT(M16,N16:AQ16))),AND((O16&lt;&gt;""),OR(EXACT(O16,P16:AQ16))),AND((P16&lt;&gt;""),OR(EXACT(P16,Q16:AQ16))),AND((Q16&lt;&gt;""),OR(EXACT(Q16,R16:AQ16))),AND((S16&lt;&gt;""),OR(EXACT(S16,T16:AQ16))),AND((T16&lt;&gt;""),OR(EXACT(T16,U16:AQ16))),AND((U16&lt;&gt;""),OR(EXACT(U16,V16:AQ16))),AND((V16&lt;&gt;""),OR(EXACT(V16,X16:AQ16))),AND((X16&lt;&gt;""),OR(EXACT(X16,Y16:AQ16))),AND((Y16&lt;&gt;""),OR(EXACT(Y16,Z16:AQ16))),AND((Z16&lt;&gt;""),OR(EXACT(Z16,AA16:AQ16))),AND((AA16&lt;&gt;""),OR(EXACT(AA16,AB16:AQ16))),AND((AB16&lt;&gt;""),OR(EXACT(AB16,AC16:AQ16))),AND((AC16&lt;&gt;""),OR(EXACT(AC16,AD16:AQ16))),AND((AD16&lt;&gt;""),OR(EXACT(AD16,AE16:AQ16))),AND((AE16&lt;&gt;""),OR(EXACT(AE16,AF16:AQ16))),AND((AF16&lt;&gt;""),OR(EXACT(AF16,AG16:AQ16))),AND((AG16&lt;&gt;""),OR(EXACT(AG16,AH16:AQ16))),AND((AH16&lt;&gt;""),OR(EXACT(AH16,AI16:AQ16))),AND((AI16&lt;&gt;""),OR(EXACT(AI16,AJ16:AQ16))),AND((AJ16&lt;&gt;""),OR(EXACT(AJ16,AK16:AQ16))),AND((AK16&lt;&gt;""),OR(EXACT(AK16,AL16:AQ16))),AND((AL16&lt;&gt;""),OR(EXACT(AL16,AM16:AQ16))),AND((AM16&lt;&gt;""),OR(EXACT(AM16,AN16:AQ16))),AND((AN16&lt;&gt;""),OR(EXACT(AN16,AO16:AQ16))),AND((AO16&lt;&gt;""),OR(EXACT(AO16,AQ16))))</f>
        <v>1</v>
      </c>
      <c r="B16" s="26" t="s">
        <v>33</v>
      </c>
      <c r="C16" s="26"/>
      <c r="D16" s="26"/>
      <c r="E16" s="26"/>
      <c r="F16" s="26">
        <v>4</v>
      </c>
      <c r="G16" s="26">
        <v>4</v>
      </c>
      <c r="H16" s="26">
        <v>1</v>
      </c>
      <c r="I16" s="26">
        <v>1</v>
      </c>
      <c r="J16" s="26"/>
      <c r="K16" s="26">
        <v>9</v>
      </c>
      <c r="L16" s="26"/>
      <c r="M16" s="26">
        <v>7</v>
      </c>
      <c r="N16" s="26" t="s">
        <v>33</v>
      </c>
      <c r="O16" s="26"/>
      <c r="P16" s="26">
        <v>9</v>
      </c>
      <c r="Q16" s="26"/>
      <c r="R16" s="26">
        <v>9</v>
      </c>
      <c r="S16" s="26"/>
      <c r="T16" s="26"/>
      <c r="U16" s="26"/>
      <c r="V16" s="26"/>
      <c r="W16" s="26">
        <v>1</v>
      </c>
      <c r="X16" s="26">
        <v>5</v>
      </c>
      <c r="Y16" s="26">
        <v>4</v>
      </c>
      <c r="Z16" s="26"/>
      <c r="AA16" s="26"/>
      <c r="AB16" s="26"/>
      <c r="AC16" s="26">
        <v>3</v>
      </c>
      <c r="AD16" s="26">
        <v>3</v>
      </c>
      <c r="AE16" s="26">
        <v>6</v>
      </c>
      <c r="AF16" s="26">
        <v>9</v>
      </c>
      <c r="AG16" s="26">
        <v>9</v>
      </c>
      <c r="AH16" s="26">
        <v>7</v>
      </c>
      <c r="AI16" s="26">
        <v>9</v>
      </c>
      <c r="AJ16" s="563">
        <v>7</v>
      </c>
      <c r="AK16" s="31"/>
      <c r="AL16" s="31"/>
      <c r="AM16" s="31"/>
      <c r="AN16" s="31"/>
      <c r="AO16" s="124"/>
      <c r="AP16" s="31"/>
      <c r="AQ16" s="125"/>
      <c r="AR16" s="4"/>
      <c r="AS16" s="28" t="e">
        <f>IF(HLOOKUP($A$1&amp;"b",[1]!Plan,AR67,FALSE)="","",HLOOKUP($A$1&amp;"b",[1]!Plan,AR67,FALSE))</f>
        <v>#N/A</v>
      </c>
      <c r="AT16" s="28" t="e">
        <f>IF(HLOOKUP($A$1&amp;"b",[1]!Plan,AS67,FALSE)="","",HLOOKUP($A$1&amp;"b",[1]!Plan,AS67,FALSE))</f>
        <v>#N/A</v>
      </c>
      <c r="AU16" s="28" t="e">
        <f>IF(HLOOKUP($A$1&amp;"b",[1]!Plan,AT67,FALSE)="","",HLOOKUP($A$1&amp;"b",[1]!Plan,AT67,FALSE))</f>
        <v>#N/A</v>
      </c>
      <c r="AV16" s="28" t="e">
        <f>IF(HLOOKUP($A$1&amp;"b",[1]!Plan,AU67,FALSE)="","",HLOOKUP($A$1&amp;"b",[1]!Plan,AU67,FALSE))</f>
        <v>#N/A</v>
      </c>
      <c r="AW16" s="28" t="e">
        <f>IF(HLOOKUP($A$1&amp;"b",[1]!Plan,AV67,FALSE)="","",HLOOKUP($A$1&amp;"b",[1]!Plan,AV67,FALSE))</f>
        <v>#N/A</v>
      </c>
      <c r="AX16" s="28" t="e">
        <f>IF(HLOOKUP($A$1&amp;"b",[1]!Plan,AW67,FALSE)="","",HLOOKUP($A$1&amp;"b",[1]!Plan,AW67,FALSE))</f>
        <v>#N/A</v>
      </c>
      <c r="AY16" s="28"/>
      <c r="AZ16" s="29"/>
      <c r="BA16" s="167">
        <f t="shared" ref="BA16:BS16" ca="1" si="8">SUMIF($B16:$AQ16,BA$3,$B$2:$AP$2)</f>
        <v>6</v>
      </c>
      <c r="BB16" s="167">
        <f t="shared" ca="1" si="8"/>
        <v>0</v>
      </c>
      <c r="BC16" s="167">
        <f t="shared" ca="1" si="8"/>
        <v>12</v>
      </c>
      <c r="BD16" s="167">
        <f t="shared" ca="1" si="8"/>
        <v>5</v>
      </c>
      <c r="BE16" s="167">
        <f t="shared" ca="1" si="8"/>
        <v>6</v>
      </c>
      <c r="BF16" s="167">
        <f t="shared" ca="1" si="8"/>
        <v>3</v>
      </c>
      <c r="BG16" s="167">
        <f t="shared" ca="1" si="8"/>
        <v>4</v>
      </c>
      <c r="BH16" s="167">
        <f t="shared" ca="1" si="8"/>
        <v>0</v>
      </c>
      <c r="BI16" s="167">
        <f t="shared" ca="1" si="8"/>
        <v>12</v>
      </c>
      <c r="BJ16" s="167">
        <f t="shared" ca="1" si="8"/>
        <v>0</v>
      </c>
      <c r="BK16" s="167">
        <f t="shared" ca="1" si="8"/>
        <v>0</v>
      </c>
      <c r="BL16" s="167">
        <f t="shared" ca="1" si="8"/>
        <v>0</v>
      </c>
      <c r="BM16" s="167">
        <f t="shared" ca="1" si="8"/>
        <v>3</v>
      </c>
      <c r="BN16" s="167">
        <f t="shared" ca="1" si="8"/>
        <v>0</v>
      </c>
      <c r="BO16" s="167">
        <f t="shared" ca="1" si="8"/>
        <v>0</v>
      </c>
      <c r="BP16" s="167">
        <f t="shared" ca="1" si="8"/>
        <v>0</v>
      </c>
      <c r="BQ16" s="167">
        <f t="shared" ca="1" si="8"/>
        <v>0</v>
      </c>
      <c r="BR16" s="167">
        <f t="shared" ca="1" si="8"/>
        <v>0</v>
      </c>
      <c r="BS16" s="167">
        <f t="shared" ca="1" si="8"/>
        <v>0</v>
      </c>
      <c r="BV16" s="8"/>
      <c r="BW16" s="24"/>
      <c r="BX16" s="168"/>
      <c r="BY16" s="168"/>
      <c r="BZ16" s="168"/>
      <c r="CA16" s="168"/>
      <c r="CB16" s="168"/>
      <c r="CC16" s="168"/>
      <c r="CD16" s="168"/>
      <c r="CE16" s="168"/>
      <c r="CF16" s="168"/>
    </row>
    <row r="17" spans="1:84" ht="17.100000000000001" customHeight="1" x14ac:dyDescent="0.3">
      <c r="A17" s="192"/>
      <c r="B17" s="17" t="s">
        <v>664</v>
      </c>
      <c r="C17" s="17"/>
      <c r="D17" s="17" t="s">
        <v>191</v>
      </c>
      <c r="E17" s="17" t="s">
        <v>191</v>
      </c>
      <c r="F17" s="17" t="s">
        <v>342</v>
      </c>
      <c r="G17" s="17" t="s">
        <v>342</v>
      </c>
      <c r="H17" s="17" t="s">
        <v>672</v>
      </c>
      <c r="I17" s="17" t="s">
        <v>672</v>
      </c>
      <c r="J17" s="17" t="s">
        <v>191</v>
      </c>
      <c r="K17" s="17" t="s">
        <v>686</v>
      </c>
      <c r="L17" s="17" t="s">
        <v>191</v>
      </c>
      <c r="M17" s="17" t="s">
        <v>687</v>
      </c>
      <c r="N17" s="17" t="s">
        <v>664</v>
      </c>
      <c r="O17" s="17" t="s">
        <v>191</v>
      </c>
      <c r="P17" s="17" t="s">
        <v>686</v>
      </c>
      <c r="Q17" s="17" t="s">
        <v>191</v>
      </c>
      <c r="R17" s="17" t="s">
        <v>686</v>
      </c>
      <c r="S17" s="17"/>
      <c r="T17" s="17"/>
      <c r="U17" s="17"/>
      <c r="V17" s="17"/>
      <c r="W17" s="17" t="s">
        <v>672</v>
      </c>
      <c r="X17" s="17" t="s">
        <v>342</v>
      </c>
      <c r="Y17" s="17" t="s">
        <v>342</v>
      </c>
      <c r="Z17" s="17"/>
      <c r="AA17" s="17"/>
      <c r="AB17" s="17"/>
      <c r="AC17" s="17" t="s">
        <v>391</v>
      </c>
      <c r="AD17" s="17" t="s">
        <v>391</v>
      </c>
      <c r="AE17" s="17" t="s">
        <v>422</v>
      </c>
      <c r="AF17" s="17" t="s">
        <v>686</v>
      </c>
      <c r="AG17" s="17" t="s">
        <v>686</v>
      </c>
      <c r="AH17" s="17" t="s">
        <v>687</v>
      </c>
      <c r="AI17" s="17" t="s">
        <v>262</v>
      </c>
      <c r="AJ17" s="561" t="s">
        <v>687</v>
      </c>
      <c r="AK17" s="17"/>
      <c r="AL17" s="86"/>
      <c r="AM17" s="86"/>
      <c r="AN17" s="86"/>
      <c r="AO17" s="86"/>
      <c r="AP17" s="86"/>
      <c r="AQ17" s="87"/>
      <c r="AR17" s="4"/>
      <c r="AS17" s="187" t="e">
        <f>IF(HLOOKUP($A$1&amp;"a",[1]!Plan,AR67,FALSE)="","",HLOOKUP($A$1&amp;"a",[1]!Plan,AR67,FALSE))</f>
        <v>#N/A</v>
      </c>
      <c r="AT17" s="187" t="e">
        <f>IF(HLOOKUP($A$1&amp;"a",[1]!Plan,AS67,FALSE)="","",HLOOKUP($A$1&amp;"a",[1]!Plan,AS67,FALSE))</f>
        <v>#N/A</v>
      </c>
      <c r="AU17" s="18" t="e">
        <f>IF(HLOOKUP($A$1&amp;"a",[1]!Plan,AT67,FALSE)="","",HLOOKUP($A$1&amp;"a",[1]!Plan,AT67,FALSE))</f>
        <v>#N/A</v>
      </c>
      <c r="AV17" s="18" t="e">
        <f>IF(HLOOKUP($A$1&amp;"a",[1]!Plan,AU67,FALSE)="","",HLOOKUP($A$1&amp;"a",[1]!Plan,AU67,FALSE))</f>
        <v>#N/A</v>
      </c>
      <c r="AW17" s="18" t="e">
        <f>IF(HLOOKUP($A$1&amp;"a",[1]!Plan,AV67,FALSE)="","",HLOOKUP($A$1&amp;"a",[1]!Plan,AV67,FALSE))</f>
        <v>#N/A</v>
      </c>
      <c r="AX17" s="18" t="e">
        <f>IF(HLOOKUP($A$1&amp;"a",[1]!Plan,AW67,FALSE)="","",HLOOKUP($A$1&amp;"a",[1]!Plan,AW67,FALSE))</f>
        <v>#N/A</v>
      </c>
      <c r="AY17" s="18"/>
      <c r="AZ17" s="19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V17" s="8"/>
      <c r="BW17" s="24"/>
      <c r="BX17" s="168"/>
      <c r="BY17" s="168"/>
      <c r="BZ17" s="168"/>
      <c r="CA17" s="168"/>
      <c r="CB17" s="168"/>
      <c r="CC17" s="168"/>
      <c r="CD17" s="168"/>
      <c r="CE17" s="168"/>
      <c r="CF17" s="168"/>
    </row>
    <row r="18" spans="1:84" x14ac:dyDescent="0.3">
      <c r="A18" s="20" t="b">
        <f t="array" ref="A18">OR(AND((B18&lt;&gt;""),OR(EXACT(B18,C18:AQ18))),AND((C18&lt;&gt;""),OR(EXACT(C18,D18:AQ18))),AND((D18&lt;&gt;""),OR(EXACT(D18,E18:AQ18))),AND((E18&lt;&gt;""),OR(EXACT(E18,F18:AQ18))),AND((F18&lt;&gt;""),OR(EXACT(F18,G18:AQ18))),AND((G18&lt;&gt;""),OR(EXACT(G18,H18:AQ18))),AND((H18&lt;&gt;""),OR(EXACT(H18,I18:AQ18))),AND((I18&lt;&gt;""),OR(EXACT(I18,J18:AQ18))),AND((J18&lt;&gt;""),OR(EXACT(J18,M18:AQ18))),AND((M18&lt;&gt;""),OR(EXACT(M18,N18:AQ18))),AND((O18&lt;&gt;""),OR(EXACT(O18,P18:AQ18))),AND((P18&lt;&gt;""),OR(EXACT(P18,Q18:AQ18))),AND((Q18&lt;&gt;""),OR(EXACT(Q18,R18:AQ18))),AND((S18&lt;&gt;""),OR(EXACT(S18,T18:AQ18))),AND((T18&lt;&gt;""),OR(EXACT(T18,U18:AQ18))),AND((U18&lt;&gt;""),OR(EXACT(U18,V18:AQ18))),AND((V18&lt;&gt;""),OR(EXACT(V18,X18:AQ18))),AND((X18&lt;&gt;""),OR(EXACT(X18,Y18:AQ18))),AND((Y18&lt;&gt;""),OR(EXACT(Y18,Z18:AQ18))),AND((Z18&lt;&gt;""),OR(EXACT(Z18,AA18:AQ18))),AND((AA18&lt;&gt;""),OR(EXACT(AA18,AB18:AQ18))),AND((AB18&lt;&gt;""),OR(EXACT(AB18,AC18:AQ18))),AND((AC18&lt;&gt;""),OR(EXACT(AC18,AD18:AQ18))),AND((AD18&lt;&gt;""),OR(EXACT(AD18,AE18:AQ18))),AND((AE18&lt;&gt;""),OR(EXACT(AE18,AF18:AQ18))),AND((AF18&lt;&gt;""),OR(EXACT(AF18,AG18:AQ18))),AND((AG18&lt;&gt;""),OR(EXACT(AG18,AH18:AQ18))),AND((AH18&lt;&gt;""),OR(EXACT(AH18,AI18:AQ18))),AND((AI18&lt;&gt;""),OR(EXACT(AI18,AJ18:AQ18))),AND((AJ18&lt;&gt;""),OR(EXACT(AJ18,AK18:AQ18))),AND((AK18&lt;&gt;""),OR(EXACT(AK18,AL18:AQ18))),AND((AL18&lt;&gt;""),OR(EXACT(AL18,AM18:AQ18))),AND((AM18&lt;&gt;""),OR(EXACT(AM18,AN18:AQ18))),AND((AN18&lt;&gt;""),OR(EXACT(AN18,AO18:AQ18))),AND((AO18&lt;&gt;""),OR(EXACT(AO18,AQ18))))</f>
        <v>1</v>
      </c>
      <c r="B18" s="292" t="s">
        <v>16</v>
      </c>
      <c r="C18" s="289"/>
      <c r="D18" s="289"/>
      <c r="E18" s="289"/>
      <c r="F18" s="372" t="s">
        <v>0</v>
      </c>
      <c r="G18" s="372" t="s">
        <v>0</v>
      </c>
      <c r="H18" s="288" t="s">
        <v>4</v>
      </c>
      <c r="I18" s="288" t="s">
        <v>4</v>
      </c>
      <c r="J18" s="289"/>
      <c r="K18" s="217" t="s">
        <v>27</v>
      </c>
      <c r="L18" s="289"/>
      <c r="M18" s="216" t="s">
        <v>26</v>
      </c>
      <c r="N18" s="292" t="s">
        <v>16</v>
      </c>
      <c r="O18" s="289"/>
      <c r="P18" s="217" t="s">
        <v>27</v>
      </c>
      <c r="Q18" s="289"/>
      <c r="R18" s="217" t="s">
        <v>27</v>
      </c>
      <c r="S18" s="289"/>
      <c r="T18" s="289"/>
      <c r="U18" s="289"/>
      <c r="V18" s="289"/>
      <c r="W18" s="288" t="s">
        <v>4</v>
      </c>
      <c r="X18" s="290" t="s">
        <v>6</v>
      </c>
      <c r="Y18" s="372" t="s">
        <v>0</v>
      </c>
      <c r="Z18" s="289"/>
      <c r="AA18" s="289"/>
      <c r="AB18" s="289"/>
      <c r="AC18" s="477" t="s">
        <v>346</v>
      </c>
      <c r="AD18" s="477" t="s">
        <v>346</v>
      </c>
      <c r="AE18" s="264" t="s">
        <v>74</v>
      </c>
      <c r="AF18" s="217" t="s">
        <v>27</v>
      </c>
      <c r="AG18" s="217" t="s">
        <v>27</v>
      </c>
      <c r="AH18" s="216" t="s">
        <v>26</v>
      </c>
      <c r="AI18" s="292" t="s">
        <v>16</v>
      </c>
      <c r="AJ18" s="587" t="s">
        <v>26</v>
      </c>
      <c r="AK18" s="537"/>
      <c r="AL18" s="315"/>
      <c r="AM18" s="315"/>
      <c r="AN18" s="310"/>
      <c r="AO18" s="289"/>
      <c r="AP18" s="315"/>
      <c r="AQ18" s="252"/>
      <c r="AR18" s="22"/>
      <c r="AS18" s="190" t="s">
        <v>17</v>
      </c>
      <c r="AT18" s="198" t="s">
        <v>0</v>
      </c>
      <c r="AU18" s="23" t="e">
        <f>IF(HLOOKUP($A$1,[1]!Plan,AT67,FALSE)="","",HLOOKUP($A$1,[1]!Plan,AT67,FALSE))</f>
        <v>#N/A</v>
      </c>
      <c r="AV18" s="199" t="s">
        <v>6</v>
      </c>
      <c r="AW18" s="23" t="e">
        <f>IF(HLOOKUP($A$1,[1]!Plan,AV67,FALSE)="","",HLOOKUP($A$1,[1]!Plan,AV67,FALSE))</f>
        <v>#N/A</v>
      </c>
      <c r="AX18" s="23" t="e">
        <f>IF(HLOOKUP($A$1,[1]!Plan,AW67,FALSE)="","",HLOOKUP($A$1,[1]!Plan,AW67,FALSE))</f>
        <v>#N/A</v>
      </c>
      <c r="AY18" s="30"/>
      <c r="AZ18" s="55"/>
      <c r="BA18" s="22">
        <f>BA$3</f>
        <v>1</v>
      </c>
      <c r="BB18" s="22">
        <f t="shared" ref="BB18:BS18" si="9">BB$3</f>
        <v>2</v>
      </c>
      <c r="BC18" s="22">
        <f t="shared" si="9"/>
        <v>3</v>
      </c>
      <c r="BD18" s="22">
        <f t="shared" si="9"/>
        <v>4</v>
      </c>
      <c r="BE18" s="22">
        <f t="shared" si="9"/>
        <v>5</v>
      </c>
      <c r="BF18" s="22">
        <f t="shared" si="9"/>
        <v>6</v>
      </c>
      <c r="BG18" s="22">
        <f t="shared" si="9"/>
        <v>7</v>
      </c>
      <c r="BH18" s="22">
        <f t="shared" si="9"/>
        <v>8</v>
      </c>
      <c r="BI18" s="22">
        <f t="shared" si="9"/>
        <v>9</v>
      </c>
      <c r="BJ18" s="22">
        <f t="shared" si="9"/>
        <v>10</v>
      </c>
      <c r="BK18" s="22" t="str">
        <f t="shared" si="9"/>
        <v>F1</v>
      </c>
      <c r="BL18" s="22" t="str">
        <f t="shared" si="9"/>
        <v>F2</v>
      </c>
      <c r="BM18" s="22" t="str">
        <f t="shared" si="9"/>
        <v>F3</v>
      </c>
      <c r="BN18" s="22" t="str">
        <f t="shared" si="9"/>
        <v>F4</v>
      </c>
      <c r="BO18" s="22" t="str">
        <f t="shared" si="9"/>
        <v>B8</v>
      </c>
      <c r="BP18" s="22" t="str">
        <f t="shared" si="9"/>
        <v>UG1</v>
      </c>
      <c r="BQ18" s="22" t="str">
        <f t="shared" si="9"/>
        <v>UG2</v>
      </c>
      <c r="BR18" s="22" t="str">
        <f t="shared" si="9"/>
        <v>UG3</v>
      </c>
      <c r="BS18" s="22" t="str">
        <f t="shared" si="9"/>
        <v>UG4</v>
      </c>
      <c r="BT18" s="8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  <c r="CF18" s="168"/>
    </row>
    <row r="19" spans="1:84" ht="15" thickBot="1" x14ac:dyDescent="0.35">
      <c r="A19" s="25" t="b">
        <f t="array" ref="A19">OR(AND((B19&lt;&gt;""),OR(EXACT(B19,C19:AQ19))),AND((C19&lt;&gt;""),OR(EXACT(C19,D19:AQ19))),AND((D19&lt;&gt;""),OR(EXACT(D19,E19:AQ19))),AND((E19&lt;&gt;""),OR(EXACT(E19,F19:AQ19))),AND((F19&lt;&gt;""),OR(EXACT(F19,G19:AQ19))),AND((G19&lt;&gt;""),OR(EXACT(G19,H19:AQ19))),AND((H19&lt;&gt;""),OR(EXACT(H19,I19:AQ19))),AND((I19&lt;&gt;""),OR(EXACT(I19,J19:AQ19))),AND((J19&lt;&gt;""),OR(EXACT(J19,M19:AQ19))),AND((M19&lt;&gt;""),OR(EXACT(M19,N19:AQ19))),AND((O19&lt;&gt;""),OR(EXACT(O19,P19:AQ19))),AND((P19&lt;&gt;""),OR(EXACT(P19,Q19:AQ19))),AND((Q19&lt;&gt;""),OR(EXACT(Q19,R19:AQ19))),AND((S19&lt;&gt;""),OR(EXACT(S19,T19:AQ19))),AND((T19&lt;&gt;""),OR(EXACT(T19,U19:AQ19))),AND((U19&lt;&gt;""),OR(EXACT(U19,V19:AQ19))),AND((V19&lt;&gt;""),OR(EXACT(V19,X19:AQ19))),AND((X19&lt;&gt;""),OR(EXACT(X19,Y19:AQ19))),AND((Y19&lt;&gt;""),OR(EXACT(Y19,Z19:AQ19))),AND((Z19&lt;&gt;""),OR(EXACT(Z19,AA19:AQ19))),AND((AA19&lt;&gt;""),OR(EXACT(AA19,AB19:AQ19))),AND((AB19&lt;&gt;""),OR(EXACT(AB19,AC19:AQ19))),AND((AC19&lt;&gt;""),OR(EXACT(AC19,AD19:AQ19))),AND((AD19&lt;&gt;""),OR(EXACT(AD19,AE19:AQ19))),AND((AE19&lt;&gt;""),OR(EXACT(AE19,AF19:AQ19))),AND((AF19&lt;&gt;""),OR(EXACT(AF19,AG19:AQ19))),AND((AG19&lt;&gt;""),OR(EXACT(AG19,AH19:AQ19))),AND((AH19&lt;&gt;""),OR(EXACT(AH19,AI19:AQ19))),AND((AI19&lt;&gt;""),OR(EXACT(AI19,AJ19:AQ19))),AND((AJ19&lt;&gt;""),OR(EXACT(AJ19,AK19:AQ19))),AND((AK19&lt;&gt;""),OR(EXACT(AK19,AL19:AQ19))),AND((AL19&lt;&gt;""),OR(EXACT(AL19,AM19:AQ19))),AND((AM19&lt;&gt;""),OR(EXACT(AM19,AN19:AQ19))),AND((AN19&lt;&gt;""),OR(EXACT(AN19,AO19:AQ19))),AND((AO19&lt;&gt;""),OR(EXACT(AO19,AQ19))))</f>
        <v>1</v>
      </c>
      <c r="B19" s="26" t="s">
        <v>33</v>
      </c>
      <c r="C19" s="26"/>
      <c r="D19" s="26"/>
      <c r="E19" s="26"/>
      <c r="F19" s="26">
        <v>4</v>
      </c>
      <c r="G19" s="26">
        <v>4</v>
      </c>
      <c r="H19" s="26">
        <v>1</v>
      </c>
      <c r="I19" s="26">
        <v>1</v>
      </c>
      <c r="J19" s="26"/>
      <c r="K19" s="26">
        <v>9</v>
      </c>
      <c r="L19" s="26"/>
      <c r="M19" s="26">
        <v>7</v>
      </c>
      <c r="N19" s="26" t="s">
        <v>33</v>
      </c>
      <c r="O19" s="26"/>
      <c r="P19" s="26">
        <v>9</v>
      </c>
      <c r="Q19" s="26"/>
      <c r="R19" s="26">
        <v>9</v>
      </c>
      <c r="S19" s="26"/>
      <c r="T19" s="26"/>
      <c r="U19" s="26"/>
      <c r="V19" s="26"/>
      <c r="W19" s="26">
        <v>1</v>
      </c>
      <c r="X19" s="26">
        <v>5</v>
      </c>
      <c r="Y19" s="26">
        <v>4</v>
      </c>
      <c r="Z19" s="26"/>
      <c r="AA19" s="26"/>
      <c r="AB19" s="26"/>
      <c r="AC19" s="26">
        <v>3</v>
      </c>
      <c r="AD19" s="26">
        <v>3</v>
      </c>
      <c r="AE19" s="26">
        <v>6</v>
      </c>
      <c r="AF19" s="26">
        <v>9</v>
      </c>
      <c r="AG19" s="26">
        <v>9</v>
      </c>
      <c r="AH19" s="26">
        <v>7</v>
      </c>
      <c r="AI19" s="26">
        <v>9</v>
      </c>
      <c r="AJ19" s="563">
        <v>7</v>
      </c>
      <c r="AK19" s="31"/>
      <c r="AL19" s="31"/>
      <c r="AM19" s="31"/>
      <c r="AN19" s="31"/>
      <c r="AO19" s="124"/>
      <c r="AP19" s="31"/>
      <c r="AQ19" s="125"/>
      <c r="AR19" s="4"/>
      <c r="AS19" s="28" t="e">
        <f>IF(HLOOKUP($A$1&amp;"b",[1]!Plan,AR67,FALSE)="","",HLOOKUP($A$1&amp;"b",[1]!Plan,AR67,FALSE))</f>
        <v>#N/A</v>
      </c>
      <c r="AT19" s="28" t="e">
        <f>IF(HLOOKUP($A$1&amp;"b",[1]!Plan,AS67,FALSE)="","",HLOOKUP($A$1&amp;"b",[1]!Plan,AS67,FALSE))</f>
        <v>#N/A</v>
      </c>
      <c r="AU19" s="28" t="e">
        <f>IF(HLOOKUP($A$1&amp;"b",[1]!Plan,AT67,FALSE)="","",HLOOKUP($A$1&amp;"b",[1]!Plan,AT67,FALSE))</f>
        <v>#N/A</v>
      </c>
      <c r="AV19" s="28" t="e">
        <f>IF(HLOOKUP($A$1&amp;"b",[1]!Plan,AU67,FALSE)="","",HLOOKUP($A$1&amp;"b",[1]!Plan,AU67,FALSE))</f>
        <v>#N/A</v>
      </c>
      <c r="AW19" s="28" t="e">
        <f>IF(HLOOKUP($A$1&amp;"b",[1]!Plan,AV67,FALSE)="","",HLOOKUP($A$1&amp;"b",[1]!Plan,AV67,FALSE))</f>
        <v>#N/A</v>
      </c>
      <c r="AX19" s="28" t="e">
        <f>IF(HLOOKUP($A$1&amp;"b",[1]!Plan,AW67,FALSE)="","",HLOOKUP($A$1&amp;"b",[1]!Plan,AW67,FALSE))</f>
        <v>#N/A</v>
      </c>
      <c r="AY19" s="28"/>
      <c r="AZ19" s="29"/>
      <c r="BA19" s="167">
        <f t="shared" ref="BA19:BS19" ca="1" si="10">SUMIF($B19:$AQ19,BA$3,$B$2:$AP$2)</f>
        <v>6</v>
      </c>
      <c r="BB19" s="167">
        <f t="shared" ca="1" si="10"/>
        <v>0</v>
      </c>
      <c r="BC19" s="167">
        <f t="shared" ca="1" si="10"/>
        <v>12</v>
      </c>
      <c r="BD19" s="167">
        <f t="shared" ca="1" si="10"/>
        <v>5</v>
      </c>
      <c r="BE19" s="167">
        <f t="shared" ca="1" si="10"/>
        <v>6</v>
      </c>
      <c r="BF19" s="167">
        <f t="shared" ca="1" si="10"/>
        <v>3</v>
      </c>
      <c r="BG19" s="167">
        <f t="shared" ca="1" si="10"/>
        <v>4</v>
      </c>
      <c r="BH19" s="167">
        <f t="shared" ca="1" si="10"/>
        <v>0</v>
      </c>
      <c r="BI19" s="167">
        <f t="shared" ca="1" si="10"/>
        <v>12</v>
      </c>
      <c r="BJ19" s="167">
        <f t="shared" ca="1" si="10"/>
        <v>0</v>
      </c>
      <c r="BK19" s="167">
        <f t="shared" ca="1" si="10"/>
        <v>0</v>
      </c>
      <c r="BL19" s="167">
        <f t="shared" ca="1" si="10"/>
        <v>0</v>
      </c>
      <c r="BM19" s="167">
        <f t="shared" ca="1" si="10"/>
        <v>3</v>
      </c>
      <c r="BN19" s="167">
        <f t="shared" ca="1" si="10"/>
        <v>0</v>
      </c>
      <c r="BO19" s="167">
        <f t="shared" ca="1" si="10"/>
        <v>0</v>
      </c>
      <c r="BP19" s="167">
        <f t="shared" ca="1" si="10"/>
        <v>0</v>
      </c>
      <c r="BQ19" s="167">
        <f t="shared" ca="1" si="10"/>
        <v>0</v>
      </c>
      <c r="BR19" s="167">
        <f t="shared" ca="1" si="10"/>
        <v>0</v>
      </c>
      <c r="BS19" s="167">
        <f t="shared" ca="1" si="10"/>
        <v>0</v>
      </c>
      <c r="BV19" s="8"/>
      <c r="BW19" s="24"/>
      <c r="BX19" s="168"/>
      <c r="BY19" s="168"/>
      <c r="BZ19" s="168"/>
      <c r="CA19" s="168"/>
      <c r="CB19" s="168"/>
      <c r="CC19" s="168"/>
      <c r="CD19" s="168"/>
      <c r="CE19" s="168"/>
      <c r="CF19" s="168"/>
    </row>
    <row r="20" spans="1:84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251"/>
      <c r="AL20" s="32"/>
      <c r="AM20" s="32"/>
      <c r="AN20" s="32"/>
      <c r="AO20" s="32"/>
      <c r="AP20" s="32"/>
      <c r="AQ20" s="35"/>
      <c r="AR20" s="4"/>
      <c r="AS20" s="187"/>
      <c r="AT20" s="187"/>
      <c r="AU20" s="33"/>
      <c r="AV20" s="33"/>
      <c r="AW20" s="33"/>
      <c r="AX20" s="33"/>
      <c r="AY20" s="33"/>
      <c r="AZ20" s="3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V20" s="8"/>
      <c r="BW20" s="24"/>
      <c r="BX20" s="168"/>
      <c r="BY20" s="168"/>
      <c r="BZ20" s="168"/>
      <c r="CA20" s="168"/>
      <c r="CB20" s="168"/>
      <c r="CC20" s="168"/>
      <c r="CD20" s="168"/>
      <c r="CE20" s="168"/>
      <c r="CF20" s="168"/>
    </row>
    <row r="21" spans="1:84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89"/>
      <c r="AL21" s="121"/>
      <c r="AM21" s="121"/>
      <c r="AN21" s="121"/>
      <c r="AO21" s="121"/>
      <c r="AP21" s="121"/>
      <c r="AQ21" s="122"/>
      <c r="AR21" s="4"/>
      <c r="AS21" s="189"/>
      <c r="AT21" s="189"/>
      <c r="AU21" s="33"/>
      <c r="AV21" s="33"/>
      <c r="AW21" s="33"/>
      <c r="AX21" s="33"/>
      <c r="AY21" s="33"/>
      <c r="AZ21" s="34"/>
      <c r="BA21" s="22">
        <f>BA$3</f>
        <v>1</v>
      </c>
      <c r="BB21" s="22">
        <f t="shared" ref="BB21:BS21" si="11">BB$3</f>
        <v>2</v>
      </c>
      <c r="BC21" s="22">
        <f t="shared" si="11"/>
        <v>3</v>
      </c>
      <c r="BD21" s="22">
        <f t="shared" si="11"/>
        <v>4</v>
      </c>
      <c r="BE21" s="22">
        <f t="shared" si="11"/>
        <v>5</v>
      </c>
      <c r="BF21" s="22">
        <f t="shared" si="11"/>
        <v>6</v>
      </c>
      <c r="BG21" s="22">
        <f t="shared" si="11"/>
        <v>7</v>
      </c>
      <c r="BH21" s="22">
        <f t="shared" si="11"/>
        <v>8</v>
      </c>
      <c r="BI21" s="22">
        <f t="shared" si="11"/>
        <v>9</v>
      </c>
      <c r="BJ21" s="22">
        <f t="shared" si="11"/>
        <v>10</v>
      </c>
      <c r="BK21" s="22" t="str">
        <f t="shared" si="11"/>
        <v>F1</v>
      </c>
      <c r="BL21" s="22" t="str">
        <f t="shared" si="11"/>
        <v>F2</v>
      </c>
      <c r="BM21" s="22" t="str">
        <f t="shared" si="11"/>
        <v>F3</v>
      </c>
      <c r="BN21" s="22" t="str">
        <f t="shared" si="11"/>
        <v>F4</v>
      </c>
      <c r="BO21" s="22" t="str">
        <f t="shared" si="11"/>
        <v>B8</v>
      </c>
      <c r="BP21" s="22" t="str">
        <f t="shared" si="11"/>
        <v>UG1</v>
      </c>
      <c r="BQ21" s="22" t="str">
        <f t="shared" si="11"/>
        <v>UG2</v>
      </c>
      <c r="BR21" s="22" t="str">
        <f t="shared" si="11"/>
        <v>UG3</v>
      </c>
      <c r="BS21" s="22" t="str">
        <f t="shared" si="11"/>
        <v>UG4</v>
      </c>
      <c r="BV21" s="8"/>
      <c r="BW21" s="24"/>
      <c r="BX21" s="168"/>
      <c r="BY21" s="168"/>
      <c r="BZ21" s="168"/>
      <c r="CA21" s="168"/>
      <c r="CB21" s="168"/>
      <c r="CC21" s="168"/>
      <c r="CD21" s="168"/>
      <c r="CE21" s="168"/>
      <c r="CF21" s="168"/>
    </row>
    <row r="22" spans="1:84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82"/>
      <c r="AL22" s="31"/>
      <c r="AM22" s="31"/>
      <c r="AN22" s="31"/>
      <c r="AO22" s="31"/>
      <c r="AP22" s="31"/>
      <c r="AQ22" s="84"/>
      <c r="AR22" s="4"/>
      <c r="AS22" s="28"/>
      <c r="AT22" s="28"/>
      <c r="AU22" s="36"/>
      <c r="AV22" s="36"/>
      <c r="AW22" s="36"/>
      <c r="AX22" s="36"/>
      <c r="AY22" s="36"/>
      <c r="AZ22" s="37"/>
      <c r="BA22" s="167">
        <f t="shared" ref="BA22:BS22" ca="1" si="12">SUMIF($B22:$AQ22,BA$3,$B$2:$AP$2)</f>
        <v>0</v>
      </c>
      <c r="BB22" s="167">
        <f t="shared" ca="1" si="12"/>
        <v>0</v>
      </c>
      <c r="BC22" s="167">
        <f t="shared" ca="1" si="12"/>
        <v>0</v>
      </c>
      <c r="BD22" s="167">
        <f t="shared" ca="1" si="12"/>
        <v>0</v>
      </c>
      <c r="BE22" s="167">
        <f t="shared" ca="1" si="12"/>
        <v>0</v>
      </c>
      <c r="BF22" s="167">
        <f t="shared" ca="1" si="12"/>
        <v>0</v>
      </c>
      <c r="BG22" s="167">
        <f t="shared" ca="1" si="12"/>
        <v>0</v>
      </c>
      <c r="BH22" s="167">
        <f t="shared" ca="1" si="12"/>
        <v>0</v>
      </c>
      <c r="BI22" s="167">
        <f t="shared" ca="1" si="12"/>
        <v>0</v>
      </c>
      <c r="BJ22" s="167">
        <f t="shared" ca="1" si="12"/>
        <v>0</v>
      </c>
      <c r="BK22" s="167">
        <f t="shared" ca="1" si="12"/>
        <v>0</v>
      </c>
      <c r="BL22" s="167">
        <f t="shared" ca="1" si="12"/>
        <v>0</v>
      </c>
      <c r="BM22" s="167">
        <f t="shared" ca="1" si="12"/>
        <v>0</v>
      </c>
      <c r="BN22" s="167">
        <f t="shared" ca="1" si="12"/>
        <v>0</v>
      </c>
      <c r="BO22" s="167">
        <f t="shared" ca="1" si="12"/>
        <v>0</v>
      </c>
      <c r="BP22" s="167">
        <f t="shared" ca="1" si="12"/>
        <v>0</v>
      </c>
      <c r="BQ22" s="167">
        <f t="shared" ca="1" si="12"/>
        <v>0</v>
      </c>
      <c r="BR22" s="167">
        <f t="shared" ca="1" si="12"/>
        <v>0</v>
      </c>
      <c r="BS22" s="167">
        <f t="shared" ca="1" si="12"/>
        <v>0</v>
      </c>
      <c r="BV22" s="8"/>
      <c r="BW22" s="24"/>
    </row>
    <row r="23" spans="1:84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"/>
      <c r="AS23" s="33"/>
      <c r="AT23" s="33"/>
      <c r="AU23" s="33"/>
      <c r="AV23" s="33"/>
      <c r="AW23" s="33"/>
      <c r="AX23" s="33"/>
      <c r="AY23" s="33"/>
      <c r="AZ23" s="33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84" ht="17.100000000000001" customHeight="1" x14ac:dyDescent="0.3">
      <c r="A24" s="38" t="s">
        <v>38</v>
      </c>
      <c r="B24" s="17" t="s">
        <v>664</v>
      </c>
      <c r="C24" s="17"/>
      <c r="D24" s="17" t="s">
        <v>191</v>
      </c>
      <c r="E24" s="17" t="s">
        <v>191</v>
      </c>
      <c r="F24" s="17" t="s">
        <v>342</v>
      </c>
      <c r="G24" s="17" t="s">
        <v>342</v>
      </c>
      <c r="H24" s="17" t="s">
        <v>672</v>
      </c>
      <c r="I24" s="17" t="s">
        <v>672</v>
      </c>
      <c r="J24" s="17" t="s">
        <v>191</v>
      </c>
      <c r="K24" s="17" t="s">
        <v>686</v>
      </c>
      <c r="L24" s="17" t="s">
        <v>191</v>
      </c>
      <c r="M24" s="17" t="s">
        <v>687</v>
      </c>
      <c r="N24" s="17" t="s">
        <v>664</v>
      </c>
      <c r="O24" s="17" t="s">
        <v>191</v>
      </c>
      <c r="P24" s="17" t="s">
        <v>686</v>
      </c>
      <c r="Q24" s="17" t="s">
        <v>191</v>
      </c>
      <c r="R24" s="17" t="s">
        <v>686</v>
      </c>
      <c r="S24" s="17"/>
      <c r="T24" s="17"/>
      <c r="U24" s="17"/>
      <c r="V24" s="17"/>
      <c r="W24" s="17" t="s">
        <v>672</v>
      </c>
      <c r="X24" s="17" t="s">
        <v>342</v>
      </c>
      <c r="Y24" s="17" t="s">
        <v>342</v>
      </c>
      <c r="Z24" s="17"/>
      <c r="AA24" s="17"/>
      <c r="AB24" s="17"/>
      <c r="AC24" s="17" t="s">
        <v>391</v>
      </c>
      <c r="AD24" s="17" t="s">
        <v>391</v>
      </c>
      <c r="AE24" s="17" t="s">
        <v>422</v>
      </c>
      <c r="AF24" s="17" t="s">
        <v>686</v>
      </c>
      <c r="AG24" s="17" t="s">
        <v>686</v>
      </c>
      <c r="AH24" s="17" t="s">
        <v>687</v>
      </c>
      <c r="AI24" s="17" t="s">
        <v>262</v>
      </c>
      <c r="AJ24" s="561" t="s">
        <v>687</v>
      </c>
      <c r="AK24" s="17"/>
      <c r="AL24" s="86"/>
      <c r="AM24" s="86"/>
      <c r="AN24" s="86"/>
      <c r="AO24" s="86"/>
      <c r="AP24" s="86"/>
      <c r="AQ24" s="87"/>
      <c r="AR24" s="4"/>
      <c r="AS24" s="187" t="e">
        <f>IF(HLOOKUP($A$1&amp;"a",[1]!Plan,AR68,FALSE)="","",HLOOKUP($A$1&amp;"a",[1]!Plan,AR68,FALSE))</f>
        <v>#N/A</v>
      </c>
      <c r="AT24" s="187" t="e">
        <f>IF(HLOOKUP($A$1&amp;"a",[1]!Plan,AS68,FALSE)="","",HLOOKUP($A$1&amp;"a",[1]!Plan,AS68,FALSE))</f>
        <v>#N/A</v>
      </c>
      <c r="AU24" s="18" t="e">
        <f>IF(HLOOKUP($A$1&amp;"a",[1]!Plan,AT68,FALSE)="","",HLOOKUP($A$1&amp;"a",[1]!Plan,AT68,FALSE))</f>
        <v>#N/A</v>
      </c>
      <c r="AV24" s="18" t="e">
        <f>IF(HLOOKUP($A$1&amp;"a",[1]!Plan,AU68,FALSE)="","",HLOOKUP($A$1&amp;"a",[1]!Plan,AU68,FALSE))</f>
        <v>#N/A</v>
      </c>
      <c r="AW24" s="18" t="e">
        <f>IF(HLOOKUP($A$1&amp;"a",[1]!Plan,AV68,FALSE)="","",HLOOKUP($A$1&amp;"a",[1]!Plan,AV68,FALSE))</f>
        <v>#N/A</v>
      </c>
      <c r="AX24" s="18" t="e">
        <f>IF(HLOOKUP($A$1&amp;"a",[1]!Plan,AW68,FALSE)="","",HLOOKUP($A$1&amp;"a",[1]!Plan,AW68,FALSE))</f>
        <v>#N/A</v>
      </c>
      <c r="AY24" s="18"/>
      <c r="AZ24" s="19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84" x14ac:dyDescent="0.3">
      <c r="A25" s="20" t="b">
        <f t="array" ref="A25">OR(AND((B25&lt;&gt;""),OR(EXACT(B25,C25:AQ25))),AND((C25&lt;&gt;""),OR(EXACT(C25,D25:AQ25))),AND((D25&lt;&gt;""),OR(EXACT(D25,E25:AQ25))),AND((E25&lt;&gt;""),OR(EXACT(E25,F25:AQ25))),AND((F25&lt;&gt;""),OR(EXACT(F25,G25:AQ25))),AND((G25&lt;&gt;""),OR(EXACT(G25,H25:AQ25))),AND((H25&lt;&gt;""),OR(EXACT(H25,I25:AQ25))),AND((I25&lt;&gt;""),OR(EXACT(I25,J25:AQ25))),AND((J25&lt;&gt;""),OR(EXACT(J25,M25:AQ25))),AND((M25&lt;&gt;""),OR(EXACT(M25,N25:AQ25))),AND((O25&lt;&gt;""),OR(EXACT(O25,P25:AQ25))),AND((P25&lt;&gt;""),OR(EXACT(P25,Q25:AQ25))),AND((Q25&lt;&gt;""),OR(EXACT(Q25,R25:AQ25))),AND((S25&lt;&gt;""),OR(EXACT(S25,T25:AQ25))),AND((T25&lt;&gt;""),OR(EXACT(T25,U25:AQ25))),AND((U25&lt;&gt;""),OR(EXACT(U25,V25:AQ25))),AND((V25&lt;&gt;""),OR(EXACT(V25,X25:AQ25))),AND((X25&lt;&gt;""),OR(EXACT(X25,Y25:AQ25))),AND((Y25&lt;&gt;""),OR(EXACT(Y25,Z25:AQ25))),AND((Z25&lt;&gt;""),OR(EXACT(Z25,AA25:AQ25))),AND((AA25&lt;&gt;""),OR(EXACT(AA25,AB25:AQ25))),AND((AB25&lt;&gt;""),OR(EXACT(AB25,AC25:AQ25))),AND((AC15&lt;&gt;""),OR(EXACT(AC15,AD25:AQ25))),AND((AD25&lt;&gt;""),OR(EXACT(AD25,AE25:AQ25))),AND((AE25&lt;&gt;""),OR(EXACT(AE25,AF25:AQ25))),AND((AF25&lt;&gt;""),OR(EXACT(AF25,AG25:AQ25))),AND((AG25&lt;&gt;""),OR(EXACT(AG25,AH25:AQ25))),AND((AH25&lt;&gt;""),OR(EXACT(AH25,AI25:AQ25))),AND((AI25&lt;&gt;""),OR(EXACT(AI25,AJ25:AQ25))),AND((AJ25&lt;&gt;""),OR(EXACT(AJ25,AK25:AQ25))),AND((AK25&lt;&gt;""),OR(EXACT(AK25,AL25:AQ25))),AND((AL25&lt;&gt;""),OR(EXACT(AL25,AM25:AQ25))),AND((AM25&lt;&gt;""),OR(EXACT(AM25,AN25:AQ25))),AND((AN25&lt;&gt;""),OR(EXACT(AN25,AO25:AQ25))),AND((AO25&lt;&gt;""),OR(EXACT(AO25,AQ25))))</f>
        <v>1</v>
      </c>
      <c r="B25" s="292" t="s">
        <v>16</v>
      </c>
      <c r="C25" s="289"/>
      <c r="D25" s="289"/>
      <c r="E25" s="289"/>
      <c r="F25" s="372" t="s">
        <v>0</v>
      </c>
      <c r="G25" s="372" t="s">
        <v>0</v>
      </c>
      <c r="H25" s="288" t="s">
        <v>4</v>
      </c>
      <c r="I25" s="288" t="s">
        <v>4</v>
      </c>
      <c r="J25" s="289"/>
      <c r="K25" s="217" t="s">
        <v>27</v>
      </c>
      <c r="L25" s="289"/>
      <c r="M25" s="216" t="s">
        <v>26</v>
      </c>
      <c r="N25" s="292" t="s">
        <v>16</v>
      </c>
      <c r="O25" s="289"/>
      <c r="P25" s="217" t="s">
        <v>27</v>
      </c>
      <c r="Q25" s="289"/>
      <c r="R25" s="217" t="s">
        <v>27</v>
      </c>
      <c r="S25" s="289"/>
      <c r="T25" s="289"/>
      <c r="U25" s="585"/>
      <c r="V25" s="289"/>
      <c r="W25" s="288" t="s">
        <v>4</v>
      </c>
      <c r="X25" s="290" t="s">
        <v>6</v>
      </c>
      <c r="Y25" s="372" t="s">
        <v>0</v>
      </c>
      <c r="Z25" s="289"/>
      <c r="AA25" s="289"/>
      <c r="AB25" s="289"/>
      <c r="AC25" s="477" t="s">
        <v>346</v>
      </c>
      <c r="AD25" s="477" t="s">
        <v>346</v>
      </c>
      <c r="AE25" s="264" t="s">
        <v>74</v>
      </c>
      <c r="AF25" s="217" t="s">
        <v>27</v>
      </c>
      <c r="AG25" s="217" t="s">
        <v>27</v>
      </c>
      <c r="AH25" s="216" t="s">
        <v>26</v>
      </c>
      <c r="AI25" s="292" t="s">
        <v>16</v>
      </c>
      <c r="AJ25" s="587" t="s">
        <v>26</v>
      </c>
      <c r="AK25" s="537"/>
      <c r="AL25" s="315"/>
      <c r="AM25" s="315"/>
      <c r="AN25" s="310"/>
      <c r="AO25" s="289"/>
      <c r="AP25" s="289"/>
      <c r="AQ25" s="252"/>
      <c r="AR25" s="22"/>
      <c r="AS25" s="190" t="s">
        <v>17</v>
      </c>
      <c r="AT25" s="198" t="s">
        <v>0</v>
      </c>
      <c r="AU25" s="200" t="s">
        <v>17</v>
      </c>
      <c r="AV25" s="199" t="s">
        <v>6</v>
      </c>
      <c r="AW25" s="201" t="s">
        <v>78</v>
      </c>
      <c r="AX25" s="23" t="e">
        <f>IF(HLOOKUP($A$1,[1]!Plan,AW68,FALSE)="","",HLOOKUP($A$1,[1]!Plan,AW68,FALSE))</f>
        <v>#N/A</v>
      </c>
      <c r="AY25" s="30"/>
      <c r="AZ25" s="55"/>
      <c r="BA25" s="22">
        <f>BA$3</f>
        <v>1</v>
      </c>
      <c r="BB25" s="22">
        <f t="shared" ref="BB25:BS25" si="13">BB$3</f>
        <v>2</v>
      </c>
      <c r="BC25" s="22">
        <f t="shared" si="13"/>
        <v>3</v>
      </c>
      <c r="BD25" s="22">
        <f t="shared" si="13"/>
        <v>4</v>
      </c>
      <c r="BE25" s="22">
        <f t="shared" si="13"/>
        <v>5</v>
      </c>
      <c r="BF25" s="22">
        <f t="shared" si="13"/>
        <v>6</v>
      </c>
      <c r="BG25" s="22">
        <f t="shared" si="13"/>
        <v>7</v>
      </c>
      <c r="BH25" s="22">
        <f t="shared" si="13"/>
        <v>8</v>
      </c>
      <c r="BI25" s="22">
        <f t="shared" si="13"/>
        <v>9</v>
      </c>
      <c r="BJ25" s="22">
        <f t="shared" si="13"/>
        <v>10</v>
      </c>
      <c r="BK25" s="22" t="str">
        <f t="shared" si="13"/>
        <v>F1</v>
      </c>
      <c r="BL25" s="22" t="str">
        <f t="shared" si="13"/>
        <v>F2</v>
      </c>
      <c r="BM25" s="22" t="str">
        <f t="shared" si="13"/>
        <v>F3</v>
      </c>
      <c r="BN25" s="22" t="str">
        <f t="shared" si="13"/>
        <v>F4</v>
      </c>
      <c r="BO25" s="22" t="str">
        <f t="shared" si="13"/>
        <v>B8</v>
      </c>
      <c r="BP25" s="22" t="str">
        <f t="shared" si="13"/>
        <v>UG1</v>
      </c>
      <c r="BQ25" s="22" t="str">
        <f t="shared" si="13"/>
        <v>UG2</v>
      </c>
      <c r="BR25" s="22" t="str">
        <f t="shared" si="13"/>
        <v>UG3</v>
      </c>
      <c r="BS25" s="22" t="str">
        <f t="shared" si="13"/>
        <v>UG4</v>
      </c>
      <c r="BT25" s="88"/>
    </row>
    <row r="26" spans="1:84" ht="15" thickBot="1" x14ac:dyDescent="0.35">
      <c r="A26" s="25" t="b">
        <f t="array" ref="A26">OR(AND((B26&lt;&gt;""),OR(EXACT(B26,C26:AQ26))),AND((C26&lt;&gt;""),OR(EXACT(C26,D26:AQ26))),AND((D26&lt;&gt;""),OR(EXACT(D26,E26:AQ26))),AND((E26&lt;&gt;""),OR(EXACT(E26,F26:AQ26))),AND((F26&lt;&gt;""),OR(EXACT(F26,G26:AQ26))),AND((G26&lt;&gt;""),OR(EXACT(G26,H26:AQ26))),AND((H26&lt;&gt;""),OR(EXACT(H26,I26:AQ26))),AND((I26&lt;&gt;""),OR(EXACT(I26,J26:AQ26))),AND((J26&lt;&gt;""),OR(EXACT(J26,M26:AQ26))),AND((M26&lt;&gt;""),OR(EXACT(M26,N26:AQ26))),AND((O26&lt;&gt;""),OR(EXACT(O26,P26:AQ26))),AND((P26&lt;&gt;""),OR(EXACT(P26,Q26:AQ26))),AND((Q26&lt;&gt;""),OR(EXACT(Q26,R26:AQ26))),AND((S26&lt;&gt;""),OR(EXACT(S26,T26:AQ26))),AND((T26&lt;&gt;""),OR(EXACT(T26,U26:AQ26))),AND((U26&lt;&gt;""),OR(EXACT(U26,V26:AQ26))),AND((V26&lt;&gt;""),OR(EXACT(V26,X26:AQ26))),AND((X26&lt;&gt;""),OR(EXACT(X26,Y26:AQ26))),AND((Y26&lt;&gt;""),OR(EXACT(Y26,Z26:AQ26))),AND((Z26&lt;&gt;""),OR(EXACT(Z26,AA26:AQ26))),AND((AA26&lt;&gt;""),OR(EXACT(AA26,AB26:AQ26))),AND((AB26&lt;&gt;""),OR(EXACT(AB26,AC26:AQ26))),AND((AC26&lt;&gt;""),OR(EXACT(AC26,AD26:AQ26))),AND((AD26&lt;&gt;""),OR(EXACT(AD26,AE26:AQ26))),AND((AE26&lt;&gt;""),OR(EXACT(AE26,AF26:AQ26))),AND((AF26&lt;&gt;""),OR(EXACT(AF26,AG26:AQ26))),AND((AG36&lt;&gt;""),OR(EXACT(AG36,AH26:AQ26))),AND((AH26&lt;&gt;""),OR(EXACT(AH26,AI26:AQ26))),AND((AI26&lt;&gt;""),OR(EXACT(AI26,AJ26:AQ26))),AND((AJ26&lt;&gt;""),OR(EXACT(AJ26,AK26:AQ26))),AND((AK26&lt;&gt;""),OR(EXACT(AK26,AL26:AQ26))),AND((AL26&lt;&gt;""),OR(EXACT(AL26,AM26:AQ26))),AND((AM26&lt;&gt;""),OR(EXACT(AM26,AN26:AQ26))),AND((AN26&lt;&gt;""),OR(EXACT(AN26,AO26:AQ26))),AND((AO26&lt;&gt;""),OR(EXACT(AO26,AQ26))))</f>
        <v>1</v>
      </c>
      <c r="B26" s="26" t="s">
        <v>33</v>
      </c>
      <c r="C26" s="26"/>
      <c r="D26" s="26"/>
      <c r="E26" s="26"/>
      <c r="F26" s="26">
        <v>4</v>
      </c>
      <c r="G26" s="26">
        <v>4</v>
      </c>
      <c r="H26" s="26">
        <v>1</v>
      </c>
      <c r="I26" s="26">
        <v>1</v>
      </c>
      <c r="J26" s="26"/>
      <c r="K26" s="26">
        <v>9</v>
      </c>
      <c r="L26" s="26"/>
      <c r="M26" s="26">
        <v>7</v>
      </c>
      <c r="N26" s="26" t="s">
        <v>33</v>
      </c>
      <c r="O26" s="26"/>
      <c r="P26" s="26">
        <v>9</v>
      </c>
      <c r="Q26" s="26"/>
      <c r="R26" s="26">
        <v>9</v>
      </c>
      <c r="S26" s="26"/>
      <c r="T26" s="26"/>
      <c r="U26" s="26"/>
      <c r="V26" s="26"/>
      <c r="W26" s="26">
        <v>1</v>
      </c>
      <c r="X26" s="26">
        <v>5</v>
      </c>
      <c r="Y26" s="26">
        <v>4</v>
      </c>
      <c r="Z26" s="26"/>
      <c r="AA26" s="26"/>
      <c r="AB26" s="26"/>
      <c r="AC26" s="26">
        <v>3</v>
      </c>
      <c r="AD26" s="26">
        <v>3</v>
      </c>
      <c r="AE26" s="26">
        <v>6</v>
      </c>
      <c r="AF26" s="26">
        <v>9</v>
      </c>
      <c r="AG26" s="26">
        <v>9</v>
      </c>
      <c r="AH26" s="26">
        <v>7</v>
      </c>
      <c r="AI26" s="26">
        <v>9</v>
      </c>
      <c r="AJ26" s="563">
        <v>7</v>
      </c>
      <c r="AK26" s="31"/>
      <c r="AL26" s="31"/>
      <c r="AM26" s="31"/>
      <c r="AN26" s="31"/>
      <c r="AO26" s="124"/>
      <c r="AP26" s="124"/>
      <c r="AQ26" s="125"/>
      <c r="AR26" s="4"/>
      <c r="AS26" s="28" t="e">
        <f>IF(HLOOKUP($A$1&amp;"b",[1]!Plan,AR68,FALSE)="","",HLOOKUP($A$1&amp;"b",[1]!Plan,AR68,FALSE))</f>
        <v>#N/A</v>
      </c>
      <c r="AT26" s="28" t="e">
        <f>IF(HLOOKUP($A$1&amp;"b",[1]!Plan,AS68,FALSE)="","",HLOOKUP($A$1&amp;"b",[1]!Plan,AS68,FALSE))</f>
        <v>#N/A</v>
      </c>
      <c r="AU26" s="28" t="e">
        <f>IF(HLOOKUP($A$1&amp;"b",[1]!Plan,AT68,FALSE)="","",HLOOKUP($A$1&amp;"b",[1]!Plan,AT68,FALSE))</f>
        <v>#N/A</v>
      </c>
      <c r="AV26" s="28" t="e">
        <f>IF(HLOOKUP($A$1&amp;"b",[1]!Plan,AU68,FALSE)="","",HLOOKUP($A$1&amp;"b",[1]!Plan,AU68,FALSE))</f>
        <v>#N/A</v>
      </c>
      <c r="AW26" s="28" t="e">
        <f>IF(HLOOKUP($A$1&amp;"b",[1]!Plan,AV68,FALSE)="","",HLOOKUP($A$1&amp;"b",[1]!Plan,AV68,FALSE))</f>
        <v>#N/A</v>
      </c>
      <c r="AX26" s="28" t="e">
        <f>IF(HLOOKUP($A$1&amp;"b",[1]!Plan,AW68,FALSE)="","",HLOOKUP($A$1&amp;"b",[1]!Plan,AW68,FALSE))</f>
        <v>#N/A</v>
      </c>
      <c r="AY26" s="28"/>
      <c r="AZ26" s="29"/>
      <c r="BA26" s="167">
        <f t="shared" ref="BA26:BS26" ca="1" si="14">SUMIF($B26:$AQ26,BA$3,$B$2:$AP$2)</f>
        <v>6</v>
      </c>
      <c r="BB26" s="167">
        <f t="shared" ca="1" si="14"/>
        <v>0</v>
      </c>
      <c r="BC26" s="167">
        <f t="shared" ca="1" si="14"/>
        <v>12</v>
      </c>
      <c r="BD26" s="167">
        <f t="shared" ca="1" si="14"/>
        <v>5</v>
      </c>
      <c r="BE26" s="167">
        <f t="shared" ca="1" si="14"/>
        <v>6</v>
      </c>
      <c r="BF26" s="167">
        <f t="shared" ca="1" si="14"/>
        <v>3</v>
      </c>
      <c r="BG26" s="167">
        <f t="shared" ca="1" si="14"/>
        <v>4</v>
      </c>
      <c r="BH26" s="167">
        <f t="shared" ca="1" si="14"/>
        <v>0</v>
      </c>
      <c r="BI26" s="167">
        <f t="shared" ca="1" si="14"/>
        <v>12</v>
      </c>
      <c r="BJ26" s="167">
        <f t="shared" ca="1" si="14"/>
        <v>0</v>
      </c>
      <c r="BK26" s="167">
        <f t="shared" ca="1" si="14"/>
        <v>0</v>
      </c>
      <c r="BL26" s="167">
        <f t="shared" ca="1" si="14"/>
        <v>0</v>
      </c>
      <c r="BM26" s="167">
        <f t="shared" ca="1" si="14"/>
        <v>3</v>
      </c>
      <c r="BN26" s="167">
        <f t="shared" ca="1" si="14"/>
        <v>0</v>
      </c>
      <c r="BO26" s="167">
        <f t="shared" ca="1" si="14"/>
        <v>0</v>
      </c>
      <c r="BP26" s="167">
        <f t="shared" ca="1" si="14"/>
        <v>0</v>
      </c>
      <c r="BQ26" s="167">
        <f t="shared" ca="1" si="14"/>
        <v>0</v>
      </c>
      <c r="BR26" s="167">
        <f t="shared" ca="1" si="14"/>
        <v>0</v>
      </c>
      <c r="BS26" s="167">
        <f t="shared" ca="1" si="14"/>
        <v>0</v>
      </c>
    </row>
    <row r="27" spans="1:84" ht="17.100000000000001" customHeight="1" x14ac:dyDescent="0.3">
      <c r="A27" s="192"/>
      <c r="B27" s="17" t="s">
        <v>664</v>
      </c>
      <c r="C27" s="17"/>
      <c r="D27" s="17" t="s">
        <v>191</v>
      </c>
      <c r="E27" s="17" t="s">
        <v>191</v>
      </c>
      <c r="F27" s="17" t="s">
        <v>342</v>
      </c>
      <c r="G27" s="17" t="s">
        <v>342</v>
      </c>
      <c r="H27" s="17" t="s">
        <v>672</v>
      </c>
      <c r="I27" s="17" t="s">
        <v>672</v>
      </c>
      <c r="J27" s="17" t="s">
        <v>191</v>
      </c>
      <c r="K27" s="17" t="s">
        <v>686</v>
      </c>
      <c r="L27" s="17" t="s">
        <v>191</v>
      </c>
      <c r="M27" s="17" t="s">
        <v>687</v>
      </c>
      <c r="N27" s="17" t="s">
        <v>664</v>
      </c>
      <c r="O27" s="17" t="s">
        <v>191</v>
      </c>
      <c r="P27" s="17" t="s">
        <v>686</v>
      </c>
      <c r="Q27" s="17" t="s">
        <v>191</v>
      </c>
      <c r="R27" s="17" t="s">
        <v>686</v>
      </c>
      <c r="S27" s="17"/>
      <c r="T27" s="17"/>
      <c r="U27" s="17"/>
      <c r="V27" s="17"/>
      <c r="W27" s="17" t="s">
        <v>672</v>
      </c>
      <c r="X27" s="17" t="s">
        <v>342</v>
      </c>
      <c r="Y27" s="17" t="s">
        <v>342</v>
      </c>
      <c r="Z27" s="17"/>
      <c r="AA27" s="17"/>
      <c r="AB27" s="17"/>
      <c r="AC27" s="17" t="s">
        <v>391</v>
      </c>
      <c r="AD27" s="17" t="s">
        <v>391</v>
      </c>
      <c r="AE27" s="17" t="s">
        <v>422</v>
      </c>
      <c r="AF27" s="17" t="s">
        <v>686</v>
      </c>
      <c r="AG27" s="17" t="s">
        <v>686</v>
      </c>
      <c r="AH27" s="17" t="s">
        <v>687</v>
      </c>
      <c r="AI27" s="17" t="s">
        <v>262</v>
      </c>
      <c r="AJ27" s="561" t="s">
        <v>687</v>
      </c>
      <c r="AK27" s="17"/>
      <c r="AL27" s="86"/>
      <c r="AM27" s="86"/>
      <c r="AN27" s="86"/>
      <c r="AO27" s="86"/>
      <c r="AP27" s="86"/>
      <c r="AQ27" s="87"/>
      <c r="AR27" s="4"/>
      <c r="AS27" s="187" t="e">
        <f>IF(HLOOKUP($A$1&amp;"a",[1]!Plan,AR68,FALSE)="","",HLOOKUP($A$1&amp;"a",[1]!Plan,AR68,FALSE))</f>
        <v>#N/A</v>
      </c>
      <c r="AT27" s="187" t="e">
        <f>IF(HLOOKUP($A$1&amp;"a",[1]!Plan,AS68,FALSE)="","",HLOOKUP($A$1&amp;"a",[1]!Plan,AS68,FALSE))</f>
        <v>#N/A</v>
      </c>
      <c r="AU27" s="18" t="e">
        <f>IF(HLOOKUP($A$1&amp;"a",[1]!Plan,AT68,FALSE)="","",HLOOKUP($A$1&amp;"a",[1]!Plan,AT68,FALSE))</f>
        <v>#N/A</v>
      </c>
      <c r="AV27" s="18" t="e">
        <f>IF(HLOOKUP($A$1&amp;"a",[1]!Plan,AU68,FALSE)="","",HLOOKUP($A$1&amp;"a",[1]!Plan,AU68,FALSE))</f>
        <v>#N/A</v>
      </c>
      <c r="AW27" s="18" t="e">
        <f>IF(HLOOKUP($A$1&amp;"a",[1]!Plan,AV68,FALSE)="","",HLOOKUP($A$1&amp;"a",[1]!Plan,AV68,FALSE))</f>
        <v>#N/A</v>
      </c>
      <c r="AX27" s="18" t="e">
        <f>IF(HLOOKUP($A$1&amp;"a",[1]!Plan,AW68,FALSE)="","",HLOOKUP($A$1&amp;"a",[1]!Plan,AW68,FALSE))</f>
        <v>#N/A</v>
      </c>
      <c r="AY27" s="18"/>
      <c r="AZ27" s="19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84" x14ac:dyDescent="0.3">
      <c r="A28" s="20" t="b">
        <f t="array" ref="A28">OR(AND((B28&lt;&gt;""),OR(EXACT(B28,C28:AQ28))),AND((C28&lt;&gt;""),OR(EXACT(C28,D28:AQ28))),AND((D28&lt;&gt;""),OR(EXACT(D28,E28:AQ28))),AND((E28&lt;&gt;""),OR(EXACT(E28,F28:AQ28))),AND((F28&lt;&gt;""),OR(EXACT(F28,G28:AQ28))),AND((G28&lt;&gt;""),OR(EXACT(G28,H28:AQ28))),AND((H28&lt;&gt;""),OR(EXACT(H28,I28:AQ28))),AND((I28&lt;&gt;""),OR(EXACT(I28,J28:AQ28))),AND((J28&lt;&gt;""),OR(EXACT(J28,M28:AQ28))),AND((M28&lt;&gt;""),OR(EXACT(M28,N28:AQ28))),AND((O28&lt;&gt;""),OR(EXACT(O28,P28:AQ28))),AND((P28&lt;&gt;""),OR(EXACT(P28,Q28:AQ28))),AND((Q28&lt;&gt;""),OR(EXACT(Q28,R28:AQ28))),AND((S28&lt;&gt;""),OR(EXACT(S28,T28:AQ28))),AND((T28&lt;&gt;""),OR(EXACT(T28,U28:AQ28))),AND((U28&lt;&gt;""),OR(EXACT(U28,V28:AQ28))),AND((V28&lt;&gt;""),OR(EXACT(V28,X28:AQ28))),AND((X28&lt;&gt;""),OR(EXACT(X28,Y28:AQ28))),AND((Y28&lt;&gt;""),OR(EXACT(Y28,Z28:AQ28))),AND((Z28&lt;&gt;""),OR(EXACT(Z28,AA28:AQ28))),AND((AA28&lt;&gt;""),OR(EXACT(AA28,AB28:AQ28))),AND((AB28&lt;&gt;""),OR(EXACT(AB28,AC28:AQ28))),AND((AC28&lt;&gt;""),OR(EXACT(AC28,AD28:AQ28))),AND((AD28&lt;&gt;""),OR(EXACT(AD28,AE28:AQ28))),AND((AE28&lt;&gt;""),OR(EXACT(AE28,AF28:AQ28))),AND((AF28&lt;&gt;""),OR(EXACT(AF28,AG28:AQ28))),AND((AG38&lt;&gt;""),OR(EXACT(AG38,AH28:AQ28))),AND((AH28&lt;&gt;""),OR(EXACT(AH28,AI28:AQ28))),AND((AI28&lt;&gt;""),OR(EXACT(AI28,AJ28:AQ28))),AND((AJ28&lt;&gt;""),OR(EXACT(AJ28,AK28:AQ28))),AND((AK28&lt;&gt;""),OR(EXACT(AK28,AL28:AQ28))),AND((AL28&lt;&gt;""),OR(EXACT(AL28,AM28:AQ28))),AND((AM28&lt;&gt;""),OR(EXACT(AM28,AN28:AQ28))),AND((AN28&lt;&gt;""),OR(EXACT(AN28,AO28:AQ28))),AND((AO28&lt;&gt;""),OR(EXACT(AO28,AQ28))))</f>
        <v>1</v>
      </c>
      <c r="B28" s="292" t="s">
        <v>16</v>
      </c>
      <c r="C28" s="289"/>
      <c r="D28" s="289"/>
      <c r="E28" s="289"/>
      <c r="F28" s="372" t="s">
        <v>0</v>
      </c>
      <c r="G28" s="372" t="s">
        <v>0</v>
      </c>
      <c r="H28" s="288" t="s">
        <v>4</v>
      </c>
      <c r="I28" s="288" t="s">
        <v>4</v>
      </c>
      <c r="J28" s="289"/>
      <c r="K28" s="217" t="s">
        <v>27</v>
      </c>
      <c r="L28" s="289"/>
      <c r="M28" s="216" t="s">
        <v>26</v>
      </c>
      <c r="N28" s="292" t="s">
        <v>16</v>
      </c>
      <c r="O28" s="289"/>
      <c r="P28" s="217" t="s">
        <v>27</v>
      </c>
      <c r="Q28" s="289"/>
      <c r="R28" s="217" t="s">
        <v>27</v>
      </c>
      <c r="S28" s="289"/>
      <c r="T28" s="289"/>
      <c r="U28" s="289"/>
      <c r="V28" s="289"/>
      <c r="W28" s="288" t="s">
        <v>4</v>
      </c>
      <c r="X28" s="290" t="s">
        <v>6</v>
      </c>
      <c r="Y28" s="372" t="s">
        <v>0</v>
      </c>
      <c r="Z28" s="289"/>
      <c r="AA28" s="289"/>
      <c r="AB28" s="289"/>
      <c r="AC28" s="477" t="s">
        <v>346</v>
      </c>
      <c r="AD28" s="477" t="s">
        <v>346</v>
      </c>
      <c r="AE28" s="264" t="s">
        <v>74</v>
      </c>
      <c r="AF28" s="217" t="s">
        <v>27</v>
      </c>
      <c r="AG28" s="217" t="s">
        <v>27</v>
      </c>
      <c r="AH28" s="216" t="s">
        <v>26</v>
      </c>
      <c r="AI28" s="292" t="s">
        <v>16</v>
      </c>
      <c r="AJ28" s="587" t="s">
        <v>26</v>
      </c>
      <c r="AK28" s="537"/>
      <c r="AL28" s="315"/>
      <c r="AM28" s="315"/>
      <c r="AN28" s="310"/>
      <c r="AO28" s="289"/>
      <c r="AP28" s="289"/>
      <c r="AQ28" s="252"/>
      <c r="AR28" s="22"/>
      <c r="AS28" s="190" t="s">
        <v>17</v>
      </c>
      <c r="AT28" s="198" t="s">
        <v>0</v>
      </c>
      <c r="AU28" s="200" t="s">
        <v>17</v>
      </c>
      <c r="AV28" s="199" t="s">
        <v>6</v>
      </c>
      <c r="AW28" s="201" t="s">
        <v>78</v>
      </c>
      <c r="AX28" s="23" t="e">
        <f>IF(HLOOKUP($A$1,[1]!Plan,AW68,FALSE)="","",HLOOKUP($A$1,[1]!Plan,AW68,FALSE))</f>
        <v>#N/A</v>
      </c>
      <c r="AY28" s="30"/>
      <c r="AZ28" s="55"/>
      <c r="BA28" s="22">
        <f>BA$3</f>
        <v>1</v>
      </c>
      <c r="BB28" s="22">
        <f t="shared" ref="BB28:BS28" si="15">BB$3</f>
        <v>2</v>
      </c>
      <c r="BC28" s="22">
        <f t="shared" si="15"/>
        <v>3</v>
      </c>
      <c r="BD28" s="22">
        <f t="shared" si="15"/>
        <v>4</v>
      </c>
      <c r="BE28" s="22">
        <f t="shared" si="15"/>
        <v>5</v>
      </c>
      <c r="BF28" s="22">
        <f t="shared" si="15"/>
        <v>6</v>
      </c>
      <c r="BG28" s="22">
        <f t="shared" si="15"/>
        <v>7</v>
      </c>
      <c r="BH28" s="22">
        <f t="shared" si="15"/>
        <v>8</v>
      </c>
      <c r="BI28" s="22">
        <f t="shared" si="15"/>
        <v>9</v>
      </c>
      <c r="BJ28" s="22">
        <f t="shared" si="15"/>
        <v>10</v>
      </c>
      <c r="BK28" s="22" t="str">
        <f t="shared" si="15"/>
        <v>F1</v>
      </c>
      <c r="BL28" s="22" t="str">
        <f t="shared" si="15"/>
        <v>F2</v>
      </c>
      <c r="BM28" s="22" t="str">
        <f t="shared" si="15"/>
        <v>F3</v>
      </c>
      <c r="BN28" s="22" t="str">
        <f t="shared" si="15"/>
        <v>F4</v>
      </c>
      <c r="BO28" s="22" t="str">
        <f t="shared" si="15"/>
        <v>B8</v>
      </c>
      <c r="BP28" s="22" t="str">
        <f t="shared" si="15"/>
        <v>UG1</v>
      </c>
      <c r="BQ28" s="22" t="str">
        <f t="shared" si="15"/>
        <v>UG2</v>
      </c>
      <c r="BR28" s="22" t="str">
        <f t="shared" si="15"/>
        <v>UG3</v>
      </c>
      <c r="BS28" s="22" t="str">
        <f t="shared" si="15"/>
        <v>UG4</v>
      </c>
      <c r="BT28" s="88"/>
    </row>
    <row r="29" spans="1:84" ht="15" thickBot="1" x14ac:dyDescent="0.35">
      <c r="A29" s="25" t="b">
        <f t="array" ref="A29">OR(AND((B29&lt;&gt;""),OR(EXACT(B29,C29:AQ29))),AND((C29&lt;&gt;""),OR(EXACT(C29,D29:AQ29))),AND((D29&lt;&gt;""),OR(EXACT(D29,E29:AQ29))),AND((E29&lt;&gt;""),OR(EXACT(E29,F29:AQ29))),AND((F29&lt;&gt;""),OR(EXACT(F29,G29:AQ29))),AND((G29&lt;&gt;""),OR(EXACT(G29,H29:AQ29))),AND((H29&lt;&gt;""),OR(EXACT(H29,I29:AQ29))),AND((I29&lt;&gt;""),OR(EXACT(I29,J29:AQ29))),AND((J29&lt;&gt;""),OR(EXACT(J29,M29:AQ29))),AND((M29&lt;&gt;""),OR(EXACT(M29,N29:AQ29))),AND((O29&lt;&gt;""),OR(EXACT(O29,P29:AQ29))),AND((P29&lt;&gt;""),OR(EXACT(P29,Q29:AQ29))),AND((Q29&lt;&gt;""),OR(EXACT(Q29,R29:AQ29))),AND((S29&lt;&gt;""),OR(EXACT(S29,T29:AQ29))),AND((T29&lt;&gt;""),OR(EXACT(T29,U29:AQ29))),AND((U29&lt;&gt;""),OR(EXACT(U29,V29:AQ29))),AND((V29&lt;&gt;""),OR(EXACT(V29,X29:AQ29))),AND((X29&lt;&gt;""),OR(EXACT(X29,Y29:AQ29))),AND((Y29&lt;&gt;""),OR(EXACT(Y29,Z29:AQ29))),AND((Z29&lt;&gt;""),OR(EXACT(Z29,AA29:AQ29))),AND((AA29&lt;&gt;""),OR(EXACT(AA29,AB29:AQ29))),AND((AB29&lt;&gt;""),OR(EXACT(AB29,AC29:AQ29))),AND((AC29&lt;&gt;""),OR(EXACT(AC29,AD29:AQ29))),AND((AD29&lt;&gt;""),OR(EXACT(AD29,AE29:AQ29))),AND((AE29&lt;&gt;""),OR(EXACT(AE29,AF29:AQ29))),AND((AF29&lt;&gt;""),OR(EXACT(AF29,AG29:AQ29))),AND((AG39&lt;&gt;""),OR(EXACT(AG39,AH29:AQ29))),AND((AH29&lt;&gt;""),OR(EXACT(AH29,AI29:AQ29))),AND((AI29&lt;&gt;""),OR(EXACT(AI29,AJ29:AQ29))),AND((AJ29&lt;&gt;""),OR(EXACT(AJ29,AK29:AQ29))),AND((AK29&lt;&gt;""),OR(EXACT(AK29,AL29:AQ29))),AND((AL29&lt;&gt;""),OR(EXACT(AL29,AM29:AQ29))),AND((AM29&lt;&gt;""),OR(EXACT(AM29,AN29:AQ29))),AND((AN29&lt;&gt;""),OR(EXACT(AN29,AO29:AQ29))),AND((AO29&lt;&gt;""),OR(EXACT(AO29,AQ29))))</f>
        <v>1</v>
      </c>
      <c r="B29" s="26" t="s">
        <v>33</v>
      </c>
      <c r="C29" s="26"/>
      <c r="D29" s="26"/>
      <c r="E29" s="26"/>
      <c r="F29" s="26">
        <v>4</v>
      </c>
      <c r="G29" s="26">
        <v>4</v>
      </c>
      <c r="H29" s="26">
        <v>1</v>
      </c>
      <c r="I29" s="26">
        <v>1</v>
      </c>
      <c r="J29" s="26"/>
      <c r="K29" s="26">
        <v>9</v>
      </c>
      <c r="L29" s="26"/>
      <c r="M29" s="26">
        <v>7</v>
      </c>
      <c r="N29" s="26" t="s">
        <v>33</v>
      </c>
      <c r="O29" s="26"/>
      <c r="P29" s="26">
        <v>9</v>
      </c>
      <c r="Q29" s="26"/>
      <c r="R29" s="26">
        <v>9</v>
      </c>
      <c r="S29" s="26"/>
      <c r="T29" s="26"/>
      <c r="U29" s="26"/>
      <c r="V29" s="26"/>
      <c r="W29" s="26">
        <v>1</v>
      </c>
      <c r="X29" s="26">
        <v>5</v>
      </c>
      <c r="Y29" s="26">
        <v>4</v>
      </c>
      <c r="Z29" s="26"/>
      <c r="AA29" s="26"/>
      <c r="AB29" s="26"/>
      <c r="AC29" s="26">
        <v>3</v>
      </c>
      <c r="AD29" s="26">
        <v>3</v>
      </c>
      <c r="AE29" s="26">
        <v>6</v>
      </c>
      <c r="AF29" s="26">
        <v>9</v>
      </c>
      <c r="AG29" s="26">
        <v>9</v>
      </c>
      <c r="AH29" s="26">
        <v>7</v>
      </c>
      <c r="AI29" s="26">
        <v>9</v>
      </c>
      <c r="AJ29" s="563">
        <v>7</v>
      </c>
      <c r="AK29" s="31"/>
      <c r="AL29" s="31"/>
      <c r="AM29" s="31"/>
      <c r="AN29" s="31"/>
      <c r="AO29" s="124"/>
      <c r="AP29" s="124"/>
      <c r="AQ29" s="125"/>
      <c r="AR29" s="4"/>
      <c r="AS29" s="28" t="e">
        <f>IF(HLOOKUP($A$1&amp;"b",[1]!Plan,AR68,FALSE)="","",HLOOKUP($A$1&amp;"b",[1]!Plan,AR68,FALSE))</f>
        <v>#N/A</v>
      </c>
      <c r="AT29" s="28" t="e">
        <f>IF(HLOOKUP($A$1&amp;"b",[1]!Plan,AS68,FALSE)="","",HLOOKUP($A$1&amp;"b",[1]!Plan,AS68,FALSE))</f>
        <v>#N/A</v>
      </c>
      <c r="AU29" s="28" t="e">
        <f>IF(HLOOKUP($A$1&amp;"b",[1]!Plan,AT68,FALSE)="","",HLOOKUP($A$1&amp;"b",[1]!Plan,AT68,FALSE))</f>
        <v>#N/A</v>
      </c>
      <c r="AV29" s="28" t="e">
        <f>IF(HLOOKUP($A$1&amp;"b",[1]!Plan,AU68,FALSE)="","",HLOOKUP($A$1&amp;"b",[1]!Plan,AU68,FALSE))</f>
        <v>#N/A</v>
      </c>
      <c r="AW29" s="28" t="e">
        <f>IF(HLOOKUP($A$1&amp;"b",[1]!Plan,AV68,FALSE)="","",HLOOKUP($A$1&amp;"b",[1]!Plan,AV68,FALSE))</f>
        <v>#N/A</v>
      </c>
      <c r="AX29" s="28" t="e">
        <f>IF(HLOOKUP($A$1&amp;"b",[1]!Plan,AW68,FALSE)="","",HLOOKUP($A$1&amp;"b",[1]!Plan,AW68,FALSE))</f>
        <v>#N/A</v>
      </c>
      <c r="AY29" s="28"/>
      <c r="AZ29" s="29"/>
      <c r="BA29" s="167">
        <f t="shared" ref="BA29:BS29" ca="1" si="16">SUMIF($B29:$AQ29,BA$3,$B$2:$AP$2)</f>
        <v>6</v>
      </c>
      <c r="BB29" s="167">
        <f t="shared" ca="1" si="16"/>
        <v>0</v>
      </c>
      <c r="BC29" s="167">
        <f t="shared" ca="1" si="16"/>
        <v>12</v>
      </c>
      <c r="BD29" s="167">
        <f t="shared" ca="1" si="16"/>
        <v>5</v>
      </c>
      <c r="BE29" s="167">
        <f t="shared" ca="1" si="16"/>
        <v>6</v>
      </c>
      <c r="BF29" s="167">
        <f t="shared" ca="1" si="16"/>
        <v>3</v>
      </c>
      <c r="BG29" s="167">
        <f t="shared" ca="1" si="16"/>
        <v>4</v>
      </c>
      <c r="BH29" s="167">
        <f t="shared" ca="1" si="16"/>
        <v>0</v>
      </c>
      <c r="BI29" s="167">
        <f t="shared" ca="1" si="16"/>
        <v>12</v>
      </c>
      <c r="BJ29" s="167">
        <f t="shared" ca="1" si="16"/>
        <v>0</v>
      </c>
      <c r="BK29" s="167">
        <f t="shared" ca="1" si="16"/>
        <v>0</v>
      </c>
      <c r="BL29" s="167">
        <f t="shared" ca="1" si="16"/>
        <v>0</v>
      </c>
      <c r="BM29" s="167">
        <f t="shared" ca="1" si="16"/>
        <v>3</v>
      </c>
      <c r="BN29" s="167">
        <f t="shared" ca="1" si="16"/>
        <v>0</v>
      </c>
      <c r="BO29" s="167">
        <f t="shared" ca="1" si="16"/>
        <v>0</v>
      </c>
      <c r="BP29" s="167">
        <f t="shared" ca="1" si="16"/>
        <v>0</v>
      </c>
      <c r="BQ29" s="167">
        <f t="shared" ca="1" si="16"/>
        <v>0</v>
      </c>
      <c r="BR29" s="167">
        <f t="shared" ca="1" si="16"/>
        <v>0</v>
      </c>
      <c r="BS29" s="167">
        <f t="shared" ca="1" si="16"/>
        <v>0</v>
      </c>
    </row>
    <row r="30" spans="1:84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251"/>
      <c r="AL30" s="40"/>
      <c r="AM30" s="203"/>
      <c r="AN30" s="40"/>
      <c r="AO30" s="32"/>
      <c r="AP30" s="32"/>
      <c r="AQ30" s="83"/>
      <c r="AR30" s="4"/>
      <c r="AS30" s="187"/>
      <c r="AT30" s="187"/>
      <c r="AU30" s="33"/>
      <c r="AV30" s="33"/>
      <c r="AW30" s="33"/>
      <c r="AX30" s="33"/>
      <c r="AY30" s="33"/>
      <c r="AZ30" s="3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84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89"/>
      <c r="AL31" s="121"/>
      <c r="AM31" s="258"/>
      <c r="AN31" s="121"/>
      <c r="AO31" s="121"/>
      <c r="AP31" s="121"/>
      <c r="AQ31" s="122"/>
      <c r="AR31" s="4"/>
      <c r="AS31" s="189"/>
      <c r="AT31" s="189"/>
      <c r="AU31" s="33"/>
      <c r="AV31" s="33"/>
      <c r="AW31" s="33"/>
      <c r="AX31" s="33"/>
      <c r="AY31" s="33"/>
      <c r="AZ31" s="34"/>
      <c r="BA31" s="22">
        <f>BA$3</f>
        <v>1</v>
      </c>
      <c r="BB31" s="22">
        <f t="shared" ref="BB31:BS31" si="17">BB$3</f>
        <v>2</v>
      </c>
      <c r="BC31" s="22">
        <f t="shared" si="17"/>
        <v>3</v>
      </c>
      <c r="BD31" s="22">
        <f t="shared" si="17"/>
        <v>4</v>
      </c>
      <c r="BE31" s="22">
        <f t="shared" si="17"/>
        <v>5</v>
      </c>
      <c r="BF31" s="22">
        <f t="shared" si="17"/>
        <v>6</v>
      </c>
      <c r="BG31" s="22">
        <f t="shared" si="17"/>
        <v>7</v>
      </c>
      <c r="BH31" s="22">
        <f t="shared" si="17"/>
        <v>8</v>
      </c>
      <c r="BI31" s="22">
        <f t="shared" si="17"/>
        <v>9</v>
      </c>
      <c r="BJ31" s="22">
        <f t="shared" si="17"/>
        <v>10</v>
      </c>
      <c r="BK31" s="22" t="str">
        <f t="shared" si="17"/>
        <v>F1</v>
      </c>
      <c r="BL31" s="22" t="str">
        <f t="shared" si="17"/>
        <v>F2</v>
      </c>
      <c r="BM31" s="22" t="str">
        <f t="shared" si="17"/>
        <v>F3</v>
      </c>
      <c r="BN31" s="22" t="str">
        <f t="shared" si="17"/>
        <v>F4</v>
      </c>
      <c r="BO31" s="22" t="str">
        <f t="shared" si="17"/>
        <v>B8</v>
      </c>
      <c r="BP31" s="22" t="str">
        <f t="shared" si="17"/>
        <v>UG1</v>
      </c>
      <c r="BQ31" s="22" t="str">
        <f t="shared" si="17"/>
        <v>UG2</v>
      </c>
      <c r="BR31" s="22" t="str">
        <f t="shared" si="17"/>
        <v>UG3</v>
      </c>
      <c r="BS31" s="22" t="str">
        <f t="shared" si="17"/>
        <v>UG4</v>
      </c>
    </row>
    <row r="32" spans="1:84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82"/>
      <c r="AL32" s="31"/>
      <c r="AM32" s="31"/>
      <c r="AN32" s="31"/>
      <c r="AO32" s="31"/>
      <c r="AP32" s="31"/>
      <c r="AQ32" s="84"/>
      <c r="AR32" s="4"/>
      <c r="AS32" s="28"/>
      <c r="AT32" s="28"/>
      <c r="AU32" s="36"/>
      <c r="AV32" s="36"/>
      <c r="AW32" s="36"/>
      <c r="AX32" s="36"/>
      <c r="AY32" s="36"/>
      <c r="AZ32" s="37"/>
      <c r="BA32" s="167">
        <f t="shared" ref="BA32:BS32" ca="1" si="18">SUMIF($B32:$AQ32,BA$3,$B$2:$AP$2)</f>
        <v>0</v>
      </c>
      <c r="BB32" s="167">
        <f t="shared" ca="1" si="18"/>
        <v>0</v>
      </c>
      <c r="BC32" s="167">
        <f t="shared" ca="1" si="18"/>
        <v>0</v>
      </c>
      <c r="BD32" s="167">
        <f t="shared" ca="1" si="18"/>
        <v>0</v>
      </c>
      <c r="BE32" s="167">
        <f t="shared" ca="1" si="18"/>
        <v>0</v>
      </c>
      <c r="BF32" s="167">
        <f t="shared" ca="1" si="18"/>
        <v>0</v>
      </c>
      <c r="BG32" s="167">
        <f t="shared" ca="1" si="18"/>
        <v>0</v>
      </c>
      <c r="BH32" s="167">
        <f t="shared" ca="1" si="18"/>
        <v>0</v>
      </c>
      <c r="BI32" s="167">
        <f t="shared" ca="1" si="18"/>
        <v>0</v>
      </c>
      <c r="BJ32" s="167">
        <f t="shared" ca="1" si="18"/>
        <v>0</v>
      </c>
      <c r="BK32" s="167">
        <f t="shared" ca="1" si="18"/>
        <v>0</v>
      </c>
      <c r="BL32" s="167">
        <f t="shared" ca="1" si="18"/>
        <v>0</v>
      </c>
      <c r="BM32" s="167">
        <f t="shared" ca="1" si="18"/>
        <v>0</v>
      </c>
      <c r="BN32" s="167">
        <f t="shared" ca="1" si="18"/>
        <v>0</v>
      </c>
      <c r="BO32" s="167">
        <f t="shared" ca="1" si="18"/>
        <v>0</v>
      </c>
      <c r="BP32" s="167">
        <f t="shared" ca="1" si="18"/>
        <v>0</v>
      </c>
      <c r="BQ32" s="167">
        <f t="shared" ca="1" si="18"/>
        <v>0</v>
      </c>
      <c r="BR32" s="167">
        <f t="shared" ca="1" si="18"/>
        <v>0</v>
      </c>
      <c r="BS32" s="167">
        <f t="shared" ca="1" si="18"/>
        <v>0</v>
      </c>
    </row>
    <row r="33" spans="1:72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204"/>
      <c r="AN33" s="32"/>
      <c r="AO33" s="32"/>
      <c r="AP33" s="32"/>
      <c r="AQ33" s="32"/>
      <c r="AR33" s="4"/>
      <c r="AS33" s="33"/>
      <c r="AT33" s="33"/>
      <c r="AU33" s="33"/>
      <c r="AV33" s="33"/>
      <c r="AW33" s="33"/>
      <c r="AX33" s="33"/>
      <c r="AY33" s="33"/>
      <c r="AZ33" s="33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2" ht="15" customHeight="1" x14ac:dyDescent="0.3">
      <c r="A34" s="38" t="s">
        <v>39</v>
      </c>
      <c r="B34" s="17" t="s">
        <v>217</v>
      </c>
      <c r="C34" s="17"/>
      <c r="D34" s="17" t="s">
        <v>217</v>
      </c>
      <c r="E34" s="17" t="s">
        <v>217</v>
      </c>
      <c r="F34" s="17" t="s">
        <v>217</v>
      </c>
      <c r="G34" s="17" t="s">
        <v>217</v>
      </c>
      <c r="H34" s="17" t="s">
        <v>217</v>
      </c>
      <c r="I34" s="17" t="s">
        <v>217</v>
      </c>
      <c r="J34" s="17" t="s">
        <v>217</v>
      </c>
      <c r="K34" s="17" t="s">
        <v>217</v>
      </c>
      <c r="L34" s="17" t="s">
        <v>217</v>
      </c>
      <c r="M34" s="17" t="s">
        <v>217</v>
      </c>
      <c r="N34" s="17" t="s">
        <v>217</v>
      </c>
      <c r="O34" s="17" t="s">
        <v>217</v>
      </c>
      <c r="P34" s="17" t="s">
        <v>217</v>
      </c>
      <c r="Q34" s="17" t="s">
        <v>217</v>
      </c>
      <c r="R34" s="17" t="s">
        <v>217</v>
      </c>
      <c r="S34" s="17"/>
      <c r="T34" s="17"/>
      <c r="U34" s="17"/>
      <c r="V34" s="17"/>
      <c r="W34" s="17" t="s">
        <v>688</v>
      </c>
      <c r="X34" s="17" t="s">
        <v>688</v>
      </c>
      <c r="Y34" s="17" t="s">
        <v>688</v>
      </c>
      <c r="Z34" s="17"/>
      <c r="AA34" s="17"/>
      <c r="AB34" s="17"/>
      <c r="AC34" s="17" t="s">
        <v>688</v>
      </c>
      <c r="AD34" s="17" t="s">
        <v>688</v>
      </c>
      <c r="AE34" s="17" t="s">
        <v>688</v>
      </c>
      <c r="AF34" s="17" t="s">
        <v>688</v>
      </c>
      <c r="AG34" s="17" t="s">
        <v>688</v>
      </c>
      <c r="AH34" s="17" t="s">
        <v>688</v>
      </c>
      <c r="AI34" s="17" t="s">
        <v>688</v>
      </c>
      <c r="AJ34" s="561" t="s">
        <v>688</v>
      </c>
      <c r="AK34" s="17"/>
      <c r="AL34" s="86"/>
      <c r="AM34" s="86"/>
      <c r="AN34" s="86"/>
      <c r="AO34" s="86"/>
      <c r="AP34" s="86"/>
      <c r="AQ34" s="87"/>
      <c r="AR34" s="4"/>
      <c r="AS34" s="187" t="e">
        <f>IF(HLOOKUP($A$1&amp;"a",[1]!Plan,AR69,FALSE)="","",HLOOKUP($A$1&amp;"a",[1]!Plan,AR69,FALSE))</f>
        <v>#N/A</v>
      </c>
      <c r="AT34" s="187" t="e">
        <f>IF(HLOOKUP($A$1&amp;"a",[1]!Plan,AS69,FALSE)="","",HLOOKUP($A$1&amp;"a",[1]!Plan,AS69,FALSE))</f>
        <v>#N/A</v>
      </c>
      <c r="AU34" s="18" t="e">
        <f>IF(HLOOKUP($A$1&amp;"a",[1]!Plan,AT69,FALSE)="","",HLOOKUP($A$1&amp;"a",[1]!Plan,AT69,FALSE))</f>
        <v>#N/A</v>
      </c>
      <c r="AV34" s="18" t="e">
        <f>IF(HLOOKUP($A$1&amp;"a",[1]!Plan,AU69,FALSE)="","",HLOOKUP($A$1&amp;"a",[1]!Plan,AU69,FALSE))</f>
        <v>#N/A</v>
      </c>
      <c r="AW34" s="18" t="e">
        <f>IF(HLOOKUP($A$1&amp;"a",[1]!Plan,AV69,FALSE)="","",HLOOKUP($A$1&amp;"a",[1]!Plan,AV69,FALSE))</f>
        <v>#N/A</v>
      </c>
      <c r="AX34" s="18"/>
      <c r="AY34" s="18"/>
      <c r="AZ34" s="19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2" x14ac:dyDescent="0.3">
      <c r="A35" s="20" t="b">
        <f t="array" ref="A35">OR(AND((B35&lt;&gt;""),OR(EXACT(B35,C35:AQ35))),AND((C35&lt;&gt;""),OR(EXACT(C35,D35:AQ35))),AND((D35&lt;&gt;""),OR(EXACT(D35,E35:AQ35))),AND((E35&lt;&gt;""),OR(EXACT(E35,F35:AQ35))),AND((F35&lt;&gt;""),OR(EXACT(F35,G35:AQ35))),AND((G35&lt;&gt;""),OR(EXACT(G35,H35:AQ35))),AND((H35&lt;&gt;""),OR(EXACT(H35,I35:AQ35))),AND((I35&lt;&gt;""),OR(EXACT(I35,J35:AQ35))),AND((J35&lt;&gt;""),OR(EXACT(J35,M35:AQ35))),AND((M35&lt;&gt;""),OR(EXACT(M35,N35:AQ35))),AND((O35&lt;&gt;""),OR(EXACT(O35,P35:AQ35))),AND((P35&lt;&gt;""),OR(EXACT(P35,Q35:AQ35))),AND((Q35&lt;&gt;""),OR(EXACT(Q35,R35:AQ35))),AND((S35&lt;&gt;""),OR(EXACT(S35,T35:AQ35))),AND((T35&lt;&gt;""),OR(EXACT(T35,U35:AQ35))),AND((U35&lt;&gt;""),OR(EXACT(U35,V35:AQ35))),AND((V35&lt;&gt;""),OR(EXACT(V35,X35:AQ35))),AND((X35&lt;&gt;""),OR(EXACT(X35,Y35:AQ35))),AND((Y35&lt;&gt;""),OR(EXACT(Y35,Z35:AQ35))),AND((Z35&lt;&gt;""),OR(EXACT(Z35,AA35:AQ35))),AND((AA35&lt;&gt;""),OR(EXACT(AA35,AB35:AQ35))),AND((AB35&lt;&gt;""),OR(EXACT(AB35,AC35:AQ35))),AND((AC35&lt;&gt;""),OR(EXACT(AC35,AD35:AQ35))),AND((AD35&lt;&gt;""),OR(EXACT(AD35,AE35:AQ35))),AND((AE35&lt;&gt;""),OR(EXACT(AE35,AF35:AQ35))),AND((AF35&lt;&gt;""),OR(EXACT(AF35,AG35:AQ35))),AND((AG45&lt;&gt;""),OR(EXACT(AG45,AH35:AQ35))),AND((AH35&lt;&gt;""),OR(EXACT(AH35,AI35:AQ35))),AND((AI35&lt;&gt;""),OR(EXACT(AI35,AJ35:AQ35))),AND((AJ35&lt;&gt;""),OR(EXACT(AJ35,AK35:AQ35))),AND((AK35&lt;&gt;""),OR(EXACT(AK35,AL35:AQ35))),AND((AL35&lt;&gt;""),OR(EXACT(AL35,AM35:AQ35))),AND((AM35&lt;&gt;""),OR(EXACT(AM35,AN35:AQ35))),AND((AN35&lt;&gt;""),OR(EXACT(AN35,AO35:AQ35))),AND((AO35&lt;&gt;""),OR(EXACT(AO35,AQ35))))</f>
        <v>0</v>
      </c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585"/>
      <c r="V35" s="289"/>
      <c r="W35" s="289"/>
      <c r="X35" s="289"/>
      <c r="Y35" s="289"/>
      <c r="Z35" s="289"/>
      <c r="AA35" s="289"/>
      <c r="AB35" s="289"/>
      <c r="AC35" s="289"/>
      <c r="AD35" s="289"/>
      <c r="AE35" s="289"/>
      <c r="AF35" s="289"/>
      <c r="AG35" s="289"/>
      <c r="AH35" s="289"/>
      <c r="AI35" s="289"/>
      <c r="AJ35" s="588"/>
      <c r="AK35" s="537"/>
      <c r="AL35" s="315"/>
      <c r="AM35" s="315"/>
      <c r="AN35" s="310"/>
      <c r="AO35" s="289"/>
      <c r="AP35" s="289"/>
      <c r="AQ35" s="214"/>
      <c r="AR35" s="22"/>
      <c r="AS35" s="190" t="s">
        <v>17</v>
      </c>
      <c r="AT35" s="198" t="s">
        <v>0</v>
      </c>
      <c r="AU35" s="200" t="s">
        <v>17</v>
      </c>
      <c r="AV35" s="199" t="s">
        <v>6</v>
      </c>
      <c r="AW35" s="202" t="s">
        <v>5</v>
      </c>
      <c r="AX35" s="30"/>
      <c r="AY35" s="30"/>
      <c r="AZ35" s="55"/>
      <c r="BA35" s="22">
        <f>BA$3</f>
        <v>1</v>
      </c>
      <c r="BB35" s="22">
        <f t="shared" ref="BB35:BS35" si="19">BB$3</f>
        <v>2</v>
      </c>
      <c r="BC35" s="22">
        <f t="shared" si="19"/>
        <v>3</v>
      </c>
      <c r="BD35" s="22">
        <f t="shared" si="19"/>
        <v>4</v>
      </c>
      <c r="BE35" s="22">
        <f t="shared" si="19"/>
        <v>5</v>
      </c>
      <c r="BF35" s="22">
        <f t="shared" si="19"/>
        <v>6</v>
      </c>
      <c r="BG35" s="22">
        <f t="shared" si="19"/>
        <v>7</v>
      </c>
      <c r="BH35" s="22">
        <f t="shared" si="19"/>
        <v>8</v>
      </c>
      <c r="BI35" s="22">
        <f t="shared" si="19"/>
        <v>9</v>
      </c>
      <c r="BJ35" s="22">
        <f t="shared" si="19"/>
        <v>10</v>
      </c>
      <c r="BK35" s="22" t="str">
        <f t="shared" si="19"/>
        <v>F1</v>
      </c>
      <c r="BL35" s="22" t="str">
        <f t="shared" si="19"/>
        <v>F2</v>
      </c>
      <c r="BM35" s="22" t="str">
        <f t="shared" si="19"/>
        <v>F3</v>
      </c>
      <c r="BN35" s="22" t="str">
        <f t="shared" si="19"/>
        <v>F4</v>
      </c>
      <c r="BO35" s="22" t="str">
        <f t="shared" si="19"/>
        <v>B8</v>
      </c>
      <c r="BP35" s="22" t="str">
        <f t="shared" si="19"/>
        <v>UG1</v>
      </c>
      <c r="BQ35" s="22" t="str">
        <f t="shared" si="19"/>
        <v>UG2</v>
      </c>
      <c r="BR35" s="22" t="str">
        <f t="shared" si="19"/>
        <v>UG3</v>
      </c>
      <c r="BS35" s="22" t="str">
        <f t="shared" si="19"/>
        <v>UG4</v>
      </c>
      <c r="BT35" s="88"/>
    </row>
    <row r="36" spans="1:72" ht="15" thickBot="1" x14ac:dyDescent="0.35">
      <c r="A36" s="25" t="b">
        <f t="array" ref="A36">OR(AND((B36&lt;&gt;""),OR(EXACT(B36,C36:AQ36))),AND((C36&lt;&gt;""),OR(EXACT(C36,D36:AQ36))),AND((D36&lt;&gt;""),OR(EXACT(D36,E36:AQ36))),AND((E36&lt;&gt;""),OR(EXACT(E36,F36:AQ36))),AND((F36&lt;&gt;""),OR(EXACT(F36,G36:AQ36))),AND((G36&lt;&gt;""),OR(EXACT(G36,H36:AQ36))),AND((H36&lt;&gt;""),OR(EXACT(H36,I36:AQ36))),AND((I36&lt;&gt;""),OR(EXACT(I36,J36:AQ36))),AND((J36&lt;&gt;""),OR(EXACT(J36,M36:AQ36))),AND((M36&lt;&gt;""),OR(EXACT(M36,N36:AQ36))),AND((O36&lt;&gt;""),OR(EXACT(O36,P36:AQ36))),AND((P36&lt;&gt;""),OR(EXACT(P36,Q36:AQ36))),AND((Q36&lt;&gt;""),OR(EXACT(Q36,R36:AQ36))),AND((S36&lt;&gt;""),OR(EXACT(S36,T36:AQ36))),AND((T36&lt;&gt;""),OR(EXACT(T36,U36:AQ36))),AND((U36&lt;&gt;""),OR(EXACT(U36,V36:AQ36))),AND((V36&lt;&gt;""),OR(EXACT(V36,X36:AQ36))),AND((X36&lt;&gt;""),OR(EXACT(X36,Y36:AQ36))),AND((Y36&lt;&gt;""),OR(EXACT(Y36,Z36:AQ36))),AND((Z36&lt;&gt;""),OR(EXACT(Z36,AA36:AQ36))),AND((AA36&lt;&gt;""),OR(EXACT(AA36,AB36:AQ36))),AND((AB36&lt;&gt;""),OR(EXACT(AB36,AC36:AQ36))),AND((AC36&lt;&gt;""),OR(EXACT(AC36,AD36:AQ36))),AND((AD36&lt;&gt;""),OR(EXACT(AD36,AE36:AQ36))),AND((AE36&lt;&gt;""),OR(EXACT(AE36,AF36:AQ36))),AND((AF36&lt;&gt;""),OR(EXACT(AF36,AG36:AQ36))),AND((AG46&lt;&gt;""),OR(EXACT(AG46,AH36:AQ36))),AND((AH36&lt;&gt;""),OR(EXACT(AH36,AI36:AQ36))),AND((AI36&lt;&gt;""),OR(EXACT(AI36,AJ36:AQ36))),AND((AJ36&lt;&gt;""),OR(EXACT(AJ36,AK36:AQ36))),AND((AK36&lt;&gt;""),OR(EXACT(AK36,AL36:AQ36))),AND((AL36&lt;&gt;""),OR(EXACT(AL36,AM36:AQ36))),AND((AM36&lt;&gt;""),OR(EXACT(AM36,AN36:AQ36))),AND((AN36&lt;&gt;""),OR(EXACT(AN36,AO36:AQ36))),AND((AO36&lt;&gt;""),OR(EXACT(AO36,AQ36))))</f>
        <v>0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563"/>
      <c r="AK36" s="31"/>
      <c r="AL36" s="31"/>
      <c r="AM36" s="31"/>
      <c r="AN36" s="31"/>
      <c r="AO36" s="124"/>
      <c r="AP36" s="124"/>
      <c r="AQ36" s="125"/>
      <c r="AR36" s="4"/>
      <c r="AS36" s="28" t="e">
        <f>IF(HLOOKUP($A$1&amp;"b",[1]!Plan,AR69,FALSE)="","",HLOOKUP($A$1&amp;"b",[1]!Plan,AR69,FALSE))</f>
        <v>#N/A</v>
      </c>
      <c r="AT36" s="28" t="e">
        <f>IF(HLOOKUP($A$1&amp;"b",[1]!Plan,AS69,FALSE)="","",HLOOKUP($A$1&amp;"b",[1]!Plan,AS69,FALSE))</f>
        <v>#N/A</v>
      </c>
      <c r="AU36" s="28" t="e">
        <f>IF(HLOOKUP($A$1&amp;"b",[1]!Plan,AT69,FALSE)="","",HLOOKUP($A$1&amp;"b",[1]!Plan,AT69,FALSE))</f>
        <v>#N/A</v>
      </c>
      <c r="AV36" s="28" t="e">
        <f>IF(HLOOKUP($A$1&amp;"b",[1]!Plan,AU69,FALSE)="","",HLOOKUP($A$1&amp;"b",[1]!Plan,AU69,FALSE))</f>
        <v>#N/A</v>
      </c>
      <c r="AW36" s="28" t="e">
        <f>IF(HLOOKUP($A$1&amp;"b",[1]!Plan,AV69,FALSE)="","",HLOOKUP($A$1&amp;"b",[1]!Plan,AV69,FALSE))</f>
        <v>#N/A</v>
      </c>
      <c r="AX36" s="28"/>
      <c r="AY36" s="28"/>
      <c r="AZ36" s="29"/>
      <c r="BA36" s="167">
        <f t="shared" ref="BA36:BS36" ca="1" si="20">SUMIF($B36:$AQ36,BA$3,$B$2:$AP$2)</f>
        <v>0</v>
      </c>
      <c r="BB36" s="167">
        <f t="shared" ca="1" si="20"/>
        <v>0</v>
      </c>
      <c r="BC36" s="167">
        <f t="shared" ca="1" si="20"/>
        <v>0</v>
      </c>
      <c r="BD36" s="167">
        <f t="shared" ca="1" si="20"/>
        <v>0</v>
      </c>
      <c r="BE36" s="167">
        <f t="shared" ca="1" si="20"/>
        <v>0</v>
      </c>
      <c r="BF36" s="167">
        <f t="shared" ca="1" si="20"/>
        <v>0</v>
      </c>
      <c r="BG36" s="167">
        <f t="shared" ca="1" si="20"/>
        <v>0</v>
      </c>
      <c r="BH36" s="167">
        <f t="shared" ca="1" si="20"/>
        <v>0</v>
      </c>
      <c r="BI36" s="167">
        <f t="shared" ca="1" si="20"/>
        <v>0</v>
      </c>
      <c r="BJ36" s="167">
        <f t="shared" ca="1" si="20"/>
        <v>0</v>
      </c>
      <c r="BK36" s="167">
        <f t="shared" ca="1" si="20"/>
        <v>0</v>
      </c>
      <c r="BL36" s="167">
        <f t="shared" ca="1" si="20"/>
        <v>0</v>
      </c>
      <c r="BM36" s="167">
        <f t="shared" ca="1" si="20"/>
        <v>0</v>
      </c>
      <c r="BN36" s="167">
        <f t="shared" ca="1" si="20"/>
        <v>0</v>
      </c>
      <c r="BO36" s="167">
        <f t="shared" ca="1" si="20"/>
        <v>0</v>
      </c>
      <c r="BP36" s="167">
        <f t="shared" ca="1" si="20"/>
        <v>0</v>
      </c>
      <c r="BQ36" s="167">
        <f t="shared" ca="1" si="20"/>
        <v>0</v>
      </c>
      <c r="BR36" s="167">
        <f t="shared" ca="1" si="20"/>
        <v>0</v>
      </c>
      <c r="BS36" s="167">
        <f t="shared" ca="1" si="20"/>
        <v>0</v>
      </c>
    </row>
    <row r="37" spans="1:72" ht="15" customHeight="1" x14ac:dyDescent="0.3">
      <c r="A37" s="192"/>
      <c r="B37" s="17" t="s">
        <v>217</v>
      </c>
      <c r="C37" s="17"/>
      <c r="D37" s="17" t="s">
        <v>217</v>
      </c>
      <c r="E37" s="17" t="s">
        <v>217</v>
      </c>
      <c r="F37" s="17" t="s">
        <v>217</v>
      </c>
      <c r="G37" s="17" t="s">
        <v>217</v>
      </c>
      <c r="H37" s="17" t="s">
        <v>217</v>
      </c>
      <c r="I37" s="17" t="s">
        <v>217</v>
      </c>
      <c r="J37" s="17" t="s">
        <v>217</v>
      </c>
      <c r="K37" s="17" t="s">
        <v>217</v>
      </c>
      <c r="L37" s="17" t="s">
        <v>217</v>
      </c>
      <c r="M37" s="17" t="s">
        <v>217</v>
      </c>
      <c r="N37" s="17" t="s">
        <v>217</v>
      </c>
      <c r="O37" s="17" t="s">
        <v>217</v>
      </c>
      <c r="P37" s="17" t="s">
        <v>217</v>
      </c>
      <c r="Q37" s="17" t="s">
        <v>217</v>
      </c>
      <c r="R37" s="17" t="s">
        <v>217</v>
      </c>
      <c r="S37" s="17"/>
      <c r="T37" s="17"/>
      <c r="U37" s="17"/>
      <c r="V37" s="17"/>
      <c r="W37" s="17" t="s">
        <v>688</v>
      </c>
      <c r="X37" s="17" t="s">
        <v>688</v>
      </c>
      <c r="Y37" s="17" t="s">
        <v>688</v>
      </c>
      <c r="Z37" s="17"/>
      <c r="AA37" s="17"/>
      <c r="AB37" s="17"/>
      <c r="AC37" s="17" t="s">
        <v>688</v>
      </c>
      <c r="AD37" s="17" t="s">
        <v>688</v>
      </c>
      <c r="AE37" s="17" t="s">
        <v>688</v>
      </c>
      <c r="AF37" s="17" t="s">
        <v>688</v>
      </c>
      <c r="AG37" s="17" t="s">
        <v>688</v>
      </c>
      <c r="AH37" s="17" t="s">
        <v>688</v>
      </c>
      <c r="AI37" s="17" t="s">
        <v>688</v>
      </c>
      <c r="AJ37" s="561" t="s">
        <v>688</v>
      </c>
      <c r="AK37" s="17"/>
      <c r="AL37" s="86"/>
      <c r="AM37" s="86"/>
      <c r="AN37" s="86"/>
      <c r="AO37" s="86"/>
      <c r="AP37" s="86"/>
      <c r="AQ37" s="87"/>
      <c r="AR37" s="4"/>
      <c r="AS37" s="187" t="e">
        <f>IF(HLOOKUP($A$1&amp;"a",[1]!Plan,AR69,FALSE)="","",HLOOKUP($A$1&amp;"a",[1]!Plan,AR69,FALSE))</f>
        <v>#N/A</v>
      </c>
      <c r="AT37" s="187" t="e">
        <f>IF(HLOOKUP($A$1&amp;"a",[1]!Plan,AS69,FALSE)="","",HLOOKUP($A$1&amp;"a",[1]!Plan,AS69,FALSE))</f>
        <v>#N/A</v>
      </c>
      <c r="AU37" s="18" t="e">
        <f>IF(HLOOKUP($A$1&amp;"a",[1]!Plan,AT69,FALSE)="","",HLOOKUP($A$1&amp;"a",[1]!Plan,AT69,FALSE))</f>
        <v>#N/A</v>
      </c>
      <c r="AV37" s="18" t="e">
        <f>IF(HLOOKUP($A$1&amp;"a",[1]!Plan,AU69,FALSE)="","",HLOOKUP($A$1&amp;"a",[1]!Plan,AU69,FALSE))</f>
        <v>#N/A</v>
      </c>
      <c r="AW37" s="18" t="e">
        <f>IF(HLOOKUP($A$1&amp;"a",[1]!Plan,AV69,FALSE)="","",HLOOKUP($A$1&amp;"a",[1]!Plan,AV69,FALSE))</f>
        <v>#N/A</v>
      </c>
      <c r="AX37" s="18"/>
      <c r="AY37" s="18"/>
      <c r="AZ37" s="19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2" x14ac:dyDescent="0.3">
      <c r="A38" s="20" t="b">
        <f t="array" ref="A38">OR(AND((B38&lt;&gt;""),OR(EXACT(B38,C38:AQ38))),AND((C38&lt;&gt;""),OR(EXACT(C38,D38:AQ38))),AND((D38&lt;&gt;""),OR(EXACT(D38,E38:AQ38))),AND((E38&lt;&gt;""),OR(EXACT(E38,F38:AQ38))),AND((F38&lt;&gt;""),OR(EXACT(F38,G38:AQ38))),AND((G38&lt;&gt;""),OR(EXACT(G38,H38:AQ38))),AND((H38&lt;&gt;""),OR(EXACT(H38,I38:AQ38))),AND((I38&lt;&gt;""),OR(EXACT(I38,J38:AQ38))),AND((J38&lt;&gt;""),OR(EXACT(J38,M38:AQ38))),AND((M38&lt;&gt;""),OR(EXACT(M38,N38:AQ38))),AND((O38&lt;&gt;""),OR(EXACT(O38,P38:AQ38))),AND((P38&lt;&gt;""),OR(EXACT(P38,Q38:AQ38))),AND((Q38&lt;&gt;""),OR(EXACT(Q38,R38:AQ38))),AND((S38&lt;&gt;""),OR(EXACT(S38,T38:AQ38))),AND((T38&lt;&gt;""),OR(EXACT(T38,U38:AQ38))),AND((U38&lt;&gt;""),OR(EXACT(U38,V38:AQ38))),AND((V38&lt;&gt;""),OR(EXACT(V38,X38:AQ38))),AND((X38&lt;&gt;""),OR(EXACT(X38,Y38:AQ38))),AND((Y38&lt;&gt;""),OR(EXACT(Y38,Z38:AQ38))),AND((Z38&lt;&gt;""),OR(EXACT(Z38,AA38:AQ38))),AND((AA38&lt;&gt;""),OR(EXACT(AA38,AB38:AQ38))),AND((AB38&lt;&gt;""),OR(EXACT(AB38,AC38:AQ38))),AND((AC38&lt;&gt;""),OR(EXACT(AC38,AD38:AQ38))),AND((AD38&lt;&gt;""),OR(EXACT(AD38,AE38:AQ38))),AND((AE38&lt;&gt;""),OR(EXACT(AE38,AF38:AQ38))),AND((AF38&lt;&gt;""),OR(EXACT(AF38,AG38:AQ38))),AND((AG48&lt;&gt;""),OR(EXACT(AG48,AH38:AQ38))),AND((AH38&lt;&gt;""),OR(EXACT(AH38,AI38:AQ38))),AND((AI38&lt;&gt;""),OR(EXACT(AI38,AJ38:AQ38))),AND((AJ38&lt;&gt;""),OR(EXACT(AJ38,AK38:AQ38))),AND((AK38&lt;&gt;""),OR(EXACT(AK38,AL38:AQ38))),AND((AL38&lt;&gt;""),OR(EXACT(AL38,AM38:AQ38))),AND((AM38&lt;&gt;""),OR(EXACT(AM38,AN38:AQ38))),AND((AN38&lt;&gt;""),OR(EXACT(AN38,AO38:AQ38))),AND((AO38&lt;&gt;""),OR(EXACT(AO38,AQ38))))</f>
        <v>0</v>
      </c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Q38" s="289"/>
      <c r="R38" s="289"/>
      <c r="S38" s="289"/>
      <c r="T38" s="289"/>
      <c r="U38" s="289"/>
      <c r="V38" s="289"/>
      <c r="W38" s="289"/>
      <c r="X38" s="289"/>
      <c r="Y38" s="289"/>
      <c r="Z38" s="289"/>
      <c r="AA38" s="289"/>
      <c r="AB38" s="289"/>
      <c r="AC38" s="289"/>
      <c r="AD38" s="289"/>
      <c r="AE38" s="289"/>
      <c r="AF38" s="289"/>
      <c r="AG38" s="289"/>
      <c r="AH38" s="289"/>
      <c r="AI38" s="289"/>
      <c r="AJ38" s="588"/>
      <c r="AK38" s="537"/>
      <c r="AL38" s="315"/>
      <c r="AM38" s="315"/>
      <c r="AN38" s="310"/>
      <c r="AO38" s="289"/>
      <c r="AP38" s="289"/>
      <c r="AQ38" s="214"/>
      <c r="AR38" s="22"/>
      <c r="AS38" s="190" t="s">
        <v>17</v>
      </c>
      <c r="AT38" s="198" t="s">
        <v>0</v>
      </c>
      <c r="AU38" s="200" t="s">
        <v>17</v>
      </c>
      <c r="AV38" s="199" t="s">
        <v>6</v>
      </c>
      <c r="AW38" s="202" t="s">
        <v>5</v>
      </c>
      <c r="AX38" s="30"/>
      <c r="AY38" s="30"/>
      <c r="AZ38" s="55"/>
      <c r="BA38" s="22">
        <f>BA$3</f>
        <v>1</v>
      </c>
      <c r="BB38" s="22">
        <f t="shared" ref="BB38:BS38" si="21">BB$3</f>
        <v>2</v>
      </c>
      <c r="BC38" s="22">
        <f t="shared" si="21"/>
        <v>3</v>
      </c>
      <c r="BD38" s="22">
        <f t="shared" si="21"/>
        <v>4</v>
      </c>
      <c r="BE38" s="22">
        <f t="shared" si="21"/>
        <v>5</v>
      </c>
      <c r="BF38" s="22">
        <f t="shared" si="21"/>
        <v>6</v>
      </c>
      <c r="BG38" s="22">
        <f t="shared" si="21"/>
        <v>7</v>
      </c>
      <c r="BH38" s="22">
        <f t="shared" si="21"/>
        <v>8</v>
      </c>
      <c r="BI38" s="22">
        <f t="shared" si="21"/>
        <v>9</v>
      </c>
      <c r="BJ38" s="22">
        <f t="shared" si="21"/>
        <v>10</v>
      </c>
      <c r="BK38" s="22" t="str">
        <f t="shared" si="21"/>
        <v>F1</v>
      </c>
      <c r="BL38" s="22" t="str">
        <f t="shared" si="21"/>
        <v>F2</v>
      </c>
      <c r="BM38" s="22" t="str">
        <f t="shared" si="21"/>
        <v>F3</v>
      </c>
      <c r="BN38" s="22" t="str">
        <f t="shared" si="21"/>
        <v>F4</v>
      </c>
      <c r="BO38" s="22" t="str">
        <f t="shared" si="21"/>
        <v>B8</v>
      </c>
      <c r="BP38" s="22" t="str">
        <f t="shared" si="21"/>
        <v>UG1</v>
      </c>
      <c r="BQ38" s="22" t="str">
        <f t="shared" si="21"/>
        <v>UG2</v>
      </c>
      <c r="BR38" s="22" t="str">
        <f t="shared" si="21"/>
        <v>UG3</v>
      </c>
      <c r="BS38" s="22" t="str">
        <f t="shared" si="21"/>
        <v>UG4</v>
      </c>
      <c r="BT38" s="88"/>
    </row>
    <row r="39" spans="1:72" ht="15" thickBot="1" x14ac:dyDescent="0.35">
      <c r="A39" s="25" t="b">
        <f t="array" ref="A39">OR(AND((B39&lt;&gt;""),OR(EXACT(B39,C39:AQ39))),AND((C39&lt;&gt;""),OR(EXACT(C39,D39:AQ39))),AND((D39&lt;&gt;""),OR(EXACT(D39,E39:AQ39))),AND((E39&lt;&gt;""),OR(EXACT(E39,F39:AQ39))),AND((F39&lt;&gt;""),OR(EXACT(F39,G39:AQ39))),AND((G39&lt;&gt;""),OR(EXACT(G39,H39:AQ39))),AND((H39&lt;&gt;""),OR(EXACT(H39,I39:AQ39))),AND((I39&lt;&gt;""),OR(EXACT(I39,J39:AQ39))),AND((J39&lt;&gt;""),OR(EXACT(J39,M39:AQ39))),AND((M39&lt;&gt;""),OR(EXACT(M39,N39:AQ39))),AND((O39&lt;&gt;""),OR(EXACT(O39,P39:AQ39))),AND((P39&lt;&gt;""),OR(EXACT(P39,Q39:AQ39))),AND((Q39&lt;&gt;""),OR(EXACT(Q39,R39:AQ39))),AND((S39&lt;&gt;""),OR(EXACT(S39,T39:AQ39))),AND((T39&lt;&gt;""),OR(EXACT(T39,U39:AQ39))),AND((U39&lt;&gt;""),OR(EXACT(U39,V39:AQ39))),AND((V39&lt;&gt;""),OR(EXACT(V39,X39:AQ39))),AND((X39&lt;&gt;""),OR(EXACT(X39,Y39:AQ39))),AND((Y39&lt;&gt;""),OR(EXACT(Y39,Z39:AQ39))),AND((Z39&lt;&gt;""),OR(EXACT(Z39,AA39:AQ39))),AND((AA39&lt;&gt;""),OR(EXACT(AA39,AB39:AQ39))),AND((AB39&lt;&gt;""),OR(EXACT(AB39,AC39:AQ39))),AND((AC39&lt;&gt;""),OR(EXACT(AC39,AD39:AQ39))),AND((AD39&lt;&gt;""),OR(EXACT(AD39,AE39:AQ39))),AND((AE39&lt;&gt;""),OR(EXACT(AE39,AF39:AQ39))),AND((AF39&lt;&gt;""),OR(EXACT(AF39,AG39:AQ39))),AND((AG49&lt;&gt;""),OR(EXACT(AG49,AH39:AQ39))),AND((AH39&lt;&gt;""),OR(EXACT(AH39,AI39:AQ39))),AND((AI39&lt;&gt;""),OR(EXACT(AI39,AJ39:AQ39))),AND((AJ39&lt;&gt;""),OR(EXACT(AJ39,AK39:AQ39))),AND((AK39&lt;&gt;""),OR(EXACT(AK39,AL39:AQ39))),AND((AL39&lt;&gt;""),OR(EXACT(AL39,AM39:AQ39))),AND((AM39&lt;&gt;""),OR(EXACT(AM39,AN39:AQ39))),AND((AN39&lt;&gt;""),OR(EXACT(AN39,AO39:AQ39))),AND((AO39&lt;&gt;""),OR(EXACT(AO39,AQ39))))</f>
        <v>0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563"/>
      <c r="AK39" s="31"/>
      <c r="AL39" s="31"/>
      <c r="AM39" s="31"/>
      <c r="AN39" s="31"/>
      <c r="AO39" s="124"/>
      <c r="AP39" s="124"/>
      <c r="AQ39" s="125"/>
      <c r="AR39" s="4"/>
      <c r="AS39" s="28" t="e">
        <f>IF(HLOOKUP($A$1&amp;"b",[1]!Plan,AR69,FALSE)="","",HLOOKUP($A$1&amp;"b",[1]!Plan,AR69,FALSE))</f>
        <v>#N/A</v>
      </c>
      <c r="AT39" s="28" t="e">
        <f>IF(HLOOKUP($A$1&amp;"b",[1]!Plan,AS69,FALSE)="","",HLOOKUP($A$1&amp;"b",[1]!Plan,AS69,FALSE))</f>
        <v>#N/A</v>
      </c>
      <c r="AU39" s="28" t="e">
        <f>IF(HLOOKUP($A$1&amp;"b",[1]!Plan,AT69,FALSE)="","",HLOOKUP($A$1&amp;"b",[1]!Plan,AT69,FALSE))</f>
        <v>#N/A</v>
      </c>
      <c r="AV39" s="28" t="e">
        <f>IF(HLOOKUP($A$1&amp;"b",[1]!Plan,AU69,FALSE)="","",HLOOKUP($A$1&amp;"b",[1]!Plan,AU69,FALSE))</f>
        <v>#N/A</v>
      </c>
      <c r="AW39" s="28" t="e">
        <f>IF(HLOOKUP($A$1&amp;"b",[1]!Plan,AV69,FALSE)="","",HLOOKUP($A$1&amp;"b",[1]!Plan,AV69,FALSE))</f>
        <v>#N/A</v>
      </c>
      <c r="AX39" s="28"/>
      <c r="AY39" s="28"/>
      <c r="AZ39" s="29"/>
      <c r="BA39" s="167">
        <f t="shared" ref="BA39:BS39" ca="1" si="22">SUMIF($B39:$AQ39,BA$3,$B$2:$AP$2)</f>
        <v>0</v>
      </c>
      <c r="BB39" s="167">
        <f t="shared" ca="1" si="22"/>
        <v>0</v>
      </c>
      <c r="BC39" s="167">
        <f t="shared" ca="1" si="22"/>
        <v>0</v>
      </c>
      <c r="BD39" s="167">
        <f t="shared" ca="1" si="22"/>
        <v>0</v>
      </c>
      <c r="BE39" s="167">
        <f t="shared" ca="1" si="22"/>
        <v>0</v>
      </c>
      <c r="BF39" s="167">
        <f t="shared" ca="1" si="22"/>
        <v>0</v>
      </c>
      <c r="BG39" s="167">
        <f t="shared" ca="1" si="22"/>
        <v>0</v>
      </c>
      <c r="BH39" s="167">
        <f t="shared" ca="1" si="22"/>
        <v>0</v>
      </c>
      <c r="BI39" s="167">
        <f t="shared" ca="1" si="22"/>
        <v>0</v>
      </c>
      <c r="BJ39" s="167">
        <f t="shared" ca="1" si="22"/>
        <v>0</v>
      </c>
      <c r="BK39" s="167">
        <f t="shared" ca="1" si="22"/>
        <v>0</v>
      </c>
      <c r="BL39" s="167">
        <f t="shared" ca="1" si="22"/>
        <v>0</v>
      </c>
      <c r="BM39" s="167">
        <f t="shared" ca="1" si="22"/>
        <v>0</v>
      </c>
      <c r="BN39" s="167">
        <f t="shared" ca="1" si="22"/>
        <v>0</v>
      </c>
      <c r="BO39" s="167">
        <f t="shared" ca="1" si="22"/>
        <v>0</v>
      </c>
      <c r="BP39" s="167">
        <f t="shared" ca="1" si="22"/>
        <v>0</v>
      </c>
      <c r="BQ39" s="167">
        <f t="shared" ca="1" si="22"/>
        <v>0</v>
      </c>
      <c r="BR39" s="167">
        <f t="shared" ca="1" si="22"/>
        <v>0</v>
      </c>
      <c r="BS39" s="167">
        <f t="shared" ca="1" si="22"/>
        <v>0</v>
      </c>
    </row>
    <row r="40" spans="1:72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251"/>
      <c r="AL40" s="32"/>
      <c r="AM40" s="204"/>
      <c r="AN40" s="32"/>
      <c r="AO40" s="32"/>
      <c r="AP40" s="32"/>
      <c r="AQ40" s="35"/>
      <c r="AR40" s="4"/>
      <c r="AS40" s="187"/>
      <c r="AT40" s="187"/>
      <c r="AU40" s="33"/>
      <c r="AV40" s="33"/>
      <c r="AW40" s="33"/>
      <c r="AX40" s="33"/>
      <c r="AY40" s="33"/>
      <c r="AZ40" s="3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2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V41" s="32"/>
      <c r="X41" s="32"/>
      <c r="Y41" s="32"/>
      <c r="Z41" s="32"/>
      <c r="AA41" s="32"/>
      <c r="AC41" s="32"/>
      <c r="AD41" s="32"/>
      <c r="AE41" s="32"/>
      <c r="AK41" s="89"/>
      <c r="AL41" s="121"/>
      <c r="AM41" s="205"/>
      <c r="AN41" s="121"/>
      <c r="AO41" s="121"/>
      <c r="AP41" s="121"/>
      <c r="AQ41" s="122"/>
      <c r="AR41" s="4"/>
      <c r="AS41" s="189"/>
      <c r="AT41" s="189"/>
      <c r="AU41" s="33"/>
      <c r="AV41" s="33"/>
      <c r="AW41" s="33"/>
      <c r="AX41" s="33"/>
      <c r="AY41" s="33"/>
      <c r="AZ41" s="34"/>
      <c r="BA41" s="22">
        <f>BA$3</f>
        <v>1</v>
      </c>
      <c r="BB41" s="22">
        <f t="shared" ref="BB41:BS41" si="23">BB$3</f>
        <v>2</v>
      </c>
      <c r="BC41" s="22">
        <f t="shared" si="23"/>
        <v>3</v>
      </c>
      <c r="BD41" s="22">
        <f t="shared" si="23"/>
        <v>4</v>
      </c>
      <c r="BE41" s="22">
        <f t="shared" si="23"/>
        <v>5</v>
      </c>
      <c r="BF41" s="22">
        <f t="shared" si="23"/>
        <v>6</v>
      </c>
      <c r="BG41" s="22">
        <f t="shared" si="23"/>
        <v>7</v>
      </c>
      <c r="BH41" s="22">
        <f t="shared" si="23"/>
        <v>8</v>
      </c>
      <c r="BI41" s="22">
        <f t="shared" si="23"/>
        <v>9</v>
      </c>
      <c r="BJ41" s="22">
        <f t="shared" si="23"/>
        <v>10</v>
      </c>
      <c r="BK41" s="22" t="str">
        <f t="shared" si="23"/>
        <v>F1</v>
      </c>
      <c r="BL41" s="22" t="str">
        <f t="shared" si="23"/>
        <v>F2</v>
      </c>
      <c r="BM41" s="22" t="str">
        <f t="shared" si="23"/>
        <v>F3</v>
      </c>
      <c r="BN41" s="22" t="str">
        <f t="shared" si="23"/>
        <v>F4</v>
      </c>
      <c r="BO41" s="22" t="str">
        <f t="shared" si="23"/>
        <v>B8</v>
      </c>
      <c r="BP41" s="22" t="str">
        <f t="shared" si="23"/>
        <v>UG1</v>
      </c>
      <c r="BQ41" s="22" t="str">
        <f t="shared" si="23"/>
        <v>UG2</v>
      </c>
      <c r="BR41" s="22" t="str">
        <f t="shared" si="23"/>
        <v>UG3</v>
      </c>
      <c r="BS41" s="22" t="str">
        <f t="shared" si="23"/>
        <v>UG4</v>
      </c>
    </row>
    <row r="42" spans="1:72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82"/>
      <c r="AL42" s="31"/>
      <c r="AM42" s="31"/>
      <c r="AN42" s="31"/>
      <c r="AO42" s="31"/>
      <c r="AP42" s="31"/>
      <c r="AQ42" s="84"/>
      <c r="AR42" s="4"/>
      <c r="AS42" s="28"/>
      <c r="AT42" s="28"/>
      <c r="AU42" s="36"/>
      <c r="AV42" s="36"/>
      <c r="AW42" s="36"/>
      <c r="AX42" s="36"/>
      <c r="AY42" s="36"/>
      <c r="AZ42" s="37"/>
      <c r="BA42" s="167">
        <f t="shared" ref="BA42:BS42" ca="1" si="24">SUMIF($B42:$AQ42,BA$3,$B$2:$AP$2)</f>
        <v>0</v>
      </c>
      <c r="BB42" s="167">
        <f t="shared" ca="1" si="24"/>
        <v>0</v>
      </c>
      <c r="BC42" s="167">
        <f t="shared" ca="1" si="24"/>
        <v>0</v>
      </c>
      <c r="BD42" s="167">
        <f t="shared" ca="1" si="24"/>
        <v>0</v>
      </c>
      <c r="BE42" s="167">
        <f t="shared" ca="1" si="24"/>
        <v>0</v>
      </c>
      <c r="BF42" s="167">
        <f t="shared" ca="1" si="24"/>
        <v>0</v>
      </c>
      <c r="BG42" s="167">
        <f t="shared" ca="1" si="24"/>
        <v>0</v>
      </c>
      <c r="BH42" s="167">
        <f t="shared" ca="1" si="24"/>
        <v>0</v>
      </c>
      <c r="BI42" s="167">
        <f t="shared" ca="1" si="24"/>
        <v>0</v>
      </c>
      <c r="BJ42" s="167">
        <f t="shared" ca="1" si="24"/>
        <v>0</v>
      </c>
      <c r="BK42" s="167">
        <f t="shared" ca="1" si="24"/>
        <v>0</v>
      </c>
      <c r="BL42" s="167">
        <f t="shared" ca="1" si="24"/>
        <v>0</v>
      </c>
      <c r="BM42" s="167">
        <f t="shared" ca="1" si="24"/>
        <v>0</v>
      </c>
      <c r="BN42" s="167">
        <f t="shared" ca="1" si="24"/>
        <v>0</v>
      </c>
      <c r="BO42" s="167">
        <f t="shared" ca="1" si="24"/>
        <v>0</v>
      </c>
      <c r="BP42" s="167">
        <f t="shared" ca="1" si="24"/>
        <v>0</v>
      </c>
      <c r="BQ42" s="167">
        <f t="shared" ca="1" si="24"/>
        <v>0</v>
      </c>
      <c r="BR42" s="167">
        <f t="shared" ca="1" si="24"/>
        <v>0</v>
      </c>
      <c r="BS42" s="167">
        <f t="shared" ca="1" si="24"/>
        <v>0</v>
      </c>
    </row>
    <row r="43" spans="1:72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204"/>
      <c r="AN43" s="32"/>
      <c r="AO43" s="32"/>
      <c r="AP43" s="32"/>
      <c r="AQ43" s="32"/>
      <c r="AR43" s="4"/>
      <c r="AS43" s="33"/>
      <c r="AT43" s="33"/>
      <c r="AU43" s="33"/>
      <c r="AV43" s="33"/>
      <c r="AW43" s="33"/>
      <c r="AX43" s="33"/>
      <c r="AY43" s="33"/>
      <c r="AZ43" s="33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2" ht="15" customHeight="1" x14ac:dyDescent="0.3">
      <c r="A44" s="38" t="s">
        <v>40</v>
      </c>
      <c r="B44" s="17" t="s">
        <v>218</v>
      </c>
      <c r="C44" s="17"/>
      <c r="D44" s="17" t="s">
        <v>218</v>
      </c>
      <c r="E44" s="17" t="s">
        <v>218</v>
      </c>
      <c r="F44" s="17" t="s">
        <v>218</v>
      </c>
      <c r="G44" s="17" t="s">
        <v>218</v>
      </c>
      <c r="H44" s="17" t="s">
        <v>218</v>
      </c>
      <c r="I44" s="17" t="s">
        <v>218</v>
      </c>
      <c r="J44" s="17" t="s">
        <v>218</v>
      </c>
      <c r="K44" s="17" t="s">
        <v>218</v>
      </c>
      <c r="L44" s="17" t="s">
        <v>218</v>
      </c>
      <c r="M44" s="17" t="s">
        <v>218</v>
      </c>
      <c r="N44" s="17" t="s">
        <v>218</v>
      </c>
      <c r="O44" s="17" t="s">
        <v>218</v>
      </c>
      <c r="P44" s="17" t="s">
        <v>218</v>
      </c>
      <c r="Q44" s="17" t="s">
        <v>218</v>
      </c>
      <c r="R44" s="17" t="s">
        <v>218</v>
      </c>
      <c r="S44" s="17"/>
      <c r="T44" s="17" t="s">
        <v>218</v>
      </c>
      <c r="U44" s="17"/>
      <c r="V44" s="17"/>
      <c r="W44" s="17" t="s">
        <v>218</v>
      </c>
      <c r="X44" s="17" t="s">
        <v>218</v>
      </c>
      <c r="Y44" s="17" t="s">
        <v>218</v>
      </c>
      <c r="Z44" s="17" t="s">
        <v>218</v>
      </c>
      <c r="AA44" s="17" t="s">
        <v>218</v>
      </c>
      <c r="AB44" s="17"/>
      <c r="AC44" s="17" t="s">
        <v>218</v>
      </c>
      <c r="AD44" s="17" t="s">
        <v>218</v>
      </c>
      <c r="AE44" s="17" t="s">
        <v>218</v>
      </c>
      <c r="AF44" s="17" t="s">
        <v>218</v>
      </c>
      <c r="AG44" s="17" t="s">
        <v>218</v>
      </c>
      <c r="AH44" s="17" t="s">
        <v>218</v>
      </c>
      <c r="AI44" s="17" t="s">
        <v>218</v>
      </c>
      <c r="AJ44" s="561" t="s">
        <v>218</v>
      </c>
      <c r="AK44" s="17"/>
      <c r="AL44" s="86"/>
      <c r="AM44" s="40"/>
      <c r="AN44" s="86"/>
      <c r="AO44" s="86"/>
      <c r="AP44" s="86"/>
      <c r="AQ44" s="87"/>
      <c r="AR44" s="4"/>
      <c r="AS44" s="187" t="e">
        <f>IF(HLOOKUP($A$1&amp;"a",[1]!Plan,AR70,FALSE)="","",HLOOKUP($A$1&amp;"a",[1]!Plan,AR70,FALSE))</f>
        <v>#N/A</v>
      </c>
      <c r="AT44" s="187" t="e">
        <f>IF(HLOOKUP($A$1&amp;"a",[1]!Plan,AS70,FALSE)="","",HLOOKUP($A$1&amp;"a",[1]!Plan,AS70,FALSE))</f>
        <v>#N/A</v>
      </c>
      <c r="AU44" s="18" t="e">
        <f>IF(HLOOKUP($A$1&amp;"a",[1]!Plan,AT70,FALSE)="","",HLOOKUP($A$1&amp;"a",[1]!Plan,AT70,FALSE))</f>
        <v>#N/A</v>
      </c>
      <c r="AV44" s="18" t="e">
        <f>IF(HLOOKUP($A$1&amp;"a",[1]!Plan,AU70,FALSE)="","",HLOOKUP($A$1&amp;"a",[1]!Plan,AU70,FALSE))</f>
        <v>#N/A</v>
      </c>
      <c r="AW44" s="18" t="e">
        <f>IF(HLOOKUP($A$1&amp;"a",[1]!Plan,AV70,FALSE)="","",HLOOKUP($A$1&amp;"a",[1]!Plan,AV70,FALSE))</f>
        <v>#N/A</v>
      </c>
      <c r="AX44" s="18"/>
      <c r="AY44" s="18"/>
      <c r="AZ44" s="19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2" x14ac:dyDescent="0.3">
      <c r="A45" s="20" t="b">
        <f t="array" ref="A45">OR(AND((B45&lt;&gt;""),OR(EXACT(B45,C45:AQ45))),AND((C45&lt;&gt;""),OR(EXACT(C45,D45:AQ45))),AND((D45&lt;&gt;""),OR(EXACT(D45,E45:AQ45))),AND((E45&lt;&gt;""),OR(EXACT(E45,F45:AQ45))),AND((F45&lt;&gt;""),OR(EXACT(F45,G45:AQ45))),AND((G45&lt;&gt;""),OR(EXACT(G45,H45:AQ45))),AND((H45&lt;&gt;""),OR(EXACT(H45,I45:AQ45))),AND((I45&lt;&gt;""),OR(EXACT(I45,J45:AQ45))),AND((J45&lt;&gt;""),OR(EXACT(J45,M45:AQ45))),AND((M45&lt;&gt;""),OR(EXACT(M45,N45:AQ45))),AND((O45&lt;&gt;""),OR(EXACT(O45,P45:AQ45))),AND((P45&lt;&gt;""),OR(EXACT(P45,Q45:AQ45))),AND((Q45&lt;&gt;""),OR(EXACT(Q45,R45:AQ45))),AND((S45&lt;&gt;""),OR(EXACT(S45,T45:AQ45))),AND((T45&lt;&gt;""),OR(EXACT(T45,U45:AQ45))),AND((U45&lt;&gt;""),OR(EXACT(U45,V45:AQ45))),AND((V45&lt;&gt;""),OR(EXACT(V45,X45:AQ45))),AND((X45&lt;&gt;""),OR(EXACT(X45,Y45:AQ45))),AND((Y45&lt;&gt;""),OR(EXACT(Y45,Z45:AQ45))),AND((Z45&lt;&gt;""),OR(EXACT(Z45,AA45:AQ45))),AND((AA45&lt;&gt;""),OR(EXACT(AA45,AB45:AQ45))),AND((AB45&lt;&gt;""),OR(EXACT(AB45,AC45:AQ45))),AND((AC45&lt;&gt;""),OR(EXACT(AC45,AD45:AQ45))),AND((AD45&lt;&gt;""),OR(EXACT(AD45,AE45:AQ45))),AND((AE45&lt;&gt;""),OR(EXACT(AE45,AF45:AQ45))),AND((AF45&lt;&gt;""),OR(EXACT(AF45,AG45:AQ45))),AND((AG45&lt;&gt;""),OR(EXACT(AG45,AH45:AQ45))),AND((AH45&lt;&gt;""),OR(EXACT(AH45,AI45:AQ45))),AND((AI45&lt;&gt;""),OR(EXACT(AI45,AJ45:AQ45))),AND((AJ45&lt;&gt;""),OR(EXACT(AJ45,AK45:AQ45))),AND((AK45&lt;&gt;""),OR(EXACT(AK45,AL45:AQ45))),AND((AL45&lt;&gt;""),OR(EXACT(AL45,AM45:AQ45))),AND((AM45&lt;&gt;""),OR(EXACT(AM45,AN45:AQ45))),AND((AN45&lt;&gt;""),OR(EXACT(AN45,AO45:AQ45))),AND((AO45&lt;&gt;""),OR(EXACT(AO45,AQ45))))</f>
        <v>0</v>
      </c>
      <c r="B45" s="289"/>
      <c r="C45" s="289"/>
      <c r="D45" s="289"/>
      <c r="E45" s="289"/>
      <c r="F45" s="289"/>
      <c r="G45" s="289"/>
      <c r="H45" s="289"/>
      <c r="I45" s="289"/>
      <c r="J45" s="289"/>
      <c r="K45" s="289"/>
      <c r="L45" s="289"/>
      <c r="M45" s="289"/>
      <c r="N45" s="289"/>
      <c r="O45" s="289"/>
      <c r="P45" s="289"/>
      <c r="Q45" s="289"/>
      <c r="R45" s="289"/>
      <c r="S45" s="289"/>
      <c r="T45" s="289"/>
      <c r="U45" s="289"/>
      <c r="V45" s="289"/>
      <c r="W45" s="289"/>
      <c r="X45" s="289"/>
      <c r="Y45" s="289"/>
      <c r="Z45" s="289"/>
      <c r="AA45" s="289"/>
      <c r="AB45" s="289"/>
      <c r="AC45" s="289"/>
      <c r="AD45" s="289"/>
      <c r="AE45" s="289"/>
      <c r="AF45" s="289"/>
      <c r="AG45" s="289"/>
      <c r="AH45" s="289"/>
      <c r="AI45" s="289"/>
      <c r="AJ45" s="588"/>
      <c r="AK45" s="537"/>
      <c r="AL45" s="310"/>
      <c r="AM45" s="537"/>
      <c r="AN45" s="310"/>
      <c r="AO45" s="289"/>
      <c r="AP45" s="289"/>
      <c r="AQ45" s="214"/>
      <c r="AR45" s="22"/>
      <c r="AS45" s="190" t="s">
        <v>17</v>
      </c>
      <c r="AT45" s="198" t="s">
        <v>0</v>
      </c>
      <c r="AU45" s="200" t="s">
        <v>17</v>
      </c>
      <c r="AV45" s="199" t="s">
        <v>6</v>
      </c>
      <c r="AW45" s="202" t="s">
        <v>5</v>
      </c>
      <c r="AX45" s="30"/>
      <c r="AY45" s="30"/>
      <c r="AZ45" s="55"/>
      <c r="BA45" s="22">
        <f>BA$3</f>
        <v>1</v>
      </c>
      <c r="BB45" s="22">
        <f t="shared" ref="BB45:BS45" si="25">BB$3</f>
        <v>2</v>
      </c>
      <c r="BC45" s="22">
        <f t="shared" si="25"/>
        <v>3</v>
      </c>
      <c r="BD45" s="22">
        <f t="shared" si="25"/>
        <v>4</v>
      </c>
      <c r="BE45" s="22">
        <f t="shared" si="25"/>
        <v>5</v>
      </c>
      <c r="BF45" s="22">
        <f t="shared" si="25"/>
        <v>6</v>
      </c>
      <c r="BG45" s="22">
        <f t="shared" si="25"/>
        <v>7</v>
      </c>
      <c r="BH45" s="22">
        <f t="shared" si="25"/>
        <v>8</v>
      </c>
      <c r="BI45" s="22">
        <f t="shared" si="25"/>
        <v>9</v>
      </c>
      <c r="BJ45" s="22">
        <f t="shared" si="25"/>
        <v>10</v>
      </c>
      <c r="BK45" s="22" t="str">
        <f t="shared" si="25"/>
        <v>F1</v>
      </c>
      <c r="BL45" s="22" t="str">
        <f t="shared" si="25"/>
        <v>F2</v>
      </c>
      <c r="BM45" s="22" t="str">
        <f t="shared" si="25"/>
        <v>F3</v>
      </c>
      <c r="BN45" s="22" t="str">
        <f t="shared" si="25"/>
        <v>F4</v>
      </c>
      <c r="BO45" s="22" t="str">
        <f t="shared" si="25"/>
        <v>B8</v>
      </c>
      <c r="BP45" s="22" t="str">
        <f t="shared" si="25"/>
        <v>UG1</v>
      </c>
      <c r="BQ45" s="22" t="str">
        <f t="shared" si="25"/>
        <v>UG2</v>
      </c>
      <c r="BR45" s="22" t="str">
        <f t="shared" si="25"/>
        <v>UG3</v>
      </c>
      <c r="BS45" s="22" t="str">
        <f t="shared" si="25"/>
        <v>UG4</v>
      </c>
      <c r="BT45" s="88"/>
    </row>
    <row r="46" spans="1:72" ht="15" thickBot="1" x14ac:dyDescent="0.35">
      <c r="A46" s="25" t="b">
        <f t="array" ref="A46">OR(AND((B46&lt;&gt;""),OR(EXACT(B46,C46:AQ46))),AND((C46&lt;&gt;""),OR(EXACT(C46,D46:AQ46))),AND((D46&lt;&gt;""),OR(EXACT(D46,E46:AQ46))),AND((E46&lt;&gt;""),OR(EXACT(E46,F46:AQ46))),AND((F46&lt;&gt;""),OR(EXACT(F46,G46:AQ46))),AND((G46&lt;&gt;""),OR(EXACT(G46,H46:AQ46))),AND((H46&lt;&gt;""),OR(EXACT(H46,I46:AQ46))),AND((I46&lt;&gt;""),OR(EXACT(I46,J46:AQ46))),AND((J46&lt;&gt;""),OR(EXACT(J46,M46:AQ46))),AND((M46&lt;&gt;""),OR(EXACT(M46,N46:AQ46))),AND((O46&lt;&gt;""),OR(EXACT(O46,P46:AQ46))),AND((P46&lt;&gt;""),OR(EXACT(P46,Q46:AQ46))),AND((Q46&lt;&gt;""),OR(EXACT(Q46,R46:AQ46))),AND((S46&lt;&gt;""),OR(EXACT(S46,T46:AQ46))),AND((T46&lt;&gt;""),OR(EXACT(T46,U46:AQ46))),AND((U46&lt;&gt;""),OR(EXACT(U46,V46:AQ46))),AND((V46&lt;&gt;""),OR(EXACT(V46,X46:AQ46))),AND((X46&lt;&gt;""),OR(EXACT(X46,Y46:AQ46))),AND((Y46&lt;&gt;""),OR(EXACT(Y46,Z46:AQ46))),AND((Z46&lt;&gt;""),OR(EXACT(Z46,AA46:AQ46))),AND((AA46&lt;&gt;""),OR(EXACT(AA46,AB46:AQ46))),AND((AB46&lt;&gt;""),OR(EXACT(AB46,AC46:AQ46))),AND((AC46&lt;&gt;""),OR(EXACT(AC46,AD46:AQ46))),AND((AD46&lt;&gt;""),OR(EXACT(AD46,AE46:AQ46))),AND((AE46&lt;&gt;""),OR(EXACT(AE46,AF46:AQ46))),AND((AF46&lt;&gt;""),OR(EXACT(AF46,AG46:AQ46))),AND((AG46&lt;&gt;""),OR(EXACT(AG46,AH46:AQ46))),AND((AH46&lt;&gt;""),OR(EXACT(AH46,AI46:AQ46))),AND((AI46&lt;&gt;""),OR(EXACT(AI46,AJ46:AQ46))),AND((AJ46&lt;&gt;""),OR(EXACT(AJ46,AK46:AQ46))),AND((AK46&lt;&gt;""),OR(EXACT(AK46,AL46:AQ46))),AND((AL46&lt;&gt;""),OR(EXACT(AL46,AM46:AQ46))),AND((AM46&lt;&gt;""),OR(EXACT(AM46,AN46:AQ46))),AND((AN46&lt;&gt;""),OR(EXACT(AN46,AO46:AQ46))),AND((AO46&lt;&gt;""),OR(EXACT(AO46,AQ46))))</f>
        <v>0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563"/>
      <c r="AK46" s="31"/>
      <c r="AL46" s="31"/>
      <c r="AM46" s="31"/>
      <c r="AN46" s="31"/>
      <c r="AO46" s="124"/>
      <c r="AP46" s="124"/>
      <c r="AQ46" s="125"/>
      <c r="AR46" s="4"/>
      <c r="AS46" s="28" t="e">
        <f>IF(HLOOKUP($A$1&amp;"b",[1]!Plan,AR70,FALSE)="","",HLOOKUP($A$1&amp;"b",[1]!Plan,AR70,FALSE))</f>
        <v>#N/A</v>
      </c>
      <c r="AT46" s="28" t="e">
        <f>IF(HLOOKUP($A$1&amp;"b",[1]!Plan,AS70,FALSE)="","",HLOOKUP($A$1&amp;"b",[1]!Plan,AS70,FALSE))</f>
        <v>#N/A</v>
      </c>
      <c r="AU46" s="28" t="e">
        <f>IF(HLOOKUP($A$1&amp;"b",[1]!Plan,AT70,FALSE)="","",HLOOKUP($A$1&amp;"b",[1]!Plan,AT70,FALSE))</f>
        <v>#N/A</v>
      </c>
      <c r="AV46" s="28" t="e">
        <f>IF(HLOOKUP($A$1&amp;"b",[1]!Plan,AU70,FALSE)="","",HLOOKUP($A$1&amp;"b",[1]!Plan,AU70,FALSE))</f>
        <v>#N/A</v>
      </c>
      <c r="AW46" s="28" t="e">
        <f>IF(HLOOKUP($A$1&amp;"b",[1]!Plan,AV70,FALSE)="","",HLOOKUP($A$1&amp;"b",[1]!Plan,AV70,FALSE))</f>
        <v>#N/A</v>
      </c>
      <c r="AX46" s="28"/>
      <c r="AY46" s="28"/>
      <c r="AZ46" s="29"/>
      <c r="BA46" s="167">
        <f t="shared" ref="BA46:BS46" ca="1" si="26">SUMIF($B46:$AQ46,BA$3,$B$2:$AP$2)</f>
        <v>0</v>
      </c>
      <c r="BB46" s="167">
        <f t="shared" ca="1" si="26"/>
        <v>0</v>
      </c>
      <c r="BC46" s="167">
        <f t="shared" ca="1" si="26"/>
        <v>0</v>
      </c>
      <c r="BD46" s="167">
        <f t="shared" ca="1" si="26"/>
        <v>0</v>
      </c>
      <c r="BE46" s="167">
        <f t="shared" ca="1" si="26"/>
        <v>0</v>
      </c>
      <c r="BF46" s="167">
        <f t="shared" ca="1" si="26"/>
        <v>0</v>
      </c>
      <c r="BG46" s="167">
        <f t="shared" ca="1" si="26"/>
        <v>0</v>
      </c>
      <c r="BH46" s="167">
        <f t="shared" ca="1" si="26"/>
        <v>0</v>
      </c>
      <c r="BI46" s="167">
        <f t="shared" ca="1" si="26"/>
        <v>0</v>
      </c>
      <c r="BJ46" s="167">
        <f t="shared" ca="1" si="26"/>
        <v>0</v>
      </c>
      <c r="BK46" s="167">
        <f t="shared" ca="1" si="26"/>
        <v>0</v>
      </c>
      <c r="BL46" s="167">
        <f t="shared" ca="1" si="26"/>
        <v>0</v>
      </c>
      <c r="BM46" s="167">
        <f t="shared" ca="1" si="26"/>
        <v>0</v>
      </c>
      <c r="BN46" s="167">
        <f t="shared" ca="1" si="26"/>
        <v>0</v>
      </c>
      <c r="BO46" s="167">
        <f t="shared" ca="1" si="26"/>
        <v>0</v>
      </c>
      <c r="BP46" s="167">
        <f t="shared" ca="1" si="26"/>
        <v>0</v>
      </c>
      <c r="BQ46" s="167">
        <f t="shared" ca="1" si="26"/>
        <v>0</v>
      </c>
      <c r="BR46" s="167">
        <f t="shared" ca="1" si="26"/>
        <v>0</v>
      </c>
      <c r="BS46" s="167">
        <f t="shared" ca="1" si="26"/>
        <v>0</v>
      </c>
    </row>
    <row r="47" spans="1:72" ht="15" customHeight="1" x14ac:dyDescent="0.3">
      <c r="A47" s="192"/>
      <c r="B47" s="17" t="s">
        <v>218</v>
      </c>
      <c r="C47" s="17"/>
      <c r="D47" s="17" t="s">
        <v>218</v>
      </c>
      <c r="E47" s="17" t="s">
        <v>218</v>
      </c>
      <c r="F47" s="17" t="s">
        <v>218</v>
      </c>
      <c r="G47" s="17" t="s">
        <v>218</v>
      </c>
      <c r="H47" s="17" t="s">
        <v>218</v>
      </c>
      <c r="I47" s="17" t="s">
        <v>218</v>
      </c>
      <c r="J47" s="17" t="s">
        <v>218</v>
      </c>
      <c r="K47" s="17" t="s">
        <v>218</v>
      </c>
      <c r="L47" s="17" t="s">
        <v>218</v>
      </c>
      <c r="M47" s="17" t="s">
        <v>218</v>
      </c>
      <c r="N47" s="17" t="s">
        <v>218</v>
      </c>
      <c r="O47" s="17" t="s">
        <v>218</v>
      </c>
      <c r="P47" s="17" t="s">
        <v>218</v>
      </c>
      <c r="Q47" s="17" t="s">
        <v>218</v>
      </c>
      <c r="R47" s="17" t="s">
        <v>218</v>
      </c>
      <c r="S47" s="17"/>
      <c r="T47" s="17" t="s">
        <v>218</v>
      </c>
      <c r="U47" s="17"/>
      <c r="V47" s="17"/>
      <c r="W47" s="17" t="s">
        <v>218</v>
      </c>
      <c r="X47" s="17" t="s">
        <v>218</v>
      </c>
      <c r="Y47" s="17" t="s">
        <v>218</v>
      </c>
      <c r="Z47" s="17" t="s">
        <v>218</v>
      </c>
      <c r="AA47" s="17" t="s">
        <v>218</v>
      </c>
      <c r="AB47" s="17"/>
      <c r="AC47" s="17" t="s">
        <v>218</v>
      </c>
      <c r="AD47" s="17" t="s">
        <v>218</v>
      </c>
      <c r="AE47" s="17" t="s">
        <v>218</v>
      </c>
      <c r="AF47" s="17" t="s">
        <v>218</v>
      </c>
      <c r="AG47" s="17" t="s">
        <v>218</v>
      </c>
      <c r="AH47" s="17" t="s">
        <v>218</v>
      </c>
      <c r="AI47" s="17" t="s">
        <v>218</v>
      </c>
      <c r="AJ47" s="561" t="s">
        <v>218</v>
      </c>
      <c r="AK47" s="17"/>
      <c r="AL47" s="86"/>
      <c r="AM47" s="40"/>
      <c r="AN47" s="86"/>
      <c r="AO47" s="86"/>
      <c r="AP47" s="86"/>
      <c r="AQ47" s="87"/>
      <c r="AR47" s="4"/>
      <c r="AS47" s="187" t="e">
        <f>IF(HLOOKUP($A$1&amp;"a",[1]!Plan,AR70,FALSE)="","",HLOOKUP($A$1&amp;"a",[1]!Plan,AR70,FALSE))</f>
        <v>#N/A</v>
      </c>
      <c r="AT47" s="187" t="e">
        <f>IF(HLOOKUP($A$1&amp;"a",[1]!Plan,AS70,FALSE)="","",HLOOKUP($A$1&amp;"a",[1]!Plan,AS70,FALSE))</f>
        <v>#N/A</v>
      </c>
      <c r="AU47" s="18" t="e">
        <f>IF(HLOOKUP($A$1&amp;"a",[1]!Plan,AT70,FALSE)="","",HLOOKUP($A$1&amp;"a",[1]!Plan,AT70,FALSE))</f>
        <v>#N/A</v>
      </c>
      <c r="AV47" s="18" t="e">
        <f>IF(HLOOKUP($A$1&amp;"a",[1]!Plan,AU70,FALSE)="","",HLOOKUP($A$1&amp;"a",[1]!Plan,AU70,FALSE))</f>
        <v>#N/A</v>
      </c>
      <c r="AW47" s="18" t="e">
        <f>IF(HLOOKUP($A$1&amp;"a",[1]!Plan,AV70,FALSE)="","",HLOOKUP($A$1&amp;"a",[1]!Plan,AV70,FALSE))</f>
        <v>#N/A</v>
      </c>
      <c r="AX47" s="18"/>
      <c r="AY47" s="18"/>
      <c r="AZ47" s="19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2" x14ac:dyDescent="0.3">
      <c r="A48" s="20" t="b">
        <f t="array" ref="A48">OR(AND((B48&lt;&gt;""),OR(EXACT(B48,C48:AQ48))),AND((C48&lt;&gt;""),OR(EXACT(C48,D48:AQ48))),AND((D48&lt;&gt;""),OR(EXACT(D48,E48:AQ48))),AND((E48&lt;&gt;""),OR(EXACT(E48,F48:AQ48))),AND((F48&lt;&gt;""),OR(EXACT(F48,G48:AQ48))),AND((G48&lt;&gt;""),OR(EXACT(G48,H48:AQ48))),AND((H48&lt;&gt;""),OR(EXACT(H48,I48:AQ48))),AND((I48&lt;&gt;""),OR(EXACT(I48,J48:AQ48))),AND((J48&lt;&gt;""),OR(EXACT(J48,M48:AQ48))),AND((M48&lt;&gt;""),OR(EXACT(M48,N48:AQ48))),AND((O48&lt;&gt;""),OR(EXACT(O48,P48:AQ48))),AND((P48&lt;&gt;""),OR(EXACT(P48,Q48:AQ48))),AND((Q48&lt;&gt;""),OR(EXACT(Q48,R48:AQ48))),AND((S48&lt;&gt;""),OR(EXACT(S48,T48:AQ48))),AND((T48&lt;&gt;""),OR(EXACT(T48,U48:AQ48))),AND((U48&lt;&gt;""),OR(EXACT(U48,V48:AQ48))),AND((V48&lt;&gt;""),OR(EXACT(V48,X48:AQ48))),AND((X48&lt;&gt;""),OR(EXACT(X48,Y48:AQ48))),AND((Y48&lt;&gt;""),OR(EXACT(Y48,Z48:AQ48))),AND((Z48&lt;&gt;""),OR(EXACT(Z48,AA48:AQ48))),AND((AA48&lt;&gt;""),OR(EXACT(AA48,AB48:AQ48))),AND((AB48&lt;&gt;""),OR(EXACT(AB48,AC48:AQ48))),AND((AC48&lt;&gt;""),OR(EXACT(AC48,AD48:AQ48))),AND((AD48&lt;&gt;""),OR(EXACT(AD48,AE48:AQ48))),AND((AE48&lt;&gt;""),OR(EXACT(AE48,AF48:AQ48))),AND((AF48&lt;&gt;""),OR(EXACT(AF48,AG48:AQ48))),AND((AG48&lt;&gt;""),OR(EXACT(AG48,AH48:AQ48))),AND((AH48&lt;&gt;""),OR(EXACT(AH48,AI48:AQ48))),AND((AI48&lt;&gt;""),OR(EXACT(AI48,AJ48:AQ48))),AND((AJ48&lt;&gt;""),OR(EXACT(AJ48,AK48:AQ48))),AND((AK48&lt;&gt;""),OR(EXACT(AK48,AL48:AQ48))),AND((AL48&lt;&gt;""),OR(EXACT(AL48,AM48:AQ48))),AND((AM48&lt;&gt;""),OR(EXACT(AM48,AN48:AQ48))),AND((AN48&lt;&gt;""),OR(EXACT(AN48,AO48:AQ48))),AND((AO48&lt;&gt;""),OR(EXACT(AO48,AQ48))))</f>
        <v>0</v>
      </c>
      <c r="B48" s="289"/>
      <c r="C48" s="289"/>
      <c r="D48" s="289"/>
      <c r="E48" s="289"/>
      <c r="F48" s="289"/>
      <c r="G48" s="289"/>
      <c r="H48" s="289"/>
      <c r="I48" s="289"/>
      <c r="J48" s="289"/>
      <c r="K48" s="289"/>
      <c r="L48" s="289"/>
      <c r="M48" s="289"/>
      <c r="N48" s="289"/>
      <c r="O48" s="289"/>
      <c r="P48" s="289"/>
      <c r="Q48" s="289"/>
      <c r="R48" s="289"/>
      <c r="S48" s="289"/>
      <c r="T48" s="289"/>
      <c r="U48" s="289"/>
      <c r="V48" s="289"/>
      <c r="W48" s="289"/>
      <c r="X48" s="289"/>
      <c r="Y48" s="289"/>
      <c r="Z48" s="289"/>
      <c r="AA48" s="289"/>
      <c r="AB48" s="289"/>
      <c r="AC48" s="289"/>
      <c r="AD48" s="289"/>
      <c r="AE48" s="289"/>
      <c r="AF48" s="289"/>
      <c r="AG48" s="289"/>
      <c r="AH48" s="289"/>
      <c r="AI48" s="289"/>
      <c r="AJ48" s="588"/>
      <c r="AK48" s="537"/>
      <c r="AL48" s="310"/>
      <c r="AM48" s="537"/>
      <c r="AN48" s="310"/>
      <c r="AO48" s="289"/>
      <c r="AP48" s="289"/>
      <c r="AQ48" s="214"/>
      <c r="AR48" s="22"/>
      <c r="AS48" s="190" t="s">
        <v>17</v>
      </c>
      <c r="AT48" s="198" t="s">
        <v>0</v>
      </c>
      <c r="AU48" s="200" t="s">
        <v>17</v>
      </c>
      <c r="AV48" s="199" t="s">
        <v>6</v>
      </c>
      <c r="AW48" s="202" t="s">
        <v>5</v>
      </c>
      <c r="AX48" s="30"/>
      <c r="AY48" s="30"/>
      <c r="AZ48" s="55"/>
      <c r="BA48" s="22">
        <f>BA$3</f>
        <v>1</v>
      </c>
      <c r="BB48" s="22">
        <f t="shared" ref="BB48:BS48" si="27">BB$3</f>
        <v>2</v>
      </c>
      <c r="BC48" s="22">
        <f t="shared" si="27"/>
        <v>3</v>
      </c>
      <c r="BD48" s="22">
        <f t="shared" si="27"/>
        <v>4</v>
      </c>
      <c r="BE48" s="22">
        <f t="shared" si="27"/>
        <v>5</v>
      </c>
      <c r="BF48" s="22">
        <f t="shared" si="27"/>
        <v>6</v>
      </c>
      <c r="BG48" s="22">
        <f t="shared" si="27"/>
        <v>7</v>
      </c>
      <c r="BH48" s="22">
        <f t="shared" si="27"/>
        <v>8</v>
      </c>
      <c r="BI48" s="22">
        <f t="shared" si="27"/>
        <v>9</v>
      </c>
      <c r="BJ48" s="22">
        <f t="shared" si="27"/>
        <v>10</v>
      </c>
      <c r="BK48" s="22" t="str">
        <f t="shared" si="27"/>
        <v>F1</v>
      </c>
      <c r="BL48" s="22" t="str">
        <f t="shared" si="27"/>
        <v>F2</v>
      </c>
      <c r="BM48" s="22" t="str">
        <f t="shared" si="27"/>
        <v>F3</v>
      </c>
      <c r="BN48" s="22" t="str">
        <f t="shared" si="27"/>
        <v>F4</v>
      </c>
      <c r="BO48" s="22" t="str">
        <f t="shared" si="27"/>
        <v>B8</v>
      </c>
      <c r="BP48" s="22" t="str">
        <f t="shared" si="27"/>
        <v>UG1</v>
      </c>
      <c r="BQ48" s="22" t="str">
        <f t="shared" si="27"/>
        <v>UG2</v>
      </c>
      <c r="BR48" s="22" t="str">
        <f t="shared" si="27"/>
        <v>UG3</v>
      </c>
      <c r="BS48" s="22" t="str">
        <f t="shared" si="27"/>
        <v>UG4</v>
      </c>
      <c r="BT48" s="88"/>
    </row>
    <row r="49" spans="1:77" ht="15" thickBot="1" x14ac:dyDescent="0.35">
      <c r="A49" s="25" t="b">
        <f t="array" ref="A49">OR(AND((B49&lt;&gt;""),OR(EXACT(B49,C49:AQ49))),AND((C49&lt;&gt;""),OR(EXACT(C49,D49:AQ49))),AND((D49&lt;&gt;""),OR(EXACT(D49,E49:AQ49))),AND((E49&lt;&gt;""),OR(EXACT(E49,F49:AQ49))),AND((F49&lt;&gt;""),OR(EXACT(F49,G49:AQ49))),AND((G49&lt;&gt;""),OR(EXACT(G49,H49:AQ49))),AND((H49&lt;&gt;""),OR(EXACT(H49,I49:AQ49))),AND((I49&lt;&gt;""),OR(EXACT(I49,J49:AQ49))),AND((J49&lt;&gt;""),OR(EXACT(J49,M49:AQ49))),AND((M49&lt;&gt;""),OR(EXACT(M49,N49:AQ49))),AND((O49&lt;&gt;""),OR(EXACT(O49,P49:AQ49))),AND((P49&lt;&gt;""),OR(EXACT(P49,Q49:AQ49))),AND((Q49&lt;&gt;""),OR(EXACT(Q49,R49:AQ49))),AND((S49&lt;&gt;""),OR(EXACT(S49,T49:AQ49))),AND((T49&lt;&gt;""),OR(EXACT(T49,U49:AQ49))),AND((U49&lt;&gt;""),OR(EXACT(U49,V49:AQ49))),AND((V49&lt;&gt;""),OR(EXACT(V49,X49:AQ49))),AND((X49&lt;&gt;""),OR(EXACT(X49,Y49:AQ49))),AND((Y49&lt;&gt;""),OR(EXACT(Y49,Z49:AQ49))),AND((Z49&lt;&gt;""),OR(EXACT(Z49,AA49:AQ49))),AND((AA49&lt;&gt;""),OR(EXACT(AA49,AB49:AQ49))),AND((AB49&lt;&gt;""),OR(EXACT(AB49,AC49:AQ49))),AND((AC49&lt;&gt;""),OR(EXACT(AC49,AD49:AQ49))),AND((AD49&lt;&gt;""),OR(EXACT(AD49,AE49:AQ49))),AND((AE49&lt;&gt;""),OR(EXACT(AE49,AF49:AQ49))),AND((AF49&lt;&gt;""),OR(EXACT(AF49,AG49:AQ49))),AND((AG49&lt;&gt;""),OR(EXACT(AG49,AH49:AQ49))),AND((AH49&lt;&gt;""),OR(EXACT(AH49,AI49:AQ49))),AND((AI49&lt;&gt;""),OR(EXACT(AI49,AJ49:AQ49))),AND((AJ49&lt;&gt;""),OR(EXACT(AJ49,AK49:AQ49))),AND((AK49&lt;&gt;""),OR(EXACT(AK49,AL49:AQ49))),AND((AL49&lt;&gt;""),OR(EXACT(AL49,AM49:AQ49))),AND((AM49&lt;&gt;""),OR(EXACT(AM49,AN49:AQ49))),AND((AN49&lt;&gt;""),OR(EXACT(AN49,AO49:AQ49))),AND((AO49&lt;&gt;""),OR(EXACT(AO49,AQ49))))</f>
        <v>0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563"/>
      <c r="AK49" s="31"/>
      <c r="AL49" s="31"/>
      <c r="AM49" s="31"/>
      <c r="AN49" s="31"/>
      <c r="AO49" s="124"/>
      <c r="AP49" s="124"/>
      <c r="AQ49" s="125"/>
      <c r="AR49" s="4"/>
      <c r="AS49" s="28" t="e">
        <f>IF(HLOOKUP($A$1&amp;"b",[1]!Plan,AR70,FALSE)="","",HLOOKUP($A$1&amp;"b",[1]!Plan,AR70,FALSE))</f>
        <v>#N/A</v>
      </c>
      <c r="AT49" s="28" t="e">
        <f>IF(HLOOKUP($A$1&amp;"b",[1]!Plan,AS70,FALSE)="","",HLOOKUP($A$1&amp;"b",[1]!Plan,AS70,FALSE))</f>
        <v>#N/A</v>
      </c>
      <c r="AU49" s="28" t="e">
        <f>IF(HLOOKUP($A$1&amp;"b",[1]!Plan,AT70,FALSE)="","",HLOOKUP($A$1&amp;"b",[1]!Plan,AT70,FALSE))</f>
        <v>#N/A</v>
      </c>
      <c r="AV49" s="28" t="e">
        <f>IF(HLOOKUP($A$1&amp;"b",[1]!Plan,AU70,FALSE)="","",HLOOKUP($A$1&amp;"b",[1]!Plan,AU70,FALSE))</f>
        <v>#N/A</v>
      </c>
      <c r="AW49" s="28" t="e">
        <f>IF(HLOOKUP($A$1&amp;"b",[1]!Plan,AV70,FALSE)="","",HLOOKUP($A$1&amp;"b",[1]!Plan,AV70,FALSE))</f>
        <v>#N/A</v>
      </c>
      <c r="AX49" s="28"/>
      <c r="AY49" s="28"/>
      <c r="AZ49" s="29"/>
      <c r="BA49" s="167">
        <f t="shared" ref="BA49:BS49" ca="1" si="28">SUMIF($B49:$AQ49,BA$3,$B$2:$AP$2)</f>
        <v>0</v>
      </c>
      <c r="BB49" s="167">
        <f t="shared" ca="1" si="28"/>
        <v>0</v>
      </c>
      <c r="BC49" s="167">
        <f t="shared" ca="1" si="28"/>
        <v>0</v>
      </c>
      <c r="BD49" s="167">
        <f t="shared" ca="1" si="28"/>
        <v>0</v>
      </c>
      <c r="BE49" s="167">
        <f t="shared" ca="1" si="28"/>
        <v>0</v>
      </c>
      <c r="BF49" s="167">
        <f t="shared" ca="1" si="28"/>
        <v>0</v>
      </c>
      <c r="BG49" s="167">
        <f t="shared" ca="1" si="28"/>
        <v>0</v>
      </c>
      <c r="BH49" s="167">
        <f t="shared" ca="1" si="28"/>
        <v>0</v>
      </c>
      <c r="BI49" s="167">
        <f t="shared" ca="1" si="28"/>
        <v>0</v>
      </c>
      <c r="BJ49" s="167">
        <f t="shared" ca="1" si="28"/>
        <v>0</v>
      </c>
      <c r="BK49" s="167">
        <f t="shared" ca="1" si="28"/>
        <v>0</v>
      </c>
      <c r="BL49" s="167">
        <f t="shared" ca="1" si="28"/>
        <v>0</v>
      </c>
      <c r="BM49" s="167">
        <f t="shared" ca="1" si="28"/>
        <v>0</v>
      </c>
      <c r="BN49" s="167">
        <f t="shared" ca="1" si="28"/>
        <v>0</v>
      </c>
      <c r="BO49" s="167">
        <f t="shared" ca="1" si="28"/>
        <v>0</v>
      </c>
      <c r="BP49" s="167">
        <f t="shared" ca="1" si="28"/>
        <v>0</v>
      </c>
      <c r="BQ49" s="167">
        <f t="shared" ca="1" si="28"/>
        <v>0</v>
      </c>
      <c r="BR49" s="167">
        <f t="shared" ca="1" si="28"/>
        <v>0</v>
      </c>
      <c r="BS49" s="167">
        <f t="shared" ca="1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226"/>
      <c r="AL50" s="40"/>
      <c r="AM50" s="203"/>
      <c r="AN50" s="40"/>
      <c r="AO50" s="40"/>
      <c r="AP50" s="40"/>
      <c r="AQ50" s="83"/>
      <c r="AR50" s="4"/>
      <c r="AS50" s="187"/>
      <c r="AT50" s="187"/>
      <c r="AU50" s="33"/>
      <c r="AV50" s="33"/>
      <c r="AW50" s="33"/>
      <c r="AX50" s="33"/>
      <c r="AY50" s="33"/>
      <c r="AZ50" s="3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60"/>
      <c r="AE51" s="119"/>
      <c r="AF51" s="119"/>
      <c r="AG51" s="119"/>
      <c r="AH51" s="119"/>
      <c r="AI51" s="193"/>
      <c r="AJ51" s="193"/>
      <c r="AK51" s="250"/>
      <c r="AL51" s="121"/>
      <c r="AM51" s="205"/>
      <c r="AN51" s="121"/>
      <c r="AO51" s="121"/>
      <c r="AP51" s="121"/>
      <c r="AQ51" s="122"/>
      <c r="AR51" s="4"/>
      <c r="AS51" s="189"/>
      <c r="AT51" s="189"/>
      <c r="AU51" s="33"/>
      <c r="AV51" s="33"/>
      <c r="AW51" s="33"/>
      <c r="AX51" s="33"/>
      <c r="AY51" s="33"/>
      <c r="AZ51" s="34"/>
      <c r="BA51" s="22">
        <f t="shared" ref="BA51:BS51" si="29">BA$3</f>
        <v>1</v>
      </c>
      <c r="BB51" s="22">
        <f t="shared" si="29"/>
        <v>2</v>
      </c>
      <c r="BC51" s="22">
        <f t="shared" si="29"/>
        <v>3</v>
      </c>
      <c r="BD51" s="22">
        <f t="shared" si="29"/>
        <v>4</v>
      </c>
      <c r="BE51" s="22">
        <f t="shared" si="29"/>
        <v>5</v>
      </c>
      <c r="BF51" s="22">
        <f t="shared" si="29"/>
        <v>6</v>
      </c>
      <c r="BG51" s="22">
        <f t="shared" si="29"/>
        <v>7</v>
      </c>
      <c r="BH51" s="22">
        <f t="shared" si="29"/>
        <v>8</v>
      </c>
      <c r="BI51" s="22">
        <f t="shared" si="29"/>
        <v>9</v>
      </c>
      <c r="BJ51" s="22">
        <f t="shared" si="29"/>
        <v>10</v>
      </c>
      <c r="BK51" s="22" t="str">
        <f t="shared" si="29"/>
        <v>F1</v>
      </c>
      <c r="BL51" s="22" t="str">
        <f t="shared" si="29"/>
        <v>F2</v>
      </c>
      <c r="BM51" s="22" t="str">
        <f t="shared" si="29"/>
        <v>F3</v>
      </c>
      <c r="BN51" s="22" t="str">
        <f t="shared" si="29"/>
        <v>F4</v>
      </c>
      <c r="BO51" s="22" t="str">
        <f t="shared" si="29"/>
        <v>B8</v>
      </c>
      <c r="BP51" s="22" t="str">
        <f t="shared" si="29"/>
        <v>UG1</v>
      </c>
      <c r="BQ51" s="22" t="str">
        <f t="shared" si="29"/>
        <v>UG2</v>
      </c>
      <c r="BR51" s="22" t="str">
        <f t="shared" si="29"/>
        <v>UG3</v>
      </c>
      <c r="BS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123"/>
      <c r="AL52" s="124"/>
      <c r="AM52" s="124"/>
      <c r="AN52" s="124"/>
      <c r="AO52" s="124"/>
      <c r="AP52" s="124"/>
      <c r="AQ52" s="125"/>
      <c r="AR52" s="4"/>
      <c r="AS52" s="28"/>
      <c r="AT52" s="28"/>
      <c r="AU52" s="36"/>
      <c r="AV52" s="36"/>
      <c r="AW52" s="36"/>
      <c r="AX52" s="36"/>
      <c r="AY52" s="36"/>
      <c r="AZ52" s="37"/>
      <c r="BA52" s="167">
        <f t="shared" ref="BA52:BS52" ca="1" si="30">SUMIF($B52:$AQ52,BA$3,$B$2:$AP$2)</f>
        <v>0</v>
      </c>
      <c r="BB52" s="167">
        <f t="shared" ca="1" si="30"/>
        <v>0</v>
      </c>
      <c r="BC52" s="167">
        <f t="shared" ca="1" si="30"/>
        <v>0</v>
      </c>
      <c r="BD52" s="167">
        <f t="shared" ca="1" si="30"/>
        <v>0</v>
      </c>
      <c r="BE52" s="167">
        <f t="shared" ca="1" si="30"/>
        <v>0</v>
      </c>
      <c r="BF52" s="167">
        <f t="shared" ca="1" si="30"/>
        <v>0</v>
      </c>
      <c r="BG52" s="167">
        <f t="shared" ca="1" si="30"/>
        <v>0</v>
      </c>
      <c r="BH52" s="167">
        <f t="shared" ca="1" si="30"/>
        <v>0</v>
      </c>
      <c r="BI52" s="167">
        <f t="shared" ca="1" si="30"/>
        <v>0</v>
      </c>
      <c r="BJ52" s="167">
        <f t="shared" ca="1" si="30"/>
        <v>0</v>
      </c>
      <c r="BK52" s="167">
        <f t="shared" ca="1" si="30"/>
        <v>0</v>
      </c>
      <c r="BL52" s="167">
        <f t="shared" ca="1" si="30"/>
        <v>0</v>
      </c>
      <c r="BM52" s="167">
        <f t="shared" ca="1" si="30"/>
        <v>0</v>
      </c>
      <c r="BN52" s="167">
        <f t="shared" ca="1" si="30"/>
        <v>0</v>
      </c>
      <c r="BO52" s="167">
        <f t="shared" ca="1" si="30"/>
        <v>0</v>
      </c>
      <c r="BP52" s="167">
        <f t="shared" ca="1" si="30"/>
        <v>0</v>
      </c>
      <c r="BQ52" s="167">
        <f t="shared" ca="1" si="30"/>
        <v>0</v>
      </c>
      <c r="BR52" s="167">
        <f t="shared" ca="1" si="30"/>
        <v>0</v>
      </c>
      <c r="BS52" s="167">
        <f t="shared" ca="1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8"/>
      <c r="AL53" s="32"/>
      <c r="AM53" s="204"/>
      <c r="AN53" s="32"/>
      <c r="AO53" s="32"/>
      <c r="AP53" s="32"/>
      <c r="AQ53" s="8"/>
      <c r="AR53" s="4"/>
      <c r="AS53" s="33"/>
      <c r="AT53" s="33"/>
      <c r="AU53" s="33"/>
      <c r="AV53" s="33"/>
      <c r="AW53" s="33"/>
      <c r="AX53" s="33"/>
      <c r="AY53" s="33"/>
      <c r="AZ53" s="33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180" t="s">
        <v>42</v>
      </c>
      <c r="AL54" s="40" t="s">
        <v>42</v>
      </c>
      <c r="AM54" s="203" t="s">
        <v>42</v>
      </c>
      <c r="AN54" s="40" t="s">
        <v>42</v>
      </c>
      <c r="AO54" s="40" t="s">
        <v>42</v>
      </c>
      <c r="AP54" s="40"/>
      <c r="AQ54" s="83"/>
      <c r="AR54" s="4"/>
      <c r="AS54" s="187" t="e">
        <f>IF(HLOOKUP($A$1&amp;"a",[1]!Plan,AR71,FALSE)="","",HLOOKUP($A$1&amp;"a",[1]!Plan,AR71,FALSE))</f>
        <v>#N/A</v>
      </c>
      <c r="AT54" s="187" t="e">
        <f>IF(HLOOKUP($A$1&amp;"a",[1]!Plan,AS71,FALSE)="","",HLOOKUP($A$1&amp;"a",[1]!Plan,AS71,FALSE))</f>
        <v>#N/A</v>
      </c>
      <c r="AU54" s="18" t="e">
        <f>IF(HLOOKUP($A$1&amp;"a",[1]!Plan,AT71,FALSE)="","",HLOOKUP($A$1&amp;"a",[1]!Plan,AT71,FALSE))</f>
        <v>#N/A</v>
      </c>
      <c r="AV54" s="18" t="e">
        <f>IF(HLOOKUP($A$1&amp;"a",[1]!Plan,AU71,FALSE)="","",HLOOKUP($A$1&amp;"a",[1]!Plan,AU71,FALSE))</f>
        <v>#N/A</v>
      </c>
      <c r="AW54" s="18" t="e">
        <f>IF(HLOOKUP($A$1&amp;"a",[1]!Plan,AV71,FALSE)="","",HLOOKUP($A$1&amp;"a",[1]!Plan,AV71,FALSE))</f>
        <v>#N/A</v>
      </c>
      <c r="AX54" s="18"/>
      <c r="AY54" s="18"/>
      <c r="AZ54" s="19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7" x14ac:dyDescent="0.3">
      <c r="A55" s="20" t="b">
        <f t="array" ref="A55">OR(AND((B55&lt;&gt;""),OR(EXACT(B55,C55:AQ55))),AND((C55&lt;&gt;""),OR(EXACT(C55,D55:AQ55))),AND((D55&lt;&gt;""),OR(EXACT(D55,E55:AQ55))),AND((E55&lt;&gt;""),OR(EXACT(E55,F55:AQ55))),AND((F55&lt;&gt;""),OR(EXACT(F55,G55:AQ55))),AND((G55&lt;&gt;""),OR(EXACT(G55,H55:AQ55))),AND((H55&lt;&gt;""),OR(EXACT(H55,I55:AQ55))),AND((I55&lt;&gt;""),OR(EXACT(I55,J55:AQ55))),AND((J55&lt;&gt;""),OR(EXACT(J55,M55:AQ55))),AND((M55&lt;&gt;""),OR(EXACT(M55,N55:AQ55))),AND((O55&lt;&gt;""),OR(EXACT(O55,P55:AQ55))),AND((P55&lt;&gt;""),OR(EXACT(P55,Q55:AQ55))),AND((Q55&lt;&gt;""),OR(EXACT(Q55,R55:AQ55))),AND((S55&lt;&gt;""),OR(EXACT(S55,T55:AQ55))),AND((T55&lt;&gt;""),OR(EXACT(T55,U55:AQ55))),AND((U55&lt;&gt;""),OR(EXACT(U55,V55:AQ55))),AND((V55&lt;&gt;""),OR(EXACT(V55,W55:AQ55))),AND((W55&lt;&gt;""),OR(EXACT(W55,X55:AQ55))),AND((X55&lt;&gt;""),OR(EXACT(X55,Y55:AQ55))),AND((Y55&lt;&gt;""),OR(EXACT(Y55,Z55:AQ55))),AND((Z55&lt;&gt;""),OR(EXACT(Z55,AA55:AQ55))),AND((AA55&lt;&gt;""),OR(EXACT(AA55,AB55:AQ55))),AND((AB55&lt;&gt;""),OR(EXACT(AB55,AC55:AQ55))),AND((AC55&lt;&gt;""),OR(EXACT(AC55,AE55:AQ55))),AND((AE55&lt;&gt;""),OR(EXACT(AE55,AF55:AQ55))),AND((AF55&lt;&gt;""),OR(EXACT(AF55,AG55:AQ55))),AND((AG55&lt;&gt;""),OR(EXACT(AG55,AH55:AQ55))),AND((AH55&lt;&gt;""),OR(EXACT(AH55,AI55:AQ55))),AND((AI55&lt;&gt;""),OR(EXACT(AI55,AJ55:AQ55))),AND((AJ55&lt;&gt;""),OR(EXACT(AJ55,AK55:AQ55))),AND((AK55&lt;&gt;""),OR(EXACT(AK55,AL55:AQ55))),AND((AL55&lt;&gt;""),OR(EXACT(AL55,AM55:AQ55))),AND((AM55&lt;&gt;""),OR(EXACT(AM55,AN55:AQ55))),AND((AN55&lt;&gt;""),OR(EXACT(AN55,AO55:AQ55))),AND((AO55&lt;&gt;""),OR(EXACT(AO55,AQ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4" t="s">
        <v>42</v>
      </c>
      <c r="AL55" s="310" t="s">
        <v>42</v>
      </c>
      <c r="AM55" s="312" t="s">
        <v>42</v>
      </c>
      <c r="AN55" s="310" t="s">
        <v>42</v>
      </c>
      <c r="AO55" s="310" t="s">
        <v>42</v>
      </c>
      <c r="AP55" s="310"/>
      <c r="AQ55" s="120"/>
      <c r="AR55" s="22"/>
      <c r="AS55" s="188" t="e">
        <f>IF(HLOOKUP($A$1,[1]!Plan,AR71,FALSE)="","",HLOOKUP($A$1,[1]!Plan,AR71,FALSE))</f>
        <v>#N/A</v>
      </c>
      <c r="AT55" s="188" t="e">
        <f>IF(HLOOKUP($A$1,[1]!Plan,AS71,FALSE)="","",HLOOKUP($A$1,[1]!Plan,AS71,FALSE))</f>
        <v>#N/A</v>
      </c>
      <c r="AU55" s="23" t="e">
        <f>IF(HLOOKUP($A$1,[1]!Plan,AT71,FALSE)="","",HLOOKUP($A$1,[1]!Plan,AT71,FALSE))</f>
        <v>#N/A</v>
      </c>
      <c r="AV55" s="23" t="e">
        <f>IF(HLOOKUP($A$1,[1]!Plan,AU71,FALSE)="","",HLOOKUP($A$1,[1]!Plan,AU71,FALSE))</f>
        <v>#N/A</v>
      </c>
      <c r="AW55" s="23" t="e">
        <f>IF(HLOOKUP($A$1,[1]!Plan,AV71,FALSE)="","",HLOOKUP($A$1,[1]!Plan,AV71,FALSE))</f>
        <v>#N/A</v>
      </c>
      <c r="AX55" s="30"/>
      <c r="AY55" s="30"/>
      <c r="AZ55" s="55"/>
      <c r="BA55" s="22">
        <f t="shared" ref="BA55:BS55" si="31">BA$3</f>
        <v>1</v>
      </c>
      <c r="BB55" s="22">
        <f t="shared" si="31"/>
        <v>2</v>
      </c>
      <c r="BC55" s="22">
        <f t="shared" si="31"/>
        <v>3</v>
      </c>
      <c r="BD55" s="22">
        <f t="shared" si="31"/>
        <v>4</v>
      </c>
      <c r="BE55" s="22">
        <f t="shared" si="31"/>
        <v>5</v>
      </c>
      <c r="BF55" s="22">
        <f t="shared" si="31"/>
        <v>6</v>
      </c>
      <c r="BG55" s="22">
        <f t="shared" si="31"/>
        <v>7</v>
      </c>
      <c r="BH55" s="22">
        <f t="shared" si="31"/>
        <v>8</v>
      </c>
      <c r="BI55" s="22">
        <f t="shared" si="31"/>
        <v>9</v>
      </c>
      <c r="BJ55" s="22">
        <f t="shared" si="31"/>
        <v>10</v>
      </c>
      <c r="BK55" s="22" t="str">
        <f t="shared" si="31"/>
        <v>F1</v>
      </c>
      <c r="BL55" s="22" t="str">
        <f t="shared" si="31"/>
        <v>F2</v>
      </c>
      <c r="BM55" s="22" t="str">
        <f t="shared" si="31"/>
        <v>F3</v>
      </c>
      <c r="BN55" s="22" t="str">
        <f t="shared" si="31"/>
        <v>F4</v>
      </c>
      <c r="BO55" s="22" t="str">
        <f t="shared" si="31"/>
        <v>B8</v>
      </c>
      <c r="BP55" s="22" t="str">
        <f t="shared" si="31"/>
        <v>UG1</v>
      </c>
      <c r="BQ55" s="22" t="str">
        <f t="shared" si="31"/>
        <v>UG2</v>
      </c>
      <c r="BR55" s="22" t="str">
        <f t="shared" si="31"/>
        <v>UG3</v>
      </c>
      <c r="BS55" s="22" t="str">
        <f t="shared" si="31"/>
        <v>UG4</v>
      </c>
      <c r="BT55" s="88"/>
    </row>
    <row r="56" spans="1:77" ht="15" thickBot="1" x14ac:dyDescent="0.35">
      <c r="A56" s="25" t="b">
        <f t="array" ref="A56">OR(AND((B56&lt;&gt;""),OR(EXACT(B56,C56:AQ56))),AND((C56&lt;&gt;""),OR(EXACT(C56,D56:AQ56))),AND((D56&lt;&gt;""),OR(EXACT(D56,E56:AQ56))),AND((E56&lt;&gt;""),OR(EXACT(E56,F56:AQ56))),AND((F56&lt;&gt;""),OR(EXACT(F56,G56:AQ56))),AND((G56&lt;&gt;""),OR(EXACT(G56,H56:AQ56))),AND((H56&lt;&gt;""),OR(EXACT(H56,I56:AQ56))),AND((I56&lt;&gt;""),OR(EXACT(I56,J56:AQ56))),AND((J56&lt;&gt;""),OR(EXACT(J56,M56:AQ56))),AND((M56&lt;&gt;""),OR(EXACT(M56,N56:AQ56))),AND((O56&lt;&gt;""),OR(EXACT(O56,P56:AQ56))),AND((P56&lt;&gt;""),OR(EXACT(P56,Q56:AQ56))),AND((Q56&lt;&gt;""),OR(EXACT(Q56,R56:AQ56))),AND((S56&lt;&gt;""),OR(EXACT(S56,T56:AQ56))),AND((T56&lt;&gt;""),OR(EXACT(T56,U56:AQ56))),AND((U56&lt;&gt;""),OR(EXACT(U56,V56:AQ56))),AND((V56&lt;&gt;""),OR(EXACT(V56,W56:AQ56))),AND((W56&lt;&gt;""),OR(EXACT(W56,X56:AQ56))),AND((X56&lt;&gt;""),OR(EXACT(X56,Y56:AQ56))),AND((Y56&lt;&gt;""),OR(EXACT(Y56,Z56:AQ56))),AND((Z56&lt;&gt;""),OR(EXACT(Z56,AA56:AQ56))),AND((AA56&lt;&gt;""),OR(EXACT(AA56,AB56:AQ56))),AND((AB56&lt;&gt;""),OR(EXACT(AB56,AC56:AQ56))),AND((AC56&lt;&gt;""),OR(EXACT(AC56,AE56:AQ56))),AND((AE56&lt;&gt;""),OR(EXACT(AE56,AF56:AQ56))),AND((AF56&lt;&gt;""),OR(EXACT(AF56,AG56:AQ56))),AND((AG56&lt;&gt;""),OR(EXACT(AG56,AH56:AQ56))),AND((AH56&lt;&gt;""),OR(EXACT(AH56,AI56:AQ56))),AND((AI56&lt;&gt;""),OR(EXACT(AI56,AJ56:AQ56))),AND((AJ56&lt;&gt;""),OR(EXACT(AJ56,AK56:AQ56))),AND((AK56&lt;&gt;""),OR(EXACT(AK56,AL56:AQ56))),AND((AL56&lt;&gt;""),OR(EXACT(AL56,AM56:AQ56))),AND((AM56&lt;&gt;""),OR(EXACT(AM56,AN56:AQ56))),AND((AN56&lt;&gt;""),OR(EXACT(AN56,AO56:AQ56))),AND((AO56&lt;&gt;""),OR(EXACT(AO56,AQ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82" t="s">
        <v>42</v>
      </c>
      <c r="AL56" s="31" t="s">
        <v>42</v>
      </c>
      <c r="AM56" s="31" t="s">
        <v>42</v>
      </c>
      <c r="AN56" s="31" t="s">
        <v>42</v>
      </c>
      <c r="AO56" s="31" t="s">
        <v>42</v>
      </c>
      <c r="AP56" s="31"/>
      <c r="AQ56" s="84"/>
      <c r="AR56" s="4"/>
      <c r="AS56" s="28" t="e">
        <f>IF(HLOOKUP($A$1&amp;"b",[1]!Plan,AR71,FALSE)="","",HLOOKUP($A$1&amp;"b",[1]!Plan,AR71,FALSE))</f>
        <v>#N/A</v>
      </c>
      <c r="AT56" s="28" t="e">
        <f>IF(HLOOKUP($A$1&amp;"b",[1]!Plan,AS71,FALSE)="","",HLOOKUP($A$1&amp;"b",[1]!Plan,AS71,FALSE))</f>
        <v>#N/A</v>
      </c>
      <c r="AU56" s="28" t="e">
        <f>IF(HLOOKUP($A$1&amp;"b",[1]!Plan,AT71,FALSE)="","",HLOOKUP($A$1&amp;"b",[1]!Plan,AT71,FALSE))</f>
        <v>#N/A</v>
      </c>
      <c r="AV56" s="28" t="e">
        <f>IF(HLOOKUP($A$1&amp;"b",[1]!Plan,AU71,FALSE)="","",HLOOKUP($A$1&amp;"b",[1]!Plan,AU71,FALSE))</f>
        <v>#N/A</v>
      </c>
      <c r="AW56" s="28" t="e">
        <f>IF(HLOOKUP($A$1&amp;"b",[1]!Plan,AV71,FALSE)="","",HLOOKUP($A$1&amp;"b",[1]!Plan,AV71,FALSE))</f>
        <v>#N/A</v>
      </c>
      <c r="AX56" s="28"/>
      <c r="AY56" s="28"/>
      <c r="AZ56" s="29"/>
      <c r="BA56" s="167">
        <f t="shared" ref="BA56:BS56" ca="1" si="32">SUMIF($B56:$AQ56,BA$3,$B$2:$AP$2)</f>
        <v>0</v>
      </c>
      <c r="BB56" s="167">
        <f t="shared" ca="1" si="32"/>
        <v>0</v>
      </c>
      <c r="BC56" s="167">
        <f t="shared" ca="1" si="32"/>
        <v>0</v>
      </c>
      <c r="BD56" s="167">
        <f t="shared" ca="1" si="32"/>
        <v>0</v>
      </c>
      <c r="BE56" s="167">
        <f t="shared" ca="1" si="32"/>
        <v>0</v>
      </c>
      <c r="BF56" s="167">
        <f t="shared" ca="1" si="32"/>
        <v>0</v>
      </c>
      <c r="BG56" s="167">
        <f t="shared" ca="1" si="32"/>
        <v>0</v>
      </c>
      <c r="BH56" s="167">
        <f t="shared" ca="1" si="32"/>
        <v>0</v>
      </c>
      <c r="BI56" s="167">
        <f t="shared" ca="1" si="32"/>
        <v>0</v>
      </c>
      <c r="BJ56" s="167">
        <f t="shared" ca="1" si="32"/>
        <v>0</v>
      </c>
      <c r="BK56" s="167">
        <f t="shared" ca="1" si="32"/>
        <v>0</v>
      </c>
      <c r="BL56" s="167">
        <f t="shared" ca="1" si="32"/>
        <v>0</v>
      </c>
      <c r="BM56" s="167">
        <f t="shared" ca="1" si="32"/>
        <v>0</v>
      </c>
      <c r="BN56" s="167">
        <f t="shared" ca="1" si="32"/>
        <v>0</v>
      </c>
      <c r="BO56" s="167">
        <f t="shared" ca="1" si="32"/>
        <v>0</v>
      </c>
      <c r="BP56" s="167">
        <f t="shared" ca="1" si="32"/>
        <v>0</v>
      </c>
      <c r="BQ56" s="167">
        <f t="shared" ca="1" si="32"/>
        <v>0</v>
      </c>
      <c r="BR56" s="167">
        <f t="shared" ca="1" si="32"/>
        <v>0</v>
      </c>
      <c r="BS56" s="167">
        <f t="shared" ca="1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18"/>
      <c r="AE57" s="40"/>
      <c r="AF57" s="40"/>
      <c r="AG57" s="40"/>
      <c r="AH57" s="40"/>
      <c r="AI57" s="40"/>
      <c r="AJ57" s="40"/>
      <c r="AK57" s="180" t="s">
        <v>42</v>
      </c>
      <c r="AL57" s="40" t="s">
        <v>42</v>
      </c>
      <c r="AM57" s="203" t="s">
        <v>42</v>
      </c>
      <c r="AN57" s="40" t="s">
        <v>42</v>
      </c>
      <c r="AO57" s="40" t="s">
        <v>42</v>
      </c>
      <c r="AP57" s="40"/>
      <c r="AQ57" s="83"/>
      <c r="AR57" s="4"/>
      <c r="AS57" s="187" t="e">
        <f>IF(HLOOKUP($A$1&amp;"a",[1]!Plan,AR71,FALSE)="","",HLOOKUP($A$1&amp;"a",[1]!Plan,AR71,FALSE))</f>
        <v>#N/A</v>
      </c>
      <c r="AT57" s="187" t="e">
        <f>IF(HLOOKUP($A$1&amp;"a",[1]!Plan,AS71,FALSE)="","",HLOOKUP($A$1&amp;"a",[1]!Plan,AS71,FALSE))</f>
        <v>#N/A</v>
      </c>
      <c r="AU57" s="18" t="e">
        <f>IF(HLOOKUP($A$1&amp;"a",[1]!Plan,AT71,FALSE)="","",HLOOKUP($A$1&amp;"a",[1]!Plan,AT71,FALSE))</f>
        <v>#N/A</v>
      </c>
      <c r="AV57" s="18" t="e">
        <f>IF(HLOOKUP($A$1&amp;"a",[1]!Plan,AU71,FALSE)="","",HLOOKUP($A$1&amp;"a",[1]!Plan,AU71,FALSE))</f>
        <v>#N/A</v>
      </c>
      <c r="AW57" s="18" t="e">
        <f>IF(HLOOKUP($A$1&amp;"a",[1]!Plan,AV71,FALSE)="","",HLOOKUP($A$1&amp;"a",[1]!Plan,AV71,FALSE))</f>
        <v>#N/A</v>
      </c>
      <c r="AX57" s="18"/>
      <c r="AY57" s="18"/>
      <c r="AZ57" s="19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7" x14ac:dyDescent="0.3">
      <c r="A58" s="20" t="b">
        <f t="array" ref="A58">OR(AND((B58&lt;&gt;""),OR(EXACT(B58,C58:AQ58))),AND((C58&lt;&gt;""),OR(EXACT(C58,D58:AQ58))),AND((D58&lt;&gt;""),OR(EXACT(D58,E58:AQ58))),AND((E58&lt;&gt;""),OR(EXACT(E58,F58:AQ58))),AND((F58&lt;&gt;""),OR(EXACT(F58,G58:AQ58))),AND((G58&lt;&gt;""),OR(EXACT(G58,H58:AQ58))),AND((H58&lt;&gt;""),OR(EXACT(H58,I58:AQ58))),AND((I58&lt;&gt;""),OR(EXACT(I58,J58:AQ58))),AND((J58&lt;&gt;""),OR(EXACT(J58,M58:AQ58))),AND((M58&lt;&gt;""),OR(EXACT(M58,N58:AQ58))),AND((O58&lt;&gt;""),OR(EXACT(O58,P58:AQ58))),AND((P58&lt;&gt;""),OR(EXACT(P58,Q58:AQ58))),AND((Q58&lt;&gt;""),OR(EXACT(Q58,R58:AQ58))),AND((S58&lt;&gt;""),OR(EXACT(S58,T58:AQ58))),AND((T58&lt;&gt;""),OR(EXACT(T58,U58:AQ58))),AND((U58&lt;&gt;""),OR(EXACT(U58,V58:AQ58))),AND((V58&lt;&gt;""),OR(EXACT(V58,W58:AQ58))),AND((W58&lt;&gt;""),OR(EXACT(W58,X58:AQ58))),AND((X58&lt;&gt;""),OR(EXACT(X58,Y58:AQ58))),AND((Y58&lt;&gt;""),OR(EXACT(Y58,Z58:AQ58))),AND((Z58&lt;&gt;""),OR(EXACT(Z58,AA58:AQ58))),AND((AA58&lt;&gt;""),OR(EXACT(AA58,AB58:AQ58))),AND((AB58&lt;&gt;""),OR(EXACT(AB58,AC58:AQ58))),AND((AC58&lt;&gt;""),OR(EXACT(AC58,AE58:AQ58))),AND((AE58&lt;&gt;""),OR(EXACT(AE58,AF58:AQ58))),AND((AF58&lt;&gt;""),OR(EXACT(AF58,AG58:AQ58))),AND((AG58&lt;&gt;""),OR(EXACT(AG58,AH58:AQ58))),AND((AH58&lt;&gt;""),OR(EXACT(AH58,AI58:AQ58))),AND((AI58&lt;&gt;""),OR(EXACT(AI58,AJ58:AQ58))),AND((AJ58&lt;&gt;""),OR(EXACT(AJ58,AK58:AQ58))),AND((AK58&lt;&gt;""),OR(EXACT(AK58,AL58:AQ58))),AND((AL58&lt;&gt;""),OR(EXACT(AL58,AM58:AQ58))),AND((AM58&lt;&gt;""),OR(EXACT(AM58,AN58:AQ58))),AND((AN58&lt;&gt;""),OR(EXACT(AN58,AO58:AQ58))),AND((AO58&lt;&gt;""),OR(EXACT(AO58,AQ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1"/>
      <c r="AE58" s="310"/>
      <c r="AF58" s="310"/>
      <c r="AG58" s="310"/>
      <c r="AH58" s="310"/>
      <c r="AI58" s="310"/>
      <c r="AJ58" s="310"/>
      <c r="AK58" s="314" t="s">
        <v>42</v>
      </c>
      <c r="AL58" s="310" t="s">
        <v>42</v>
      </c>
      <c r="AM58" s="312" t="s">
        <v>42</v>
      </c>
      <c r="AN58" s="310" t="s">
        <v>42</v>
      </c>
      <c r="AO58" s="310" t="s">
        <v>42</v>
      </c>
      <c r="AP58" s="310"/>
      <c r="AQ58" s="120"/>
      <c r="AR58" s="22"/>
      <c r="AS58" s="188" t="e">
        <f>IF(HLOOKUP($A$1,[1]!Plan,AR71,FALSE)="","",HLOOKUP($A$1,[1]!Plan,AR71,FALSE))</f>
        <v>#N/A</v>
      </c>
      <c r="AT58" s="188" t="e">
        <f>IF(HLOOKUP($A$1,[1]!Plan,AS71,FALSE)="","",HLOOKUP($A$1,[1]!Plan,AS71,FALSE))</f>
        <v>#N/A</v>
      </c>
      <c r="AU58" s="23" t="e">
        <f>IF(HLOOKUP($A$1,[1]!Plan,AT71,FALSE)="","",HLOOKUP($A$1,[1]!Plan,AT71,FALSE))</f>
        <v>#N/A</v>
      </c>
      <c r="AV58" s="23" t="e">
        <f>IF(HLOOKUP($A$1,[1]!Plan,AU71,FALSE)="","",HLOOKUP($A$1,[1]!Plan,AU71,FALSE))</f>
        <v>#N/A</v>
      </c>
      <c r="AW58" s="23" t="e">
        <f>IF(HLOOKUP($A$1,[1]!Plan,AV71,FALSE)="","",HLOOKUP($A$1,[1]!Plan,AV71,FALSE))</f>
        <v>#N/A</v>
      </c>
      <c r="AX58" s="30"/>
      <c r="AY58" s="30"/>
      <c r="AZ58" s="55"/>
      <c r="BA58" s="22">
        <f t="shared" ref="BA58:BS58" si="33">BA$3</f>
        <v>1</v>
      </c>
      <c r="BB58" s="22">
        <f t="shared" si="33"/>
        <v>2</v>
      </c>
      <c r="BC58" s="22">
        <f t="shared" si="33"/>
        <v>3</v>
      </c>
      <c r="BD58" s="22">
        <f t="shared" si="33"/>
        <v>4</v>
      </c>
      <c r="BE58" s="22">
        <f t="shared" si="33"/>
        <v>5</v>
      </c>
      <c r="BF58" s="22">
        <f t="shared" si="33"/>
        <v>6</v>
      </c>
      <c r="BG58" s="22">
        <f t="shared" si="33"/>
        <v>7</v>
      </c>
      <c r="BH58" s="22">
        <f t="shared" si="33"/>
        <v>8</v>
      </c>
      <c r="BI58" s="22">
        <f t="shared" si="33"/>
        <v>9</v>
      </c>
      <c r="BJ58" s="22">
        <f t="shared" si="33"/>
        <v>10</v>
      </c>
      <c r="BK58" s="22" t="str">
        <f t="shared" si="33"/>
        <v>F1</v>
      </c>
      <c r="BL58" s="22" t="str">
        <f t="shared" si="33"/>
        <v>F2</v>
      </c>
      <c r="BM58" s="22" t="str">
        <f t="shared" si="33"/>
        <v>F3</v>
      </c>
      <c r="BN58" s="22" t="str">
        <f t="shared" si="33"/>
        <v>F4</v>
      </c>
      <c r="BO58" s="22" t="str">
        <f t="shared" si="33"/>
        <v>B8</v>
      </c>
      <c r="BP58" s="22" t="str">
        <f t="shared" si="33"/>
        <v>UG1</v>
      </c>
      <c r="BQ58" s="22" t="str">
        <f t="shared" si="33"/>
        <v>UG2</v>
      </c>
      <c r="BR58" s="22" t="str">
        <f t="shared" si="33"/>
        <v>UG3</v>
      </c>
      <c r="BS58" s="22" t="str">
        <f t="shared" si="33"/>
        <v>UG4</v>
      </c>
      <c r="BT58" s="88"/>
    </row>
    <row r="59" spans="1:77" ht="15" thickBot="1" x14ac:dyDescent="0.35">
      <c r="A59" s="25" t="b">
        <f t="array" ref="A59">OR(AND((B59&lt;&gt;""),OR(EXACT(B59,C59:AQ59))),AND((C59&lt;&gt;""),OR(EXACT(C59,D59:AQ59))),AND((D59&lt;&gt;""),OR(EXACT(D59,E59:AQ59))),AND((E59&lt;&gt;""),OR(EXACT(E59,F59:AQ59))),AND((F59&lt;&gt;""),OR(EXACT(F59,G59:AQ59))),AND((G59&lt;&gt;""),OR(EXACT(G59,H59:AQ59))),AND((H59&lt;&gt;""),OR(EXACT(H59,I59:AQ59))),AND((I59&lt;&gt;""),OR(EXACT(I59,J59:AQ59))),AND((J59&lt;&gt;""),OR(EXACT(J59,M59:AQ59))),AND((M59&lt;&gt;""),OR(EXACT(M59,N59:AQ59))),AND((O59&lt;&gt;""),OR(EXACT(O59,P59:AQ59))),AND((P59&lt;&gt;""),OR(EXACT(P59,Q59:AQ59))),AND((Q59&lt;&gt;""),OR(EXACT(Q59,R59:AQ59))),AND((S59&lt;&gt;""),OR(EXACT(S59,T59:AQ59))),AND((T59&lt;&gt;""),OR(EXACT(T59,U59:AQ59))),AND((U59&lt;&gt;""),OR(EXACT(U59,V59:AQ59))),AND((V59&lt;&gt;""),OR(EXACT(V59,W59:AQ59))),AND((W59&lt;&gt;""),OR(EXACT(W59,X59:AQ59))),AND((X59&lt;&gt;""),OR(EXACT(X59,Y59:AQ59))),AND((Y59&lt;&gt;""),OR(EXACT(Y59,Z59:AQ59))),AND((Z59&lt;&gt;""),OR(EXACT(Z59,AA59:AQ59))),AND((AA59&lt;&gt;""),OR(EXACT(AA59,AB59:AQ59))),AND((AB59&lt;&gt;""),OR(EXACT(AB59,AC59:AQ59))),AND((AC59&lt;&gt;""),OR(EXACT(AC59,AE59:AQ59))),AND((AE59&lt;&gt;""),OR(EXACT(AE59,AF59:AQ59))),AND((AF59&lt;&gt;""),OR(EXACT(AF59,AG59:AQ59))),AND((AG59&lt;&gt;""),OR(EXACT(AG59,AH59:AQ59))),AND((AH59&lt;&gt;""),OR(EXACT(AH59,AI59:AQ59))),AND((AI59&lt;&gt;""),OR(EXACT(AI59,AJ59:AQ59))),AND((AJ59&lt;&gt;""),OR(EXACT(AJ59,AK59:AQ59))),AND((AK59&lt;&gt;""),OR(EXACT(AK59,AL59:AQ59))),AND((AL59&lt;&gt;""),OR(EXACT(AL59,AM59:AQ59))),AND((AM59&lt;&gt;""),OR(EXACT(AM59,AN59:AQ59))),AND((AN59&lt;&gt;""),OR(EXACT(AN59,AO59:AQ59))),AND((AO59&lt;&gt;""),OR(EXACT(AO59,AQ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82" t="s">
        <v>42</v>
      </c>
      <c r="AL59" s="31" t="s">
        <v>42</v>
      </c>
      <c r="AM59" s="31" t="s">
        <v>42</v>
      </c>
      <c r="AN59" s="31" t="s">
        <v>42</v>
      </c>
      <c r="AO59" s="31" t="s">
        <v>42</v>
      </c>
      <c r="AP59" s="31"/>
      <c r="AQ59" s="84"/>
      <c r="AR59" s="4"/>
      <c r="AS59" s="28" t="e">
        <f>IF(HLOOKUP($A$1&amp;"b",[1]!Plan,AR71,FALSE)="","",HLOOKUP($A$1&amp;"b",[1]!Plan,AR71,FALSE))</f>
        <v>#N/A</v>
      </c>
      <c r="AT59" s="28" t="e">
        <f>IF(HLOOKUP($A$1&amp;"b",[1]!Plan,AS71,FALSE)="","",HLOOKUP($A$1&amp;"b",[1]!Plan,AS71,FALSE))</f>
        <v>#N/A</v>
      </c>
      <c r="AU59" s="28" t="e">
        <f>IF(HLOOKUP($A$1&amp;"b",[1]!Plan,AT71,FALSE)="","",HLOOKUP($A$1&amp;"b",[1]!Plan,AT71,FALSE))</f>
        <v>#N/A</v>
      </c>
      <c r="AV59" s="28" t="e">
        <f>IF(HLOOKUP($A$1&amp;"b",[1]!Plan,AU71,FALSE)="","",HLOOKUP($A$1&amp;"b",[1]!Plan,AU71,FALSE))</f>
        <v>#N/A</v>
      </c>
      <c r="AW59" s="28" t="e">
        <f>IF(HLOOKUP($A$1&amp;"b",[1]!Plan,AV71,FALSE)="","",HLOOKUP($A$1&amp;"b",[1]!Plan,AV71,FALSE))</f>
        <v>#N/A</v>
      </c>
      <c r="AX59" s="28"/>
      <c r="AY59" s="28"/>
      <c r="AZ59" s="29"/>
      <c r="BA59" s="167">
        <f t="shared" ref="BA59:BS59" ca="1" si="34">SUMIF($B59:$AQ59,BA$3,$B$2:$AP$2)</f>
        <v>0</v>
      </c>
      <c r="BB59" s="167">
        <f t="shared" ca="1" si="34"/>
        <v>0</v>
      </c>
      <c r="BC59" s="167">
        <f t="shared" ca="1" si="34"/>
        <v>0</v>
      </c>
      <c r="BD59" s="167">
        <f t="shared" ca="1" si="34"/>
        <v>0</v>
      </c>
      <c r="BE59" s="167">
        <f t="shared" ca="1" si="34"/>
        <v>0</v>
      </c>
      <c r="BF59" s="167">
        <f t="shared" ca="1" si="34"/>
        <v>0</v>
      </c>
      <c r="BG59" s="167">
        <f t="shared" ca="1" si="34"/>
        <v>0</v>
      </c>
      <c r="BH59" s="167">
        <f t="shared" ca="1" si="34"/>
        <v>0</v>
      </c>
      <c r="BI59" s="167">
        <f t="shared" ca="1" si="34"/>
        <v>0</v>
      </c>
      <c r="BJ59" s="167">
        <f t="shared" ca="1" si="34"/>
        <v>0</v>
      </c>
      <c r="BK59" s="167">
        <f t="shared" ca="1" si="34"/>
        <v>0</v>
      </c>
      <c r="BL59" s="167">
        <f t="shared" ca="1" si="34"/>
        <v>0</v>
      </c>
      <c r="BM59" s="167">
        <f t="shared" ca="1" si="34"/>
        <v>0</v>
      </c>
      <c r="BN59" s="167">
        <f t="shared" ca="1" si="34"/>
        <v>0</v>
      </c>
      <c r="BO59" s="167">
        <f t="shared" ca="1" si="34"/>
        <v>0</v>
      </c>
      <c r="BP59" s="167">
        <f t="shared" ca="1" si="34"/>
        <v>0</v>
      </c>
      <c r="BQ59" s="167">
        <f t="shared" ca="1" si="34"/>
        <v>0</v>
      </c>
      <c r="BR59" s="167">
        <f t="shared" ca="1" si="34"/>
        <v>0</v>
      </c>
      <c r="BS59" s="167">
        <f t="shared" ca="1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180"/>
      <c r="AL60" s="40"/>
      <c r="AM60" s="203"/>
      <c r="AN60" s="40"/>
      <c r="AO60" s="40"/>
      <c r="AP60" s="40"/>
      <c r="AQ60" s="83"/>
      <c r="AR60" s="4"/>
      <c r="AS60" s="187"/>
      <c r="AT60" s="187"/>
      <c r="AU60" s="33"/>
      <c r="AV60" s="33"/>
      <c r="AW60" s="33"/>
      <c r="AX60" s="33"/>
      <c r="AY60" s="33"/>
      <c r="AZ60" s="3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7" ht="15.6" x14ac:dyDescent="0.3">
      <c r="A61" s="8"/>
      <c r="B61" s="194"/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 t="s">
        <v>165</v>
      </c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/>
      <c r="W61" s="194" t="s">
        <v>165</v>
      </c>
      <c r="X61" s="194" t="s">
        <v>165</v>
      </c>
      <c r="Y61" s="194" t="s">
        <v>165</v>
      </c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79"/>
      <c r="AL61" s="91"/>
      <c r="AM61" s="2"/>
      <c r="AN61" s="91"/>
      <c r="AO61" s="91"/>
      <c r="AP61" s="91"/>
      <c r="AQ61" s="92"/>
      <c r="AR61" s="4"/>
      <c r="AS61" s="189"/>
      <c r="AT61" s="189"/>
      <c r="AU61" s="33"/>
      <c r="AV61" s="33"/>
      <c r="AW61" s="33"/>
      <c r="AX61" s="33"/>
      <c r="AY61" s="33"/>
      <c r="AZ61" s="34"/>
      <c r="BA61" s="22">
        <f t="shared" ref="BA61:BS61" si="35">BA$3</f>
        <v>1</v>
      </c>
      <c r="BB61" s="22">
        <f t="shared" si="35"/>
        <v>2</v>
      </c>
      <c r="BC61" s="22">
        <f t="shared" si="35"/>
        <v>3</v>
      </c>
      <c r="BD61" s="22">
        <f t="shared" si="35"/>
        <v>4</v>
      </c>
      <c r="BE61" s="22">
        <f t="shared" si="35"/>
        <v>5</v>
      </c>
      <c r="BF61" s="22">
        <f t="shared" si="35"/>
        <v>6</v>
      </c>
      <c r="BG61" s="22">
        <f t="shared" si="35"/>
        <v>7</v>
      </c>
      <c r="BH61" s="22">
        <f t="shared" si="35"/>
        <v>8</v>
      </c>
      <c r="BI61" s="22">
        <f t="shared" si="35"/>
        <v>9</v>
      </c>
      <c r="BJ61" s="22">
        <f t="shared" si="35"/>
        <v>10</v>
      </c>
      <c r="BK61" s="22" t="str">
        <f t="shared" si="35"/>
        <v>F1</v>
      </c>
      <c r="BL61" s="22" t="str">
        <f t="shared" si="35"/>
        <v>F2</v>
      </c>
      <c r="BM61" s="22" t="str">
        <f t="shared" si="35"/>
        <v>F3</v>
      </c>
      <c r="BN61" s="22" t="str">
        <f t="shared" si="35"/>
        <v>F4</v>
      </c>
      <c r="BO61" s="22" t="str">
        <f t="shared" si="35"/>
        <v>B8</v>
      </c>
      <c r="BP61" s="22" t="str">
        <f t="shared" si="35"/>
        <v>UG1</v>
      </c>
      <c r="BQ61" s="22" t="str">
        <f t="shared" si="35"/>
        <v>UG2</v>
      </c>
      <c r="BR61" s="22" t="str">
        <f t="shared" si="35"/>
        <v>UG3</v>
      </c>
      <c r="BS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4"/>
      <c r="AE62" s="8"/>
      <c r="AF62" s="8"/>
      <c r="AG62" s="8"/>
      <c r="AH62" s="8"/>
      <c r="AI62" s="8"/>
      <c r="AJ62" s="8"/>
      <c r="AK62" s="82"/>
      <c r="AL62" s="31"/>
      <c r="AM62" s="31"/>
      <c r="AN62" s="31"/>
      <c r="AO62" s="31"/>
      <c r="AP62" s="31"/>
      <c r="AQ62" s="84"/>
      <c r="AR62" s="4"/>
      <c r="AS62" s="28"/>
      <c r="AT62" s="28"/>
      <c r="AU62" s="36"/>
      <c r="AV62" s="36"/>
      <c r="AW62" s="36"/>
      <c r="AX62" s="36"/>
      <c r="AY62" s="36"/>
      <c r="AZ62" s="37"/>
      <c r="BA62" s="167">
        <f t="shared" ref="BA62:BS62" ca="1" si="36">SUMIF($B62:$AQ62,BA$3,$B$2:$AP$2)</f>
        <v>0</v>
      </c>
      <c r="BB62" s="167">
        <f t="shared" ca="1" si="36"/>
        <v>0</v>
      </c>
      <c r="BC62" s="167">
        <f t="shared" ca="1" si="36"/>
        <v>0</v>
      </c>
      <c r="BD62" s="167">
        <f t="shared" ca="1" si="36"/>
        <v>0</v>
      </c>
      <c r="BE62" s="167">
        <f t="shared" ca="1" si="36"/>
        <v>0</v>
      </c>
      <c r="BF62" s="167">
        <f t="shared" ca="1" si="36"/>
        <v>0</v>
      </c>
      <c r="BG62" s="167">
        <f t="shared" ca="1" si="36"/>
        <v>0</v>
      </c>
      <c r="BH62" s="167">
        <f t="shared" ca="1" si="36"/>
        <v>0</v>
      </c>
      <c r="BI62" s="167">
        <f t="shared" ca="1" si="36"/>
        <v>0</v>
      </c>
      <c r="BJ62" s="167">
        <f t="shared" ca="1" si="36"/>
        <v>0</v>
      </c>
      <c r="BK62" s="167">
        <f t="shared" ca="1" si="36"/>
        <v>0</v>
      </c>
      <c r="BL62" s="167">
        <f t="shared" ca="1" si="36"/>
        <v>0</v>
      </c>
      <c r="BM62" s="167">
        <f t="shared" ca="1" si="36"/>
        <v>0</v>
      </c>
      <c r="BN62" s="167">
        <f t="shared" ca="1" si="36"/>
        <v>0</v>
      </c>
      <c r="BO62" s="167">
        <f t="shared" ca="1" si="36"/>
        <v>0</v>
      </c>
      <c r="BP62" s="167">
        <f t="shared" ca="1" si="36"/>
        <v>0</v>
      </c>
      <c r="BQ62" s="167">
        <f t="shared" ca="1" si="36"/>
        <v>0</v>
      </c>
      <c r="BR62" s="167">
        <f t="shared" ca="1" si="36"/>
        <v>0</v>
      </c>
      <c r="BS62" s="167">
        <f t="shared" ca="1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BA16:BS16">
    <cfRule type="cellIs" dxfId="11591" priority="1993" operator="equal">
      <formula>0</formula>
    </cfRule>
    <cfRule type="cellIs" dxfId="11590" priority="1994" operator="greaterThan">
      <formula>0</formula>
    </cfRule>
  </conditionalFormatting>
  <conditionalFormatting sqref="BA19:BS19">
    <cfRule type="cellIs" dxfId="11589" priority="1991" operator="equal">
      <formula>0</formula>
    </cfRule>
    <cfRule type="cellIs" dxfId="11588" priority="1992" operator="greaterThan">
      <formula>0</formula>
    </cfRule>
  </conditionalFormatting>
  <conditionalFormatting sqref="BA22:BS22">
    <cfRule type="cellIs" dxfId="11587" priority="1989" operator="equal">
      <formula>0</formula>
    </cfRule>
    <cfRule type="cellIs" dxfId="11586" priority="1990" operator="greaterThan">
      <formula>0</formula>
    </cfRule>
  </conditionalFormatting>
  <conditionalFormatting sqref="BA26:BS26">
    <cfRule type="cellIs" dxfId="11585" priority="1987" operator="equal">
      <formula>0</formula>
    </cfRule>
    <cfRule type="cellIs" dxfId="11584" priority="1988" operator="greaterThan">
      <formula>0</formula>
    </cfRule>
  </conditionalFormatting>
  <conditionalFormatting sqref="BA29:BS29">
    <cfRule type="cellIs" dxfId="11583" priority="1985" operator="equal">
      <formula>0</formula>
    </cfRule>
    <cfRule type="cellIs" dxfId="11582" priority="1986" operator="greaterThan">
      <formula>0</formula>
    </cfRule>
  </conditionalFormatting>
  <conditionalFormatting sqref="BA32:BS32">
    <cfRule type="cellIs" dxfId="11581" priority="1983" operator="equal">
      <formula>0</formula>
    </cfRule>
    <cfRule type="cellIs" dxfId="11580" priority="1984" operator="greaterThan">
      <formula>0</formula>
    </cfRule>
  </conditionalFormatting>
  <conditionalFormatting sqref="BA36:BS36">
    <cfRule type="cellIs" dxfId="11579" priority="1981" operator="equal">
      <formula>0</formula>
    </cfRule>
    <cfRule type="cellIs" dxfId="11578" priority="1982" operator="greaterThan">
      <formula>0</formula>
    </cfRule>
  </conditionalFormatting>
  <conditionalFormatting sqref="BA39:BS39">
    <cfRule type="cellIs" dxfId="11577" priority="1979" operator="equal">
      <formula>0</formula>
    </cfRule>
    <cfRule type="cellIs" dxfId="11576" priority="1980" operator="greaterThan">
      <formula>0</formula>
    </cfRule>
  </conditionalFormatting>
  <conditionalFormatting sqref="BA42:BS42">
    <cfRule type="cellIs" dxfId="11575" priority="1977" operator="equal">
      <formula>0</formula>
    </cfRule>
    <cfRule type="cellIs" dxfId="11574" priority="1978" operator="greaterThan">
      <formula>0</formula>
    </cfRule>
  </conditionalFormatting>
  <conditionalFormatting sqref="BA46:BS46">
    <cfRule type="cellIs" dxfId="11573" priority="1975" operator="equal">
      <formula>0</formula>
    </cfRule>
    <cfRule type="cellIs" dxfId="11572" priority="1976" operator="greaterThan">
      <formula>0</formula>
    </cfRule>
  </conditionalFormatting>
  <conditionalFormatting sqref="BA49:BS49">
    <cfRule type="cellIs" dxfId="11571" priority="1973" operator="equal">
      <formula>0</formula>
    </cfRule>
    <cfRule type="cellIs" dxfId="11570" priority="1974" operator="greaterThan">
      <formula>0</formula>
    </cfRule>
  </conditionalFormatting>
  <conditionalFormatting sqref="BA52:BS52">
    <cfRule type="cellIs" dxfId="11569" priority="1971" operator="equal">
      <formula>0</formula>
    </cfRule>
    <cfRule type="cellIs" dxfId="11568" priority="1972" operator="greaterThan">
      <formula>0</formula>
    </cfRule>
  </conditionalFormatting>
  <conditionalFormatting sqref="BA56:BS56">
    <cfRule type="cellIs" dxfId="11567" priority="1969" operator="equal">
      <formula>0</formula>
    </cfRule>
    <cfRule type="cellIs" dxfId="11566" priority="1970" operator="greaterThan">
      <formula>0</formula>
    </cfRule>
  </conditionalFormatting>
  <conditionalFormatting sqref="BA59:BS59">
    <cfRule type="cellIs" dxfId="11565" priority="1967" operator="equal">
      <formula>0</formula>
    </cfRule>
    <cfRule type="cellIs" dxfId="11564" priority="1968" operator="greaterThan">
      <formula>0</formula>
    </cfRule>
  </conditionalFormatting>
  <conditionalFormatting sqref="BA62:BS62">
    <cfRule type="cellIs" dxfId="11563" priority="1965" operator="equal">
      <formula>0</formula>
    </cfRule>
    <cfRule type="cellIs" dxfId="11562" priority="1966" operator="greaterThan">
      <formula>0</formula>
    </cfRule>
  </conditionalFormatting>
  <conditionalFormatting sqref="A28:A29 A45:A46 A48:A49 A55:A56 A58:A59 A5:A6 A8:A9 A25:A26">
    <cfRule type="cellIs" dxfId="11561" priority="1964" stopIfTrue="1" operator="equal">
      <formula>TRUE</formula>
    </cfRule>
  </conditionalFormatting>
  <conditionalFormatting sqref="A35:A36 A38:A39">
    <cfRule type="cellIs" dxfId="11560" priority="1963" stopIfTrue="1" operator="equal">
      <formula>TRUE</formula>
    </cfRule>
  </conditionalFormatting>
  <conditionalFormatting sqref="AQ16">
    <cfRule type="duplicateValues" dxfId="11559" priority="1960"/>
  </conditionalFormatting>
  <conditionalFormatting sqref="AQ19">
    <cfRule type="duplicateValues" dxfId="11558" priority="1959"/>
  </conditionalFormatting>
  <conditionalFormatting sqref="AQ26">
    <cfRule type="duplicateValues" dxfId="11557" priority="1958"/>
  </conditionalFormatting>
  <conditionalFormatting sqref="AQ39">
    <cfRule type="duplicateValues" dxfId="11556" priority="1957"/>
  </conditionalFormatting>
  <conditionalFormatting sqref="AQ36">
    <cfRule type="duplicateValues" dxfId="11555" priority="1956"/>
  </conditionalFormatting>
  <conditionalFormatting sqref="AQ39">
    <cfRule type="duplicateValues" dxfId="11554" priority="1955"/>
  </conditionalFormatting>
  <conditionalFormatting sqref="AQ49">
    <cfRule type="duplicateValues" dxfId="11553" priority="1954"/>
  </conditionalFormatting>
  <conditionalFormatting sqref="AQ46">
    <cfRule type="duplicateValues" dxfId="11552" priority="1953"/>
  </conditionalFormatting>
  <conditionalFormatting sqref="AQ49">
    <cfRule type="duplicateValues" dxfId="11551" priority="1952"/>
  </conditionalFormatting>
  <conditionalFormatting sqref="AQ6 AM6">
    <cfRule type="duplicateValues" dxfId="11550" priority="1951"/>
  </conditionalFormatting>
  <conditionalFormatting sqref="AQ9">
    <cfRule type="duplicateValues" dxfId="11549" priority="1950"/>
  </conditionalFormatting>
  <conditionalFormatting sqref="AQ36">
    <cfRule type="duplicateValues" dxfId="11548" priority="1949"/>
  </conditionalFormatting>
  <conditionalFormatting sqref="AQ39">
    <cfRule type="duplicateValues" dxfId="11547" priority="1948"/>
  </conditionalFormatting>
  <conditionalFormatting sqref="AP46">
    <cfRule type="duplicateValues" dxfId="11546" priority="1947"/>
  </conditionalFormatting>
  <conditionalFormatting sqref="AM6">
    <cfRule type="duplicateValues" dxfId="11545" priority="1946"/>
  </conditionalFormatting>
  <conditionalFormatting sqref="AQ9">
    <cfRule type="duplicateValues" dxfId="11544" priority="1945"/>
  </conditionalFormatting>
  <conditionalFormatting sqref="AM6">
    <cfRule type="duplicateValues" dxfId="11543" priority="1944"/>
  </conditionalFormatting>
  <conditionalFormatting sqref="AQ16">
    <cfRule type="duplicateValues" dxfId="11542" priority="1943"/>
  </conditionalFormatting>
  <conditionalFormatting sqref="AQ19">
    <cfRule type="duplicateValues" dxfId="11541" priority="1942"/>
  </conditionalFormatting>
  <conditionalFormatting sqref="AQ29">
    <cfRule type="duplicateValues" dxfId="11540" priority="1941"/>
  </conditionalFormatting>
  <conditionalFormatting sqref="AK6 AM6 AO6:AQ6">
    <cfRule type="duplicateValues" dxfId="11539" priority="1940"/>
  </conditionalFormatting>
  <conditionalFormatting sqref="AO16">
    <cfRule type="duplicateValues" dxfId="11538" priority="1939"/>
  </conditionalFormatting>
  <conditionalFormatting sqref="AM46">
    <cfRule type="duplicateValues" dxfId="11537" priority="1938"/>
  </conditionalFormatting>
  <conditionalFormatting sqref="AO19">
    <cfRule type="duplicateValues" dxfId="11536" priority="1937"/>
  </conditionalFormatting>
  <conditionalFormatting sqref="AO26">
    <cfRule type="duplicateValues" dxfId="11535" priority="1936"/>
  </conditionalFormatting>
  <conditionalFormatting sqref="AO29">
    <cfRule type="duplicateValues" dxfId="11534" priority="1935"/>
  </conditionalFormatting>
  <conditionalFormatting sqref="AO36">
    <cfRule type="duplicateValues" dxfId="11533" priority="1934"/>
  </conditionalFormatting>
  <conditionalFormatting sqref="AO39">
    <cfRule type="duplicateValues" dxfId="11532" priority="1933"/>
  </conditionalFormatting>
  <conditionalFormatting sqref="AO46">
    <cfRule type="duplicateValues" dxfId="11531" priority="1932"/>
  </conditionalFormatting>
  <conditionalFormatting sqref="AO49">
    <cfRule type="duplicateValues" dxfId="11530" priority="1931"/>
  </conditionalFormatting>
  <conditionalFormatting sqref="AP26">
    <cfRule type="duplicateValues" dxfId="11529" priority="1930"/>
  </conditionalFormatting>
  <conditionalFormatting sqref="AP29">
    <cfRule type="duplicateValues" dxfId="11528" priority="1929"/>
  </conditionalFormatting>
  <conditionalFormatting sqref="AP36">
    <cfRule type="duplicateValues" dxfId="11527" priority="1928"/>
  </conditionalFormatting>
  <conditionalFormatting sqref="AP39">
    <cfRule type="duplicateValues" dxfId="11526" priority="1927"/>
  </conditionalFormatting>
  <conditionalFormatting sqref="BA6:BS6">
    <cfRule type="cellIs" dxfId="11525" priority="1925" operator="equal">
      <formula>0</formula>
    </cfRule>
    <cfRule type="cellIs" dxfId="11524" priority="1926" operator="greaterThan">
      <formula>0</formula>
    </cfRule>
  </conditionalFormatting>
  <conditionalFormatting sqref="BA9:BS9">
    <cfRule type="cellIs" dxfId="11523" priority="1923" operator="equal">
      <formula>0</formula>
    </cfRule>
    <cfRule type="cellIs" dxfId="11522" priority="1924" operator="greaterThan">
      <formula>0</formula>
    </cfRule>
  </conditionalFormatting>
  <conditionalFormatting sqref="BA12:BS12">
    <cfRule type="cellIs" dxfId="11521" priority="1921" operator="equal">
      <formula>0</formula>
    </cfRule>
    <cfRule type="cellIs" dxfId="11520" priority="1922" operator="greaterThan">
      <formula>0</formula>
    </cfRule>
  </conditionalFormatting>
  <conditionalFormatting sqref="AO6">
    <cfRule type="duplicateValues" dxfId="11519" priority="1920"/>
  </conditionalFormatting>
  <conditionalFormatting sqref="AO9">
    <cfRule type="duplicateValues" dxfId="11518" priority="1919"/>
  </conditionalFormatting>
  <conditionalFormatting sqref="AP49">
    <cfRule type="duplicateValues" dxfId="11517" priority="1918"/>
  </conditionalFormatting>
  <conditionalFormatting sqref="A15:A16 A18:A19">
    <cfRule type="cellIs" dxfId="11516" priority="1917" stopIfTrue="1" operator="equal">
      <formula>TRUE</formula>
    </cfRule>
  </conditionalFormatting>
  <conditionalFormatting sqref="AM6">
    <cfRule type="duplicateValues" dxfId="11515" priority="1915"/>
  </conditionalFormatting>
  <conditionalFormatting sqref="AM6">
    <cfRule type="duplicateValues" dxfId="11514" priority="1914"/>
  </conditionalFormatting>
  <conditionalFormatting sqref="AM6">
    <cfRule type="duplicateValues" dxfId="11513" priority="1913"/>
  </conditionalFormatting>
  <conditionalFormatting sqref="AM6">
    <cfRule type="duplicateValues" dxfId="11512" priority="1912"/>
  </conditionalFormatting>
  <conditionalFormatting sqref="AP6">
    <cfRule type="duplicateValues" dxfId="11511" priority="1911"/>
  </conditionalFormatting>
  <conditionalFormatting sqref="AP9">
    <cfRule type="duplicateValues" dxfId="11510" priority="1910"/>
  </conditionalFormatting>
  <conditionalFormatting sqref="AP6">
    <cfRule type="duplicateValues" dxfId="11509" priority="1909"/>
  </conditionalFormatting>
  <conditionalFormatting sqref="AP16">
    <cfRule type="duplicateValues" dxfId="11508" priority="1908"/>
  </conditionalFormatting>
  <conditionalFormatting sqref="AP9">
    <cfRule type="duplicateValues" dxfId="11507" priority="1907"/>
  </conditionalFormatting>
  <conditionalFormatting sqref="AP9">
    <cfRule type="duplicateValues" dxfId="11506" priority="1906"/>
  </conditionalFormatting>
  <conditionalFormatting sqref="AP16">
    <cfRule type="duplicateValues" dxfId="11505" priority="1905"/>
  </conditionalFormatting>
  <conditionalFormatting sqref="AP16">
    <cfRule type="duplicateValues" dxfId="11504" priority="1904"/>
  </conditionalFormatting>
  <conditionalFormatting sqref="AP19">
    <cfRule type="duplicateValues" dxfId="11503" priority="1903"/>
  </conditionalFormatting>
  <conditionalFormatting sqref="AP19">
    <cfRule type="duplicateValues" dxfId="11502" priority="1902"/>
  </conditionalFormatting>
  <conditionalFormatting sqref="AP6">
    <cfRule type="duplicateValues" dxfId="11501" priority="1901"/>
  </conditionalFormatting>
  <conditionalFormatting sqref="AP6">
    <cfRule type="duplicateValues" dxfId="11500" priority="1900"/>
  </conditionalFormatting>
  <conditionalFormatting sqref="AP19">
    <cfRule type="duplicateValues" dxfId="11499" priority="1899"/>
  </conditionalFormatting>
  <conditionalFormatting sqref="AO9:AQ9">
    <cfRule type="duplicateValues" dxfId="11498" priority="1898"/>
  </conditionalFormatting>
  <conditionalFormatting sqref="AO16:AQ16">
    <cfRule type="duplicateValues" dxfId="11497" priority="1897"/>
  </conditionalFormatting>
  <conditionalFormatting sqref="AO19:AQ19">
    <cfRule type="duplicateValues" dxfId="11496" priority="1896"/>
  </conditionalFormatting>
  <conditionalFormatting sqref="AO6:AQ6 AK6 AM6">
    <cfRule type="duplicateValues" dxfId="11495" priority="1895"/>
  </conditionalFormatting>
  <conditionalFormatting sqref="AO9:AQ9">
    <cfRule type="duplicateValues" dxfId="11494" priority="1894"/>
  </conditionalFormatting>
  <conditionalFormatting sqref="AO36:AQ36 AM36">
    <cfRule type="duplicateValues" dxfId="11493" priority="1893"/>
  </conditionalFormatting>
  <conditionalFormatting sqref="AO39:AQ39 AM39">
    <cfRule type="duplicateValues" dxfId="11492" priority="1892"/>
  </conditionalFormatting>
  <conditionalFormatting sqref="AO26:AQ26">
    <cfRule type="duplicateValues" dxfId="11491" priority="1891"/>
  </conditionalFormatting>
  <conditionalFormatting sqref="AO29:AQ29">
    <cfRule type="duplicateValues" dxfId="11490" priority="1890"/>
  </conditionalFormatting>
  <conditionalFormatting sqref="AO46:AQ46 AM46">
    <cfRule type="duplicateValues" dxfId="11489" priority="1889"/>
  </conditionalFormatting>
  <conditionalFormatting sqref="AO49:AQ49">
    <cfRule type="duplicateValues" dxfId="11488" priority="1888"/>
  </conditionalFormatting>
  <conditionalFormatting sqref="AO16:AQ16">
    <cfRule type="duplicateValues" dxfId="11487" priority="1887"/>
  </conditionalFormatting>
  <conditionalFormatting sqref="AO19:AQ19">
    <cfRule type="duplicateValues" dxfId="11486" priority="1886"/>
  </conditionalFormatting>
  <conditionalFormatting sqref="AM39">
    <cfRule type="duplicateValues" dxfId="11485" priority="1885"/>
  </conditionalFormatting>
  <conditionalFormatting sqref="AM39">
    <cfRule type="duplicateValues" dxfId="11484" priority="1884"/>
  </conditionalFormatting>
  <conditionalFormatting sqref="AM39">
    <cfRule type="duplicateValues" dxfId="11483" priority="1883"/>
  </conditionalFormatting>
  <conditionalFormatting sqref="AM39">
    <cfRule type="duplicateValues" dxfId="11482" priority="1882"/>
  </conditionalFormatting>
  <conditionalFormatting sqref="AM39">
    <cfRule type="duplicateValues" dxfId="11481" priority="1881"/>
  </conditionalFormatting>
  <conditionalFormatting sqref="AM39">
    <cfRule type="duplicateValues" dxfId="11480" priority="1880"/>
  </conditionalFormatting>
  <conditionalFormatting sqref="AM39">
    <cfRule type="duplicateValues" dxfId="11479" priority="1879"/>
  </conditionalFormatting>
  <conditionalFormatting sqref="AM39">
    <cfRule type="duplicateValues" dxfId="11478" priority="1878"/>
  </conditionalFormatting>
  <conditionalFormatting sqref="AM39">
    <cfRule type="duplicateValues" dxfId="11477" priority="1877"/>
  </conditionalFormatting>
  <conditionalFormatting sqref="AM49">
    <cfRule type="duplicateValues" dxfId="11476" priority="1874"/>
  </conditionalFormatting>
  <conditionalFormatting sqref="AM49">
    <cfRule type="duplicateValues" dxfId="11475" priority="1873"/>
  </conditionalFormatting>
  <conditionalFormatting sqref="AN6">
    <cfRule type="duplicateValues" dxfId="11474" priority="1872"/>
  </conditionalFormatting>
  <conditionalFormatting sqref="AN6">
    <cfRule type="duplicateValues" dxfId="11473" priority="1871"/>
  </conditionalFormatting>
  <conditionalFormatting sqref="AN6">
    <cfRule type="duplicateValues" dxfId="11472" priority="1870"/>
  </conditionalFormatting>
  <conditionalFormatting sqref="AN6">
    <cfRule type="duplicateValues" dxfId="11471" priority="1869"/>
  </conditionalFormatting>
  <conditionalFormatting sqref="AN6">
    <cfRule type="duplicateValues" dxfId="11470" priority="1868"/>
  </conditionalFormatting>
  <conditionalFormatting sqref="AN6">
    <cfRule type="duplicateValues" dxfId="11469" priority="1867"/>
  </conditionalFormatting>
  <conditionalFormatting sqref="AN9">
    <cfRule type="duplicateValues" dxfId="11468" priority="1866"/>
  </conditionalFormatting>
  <conditionalFormatting sqref="AN9">
    <cfRule type="duplicateValues" dxfId="11467" priority="1865"/>
  </conditionalFormatting>
  <conditionalFormatting sqref="AN9">
    <cfRule type="duplicateValues" dxfId="11466" priority="1864"/>
  </conditionalFormatting>
  <conditionalFormatting sqref="AN9">
    <cfRule type="duplicateValues" dxfId="11465" priority="1863"/>
  </conditionalFormatting>
  <conditionalFormatting sqref="AN9">
    <cfRule type="duplicateValues" dxfId="11464" priority="1862"/>
  </conditionalFormatting>
  <conditionalFormatting sqref="AN9">
    <cfRule type="duplicateValues" dxfId="11463" priority="1861"/>
  </conditionalFormatting>
  <conditionalFormatting sqref="AN46 AN36 AN26 AN16">
    <cfRule type="duplicateValues" dxfId="11462" priority="1860"/>
  </conditionalFormatting>
  <conditionalFormatting sqref="AN46">
    <cfRule type="duplicateValues" dxfId="11461" priority="1859"/>
  </conditionalFormatting>
  <conditionalFormatting sqref="AN46">
    <cfRule type="duplicateValues" dxfId="11460" priority="1858"/>
  </conditionalFormatting>
  <conditionalFormatting sqref="AN46">
    <cfRule type="duplicateValues" dxfId="11459" priority="1857"/>
  </conditionalFormatting>
  <conditionalFormatting sqref="AN46">
    <cfRule type="duplicateValues" dxfId="11458" priority="1856"/>
  </conditionalFormatting>
  <conditionalFormatting sqref="AN46">
    <cfRule type="duplicateValues" dxfId="11457" priority="1855"/>
  </conditionalFormatting>
  <conditionalFormatting sqref="AN49 AN39 AN19">
    <cfRule type="duplicateValues" dxfId="11456" priority="1854"/>
  </conditionalFormatting>
  <conditionalFormatting sqref="AN49">
    <cfRule type="duplicateValues" dxfId="11455" priority="1853"/>
  </conditionalFormatting>
  <conditionalFormatting sqref="AN49">
    <cfRule type="duplicateValues" dxfId="11454" priority="1852"/>
  </conditionalFormatting>
  <conditionalFormatting sqref="AN49">
    <cfRule type="duplicateValues" dxfId="11453" priority="1851"/>
  </conditionalFormatting>
  <conditionalFormatting sqref="AN49">
    <cfRule type="duplicateValues" dxfId="11452" priority="1850"/>
  </conditionalFormatting>
  <conditionalFormatting sqref="AN49">
    <cfRule type="duplicateValues" dxfId="11451" priority="1849"/>
  </conditionalFormatting>
  <conditionalFormatting sqref="AN29">
    <cfRule type="duplicateValues" dxfId="11450" priority="1848"/>
  </conditionalFormatting>
  <conditionalFormatting sqref="AN29">
    <cfRule type="duplicateValues" dxfId="11449" priority="1847"/>
  </conditionalFormatting>
  <conditionalFormatting sqref="AN29">
    <cfRule type="duplicateValues" dxfId="11448" priority="1846"/>
  </conditionalFormatting>
  <conditionalFormatting sqref="AN29">
    <cfRule type="duplicateValues" dxfId="11447" priority="1845"/>
  </conditionalFormatting>
  <conditionalFormatting sqref="AN29">
    <cfRule type="duplicateValues" dxfId="11446" priority="1844"/>
  </conditionalFormatting>
  <conditionalFormatting sqref="AN29">
    <cfRule type="duplicateValues" dxfId="11445" priority="1843"/>
  </conditionalFormatting>
  <conditionalFormatting sqref="AL46">
    <cfRule type="duplicateValues" dxfId="11444" priority="1842"/>
  </conditionalFormatting>
  <conditionalFormatting sqref="AL46">
    <cfRule type="duplicateValues" dxfId="11443" priority="1841"/>
  </conditionalFormatting>
  <conditionalFormatting sqref="AL46">
    <cfRule type="duplicateValues" dxfId="11442" priority="1840"/>
  </conditionalFormatting>
  <conditionalFormatting sqref="AL46">
    <cfRule type="duplicateValues" dxfId="11441" priority="1839"/>
  </conditionalFormatting>
  <conditionalFormatting sqref="AL46">
    <cfRule type="duplicateValues" dxfId="11440" priority="1838"/>
  </conditionalFormatting>
  <conditionalFormatting sqref="AL46">
    <cfRule type="duplicateValues" dxfId="11439" priority="1837"/>
  </conditionalFormatting>
  <conditionalFormatting sqref="AL49">
    <cfRule type="duplicateValues" dxfId="11438" priority="1836"/>
  </conditionalFormatting>
  <conditionalFormatting sqref="AL49">
    <cfRule type="duplicateValues" dxfId="11437" priority="1835"/>
  </conditionalFormatting>
  <conditionalFormatting sqref="AL49">
    <cfRule type="duplicateValues" dxfId="11436" priority="1834"/>
  </conditionalFormatting>
  <conditionalFormatting sqref="AL49">
    <cfRule type="duplicateValues" dxfId="11435" priority="1833"/>
  </conditionalFormatting>
  <conditionalFormatting sqref="AL49">
    <cfRule type="duplicateValues" dxfId="11434" priority="1832"/>
  </conditionalFormatting>
  <conditionalFormatting sqref="AL49">
    <cfRule type="duplicateValues" dxfId="11433" priority="1831"/>
  </conditionalFormatting>
  <conditionalFormatting sqref="AH56">
    <cfRule type="duplicateValues" dxfId="11432" priority="1995"/>
  </conditionalFormatting>
  <conditionalFormatting sqref="AH59">
    <cfRule type="duplicateValues" dxfId="11431" priority="1996"/>
  </conditionalFormatting>
  <conditionalFormatting sqref="AM28:AQ28 D28:E28 O28 Q28 U28:V28 Z28:AB28 L28 X28">
    <cfRule type="duplicateValues" dxfId="11430" priority="1830"/>
  </conditionalFormatting>
  <conditionalFormatting sqref="AL46:AQ46">
    <cfRule type="duplicateValues" dxfId="11429" priority="1825"/>
  </conditionalFormatting>
  <conditionalFormatting sqref="AL49:AQ49">
    <cfRule type="duplicateValues" dxfId="11428" priority="1824"/>
  </conditionalFormatting>
  <conditionalFormatting sqref="AK26">
    <cfRule type="duplicateValues" dxfId="11427" priority="1823"/>
  </conditionalFormatting>
  <conditionalFormatting sqref="AK26">
    <cfRule type="duplicateValues" dxfId="11426" priority="1822"/>
  </conditionalFormatting>
  <conditionalFormatting sqref="AK29">
    <cfRule type="duplicateValues" dxfId="11425" priority="1821"/>
  </conditionalFormatting>
  <conditionalFormatting sqref="AK29">
    <cfRule type="duplicateValues" dxfId="11424" priority="1820"/>
  </conditionalFormatting>
  <conditionalFormatting sqref="AM9">
    <cfRule type="duplicateValues" dxfId="11423" priority="1819"/>
  </conditionalFormatting>
  <conditionalFormatting sqref="AM9">
    <cfRule type="duplicateValues" dxfId="11422" priority="1818"/>
  </conditionalFormatting>
  <conditionalFormatting sqref="AM9">
    <cfRule type="duplicateValues" dxfId="11421" priority="1817"/>
  </conditionalFormatting>
  <conditionalFormatting sqref="AM9">
    <cfRule type="duplicateValues" dxfId="11420" priority="1816"/>
  </conditionalFormatting>
  <conditionalFormatting sqref="AM9">
    <cfRule type="duplicateValues" dxfId="11419" priority="1815"/>
  </conditionalFormatting>
  <conditionalFormatting sqref="AM9">
    <cfRule type="duplicateValues" dxfId="11418" priority="1814"/>
  </conditionalFormatting>
  <conditionalFormatting sqref="AM9">
    <cfRule type="duplicateValues" dxfId="11417" priority="1813"/>
  </conditionalFormatting>
  <conditionalFormatting sqref="AM9">
    <cfRule type="duplicateValues" dxfId="11416" priority="1812"/>
  </conditionalFormatting>
  <conditionalFormatting sqref="AM9">
    <cfRule type="duplicateValues" dxfId="11415" priority="1811"/>
  </conditionalFormatting>
  <conditionalFormatting sqref="AM26">
    <cfRule type="duplicateValues" dxfId="11414" priority="1810"/>
  </conditionalFormatting>
  <conditionalFormatting sqref="AM26">
    <cfRule type="duplicateValues" dxfId="11413" priority="1809"/>
  </conditionalFormatting>
  <conditionalFormatting sqref="AM26">
    <cfRule type="duplicateValues" dxfId="11412" priority="1808"/>
  </conditionalFormatting>
  <conditionalFormatting sqref="AM26">
    <cfRule type="duplicateValues" dxfId="11411" priority="1807"/>
  </conditionalFormatting>
  <conditionalFormatting sqref="AM26">
    <cfRule type="duplicateValues" dxfId="11410" priority="1806"/>
  </conditionalFormatting>
  <conditionalFormatting sqref="AM26">
    <cfRule type="duplicateValues" dxfId="11409" priority="1805"/>
  </conditionalFormatting>
  <conditionalFormatting sqref="AM26">
    <cfRule type="duplicateValues" dxfId="11408" priority="1804"/>
  </conditionalFormatting>
  <conditionalFormatting sqref="AM26">
    <cfRule type="duplicateValues" dxfId="11407" priority="1803"/>
  </conditionalFormatting>
  <conditionalFormatting sqref="AM26">
    <cfRule type="duplicateValues" dxfId="11406" priority="1802"/>
  </conditionalFormatting>
  <conditionalFormatting sqref="AM29">
    <cfRule type="duplicateValues" dxfId="11405" priority="1801"/>
  </conditionalFormatting>
  <conditionalFormatting sqref="AM29">
    <cfRule type="duplicateValues" dxfId="11404" priority="1800"/>
  </conditionalFormatting>
  <conditionalFormatting sqref="AM29">
    <cfRule type="duplicateValues" dxfId="11403" priority="1799"/>
  </conditionalFormatting>
  <conditionalFormatting sqref="AM29">
    <cfRule type="duplicateValues" dxfId="11402" priority="1798"/>
  </conditionalFormatting>
  <conditionalFormatting sqref="AM29">
    <cfRule type="duplicateValues" dxfId="11401" priority="1797"/>
  </conditionalFormatting>
  <conditionalFormatting sqref="AM29">
    <cfRule type="duplicateValues" dxfId="11400" priority="1796"/>
  </conditionalFormatting>
  <conditionalFormatting sqref="AM29">
    <cfRule type="duplicateValues" dxfId="11399" priority="1795"/>
  </conditionalFormatting>
  <conditionalFormatting sqref="AM29">
    <cfRule type="duplicateValues" dxfId="11398" priority="1794"/>
  </conditionalFormatting>
  <conditionalFormatting sqref="AM29">
    <cfRule type="duplicateValues" dxfId="11397" priority="1793"/>
  </conditionalFormatting>
  <conditionalFormatting sqref="AM16">
    <cfRule type="duplicateValues" dxfId="11396" priority="1792"/>
  </conditionalFormatting>
  <conditionalFormatting sqref="AM16">
    <cfRule type="duplicateValues" dxfId="11395" priority="1791"/>
  </conditionalFormatting>
  <conditionalFormatting sqref="AM16">
    <cfRule type="duplicateValues" dxfId="11394" priority="1790"/>
  </conditionalFormatting>
  <conditionalFormatting sqref="AM16">
    <cfRule type="duplicateValues" dxfId="11393" priority="1789"/>
  </conditionalFormatting>
  <conditionalFormatting sqref="AM16">
    <cfRule type="duplicateValues" dxfId="11392" priority="1788"/>
  </conditionalFormatting>
  <conditionalFormatting sqref="AM16">
    <cfRule type="duplicateValues" dxfId="11391" priority="1787"/>
  </conditionalFormatting>
  <conditionalFormatting sqref="AM16">
    <cfRule type="duplicateValues" dxfId="11390" priority="1786"/>
  </conditionalFormatting>
  <conditionalFormatting sqref="AM16">
    <cfRule type="duplicateValues" dxfId="11389" priority="1785"/>
  </conditionalFormatting>
  <conditionalFormatting sqref="AM16">
    <cfRule type="duplicateValues" dxfId="11388" priority="1784"/>
  </conditionalFormatting>
  <conditionalFormatting sqref="AM19">
    <cfRule type="duplicateValues" dxfId="11387" priority="1783"/>
  </conditionalFormatting>
  <conditionalFormatting sqref="AM19">
    <cfRule type="duplicateValues" dxfId="11386" priority="1782"/>
  </conditionalFormatting>
  <conditionalFormatting sqref="AM19">
    <cfRule type="duplicateValues" dxfId="11385" priority="1781"/>
  </conditionalFormatting>
  <conditionalFormatting sqref="AM19">
    <cfRule type="duplicateValues" dxfId="11384" priority="1780"/>
  </conditionalFormatting>
  <conditionalFormatting sqref="AM19">
    <cfRule type="duplicateValues" dxfId="11383" priority="1779"/>
  </conditionalFormatting>
  <conditionalFormatting sqref="AM19">
    <cfRule type="duplicateValues" dxfId="11382" priority="1778"/>
  </conditionalFormatting>
  <conditionalFormatting sqref="AM19">
    <cfRule type="duplicateValues" dxfId="11381" priority="1777"/>
  </conditionalFormatting>
  <conditionalFormatting sqref="AM19">
    <cfRule type="duplicateValues" dxfId="11380" priority="1776"/>
  </conditionalFormatting>
  <conditionalFormatting sqref="AM19">
    <cfRule type="duplicateValues" dxfId="11379" priority="1775"/>
  </conditionalFormatting>
  <conditionalFormatting sqref="AK6 AM6:AQ6">
    <cfRule type="duplicateValues" dxfId="11378" priority="1774"/>
  </conditionalFormatting>
  <conditionalFormatting sqref="AM9:AQ9">
    <cfRule type="duplicateValues" dxfId="11377" priority="1773"/>
  </conditionalFormatting>
  <conditionalFormatting sqref="AM16:AQ16">
    <cfRule type="duplicateValues" dxfId="11376" priority="1772"/>
  </conditionalFormatting>
  <conditionalFormatting sqref="AM19:AQ19">
    <cfRule type="duplicateValues" dxfId="11375" priority="1771"/>
  </conditionalFormatting>
  <conditionalFormatting sqref="AM29:AQ29 AK29">
    <cfRule type="duplicateValues" dxfId="11374" priority="1770"/>
  </conditionalFormatting>
  <conditionalFormatting sqref="AM36:AQ36">
    <cfRule type="duplicateValues" dxfId="11373" priority="1769"/>
  </conditionalFormatting>
  <conditionalFormatting sqref="AM39:AQ39">
    <cfRule type="duplicateValues" dxfId="11372" priority="1768"/>
  </conditionalFormatting>
  <conditionalFormatting sqref="AM26:AQ26 AK26">
    <cfRule type="duplicateValues" dxfId="11371" priority="1763"/>
  </conditionalFormatting>
  <conditionalFormatting sqref="AL26">
    <cfRule type="duplicateValues" dxfId="11370" priority="1762"/>
  </conditionalFormatting>
  <conditionalFormatting sqref="AL26">
    <cfRule type="duplicateValues" dxfId="11369" priority="1761"/>
  </conditionalFormatting>
  <conditionalFormatting sqref="AL26">
    <cfRule type="duplicateValues" dxfId="11368" priority="1760"/>
  </conditionalFormatting>
  <conditionalFormatting sqref="AL26">
    <cfRule type="duplicateValues" dxfId="11367" priority="1759"/>
  </conditionalFormatting>
  <conditionalFormatting sqref="AL26">
    <cfRule type="duplicateValues" dxfId="11366" priority="1758"/>
  </conditionalFormatting>
  <conditionalFormatting sqref="AL26">
    <cfRule type="duplicateValues" dxfId="11365" priority="1757"/>
  </conditionalFormatting>
  <conditionalFormatting sqref="AL26">
    <cfRule type="duplicateValues" dxfId="11364" priority="1756"/>
  </conditionalFormatting>
  <conditionalFormatting sqref="AL26">
    <cfRule type="duplicateValues" dxfId="11363" priority="1755"/>
  </conditionalFormatting>
  <conditionalFormatting sqref="AL26">
    <cfRule type="duplicateValues" dxfId="11362" priority="1754"/>
  </conditionalFormatting>
  <conditionalFormatting sqref="AL26">
    <cfRule type="duplicateValues" dxfId="11361" priority="1753"/>
  </conditionalFormatting>
  <conditionalFormatting sqref="AL29">
    <cfRule type="duplicateValues" dxfId="11360" priority="1752"/>
  </conditionalFormatting>
  <conditionalFormatting sqref="AL29">
    <cfRule type="duplicateValues" dxfId="11359" priority="1751"/>
  </conditionalFormatting>
  <conditionalFormatting sqref="AL29">
    <cfRule type="duplicateValues" dxfId="11358" priority="1750"/>
  </conditionalFormatting>
  <conditionalFormatting sqref="AL29">
    <cfRule type="duplicateValues" dxfId="11357" priority="1749"/>
  </conditionalFormatting>
  <conditionalFormatting sqref="AL29">
    <cfRule type="duplicateValues" dxfId="11356" priority="1748"/>
  </conditionalFormatting>
  <conditionalFormatting sqref="AL29">
    <cfRule type="duplicateValues" dxfId="11355" priority="1747"/>
  </conditionalFormatting>
  <conditionalFormatting sqref="AL29">
    <cfRule type="duplicateValues" dxfId="11354" priority="1746"/>
  </conditionalFormatting>
  <conditionalFormatting sqref="AL29">
    <cfRule type="duplicateValues" dxfId="11353" priority="1745"/>
  </conditionalFormatting>
  <conditionalFormatting sqref="AL29">
    <cfRule type="duplicateValues" dxfId="11352" priority="1744"/>
  </conditionalFormatting>
  <conditionalFormatting sqref="AL29">
    <cfRule type="duplicateValues" dxfId="11351" priority="1743"/>
  </conditionalFormatting>
  <conditionalFormatting sqref="AK46 AK36">
    <cfRule type="duplicateValues" dxfId="11350" priority="1741"/>
  </conditionalFormatting>
  <conditionalFormatting sqref="AK46 AK36">
    <cfRule type="duplicateValues" dxfId="11349" priority="1740"/>
  </conditionalFormatting>
  <conditionalFormatting sqref="AK49 AK39">
    <cfRule type="duplicateValues" dxfId="11348" priority="1739"/>
  </conditionalFormatting>
  <conditionalFormatting sqref="AK49 AK39">
    <cfRule type="duplicateValues" dxfId="11347" priority="1738"/>
  </conditionalFormatting>
  <conditionalFormatting sqref="AK49 AK39">
    <cfRule type="duplicateValues" dxfId="11346" priority="1737"/>
  </conditionalFormatting>
  <conditionalFormatting sqref="AK46 AK36">
    <cfRule type="duplicateValues" dxfId="11345" priority="1736"/>
  </conditionalFormatting>
  <conditionalFormatting sqref="AL6">
    <cfRule type="duplicateValues" dxfId="11344" priority="1735"/>
  </conditionalFormatting>
  <conditionalFormatting sqref="AL6">
    <cfRule type="duplicateValues" dxfId="11343" priority="1734"/>
  </conditionalFormatting>
  <conditionalFormatting sqref="AL6">
    <cfRule type="duplicateValues" dxfId="11342" priority="1733"/>
  </conditionalFormatting>
  <conditionalFormatting sqref="AL6">
    <cfRule type="duplicateValues" dxfId="11341" priority="1732"/>
  </conditionalFormatting>
  <conditionalFormatting sqref="AL6">
    <cfRule type="duplicateValues" dxfId="11340" priority="1731"/>
  </conditionalFormatting>
  <conditionalFormatting sqref="AL6">
    <cfRule type="duplicateValues" dxfId="11339" priority="1730"/>
  </conditionalFormatting>
  <conditionalFormatting sqref="AL6">
    <cfRule type="duplicateValues" dxfId="11338" priority="1729"/>
  </conditionalFormatting>
  <conditionalFormatting sqref="AL6">
    <cfRule type="duplicateValues" dxfId="11337" priority="1728"/>
  </conditionalFormatting>
  <conditionalFormatting sqref="AL6">
    <cfRule type="duplicateValues" dxfId="11336" priority="1727"/>
  </conditionalFormatting>
  <conditionalFormatting sqref="AL6">
    <cfRule type="duplicateValues" dxfId="11335" priority="1726"/>
  </conditionalFormatting>
  <conditionalFormatting sqref="AL9">
    <cfRule type="duplicateValues" dxfId="11334" priority="1725"/>
  </conditionalFormatting>
  <conditionalFormatting sqref="AL9">
    <cfRule type="duplicateValues" dxfId="11333" priority="1724"/>
  </conditionalFormatting>
  <conditionalFormatting sqref="AL9">
    <cfRule type="duplicateValues" dxfId="11332" priority="1723"/>
  </conditionalFormatting>
  <conditionalFormatting sqref="AL9">
    <cfRule type="duplicateValues" dxfId="11331" priority="1722"/>
  </conditionalFormatting>
  <conditionalFormatting sqref="AL9">
    <cfRule type="duplicateValues" dxfId="11330" priority="1721"/>
  </conditionalFormatting>
  <conditionalFormatting sqref="AL9">
    <cfRule type="duplicateValues" dxfId="11329" priority="1720"/>
  </conditionalFormatting>
  <conditionalFormatting sqref="AL9">
    <cfRule type="duplicateValues" dxfId="11328" priority="1719"/>
  </conditionalFormatting>
  <conditionalFormatting sqref="AL9">
    <cfRule type="duplicateValues" dxfId="11327" priority="1718"/>
  </conditionalFormatting>
  <conditionalFormatting sqref="AL9">
    <cfRule type="duplicateValues" dxfId="11326" priority="1717"/>
  </conditionalFormatting>
  <conditionalFormatting sqref="AL9">
    <cfRule type="duplicateValues" dxfId="11325" priority="1716"/>
  </conditionalFormatting>
  <conditionalFormatting sqref="AL16">
    <cfRule type="duplicateValues" dxfId="11324" priority="1715"/>
  </conditionalFormatting>
  <conditionalFormatting sqref="AL16">
    <cfRule type="duplicateValues" dxfId="11323" priority="1714"/>
  </conditionalFormatting>
  <conditionalFormatting sqref="AL16">
    <cfRule type="duplicateValues" dxfId="11322" priority="1713"/>
  </conditionalFormatting>
  <conditionalFormatting sqref="AL16">
    <cfRule type="duplicateValues" dxfId="11321" priority="1712"/>
  </conditionalFormatting>
  <conditionalFormatting sqref="AL16">
    <cfRule type="duplicateValues" dxfId="11320" priority="1711"/>
  </conditionalFormatting>
  <conditionalFormatting sqref="AL16">
    <cfRule type="duplicateValues" dxfId="11319" priority="1710"/>
  </conditionalFormatting>
  <conditionalFormatting sqref="AL16">
    <cfRule type="duplicateValues" dxfId="11318" priority="1709"/>
  </conditionalFormatting>
  <conditionalFormatting sqref="AL16">
    <cfRule type="duplicateValues" dxfId="11317" priority="1708"/>
  </conditionalFormatting>
  <conditionalFormatting sqref="AL16">
    <cfRule type="duplicateValues" dxfId="11316" priority="1707"/>
  </conditionalFormatting>
  <conditionalFormatting sqref="AL16">
    <cfRule type="duplicateValues" dxfId="11315" priority="1706"/>
  </conditionalFormatting>
  <conditionalFormatting sqref="AL19">
    <cfRule type="duplicateValues" dxfId="11314" priority="1705"/>
  </conditionalFormatting>
  <conditionalFormatting sqref="AL19">
    <cfRule type="duplicateValues" dxfId="11313" priority="1704"/>
  </conditionalFormatting>
  <conditionalFormatting sqref="AL19">
    <cfRule type="duplicateValues" dxfId="11312" priority="1703"/>
  </conditionalFormatting>
  <conditionalFormatting sqref="AL19">
    <cfRule type="duplicateValues" dxfId="11311" priority="1702"/>
  </conditionalFormatting>
  <conditionalFormatting sqref="AL19">
    <cfRule type="duplicateValues" dxfId="11310" priority="1701"/>
  </conditionalFormatting>
  <conditionalFormatting sqref="AL19">
    <cfRule type="duplicateValues" dxfId="11309" priority="1700"/>
  </conditionalFormatting>
  <conditionalFormatting sqref="AL19">
    <cfRule type="duplicateValues" dxfId="11308" priority="1699"/>
  </conditionalFormatting>
  <conditionalFormatting sqref="AL19">
    <cfRule type="duplicateValues" dxfId="11307" priority="1698"/>
  </conditionalFormatting>
  <conditionalFormatting sqref="AL19">
    <cfRule type="duplicateValues" dxfId="11306" priority="1697"/>
  </conditionalFormatting>
  <conditionalFormatting sqref="AL19">
    <cfRule type="duplicateValues" dxfId="11305" priority="1696"/>
  </conditionalFormatting>
  <conditionalFormatting sqref="AL36">
    <cfRule type="duplicateValues" dxfId="11304" priority="1695"/>
  </conditionalFormatting>
  <conditionalFormatting sqref="AL36">
    <cfRule type="duplicateValues" dxfId="11303" priority="1694"/>
  </conditionalFormatting>
  <conditionalFormatting sqref="AL36">
    <cfRule type="duplicateValues" dxfId="11302" priority="1693"/>
  </conditionalFormatting>
  <conditionalFormatting sqref="AL36">
    <cfRule type="duplicateValues" dxfId="11301" priority="1692"/>
  </conditionalFormatting>
  <conditionalFormatting sqref="AL36">
    <cfRule type="duplicateValues" dxfId="11300" priority="1691"/>
  </conditionalFormatting>
  <conditionalFormatting sqref="AL36">
    <cfRule type="duplicateValues" dxfId="11299" priority="1690"/>
  </conditionalFormatting>
  <conditionalFormatting sqref="AL36">
    <cfRule type="duplicateValues" dxfId="11298" priority="1689"/>
  </conditionalFormatting>
  <conditionalFormatting sqref="AL36">
    <cfRule type="duplicateValues" dxfId="11297" priority="1688"/>
  </conditionalFormatting>
  <conditionalFormatting sqref="AL36">
    <cfRule type="duplicateValues" dxfId="11296" priority="1687"/>
  </conditionalFormatting>
  <conditionalFormatting sqref="AL36">
    <cfRule type="duplicateValues" dxfId="11295" priority="1686"/>
  </conditionalFormatting>
  <conditionalFormatting sqref="AL39">
    <cfRule type="duplicateValues" dxfId="11294" priority="1685"/>
  </conditionalFormatting>
  <conditionalFormatting sqref="AL39">
    <cfRule type="duplicateValues" dxfId="11293" priority="1684"/>
  </conditionalFormatting>
  <conditionalFormatting sqref="AL39">
    <cfRule type="duplicateValues" dxfId="11292" priority="1683"/>
  </conditionalFormatting>
  <conditionalFormatting sqref="AL39">
    <cfRule type="duplicateValues" dxfId="11291" priority="1682"/>
  </conditionalFormatting>
  <conditionalFormatting sqref="AL39">
    <cfRule type="duplicateValues" dxfId="11290" priority="1681"/>
  </conditionalFormatting>
  <conditionalFormatting sqref="AL39">
    <cfRule type="duplicateValues" dxfId="11289" priority="1680"/>
  </conditionalFormatting>
  <conditionalFormatting sqref="AL39">
    <cfRule type="duplicateValues" dxfId="11288" priority="1679"/>
  </conditionalFormatting>
  <conditionalFormatting sqref="AL39">
    <cfRule type="duplicateValues" dxfId="11287" priority="1678"/>
  </conditionalFormatting>
  <conditionalFormatting sqref="AL39">
    <cfRule type="duplicateValues" dxfId="11286" priority="1677"/>
  </conditionalFormatting>
  <conditionalFormatting sqref="AL39">
    <cfRule type="duplicateValues" dxfId="11285" priority="1676"/>
  </conditionalFormatting>
  <conditionalFormatting sqref="AK9">
    <cfRule type="duplicateValues" dxfId="11284" priority="1675"/>
  </conditionalFormatting>
  <conditionalFormatting sqref="AK9">
    <cfRule type="duplicateValues" dxfId="11283" priority="1674"/>
  </conditionalFormatting>
  <conditionalFormatting sqref="AK9">
    <cfRule type="duplicateValues" dxfId="11282" priority="1673"/>
  </conditionalFormatting>
  <conditionalFormatting sqref="AK16">
    <cfRule type="duplicateValues" dxfId="11281" priority="1672"/>
  </conditionalFormatting>
  <conditionalFormatting sqref="AK16">
    <cfRule type="duplicateValues" dxfId="11280" priority="1671"/>
  </conditionalFormatting>
  <conditionalFormatting sqref="AK16">
    <cfRule type="duplicateValues" dxfId="11279" priority="1670"/>
  </conditionalFormatting>
  <conditionalFormatting sqref="AK19">
    <cfRule type="duplicateValues" dxfId="11278" priority="1669"/>
  </conditionalFormatting>
  <conditionalFormatting sqref="AK19">
    <cfRule type="duplicateValues" dxfId="11277" priority="1668"/>
  </conditionalFormatting>
  <conditionalFormatting sqref="AK19">
    <cfRule type="duplicateValues" dxfId="11276" priority="1667"/>
  </conditionalFormatting>
  <conditionalFormatting sqref="T28">
    <cfRule type="duplicateValues" dxfId="11275" priority="1666"/>
  </conditionalFormatting>
  <conditionalFormatting sqref="AH46:AJ46">
    <cfRule type="duplicateValues" dxfId="11274" priority="1096"/>
  </conditionalFormatting>
  <conditionalFormatting sqref="AH49:AJ49">
    <cfRule type="duplicateValues" dxfId="11273" priority="1095"/>
  </conditionalFormatting>
  <conditionalFormatting sqref="AH36:AJ36">
    <cfRule type="duplicateValues" dxfId="11272" priority="908"/>
  </conditionalFormatting>
  <conditionalFormatting sqref="AH39:AJ39">
    <cfRule type="duplicateValues" dxfId="11271" priority="907"/>
  </conditionalFormatting>
  <conditionalFormatting sqref="AJ6 AH6">
    <cfRule type="duplicateValues" dxfId="11270" priority="848"/>
  </conditionalFormatting>
  <conditionalFormatting sqref="AJ9 AH9">
    <cfRule type="duplicateValues" dxfId="11269" priority="847"/>
  </conditionalFormatting>
  <conditionalFormatting sqref="AJ16 AH16">
    <cfRule type="duplicateValues" dxfId="11268" priority="846"/>
  </conditionalFormatting>
  <conditionalFormatting sqref="AJ19 AH19">
    <cfRule type="duplicateValues" dxfId="11267" priority="845"/>
  </conditionalFormatting>
  <conditionalFormatting sqref="AJ26 AH26">
    <cfRule type="duplicateValues" dxfId="11266" priority="844"/>
  </conditionalFormatting>
  <conditionalFormatting sqref="AJ29 AH29">
    <cfRule type="duplicateValues" dxfId="11265" priority="843"/>
  </conditionalFormatting>
  <conditionalFormatting sqref="AI6">
    <cfRule type="duplicateValues" dxfId="11263" priority="132"/>
  </conditionalFormatting>
  <conditionalFormatting sqref="AI6">
    <cfRule type="duplicateValues" dxfId="11262" priority="131"/>
  </conditionalFormatting>
  <conditionalFormatting sqref="AI6">
    <cfRule type="duplicateValues" dxfId="11261" priority="130"/>
  </conditionalFormatting>
  <conditionalFormatting sqref="AI9">
    <cfRule type="duplicateValues" dxfId="11260" priority="129"/>
  </conditionalFormatting>
  <conditionalFormatting sqref="AI9">
    <cfRule type="duplicateValues" dxfId="11259" priority="128"/>
  </conditionalFormatting>
  <conditionalFormatting sqref="AI9">
    <cfRule type="duplicateValues" dxfId="11258" priority="127"/>
  </conditionalFormatting>
  <conditionalFormatting sqref="AI26 AI16">
    <cfRule type="duplicateValues" dxfId="11257" priority="126"/>
  </conditionalFormatting>
  <conditionalFormatting sqref="AI26 AI16">
    <cfRule type="duplicateValues" dxfId="11256" priority="125"/>
  </conditionalFormatting>
  <conditionalFormatting sqref="AI26 AI16">
    <cfRule type="duplicateValues" dxfId="11255" priority="124"/>
  </conditionalFormatting>
  <conditionalFormatting sqref="AI29 AI19">
    <cfRule type="duplicateValues" dxfId="11254" priority="123"/>
  </conditionalFormatting>
  <conditionalFormatting sqref="AI29 AI19">
    <cfRule type="duplicateValues" dxfId="11253" priority="122"/>
  </conditionalFormatting>
  <conditionalFormatting sqref="AI29 AI19">
    <cfRule type="duplicateValues" dxfId="11252" priority="121"/>
  </conditionalFormatting>
  <conditionalFormatting sqref="B6:AG6">
    <cfRule type="duplicateValues" dxfId="11" priority="12"/>
  </conditionalFormatting>
  <conditionalFormatting sqref="B9:AG9">
    <cfRule type="duplicateValues" dxfId="10" priority="11"/>
  </conditionalFormatting>
  <conditionalFormatting sqref="B16:AG16">
    <cfRule type="duplicateValues" dxfId="9" priority="10"/>
  </conditionalFormatting>
  <conditionalFormatting sqref="B19:AG19">
    <cfRule type="duplicateValues" dxfId="8" priority="9"/>
  </conditionalFormatting>
  <conditionalFormatting sqref="B26:AG26">
    <cfRule type="duplicateValues" dxfId="7" priority="8"/>
  </conditionalFormatting>
  <conditionalFormatting sqref="B29:AG29">
    <cfRule type="duplicateValues" dxfId="6" priority="7"/>
  </conditionalFormatting>
  <conditionalFormatting sqref="B36:AG36">
    <cfRule type="duplicateValues" dxfId="5" priority="6"/>
  </conditionalFormatting>
  <conditionalFormatting sqref="B39:AG39">
    <cfRule type="duplicateValues" dxfId="4" priority="5"/>
  </conditionalFormatting>
  <conditionalFormatting sqref="B46:AG46">
    <cfRule type="duplicateValues" dxfId="3" priority="4"/>
  </conditionalFormatting>
  <conditionalFormatting sqref="B49:AG49">
    <cfRule type="duplicateValues" dxfId="2" priority="3"/>
  </conditionalFormatting>
  <conditionalFormatting sqref="B56:AG56">
    <cfRule type="duplicateValues" dxfId="1" priority="2"/>
  </conditionalFormatting>
  <conditionalFormatting sqref="B59:AG59">
    <cfRule type="duplicateValues" dxfId="0" priority="1"/>
  </conditionalFormatting>
  <dataValidations count="1">
    <dataValidation type="list" allowBlank="1" showInputMessage="1" showErrorMessage="1" sqref="U15 U5 U35 U25" xr:uid="{28C42B66-C132-43C4-BA6F-F27CDB04988F}">
      <formula1>Dozalle</formula1>
    </dataValidation>
  </dataValidations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2321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62" stopIfTrue="1" operator="containsText" id="{B46A7317-97B0-4A47-B8C6-370DFC3ED852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961" stopIfTrue="1" operator="containsText" id="{DFC40C2A-92B6-41C5-A118-9A96A1787B82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916" stopIfTrue="1" operator="containsText" id="{F2F6F59C-73C0-4680-8FDB-13F33220FE49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7D856-D251-423D-BD75-332A1C49E576}">
  <sheetPr codeName="Tabelle327"/>
  <dimension ref="A1:CF85"/>
  <sheetViews>
    <sheetView topLeftCell="L1" zoomScale="70" zoomScaleNormal="70" zoomScaleSheetLayoutView="70" zoomScalePageLayoutView="70" workbookViewId="0">
      <selection activeCell="AC2" sqref="AC2:AC3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2.3320312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4" ht="63.75" customHeight="1" x14ac:dyDescent="0.7">
      <c r="A1" s="2">
        <v>51</v>
      </c>
      <c r="B1" s="3">
        <f>DATE(YEAR(A2),1,7*A1-3-WEEKDAY(DATE(YEAR(A2),,),3))</f>
        <v>44179</v>
      </c>
      <c r="C1" s="2" t="s">
        <v>29</v>
      </c>
      <c r="D1" s="3">
        <f>B1+4</f>
        <v>44183</v>
      </c>
      <c r="E1" s="207">
        <f ca="1">SUMIF(B6:AJ7,"&lt;&gt;"&amp;"",B2:AI2)</f>
        <v>51</v>
      </c>
      <c r="F1" s="582" t="s">
        <v>419</v>
      </c>
      <c r="G1" s="354"/>
      <c r="H1" s="549"/>
      <c r="I1" s="307"/>
      <c r="J1" s="225"/>
      <c r="K1" s="225"/>
      <c r="L1" s="523"/>
      <c r="M1" s="307"/>
      <c r="N1" s="441"/>
      <c r="O1" s="519"/>
      <c r="P1" s="503"/>
      <c r="Q1" s="518"/>
      <c r="R1" s="520"/>
      <c r="S1" s="520"/>
      <c r="T1" s="586"/>
      <c r="U1" s="519"/>
      <c r="V1" s="519"/>
      <c r="W1" s="327"/>
      <c r="X1" s="465"/>
      <c r="Y1" s="212"/>
      <c r="Z1" s="212"/>
      <c r="AA1" s="227"/>
      <c r="AB1" s="568"/>
      <c r="AC1" s="517"/>
      <c r="AD1" s="504"/>
      <c r="AE1" s="503"/>
      <c r="AF1" s="504"/>
      <c r="AG1" s="504"/>
      <c r="AH1" s="466"/>
      <c r="AI1" s="466"/>
      <c r="AJ1" s="524" t="s">
        <v>685</v>
      </c>
      <c r="AK1" s="584" t="s">
        <v>676</v>
      </c>
      <c r="AL1" s="460" t="s">
        <v>427</v>
      </c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4" s="85" customFormat="1" ht="18" customHeight="1" x14ac:dyDescent="0.3">
      <c r="A2" s="152">
        <v>43831</v>
      </c>
      <c r="B2" s="166">
        <v>1</v>
      </c>
      <c r="C2" s="263"/>
      <c r="D2" s="166">
        <v>2</v>
      </c>
      <c r="E2" s="166">
        <v>9</v>
      </c>
      <c r="F2" s="166">
        <v>2</v>
      </c>
      <c r="G2" s="166">
        <v>2</v>
      </c>
      <c r="H2" s="166">
        <v>1</v>
      </c>
      <c r="I2" s="166">
        <v>4</v>
      </c>
      <c r="J2" s="165">
        <v>3</v>
      </c>
      <c r="K2" s="165">
        <v>1</v>
      </c>
      <c r="L2" s="165">
        <v>6</v>
      </c>
      <c r="M2" s="165">
        <v>2</v>
      </c>
      <c r="N2" s="165">
        <v>2</v>
      </c>
      <c r="O2" s="165">
        <v>2</v>
      </c>
      <c r="P2" s="165">
        <v>1</v>
      </c>
      <c r="Q2" s="165">
        <v>3</v>
      </c>
      <c r="R2" s="165">
        <v>1</v>
      </c>
      <c r="S2" s="9"/>
      <c r="T2" s="560"/>
      <c r="U2" s="9"/>
      <c r="V2" s="263"/>
      <c r="W2" s="166">
        <v>1</v>
      </c>
      <c r="X2" s="166">
        <v>6</v>
      </c>
      <c r="Y2" s="166">
        <v>1</v>
      </c>
      <c r="Z2" s="263"/>
      <c r="AA2" s="263"/>
      <c r="AB2" s="9"/>
      <c r="AC2" s="165">
        <v>10</v>
      </c>
      <c r="AD2" s="165">
        <v>2</v>
      </c>
      <c r="AE2" s="165">
        <v>3</v>
      </c>
      <c r="AF2" s="165">
        <v>5</v>
      </c>
      <c r="AG2" s="165">
        <v>3</v>
      </c>
      <c r="AH2" s="165">
        <v>1</v>
      </c>
      <c r="AI2" s="165">
        <v>1</v>
      </c>
      <c r="AJ2" s="9">
        <v>1</v>
      </c>
      <c r="AK2" s="9"/>
      <c r="AL2" s="165">
        <v>5</v>
      </c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 t="shared" ref="AZ2:BR2" ca="1" si="0">MAX(BA6,BA9,BA12,BA16,BA19,BA22,BA26,BA29,BA32,BA36,BA39,BA42,BA46,BA49,BA52,BA56,BA59,BA62)</f>
        <v>6</v>
      </c>
      <c r="BA2" s="287">
        <f t="shared" ca="1" si="0"/>
        <v>0</v>
      </c>
      <c r="BB2" s="287">
        <f t="shared" ca="1" si="0"/>
        <v>12</v>
      </c>
      <c r="BC2" s="287">
        <f t="shared" ca="1" si="0"/>
        <v>5</v>
      </c>
      <c r="BD2" s="287">
        <f t="shared" ca="1" si="0"/>
        <v>6</v>
      </c>
      <c r="BE2" s="287">
        <f t="shared" ca="1" si="0"/>
        <v>3</v>
      </c>
      <c r="BF2" s="287">
        <f t="shared" ca="1" si="0"/>
        <v>4</v>
      </c>
      <c r="BG2" s="287">
        <f t="shared" ca="1" si="0"/>
        <v>1</v>
      </c>
      <c r="BH2" s="287">
        <f t="shared" ca="1" si="0"/>
        <v>11</v>
      </c>
      <c r="BI2" s="287">
        <f t="shared" ca="1" si="0"/>
        <v>0</v>
      </c>
      <c r="BJ2" s="287">
        <f t="shared" ca="1" si="0"/>
        <v>0</v>
      </c>
      <c r="BK2" s="287">
        <f t="shared" ca="1" si="0"/>
        <v>1</v>
      </c>
      <c r="BL2" s="287">
        <f t="shared" ca="1" si="0"/>
        <v>3</v>
      </c>
      <c r="BM2" s="287">
        <f t="shared" ca="1" si="0"/>
        <v>0</v>
      </c>
      <c r="BN2" s="287">
        <f t="shared" ca="1" si="0"/>
        <v>0</v>
      </c>
      <c r="BO2" s="287">
        <f t="shared" ca="1" si="0"/>
        <v>0</v>
      </c>
      <c r="BP2" s="287">
        <f t="shared" ca="1" si="0"/>
        <v>0</v>
      </c>
      <c r="BQ2" s="287">
        <f t="shared" ca="1" si="0"/>
        <v>0</v>
      </c>
      <c r="BR2" s="287">
        <f t="shared" ca="1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4" ht="15" thickBot="1" x14ac:dyDescent="0.35">
      <c r="A3" s="11" t="s">
        <v>30</v>
      </c>
      <c r="B3" s="90" t="s">
        <v>236</v>
      </c>
      <c r="C3" s="90"/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13" t="s">
        <v>240</v>
      </c>
      <c r="K3" s="13" t="s">
        <v>505</v>
      </c>
      <c r="L3" s="13" t="s">
        <v>241</v>
      </c>
      <c r="M3" s="13" t="s">
        <v>501</v>
      </c>
      <c r="N3" s="13" t="s">
        <v>242</v>
      </c>
      <c r="O3" s="13" t="s">
        <v>243</v>
      </c>
      <c r="P3" s="13" t="s">
        <v>323</v>
      </c>
      <c r="Q3" s="12" t="s">
        <v>244</v>
      </c>
      <c r="R3" s="12" t="s">
        <v>332</v>
      </c>
      <c r="S3" s="286"/>
      <c r="T3" s="286"/>
      <c r="U3" s="286"/>
      <c r="V3" s="12"/>
      <c r="W3" s="12" t="s">
        <v>677</v>
      </c>
      <c r="X3" s="286" t="s">
        <v>678</v>
      </c>
      <c r="Y3" s="286" t="s">
        <v>679</v>
      </c>
      <c r="Z3" s="12"/>
      <c r="AA3" s="286"/>
      <c r="AB3" s="286"/>
      <c r="AC3" s="12" t="s">
        <v>393</v>
      </c>
      <c r="AD3" s="12" t="s">
        <v>681</v>
      </c>
      <c r="AE3" s="12" t="s">
        <v>682</v>
      </c>
      <c r="AF3" s="12" t="s">
        <v>683</v>
      </c>
      <c r="AG3" s="12" t="s">
        <v>680</v>
      </c>
      <c r="AH3" s="12" t="s">
        <v>250</v>
      </c>
      <c r="AI3" s="12" t="s">
        <v>689</v>
      </c>
      <c r="AJ3" s="12" t="s">
        <v>311</v>
      </c>
      <c r="AK3" s="13" t="s">
        <v>674</v>
      </c>
      <c r="AL3" s="13" t="s">
        <v>670</v>
      </c>
      <c r="AM3" s="13"/>
      <c r="AN3" s="12"/>
      <c r="AO3" s="13"/>
      <c r="AP3" s="12"/>
      <c r="AQ3" s="12"/>
      <c r="AR3" s="12"/>
      <c r="AS3" s="12"/>
      <c r="AT3" s="14"/>
      <c r="AU3" s="12"/>
      <c r="AV3" s="13"/>
      <c r="AW3" s="12"/>
      <c r="AX3" s="13"/>
      <c r="AY3" s="4"/>
      <c r="AZ3" s="136"/>
      <c r="BA3" s="135">
        <v>1</v>
      </c>
      <c r="BB3" s="135">
        <v>2</v>
      </c>
      <c r="BC3" s="135">
        <v>3</v>
      </c>
      <c r="BD3" s="135">
        <v>4</v>
      </c>
      <c r="BE3" s="135">
        <v>5</v>
      </c>
      <c r="BF3" s="135">
        <v>6</v>
      </c>
      <c r="BG3" s="135">
        <v>7</v>
      </c>
      <c r="BH3" s="135">
        <v>8</v>
      </c>
      <c r="BI3" s="135">
        <v>9</v>
      </c>
      <c r="BJ3" s="135">
        <v>10</v>
      </c>
      <c r="BK3" s="135" t="s">
        <v>31</v>
      </c>
      <c r="BL3" s="135" t="s">
        <v>32</v>
      </c>
      <c r="BM3" s="135" t="s">
        <v>33</v>
      </c>
      <c r="BN3" s="135" t="s">
        <v>34</v>
      </c>
      <c r="BO3" s="135" t="s">
        <v>35</v>
      </c>
      <c r="BP3" s="135" t="s">
        <v>63</v>
      </c>
      <c r="BQ3" s="135" t="s">
        <v>61</v>
      </c>
      <c r="BR3" s="135" t="s">
        <v>64</v>
      </c>
      <c r="BS3" s="135" t="s">
        <v>62</v>
      </c>
      <c r="BT3" s="135"/>
      <c r="BU3" s="15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</row>
    <row r="4" spans="1:84" s="4" customFormat="1" ht="16.95" customHeight="1" x14ac:dyDescent="0.25">
      <c r="A4" s="191" t="s">
        <v>36</v>
      </c>
      <c r="B4" s="17" t="s">
        <v>664</v>
      </c>
      <c r="C4" s="17"/>
      <c r="D4" s="17" t="s">
        <v>191</v>
      </c>
      <c r="E4" s="17" t="s">
        <v>191</v>
      </c>
      <c r="F4" s="17" t="s">
        <v>667</v>
      </c>
      <c r="G4" s="17" t="s">
        <v>667</v>
      </c>
      <c r="H4" s="17" t="s">
        <v>672</v>
      </c>
      <c r="I4" s="17" t="s">
        <v>672</v>
      </c>
      <c r="J4" s="17" t="s">
        <v>191</v>
      </c>
      <c r="K4" s="17" t="s">
        <v>673</v>
      </c>
      <c r="L4" s="17" t="s">
        <v>191</v>
      </c>
      <c r="M4" s="17" t="s">
        <v>261</v>
      </c>
      <c r="N4" s="17" t="s">
        <v>664</v>
      </c>
      <c r="O4" s="17" t="s">
        <v>191</v>
      </c>
      <c r="P4" s="17" t="s">
        <v>673</v>
      </c>
      <c r="Q4" s="17" t="s">
        <v>191</v>
      </c>
      <c r="R4" s="17" t="s">
        <v>673</v>
      </c>
      <c r="S4" s="17"/>
      <c r="T4" s="17"/>
      <c r="U4" s="17"/>
      <c r="V4" s="17"/>
      <c r="W4" s="17" t="s">
        <v>672</v>
      </c>
      <c r="X4" s="17" t="s">
        <v>342</v>
      </c>
      <c r="Y4" s="17" t="s">
        <v>667</v>
      </c>
      <c r="Z4" s="17"/>
      <c r="AA4" s="17"/>
      <c r="AB4" s="17"/>
      <c r="AC4" s="17" t="s">
        <v>391</v>
      </c>
      <c r="AD4" s="17" t="s">
        <v>391</v>
      </c>
      <c r="AE4" s="17" t="s">
        <v>422</v>
      </c>
      <c r="AF4" s="17" t="s">
        <v>673</v>
      </c>
      <c r="AG4" s="17" t="s">
        <v>673</v>
      </c>
      <c r="AH4" s="17" t="s">
        <v>261</v>
      </c>
      <c r="AI4" s="17" t="s">
        <v>262</v>
      </c>
      <c r="AJ4" s="561" t="s">
        <v>261</v>
      </c>
      <c r="AK4" s="17" t="s">
        <v>675</v>
      </c>
      <c r="AL4" s="86" t="s">
        <v>671</v>
      </c>
      <c r="AM4" s="86"/>
      <c r="AN4" s="86"/>
      <c r="AO4" s="86"/>
      <c r="AP4" s="86"/>
      <c r="AQ4" s="87"/>
      <c r="AS4" s="187" t="str">
        <f>IF(HLOOKUP($A$1&amp;"a",[1]!Plan,AR66,FALSE)="","",HLOOKUP($A$1&amp;"a",[1]!Plan,AR66,FALSE))</f>
        <v/>
      </c>
      <c r="AT4" s="187" t="str">
        <f>IF(HLOOKUP($A$1&amp;"a",[1]!Plan,AS66,FALSE)="","",HLOOKUP($A$1&amp;"a",[1]!Plan,AS66,FALSE))</f>
        <v/>
      </c>
      <c r="AU4" s="18" t="str">
        <f>IF(HLOOKUP($A$1&amp;"a",[1]!Plan,AT66,FALSE)="","",HLOOKUP($A$1&amp;"a",[1]!Plan,AT66,FALSE))</f>
        <v/>
      </c>
      <c r="AV4" s="18" t="str">
        <f>IF(HLOOKUP($A$1&amp;"a",[1]!Plan,AU66,FALSE)="","",HLOOKUP($A$1&amp;"a",[1]!Plan,AU66,FALSE))</f>
        <v/>
      </c>
      <c r="AW4" s="18" t="str">
        <f>IF(HLOOKUP($A$1&amp;"a",[1]!Plan,AV66,FALSE)="","",HLOOKUP($A$1&amp;"a",[1]!Plan,AV66,FALSE))</f>
        <v/>
      </c>
      <c r="AX4" s="18" t="str">
        <f>IF(HLOOKUP($A$1&amp;"a",[1]!Plan,AW66,FALSE)="","",HLOOKUP($A$1&amp;"a",[1]!Plan,AW66,FALSE))</f>
        <v/>
      </c>
      <c r="AY4" s="18"/>
      <c r="AZ4" s="19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T4" s="135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</row>
    <row r="5" spans="1:84" x14ac:dyDescent="0.3">
      <c r="A5" s="20" t="b">
        <f t="array" ref="A5">OR(AND((B5&lt;&gt;""),OR(EXACT(B5,C5:AQ5))),AND((C5&lt;&gt;""),OR(EXACT(C5,D5:AQ5))),AND((D5&lt;&gt;""),OR(EXACT(D5,E5:AQ5))),AND((E5&lt;&gt;""),OR(EXACT(E5,F5:AQ5))),AND((F5&lt;&gt;""),OR(EXACT(F5,G5:AQ5))),AND((G5&lt;&gt;""),OR(EXACT(G5,H5:AQ5))),AND((H5&lt;&gt;""),OR(EXACT(H5,I5:AQ5))),AND((I5&lt;&gt;""),OR(EXACT(I5,J5:AQ5))),AND((J5&lt;&gt;""),OR(EXACT(J5,M5:AQ5))),AND((M5&lt;&gt;""),OR(EXACT(M5,N5:AQ5))),AND((O5&lt;&gt;""),OR(EXACT(O5,P5:AQ5))),AND((P8&lt;&gt;""),OR(EXACT(P8,Q5:AQ5))),AND((Q5&lt;&gt;""),OR(EXACT(Q5,R5:AQ5))),AND((S5&lt;&gt;""),OR(EXACT(S5,T5:AQ5))),AND((T5&lt;&gt;""),OR(EXACT(T5,U5:AQ5))),AND((U5&lt;&gt;""),OR(EXACT(U5,V5:AQ5))),AND((V5&lt;&gt;""),OR(EXACT(V5,X5:AQ5))),AND((X5&lt;&gt;""),OR(EXACT(X5,Y5:AQ5))),AND((Y5&lt;&gt;""),OR(EXACT(Y5,Z5:AQ5))),AND((Z5&lt;&gt;""),OR(EXACT(Z5,AA5:AQ5))),AND((AA5&lt;&gt;""),OR(EXACT(AA5,AB5:AQ5))),AND((AB5&lt;&gt;""),OR(EXACT(AB5,AC5:AQ5))),AND((AC5&lt;&gt;""),OR(EXACT(AC5,AD5:AQ5))),AND((AD5&lt;&gt;""),OR(EXACT(AD5,AE5:AQ5))),AND((AE5&lt;&gt;""),OR(EXACT(AE5,AF5:AQ5))),AND((AF5&lt;&gt;""),OR(EXACT(AF5,AG5:AQ5))),AND((AG5&lt;&gt;""),OR(EXACT(AG5,AH5:AQ5))),AND((AH5&lt;&gt;""),OR(EXACT(AH5,AI5:AQ5))),AND((AI5&lt;&gt;""),OR(EXACT(AI5,AJ5:AQ5))),AND((AJ5&lt;&gt;""),OR(EXACT(AJ5,AK5:AQ5))),AND((AK5&lt;&gt;""),OR(EXACT(AK5,AL5:AQ5))),AND((AL5&lt;&gt;""),OR(EXACT(AL5,AM5:AQ5))),AND((AM5&lt;&gt;""),OR(EXACT(AM5,AN5:AQ5))),AND((AN5&lt;&gt;""),OR(EXACT(AN5,AO5:AQ5))),AND((AO5&lt;&gt;""),OR(EXACT(AO5,AQ5))))</f>
        <v>1</v>
      </c>
      <c r="B5" s="292" t="s">
        <v>16</v>
      </c>
      <c r="C5" s="289"/>
      <c r="D5" s="289"/>
      <c r="E5" s="289"/>
      <c r="F5" s="372" t="s">
        <v>0</v>
      </c>
      <c r="G5" s="372" t="s">
        <v>0</v>
      </c>
      <c r="H5" s="288" t="s">
        <v>4</v>
      </c>
      <c r="I5" s="288" t="s">
        <v>4</v>
      </c>
      <c r="J5" s="289"/>
      <c r="K5" s="217" t="s">
        <v>27</v>
      </c>
      <c r="L5" s="289"/>
      <c r="M5" s="216" t="s">
        <v>26</v>
      </c>
      <c r="N5" s="292" t="s">
        <v>16</v>
      </c>
      <c r="O5" s="289"/>
      <c r="P5" s="217" t="s">
        <v>27</v>
      </c>
      <c r="Q5" s="289"/>
      <c r="R5" s="217" t="s">
        <v>27</v>
      </c>
      <c r="S5" s="289"/>
      <c r="T5" s="289"/>
      <c r="U5" s="585"/>
      <c r="V5" s="289"/>
      <c r="W5" s="288" t="s">
        <v>4</v>
      </c>
      <c r="X5" s="290" t="s">
        <v>6</v>
      </c>
      <c r="Y5" s="372" t="s">
        <v>0</v>
      </c>
      <c r="Z5" s="289"/>
      <c r="AA5" s="289"/>
      <c r="AB5" s="289"/>
      <c r="AC5" s="294" t="s">
        <v>14</v>
      </c>
      <c r="AD5" s="294" t="s">
        <v>14</v>
      </c>
      <c r="AE5" s="264" t="s">
        <v>74</v>
      </c>
      <c r="AF5" s="217" t="s">
        <v>27</v>
      </c>
      <c r="AG5" s="217" t="s">
        <v>27</v>
      </c>
      <c r="AH5" s="216" t="s">
        <v>26</v>
      </c>
      <c r="AI5" s="292" t="s">
        <v>16</v>
      </c>
      <c r="AJ5" s="587" t="s">
        <v>26</v>
      </c>
      <c r="AK5" s="566" t="s">
        <v>2</v>
      </c>
      <c r="AL5" s="513" t="s">
        <v>78</v>
      </c>
      <c r="AM5" s="315"/>
      <c r="AN5" s="310"/>
      <c r="AO5" s="289"/>
      <c r="AP5" s="315"/>
      <c r="AQ5" s="252"/>
      <c r="AR5" s="22"/>
      <c r="AS5" s="190" t="s">
        <v>17</v>
      </c>
      <c r="AT5" s="198" t="s">
        <v>0</v>
      </c>
      <c r="AU5" s="23" t="str">
        <f>IF(HLOOKUP($A$1,[1]!Plan,AT66,FALSE)="","",HLOOKUP($A$1,[1]!Plan,AT66,FALSE))</f>
        <v/>
      </c>
      <c r="AV5" s="199" t="s">
        <v>6</v>
      </c>
      <c r="AW5" s="23" t="str">
        <f>IF(HLOOKUP($A$1,[1]!Plan,AV66,FALSE)="","",HLOOKUP($A$1,[1]!Plan,AV66,FALSE))</f>
        <v/>
      </c>
      <c r="AX5" s="23" t="str">
        <f>IF(HLOOKUP($A$1,[1]!Plan,AW66,FALSE)="","",HLOOKUP($A$1,[1]!Plan,AW66,FALSE))</f>
        <v/>
      </c>
      <c r="AY5" s="30"/>
      <c r="AZ5" s="55"/>
      <c r="BA5" s="22">
        <f>BA$3</f>
        <v>1</v>
      </c>
      <c r="BB5" s="22">
        <f t="shared" ref="BB5:BS5" si="1">BB$3</f>
        <v>2</v>
      </c>
      <c r="BC5" s="22">
        <f t="shared" si="1"/>
        <v>3</v>
      </c>
      <c r="BD5" s="22">
        <f t="shared" si="1"/>
        <v>4</v>
      </c>
      <c r="BE5" s="22">
        <f t="shared" si="1"/>
        <v>5</v>
      </c>
      <c r="BF5" s="22">
        <f t="shared" si="1"/>
        <v>6</v>
      </c>
      <c r="BG5" s="22">
        <f t="shared" si="1"/>
        <v>7</v>
      </c>
      <c r="BH5" s="22">
        <f t="shared" si="1"/>
        <v>8</v>
      </c>
      <c r="BI5" s="22">
        <f t="shared" si="1"/>
        <v>9</v>
      </c>
      <c r="BJ5" s="22">
        <f t="shared" si="1"/>
        <v>10</v>
      </c>
      <c r="BK5" s="22" t="str">
        <f t="shared" si="1"/>
        <v>F1</v>
      </c>
      <c r="BL5" s="22" t="str">
        <f>BL$3</f>
        <v>F2</v>
      </c>
      <c r="BM5" s="22" t="str">
        <f t="shared" si="1"/>
        <v>F3</v>
      </c>
      <c r="BN5" s="22" t="str">
        <f t="shared" si="1"/>
        <v>F4</v>
      </c>
      <c r="BO5" s="22" t="str">
        <f t="shared" si="1"/>
        <v>B8</v>
      </c>
      <c r="BP5" s="22" t="str">
        <f t="shared" si="1"/>
        <v>UG1</v>
      </c>
      <c r="BQ5" s="22" t="str">
        <f t="shared" si="1"/>
        <v>UG2</v>
      </c>
      <c r="BR5" s="22" t="str">
        <f t="shared" si="1"/>
        <v>UG3</v>
      </c>
      <c r="BS5" s="22" t="str">
        <f t="shared" si="1"/>
        <v>UG4</v>
      </c>
      <c r="BT5" s="88"/>
      <c r="BV5" s="8"/>
      <c r="BW5" s="8"/>
      <c r="BY5" s="170">
        <v>0</v>
      </c>
      <c r="BZ5" s="170">
        <f ca="1">COUNTIF($AZ$2:$BR$2,0)</f>
        <v>9</v>
      </c>
      <c r="CA5" s="170"/>
      <c r="CB5" s="170"/>
      <c r="CC5" s="168"/>
      <c r="CD5" s="168"/>
      <c r="CE5" s="168"/>
      <c r="CF5" s="168"/>
    </row>
    <row r="6" spans="1:84" ht="15" thickBot="1" x14ac:dyDescent="0.35">
      <c r="A6" s="25" t="b">
        <f t="array" ref="A6">OR(AND((B6&lt;&gt;""),OR(EXACT(B6,C6:AQ6))),AND((C6&lt;&gt;""),OR(EXACT(C6,D6:AQ6))),AND((D6&lt;&gt;""),OR(EXACT(D6,E6:AQ6))),AND((E6&lt;&gt;""),OR(EXACT(E6,F6:AQ6))),AND((F6&lt;&gt;""),OR(EXACT(F6,G6:AQ6))),AND((G6&lt;&gt;""),OR(EXACT(G6,H6:AQ6))),AND((H6&lt;&gt;""),OR(EXACT(H6,I6:AQ6))),AND((I6&lt;&gt;""),OR(EXACT(I6,J6:AQ6))),AND((J6&lt;&gt;""),OR(EXACT(J6,M6:AQ6))),AND((M6&lt;&gt;""),OR(EXACT(M6,N6:AQ6))),AND((O6&lt;&gt;""),OR(EXACT(O6,P6:AQ6))),AND((P9&lt;&gt;""),OR(EXACT(P9,Q6:AQ6))),AND((Q6&lt;&gt;""),OR(EXACT(Q6,R6:AQ6))),AND((S6&lt;&gt;""),OR(EXACT(S6,T6:AQ6))),AND((T6&lt;&gt;""),OR(EXACT(T6,U6:AQ6))),AND((U6&lt;&gt;""),OR(EXACT(U6,V6:AQ6))),AND((V6&lt;&gt;""),OR(EXACT(V6,X6:AQ6))),AND((X6&lt;&gt;""),OR(EXACT(X6,Y6:AQ6))),AND((Y6&lt;&gt;""),OR(EXACT(Y6,Z6:AQ6))),AND((Z6&lt;&gt;""),OR(EXACT(Z6,AA6:AQ6))),AND((AA6&lt;&gt;""),OR(EXACT(AA6,AB6:AQ6))),AND((AB6&lt;&gt;""),OR(EXACT(AB6,AC6:AQ6))),AND((AC6&lt;&gt;""),OR(EXACT(AC6,AD6:AQ6))),AND((AD6&lt;&gt;""),OR(EXACT(AD6,AE6:AQ6))),AND((AE6&lt;&gt;""),OR(EXACT(AE6,AF6:AQ6))),AND((AF6&lt;&gt;""),OR(EXACT(AF6,AG6:AQ6))),AND((AG6&lt;&gt;""),OR(EXACT(AG6,AH6:AQ6))),AND((AH6&lt;&gt;""),OR(EXACT(AH6,AI6:AQ6))),AND((AI6&lt;&gt;""),OR(EXACT(AI6,AJ6:AQ6))),AND((AJ6&lt;&gt;""),OR(EXACT(AJ6,AK6:AQ6))),AND((AK6&lt;&gt;""),OR(EXACT(AK6,AL6:AQ6))),AND((AL6&lt;&gt;""),OR(EXACT(AL6,AM6:AQ6))),AND((AM6&lt;&gt;""),OR(EXACT(AM6,AN6:AQ6))),AND((AN6&lt;&gt;""),OR(EXACT(AN6,AO6:AQ6))),AND((AO6&lt;&gt;""),OR(EXACT(AO6,AQ6))))</f>
        <v>1</v>
      </c>
      <c r="B6" s="26" t="s">
        <v>33</v>
      </c>
      <c r="C6" s="26"/>
      <c r="D6" s="26"/>
      <c r="E6" s="26"/>
      <c r="F6" s="26">
        <v>4</v>
      </c>
      <c r="G6" s="26">
        <v>4</v>
      </c>
      <c r="H6" s="26">
        <v>1</v>
      </c>
      <c r="I6" s="26">
        <v>1</v>
      </c>
      <c r="J6" s="26"/>
      <c r="K6" s="26">
        <v>9</v>
      </c>
      <c r="L6" s="26"/>
      <c r="M6" s="26">
        <v>7</v>
      </c>
      <c r="N6" s="26" t="s">
        <v>33</v>
      </c>
      <c r="O6" s="26"/>
      <c r="P6" s="26">
        <v>9</v>
      </c>
      <c r="Q6" s="26"/>
      <c r="R6" s="26">
        <v>9</v>
      </c>
      <c r="S6" s="26"/>
      <c r="T6" s="26"/>
      <c r="U6" s="26"/>
      <c r="V6" s="26"/>
      <c r="W6" s="26">
        <v>1</v>
      </c>
      <c r="X6" s="26">
        <v>5</v>
      </c>
      <c r="Y6" s="26">
        <v>4</v>
      </c>
      <c r="Z6" s="26"/>
      <c r="AA6" s="26"/>
      <c r="AB6" s="26"/>
      <c r="AC6" s="26">
        <v>3</v>
      </c>
      <c r="AD6" s="26">
        <v>3</v>
      </c>
      <c r="AE6" s="26">
        <v>6</v>
      </c>
      <c r="AF6" s="26">
        <v>9</v>
      </c>
      <c r="AG6" s="26">
        <v>9</v>
      </c>
      <c r="AH6" s="26">
        <v>7</v>
      </c>
      <c r="AI6" s="26" t="s">
        <v>32</v>
      </c>
      <c r="AJ6" s="563">
        <v>7</v>
      </c>
      <c r="AK6" s="31" t="s">
        <v>31</v>
      </c>
      <c r="AL6" s="31" t="s">
        <v>670</v>
      </c>
      <c r="AM6" s="31"/>
      <c r="AN6" s="31"/>
      <c r="AO6" s="124"/>
      <c r="AP6" s="31"/>
      <c r="AQ6" s="125"/>
      <c r="AR6" s="4"/>
      <c r="AS6" s="28" t="str">
        <f>IF(HLOOKUP($A$1&amp;"b",[1]!Plan,AR66,FALSE)="","",HLOOKUP($A$1&amp;"b",[1]!Plan,AR66,FALSE))</f>
        <v/>
      </c>
      <c r="AT6" s="28" t="str">
        <f>IF(HLOOKUP($A$1&amp;"b",[1]!Plan,AS66,FALSE)="","",HLOOKUP($A$1&amp;"b",[1]!Plan,AS66,FALSE))</f>
        <v/>
      </c>
      <c r="AU6" s="28" t="str">
        <f>IF(HLOOKUP($A$1&amp;"b",[1]!Plan,AT66,FALSE)="","",HLOOKUP($A$1&amp;"b",[1]!Plan,AT66,FALSE))</f>
        <v/>
      </c>
      <c r="AV6" s="28" t="str">
        <f>IF(HLOOKUP($A$1&amp;"b",[1]!Plan,AU66,FALSE)="","",HLOOKUP($A$1&amp;"b",[1]!Plan,AU66,FALSE))</f>
        <v/>
      </c>
      <c r="AW6" s="28" t="str">
        <f>IF(HLOOKUP($A$1&amp;"b",[1]!Plan,AV66,FALSE)="","",HLOOKUP($A$1&amp;"b",[1]!Plan,AV66,FALSE))</f>
        <v/>
      </c>
      <c r="AX6" s="28" t="str">
        <f>IF(HLOOKUP($A$1&amp;"b",[1]!Plan,AW66,FALSE)="","",HLOOKUP($A$1&amp;"b",[1]!Plan,AW66,FALSE))</f>
        <v/>
      </c>
      <c r="AY6" s="28"/>
      <c r="AZ6" s="29"/>
      <c r="BA6" s="167">
        <f t="shared" ref="BA6:BS6" ca="1" si="2">SUMIF($B6:$AQ6,BA$3,$B$2:$AP$2)</f>
        <v>6</v>
      </c>
      <c r="BB6" s="167">
        <f t="shared" ca="1" si="2"/>
        <v>0</v>
      </c>
      <c r="BC6" s="167">
        <f t="shared" ca="1" si="2"/>
        <v>12</v>
      </c>
      <c r="BD6" s="167">
        <f t="shared" ca="1" si="2"/>
        <v>5</v>
      </c>
      <c r="BE6" s="167">
        <f t="shared" ca="1" si="2"/>
        <v>6</v>
      </c>
      <c r="BF6" s="167">
        <f t="shared" ca="1" si="2"/>
        <v>3</v>
      </c>
      <c r="BG6" s="167">
        <f t="shared" ca="1" si="2"/>
        <v>4</v>
      </c>
      <c r="BH6" s="167">
        <f t="shared" ca="1" si="2"/>
        <v>0</v>
      </c>
      <c r="BI6" s="167">
        <f t="shared" ca="1" si="2"/>
        <v>11</v>
      </c>
      <c r="BJ6" s="167">
        <f t="shared" ca="1" si="2"/>
        <v>0</v>
      </c>
      <c r="BK6" s="167">
        <f t="shared" ca="1" si="2"/>
        <v>0</v>
      </c>
      <c r="BL6" s="167">
        <f t="shared" ca="1" si="2"/>
        <v>1</v>
      </c>
      <c r="BM6" s="167">
        <f t="shared" ca="1" si="2"/>
        <v>3</v>
      </c>
      <c r="BN6" s="167">
        <f t="shared" ca="1" si="2"/>
        <v>0</v>
      </c>
      <c r="BO6" s="167">
        <f t="shared" ca="1" si="2"/>
        <v>0</v>
      </c>
      <c r="BP6" s="167">
        <f t="shared" ca="1" si="2"/>
        <v>0</v>
      </c>
      <c r="BQ6" s="167">
        <f t="shared" ca="1" si="2"/>
        <v>0</v>
      </c>
      <c r="BR6" s="167">
        <f t="shared" ca="1" si="2"/>
        <v>0</v>
      </c>
      <c r="BS6" s="167">
        <f t="shared" ca="1" si="2"/>
        <v>0</v>
      </c>
      <c r="BV6" s="8"/>
      <c r="BW6" s="24"/>
      <c r="BY6" s="168">
        <v>8</v>
      </c>
      <c r="BZ6" s="170">
        <f ca="1">COUNTIF($AZ$2:$BR$2,"&lt;=8")-BZ5</f>
        <v>8</v>
      </c>
      <c r="CA6" s="168"/>
      <c r="CB6" s="168"/>
      <c r="CC6" s="8"/>
      <c r="CD6" s="8"/>
      <c r="CE6" s="8"/>
      <c r="CF6" s="8"/>
    </row>
    <row r="7" spans="1:84" s="4" customFormat="1" ht="15" customHeight="1" x14ac:dyDescent="0.25">
      <c r="A7" s="192"/>
      <c r="B7" s="17" t="s">
        <v>664</v>
      </c>
      <c r="C7" s="17"/>
      <c r="D7" s="17" t="s">
        <v>191</v>
      </c>
      <c r="E7" s="17" t="s">
        <v>191</v>
      </c>
      <c r="F7" s="17" t="s">
        <v>667</v>
      </c>
      <c r="G7" s="17" t="s">
        <v>667</v>
      </c>
      <c r="H7" s="17" t="s">
        <v>672</v>
      </c>
      <c r="I7" s="17" t="s">
        <v>672</v>
      </c>
      <c r="J7" s="17" t="s">
        <v>191</v>
      </c>
      <c r="K7" s="17" t="s">
        <v>673</v>
      </c>
      <c r="L7" s="17" t="s">
        <v>191</v>
      </c>
      <c r="M7" s="17" t="s">
        <v>261</v>
      </c>
      <c r="N7" s="17" t="s">
        <v>664</v>
      </c>
      <c r="O7" s="17" t="s">
        <v>191</v>
      </c>
      <c r="P7" s="17" t="s">
        <v>673</v>
      </c>
      <c r="Q7" s="17" t="s">
        <v>191</v>
      </c>
      <c r="R7" s="17" t="s">
        <v>673</v>
      </c>
      <c r="S7" s="17"/>
      <c r="T7" s="17"/>
      <c r="U7" s="17"/>
      <c r="V7" s="17"/>
      <c r="W7" s="17" t="s">
        <v>672</v>
      </c>
      <c r="X7" s="17" t="s">
        <v>342</v>
      </c>
      <c r="Y7" s="17" t="s">
        <v>667</v>
      </c>
      <c r="Z7" s="17"/>
      <c r="AA7" s="17"/>
      <c r="AB7" s="17"/>
      <c r="AC7" s="17" t="s">
        <v>391</v>
      </c>
      <c r="AD7" s="17" t="s">
        <v>391</v>
      </c>
      <c r="AE7" s="17" t="s">
        <v>422</v>
      </c>
      <c r="AF7" s="17" t="s">
        <v>673</v>
      </c>
      <c r="AG7" s="17" t="s">
        <v>673</v>
      </c>
      <c r="AH7" s="17" t="s">
        <v>261</v>
      </c>
      <c r="AI7" s="17" t="s">
        <v>262</v>
      </c>
      <c r="AJ7" s="561" t="s">
        <v>261</v>
      </c>
      <c r="AK7" s="17" t="s">
        <v>675</v>
      </c>
      <c r="AL7" s="86" t="s">
        <v>671</v>
      </c>
      <c r="AM7" s="86"/>
      <c r="AN7" s="86"/>
      <c r="AO7" s="86"/>
      <c r="AP7" s="86"/>
      <c r="AQ7" s="87"/>
      <c r="AS7" s="187" t="str">
        <f>IF(HLOOKUP($A$1&amp;"a",[1]!Plan,AR66,FALSE)="","",HLOOKUP($A$1&amp;"a",[1]!Plan,AR66,FALSE))</f>
        <v/>
      </c>
      <c r="AT7" s="187" t="str">
        <f>IF(HLOOKUP($A$1&amp;"a",[1]!Plan,AS66,FALSE)="","",HLOOKUP($A$1&amp;"a",[1]!Plan,AS66,FALSE))</f>
        <v/>
      </c>
      <c r="AU7" s="18" t="str">
        <f>IF(HLOOKUP($A$1&amp;"a",[1]!Plan,AT66,FALSE)="","",HLOOKUP($A$1&amp;"a",[1]!Plan,AT66,FALSE))</f>
        <v/>
      </c>
      <c r="AV7" s="18" t="str">
        <f>IF(HLOOKUP($A$1&amp;"a",[1]!Plan,AU66,FALSE)="","",HLOOKUP($A$1&amp;"a",[1]!Plan,AU66,FALSE))</f>
        <v/>
      </c>
      <c r="AW7" s="18" t="str">
        <f>IF(HLOOKUP($A$1&amp;"a",[1]!Plan,AV66,FALSE)="","",HLOOKUP($A$1&amp;"a",[1]!Plan,AV66,FALSE))</f>
        <v/>
      </c>
      <c r="AX7" s="18" t="str">
        <f>IF(HLOOKUP($A$1&amp;"a",[1]!Plan,AW66,FALSE)="","",HLOOKUP($A$1&amp;"a",[1]!Plan,AW66,FALSE))</f>
        <v/>
      </c>
      <c r="AY7" s="18"/>
      <c r="AZ7" s="19"/>
      <c r="BV7" s="8"/>
      <c r="BW7" s="24"/>
      <c r="BY7" s="8">
        <v>12</v>
      </c>
      <c r="BZ7" s="170">
        <f ca="1">COUNTIF($AZ$2:$BR$2,"&lt;=12")-BZ6-BZ5</f>
        <v>2</v>
      </c>
      <c r="CA7" s="170"/>
      <c r="CB7" s="170"/>
      <c r="CC7" s="168"/>
      <c r="CD7" s="168"/>
      <c r="CE7" s="168"/>
      <c r="CF7" s="168"/>
    </row>
    <row r="8" spans="1:84" x14ac:dyDescent="0.3">
      <c r="A8" s="20" t="e">
        <f t="array" ref="A8">OR(AND((B8&lt;&gt;""),OR(EXACT(B8,C8:AQ8))),AND((C8&lt;&gt;""),OR(EXACT(C8,D8:AQ8))),AND((D8&lt;&gt;""),OR(EXACT(D8,E8:AQ8))),AND((E8&lt;&gt;""),OR(EXACT(E8,F8:AQ8))),AND((F8&lt;&gt;""),OR(EXACT(F8,G8:AQ8))),AND((G8&lt;&gt;""),OR(EXACT(G8,H8:AQ8))),AND((H8&lt;&gt;""),OR(EXACT(H8,I8:AQ8))),AND((I8&lt;&gt;""),OR(EXACT(I8,J8:AQ8))),AND((J8&lt;&gt;""),OR(EXACT(J8,M8:AQ8))),AND((M8&lt;&gt;""),OR(EXACT(M8,N8:AQ8))),AND((O8&lt;&gt;""),OR(EXACT(O8,P8:AQ8))),AND((#REF!&lt;&gt;""),OR(EXACT(#REF!,Q8:AQ8))),AND((Q8&lt;&gt;""),OR(EXACT(Q8,R8:AQ8))),AND((S8&lt;&gt;""),OR(EXACT(S8,T8:AQ8))),AND((T8&lt;&gt;""),OR(EXACT(T8,U8:AQ8))),AND((U8&lt;&gt;""),OR(EXACT(U8,V8:AQ8))),AND((V8&lt;&gt;""),OR(EXACT(V8,X8:AQ8))),AND((X8&lt;&gt;""),OR(EXACT(X8,Y8:AQ8))),AND((Y8&lt;&gt;""),OR(EXACT(Y8,Z8:AQ8))),AND((Z8&lt;&gt;""),OR(EXACT(Z8,AA8:AQ8))),AND((AA8&lt;&gt;""),OR(EXACT(AA8,AB8:AQ8))),AND((AB8&lt;&gt;""),OR(EXACT(AB8,AC8:AQ8))),AND((AC8&lt;&gt;""),OR(EXACT(AC8,AD8:AQ8))),AND((AD8&lt;&gt;""),OR(EXACT(AD8,AE8:AQ8))),AND((AE8&lt;&gt;""),OR(EXACT(AE8,AF8:AQ8))),AND((AF8&lt;&gt;""),OR(EXACT(AF8,AG8:AQ8))),AND((AG8&lt;&gt;""),OR(EXACT(AG8,AH8:AQ8))),AND((AH8&lt;&gt;""),OR(EXACT(AH8,AI8:AQ8))),AND((AI8&lt;&gt;""),OR(EXACT(AI8,AJ8:AQ8))),AND((AJ8&lt;&gt;""),OR(EXACT(AJ8,AK8:AQ8))),AND((AK8&lt;&gt;""),OR(EXACT(AK8,AL8:AQ8))),AND((AL8&lt;&gt;""),OR(EXACT(AL8,AM8:AQ8))),AND((AM8&lt;&gt;""),OR(EXACT(AM8,AN8:AQ8))),AND((AN8&lt;&gt;""),OR(EXACT(AN8,AO8:AQ8))),AND((AO8&lt;&gt;""),OR(EXACT(AO8,AQ8))))</f>
        <v>#REF!</v>
      </c>
      <c r="B8" s="292" t="s">
        <v>16</v>
      </c>
      <c r="C8" s="289"/>
      <c r="D8" s="289"/>
      <c r="E8" s="289"/>
      <c r="F8" s="372" t="s">
        <v>0</v>
      </c>
      <c r="G8" s="372" t="s">
        <v>0</v>
      </c>
      <c r="H8" s="288" t="s">
        <v>4</v>
      </c>
      <c r="I8" s="288" t="s">
        <v>4</v>
      </c>
      <c r="J8" s="289"/>
      <c r="K8" s="217" t="s">
        <v>27</v>
      </c>
      <c r="L8" s="289"/>
      <c r="M8" s="216" t="s">
        <v>26</v>
      </c>
      <c r="N8" s="292" t="s">
        <v>16</v>
      </c>
      <c r="O8" s="289"/>
      <c r="P8" s="217" t="s">
        <v>27</v>
      </c>
      <c r="Q8" s="289"/>
      <c r="R8" s="217" t="s">
        <v>27</v>
      </c>
      <c r="S8" s="289"/>
      <c r="T8" s="289"/>
      <c r="U8" s="289"/>
      <c r="V8" s="289"/>
      <c r="W8" s="288" t="s">
        <v>4</v>
      </c>
      <c r="X8" s="290" t="s">
        <v>6</v>
      </c>
      <c r="Y8" s="372" t="s">
        <v>0</v>
      </c>
      <c r="Z8" s="289"/>
      <c r="AA8" s="289"/>
      <c r="AB8" s="289"/>
      <c r="AC8" s="294" t="s">
        <v>14</v>
      </c>
      <c r="AD8" s="294" t="s">
        <v>14</v>
      </c>
      <c r="AE8" s="264" t="s">
        <v>74</v>
      </c>
      <c r="AF8" s="217" t="s">
        <v>27</v>
      </c>
      <c r="AG8" s="217" t="s">
        <v>27</v>
      </c>
      <c r="AH8" s="216" t="s">
        <v>26</v>
      </c>
      <c r="AI8" s="292" t="s">
        <v>16</v>
      </c>
      <c r="AJ8" s="587" t="s">
        <v>26</v>
      </c>
      <c r="AK8" s="566" t="s">
        <v>2</v>
      </c>
      <c r="AL8" s="513" t="s">
        <v>78</v>
      </c>
      <c r="AM8" s="315"/>
      <c r="AN8" s="310"/>
      <c r="AO8" s="289"/>
      <c r="AP8" s="315"/>
      <c r="AQ8" s="252"/>
      <c r="AR8" s="22"/>
      <c r="AS8" s="190" t="s">
        <v>17</v>
      </c>
      <c r="AT8" s="198" t="s">
        <v>0</v>
      </c>
      <c r="AU8" s="23" t="str">
        <f>IF(HLOOKUP($A$1,[1]!Plan,AT66,FALSE)="","",HLOOKUP($A$1,[1]!Plan,AT66,FALSE))</f>
        <v/>
      </c>
      <c r="AV8" s="199" t="s">
        <v>6</v>
      </c>
      <c r="AW8" s="23" t="str">
        <f>IF(HLOOKUP($A$1,[1]!Plan,AV66,FALSE)="","",HLOOKUP($A$1,[1]!Plan,AV66,FALSE))</f>
        <v/>
      </c>
      <c r="AX8" s="23" t="str">
        <f>IF(HLOOKUP($A$1,[1]!Plan,AW66,FALSE)="","",HLOOKUP($A$1,[1]!Plan,AW66,FALSE))</f>
        <v/>
      </c>
      <c r="AY8" s="30"/>
      <c r="AZ8" s="55"/>
      <c r="BA8" s="22">
        <f>BA$3</f>
        <v>1</v>
      </c>
      <c r="BB8" s="22">
        <f t="shared" ref="BB8:BS8" si="3">BB$3</f>
        <v>2</v>
      </c>
      <c r="BC8" s="22">
        <f t="shared" si="3"/>
        <v>3</v>
      </c>
      <c r="BD8" s="22">
        <f t="shared" si="3"/>
        <v>4</v>
      </c>
      <c r="BE8" s="22">
        <f t="shared" si="3"/>
        <v>5</v>
      </c>
      <c r="BF8" s="22">
        <f t="shared" si="3"/>
        <v>6</v>
      </c>
      <c r="BG8" s="22">
        <f t="shared" si="3"/>
        <v>7</v>
      </c>
      <c r="BH8" s="22">
        <f t="shared" si="3"/>
        <v>8</v>
      </c>
      <c r="BI8" s="22">
        <f t="shared" si="3"/>
        <v>9</v>
      </c>
      <c r="BJ8" s="22">
        <f t="shared" si="3"/>
        <v>10</v>
      </c>
      <c r="BK8" s="22" t="str">
        <f t="shared" si="3"/>
        <v>F1</v>
      </c>
      <c r="BL8" s="22" t="str">
        <f t="shared" si="3"/>
        <v>F2</v>
      </c>
      <c r="BM8" s="22" t="str">
        <f t="shared" si="3"/>
        <v>F3</v>
      </c>
      <c r="BN8" s="22" t="str">
        <f t="shared" si="3"/>
        <v>F4</v>
      </c>
      <c r="BO8" s="22" t="str">
        <f t="shared" si="3"/>
        <v>B8</v>
      </c>
      <c r="BP8" s="22" t="str">
        <f t="shared" si="3"/>
        <v>UG1</v>
      </c>
      <c r="BQ8" s="22" t="str">
        <f t="shared" si="3"/>
        <v>UG2</v>
      </c>
      <c r="BR8" s="22" t="str">
        <f t="shared" si="3"/>
        <v>UG3</v>
      </c>
      <c r="BS8" s="22" t="str">
        <f t="shared" si="3"/>
        <v>UG4</v>
      </c>
      <c r="BT8" s="88"/>
      <c r="BV8" s="8"/>
      <c r="BW8" s="24"/>
      <c r="BY8" s="170">
        <v>18</v>
      </c>
      <c r="BZ8" s="170">
        <f ca="1">COUNTIF($AZ$2:$BR$2,"&lt;=18")-BZ7-BZ6-BZ5</f>
        <v>0</v>
      </c>
      <c r="CA8" s="168"/>
      <c r="CB8" s="170"/>
      <c r="CC8" s="8"/>
      <c r="CD8" s="8"/>
      <c r="CE8" s="8"/>
      <c r="CF8" s="8"/>
    </row>
    <row r="9" spans="1:84" ht="15" thickBot="1" x14ac:dyDescent="0.35">
      <c r="A9" s="25" t="e">
        <f t="array" ref="A9">OR(AND((B9&lt;&gt;""),OR(EXACT(B9,C9:AQ9))),AND((C9&lt;&gt;""),OR(EXACT(C9,D9:AQ9))),AND((D9&lt;&gt;""),OR(EXACT(D9,E9:AQ9))),AND((E9&lt;&gt;""),OR(EXACT(E9,F9:AQ9))),AND((F9&lt;&gt;""),OR(EXACT(F9,G9:AQ9))),AND((G9&lt;&gt;""),OR(EXACT(G9,H9:AQ9))),AND((H9&lt;&gt;""),OR(EXACT(H9,I9:AQ9))),AND((I9&lt;&gt;""),OR(EXACT(I9,J9:AQ9))),AND((J9&lt;&gt;""),OR(EXACT(J9,M9:AQ9))),AND((M9&lt;&gt;""),OR(EXACT(M9,N9:AQ9))),AND((O9&lt;&gt;""),OR(EXACT(O9,P9:AQ9))),AND((#REF!&lt;&gt;""),OR(EXACT(#REF!,Q9:AQ9))),AND((Q9&lt;&gt;""),OR(EXACT(Q9,R9:AQ9))),AND((S9&lt;&gt;""),OR(EXACT(S9,T9:AQ9))),AND((T9&lt;&gt;""),OR(EXACT(T9,U9:AQ9))),AND((U9&lt;&gt;""),OR(EXACT(U9,V9:AQ9))),AND((V9&lt;&gt;""),OR(EXACT(V9,X9:AQ9))),AND((X9&lt;&gt;""),OR(EXACT(X9,Y9:AQ9))),AND((Y9&lt;&gt;""),OR(EXACT(Y9,Z9:AQ9))),AND((Z9&lt;&gt;""),OR(EXACT(Z9,AA9:AQ9))),AND((AA9&lt;&gt;""),OR(EXACT(AA9,AB9:AQ9))),AND((AB9&lt;&gt;""),OR(EXACT(AB9,AC9:AQ9))),AND((AC9&lt;&gt;""),OR(EXACT(AC9,AD9:AQ9))),AND((AD9&lt;&gt;""),OR(EXACT(AD9,AE9:AQ9))),AND((AE9&lt;&gt;""),OR(EXACT(AE9,AF9:AQ9))),AND((AF9&lt;&gt;""),OR(EXACT(AF9,AG9:AQ9))),AND((AG9&lt;&gt;""),OR(EXACT(AG9,AH9:AQ9))),AND((AH9&lt;&gt;""),OR(EXACT(AH9,AI9:AQ9))),AND((AI9&lt;&gt;""),OR(EXACT(AI9,AJ9:AQ9))),AND((AJ9&lt;&gt;""),OR(EXACT(AJ9,AK9:AQ9))),AND((AK9&lt;&gt;""),OR(EXACT(AK9,AL9:AQ9))),AND((AL9&lt;&gt;""),OR(EXACT(AL9,AM9:AQ9))),AND((AM9&lt;&gt;""),OR(EXACT(AM9,AN9:AQ9))),AND((AN9&lt;&gt;""),OR(EXACT(AN9,AO9:AQ9))),AND((AO9&lt;&gt;""),OR(EXACT(AO9,AQ9))))</f>
        <v>#REF!</v>
      </c>
      <c r="B9" s="26" t="s">
        <v>33</v>
      </c>
      <c r="C9" s="26"/>
      <c r="D9" s="26"/>
      <c r="E9" s="26"/>
      <c r="F9" s="26">
        <v>4</v>
      </c>
      <c r="G9" s="26">
        <v>4</v>
      </c>
      <c r="H9" s="26">
        <v>1</v>
      </c>
      <c r="I9" s="26">
        <v>1</v>
      </c>
      <c r="J9" s="26"/>
      <c r="K9" s="26">
        <v>9</v>
      </c>
      <c r="L9" s="26"/>
      <c r="M9" s="26">
        <v>7</v>
      </c>
      <c r="N9" s="26" t="s">
        <v>33</v>
      </c>
      <c r="O9" s="26"/>
      <c r="P9" s="26">
        <v>9</v>
      </c>
      <c r="Q9" s="26"/>
      <c r="R9" s="26">
        <v>9</v>
      </c>
      <c r="S9" s="26"/>
      <c r="T9" s="26"/>
      <c r="U9" s="26"/>
      <c r="V9" s="26"/>
      <c r="W9" s="26">
        <v>1</v>
      </c>
      <c r="X9" s="26">
        <v>5</v>
      </c>
      <c r="Y9" s="26">
        <v>4</v>
      </c>
      <c r="Z9" s="26"/>
      <c r="AA9" s="26"/>
      <c r="AB9" s="26"/>
      <c r="AC9" s="26">
        <v>3</v>
      </c>
      <c r="AD9" s="26">
        <v>3</v>
      </c>
      <c r="AE9" s="26">
        <v>6</v>
      </c>
      <c r="AF9" s="26">
        <v>9</v>
      </c>
      <c r="AG9" s="26">
        <v>9</v>
      </c>
      <c r="AH9" s="26">
        <v>7</v>
      </c>
      <c r="AI9" s="26" t="s">
        <v>32</v>
      </c>
      <c r="AJ9" s="563">
        <v>7</v>
      </c>
      <c r="AK9" s="31" t="s">
        <v>31</v>
      </c>
      <c r="AL9" s="31" t="s">
        <v>670</v>
      </c>
      <c r="AM9" s="31"/>
      <c r="AN9" s="31"/>
      <c r="AO9" s="124"/>
      <c r="AP9" s="31"/>
      <c r="AQ9" s="125"/>
      <c r="AR9" s="4"/>
      <c r="AS9" s="28" t="str">
        <f>IF(HLOOKUP($A$1&amp;"b",[1]!Plan,AR66,FALSE)="","",HLOOKUP($A$1&amp;"b",[1]!Plan,AR66,FALSE))</f>
        <v/>
      </c>
      <c r="AT9" s="28" t="str">
        <f>IF(HLOOKUP($A$1&amp;"b",[1]!Plan,AS66,FALSE)="","",HLOOKUP($A$1&amp;"b",[1]!Plan,AS66,FALSE))</f>
        <v/>
      </c>
      <c r="AU9" s="28" t="str">
        <f>IF(HLOOKUP($A$1&amp;"b",[1]!Plan,AT66,FALSE)="","",HLOOKUP($A$1&amp;"b",[1]!Plan,AT66,FALSE))</f>
        <v/>
      </c>
      <c r="AV9" s="28" t="str">
        <f>IF(HLOOKUP($A$1&amp;"b",[1]!Plan,AU66,FALSE)="","",HLOOKUP($A$1&amp;"b",[1]!Plan,AU66,FALSE))</f>
        <v/>
      </c>
      <c r="AW9" s="28" t="str">
        <f>IF(HLOOKUP($A$1&amp;"b",[1]!Plan,AV66,FALSE)="","",HLOOKUP($A$1&amp;"b",[1]!Plan,AV66,FALSE))</f>
        <v/>
      </c>
      <c r="AX9" s="28" t="str">
        <f>IF(HLOOKUP($A$1&amp;"b",[1]!Plan,AW66,FALSE)="","",HLOOKUP($A$1&amp;"b",[1]!Plan,AW66,FALSE))</f>
        <v/>
      </c>
      <c r="AY9" s="28"/>
      <c r="AZ9" s="29"/>
      <c r="BA9" s="167">
        <f t="shared" ref="BA9:BS9" ca="1" si="4">SUMIF($B9:$AQ9,BA$3,$B$2:$AP$2)</f>
        <v>6</v>
      </c>
      <c r="BB9" s="167">
        <f t="shared" ca="1" si="4"/>
        <v>0</v>
      </c>
      <c r="BC9" s="167">
        <f t="shared" ca="1" si="4"/>
        <v>12</v>
      </c>
      <c r="BD9" s="167">
        <f t="shared" ca="1" si="4"/>
        <v>5</v>
      </c>
      <c r="BE9" s="167">
        <f t="shared" ca="1" si="4"/>
        <v>6</v>
      </c>
      <c r="BF9" s="167">
        <f t="shared" ca="1" si="4"/>
        <v>3</v>
      </c>
      <c r="BG9" s="167">
        <f t="shared" ca="1" si="4"/>
        <v>4</v>
      </c>
      <c r="BH9" s="167">
        <f t="shared" ca="1" si="4"/>
        <v>0</v>
      </c>
      <c r="BI9" s="167">
        <f t="shared" ca="1" si="4"/>
        <v>11</v>
      </c>
      <c r="BJ9" s="167">
        <f t="shared" ca="1" si="4"/>
        <v>0</v>
      </c>
      <c r="BK9" s="167">
        <f t="shared" ca="1" si="4"/>
        <v>0</v>
      </c>
      <c r="BL9" s="167">
        <f t="shared" ca="1" si="4"/>
        <v>1</v>
      </c>
      <c r="BM9" s="167">
        <f t="shared" ca="1" si="4"/>
        <v>3</v>
      </c>
      <c r="BN9" s="167">
        <f t="shared" ca="1" si="4"/>
        <v>0</v>
      </c>
      <c r="BO9" s="167">
        <f t="shared" ca="1" si="4"/>
        <v>0</v>
      </c>
      <c r="BP9" s="167">
        <f t="shared" ca="1" si="4"/>
        <v>0</v>
      </c>
      <c r="BQ9" s="167">
        <f t="shared" ca="1" si="4"/>
        <v>0</v>
      </c>
      <c r="BR9" s="167">
        <f t="shared" ca="1" si="4"/>
        <v>0</v>
      </c>
      <c r="BS9" s="167">
        <f t="shared" ca="1" si="4"/>
        <v>0</v>
      </c>
      <c r="BV9" s="8"/>
      <c r="BW9" s="24"/>
      <c r="BY9" s="168">
        <v>24</v>
      </c>
      <c r="BZ9" s="170">
        <f ca="1">COUNTIF($AZ$2:$BR$2,"&lt;=24")-BZ8-BZ7-BZ6-BZ5</f>
        <v>0</v>
      </c>
      <c r="CA9" s="8"/>
      <c r="CB9" s="8"/>
      <c r="CC9" s="8"/>
      <c r="CD9" s="8"/>
      <c r="CE9" s="8"/>
      <c r="CF9" s="8"/>
    </row>
    <row r="10" spans="1:84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251"/>
      <c r="AL10" s="32"/>
      <c r="AM10" s="32"/>
      <c r="AN10" s="32"/>
      <c r="AO10" s="32"/>
      <c r="AP10" s="32"/>
      <c r="AQ10" s="35"/>
      <c r="AR10" s="4"/>
      <c r="AS10" s="187"/>
      <c r="AT10" s="187"/>
      <c r="AU10" s="33"/>
      <c r="AV10" s="33"/>
      <c r="AW10" s="33"/>
      <c r="AX10" s="33"/>
      <c r="AY10" s="33"/>
      <c r="AZ10" s="3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V10" s="8"/>
      <c r="BW10" s="24"/>
      <c r="BX10" s="168"/>
      <c r="BY10" s="168"/>
      <c r="BZ10" s="168"/>
      <c r="CA10" s="170"/>
      <c r="CB10" s="170"/>
      <c r="CC10" s="24"/>
      <c r="CD10" s="24"/>
      <c r="CE10" s="24"/>
      <c r="CF10" s="24"/>
    </row>
    <row r="11" spans="1:84" x14ac:dyDescent="0.3">
      <c r="A11" s="11"/>
      <c r="B11" s="32"/>
      <c r="C11" s="32"/>
      <c r="D11" s="32"/>
      <c r="E11" s="32"/>
      <c r="F11" s="32"/>
      <c r="G11" s="32"/>
      <c r="L11" s="32"/>
      <c r="N11" s="32"/>
      <c r="O11" s="32"/>
      <c r="Q11" s="32"/>
      <c r="V11" s="32"/>
      <c r="Y11" s="32"/>
      <c r="Z11" s="32"/>
      <c r="AA11" s="32"/>
      <c r="AB11" s="32"/>
      <c r="AC11" s="32"/>
      <c r="AD11" s="32"/>
      <c r="AE11" s="32"/>
      <c r="AI11" s="32"/>
      <c r="AK11" s="89"/>
      <c r="AL11" s="121"/>
      <c r="AM11" s="121"/>
      <c r="AN11" s="121"/>
      <c r="AO11" s="121"/>
      <c r="AP11" s="121"/>
      <c r="AQ11" s="122"/>
      <c r="AR11" s="4"/>
      <c r="AS11" s="189"/>
      <c r="AT11" s="189"/>
      <c r="AU11" s="33"/>
      <c r="AV11" s="33"/>
      <c r="AW11" s="33"/>
      <c r="AX11" s="33"/>
      <c r="AY11" s="33"/>
      <c r="AZ11" s="34"/>
      <c r="BA11" s="22">
        <f>BA$3</f>
        <v>1</v>
      </c>
      <c r="BB11" s="22">
        <f t="shared" ref="BB11:BS11" si="5">BB$3</f>
        <v>2</v>
      </c>
      <c r="BC11" s="22">
        <f t="shared" si="5"/>
        <v>3</v>
      </c>
      <c r="BD11" s="22">
        <f t="shared" si="5"/>
        <v>4</v>
      </c>
      <c r="BE11" s="22">
        <f t="shared" si="5"/>
        <v>5</v>
      </c>
      <c r="BF11" s="22">
        <f t="shared" si="5"/>
        <v>6</v>
      </c>
      <c r="BG11" s="22">
        <f t="shared" si="5"/>
        <v>7</v>
      </c>
      <c r="BH11" s="22">
        <f t="shared" si="5"/>
        <v>8</v>
      </c>
      <c r="BI11" s="22">
        <f t="shared" si="5"/>
        <v>9</v>
      </c>
      <c r="BJ11" s="22">
        <f t="shared" si="5"/>
        <v>10</v>
      </c>
      <c r="BK11" s="22" t="str">
        <f t="shared" si="5"/>
        <v>F1</v>
      </c>
      <c r="BL11" s="22" t="str">
        <f t="shared" si="5"/>
        <v>F2</v>
      </c>
      <c r="BM11" s="22" t="str">
        <f t="shared" si="5"/>
        <v>F3</v>
      </c>
      <c r="BN11" s="22" t="str">
        <f t="shared" si="5"/>
        <v>F4</v>
      </c>
      <c r="BO11" s="22" t="str">
        <f t="shared" si="5"/>
        <v>B8</v>
      </c>
      <c r="BP11" s="22" t="str">
        <f t="shared" si="5"/>
        <v>UG1</v>
      </c>
      <c r="BQ11" s="22" t="str">
        <f t="shared" si="5"/>
        <v>UG2</v>
      </c>
      <c r="BR11" s="22" t="str">
        <f t="shared" si="5"/>
        <v>UG3</v>
      </c>
      <c r="BS11" s="22" t="str">
        <f t="shared" si="5"/>
        <v>UG4</v>
      </c>
      <c r="BV11" s="8"/>
      <c r="BW11" s="24"/>
      <c r="BX11" s="168"/>
      <c r="BY11" s="168"/>
      <c r="BZ11" s="168"/>
      <c r="CA11" s="8"/>
      <c r="CB11" s="8"/>
      <c r="CC11" s="8"/>
      <c r="CD11" s="168"/>
      <c r="CE11" s="168"/>
      <c r="CF11" s="168"/>
    </row>
    <row r="12" spans="1:84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82"/>
      <c r="AL12" s="31"/>
      <c r="AM12" s="31"/>
      <c r="AN12" s="31"/>
      <c r="AO12" s="31"/>
      <c r="AP12" s="31"/>
      <c r="AQ12" s="84"/>
      <c r="AR12" s="4"/>
      <c r="AS12" s="28"/>
      <c r="AT12" s="28"/>
      <c r="AU12" s="36"/>
      <c r="AV12" s="36"/>
      <c r="AW12" s="36"/>
      <c r="AX12" s="36"/>
      <c r="AY12" s="36"/>
      <c r="AZ12" s="37"/>
      <c r="BA12" s="167">
        <f t="shared" ref="BA12:BS12" ca="1" si="6">SUMIF($B12:$AQ12,BA$3,$B$2:$AP$2)</f>
        <v>0</v>
      </c>
      <c r="BB12" s="167">
        <f t="shared" ca="1" si="6"/>
        <v>0</v>
      </c>
      <c r="BC12" s="167">
        <f t="shared" ca="1" si="6"/>
        <v>0</v>
      </c>
      <c r="BD12" s="167">
        <f t="shared" ca="1" si="6"/>
        <v>0</v>
      </c>
      <c r="BE12" s="167">
        <f t="shared" ca="1" si="6"/>
        <v>0</v>
      </c>
      <c r="BF12" s="167">
        <f t="shared" ca="1" si="6"/>
        <v>0</v>
      </c>
      <c r="BG12" s="167">
        <f t="shared" ca="1" si="6"/>
        <v>0</v>
      </c>
      <c r="BH12" s="167">
        <f t="shared" ca="1" si="6"/>
        <v>0</v>
      </c>
      <c r="BI12" s="167">
        <f t="shared" ca="1" si="6"/>
        <v>0</v>
      </c>
      <c r="BJ12" s="167">
        <f t="shared" ca="1" si="6"/>
        <v>0</v>
      </c>
      <c r="BK12" s="167">
        <f t="shared" ca="1" si="6"/>
        <v>0</v>
      </c>
      <c r="BL12" s="167">
        <f t="shared" ca="1" si="6"/>
        <v>0</v>
      </c>
      <c r="BM12" s="167">
        <f t="shared" ca="1" si="6"/>
        <v>0</v>
      </c>
      <c r="BN12" s="167">
        <f t="shared" ca="1" si="6"/>
        <v>0</v>
      </c>
      <c r="BO12" s="167">
        <f t="shared" ca="1" si="6"/>
        <v>0</v>
      </c>
      <c r="BP12" s="167">
        <f t="shared" ca="1" si="6"/>
        <v>0</v>
      </c>
      <c r="BQ12" s="167">
        <f t="shared" ca="1" si="6"/>
        <v>0</v>
      </c>
      <c r="BR12" s="167">
        <f t="shared" ca="1" si="6"/>
        <v>0</v>
      </c>
      <c r="BS12" s="167">
        <f t="shared" ca="1" si="6"/>
        <v>0</v>
      </c>
      <c r="BV12" s="8"/>
      <c r="BW12" s="24"/>
      <c r="BX12" s="168"/>
      <c r="BY12" s="168"/>
      <c r="BZ12" s="168"/>
      <c r="CA12" s="170"/>
      <c r="CB12" s="170"/>
      <c r="CC12" s="24"/>
      <c r="CD12" s="24"/>
      <c r="CE12" s="24"/>
      <c r="CF12" s="24"/>
    </row>
    <row r="13" spans="1:84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"/>
      <c r="AS13" s="33"/>
      <c r="AT13" s="33"/>
      <c r="AU13" s="33"/>
      <c r="AV13" s="33"/>
      <c r="AW13" s="33"/>
      <c r="AX13" s="33"/>
      <c r="AY13" s="33"/>
      <c r="AZ13" s="33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</row>
    <row r="14" spans="1:84" ht="17.100000000000001" customHeight="1" x14ac:dyDescent="0.3">
      <c r="A14" s="38" t="s">
        <v>37</v>
      </c>
      <c r="B14" s="17" t="s">
        <v>664</v>
      </c>
      <c r="C14" s="17"/>
      <c r="D14" s="17" t="s">
        <v>191</v>
      </c>
      <c r="E14" s="17" t="s">
        <v>191</v>
      </c>
      <c r="F14" s="17" t="s">
        <v>667</v>
      </c>
      <c r="G14" s="17" t="s">
        <v>667</v>
      </c>
      <c r="H14" s="17" t="s">
        <v>672</v>
      </c>
      <c r="I14" s="17" t="s">
        <v>672</v>
      </c>
      <c r="J14" s="17" t="s">
        <v>191</v>
      </c>
      <c r="K14" s="17" t="s">
        <v>673</v>
      </c>
      <c r="L14" s="17" t="s">
        <v>191</v>
      </c>
      <c r="M14" s="17" t="s">
        <v>261</v>
      </c>
      <c r="N14" s="17" t="s">
        <v>664</v>
      </c>
      <c r="O14" s="17" t="s">
        <v>191</v>
      </c>
      <c r="P14" s="17" t="s">
        <v>673</v>
      </c>
      <c r="Q14" s="17" t="s">
        <v>191</v>
      </c>
      <c r="R14" s="17" t="s">
        <v>673</v>
      </c>
      <c r="S14" s="17"/>
      <c r="T14" s="17"/>
      <c r="U14" s="17"/>
      <c r="V14" s="17"/>
      <c r="W14" s="17" t="s">
        <v>672</v>
      </c>
      <c r="X14" s="17" t="s">
        <v>342</v>
      </c>
      <c r="Y14" s="17" t="s">
        <v>667</v>
      </c>
      <c r="Z14" s="17"/>
      <c r="AA14" s="17"/>
      <c r="AB14" s="17"/>
      <c r="AC14" s="17" t="s">
        <v>391</v>
      </c>
      <c r="AD14" s="17" t="s">
        <v>391</v>
      </c>
      <c r="AE14" s="17" t="s">
        <v>422</v>
      </c>
      <c r="AF14" s="17" t="s">
        <v>673</v>
      </c>
      <c r="AG14" s="17" t="s">
        <v>673</v>
      </c>
      <c r="AH14" s="17" t="s">
        <v>261</v>
      </c>
      <c r="AI14" s="17" t="s">
        <v>262</v>
      </c>
      <c r="AJ14" s="561" t="s">
        <v>684</v>
      </c>
      <c r="AK14" s="17" t="s">
        <v>675</v>
      </c>
      <c r="AL14" s="86"/>
      <c r="AM14" s="86"/>
      <c r="AN14" s="86"/>
      <c r="AO14" s="86"/>
      <c r="AP14" s="86"/>
      <c r="AQ14" s="87"/>
      <c r="AR14" s="4"/>
      <c r="AS14" s="187" t="str">
        <f>IF(HLOOKUP($A$1&amp;"a",[1]!Plan,AR67,FALSE)="","",HLOOKUP($A$1&amp;"a",[1]!Plan,AR67,FALSE))</f>
        <v/>
      </c>
      <c r="AT14" s="187" t="str">
        <f>IF(HLOOKUP($A$1&amp;"a",[1]!Plan,AS67,FALSE)="","",HLOOKUP($A$1&amp;"a",[1]!Plan,AS67,FALSE))</f>
        <v/>
      </c>
      <c r="AU14" s="18" t="str">
        <f>IF(HLOOKUP($A$1&amp;"a",[1]!Plan,AT67,FALSE)="","",HLOOKUP($A$1&amp;"a",[1]!Plan,AT67,FALSE))</f>
        <v/>
      </c>
      <c r="AV14" s="18" t="str">
        <f>IF(HLOOKUP($A$1&amp;"a",[1]!Plan,AU67,FALSE)="","",HLOOKUP($A$1&amp;"a",[1]!Plan,AU67,FALSE))</f>
        <v/>
      </c>
      <c r="AW14" s="18" t="str">
        <f>IF(HLOOKUP($A$1&amp;"a",[1]!Plan,AV67,FALSE)="","",HLOOKUP($A$1&amp;"a",[1]!Plan,AV67,FALSE))</f>
        <v/>
      </c>
      <c r="AX14" s="18" t="str">
        <f>IF(HLOOKUP($A$1&amp;"a",[1]!Plan,AW67,FALSE)="","",HLOOKUP($A$1&amp;"a",[1]!Plan,AW67,FALSE))</f>
        <v/>
      </c>
      <c r="AY14" s="18"/>
      <c r="AZ14" s="19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V14" s="8"/>
      <c r="BW14" s="24"/>
      <c r="BX14" s="168"/>
      <c r="BY14" s="168"/>
      <c r="BZ14" s="168"/>
      <c r="CA14" s="168"/>
      <c r="CB14" s="168"/>
      <c r="CC14" s="168"/>
      <c r="CD14" s="168"/>
      <c r="CE14" s="168"/>
      <c r="CF14" s="168"/>
    </row>
    <row r="15" spans="1:84" x14ac:dyDescent="0.3">
      <c r="A15" s="20" t="b">
        <f t="array" ref="A15">OR(AND((B15&lt;&gt;""),OR(EXACT(B15,C15:AQ15))),AND((C15&lt;&gt;""),OR(EXACT(C15,D15:AQ15))),AND((D15&lt;&gt;""),OR(EXACT(D15,E15:AQ15))),AND((E15&lt;&gt;""),OR(EXACT(E15,F15:AQ15))),AND((F15&lt;&gt;""),OR(EXACT(F15,G15:AQ15))),AND((G15&lt;&gt;""),OR(EXACT(G15,H15:AQ15))),AND((H15&lt;&gt;""),OR(EXACT(H15,I15:AQ15))),AND((I15&lt;&gt;""),OR(EXACT(I15,J15:AQ15))),AND((J15&lt;&gt;""),OR(EXACT(J15,M15:AQ15))),AND((M15&lt;&gt;""),OR(EXACT(M15,N15:AQ15))),AND((O15&lt;&gt;""),OR(EXACT(O15,P15:AQ15))),AND((P15&lt;&gt;""),OR(EXACT(P15,Q15:AQ15))),AND((Q15&lt;&gt;""),OR(EXACT(Q15,R15:AQ15))),AND((S15&lt;&gt;""),OR(EXACT(S15,T15:AQ15))),AND((T15&lt;&gt;""),OR(EXACT(T15,U15:AQ15))),AND((U15&lt;&gt;""),OR(EXACT(U15,V15:AQ15))),AND((V15&lt;&gt;""),OR(EXACT(V15,X15:AQ15))),AND((X15&lt;&gt;""),OR(EXACT(X15,Y15:AQ15))),AND((Y15&lt;&gt;""),OR(EXACT(Y15,Z15:AQ15))),AND((Z15&lt;&gt;""),OR(EXACT(Z15,AA15:AQ15))),AND((AA15&lt;&gt;""),OR(EXACT(AA15,AB15:AQ15))),AND((AB15&lt;&gt;""),OR(EXACT(AB15,AC15:AQ15))),AND((AC15&lt;&gt;""),OR(EXACT(AC15,AD15:AQ15))),AND((AD15&lt;&gt;""),OR(EXACT(AD15,AE15:AQ15))),AND((AE15&lt;&gt;""),OR(EXACT(AE15,AF15:AQ15))),AND((AF15&lt;&gt;""),OR(EXACT(AF15,AG15:AQ15))),AND((AG15&lt;&gt;""),OR(EXACT(AG15,AH15:AQ15))),AND((AH15&lt;&gt;""),OR(EXACT(AH15,AI15:AQ15))),AND((AI15&lt;&gt;""),OR(EXACT(AI15,AJ15:AQ15))),AND((AJ15&lt;&gt;""),OR(EXACT(AJ15,AK15:AQ15))),AND((AK15&lt;&gt;""),OR(EXACT(AK15,AL15:AQ15))),AND((AL15&lt;&gt;""),OR(EXACT(AL15,AM15:AQ15))),AND((AM15&lt;&gt;""),OR(EXACT(AM15,AN15:AQ15))),AND((AN15&lt;&gt;""),OR(EXACT(AN15,AO15:AQ15))),AND((AO15&lt;&gt;""),OR(EXACT(AO15,AQ15))))</f>
        <v>1</v>
      </c>
      <c r="B15" s="292" t="s">
        <v>16</v>
      </c>
      <c r="C15" s="289"/>
      <c r="D15" s="289"/>
      <c r="E15" s="289"/>
      <c r="F15" s="372" t="s">
        <v>0</v>
      </c>
      <c r="G15" s="372" t="s">
        <v>0</v>
      </c>
      <c r="H15" s="288" t="s">
        <v>4</v>
      </c>
      <c r="I15" s="288" t="s">
        <v>4</v>
      </c>
      <c r="J15" s="289"/>
      <c r="K15" s="217" t="s">
        <v>27</v>
      </c>
      <c r="L15" s="289"/>
      <c r="M15" s="216" t="s">
        <v>26</v>
      </c>
      <c r="N15" s="322" t="s">
        <v>56</v>
      </c>
      <c r="O15" s="289"/>
      <c r="P15" s="217" t="s">
        <v>27</v>
      </c>
      <c r="Q15" s="289"/>
      <c r="R15" s="217" t="s">
        <v>27</v>
      </c>
      <c r="S15" s="289"/>
      <c r="T15" s="289"/>
      <c r="U15" s="585"/>
      <c r="V15" s="289"/>
      <c r="W15" s="288" t="s">
        <v>4</v>
      </c>
      <c r="X15" s="290" t="s">
        <v>6</v>
      </c>
      <c r="Y15" s="372" t="s">
        <v>0</v>
      </c>
      <c r="Z15" s="289"/>
      <c r="AA15" s="289"/>
      <c r="AB15" s="289"/>
      <c r="AC15" s="294" t="s">
        <v>14</v>
      </c>
      <c r="AD15" s="294" t="s">
        <v>14</v>
      </c>
      <c r="AE15" s="264" t="s">
        <v>74</v>
      </c>
      <c r="AF15" s="217" t="s">
        <v>27</v>
      </c>
      <c r="AG15" s="217" t="s">
        <v>27</v>
      </c>
      <c r="AH15" s="216" t="s">
        <v>26</v>
      </c>
      <c r="AI15" s="292" t="s">
        <v>16</v>
      </c>
      <c r="AJ15" s="573" t="s">
        <v>58</v>
      </c>
      <c r="AK15" s="566" t="s">
        <v>2</v>
      </c>
      <c r="AL15" s="315"/>
      <c r="AM15" s="315"/>
      <c r="AN15" s="310"/>
      <c r="AO15" s="289"/>
      <c r="AP15" s="315"/>
      <c r="AQ15" s="252"/>
      <c r="AR15" s="22"/>
      <c r="AS15" s="190" t="s">
        <v>17</v>
      </c>
      <c r="AT15" s="198" t="s">
        <v>0</v>
      </c>
      <c r="AU15" s="23" t="str">
        <f>IF(HLOOKUP($A$1,[1]!Plan,AT67,FALSE)="","",HLOOKUP($A$1,[1]!Plan,AT67,FALSE))</f>
        <v/>
      </c>
      <c r="AV15" s="199" t="s">
        <v>6</v>
      </c>
      <c r="AW15" s="23" t="str">
        <f>IF(HLOOKUP($A$1,[1]!Plan,AV67,FALSE)="","",HLOOKUP($A$1,[1]!Plan,AV67,FALSE))</f>
        <v/>
      </c>
      <c r="AX15" s="23" t="str">
        <f>IF(HLOOKUP($A$1,[1]!Plan,AW67,FALSE)="","",HLOOKUP($A$1,[1]!Plan,AW67,FALSE))</f>
        <v/>
      </c>
      <c r="AY15" s="30"/>
      <c r="AZ15" s="55"/>
      <c r="BA15" s="22">
        <f>BA$3</f>
        <v>1</v>
      </c>
      <c r="BB15" s="22">
        <f t="shared" ref="BB15:BS15" si="7">BB$3</f>
        <v>2</v>
      </c>
      <c r="BC15" s="22">
        <f t="shared" si="7"/>
        <v>3</v>
      </c>
      <c r="BD15" s="22">
        <f t="shared" si="7"/>
        <v>4</v>
      </c>
      <c r="BE15" s="22">
        <f t="shared" si="7"/>
        <v>5</v>
      </c>
      <c r="BF15" s="22">
        <f t="shared" si="7"/>
        <v>6</v>
      </c>
      <c r="BG15" s="22">
        <f t="shared" si="7"/>
        <v>7</v>
      </c>
      <c r="BH15" s="22">
        <f t="shared" si="7"/>
        <v>8</v>
      </c>
      <c r="BI15" s="22">
        <f t="shared" si="7"/>
        <v>9</v>
      </c>
      <c r="BJ15" s="22">
        <f t="shared" si="7"/>
        <v>10</v>
      </c>
      <c r="BK15" s="22" t="str">
        <f t="shared" si="7"/>
        <v>F1</v>
      </c>
      <c r="BL15" s="22" t="str">
        <f t="shared" si="7"/>
        <v>F2</v>
      </c>
      <c r="BM15" s="22" t="str">
        <f t="shared" si="7"/>
        <v>F3</v>
      </c>
      <c r="BN15" s="22" t="str">
        <f t="shared" si="7"/>
        <v>F4</v>
      </c>
      <c r="BO15" s="22" t="str">
        <f t="shared" si="7"/>
        <v>B8</v>
      </c>
      <c r="BP15" s="22" t="str">
        <f t="shared" si="7"/>
        <v>UG1</v>
      </c>
      <c r="BQ15" s="22" t="str">
        <f t="shared" si="7"/>
        <v>UG2</v>
      </c>
      <c r="BR15" s="22" t="str">
        <f t="shared" si="7"/>
        <v>UG3</v>
      </c>
      <c r="BS15" s="22" t="str">
        <f t="shared" si="7"/>
        <v>UG4</v>
      </c>
      <c r="BT15" s="88"/>
      <c r="BV15" s="8"/>
      <c r="BW15" s="24"/>
      <c r="BX15" s="168"/>
      <c r="BY15" s="168"/>
      <c r="BZ15" s="168"/>
      <c r="CA15" s="168"/>
      <c r="CB15" s="168"/>
      <c r="CC15" s="168"/>
      <c r="CD15" s="168"/>
      <c r="CE15" s="168"/>
      <c r="CF15" s="168"/>
    </row>
    <row r="16" spans="1:84" ht="15" thickBot="1" x14ac:dyDescent="0.35">
      <c r="A16" s="25" t="b">
        <f t="array" ref="A16">OR(AND((B16&lt;&gt;""),OR(EXACT(B16,C16:AQ16))),AND((C16&lt;&gt;""),OR(EXACT(C16,D16:AQ16))),AND((D16&lt;&gt;""),OR(EXACT(D16,E16:AQ16))),AND((E16&lt;&gt;""),OR(EXACT(E16,F16:AQ16))),AND((F16&lt;&gt;""),OR(EXACT(F16,G16:AQ16))),AND((G16&lt;&gt;""),OR(EXACT(G16,H16:AQ16))),AND((H16&lt;&gt;""),OR(EXACT(H16,I16:AQ16))),AND((I16&lt;&gt;""),OR(EXACT(I16,J16:AQ16))),AND((J16&lt;&gt;""),OR(EXACT(J16,M16:AQ16))),AND((M16&lt;&gt;""),OR(EXACT(M16,N16:AQ16))),AND((O16&lt;&gt;""),OR(EXACT(O16,P16:AQ16))),AND((P16&lt;&gt;""),OR(EXACT(P16,Q16:AQ16))),AND((Q16&lt;&gt;""),OR(EXACT(Q16,R16:AQ16))),AND((S16&lt;&gt;""),OR(EXACT(S16,T16:AQ16))),AND((T16&lt;&gt;""),OR(EXACT(T16,U16:AQ16))),AND((U16&lt;&gt;""),OR(EXACT(U16,V16:AQ16))),AND((V16&lt;&gt;""),OR(EXACT(V16,X16:AQ16))),AND((X16&lt;&gt;""),OR(EXACT(X16,Y16:AQ16))),AND((Y16&lt;&gt;""),OR(EXACT(Y16,Z16:AQ16))),AND((Z16&lt;&gt;""),OR(EXACT(Z16,AA16:AQ16))),AND((AA16&lt;&gt;""),OR(EXACT(AA16,AB16:AQ16))),AND((AB16&lt;&gt;""),OR(EXACT(AB16,AC16:AQ16))),AND((AC16&lt;&gt;""),OR(EXACT(AC16,AD16:AQ16))),AND((AD16&lt;&gt;""),OR(EXACT(AD16,AE16:AQ16))),AND((AE16&lt;&gt;""),OR(EXACT(AE16,AF16:AQ16))),AND((AF16&lt;&gt;""),OR(EXACT(AF16,AG16:AQ16))),AND((AG16&lt;&gt;""),OR(EXACT(AG16,AH16:AQ16))),AND((AH16&lt;&gt;""),OR(EXACT(AH16,AI16:AQ16))),AND((AI16&lt;&gt;""),OR(EXACT(AI16,AJ16:AQ16))),AND((AJ16&lt;&gt;""),OR(EXACT(AJ16,AK16:AQ16))),AND((AK16&lt;&gt;""),OR(EXACT(AK16,AL16:AQ16))),AND((AL16&lt;&gt;""),OR(EXACT(AL16,AM16:AQ16))),AND((AM16&lt;&gt;""),OR(EXACT(AM16,AN16:AQ16))),AND((AN16&lt;&gt;""),OR(EXACT(AN16,AO16:AQ16))),AND((AO16&lt;&gt;""),OR(EXACT(AO16,AQ16))))</f>
        <v>1</v>
      </c>
      <c r="B16" s="26" t="s">
        <v>33</v>
      </c>
      <c r="C16" s="26"/>
      <c r="D16" s="26"/>
      <c r="E16" s="26"/>
      <c r="F16" s="26">
        <v>4</v>
      </c>
      <c r="G16" s="26">
        <v>4</v>
      </c>
      <c r="H16" s="26">
        <v>1</v>
      </c>
      <c r="I16" s="26">
        <v>1</v>
      </c>
      <c r="J16" s="26"/>
      <c r="K16" s="26">
        <v>9</v>
      </c>
      <c r="L16" s="26"/>
      <c r="M16" s="26">
        <v>7</v>
      </c>
      <c r="N16" s="26" t="s">
        <v>33</v>
      </c>
      <c r="O16" s="26"/>
      <c r="P16" s="26">
        <v>9</v>
      </c>
      <c r="Q16" s="26"/>
      <c r="R16" s="26">
        <v>9</v>
      </c>
      <c r="S16" s="26"/>
      <c r="T16" s="26"/>
      <c r="U16" s="26"/>
      <c r="V16" s="26"/>
      <c r="W16" s="26">
        <v>1</v>
      </c>
      <c r="X16" s="26">
        <v>5</v>
      </c>
      <c r="Y16" s="26">
        <v>4</v>
      </c>
      <c r="Z16" s="26"/>
      <c r="AA16" s="26"/>
      <c r="AB16" s="26"/>
      <c r="AC16" s="26">
        <v>3</v>
      </c>
      <c r="AD16" s="26">
        <v>3</v>
      </c>
      <c r="AE16" s="26">
        <v>6</v>
      </c>
      <c r="AF16" s="26">
        <v>9</v>
      </c>
      <c r="AG16" s="26">
        <v>9</v>
      </c>
      <c r="AH16" s="26">
        <v>7</v>
      </c>
      <c r="AI16" s="26" t="s">
        <v>32</v>
      </c>
      <c r="AJ16" s="563">
        <v>8</v>
      </c>
      <c r="AK16" s="31" t="s">
        <v>31</v>
      </c>
      <c r="AL16" s="31"/>
      <c r="AM16" s="31"/>
      <c r="AN16" s="31"/>
      <c r="AO16" s="124"/>
      <c r="AP16" s="31"/>
      <c r="AQ16" s="125"/>
      <c r="AR16" s="4"/>
      <c r="AS16" s="28" t="str">
        <f>IF(HLOOKUP($A$1&amp;"b",[1]!Plan,AR67,FALSE)="","",HLOOKUP($A$1&amp;"b",[1]!Plan,AR67,FALSE))</f>
        <v/>
      </c>
      <c r="AT16" s="28" t="str">
        <f>IF(HLOOKUP($A$1&amp;"b",[1]!Plan,AS67,FALSE)="","",HLOOKUP($A$1&amp;"b",[1]!Plan,AS67,FALSE))</f>
        <v/>
      </c>
      <c r="AU16" s="28" t="str">
        <f>IF(HLOOKUP($A$1&amp;"b",[1]!Plan,AT67,FALSE)="","",HLOOKUP($A$1&amp;"b",[1]!Plan,AT67,FALSE))</f>
        <v/>
      </c>
      <c r="AV16" s="28" t="str">
        <f>IF(HLOOKUP($A$1&amp;"b",[1]!Plan,AU67,FALSE)="","",HLOOKUP($A$1&amp;"b",[1]!Plan,AU67,FALSE))</f>
        <v/>
      </c>
      <c r="AW16" s="28" t="str">
        <f>IF(HLOOKUP($A$1&amp;"b",[1]!Plan,AV67,FALSE)="","",HLOOKUP($A$1&amp;"b",[1]!Plan,AV67,FALSE))</f>
        <v/>
      </c>
      <c r="AX16" s="28" t="str">
        <f>IF(HLOOKUP($A$1&amp;"b",[1]!Plan,AW67,FALSE)="","",HLOOKUP($A$1&amp;"b",[1]!Plan,AW67,FALSE))</f>
        <v/>
      </c>
      <c r="AY16" s="28"/>
      <c r="AZ16" s="29"/>
      <c r="BA16" s="167">
        <f t="shared" ref="BA16:BS16" ca="1" si="8">SUMIF($B16:$AQ16,BA$3,$B$2:$AP$2)</f>
        <v>6</v>
      </c>
      <c r="BB16" s="167">
        <f t="shared" ca="1" si="8"/>
        <v>0</v>
      </c>
      <c r="BC16" s="167">
        <f t="shared" ca="1" si="8"/>
        <v>12</v>
      </c>
      <c r="BD16" s="167">
        <f t="shared" ca="1" si="8"/>
        <v>5</v>
      </c>
      <c r="BE16" s="167">
        <f t="shared" ca="1" si="8"/>
        <v>6</v>
      </c>
      <c r="BF16" s="167">
        <f t="shared" ca="1" si="8"/>
        <v>3</v>
      </c>
      <c r="BG16" s="167">
        <f t="shared" ca="1" si="8"/>
        <v>3</v>
      </c>
      <c r="BH16" s="167">
        <f t="shared" ca="1" si="8"/>
        <v>1</v>
      </c>
      <c r="BI16" s="167">
        <f t="shared" ca="1" si="8"/>
        <v>11</v>
      </c>
      <c r="BJ16" s="167">
        <f t="shared" ca="1" si="8"/>
        <v>0</v>
      </c>
      <c r="BK16" s="167">
        <f t="shared" ca="1" si="8"/>
        <v>0</v>
      </c>
      <c r="BL16" s="167">
        <f t="shared" ca="1" si="8"/>
        <v>1</v>
      </c>
      <c r="BM16" s="167">
        <f t="shared" ca="1" si="8"/>
        <v>3</v>
      </c>
      <c r="BN16" s="167">
        <f t="shared" ca="1" si="8"/>
        <v>0</v>
      </c>
      <c r="BO16" s="167">
        <f t="shared" ca="1" si="8"/>
        <v>0</v>
      </c>
      <c r="BP16" s="167">
        <f t="shared" ca="1" si="8"/>
        <v>0</v>
      </c>
      <c r="BQ16" s="167">
        <f t="shared" ca="1" si="8"/>
        <v>0</v>
      </c>
      <c r="BR16" s="167">
        <f t="shared" ca="1" si="8"/>
        <v>0</v>
      </c>
      <c r="BS16" s="167">
        <f t="shared" ca="1" si="8"/>
        <v>0</v>
      </c>
      <c r="BV16" s="8"/>
      <c r="BW16" s="24"/>
      <c r="BX16" s="168"/>
      <c r="BY16" s="168"/>
      <c r="BZ16" s="168"/>
      <c r="CA16" s="168"/>
      <c r="CB16" s="168"/>
      <c r="CC16" s="168"/>
      <c r="CD16" s="168"/>
      <c r="CE16" s="168"/>
      <c r="CF16" s="168"/>
    </row>
    <row r="17" spans="1:84" ht="17.100000000000001" customHeight="1" x14ac:dyDescent="0.3">
      <c r="A17" s="192"/>
      <c r="B17" s="17" t="s">
        <v>664</v>
      </c>
      <c r="C17" s="17"/>
      <c r="D17" s="17" t="s">
        <v>191</v>
      </c>
      <c r="E17" s="17" t="s">
        <v>191</v>
      </c>
      <c r="F17" s="17" t="s">
        <v>667</v>
      </c>
      <c r="G17" s="17" t="s">
        <v>667</v>
      </c>
      <c r="H17" s="17" t="s">
        <v>672</v>
      </c>
      <c r="I17" s="17" t="s">
        <v>672</v>
      </c>
      <c r="J17" s="17" t="s">
        <v>191</v>
      </c>
      <c r="K17" s="17" t="s">
        <v>673</v>
      </c>
      <c r="L17" s="17" t="s">
        <v>191</v>
      </c>
      <c r="M17" s="17" t="s">
        <v>261</v>
      </c>
      <c r="N17" s="17" t="s">
        <v>664</v>
      </c>
      <c r="O17" s="17" t="s">
        <v>191</v>
      </c>
      <c r="P17" s="17" t="s">
        <v>673</v>
      </c>
      <c r="Q17" s="17" t="s">
        <v>191</v>
      </c>
      <c r="R17" s="17" t="s">
        <v>673</v>
      </c>
      <c r="S17" s="17"/>
      <c r="T17" s="17"/>
      <c r="U17" s="17"/>
      <c r="V17" s="17"/>
      <c r="W17" s="17" t="s">
        <v>672</v>
      </c>
      <c r="X17" s="17" t="s">
        <v>342</v>
      </c>
      <c r="Y17" s="17" t="s">
        <v>667</v>
      </c>
      <c r="Z17" s="17"/>
      <c r="AA17" s="17"/>
      <c r="AB17" s="17"/>
      <c r="AC17" s="17" t="s">
        <v>391</v>
      </c>
      <c r="AD17" s="17" t="s">
        <v>391</v>
      </c>
      <c r="AE17" s="17" t="s">
        <v>422</v>
      </c>
      <c r="AF17" s="17" t="s">
        <v>673</v>
      </c>
      <c r="AG17" s="17" t="s">
        <v>673</v>
      </c>
      <c r="AH17" s="17" t="s">
        <v>261</v>
      </c>
      <c r="AI17" s="17" t="s">
        <v>262</v>
      </c>
      <c r="AJ17" s="561" t="s">
        <v>684</v>
      </c>
      <c r="AK17" s="17" t="s">
        <v>675</v>
      </c>
      <c r="AL17" s="86"/>
      <c r="AM17" s="86"/>
      <c r="AN17" s="86"/>
      <c r="AO17" s="86"/>
      <c r="AP17" s="86"/>
      <c r="AQ17" s="87"/>
      <c r="AR17" s="4"/>
      <c r="AS17" s="187" t="str">
        <f>IF(HLOOKUP($A$1&amp;"a",[1]!Plan,AR67,FALSE)="","",HLOOKUP($A$1&amp;"a",[1]!Plan,AR67,FALSE))</f>
        <v/>
      </c>
      <c r="AT17" s="187" t="str">
        <f>IF(HLOOKUP($A$1&amp;"a",[1]!Plan,AS67,FALSE)="","",HLOOKUP($A$1&amp;"a",[1]!Plan,AS67,FALSE))</f>
        <v/>
      </c>
      <c r="AU17" s="18" t="str">
        <f>IF(HLOOKUP($A$1&amp;"a",[1]!Plan,AT67,FALSE)="","",HLOOKUP($A$1&amp;"a",[1]!Plan,AT67,FALSE))</f>
        <v/>
      </c>
      <c r="AV17" s="18" t="str">
        <f>IF(HLOOKUP($A$1&amp;"a",[1]!Plan,AU67,FALSE)="","",HLOOKUP($A$1&amp;"a",[1]!Plan,AU67,FALSE))</f>
        <v/>
      </c>
      <c r="AW17" s="18" t="str">
        <f>IF(HLOOKUP($A$1&amp;"a",[1]!Plan,AV67,FALSE)="","",HLOOKUP($A$1&amp;"a",[1]!Plan,AV67,FALSE))</f>
        <v/>
      </c>
      <c r="AX17" s="18" t="str">
        <f>IF(HLOOKUP($A$1&amp;"a",[1]!Plan,AW67,FALSE)="","",HLOOKUP($A$1&amp;"a",[1]!Plan,AW67,FALSE))</f>
        <v/>
      </c>
      <c r="AY17" s="18"/>
      <c r="AZ17" s="19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V17" s="8"/>
      <c r="BW17" s="24"/>
      <c r="BX17" s="168"/>
      <c r="BY17" s="168"/>
      <c r="BZ17" s="168"/>
      <c r="CA17" s="168"/>
      <c r="CB17" s="168"/>
      <c r="CC17" s="168"/>
      <c r="CD17" s="168"/>
      <c r="CE17" s="168"/>
      <c r="CF17" s="168"/>
    </row>
    <row r="18" spans="1:84" x14ac:dyDescent="0.3">
      <c r="A18" s="20" t="b">
        <f t="array" ref="A18">OR(AND((B18&lt;&gt;""),OR(EXACT(B18,C18:AQ18))),AND((C18&lt;&gt;""),OR(EXACT(C18,D18:AQ18))),AND((D18&lt;&gt;""),OR(EXACT(D18,E18:AQ18))),AND((E18&lt;&gt;""),OR(EXACT(E18,F18:AQ18))),AND((F18&lt;&gt;""),OR(EXACT(F18,G18:AQ18))),AND((G18&lt;&gt;""),OR(EXACT(G18,H18:AQ18))),AND((H18&lt;&gt;""),OR(EXACT(H18,I18:AQ18))),AND((I18&lt;&gt;""),OR(EXACT(I18,J18:AQ18))),AND((J18&lt;&gt;""),OR(EXACT(J18,M18:AQ18))),AND((M18&lt;&gt;""),OR(EXACT(M18,N18:AQ18))),AND((O18&lt;&gt;""),OR(EXACT(O18,P18:AQ18))),AND((P18&lt;&gt;""),OR(EXACT(P18,Q18:AQ18))),AND((Q18&lt;&gt;""),OR(EXACT(Q18,R18:AQ18))),AND((S18&lt;&gt;""),OR(EXACT(S18,T18:AQ18))),AND((T18&lt;&gt;""),OR(EXACT(T18,U18:AQ18))),AND((U18&lt;&gt;""),OR(EXACT(U18,V18:AQ18))),AND((V18&lt;&gt;""),OR(EXACT(V18,X18:AQ18))),AND((X18&lt;&gt;""),OR(EXACT(X18,Y18:AQ18))),AND((Y18&lt;&gt;""),OR(EXACT(Y18,Z18:AQ18))),AND((Z18&lt;&gt;""),OR(EXACT(Z18,AA18:AQ18))),AND((AA18&lt;&gt;""),OR(EXACT(AA18,AB18:AQ18))),AND((AB18&lt;&gt;""),OR(EXACT(AB18,AC18:AQ18))),AND((AC18&lt;&gt;""),OR(EXACT(AC18,AD18:AQ18))),AND((AD18&lt;&gt;""),OR(EXACT(AD18,AE18:AQ18))),AND((AE18&lt;&gt;""),OR(EXACT(AE18,AF18:AQ18))),AND((AF18&lt;&gt;""),OR(EXACT(AF18,AG18:AQ18))),AND((AG18&lt;&gt;""),OR(EXACT(AG18,AH18:AQ18))),AND((AH18&lt;&gt;""),OR(EXACT(AH18,AI18:AQ18))),AND((AI18&lt;&gt;""),OR(EXACT(AI18,AJ18:AQ18))),AND((AJ18&lt;&gt;""),OR(EXACT(AJ18,AK18:AQ18))),AND((AK18&lt;&gt;""),OR(EXACT(AK18,AL18:AQ18))),AND((AL18&lt;&gt;""),OR(EXACT(AL18,AM18:AQ18))),AND((AM18&lt;&gt;""),OR(EXACT(AM18,AN18:AQ18))),AND((AN18&lt;&gt;""),OR(EXACT(AN18,AO18:AQ18))),AND((AO18&lt;&gt;""),OR(EXACT(AO18,AQ18))))</f>
        <v>1</v>
      </c>
      <c r="B18" s="292" t="s">
        <v>16</v>
      </c>
      <c r="C18" s="289"/>
      <c r="D18" s="289"/>
      <c r="E18" s="289"/>
      <c r="F18" s="372" t="s">
        <v>0</v>
      </c>
      <c r="G18" s="372" t="s">
        <v>0</v>
      </c>
      <c r="H18" s="288" t="s">
        <v>4</v>
      </c>
      <c r="I18" s="288" t="s">
        <v>4</v>
      </c>
      <c r="J18" s="289"/>
      <c r="K18" s="217" t="s">
        <v>27</v>
      </c>
      <c r="L18" s="289"/>
      <c r="M18" s="216" t="s">
        <v>26</v>
      </c>
      <c r="N18" s="322" t="s">
        <v>56</v>
      </c>
      <c r="O18" s="289"/>
      <c r="P18" s="217" t="s">
        <v>27</v>
      </c>
      <c r="Q18" s="289"/>
      <c r="R18" s="217" t="s">
        <v>27</v>
      </c>
      <c r="S18" s="289"/>
      <c r="T18" s="289"/>
      <c r="U18" s="289"/>
      <c r="V18" s="289"/>
      <c r="W18" s="288" t="s">
        <v>4</v>
      </c>
      <c r="X18" s="290" t="s">
        <v>6</v>
      </c>
      <c r="Y18" s="372" t="s">
        <v>0</v>
      </c>
      <c r="Z18" s="289"/>
      <c r="AA18" s="289"/>
      <c r="AB18" s="289"/>
      <c r="AC18" s="294" t="s">
        <v>14</v>
      </c>
      <c r="AD18" s="294" t="s">
        <v>14</v>
      </c>
      <c r="AE18" s="264" t="s">
        <v>74</v>
      </c>
      <c r="AF18" s="217" t="s">
        <v>27</v>
      </c>
      <c r="AG18" s="217" t="s">
        <v>27</v>
      </c>
      <c r="AH18" s="216" t="s">
        <v>26</v>
      </c>
      <c r="AI18" s="292" t="s">
        <v>16</v>
      </c>
      <c r="AJ18" s="573" t="s">
        <v>58</v>
      </c>
      <c r="AK18" s="566" t="s">
        <v>2</v>
      </c>
      <c r="AL18" s="315"/>
      <c r="AM18" s="315"/>
      <c r="AN18" s="310"/>
      <c r="AO18" s="289"/>
      <c r="AP18" s="315"/>
      <c r="AQ18" s="252"/>
      <c r="AR18" s="22"/>
      <c r="AS18" s="190" t="s">
        <v>17</v>
      </c>
      <c r="AT18" s="198" t="s">
        <v>0</v>
      </c>
      <c r="AU18" s="23" t="str">
        <f>IF(HLOOKUP($A$1,[1]!Plan,AT67,FALSE)="","",HLOOKUP($A$1,[1]!Plan,AT67,FALSE))</f>
        <v/>
      </c>
      <c r="AV18" s="199" t="s">
        <v>6</v>
      </c>
      <c r="AW18" s="23" t="str">
        <f>IF(HLOOKUP($A$1,[1]!Plan,AV67,FALSE)="","",HLOOKUP($A$1,[1]!Plan,AV67,FALSE))</f>
        <v/>
      </c>
      <c r="AX18" s="23" t="str">
        <f>IF(HLOOKUP($A$1,[1]!Plan,AW67,FALSE)="","",HLOOKUP($A$1,[1]!Plan,AW67,FALSE))</f>
        <v/>
      </c>
      <c r="AY18" s="30"/>
      <c r="AZ18" s="55"/>
      <c r="BA18" s="22">
        <f>BA$3</f>
        <v>1</v>
      </c>
      <c r="BB18" s="22">
        <f t="shared" ref="BB18:BS18" si="9">BB$3</f>
        <v>2</v>
      </c>
      <c r="BC18" s="22">
        <f t="shared" si="9"/>
        <v>3</v>
      </c>
      <c r="BD18" s="22">
        <f t="shared" si="9"/>
        <v>4</v>
      </c>
      <c r="BE18" s="22">
        <f t="shared" si="9"/>
        <v>5</v>
      </c>
      <c r="BF18" s="22">
        <f t="shared" si="9"/>
        <v>6</v>
      </c>
      <c r="BG18" s="22">
        <f t="shared" si="9"/>
        <v>7</v>
      </c>
      <c r="BH18" s="22">
        <f t="shared" si="9"/>
        <v>8</v>
      </c>
      <c r="BI18" s="22">
        <f t="shared" si="9"/>
        <v>9</v>
      </c>
      <c r="BJ18" s="22">
        <f t="shared" si="9"/>
        <v>10</v>
      </c>
      <c r="BK18" s="22" t="str">
        <f t="shared" si="9"/>
        <v>F1</v>
      </c>
      <c r="BL18" s="22" t="str">
        <f t="shared" si="9"/>
        <v>F2</v>
      </c>
      <c r="BM18" s="22" t="str">
        <f t="shared" si="9"/>
        <v>F3</v>
      </c>
      <c r="BN18" s="22" t="str">
        <f t="shared" si="9"/>
        <v>F4</v>
      </c>
      <c r="BO18" s="22" t="str">
        <f t="shared" si="9"/>
        <v>B8</v>
      </c>
      <c r="BP18" s="22" t="str">
        <f t="shared" si="9"/>
        <v>UG1</v>
      </c>
      <c r="BQ18" s="22" t="str">
        <f t="shared" si="9"/>
        <v>UG2</v>
      </c>
      <c r="BR18" s="22" t="str">
        <f t="shared" si="9"/>
        <v>UG3</v>
      </c>
      <c r="BS18" s="22" t="str">
        <f t="shared" si="9"/>
        <v>UG4</v>
      </c>
      <c r="BT18" s="8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  <c r="CF18" s="168"/>
    </row>
    <row r="19" spans="1:84" ht="15" thickBot="1" x14ac:dyDescent="0.35">
      <c r="A19" s="25" t="b">
        <f t="array" ref="A19">OR(AND((B19&lt;&gt;""),OR(EXACT(B19,C19:AQ19))),AND((C19&lt;&gt;""),OR(EXACT(C19,D19:AQ19))),AND((D19&lt;&gt;""),OR(EXACT(D19,E19:AQ19))),AND((E19&lt;&gt;""),OR(EXACT(E19,F19:AQ19))),AND((F19&lt;&gt;""),OR(EXACT(F19,G19:AQ19))),AND((G19&lt;&gt;""),OR(EXACT(G19,H19:AQ19))),AND((H19&lt;&gt;""),OR(EXACT(H19,I19:AQ19))),AND((I19&lt;&gt;""),OR(EXACT(I19,J19:AQ19))),AND((J19&lt;&gt;""),OR(EXACT(J19,M19:AQ19))),AND((M19&lt;&gt;""),OR(EXACT(M19,N19:AQ19))),AND((O19&lt;&gt;""),OR(EXACT(O19,P19:AQ19))),AND((P19&lt;&gt;""),OR(EXACT(P19,Q19:AQ19))),AND((Q19&lt;&gt;""),OR(EXACT(Q19,R19:AQ19))),AND((S19&lt;&gt;""),OR(EXACT(S19,T19:AQ19))),AND((T19&lt;&gt;""),OR(EXACT(T19,U19:AQ19))),AND((U19&lt;&gt;""),OR(EXACT(U19,V19:AQ19))),AND((V19&lt;&gt;""),OR(EXACT(V19,X19:AQ19))),AND((X19&lt;&gt;""),OR(EXACT(X19,Y19:AQ19))),AND((Y19&lt;&gt;""),OR(EXACT(Y19,Z19:AQ19))),AND((Z19&lt;&gt;""),OR(EXACT(Z19,AA19:AQ19))),AND((AA19&lt;&gt;""),OR(EXACT(AA19,AB19:AQ19))),AND((AB19&lt;&gt;""),OR(EXACT(AB19,AC19:AQ19))),AND((AC19&lt;&gt;""),OR(EXACT(AC19,AD19:AQ19))),AND((AD19&lt;&gt;""),OR(EXACT(AD19,AE19:AQ19))),AND((AE19&lt;&gt;""),OR(EXACT(AE19,AF19:AQ19))),AND((AF19&lt;&gt;""),OR(EXACT(AF19,AG19:AQ19))),AND((AG19&lt;&gt;""),OR(EXACT(AG19,AH19:AQ19))),AND((AH19&lt;&gt;""),OR(EXACT(AH19,AI19:AQ19))),AND((AI19&lt;&gt;""),OR(EXACT(AI19,AJ19:AQ19))),AND((AJ19&lt;&gt;""),OR(EXACT(AJ19,AK19:AQ19))),AND((AK19&lt;&gt;""),OR(EXACT(AK19,AL19:AQ19))),AND((AL19&lt;&gt;""),OR(EXACT(AL19,AM19:AQ19))),AND((AM19&lt;&gt;""),OR(EXACT(AM19,AN19:AQ19))),AND((AN19&lt;&gt;""),OR(EXACT(AN19,AO19:AQ19))),AND((AO19&lt;&gt;""),OR(EXACT(AO19,AQ19))))</f>
        <v>1</v>
      </c>
      <c r="B19" s="26" t="s">
        <v>33</v>
      </c>
      <c r="C19" s="26"/>
      <c r="D19" s="26"/>
      <c r="E19" s="26"/>
      <c r="F19" s="26">
        <v>4</v>
      </c>
      <c r="G19" s="26">
        <v>4</v>
      </c>
      <c r="H19" s="26">
        <v>1</v>
      </c>
      <c r="I19" s="26">
        <v>1</v>
      </c>
      <c r="J19" s="26"/>
      <c r="K19" s="26">
        <v>9</v>
      </c>
      <c r="L19" s="26"/>
      <c r="M19" s="26">
        <v>7</v>
      </c>
      <c r="N19" s="26" t="s">
        <v>33</v>
      </c>
      <c r="O19" s="26"/>
      <c r="P19" s="26">
        <v>9</v>
      </c>
      <c r="Q19" s="26"/>
      <c r="R19" s="26">
        <v>9</v>
      </c>
      <c r="S19" s="26"/>
      <c r="T19" s="26"/>
      <c r="U19" s="26"/>
      <c r="V19" s="26"/>
      <c r="W19" s="26">
        <v>1</v>
      </c>
      <c r="X19" s="26">
        <v>5</v>
      </c>
      <c r="Y19" s="26">
        <v>4</v>
      </c>
      <c r="Z19" s="26"/>
      <c r="AA19" s="26"/>
      <c r="AB19" s="26"/>
      <c r="AC19" s="26">
        <v>3</v>
      </c>
      <c r="AD19" s="26">
        <v>3</v>
      </c>
      <c r="AE19" s="26">
        <v>6</v>
      </c>
      <c r="AF19" s="26">
        <v>9</v>
      </c>
      <c r="AG19" s="26">
        <v>9</v>
      </c>
      <c r="AH19" s="26">
        <v>7</v>
      </c>
      <c r="AI19" s="26" t="s">
        <v>32</v>
      </c>
      <c r="AJ19" s="563">
        <v>8</v>
      </c>
      <c r="AK19" s="31" t="s">
        <v>31</v>
      </c>
      <c r="AL19" s="31"/>
      <c r="AM19" s="31"/>
      <c r="AN19" s="31"/>
      <c r="AO19" s="124"/>
      <c r="AP19" s="31"/>
      <c r="AQ19" s="125"/>
      <c r="AR19" s="4"/>
      <c r="AS19" s="28" t="str">
        <f>IF(HLOOKUP($A$1&amp;"b",[1]!Plan,AR67,FALSE)="","",HLOOKUP($A$1&amp;"b",[1]!Plan,AR67,FALSE))</f>
        <v/>
      </c>
      <c r="AT19" s="28" t="str">
        <f>IF(HLOOKUP($A$1&amp;"b",[1]!Plan,AS67,FALSE)="","",HLOOKUP($A$1&amp;"b",[1]!Plan,AS67,FALSE))</f>
        <v/>
      </c>
      <c r="AU19" s="28" t="str">
        <f>IF(HLOOKUP($A$1&amp;"b",[1]!Plan,AT67,FALSE)="","",HLOOKUP($A$1&amp;"b",[1]!Plan,AT67,FALSE))</f>
        <v/>
      </c>
      <c r="AV19" s="28" t="str">
        <f>IF(HLOOKUP($A$1&amp;"b",[1]!Plan,AU67,FALSE)="","",HLOOKUP($A$1&amp;"b",[1]!Plan,AU67,FALSE))</f>
        <v/>
      </c>
      <c r="AW19" s="28" t="str">
        <f>IF(HLOOKUP($A$1&amp;"b",[1]!Plan,AV67,FALSE)="","",HLOOKUP($A$1&amp;"b",[1]!Plan,AV67,FALSE))</f>
        <v/>
      </c>
      <c r="AX19" s="28" t="str">
        <f>IF(HLOOKUP($A$1&amp;"b",[1]!Plan,AW67,FALSE)="","",HLOOKUP($A$1&amp;"b",[1]!Plan,AW67,FALSE))</f>
        <v/>
      </c>
      <c r="AY19" s="28"/>
      <c r="AZ19" s="29"/>
      <c r="BA19" s="167">
        <f t="shared" ref="BA19:BS19" ca="1" si="10">SUMIF($B19:$AQ19,BA$3,$B$2:$AP$2)</f>
        <v>6</v>
      </c>
      <c r="BB19" s="167">
        <f t="shared" ca="1" si="10"/>
        <v>0</v>
      </c>
      <c r="BC19" s="167">
        <f t="shared" ca="1" si="10"/>
        <v>12</v>
      </c>
      <c r="BD19" s="167">
        <f t="shared" ca="1" si="10"/>
        <v>5</v>
      </c>
      <c r="BE19" s="167">
        <f t="shared" ca="1" si="10"/>
        <v>6</v>
      </c>
      <c r="BF19" s="167">
        <f t="shared" ca="1" si="10"/>
        <v>3</v>
      </c>
      <c r="BG19" s="167">
        <f t="shared" ca="1" si="10"/>
        <v>3</v>
      </c>
      <c r="BH19" s="167">
        <f t="shared" ca="1" si="10"/>
        <v>1</v>
      </c>
      <c r="BI19" s="167">
        <f t="shared" ca="1" si="10"/>
        <v>11</v>
      </c>
      <c r="BJ19" s="167">
        <f t="shared" ca="1" si="10"/>
        <v>0</v>
      </c>
      <c r="BK19" s="167">
        <f t="shared" ca="1" si="10"/>
        <v>0</v>
      </c>
      <c r="BL19" s="167">
        <f t="shared" ca="1" si="10"/>
        <v>1</v>
      </c>
      <c r="BM19" s="167">
        <f t="shared" ca="1" si="10"/>
        <v>3</v>
      </c>
      <c r="BN19" s="167">
        <f t="shared" ca="1" si="10"/>
        <v>0</v>
      </c>
      <c r="BO19" s="167">
        <f t="shared" ca="1" si="10"/>
        <v>0</v>
      </c>
      <c r="BP19" s="167">
        <f t="shared" ca="1" si="10"/>
        <v>0</v>
      </c>
      <c r="BQ19" s="167">
        <f t="shared" ca="1" si="10"/>
        <v>0</v>
      </c>
      <c r="BR19" s="167">
        <f t="shared" ca="1" si="10"/>
        <v>0</v>
      </c>
      <c r="BS19" s="167">
        <f t="shared" ca="1" si="10"/>
        <v>0</v>
      </c>
      <c r="BV19" s="8"/>
      <c r="BW19" s="24"/>
      <c r="BX19" s="168"/>
      <c r="BY19" s="168"/>
      <c r="BZ19" s="168"/>
      <c r="CA19" s="168"/>
      <c r="CB19" s="168"/>
      <c r="CC19" s="168"/>
      <c r="CD19" s="168"/>
      <c r="CE19" s="168"/>
      <c r="CF19" s="168"/>
    </row>
    <row r="20" spans="1:84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251"/>
      <c r="AL20" s="32"/>
      <c r="AM20" s="32"/>
      <c r="AN20" s="32"/>
      <c r="AO20" s="32"/>
      <c r="AP20" s="32"/>
      <c r="AQ20" s="35"/>
      <c r="AR20" s="4"/>
      <c r="AS20" s="187"/>
      <c r="AT20" s="187"/>
      <c r="AU20" s="33"/>
      <c r="AV20" s="33"/>
      <c r="AW20" s="33"/>
      <c r="AX20" s="33"/>
      <c r="AY20" s="33"/>
      <c r="AZ20" s="3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V20" s="8"/>
      <c r="BW20" s="24"/>
      <c r="BX20" s="168"/>
      <c r="BY20" s="168"/>
      <c r="BZ20" s="168"/>
      <c r="CA20" s="168"/>
      <c r="CB20" s="168"/>
      <c r="CC20" s="168"/>
      <c r="CD20" s="168"/>
      <c r="CE20" s="168"/>
      <c r="CF20" s="168"/>
    </row>
    <row r="21" spans="1:84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89"/>
      <c r="AL21" s="121"/>
      <c r="AM21" s="121"/>
      <c r="AN21" s="121"/>
      <c r="AO21" s="121"/>
      <c r="AP21" s="121"/>
      <c r="AQ21" s="122"/>
      <c r="AR21" s="4"/>
      <c r="AS21" s="189"/>
      <c r="AT21" s="189"/>
      <c r="AU21" s="33"/>
      <c r="AV21" s="33"/>
      <c r="AW21" s="33"/>
      <c r="AX21" s="33"/>
      <c r="AY21" s="33"/>
      <c r="AZ21" s="34"/>
      <c r="BA21" s="22">
        <f>BA$3</f>
        <v>1</v>
      </c>
      <c r="BB21" s="22">
        <f t="shared" ref="BB21:BS21" si="11">BB$3</f>
        <v>2</v>
      </c>
      <c r="BC21" s="22">
        <f t="shared" si="11"/>
        <v>3</v>
      </c>
      <c r="BD21" s="22">
        <f t="shared" si="11"/>
        <v>4</v>
      </c>
      <c r="BE21" s="22">
        <f t="shared" si="11"/>
        <v>5</v>
      </c>
      <c r="BF21" s="22">
        <f t="shared" si="11"/>
        <v>6</v>
      </c>
      <c r="BG21" s="22">
        <f t="shared" si="11"/>
        <v>7</v>
      </c>
      <c r="BH21" s="22">
        <f t="shared" si="11"/>
        <v>8</v>
      </c>
      <c r="BI21" s="22">
        <f t="shared" si="11"/>
        <v>9</v>
      </c>
      <c r="BJ21" s="22">
        <f t="shared" si="11"/>
        <v>10</v>
      </c>
      <c r="BK21" s="22" t="str">
        <f t="shared" si="11"/>
        <v>F1</v>
      </c>
      <c r="BL21" s="22" t="str">
        <f t="shared" si="11"/>
        <v>F2</v>
      </c>
      <c r="BM21" s="22" t="str">
        <f t="shared" si="11"/>
        <v>F3</v>
      </c>
      <c r="BN21" s="22" t="str">
        <f t="shared" si="11"/>
        <v>F4</v>
      </c>
      <c r="BO21" s="22" t="str">
        <f t="shared" si="11"/>
        <v>B8</v>
      </c>
      <c r="BP21" s="22" t="str">
        <f t="shared" si="11"/>
        <v>UG1</v>
      </c>
      <c r="BQ21" s="22" t="str">
        <f t="shared" si="11"/>
        <v>UG2</v>
      </c>
      <c r="BR21" s="22" t="str">
        <f t="shared" si="11"/>
        <v>UG3</v>
      </c>
      <c r="BS21" s="22" t="str">
        <f t="shared" si="11"/>
        <v>UG4</v>
      </c>
      <c r="BV21" s="8"/>
      <c r="BW21" s="24"/>
      <c r="BX21" s="168"/>
      <c r="BY21" s="168"/>
      <c r="BZ21" s="168"/>
      <c r="CA21" s="168"/>
      <c r="CB21" s="168"/>
      <c r="CC21" s="168"/>
      <c r="CD21" s="168"/>
      <c r="CE21" s="168"/>
      <c r="CF21" s="168"/>
    </row>
    <row r="22" spans="1:84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82"/>
      <c r="AL22" s="31"/>
      <c r="AM22" s="31"/>
      <c r="AN22" s="31"/>
      <c r="AO22" s="31"/>
      <c r="AP22" s="31"/>
      <c r="AQ22" s="84"/>
      <c r="AR22" s="4"/>
      <c r="AS22" s="28"/>
      <c r="AT22" s="28"/>
      <c r="AU22" s="36"/>
      <c r="AV22" s="36"/>
      <c r="AW22" s="36"/>
      <c r="AX22" s="36"/>
      <c r="AY22" s="36"/>
      <c r="AZ22" s="37"/>
      <c r="BA22" s="167">
        <f t="shared" ref="BA22:BS22" ca="1" si="12">SUMIF($B22:$AQ22,BA$3,$B$2:$AP$2)</f>
        <v>0</v>
      </c>
      <c r="BB22" s="167">
        <f t="shared" ca="1" si="12"/>
        <v>0</v>
      </c>
      <c r="BC22" s="167">
        <f t="shared" ca="1" si="12"/>
        <v>0</v>
      </c>
      <c r="BD22" s="167">
        <f t="shared" ca="1" si="12"/>
        <v>0</v>
      </c>
      <c r="BE22" s="167">
        <f t="shared" ca="1" si="12"/>
        <v>0</v>
      </c>
      <c r="BF22" s="167">
        <f t="shared" ca="1" si="12"/>
        <v>0</v>
      </c>
      <c r="BG22" s="167">
        <f t="shared" ca="1" si="12"/>
        <v>0</v>
      </c>
      <c r="BH22" s="167">
        <f t="shared" ca="1" si="12"/>
        <v>0</v>
      </c>
      <c r="BI22" s="167">
        <f t="shared" ca="1" si="12"/>
        <v>0</v>
      </c>
      <c r="BJ22" s="167">
        <f t="shared" ca="1" si="12"/>
        <v>0</v>
      </c>
      <c r="BK22" s="167">
        <f t="shared" ca="1" si="12"/>
        <v>0</v>
      </c>
      <c r="BL22" s="167">
        <f t="shared" ca="1" si="12"/>
        <v>0</v>
      </c>
      <c r="BM22" s="167">
        <f t="shared" ca="1" si="12"/>
        <v>0</v>
      </c>
      <c r="BN22" s="167">
        <f t="shared" ca="1" si="12"/>
        <v>0</v>
      </c>
      <c r="BO22" s="167">
        <f t="shared" ca="1" si="12"/>
        <v>0</v>
      </c>
      <c r="BP22" s="167">
        <f t="shared" ca="1" si="12"/>
        <v>0</v>
      </c>
      <c r="BQ22" s="167">
        <f t="shared" ca="1" si="12"/>
        <v>0</v>
      </c>
      <c r="BR22" s="167">
        <f t="shared" ca="1" si="12"/>
        <v>0</v>
      </c>
      <c r="BS22" s="167">
        <f t="shared" ca="1" si="12"/>
        <v>0</v>
      </c>
      <c r="BV22" s="8"/>
      <c r="BW22" s="24"/>
    </row>
    <row r="23" spans="1:84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"/>
      <c r="AS23" s="33"/>
      <c r="AT23" s="33"/>
      <c r="AU23" s="33"/>
      <c r="AV23" s="33"/>
      <c r="AW23" s="33"/>
      <c r="AX23" s="33"/>
      <c r="AY23" s="33"/>
      <c r="AZ23" s="33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84" ht="17.100000000000001" customHeight="1" x14ac:dyDescent="0.3">
      <c r="A24" s="38" t="s">
        <v>38</v>
      </c>
      <c r="B24" s="17" t="s">
        <v>664</v>
      </c>
      <c r="C24" s="17"/>
      <c r="D24" s="17" t="s">
        <v>191</v>
      </c>
      <c r="E24" s="17" t="s">
        <v>191</v>
      </c>
      <c r="F24" s="17" t="s">
        <v>667</v>
      </c>
      <c r="G24" s="17" t="s">
        <v>667</v>
      </c>
      <c r="H24" s="17" t="s">
        <v>672</v>
      </c>
      <c r="I24" s="17" t="s">
        <v>672</v>
      </c>
      <c r="J24" s="17" t="s">
        <v>191</v>
      </c>
      <c r="K24" s="17" t="s">
        <v>673</v>
      </c>
      <c r="L24" s="17" t="s">
        <v>191</v>
      </c>
      <c r="M24" s="17" t="s">
        <v>261</v>
      </c>
      <c r="N24" s="17" t="s">
        <v>664</v>
      </c>
      <c r="O24" s="17" t="s">
        <v>191</v>
      </c>
      <c r="P24" s="17" t="s">
        <v>673</v>
      </c>
      <c r="Q24" s="17" t="s">
        <v>191</v>
      </c>
      <c r="R24" s="17" t="s">
        <v>673</v>
      </c>
      <c r="S24" s="17"/>
      <c r="T24" s="17"/>
      <c r="U24" s="17"/>
      <c r="V24" s="17"/>
      <c r="W24" s="17" t="s">
        <v>672</v>
      </c>
      <c r="X24" s="17" t="s">
        <v>342</v>
      </c>
      <c r="Y24" s="17" t="s">
        <v>667</v>
      </c>
      <c r="Z24" s="17"/>
      <c r="AA24" s="17"/>
      <c r="AB24" s="17"/>
      <c r="AC24" s="17" t="s">
        <v>391</v>
      </c>
      <c r="AD24" s="17" t="s">
        <v>391</v>
      </c>
      <c r="AE24" s="17" t="s">
        <v>422</v>
      </c>
      <c r="AF24" s="17" t="s">
        <v>673</v>
      </c>
      <c r="AG24" s="17" t="s">
        <v>673</v>
      </c>
      <c r="AH24" s="17" t="s">
        <v>261</v>
      </c>
      <c r="AI24" s="17" t="s">
        <v>262</v>
      </c>
      <c r="AJ24" s="561" t="s">
        <v>261</v>
      </c>
      <c r="AK24" s="17"/>
      <c r="AL24" s="86"/>
      <c r="AM24" s="86"/>
      <c r="AN24" s="86"/>
      <c r="AO24" s="86"/>
      <c r="AP24" s="86"/>
      <c r="AQ24" s="87"/>
      <c r="AR24" s="4"/>
      <c r="AS24" s="187" t="str">
        <f>IF(HLOOKUP($A$1&amp;"a",[1]!Plan,AR68,FALSE)="","",HLOOKUP($A$1&amp;"a",[1]!Plan,AR68,FALSE))</f>
        <v/>
      </c>
      <c r="AT24" s="187" t="str">
        <f>IF(HLOOKUP($A$1&amp;"a",[1]!Plan,AS68,FALSE)="","",HLOOKUP($A$1&amp;"a",[1]!Plan,AS68,FALSE))</f>
        <v/>
      </c>
      <c r="AU24" s="18" t="str">
        <f>IF(HLOOKUP($A$1&amp;"a",[1]!Plan,AT68,FALSE)="","",HLOOKUP($A$1&amp;"a",[1]!Plan,AT68,FALSE))</f>
        <v/>
      </c>
      <c r="AV24" s="18" t="str">
        <f>IF(HLOOKUP($A$1&amp;"a",[1]!Plan,AU68,FALSE)="","",HLOOKUP($A$1&amp;"a",[1]!Plan,AU68,FALSE))</f>
        <v/>
      </c>
      <c r="AW24" s="18" t="str">
        <f>IF(HLOOKUP($A$1&amp;"a",[1]!Plan,AV68,FALSE)="","",HLOOKUP($A$1&amp;"a",[1]!Plan,AV68,FALSE))</f>
        <v/>
      </c>
      <c r="AX24" s="18" t="str">
        <f>IF(HLOOKUP($A$1&amp;"a",[1]!Plan,AW68,FALSE)="","",HLOOKUP($A$1&amp;"a",[1]!Plan,AW68,FALSE))</f>
        <v/>
      </c>
      <c r="AY24" s="18"/>
      <c r="AZ24" s="19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84" x14ac:dyDescent="0.3">
      <c r="A25" s="20" t="b">
        <f t="array" ref="A25">OR(AND((B25&lt;&gt;""),OR(EXACT(B25,C25:AQ25))),AND((C25&lt;&gt;""),OR(EXACT(C25,D25:AQ25))),AND((D25&lt;&gt;""),OR(EXACT(D25,E25:AQ25))),AND((E25&lt;&gt;""),OR(EXACT(E25,F25:AQ25))),AND((F25&lt;&gt;""),OR(EXACT(F25,G25:AQ25))),AND((G25&lt;&gt;""),OR(EXACT(G25,H25:AQ25))),AND((H25&lt;&gt;""),OR(EXACT(H25,I25:AQ25))),AND((I25&lt;&gt;""),OR(EXACT(I25,J25:AQ25))),AND((J25&lt;&gt;""),OR(EXACT(J25,M25:AQ25))),AND((M25&lt;&gt;""),OR(EXACT(M25,N25:AQ25))),AND((O25&lt;&gt;""),OR(EXACT(O25,P25:AQ25))),AND((P25&lt;&gt;""),OR(EXACT(P25,Q25:AQ25))),AND((Q25&lt;&gt;""),OR(EXACT(Q25,R25:AQ25))),AND((S25&lt;&gt;""),OR(EXACT(S25,T25:AQ25))),AND((T25&lt;&gt;""),OR(EXACT(T25,U25:AQ25))),AND((U25&lt;&gt;""),OR(EXACT(U25,V25:AQ25))),AND((V25&lt;&gt;""),OR(EXACT(V25,X25:AQ25))),AND((X25&lt;&gt;""),OR(EXACT(X25,Y25:AQ25))),AND((Y25&lt;&gt;""),OR(EXACT(Y25,Z25:AQ25))),AND((Z25&lt;&gt;""),OR(EXACT(Z25,AA25:AQ25))),AND((AA25&lt;&gt;""),OR(EXACT(AA25,AB25:AQ25))),AND((AB25&lt;&gt;""),OR(EXACT(AB25,AC25:AQ25))),AND((AC15&lt;&gt;""),OR(EXACT(AC15,AD25:AQ25))),AND((AD25&lt;&gt;""),OR(EXACT(AD25,AE25:AQ25))),AND((AE25&lt;&gt;""),OR(EXACT(AE25,AF25:AQ25))),AND((AF25&lt;&gt;""),OR(EXACT(AF25,AG25:AQ25))),AND((AG25&lt;&gt;""),OR(EXACT(AG25,AH25:AQ25))),AND((AH25&lt;&gt;""),OR(EXACT(AH25,AI25:AQ25))),AND((AI25&lt;&gt;""),OR(EXACT(AI25,AJ25:AQ25))),AND((AJ25&lt;&gt;""),OR(EXACT(AJ25,AK25:AQ25))),AND((AK25&lt;&gt;""),OR(EXACT(AK25,AL25:AQ25))),AND((AL25&lt;&gt;""),OR(EXACT(AL25,AM25:AQ25))),AND((AM25&lt;&gt;""),OR(EXACT(AM25,AN25:AQ25))),AND((AN25&lt;&gt;""),OR(EXACT(AN25,AO25:AQ25))),AND((AO25&lt;&gt;""),OR(EXACT(AO25,AQ25))))</f>
        <v>1</v>
      </c>
      <c r="B25" s="292" t="s">
        <v>16</v>
      </c>
      <c r="C25" s="289"/>
      <c r="D25" s="289"/>
      <c r="E25" s="289"/>
      <c r="F25" s="372" t="s">
        <v>0</v>
      </c>
      <c r="G25" s="372" t="s">
        <v>0</v>
      </c>
      <c r="H25" s="288" t="s">
        <v>4</v>
      </c>
      <c r="I25" s="288" t="s">
        <v>4</v>
      </c>
      <c r="J25" s="289"/>
      <c r="K25" s="217" t="s">
        <v>27</v>
      </c>
      <c r="L25" s="289"/>
      <c r="M25" s="216" t="s">
        <v>26</v>
      </c>
      <c r="N25" s="292" t="s">
        <v>16</v>
      </c>
      <c r="O25" s="289"/>
      <c r="P25" s="217" t="s">
        <v>27</v>
      </c>
      <c r="Q25" s="289"/>
      <c r="R25" s="217" t="s">
        <v>27</v>
      </c>
      <c r="S25" s="289"/>
      <c r="T25" s="289"/>
      <c r="U25" s="585"/>
      <c r="V25" s="289"/>
      <c r="W25" s="288" t="s">
        <v>4</v>
      </c>
      <c r="X25" s="290" t="s">
        <v>6</v>
      </c>
      <c r="Y25" s="372" t="s">
        <v>0</v>
      </c>
      <c r="Z25" s="289"/>
      <c r="AA25" s="289"/>
      <c r="AB25" s="289"/>
      <c r="AC25" s="294" t="s">
        <v>14</v>
      </c>
      <c r="AD25" s="294" t="s">
        <v>14</v>
      </c>
      <c r="AE25" s="264" t="s">
        <v>74</v>
      </c>
      <c r="AF25" s="217" t="s">
        <v>27</v>
      </c>
      <c r="AG25" s="217" t="s">
        <v>27</v>
      </c>
      <c r="AH25" s="216" t="s">
        <v>26</v>
      </c>
      <c r="AI25" s="292" t="s">
        <v>16</v>
      </c>
      <c r="AJ25" s="587" t="s">
        <v>26</v>
      </c>
      <c r="AK25" s="537"/>
      <c r="AL25" s="315"/>
      <c r="AM25" s="315"/>
      <c r="AN25" s="310"/>
      <c r="AO25" s="289"/>
      <c r="AP25" s="289"/>
      <c r="AQ25" s="252"/>
      <c r="AR25" s="22"/>
      <c r="AS25" s="190" t="s">
        <v>17</v>
      </c>
      <c r="AT25" s="198" t="s">
        <v>0</v>
      </c>
      <c r="AU25" s="200" t="s">
        <v>17</v>
      </c>
      <c r="AV25" s="199" t="s">
        <v>6</v>
      </c>
      <c r="AW25" s="201" t="s">
        <v>78</v>
      </c>
      <c r="AX25" s="23" t="str">
        <f>IF(HLOOKUP($A$1,[1]!Plan,AW68,FALSE)="","",HLOOKUP($A$1,[1]!Plan,AW68,FALSE))</f>
        <v/>
      </c>
      <c r="AY25" s="30"/>
      <c r="AZ25" s="55"/>
      <c r="BA25" s="22">
        <f>BA$3</f>
        <v>1</v>
      </c>
      <c r="BB25" s="22">
        <f t="shared" ref="BB25:BS25" si="13">BB$3</f>
        <v>2</v>
      </c>
      <c r="BC25" s="22">
        <f t="shared" si="13"/>
        <v>3</v>
      </c>
      <c r="BD25" s="22">
        <f t="shared" si="13"/>
        <v>4</v>
      </c>
      <c r="BE25" s="22">
        <f t="shared" si="13"/>
        <v>5</v>
      </c>
      <c r="BF25" s="22">
        <f t="shared" si="13"/>
        <v>6</v>
      </c>
      <c r="BG25" s="22">
        <f t="shared" si="13"/>
        <v>7</v>
      </c>
      <c r="BH25" s="22">
        <f t="shared" si="13"/>
        <v>8</v>
      </c>
      <c r="BI25" s="22">
        <f t="shared" si="13"/>
        <v>9</v>
      </c>
      <c r="BJ25" s="22">
        <f t="shared" si="13"/>
        <v>10</v>
      </c>
      <c r="BK25" s="22" t="str">
        <f t="shared" si="13"/>
        <v>F1</v>
      </c>
      <c r="BL25" s="22" t="str">
        <f t="shared" si="13"/>
        <v>F2</v>
      </c>
      <c r="BM25" s="22" t="str">
        <f t="shared" si="13"/>
        <v>F3</v>
      </c>
      <c r="BN25" s="22" t="str">
        <f t="shared" si="13"/>
        <v>F4</v>
      </c>
      <c r="BO25" s="22" t="str">
        <f t="shared" si="13"/>
        <v>B8</v>
      </c>
      <c r="BP25" s="22" t="str">
        <f t="shared" si="13"/>
        <v>UG1</v>
      </c>
      <c r="BQ25" s="22" t="str">
        <f t="shared" si="13"/>
        <v>UG2</v>
      </c>
      <c r="BR25" s="22" t="str">
        <f t="shared" si="13"/>
        <v>UG3</v>
      </c>
      <c r="BS25" s="22" t="str">
        <f t="shared" si="13"/>
        <v>UG4</v>
      </c>
      <c r="BT25" s="88"/>
    </row>
    <row r="26" spans="1:84" ht="15" thickBot="1" x14ac:dyDescent="0.35">
      <c r="A26" s="25" t="b">
        <f t="array" ref="A26">OR(AND((B26&lt;&gt;""),OR(EXACT(B26,C26:AQ26))),AND((C26&lt;&gt;""),OR(EXACT(C26,D26:AQ26))),AND((D26&lt;&gt;""),OR(EXACT(D26,E26:AQ26))),AND((E26&lt;&gt;""),OR(EXACT(E26,F26:AQ26))),AND((F26&lt;&gt;""),OR(EXACT(F26,G26:AQ26))),AND((G26&lt;&gt;""),OR(EXACT(G26,H26:AQ26))),AND((H26&lt;&gt;""),OR(EXACT(H26,I26:AQ26))),AND((I26&lt;&gt;""),OR(EXACT(I26,J26:AQ26))),AND((J26&lt;&gt;""),OR(EXACT(J26,M26:AQ26))),AND((M26&lt;&gt;""),OR(EXACT(M26,N26:AQ26))),AND((O26&lt;&gt;""),OR(EXACT(O26,P26:AQ26))),AND((P26&lt;&gt;""),OR(EXACT(P26,Q26:AQ26))),AND((Q26&lt;&gt;""),OR(EXACT(Q26,R26:AQ26))),AND((S26&lt;&gt;""),OR(EXACT(S26,T26:AQ26))),AND((T26&lt;&gt;""),OR(EXACT(T26,U26:AQ26))),AND((U26&lt;&gt;""),OR(EXACT(U26,V26:AQ26))),AND((V26&lt;&gt;""),OR(EXACT(V26,X26:AQ26))),AND((X26&lt;&gt;""),OR(EXACT(X26,Y26:AQ26))),AND((Y26&lt;&gt;""),OR(EXACT(Y26,Z26:AQ26))),AND((Z26&lt;&gt;""),OR(EXACT(Z26,AA26:AQ26))),AND((AA26&lt;&gt;""),OR(EXACT(AA26,AB26:AQ26))),AND((AB26&lt;&gt;""),OR(EXACT(AB26,AC26:AQ26))),AND((AC26&lt;&gt;""),OR(EXACT(AC26,AD26:AQ26))),AND((AD26&lt;&gt;""),OR(EXACT(AD26,AE26:AQ26))),AND((AE26&lt;&gt;""),OR(EXACT(AE26,AF26:AQ26))),AND((AF26&lt;&gt;""),OR(EXACT(AF26,AG26:AQ26))),AND((AG36&lt;&gt;""),OR(EXACT(AG36,AH26:AQ26))),AND((AH26&lt;&gt;""),OR(EXACT(AH26,AI26:AQ26))),AND((AI26&lt;&gt;""),OR(EXACT(AI26,AJ26:AQ26))),AND((AJ26&lt;&gt;""),OR(EXACT(AJ26,AK26:AQ26))),AND((AK26&lt;&gt;""),OR(EXACT(AK26,AL26:AQ26))),AND((AL26&lt;&gt;""),OR(EXACT(AL26,AM26:AQ26))),AND((AM26&lt;&gt;""),OR(EXACT(AM26,AN26:AQ26))),AND((AN26&lt;&gt;""),OR(EXACT(AN26,AO26:AQ26))),AND((AO26&lt;&gt;""),OR(EXACT(AO26,AQ26))))</f>
        <v>1</v>
      </c>
      <c r="B26" s="26" t="s">
        <v>33</v>
      </c>
      <c r="C26" s="26"/>
      <c r="D26" s="26"/>
      <c r="E26" s="26"/>
      <c r="F26" s="26">
        <v>4</v>
      </c>
      <c r="G26" s="26">
        <v>4</v>
      </c>
      <c r="H26" s="26">
        <v>1</v>
      </c>
      <c r="I26" s="26">
        <v>1</v>
      </c>
      <c r="J26" s="26"/>
      <c r="K26" s="26">
        <v>9</v>
      </c>
      <c r="L26" s="26"/>
      <c r="M26" s="26">
        <v>7</v>
      </c>
      <c r="N26" s="26" t="s">
        <v>33</v>
      </c>
      <c r="O26" s="26"/>
      <c r="P26" s="26">
        <v>9</v>
      </c>
      <c r="Q26" s="26"/>
      <c r="R26" s="26">
        <v>9</v>
      </c>
      <c r="S26" s="26"/>
      <c r="T26" s="26"/>
      <c r="U26" s="26"/>
      <c r="V26" s="26"/>
      <c r="W26" s="26">
        <v>1</v>
      </c>
      <c r="X26" s="26">
        <v>5</v>
      </c>
      <c r="Y26" s="26">
        <v>4</v>
      </c>
      <c r="Z26" s="26"/>
      <c r="AA26" s="26"/>
      <c r="AB26" s="26"/>
      <c r="AC26" s="26">
        <v>3</v>
      </c>
      <c r="AD26" s="26">
        <v>3</v>
      </c>
      <c r="AE26" s="26">
        <v>6</v>
      </c>
      <c r="AF26" s="26">
        <v>9</v>
      </c>
      <c r="AG26" s="26">
        <v>9</v>
      </c>
      <c r="AH26" s="26">
        <v>7</v>
      </c>
      <c r="AI26" s="26" t="s">
        <v>32</v>
      </c>
      <c r="AJ26" s="563">
        <v>7</v>
      </c>
      <c r="AK26" s="31"/>
      <c r="AL26" s="31"/>
      <c r="AM26" s="31"/>
      <c r="AN26" s="31"/>
      <c r="AO26" s="124"/>
      <c r="AP26" s="124"/>
      <c r="AQ26" s="125"/>
      <c r="AR26" s="4"/>
      <c r="AS26" s="28" t="str">
        <f>IF(HLOOKUP($A$1&amp;"b",[1]!Plan,AR68,FALSE)="","",HLOOKUP($A$1&amp;"b",[1]!Plan,AR68,FALSE))</f>
        <v/>
      </c>
      <c r="AT26" s="28" t="str">
        <f>IF(HLOOKUP($A$1&amp;"b",[1]!Plan,AS68,FALSE)="","",HLOOKUP($A$1&amp;"b",[1]!Plan,AS68,FALSE))</f>
        <v/>
      </c>
      <c r="AU26" s="28" t="str">
        <f>IF(HLOOKUP($A$1&amp;"b",[1]!Plan,AT68,FALSE)="","",HLOOKUP($A$1&amp;"b",[1]!Plan,AT68,FALSE))</f>
        <v/>
      </c>
      <c r="AV26" s="28" t="str">
        <f>IF(HLOOKUP($A$1&amp;"b",[1]!Plan,AU68,FALSE)="","",HLOOKUP($A$1&amp;"b",[1]!Plan,AU68,FALSE))</f>
        <v/>
      </c>
      <c r="AW26" s="28" t="str">
        <f>IF(HLOOKUP($A$1&amp;"b",[1]!Plan,AV68,FALSE)="","",HLOOKUP($A$1&amp;"b",[1]!Plan,AV68,FALSE))</f>
        <v/>
      </c>
      <c r="AX26" s="28" t="str">
        <f>IF(HLOOKUP($A$1&amp;"b",[1]!Plan,AW68,FALSE)="","",HLOOKUP($A$1&amp;"b",[1]!Plan,AW68,FALSE))</f>
        <v/>
      </c>
      <c r="AY26" s="28"/>
      <c r="AZ26" s="29"/>
      <c r="BA26" s="167">
        <f t="shared" ref="BA26:BS26" ca="1" si="14">SUMIF($B26:$AQ26,BA$3,$B$2:$AP$2)</f>
        <v>6</v>
      </c>
      <c r="BB26" s="167">
        <f t="shared" ca="1" si="14"/>
        <v>0</v>
      </c>
      <c r="BC26" s="167">
        <f t="shared" ca="1" si="14"/>
        <v>12</v>
      </c>
      <c r="BD26" s="167">
        <f t="shared" ca="1" si="14"/>
        <v>5</v>
      </c>
      <c r="BE26" s="167">
        <f t="shared" ca="1" si="14"/>
        <v>6</v>
      </c>
      <c r="BF26" s="167">
        <f t="shared" ca="1" si="14"/>
        <v>3</v>
      </c>
      <c r="BG26" s="167">
        <f t="shared" ca="1" si="14"/>
        <v>4</v>
      </c>
      <c r="BH26" s="167">
        <f t="shared" ca="1" si="14"/>
        <v>0</v>
      </c>
      <c r="BI26" s="167">
        <f t="shared" ca="1" si="14"/>
        <v>11</v>
      </c>
      <c r="BJ26" s="167">
        <f t="shared" ca="1" si="14"/>
        <v>0</v>
      </c>
      <c r="BK26" s="167">
        <f t="shared" ca="1" si="14"/>
        <v>0</v>
      </c>
      <c r="BL26" s="167">
        <f t="shared" ca="1" si="14"/>
        <v>1</v>
      </c>
      <c r="BM26" s="167">
        <f t="shared" ca="1" si="14"/>
        <v>3</v>
      </c>
      <c r="BN26" s="167">
        <f t="shared" ca="1" si="14"/>
        <v>0</v>
      </c>
      <c r="BO26" s="167">
        <f t="shared" ca="1" si="14"/>
        <v>0</v>
      </c>
      <c r="BP26" s="167">
        <f t="shared" ca="1" si="14"/>
        <v>0</v>
      </c>
      <c r="BQ26" s="167">
        <f t="shared" ca="1" si="14"/>
        <v>0</v>
      </c>
      <c r="BR26" s="167">
        <f t="shared" ca="1" si="14"/>
        <v>0</v>
      </c>
      <c r="BS26" s="167">
        <f t="shared" ca="1" si="14"/>
        <v>0</v>
      </c>
    </row>
    <row r="27" spans="1:84" ht="17.100000000000001" customHeight="1" x14ac:dyDescent="0.3">
      <c r="A27" s="192"/>
      <c r="B27" s="17" t="s">
        <v>664</v>
      </c>
      <c r="C27" s="17"/>
      <c r="D27" s="17" t="s">
        <v>191</v>
      </c>
      <c r="E27" s="17" t="s">
        <v>191</v>
      </c>
      <c r="F27" s="17" t="s">
        <v>667</v>
      </c>
      <c r="G27" s="17" t="s">
        <v>667</v>
      </c>
      <c r="H27" s="17" t="s">
        <v>672</v>
      </c>
      <c r="I27" s="17" t="s">
        <v>672</v>
      </c>
      <c r="J27" s="17" t="s">
        <v>191</v>
      </c>
      <c r="K27" s="17" t="s">
        <v>673</v>
      </c>
      <c r="L27" s="17" t="s">
        <v>191</v>
      </c>
      <c r="M27" s="17" t="s">
        <v>261</v>
      </c>
      <c r="N27" s="17" t="s">
        <v>664</v>
      </c>
      <c r="O27" s="17" t="s">
        <v>191</v>
      </c>
      <c r="P27" s="17" t="s">
        <v>673</v>
      </c>
      <c r="Q27" s="17" t="s">
        <v>191</v>
      </c>
      <c r="R27" s="17" t="s">
        <v>673</v>
      </c>
      <c r="S27" s="17"/>
      <c r="T27" s="17"/>
      <c r="U27" s="17"/>
      <c r="V27" s="17"/>
      <c r="W27" s="17" t="s">
        <v>672</v>
      </c>
      <c r="X27" s="17" t="s">
        <v>342</v>
      </c>
      <c r="Y27" s="17" t="s">
        <v>667</v>
      </c>
      <c r="Z27" s="17"/>
      <c r="AA27" s="17"/>
      <c r="AB27" s="17"/>
      <c r="AC27" s="17" t="s">
        <v>391</v>
      </c>
      <c r="AD27" s="17" t="s">
        <v>391</v>
      </c>
      <c r="AE27" s="17" t="s">
        <v>422</v>
      </c>
      <c r="AF27" s="17" t="s">
        <v>673</v>
      </c>
      <c r="AG27" s="17" t="s">
        <v>673</v>
      </c>
      <c r="AH27" s="17" t="s">
        <v>261</v>
      </c>
      <c r="AI27" s="17" t="s">
        <v>262</v>
      </c>
      <c r="AJ27" s="561" t="s">
        <v>261</v>
      </c>
      <c r="AK27" s="17"/>
      <c r="AL27" s="86"/>
      <c r="AM27" s="86"/>
      <c r="AN27" s="86"/>
      <c r="AO27" s="86"/>
      <c r="AP27" s="86"/>
      <c r="AQ27" s="87"/>
      <c r="AR27" s="4"/>
      <c r="AS27" s="187" t="str">
        <f>IF(HLOOKUP($A$1&amp;"a",[1]!Plan,AR68,FALSE)="","",HLOOKUP($A$1&amp;"a",[1]!Plan,AR68,FALSE))</f>
        <v/>
      </c>
      <c r="AT27" s="187" t="str">
        <f>IF(HLOOKUP($A$1&amp;"a",[1]!Plan,AS68,FALSE)="","",HLOOKUP($A$1&amp;"a",[1]!Plan,AS68,FALSE))</f>
        <v/>
      </c>
      <c r="AU27" s="18" t="str">
        <f>IF(HLOOKUP($A$1&amp;"a",[1]!Plan,AT68,FALSE)="","",HLOOKUP($A$1&amp;"a",[1]!Plan,AT68,FALSE))</f>
        <v/>
      </c>
      <c r="AV27" s="18" t="str">
        <f>IF(HLOOKUP($A$1&amp;"a",[1]!Plan,AU68,FALSE)="","",HLOOKUP($A$1&amp;"a",[1]!Plan,AU68,FALSE))</f>
        <v/>
      </c>
      <c r="AW27" s="18" t="str">
        <f>IF(HLOOKUP($A$1&amp;"a",[1]!Plan,AV68,FALSE)="","",HLOOKUP($A$1&amp;"a",[1]!Plan,AV68,FALSE))</f>
        <v/>
      </c>
      <c r="AX27" s="18" t="str">
        <f>IF(HLOOKUP($A$1&amp;"a",[1]!Plan,AW68,FALSE)="","",HLOOKUP($A$1&amp;"a",[1]!Plan,AW68,FALSE))</f>
        <v/>
      </c>
      <c r="AY27" s="18"/>
      <c r="AZ27" s="19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84" x14ac:dyDescent="0.3">
      <c r="A28" s="20" t="b">
        <f t="array" ref="A28">OR(AND((B28&lt;&gt;""),OR(EXACT(B28,C28:AQ28))),AND((C28&lt;&gt;""),OR(EXACT(C28,D28:AQ28))),AND((D28&lt;&gt;""),OR(EXACT(D28,E28:AQ28))),AND((E28&lt;&gt;""),OR(EXACT(E28,F28:AQ28))),AND((F28&lt;&gt;""),OR(EXACT(F28,G28:AQ28))),AND((G28&lt;&gt;""),OR(EXACT(G28,H28:AQ28))),AND((H28&lt;&gt;""),OR(EXACT(H28,I28:AQ28))),AND((I28&lt;&gt;""),OR(EXACT(I28,J28:AQ28))),AND((J28&lt;&gt;""),OR(EXACT(J28,M28:AQ28))),AND((M28&lt;&gt;""),OR(EXACT(M28,N28:AQ28))),AND((O28&lt;&gt;""),OR(EXACT(O28,P28:AQ28))),AND((P28&lt;&gt;""),OR(EXACT(P28,Q28:AQ28))),AND((Q28&lt;&gt;""),OR(EXACT(Q28,R28:AQ28))),AND((S28&lt;&gt;""),OR(EXACT(S28,T28:AQ28))),AND((T28&lt;&gt;""),OR(EXACT(T28,U28:AQ28))),AND((U28&lt;&gt;""),OR(EXACT(U28,V28:AQ28))),AND((V28&lt;&gt;""),OR(EXACT(V28,X28:AQ28))),AND((X28&lt;&gt;""),OR(EXACT(X28,Y28:AQ28))),AND((Y28&lt;&gt;""),OR(EXACT(Y28,Z28:AQ28))),AND((Z28&lt;&gt;""),OR(EXACT(Z28,AA28:AQ28))),AND((AA28&lt;&gt;""),OR(EXACT(AA28,AB28:AQ28))),AND((AB28&lt;&gt;""),OR(EXACT(AB28,AC28:AQ28))),AND((AC28&lt;&gt;""),OR(EXACT(AC28,AD28:AQ28))),AND((AD28&lt;&gt;""),OR(EXACT(AD28,AE28:AQ28))),AND((AE28&lt;&gt;""),OR(EXACT(AE28,AF28:AQ28))),AND((AF28&lt;&gt;""),OR(EXACT(AF28,AG28:AQ28))),AND((AG38&lt;&gt;""),OR(EXACT(AG38,AH28:AQ28))),AND((AH28&lt;&gt;""),OR(EXACT(AH28,AI28:AQ28))),AND((AI28&lt;&gt;""),OR(EXACT(AI28,AJ28:AQ28))),AND((AJ28&lt;&gt;""),OR(EXACT(AJ28,AK28:AQ28))),AND((AK28&lt;&gt;""),OR(EXACT(AK28,AL28:AQ28))),AND((AL28&lt;&gt;""),OR(EXACT(AL28,AM28:AQ28))),AND((AM28&lt;&gt;""),OR(EXACT(AM28,AN28:AQ28))),AND((AN28&lt;&gt;""),OR(EXACT(AN28,AO28:AQ28))),AND((AO28&lt;&gt;""),OR(EXACT(AO28,AQ28))))</f>
        <v>1</v>
      </c>
      <c r="B28" s="292" t="s">
        <v>16</v>
      </c>
      <c r="C28" s="289"/>
      <c r="D28" s="289"/>
      <c r="E28" s="289"/>
      <c r="F28" s="372" t="s">
        <v>0</v>
      </c>
      <c r="G28" s="372" t="s">
        <v>0</v>
      </c>
      <c r="H28" s="288" t="s">
        <v>4</v>
      </c>
      <c r="I28" s="288" t="s">
        <v>4</v>
      </c>
      <c r="J28" s="289"/>
      <c r="K28" s="217" t="s">
        <v>27</v>
      </c>
      <c r="L28" s="289"/>
      <c r="M28" s="216" t="s">
        <v>26</v>
      </c>
      <c r="N28" s="292" t="s">
        <v>16</v>
      </c>
      <c r="O28" s="289"/>
      <c r="P28" s="217" t="s">
        <v>27</v>
      </c>
      <c r="Q28" s="289"/>
      <c r="R28" s="217" t="s">
        <v>27</v>
      </c>
      <c r="S28" s="289"/>
      <c r="T28" s="289"/>
      <c r="U28" s="289"/>
      <c r="V28" s="289"/>
      <c r="W28" s="288" t="s">
        <v>4</v>
      </c>
      <c r="X28" s="290" t="s">
        <v>6</v>
      </c>
      <c r="Y28" s="372" t="s">
        <v>0</v>
      </c>
      <c r="Z28" s="289"/>
      <c r="AA28" s="289"/>
      <c r="AB28" s="289"/>
      <c r="AC28" s="294" t="s">
        <v>14</v>
      </c>
      <c r="AD28" s="294" t="s">
        <v>14</v>
      </c>
      <c r="AE28" s="264" t="s">
        <v>74</v>
      </c>
      <c r="AF28" s="217" t="s">
        <v>27</v>
      </c>
      <c r="AG28" s="217" t="s">
        <v>27</v>
      </c>
      <c r="AH28" s="216" t="s">
        <v>26</v>
      </c>
      <c r="AI28" s="292" t="s">
        <v>16</v>
      </c>
      <c r="AJ28" s="587" t="s">
        <v>26</v>
      </c>
      <c r="AK28" s="537"/>
      <c r="AL28" s="315"/>
      <c r="AM28" s="315"/>
      <c r="AN28" s="310"/>
      <c r="AO28" s="289"/>
      <c r="AP28" s="289"/>
      <c r="AQ28" s="252"/>
      <c r="AR28" s="22"/>
      <c r="AS28" s="190" t="s">
        <v>17</v>
      </c>
      <c r="AT28" s="198" t="s">
        <v>0</v>
      </c>
      <c r="AU28" s="200" t="s">
        <v>17</v>
      </c>
      <c r="AV28" s="199" t="s">
        <v>6</v>
      </c>
      <c r="AW28" s="201" t="s">
        <v>78</v>
      </c>
      <c r="AX28" s="23" t="str">
        <f>IF(HLOOKUP($A$1,[1]!Plan,AW68,FALSE)="","",HLOOKUP($A$1,[1]!Plan,AW68,FALSE))</f>
        <v/>
      </c>
      <c r="AY28" s="30"/>
      <c r="AZ28" s="55"/>
      <c r="BA28" s="22">
        <f>BA$3</f>
        <v>1</v>
      </c>
      <c r="BB28" s="22">
        <f t="shared" ref="BB28:BS28" si="15">BB$3</f>
        <v>2</v>
      </c>
      <c r="BC28" s="22">
        <f t="shared" si="15"/>
        <v>3</v>
      </c>
      <c r="BD28" s="22">
        <f t="shared" si="15"/>
        <v>4</v>
      </c>
      <c r="BE28" s="22">
        <f t="shared" si="15"/>
        <v>5</v>
      </c>
      <c r="BF28" s="22">
        <f t="shared" si="15"/>
        <v>6</v>
      </c>
      <c r="BG28" s="22">
        <f t="shared" si="15"/>
        <v>7</v>
      </c>
      <c r="BH28" s="22">
        <f t="shared" si="15"/>
        <v>8</v>
      </c>
      <c r="BI28" s="22">
        <f t="shared" si="15"/>
        <v>9</v>
      </c>
      <c r="BJ28" s="22">
        <f t="shared" si="15"/>
        <v>10</v>
      </c>
      <c r="BK28" s="22" t="str">
        <f t="shared" si="15"/>
        <v>F1</v>
      </c>
      <c r="BL28" s="22" t="str">
        <f t="shared" si="15"/>
        <v>F2</v>
      </c>
      <c r="BM28" s="22" t="str">
        <f t="shared" si="15"/>
        <v>F3</v>
      </c>
      <c r="BN28" s="22" t="str">
        <f t="shared" si="15"/>
        <v>F4</v>
      </c>
      <c r="BO28" s="22" t="str">
        <f t="shared" si="15"/>
        <v>B8</v>
      </c>
      <c r="BP28" s="22" t="str">
        <f t="shared" si="15"/>
        <v>UG1</v>
      </c>
      <c r="BQ28" s="22" t="str">
        <f t="shared" si="15"/>
        <v>UG2</v>
      </c>
      <c r="BR28" s="22" t="str">
        <f t="shared" si="15"/>
        <v>UG3</v>
      </c>
      <c r="BS28" s="22" t="str">
        <f t="shared" si="15"/>
        <v>UG4</v>
      </c>
      <c r="BT28" s="88"/>
    </row>
    <row r="29" spans="1:84" ht="15" thickBot="1" x14ac:dyDescent="0.35">
      <c r="A29" s="25" t="b">
        <f t="array" ref="A29">OR(AND((B29&lt;&gt;""),OR(EXACT(B29,C29:AQ29))),AND((C29&lt;&gt;""),OR(EXACT(C29,D29:AQ29))),AND((D29&lt;&gt;""),OR(EXACT(D29,E29:AQ29))),AND((E29&lt;&gt;""),OR(EXACT(E29,F29:AQ29))),AND((F29&lt;&gt;""),OR(EXACT(F29,G29:AQ29))),AND((G29&lt;&gt;""),OR(EXACT(G29,H29:AQ29))),AND((H29&lt;&gt;""),OR(EXACT(H29,I29:AQ29))),AND((I29&lt;&gt;""),OR(EXACT(I29,J29:AQ29))),AND((J29&lt;&gt;""),OR(EXACT(J29,M29:AQ29))),AND((M29&lt;&gt;""),OR(EXACT(M29,N29:AQ29))),AND((O29&lt;&gt;""),OR(EXACT(O29,P29:AQ29))),AND((P29&lt;&gt;""),OR(EXACT(P29,Q29:AQ29))),AND((Q29&lt;&gt;""),OR(EXACT(Q29,R29:AQ29))),AND((S29&lt;&gt;""),OR(EXACT(S29,T29:AQ29))),AND((T29&lt;&gt;""),OR(EXACT(T29,U29:AQ29))),AND((U29&lt;&gt;""),OR(EXACT(U29,V29:AQ29))),AND((V29&lt;&gt;""),OR(EXACT(V29,X29:AQ29))),AND((X29&lt;&gt;""),OR(EXACT(X29,Y29:AQ29))),AND((Y29&lt;&gt;""),OR(EXACT(Y29,Z29:AQ29))),AND((Z29&lt;&gt;""),OR(EXACT(Z29,AA29:AQ29))),AND((AA29&lt;&gt;""),OR(EXACT(AA29,AB29:AQ29))),AND((AB29&lt;&gt;""),OR(EXACT(AB29,AC29:AQ29))),AND((AC29&lt;&gt;""),OR(EXACT(AC29,AD29:AQ29))),AND((AD29&lt;&gt;""),OR(EXACT(AD29,AE29:AQ29))),AND((AE29&lt;&gt;""),OR(EXACT(AE29,AF29:AQ29))),AND((AF29&lt;&gt;""),OR(EXACT(AF29,AG29:AQ29))),AND((AG39&lt;&gt;""),OR(EXACT(AG39,AH29:AQ29))),AND((AH29&lt;&gt;""),OR(EXACT(AH29,AI29:AQ29))),AND((AI29&lt;&gt;""),OR(EXACT(AI29,AJ29:AQ29))),AND((AJ29&lt;&gt;""),OR(EXACT(AJ29,AK29:AQ29))),AND((AK29&lt;&gt;""),OR(EXACT(AK29,AL29:AQ29))),AND((AL29&lt;&gt;""),OR(EXACT(AL29,AM29:AQ29))),AND((AM29&lt;&gt;""),OR(EXACT(AM29,AN29:AQ29))),AND((AN29&lt;&gt;""),OR(EXACT(AN29,AO29:AQ29))),AND((AO29&lt;&gt;""),OR(EXACT(AO29,AQ29))))</f>
        <v>1</v>
      </c>
      <c r="B29" s="26" t="s">
        <v>33</v>
      </c>
      <c r="C29" s="26"/>
      <c r="D29" s="26"/>
      <c r="E29" s="26"/>
      <c r="F29" s="26">
        <v>4</v>
      </c>
      <c r="G29" s="26">
        <v>4</v>
      </c>
      <c r="H29" s="26">
        <v>1</v>
      </c>
      <c r="I29" s="26">
        <v>1</v>
      </c>
      <c r="J29" s="26"/>
      <c r="K29" s="26">
        <v>9</v>
      </c>
      <c r="L29" s="26"/>
      <c r="M29" s="26">
        <v>7</v>
      </c>
      <c r="N29" s="26" t="s">
        <v>33</v>
      </c>
      <c r="O29" s="26"/>
      <c r="P29" s="26">
        <v>9</v>
      </c>
      <c r="Q29" s="26"/>
      <c r="R29" s="26">
        <v>9</v>
      </c>
      <c r="S29" s="26"/>
      <c r="T29" s="26"/>
      <c r="U29" s="26"/>
      <c r="V29" s="26"/>
      <c r="W29" s="26">
        <v>1</v>
      </c>
      <c r="X29" s="26">
        <v>5</v>
      </c>
      <c r="Y29" s="26">
        <v>4</v>
      </c>
      <c r="Z29" s="26"/>
      <c r="AA29" s="26"/>
      <c r="AB29" s="26"/>
      <c r="AC29" s="26">
        <v>3</v>
      </c>
      <c r="AD29" s="26">
        <v>3</v>
      </c>
      <c r="AE29" s="26">
        <v>6</v>
      </c>
      <c r="AF29" s="26">
        <v>9</v>
      </c>
      <c r="AG29" s="26">
        <v>9</v>
      </c>
      <c r="AH29" s="26">
        <v>7</v>
      </c>
      <c r="AI29" s="26" t="s">
        <v>32</v>
      </c>
      <c r="AJ29" s="563">
        <v>7</v>
      </c>
      <c r="AK29" s="31"/>
      <c r="AL29" s="31"/>
      <c r="AM29" s="31"/>
      <c r="AN29" s="31"/>
      <c r="AO29" s="124"/>
      <c r="AP29" s="124"/>
      <c r="AQ29" s="125"/>
      <c r="AR29" s="4"/>
      <c r="AS29" s="28" t="str">
        <f>IF(HLOOKUP($A$1&amp;"b",[1]!Plan,AR68,FALSE)="","",HLOOKUP($A$1&amp;"b",[1]!Plan,AR68,FALSE))</f>
        <v/>
      </c>
      <c r="AT29" s="28" t="str">
        <f>IF(HLOOKUP($A$1&amp;"b",[1]!Plan,AS68,FALSE)="","",HLOOKUP($A$1&amp;"b",[1]!Plan,AS68,FALSE))</f>
        <v/>
      </c>
      <c r="AU29" s="28" t="str">
        <f>IF(HLOOKUP($A$1&amp;"b",[1]!Plan,AT68,FALSE)="","",HLOOKUP($A$1&amp;"b",[1]!Plan,AT68,FALSE))</f>
        <v/>
      </c>
      <c r="AV29" s="28" t="str">
        <f>IF(HLOOKUP($A$1&amp;"b",[1]!Plan,AU68,FALSE)="","",HLOOKUP($A$1&amp;"b",[1]!Plan,AU68,FALSE))</f>
        <v/>
      </c>
      <c r="AW29" s="28" t="str">
        <f>IF(HLOOKUP($A$1&amp;"b",[1]!Plan,AV68,FALSE)="","",HLOOKUP($A$1&amp;"b",[1]!Plan,AV68,FALSE))</f>
        <v/>
      </c>
      <c r="AX29" s="28" t="str">
        <f>IF(HLOOKUP($A$1&amp;"b",[1]!Plan,AW68,FALSE)="","",HLOOKUP($A$1&amp;"b",[1]!Plan,AW68,FALSE))</f>
        <v/>
      </c>
      <c r="AY29" s="28"/>
      <c r="AZ29" s="29"/>
      <c r="BA29" s="167">
        <f t="shared" ref="BA29:BS29" ca="1" si="16">SUMIF($B29:$AQ29,BA$3,$B$2:$AP$2)</f>
        <v>6</v>
      </c>
      <c r="BB29" s="167">
        <f t="shared" ca="1" si="16"/>
        <v>0</v>
      </c>
      <c r="BC29" s="167">
        <f t="shared" ca="1" si="16"/>
        <v>12</v>
      </c>
      <c r="BD29" s="167">
        <f t="shared" ca="1" si="16"/>
        <v>5</v>
      </c>
      <c r="BE29" s="167">
        <f t="shared" ca="1" si="16"/>
        <v>6</v>
      </c>
      <c r="BF29" s="167">
        <f t="shared" ca="1" si="16"/>
        <v>3</v>
      </c>
      <c r="BG29" s="167">
        <f t="shared" ca="1" si="16"/>
        <v>4</v>
      </c>
      <c r="BH29" s="167">
        <f t="shared" ca="1" si="16"/>
        <v>0</v>
      </c>
      <c r="BI29" s="167">
        <f t="shared" ca="1" si="16"/>
        <v>11</v>
      </c>
      <c r="BJ29" s="167">
        <f t="shared" ca="1" si="16"/>
        <v>0</v>
      </c>
      <c r="BK29" s="167">
        <f t="shared" ca="1" si="16"/>
        <v>0</v>
      </c>
      <c r="BL29" s="167">
        <f t="shared" ca="1" si="16"/>
        <v>1</v>
      </c>
      <c r="BM29" s="167">
        <f t="shared" ca="1" si="16"/>
        <v>3</v>
      </c>
      <c r="BN29" s="167">
        <f t="shared" ca="1" si="16"/>
        <v>0</v>
      </c>
      <c r="BO29" s="167">
        <f t="shared" ca="1" si="16"/>
        <v>0</v>
      </c>
      <c r="BP29" s="167">
        <f t="shared" ca="1" si="16"/>
        <v>0</v>
      </c>
      <c r="BQ29" s="167">
        <f t="shared" ca="1" si="16"/>
        <v>0</v>
      </c>
      <c r="BR29" s="167">
        <f t="shared" ca="1" si="16"/>
        <v>0</v>
      </c>
      <c r="BS29" s="167">
        <f t="shared" ca="1" si="16"/>
        <v>0</v>
      </c>
    </row>
    <row r="30" spans="1:84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251"/>
      <c r="AL30" s="40"/>
      <c r="AM30" s="203"/>
      <c r="AN30" s="40"/>
      <c r="AO30" s="32"/>
      <c r="AP30" s="32"/>
      <c r="AQ30" s="83"/>
      <c r="AR30" s="4"/>
      <c r="AS30" s="187"/>
      <c r="AT30" s="187"/>
      <c r="AU30" s="33"/>
      <c r="AV30" s="33"/>
      <c r="AW30" s="33"/>
      <c r="AX30" s="33"/>
      <c r="AY30" s="33"/>
      <c r="AZ30" s="3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84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89"/>
      <c r="AL31" s="121"/>
      <c r="AM31" s="258"/>
      <c r="AN31" s="121"/>
      <c r="AO31" s="121"/>
      <c r="AP31" s="121"/>
      <c r="AQ31" s="122"/>
      <c r="AR31" s="4"/>
      <c r="AS31" s="189"/>
      <c r="AT31" s="189"/>
      <c r="AU31" s="33"/>
      <c r="AV31" s="33"/>
      <c r="AW31" s="33"/>
      <c r="AX31" s="33"/>
      <c r="AY31" s="33"/>
      <c r="AZ31" s="34"/>
      <c r="BA31" s="22">
        <f>BA$3</f>
        <v>1</v>
      </c>
      <c r="BB31" s="22">
        <f t="shared" ref="BB31:BS31" si="17">BB$3</f>
        <v>2</v>
      </c>
      <c r="BC31" s="22">
        <f t="shared" si="17"/>
        <v>3</v>
      </c>
      <c r="BD31" s="22">
        <f t="shared" si="17"/>
        <v>4</v>
      </c>
      <c r="BE31" s="22">
        <f t="shared" si="17"/>
        <v>5</v>
      </c>
      <c r="BF31" s="22">
        <f t="shared" si="17"/>
        <v>6</v>
      </c>
      <c r="BG31" s="22">
        <f t="shared" si="17"/>
        <v>7</v>
      </c>
      <c r="BH31" s="22">
        <f t="shared" si="17"/>
        <v>8</v>
      </c>
      <c r="BI31" s="22">
        <f t="shared" si="17"/>
        <v>9</v>
      </c>
      <c r="BJ31" s="22">
        <f t="shared" si="17"/>
        <v>10</v>
      </c>
      <c r="BK31" s="22" t="str">
        <f t="shared" si="17"/>
        <v>F1</v>
      </c>
      <c r="BL31" s="22" t="str">
        <f t="shared" si="17"/>
        <v>F2</v>
      </c>
      <c r="BM31" s="22" t="str">
        <f t="shared" si="17"/>
        <v>F3</v>
      </c>
      <c r="BN31" s="22" t="str">
        <f t="shared" si="17"/>
        <v>F4</v>
      </c>
      <c r="BO31" s="22" t="str">
        <f t="shared" si="17"/>
        <v>B8</v>
      </c>
      <c r="BP31" s="22" t="str">
        <f t="shared" si="17"/>
        <v>UG1</v>
      </c>
      <c r="BQ31" s="22" t="str">
        <f t="shared" si="17"/>
        <v>UG2</v>
      </c>
      <c r="BR31" s="22" t="str">
        <f t="shared" si="17"/>
        <v>UG3</v>
      </c>
      <c r="BS31" s="22" t="str">
        <f t="shared" si="17"/>
        <v>UG4</v>
      </c>
    </row>
    <row r="32" spans="1:84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82"/>
      <c r="AL32" s="31"/>
      <c r="AM32" s="31"/>
      <c r="AN32" s="31"/>
      <c r="AO32" s="31"/>
      <c r="AP32" s="31"/>
      <c r="AQ32" s="84"/>
      <c r="AR32" s="4"/>
      <c r="AS32" s="28"/>
      <c r="AT32" s="28"/>
      <c r="AU32" s="36"/>
      <c r="AV32" s="36"/>
      <c r="AW32" s="36"/>
      <c r="AX32" s="36"/>
      <c r="AY32" s="36"/>
      <c r="AZ32" s="37"/>
      <c r="BA32" s="167">
        <f t="shared" ref="BA32:BS32" ca="1" si="18">SUMIF($B32:$AQ32,BA$3,$B$2:$AP$2)</f>
        <v>0</v>
      </c>
      <c r="BB32" s="167">
        <f t="shared" ca="1" si="18"/>
        <v>0</v>
      </c>
      <c r="BC32" s="167">
        <f t="shared" ca="1" si="18"/>
        <v>0</v>
      </c>
      <c r="BD32" s="167">
        <f t="shared" ca="1" si="18"/>
        <v>0</v>
      </c>
      <c r="BE32" s="167">
        <f t="shared" ca="1" si="18"/>
        <v>0</v>
      </c>
      <c r="BF32" s="167">
        <f t="shared" ca="1" si="18"/>
        <v>0</v>
      </c>
      <c r="BG32" s="167">
        <f t="shared" ca="1" si="18"/>
        <v>0</v>
      </c>
      <c r="BH32" s="167">
        <f t="shared" ca="1" si="18"/>
        <v>0</v>
      </c>
      <c r="BI32" s="167">
        <f t="shared" ca="1" si="18"/>
        <v>0</v>
      </c>
      <c r="BJ32" s="167">
        <f t="shared" ca="1" si="18"/>
        <v>0</v>
      </c>
      <c r="BK32" s="167">
        <f t="shared" ca="1" si="18"/>
        <v>0</v>
      </c>
      <c r="BL32" s="167">
        <f t="shared" ca="1" si="18"/>
        <v>0</v>
      </c>
      <c r="BM32" s="167">
        <f t="shared" ca="1" si="18"/>
        <v>0</v>
      </c>
      <c r="BN32" s="167">
        <f t="shared" ca="1" si="18"/>
        <v>0</v>
      </c>
      <c r="BO32" s="167">
        <f t="shared" ca="1" si="18"/>
        <v>0</v>
      </c>
      <c r="BP32" s="167">
        <f t="shared" ca="1" si="18"/>
        <v>0</v>
      </c>
      <c r="BQ32" s="167">
        <f t="shared" ca="1" si="18"/>
        <v>0</v>
      </c>
      <c r="BR32" s="167">
        <f t="shared" ca="1" si="18"/>
        <v>0</v>
      </c>
      <c r="BS32" s="167">
        <f t="shared" ca="1" si="18"/>
        <v>0</v>
      </c>
    </row>
    <row r="33" spans="1:72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204"/>
      <c r="AN33" s="32"/>
      <c r="AO33" s="32"/>
      <c r="AP33" s="32"/>
      <c r="AQ33" s="32"/>
      <c r="AR33" s="4"/>
      <c r="AS33" s="33"/>
      <c r="AT33" s="33"/>
      <c r="AU33" s="33"/>
      <c r="AV33" s="33"/>
      <c r="AW33" s="33"/>
      <c r="AX33" s="33"/>
      <c r="AY33" s="33"/>
      <c r="AZ33" s="33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2" ht="15" customHeight="1" x14ac:dyDescent="0.3">
      <c r="A34" s="38" t="s">
        <v>39</v>
      </c>
      <c r="B34" s="17" t="s">
        <v>664</v>
      </c>
      <c r="C34" s="17"/>
      <c r="D34" s="17" t="s">
        <v>191</v>
      </c>
      <c r="E34" s="17" t="s">
        <v>191</v>
      </c>
      <c r="F34" s="17" t="s">
        <v>667</v>
      </c>
      <c r="G34" s="17" t="s">
        <v>667</v>
      </c>
      <c r="H34" s="17" t="s">
        <v>672</v>
      </c>
      <c r="I34" s="17" t="s">
        <v>672</v>
      </c>
      <c r="J34" s="17" t="s">
        <v>191</v>
      </c>
      <c r="K34" s="17" t="s">
        <v>673</v>
      </c>
      <c r="L34" s="17" t="s">
        <v>191</v>
      </c>
      <c r="M34" s="17" t="s">
        <v>261</v>
      </c>
      <c r="N34" s="17" t="s">
        <v>664</v>
      </c>
      <c r="O34" s="17" t="s">
        <v>191</v>
      </c>
      <c r="P34" s="17" t="s">
        <v>673</v>
      </c>
      <c r="Q34" s="17" t="s">
        <v>191</v>
      </c>
      <c r="R34" s="17" t="s">
        <v>673</v>
      </c>
      <c r="S34" s="17"/>
      <c r="T34" s="17"/>
      <c r="U34" s="17"/>
      <c r="V34" s="17"/>
      <c r="W34" s="17" t="s">
        <v>672</v>
      </c>
      <c r="X34" s="17" t="s">
        <v>342</v>
      </c>
      <c r="Y34" s="17" t="s">
        <v>667</v>
      </c>
      <c r="Z34" s="17"/>
      <c r="AA34" s="17"/>
      <c r="AB34" s="17"/>
      <c r="AC34" s="17" t="s">
        <v>391</v>
      </c>
      <c r="AD34" s="17" t="s">
        <v>391</v>
      </c>
      <c r="AE34" s="17" t="s">
        <v>422</v>
      </c>
      <c r="AF34" s="17" t="s">
        <v>673</v>
      </c>
      <c r="AG34" s="17" t="s">
        <v>673</v>
      </c>
      <c r="AH34" s="17" t="s">
        <v>261</v>
      </c>
      <c r="AI34" s="17" t="s">
        <v>262</v>
      </c>
      <c r="AJ34" s="561" t="s">
        <v>261</v>
      </c>
      <c r="AK34" s="17"/>
      <c r="AL34" s="86" t="s">
        <v>671</v>
      </c>
      <c r="AM34" s="86"/>
      <c r="AN34" s="86"/>
      <c r="AO34" s="86"/>
      <c r="AP34" s="86"/>
      <c r="AQ34" s="87"/>
      <c r="AR34" s="4"/>
      <c r="AS34" s="187" t="str">
        <f>IF(HLOOKUP($A$1&amp;"a",[1]!Plan,AR69,FALSE)="","",HLOOKUP($A$1&amp;"a",[1]!Plan,AR69,FALSE))</f>
        <v/>
      </c>
      <c r="AT34" s="187" t="str">
        <f>IF(HLOOKUP($A$1&amp;"a",[1]!Plan,AS69,FALSE)="","",HLOOKUP($A$1&amp;"a",[1]!Plan,AS69,FALSE))</f>
        <v/>
      </c>
      <c r="AU34" s="18" t="str">
        <f>IF(HLOOKUP($A$1&amp;"a",[1]!Plan,AT69,FALSE)="","",HLOOKUP($A$1&amp;"a",[1]!Plan,AT69,FALSE))</f>
        <v/>
      </c>
      <c r="AV34" s="18" t="str">
        <f>IF(HLOOKUP($A$1&amp;"a",[1]!Plan,AU69,FALSE)="","",HLOOKUP($A$1&amp;"a",[1]!Plan,AU69,FALSE))</f>
        <v/>
      </c>
      <c r="AW34" s="18" t="str">
        <f>IF(HLOOKUP($A$1&amp;"a",[1]!Plan,AV69,FALSE)="","",HLOOKUP($A$1&amp;"a",[1]!Plan,AV69,FALSE))</f>
        <v/>
      </c>
      <c r="AX34" s="18"/>
      <c r="AY34" s="18"/>
      <c r="AZ34" s="19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2" x14ac:dyDescent="0.3">
      <c r="A35" s="20" t="b">
        <f t="array" ref="A35">OR(AND((B35&lt;&gt;""),OR(EXACT(B35,C35:AQ35))),AND((C35&lt;&gt;""),OR(EXACT(C35,D35:AQ35))),AND((D35&lt;&gt;""),OR(EXACT(D35,E35:AQ35))),AND((E35&lt;&gt;""),OR(EXACT(E35,F35:AQ35))),AND((F35&lt;&gt;""),OR(EXACT(F35,G35:AQ35))),AND((G35&lt;&gt;""),OR(EXACT(G35,H35:AQ35))),AND((H35&lt;&gt;""),OR(EXACT(H35,I35:AQ35))),AND((I35&lt;&gt;""),OR(EXACT(I35,J35:AQ35))),AND((J35&lt;&gt;""),OR(EXACT(J35,M35:AQ35))),AND((M35&lt;&gt;""),OR(EXACT(M35,N35:AQ35))),AND((O35&lt;&gt;""),OR(EXACT(O35,P35:AQ35))),AND((P35&lt;&gt;""),OR(EXACT(P35,Q35:AQ35))),AND((Q35&lt;&gt;""),OR(EXACT(Q35,R35:AQ35))),AND((S35&lt;&gt;""),OR(EXACT(S35,T35:AQ35))),AND((T35&lt;&gt;""),OR(EXACT(T35,U35:AQ35))),AND((U35&lt;&gt;""),OR(EXACT(U35,V35:AQ35))),AND((V35&lt;&gt;""),OR(EXACT(V35,X35:AQ35))),AND((X35&lt;&gt;""),OR(EXACT(X35,Y35:AQ35))),AND((Y35&lt;&gt;""),OR(EXACT(Y35,Z35:AQ35))),AND((Z35&lt;&gt;""),OR(EXACT(Z35,AA35:AQ35))),AND((AA35&lt;&gt;""),OR(EXACT(AA35,AB35:AQ35))),AND((AB35&lt;&gt;""),OR(EXACT(AB35,AC35:AQ35))),AND((AC35&lt;&gt;""),OR(EXACT(AC35,AD35:AQ35))),AND((AD35&lt;&gt;""),OR(EXACT(AD35,AE35:AQ35))),AND((AE35&lt;&gt;""),OR(EXACT(AE35,AF35:AQ35))),AND((AF35&lt;&gt;""),OR(EXACT(AF35,AG35:AQ35))),AND((AG45&lt;&gt;""),OR(EXACT(AG45,AH35:AQ35))),AND((AH35&lt;&gt;""),OR(EXACT(AH35,AI35:AQ35))),AND((AI35&lt;&gt;""),OR(EXACT(AI35,AJ35:AQ35))),AND((AJ35&lt;&gt;""),OR(EXACT(AJ35,AK35:AQ35))),AND((AK35&lt;&gt;""),OR(EXACT(AK35,AL35:AQ35))),AND((AL35&lt;&gt;""),OR(EXACT(AL35,AM35:AQ35))),AND((AM35&lt;&gt;""),OR(EXACT(AM35,AN35:AQ35))),AND((AN35&lt;&gt;""),OR(EXACT(AN35,AO35:AQ35))),AND((AO35&lt;&gt;""),OR(EXACT(AO35,AQ35))))</f>
        <v>1</v>
      </c>
      <c r="B35" s="292" t="s">
        <v>16</v>
      </c>
      <c r="C35" s="289"/>
      <c r="D35" s="289"/>
      <c r="E35" s="289"/>
      <c r="F35" s="372" t="s">
        <v>0</v>
      </c>
      <c r="G35" s="372" t="s">
        <v>0</v>
      </c>
      <c r="H35" s="288" t="s">
        <v>4</v>
      </c>
      <c r="I35" s="288" t="s">
        <v>4</v>
      </c>
      <c r="J35" s="289"/>
      <c r="K35" s="217" t="s">
        <v>27</v>
      </c>
      <c r="L35" s="289"/>
      <c r="M35" s="216" t="s">
        <v>26</v>
      </c>
      <c r="N35" s="292" t="s">
        <v>16</v>
      </c>
      <c r="O35" s="289"/>
      <c r="P35" s="217" t="s">
        <v>27</v>
      </c>
      <c r="Q35" s="289"/>
      <c r="R35" s="217" t="s">
        <v>27</v>
      </c>
      <c r="S35" s="289"/>
      <c r="T35" s="289"/>
      <c r="U35" s="585"/>
      <c r="V35" s="289"/>
      <c r="W35" s="288" t="s">
        <v>4</v>
      </c>
      <c r="X35" s="290" t="s">
        <v>6</v>
      </c>
      <c r="Y35" s="372" t="s">
        <v>0</v>
      </c>
      <c r="Z35" s="289"/>
      <c r="AA35" s="289"/>
      <c r="AB35" s="289"/>
      <c r="AC35" s="294" t="s">
        <v>14</v>
      </c>
      <c r="AD35" s="294" t="s">
        <v>14</v>
      </c>
      <c r="AE35" s="264" t="s">
        <v>74</v>
      </c>
      <c r="AF35" s="217" t="s">
        <v>27</v>
      </c>
      <c r="AG35" s="217" t="s">
        <v>27</v>
      </c>
      <c r="AH35" s="216" t="s">
        <v>26</v>
      </c>
      <c r="AI35" s="292" t="s">
        <v>16</v>
      </c>
      <c r="AJ35" s="587" t="s">
        <v>26</v>
      </c>
      <c r="AK35" s="537"/>
      <c r="AL35" s="513" t="s">
        <v>78</v>
      </c>
      <c r="AM35" s="315"/>
      <c r="AN35" s="310"/>
      <c r="AO35" s="289"/>
      <c r="AP35" s="289"/>
      <c r="AQ35" s="214"/>
      <c r="AR35" s="22"/>
      <c r="AS35" s="190" t="s">
        <v>17</v>
      </c>
      <c r="AT35" s="198" t="s">
        <v>0</v>
      </c>
      <c r="AU35" s="200" t="s">
        <v>17</v>
      </c>
      <c r="AV35" s="199" t="s">
        <v>6</v>
      </c>
      <c r="AW35" s="202" t="s">
        <v>5</v>
      </c>
      <c r="AX35" s="30"/>
      <c r="AY35" s="30"/>
      <c r="AZ35" s="55"/>
      <c r="BA35" s="22">
        <f>BA$3</f>
        <v>1</v>
      </c>
      <c r="BB35" s="22">
        <f t="shared" ref="BB35:BS35" si="19">BB$3</f>
        <v>2</v>
      </c>
      <c r="BC35" s="22">
        <f t="shared" si="19"/>
        <v>3</v>
      </c>
      <c r="BD35" s="22">
        <f t="shared" si="19"/>
        <v>4</v>
      </c>
      <c r="BE35" s="22">
        <f t="shared" si="19"/>
        <v>5</v>
      </c>
      <c r="BF35" s="22">
        <f t="shared" si="19"/>
        <v>6</v>
      </c>
      <c r="BG35" s="22">
        <f t="shared" si="19"/>
        <v>7</v>
      </c>
      <c r="BH35" s="22">
        <f t="shared" si="19"/>
        <v>8</v>
      </c>
      <c r="BI35" s="22">
        <f t="shared" si="19"/>
        <v>9</v>
      </c>
      <c r="BJ35" s="22">
        <f t="shared" si="19"/>
        <v>10</v>
      </c>
      <c r="BK35" s="22" t="str">
        <f t="shared" si="19"/>
        <v>F1</v>
      </c>
      <c r="BL35" s="22" t="str">
        <f t="shared" si="19"/>
        <v>F2</v>
      </c>
      <c r="BM35" s="22" t="str">
        <f t="shared" si="19"/>
        <v>F3</v>
      </c>
      <c r="BN35" s="22" t="str">
        <f t="shared" si="19"/>
        <v>F4</v>
      </c>
      <c r="BO35" s="22" t="str">
        <f t="shared" si="19"/>
        <v>B8</v>
      </c>
      <c r="BP35" s="22" t="str">
        <f t="shared" si="19"/>
        <v>UG1</v>
      </c>
      <c r="BQ35" s="22" t="str">
        <f t="shared" si="19"/>
        <v>UG2</v>
      </c>
      <c r="BR35" s="22" t="str">
        <f t="shared" si="19"/>
        <v>UG3</v>
      </c>
      <c r="BS35" s="22" t="str">
        <f t="shared" si="19"/>
        <v>UG4</v>
      </c>
      <c r="BT35" s="88"/>
    </row>
    <row r="36" spans="1:72" ht="15" thickBot="1" x14ac:dyDescent="0.35">
      <c r="A36" s="25" t="b">
        <f t="array" ref="A36">OR(AND((B36&lt;&gt;""),OR(EXACT(B36,C36:AQ36))),AND((C36&lt;&gt;""),OR(EXACT(C36,D36:AQ36))),AND((D36&lt;&gt;""),OR(EXACT(D36,E36:AQ36))),AND((E36&lt;&gt;""),OR(EXACT(E36,F36:AQ36))),AND((F36&lt;&gt;""),OR(EXACT(F36,G36:AQ36))),AND((G36&lt;&gt;""),OR(EXACT(G36,H36:AQ36))),AND((H36&lt;&gt;""),OR(EXACT(H36,I36:AQ36))),AND((I36&lt;&gt;""),OR(EXACT(I36,J36:AQ36))),AND((J36&lt;&gt;""),OR(EXACT(J36,M36:AQ36))),AND((M36&lt;&gt;""),OR(EXACT(M36,N36:AQ36))),AND((O36&lt;&gt;""),OR(EXACT(O36,P36:AQ36))),AND((P36&lt;&gt;""),OR(EXACT(P36,Q36:AQ36))),AND((Q36&lt;&gt;""),OR(EXACT(Q36,R36:AQ36))),AND((S36&lt;&gt;""),OR(EXACT(S36,T36:AQ36))),AND((T36&lt;&gt;""),OR(EXACT(T36,U36:AQ36))),AND((U36&lt;&gt;""),OR(EXACT(U36,V36:AQ36))),AND((V36&lt;&gt;""),OR(EXACT(V36,X36:AQ36))),AND((X36&lt;&gt;""),OR(EXACT(X36,Y36:AQ36))),AND((Y36&lt;&gt;""),OR(EXACT(Y36,Z36:AQ36))),AND((Z36&lt;&gt;""),OR(EXACT(Z36,AA36:AQ36))),AND((AA36&lt;&gt;""),OR(EXACT(AA36,AB36:AQ36))),AND((AB36&lt;&gt;""),OR(EXACT(AB36,AC36:AQ36))),AND((AC36&lt;&gt;""),OR(EXACT(AC36,AD36:AQ36))),AND((AD36&lt;&gt;""),OR(EXACT(AD36,AE36:AQ36))),AND((AE36&lt;&gt;""),OR(EXACT(AE36,AF36:AQ36))),AND((AF36&lt;&gt;""),OR(EXACT(AF36,AG36:AQ36))),AND((AG46&lt;&gt;""),OR(EXACT(AG46,AH36:AQ36))),AND((AH36&lt;&gt;""),OR(EXACT(AH36,AI36:AQ36))),AND((AI36&lt;&gt;""),OR(EXACT(AI36,AJ36:AQ36))),AND((AJ36&lt;&gt;""),OR(EXACT(AJ36,AK36:AQ36))),AND((AK36&lt;&gt;""),OR(EXACT(AK36,AL36:AQ36))),AND((AL36&lt;&gt;""),OR(EXACT(AL36,AM36:AQ36))),AND((AM36&lt;&gt;""),OR(EXACT(AM36,AN36:AQ36))),AND((AN36&lt;&gt;""),OR(EXACT(AN36,AO36:AQ36))),AND((AO36&lt;&gt;""),OR(EXACT(AO36,AQ36))))</f>
        <v>1</v>
      </c>
      <c r="B36" s="26" t="s">
        <v>33</v>
      </c>
      <c r="C36" s="26"/>
      <c r="D36" s="26"/>
      <c r="E36" s="26"/>
      <c r="F36" s="26">
        <v>4</v>
      </c>
      <c r="G36" s="26">
        <v>4</v>
      </c>
      <c r="H36" s="26">
        <v>1</v>
      </c>
      <c r="I36" s="26">
        <v>1</v>
      </c>
      <c r="J36" s="26"/>
      <c r="K36" s="26">
        <v>9</v>
      </c>
      <c r="L36" s="26"/>
      <c r="M36" s="26">
        <v>7</v>
      </c>
      <c r="N36" s="26" t="s">
        <v>33</v>
      </c>
      <c r="O36" s="26"/>
      <c r="P36" s="26">
        <v>9</v>
      </c>
      <c r="Q36" s="26"/>
      <c r="R36" s="26">
        <v>9</v>
      </c>
      <c r="S36" s="26"/>
      <c r="T36" s="26"/>
      <c r="U36" s="26"/>
      <c r="V36" s="26"/>
      <c r="W36" s="26">
        <v>1</v>
      </c>
      <c r="X36" s="26">
        <v>5</v>
      </c>
      <c r="Y36" s="26">
        <v>4</v>
      </c>
      <c r="Z36" s="26"/>
      <c r="AA36" s="26"/>
      <c r="AB36" s="26"/>
      <c r="AC36" s="26">
        <v>3</v>
      </c>
      <c r="AD36" s="26">
        <v>3</v>
      </c>
      <c r="AE36" s="26">
        <v>6</v>
      </c>
      <c r="AF36" s="26">
        <v>9</v>
      </c>
      <c r="AG36" s="26">
        <v>9</v>
      </c>
      <c r="AH36" s="26">
        <v>7</v>
      </c>
      <c r="AI36" s="26" t="s">
        <v>32</v>
      </c>
      <c r="AJ36" s="563">
        <v>7</v>
      </c>
      <c r="AK36" s="31"/>
      <c r="AL36" s="31" t="s">
        <v>670</v>
      </c>
      <c r="AM36" s="31"/>
      <c r="AN36" s="31"/>
      <c r="AO36" s="124"/>
      <c r="AP36" s="124"/>
      <c r="AQ36" s="125"/>
      <c r="AR36" s="4"/>
      <c r="AS36" s="28" t="str">
        <f>IF(HLOOKUP($A$1&amp;"b",[1]!Plan,AR69,FALSE)="","",HLOOKUP($A$1&amp;"b",[1]!Plan,AR69,FALSE))</f>
        <v/>
      </c>
      <c r="AT36" s="28" t="str">
        <f>IF(HLOOKUP($A$1&amp;"b",[1]!Plan,AS69,FALSE)="","",HLOOKUP($A$1&amp;"b",[1]!Plan,AS69,FALSE))</f>
        <v/>
      </c>
      <c r="AU36" s="28" t="str">
        <f>IF(HLOOKUP($A$1&amp;"b",[1]!Plan,AT69,FALSE)="","",HLOOKUP($A$1&amp;"b",[1]!Plan,AT69,FALSE))</f>
        <v/>
      </c>
      <c r="AV36" s="28" t="str">
        <f>IF(HLOOKUP($A$1&amp;"b",[1]!Plan,AU69,FALSE)="","",HLOOKUP($A$1&amp;"b",[1]!Plan,AU69,FALSE))</f>
        <v/>
      </c>
      <c r="AW36" s="28" t="str">
        <f>IF(HLOOKUP($A$1&amp;"b",[1]!Plan,AV69,FALSE)="","",HLOOKUP($A$1&amp;"b",[1]!Plan,AV69,FALSE))</f>
        <v/>
      </c>
      <c r="AX36" s="28"/>
      <c r="AY36" s="28"/>
      <c r="AZ36" s="29"/>
      <c r="BA36" s="167">
        <f t="shared" ref="BA36:BS36" ca="1" si="20">SUMIF($B36:$AQ36,BA$3,$B$2:$AP$2)</f>
        <v>6</v>
      </c>
      <c r="BB36" s="167">
        <f t="shared" ca="1" si="20"/>
        <v>0</v>
      </c>
      <c r="BC36" s="167">
        <f t="shared" ca="1" si="20"/>
        <v>12</v>
      </c>
      <c r="BD36" s="167">
        <f t="shared" ca="1" si="20"/>
        <v>5</v>
      </c>
      <c r="BE36" s="167">
        <f t="shared" ca="1" si="20"/>
        <v>6</v>
      </c>
      <c r="BF36" s="167">
        <f t="shared" ca="1" si="20"/>
        <v>3</v>
      </c>
      <c r="BG36" s="167">
        <f t="shared" ca="1" si="20"/>
        <v>4</v>
      </c>
      <c r="BH36" s="167">
        <f t="shared" ca="1" si="20"/>
        <v>0</v>
      </c>
      <c r="BI36" s="167">
        <f t="shared" ca="1" si="20"/>
        <v>11</v>
      </c>
      <c r="BJ36" s="167">
        <f t="shared" ca="1" si="20"/>
        <v>0</v>
      </c>
      <c r="BK36" s="167">
        <f t="shared" ca="1" si="20"/>
        <v>0</v>
      </c>
      <c r="BL36" s="167">
        <f t="shared" ca="1" si="20"/>
        <v>1</v>
      </c>
      <c r="BM36" s="167">
        <f t="shared" ca="1" si="20"/>
        <v>3</v>
      </c>
      <c r="BN36" s="167">
        <f t="shared" ca="1" si="20"/>
        <v>0</v>
      </c>
      <c r="BO36" s="167">
        <f t="shared" ca="1" si="20"/>
        <v>0</v>
      </c>
      <c r="BP36" s="167">
        <f t="shared" ca="1" si="20"/>
        <v>0</v>
      </c>
      <c r="BQ36" s="167">
        <f t="shared" ca="1" si="20"/>
        <v>0</v>
      </c>
      <c r="BR36" s="167">
        <f t="shared" ca="1" si="20"/>
        <v>0</v>
      </c>
      <c r="BS36" s="167">
        <f t="shared" ca="1" si="20"/>
        <v>0</v>
      </c>
    </row>
    <row r="37" spans="1:72" ht="15" customHeight="1" x14ac:dyDescent="0.3">
      <c r="A37" s="192"/>
      <c r="B37" s="17" t="s">
        <v>664</v>
      </c>
      <c r="C37" s="17"/>
      <c r="D37" s="17" t="s">
        <v>191</v>
      </c>
      <c r="E37" s="17" t="s">
        <v>191</v>
      </c>
      <c r="F37" s="17" t="s">
        <v>667</v>
      </c>
      <c r="G37" s="17" t="s">
        <v>667</v>
      </c>
      <c r="H37" s="17" t="s">
        <v>672</v>
      </c>
      <c r="I37" s="17" t="s">
        <v>672</v>
      </c>
      <c r="J37" s="17" t="s">
        <v>191</v>
      </c>
      <c r="K37" s="17" t="s">
        <v>673</v>
      </c>
      <c r="L37" s="17" t="s">
        <v>191</v>
      </c>
      <c r="M37" s="17" t="s">
        <v>261</v>
      </c>
      <c r="N37" s="17" t="s">
        <v>664</v>
      </c>
      <c r="O37" s="17" t="s">
        <v>191</v>
      </c>
      <c r="P37" s="17" t="s">
        <v>673</v>
      </c>
      <c r="Q37" s="17" t="s">
        <v>191</v>
      </c>
      <c r="R37" s="17" t="s">
        <v>673</v>
      </c>
      <c r="S37" s="17"/>
      <c r="T37" s="17"/>
      <c r="U37" s="17"/>
      <c r="V37" s="17"/>
      <c r="W37" s="17" t="s">
        <v>672</v>
      </c>
      <c r="X37" s="17" t="s">
        <v>342</v>
      </c>
      <c r="Y37" s="17" t="s">
        <v>667</v>
      </c>
      <c r="Z37" s="17"/>
      <c r="AA37" s="17"/>
      <c r="AB37" s="17"/>
      <c r="AC37" s="17" t="s">
        <v>391</v>
      </c>
      <c r="AD37" s="17" t="s">
        <v>391</v>
      </c>
      <c r="AE37" s="17" t="s">
        <v>422</v>
      </c>
      <c r="AF37" s="17" t="s">
        <v>673</v>
      </c>
      <c r="AG37" s="17" t="s">
        <v>673</v>
      </c>
      <c r="AH37" s="17" t="s">
        <v>261</v>
      </c>
      <c r="AI37" s="17" t="s">
        <v>262</v>
      </c>
      <c r="AJ37" s="561" t="s">
        <v>261</v>
      </c>
      <c r="AK37" s="17"/>
      <c r="AL37" s="86" t="s">
        <v>671</v>
      </c>
      <c r="AM37" s="86"/>
      <c r="AN37" s="86"/>
      <c r="AO37" s="86"/>
      <c r="AP37" s="86"/>
      <c r="AQ37" s="87"/>
      <c r="AR37" s="4"/>
      <c r="AS37" s="187" t="str">
        <f>IF(HLOOKUP($A$1&amp;"a",[1]!Plan,AR69,FALSE)="","",HLOOKUP($A$1&amp;"a",[1]!Plan,AR69,FALSE))</f>
        <v/>
      </c>
      <c r="AT37" s="187" t="str">
        <f>IF(HLOOKUP($A$1&amp;"a",[1]!Plan,AS69,FALSE)="","",HLOOKUP($A$1&amp;"a",[1]!Plan,AS69,FALSE))</f>
        <v/>
      </c>
      <c r="AU37" s="18" t="str">
        <f>IF(HLOOKUP($A$1&amp;"a",[1]!Plan,AT69,FALSE)="","",HLOOKUP($A$1&amp;"a",[1]!Plan,AT69,FALSE))</f>
        <v/>
      </c>
      <c r="AV37" s="18" t="str">
        <f>IF(HLOOKUP($A$1&amp;"a",[1]!Plan,AU69,FALSE)="","",HLOOKUP($A$1&amp;"a",[1]!Plan,AU69,FALSE))</f>
        <v/>
      </c>
      <c r="AW37" s="18" t="str">
        <f>IF(HLOOKUP($A$1&amp;"a",[1]!Plan,AV69,FALSE)="","",HLOOKUP($A$1&amp;"a",[1]!Plan,AV69,FALSE))</f>
        <v/>
      </c>
      <c r="AX37" s="18"/>
      <c r="AY37" s="18"/>
      <c r="AZ37" s="19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2" x14ac:dyDescent="0.3">
      <c r="A38" s="20" t="b">
        <f t="array" ref="A38">OR(AND((B38&lt;&gt;""),OR(EXACT(B38,C38:AQ38))),AND((C38&lt;&gt;""),OR(EXACT(C38,D38:AQ38))),AND((D38&lt;&gt;""),OR(EXACT(D38,E38:AQ38))),AND((E38&lt;&gt;""),OR(EXACT(E38,F38:AQ38))),AND((F38&lt;&gt;""),OR(EXACT(F38,G38:AQ38))),AND((G38&lt;&gt;""),OR(EXACT(G38,H38:AQ38))),AND((H38&lt;&gt;""),OR(EXACT(H38,I38:AQ38))),AND((I38&lt;&gt;""),OR(EXACT(I38,J38:AQ38))),AND((J38&lt;&gt;""),OR(EXACT(J38,M38:AQ38))),AND((M38&lt;&gt;""),OR(EXACT(M38,N38:AQ38))),AND((O38&lt;&gt;""),OR(EXACT(O38,P38:AQ38))),AND((P38&lt;&gt;""),OR(EXACT(P38,Q38:AQ38))),AND((Q38&lt;&gt;""),OR(EXACT(Q38,R38:AQ38))),AND((S38&lt;&gt;""),OR(EXACT(S38,T38:AQ38))),AND((T38&lt;&gt;""),OR(EXACT(T38,U38:AQ38))),AND((U38&lt;&gt;""),OR(EXACT(U38,V38:AQ38))),AND((V38&lt;&gt;""),OR(EXACT(V38,X38:AQ38))),AND((X38&lt;&gt;""),OR(EXACT(X38,Y38:AQ38))),AND((Y38&lt;&gt;""),OR(EXACT(Y38,Z38:AQ38))),AND((Z38&lt;&gt;""),OR(EXACT(Z38,AA38:AQ38))),AND((AA38&lt;&gt;""),OR(EXACT(AA38,AB38:AQ38))),AND((AB38&lt;&gt;""),OR(EXACT(AB38,AC38:AQ38))),AND((AC38&lt;&gt;""),OR(EXACT(AC38,AD38:AQ38))),AND((AD38&lt;&gt;""),OR(EXACT(AD38,AE38:AQ38))),AND((AE38&lt;&gt;""),OR(EXACT(AE38,AF38:AQ38))),AND((AF38&lt;&gt;""),OR(EXACT(AF38,AG38:AQ38))),AND((AG48&lt;&gt;""),OR(EXACT(AG48,AH38:AQ38))),AND((AH38&lt;&gt;""),OR(EXACT(AH38,AI38:AQ38))),AND((AI38&lt;&gt;""),OR(EXACT(AI38,AJ38:AQ38))),AND((AJ38&lt;&gt;""),OR(EXACT(AJ38,AK38:AQ38))),AND((AK38&lt;&gt;""),OR(EXACT(AK38,AL38:AQ38))),AND((AL38&lt;&gt;""),OR(EXACT(AL38,AM38:AQ38))),AND((AM38&lt;&gt;""),OR(EXACT(AM38,AN38:AQ38))),AND((AN38&lt;&gt;""),OR(EXACT(AN38,AO38:AQ38))),AND((AO38&lt;&gt;""),OR(EXACT(AO38,AQ38))))</f>
        <v>1</v>
      </c>
      <c r="B38" s="292" t="s">
        <v>16</v>
      </c>
      <c r="C38" s="289"/>
      <c r="D38" s="289"/>
      <c r="E38" s="289"/>
      <c r="F38" s="372" t="s">
        <v>0</v>
      </c>
      <c r="G38" s="372" t="s">
        <v>0</v>
      </c>
      <c r="H38" s="288" t="s">
        <v>4</v>
      </c>
      <c r="I38" s="288" t="s">
        <v>4</v>
      </c>
      <c r="J38" s="289"/>
      <c r="K38" s="217" t="s">
        <v>27</v>
      </c>
      <c r="L38" s="289"/>
      <c r="M38" s="216" t="s">
        <v>26</v>
      </c>
      <c r="N38" s="292" t="s">
        <v>16</v>
      </c>
      <c r="O38" s="289"/>
      <c r="P38" s="217" t="s">
        <v>27</v>
      </c>
      <c r="Q38" s="289"/>
      <c r="R38" s="217" t="s">
        <v>27</v>
      </c>
      <c r="S38" s="289"/>
      <c r="T38" s="289"/>
      <c r="U38" s="289"/>
      <c r="V38" s="289"/>
      <c r="W38" s="288" t="s">
        <v>4</v>
      </c>
      <c r="X38" s="290" t="s">
        <v>6</v>
      </c>
      <c r="Y38" s="372" t="s">
        <v>0</v>
      </c>
      <c r="Z38" s="289"/>
      <c r="AA38" s="289"/>
      <c r="AB38" s="289"/>
      <c r="AC38" s="294" t="s">
        <v>14</v>
      </c>
      <c r="AD38" s="294" t="s">
        <v>14</v>
      </c>
      <c r="AE38" s="264" t="s">
        <v>74</v>
      </c>
      <c r="AF38" s="217" t="s">
        <v>27</v>
      </c>
      <c r="AG38" s="217" t="s">
        <v>27</v>
      </c>
      <c r="AH38" s="216" t="s">
        <v>26</v>
      </c>
      <c r="AI38" s="292" t="s">
        <v>16</v>
      </c>
      <c r="AJ38" s="587" t="s">
        <v>26</v>
      </c>
      <c r="AK38" s="537"/>
      <c r="AL38" s="513" t="s">
        <v>78</v>
      </c>
      <c r="AM38" s="315"/>
      <c r="AN38" s="310"/>
      <c r="AO38" s="289"/>
      <c r="AP38" s="289"/>
      <c r="AQ38" s="214"/>
      <c r="AR38" s="22"/>
      <c r="AS38" s="190" t="s">
        <v>17</v>
      </c>
      <c r="AT38" s="198" t="s">
        <v>0</v>
      </c>
      <c r="AU38" s="200" t="s">
        <v>17</v>
      </c>
      <c r="AV38" s="199" t="s">
        <v>6</v>
      </c>
      <c r="AW38" s="202" t="s">
        <v>5</v>
      </c>
      <c r="AX38" s="30"/>
      <c r="AY38" s="30"/>
      <c r="AZ38" s="55"/>
      <c r="BA38" s="22">
        <f>BA$3</f>
        <v>1</v>
      </c>
      <c r="BB38" s="22">
        <f t="shared" ref="BB38:BS38" si="21">BB$3</f>
        <v>2</v>
      </c>
      <c r="BC38" s="22">
        <f t="shared" si="21"/>
        <v>3</v>
      </c>
      <c r="BD38" s="22">
        <f t="shared" si="21"/>
        <v>4</v>
      </c>
      <c r="BE38" s="22">
        <f t="shared" si="21"/>
        <v>5</v>
      </c>
      <c r="BF38" s="22">
        <f t="shared" si="21"/>
        <v>6</v>
      </c>
      <c r="BG38" s="22">
        <f t="shared" si="21"/>
        <v>7</v>
      </c>
      <c r="BH38" s="22">
        <f t="shared" si="21"/>
        <v>8</v>
      </c>
      <c r="BI38" s="22">
        <f t="shared" si="21"/>
        <v>9</v>
      </c>
      <c r="BJ38" s="22">
        <f t="shared" si="21"/>
        <v>10</v>
      </c>
      <c r="BK38" s="22" t="str">
        <f t="shared" si="21"/>
        <v>F1</v>
      </c>
      <c r="BL38" s="22" t="str">
        <f t="shared" si="21"/>
        <v>F2</v>
      </c>
      <c r="BM38" s="22" t="str">
        <f t="shared" si="21"/>
        <v>F3</v>
      </c>
      <c r="BN38" s="22" t="str">
        <f t="shared" si="21"/>
        <v>F4</v>
      </c>
      <c r="BO38" s="22" t="str">
        <f t="shared" si="21"/>
        <v>B8</v>
      </c>
      <c r="BP38" s="22" t="str">
        <f t="shared" si="21"/>
        <v>UG1</v>
      </c>
      <c r="BQ38" s="22" t="str">
        <f t="shared" si="21"/>
        <v>UG2</v>
      </c>
      <c r="BR38" s="22" t="str">
        <f t="shared" si="21"/>
        <v>UG3</v>
      </c>
      <c r="BS38" s="22" t="str">
        <f t="shared" si="21"/>
        <v>UG4</v>
      </c>
      <c r="BT38" s="88"/>
    </row>
    <row r="39" spans="1:72" ht="15" thickBot="1" x14ac:dyDescent="0.35">
      <c r="A39" s="25" t="b">
        <f t="array" ref="A39">OR(AND((B39&lt;&gt;""),OR(EXACT(B39,C39:AQ39))),AND((C39&lt;&gt;""),OR(EXACT(C39,D39:AQ39))),AND((D39&lt;&gt;""),OR(EXACT(D39,E39:AQ39))),AND((E39&lt;&gt;""),OR(EXACT(E39,F39:AQ39))),AND((F39&lt;&gt;""),OR(EXACT(F39,G39:AQ39))),AND((G39&lt;&gt;""),OR(EXACT(G39,H39:AQ39))),AND((H39&lt;&gt;""),OR(EXACT(H39,I39:AQ39))),AND((I39&lt;&gt;""),OR(EXACT(I39,J39:AQ39))),AND((J39&lt;&gt;""),OR(EXACT(J39,M39:AQ39))),AND((M39&lt;&gt;""),OR(EXACT(M39,N39:AQ39))),AND((O39&lt;&gt;""),OR(EXACT(O39,P39:AQ39))),AND((P39&lt;&gt;""),OR(EXACT(P39,Q39:AQ39))),AND((Q39&lt;&gt;""),OR(EXACT(Q39,R39:AQ39))),AND((S39&lt;&gt;""),OR(EXACT(S39,T39:AQ39))),AND((T39&lt;&gt;""),OR(EXACT(T39,U39:AQ39))),AND((U39&lt;&gt;""),OR(EXACT(U39,V39:AQ39))),AND((V39&lt;&gt;""),OR(EXACT(V39,X39:AQ39))),AND((X39&lt;&gt;""),OR(EXACT(X39,Y39:AQ39))),AND((Y39&lt;&gt;""),OR(EXACT(Y39,Z39:AQ39))),AND((Z39&lt;&gt;""),OR(EXACT(Z39,AA39:AQ39))),AND((AA39&lt;&gt;""),OR(EXACT(AA39,AB39:AQ39))),AND((AB39&lt;&gt;""),OR(EXACT(AB39,AC39:AQ39))),AND((AC39&lt;&gt;""),OR(EXACT(AC39,AD39:AQ39))),AND((AD39&lt;&gt;""),OR(EXACT(AD39,AE39:AQ39))),AND((AE39&lt;&gt;""),OR(EXACT(AE39,AF39:AQ39))),AND((AF39&lt;&gt;""),OR(EXACT(AF39,AG39:AQ39))),AND((AG49&lt;&gt;""),OR(EXACT(AG49,AH39:AQ39))),AND((AH39&lt;&gt;""),OR(EXACT(AH39,AI39:AQ39))),AND((AI39&lt;&gt;""),OR(EXACT(AI39,AJ39:AQ39))),AND((AJ39&lt;&gt;""),OR(EXACT(AJ39,AK39:AQ39))),AND((AK39&lt;&gt;""),OR(EXACT(AK39,AL39:AQ39))),AND((AL39&lt;&gt;""),OR(EXACT(AL39,AM39:AQ39))),AND((AM39&lt;&gt;""),OR(EXACT(AM39,AN39:AQ39))),AND((AN39&lt;&gt;""),OR(EXACT(AN39,AO39:AQ39))),AND((AO39&lt;&gt;""),OR(EXACT(AO39,AQ39))))</f>
        <v>1</v>
      </c>
      <c r="B39" s="26" t="s">
        <v>33</v>
      </c>
      <c r="C39" s="26"/>
      <c r="D39" s="26"/>
      <c r="E39" s="26"/>
      <c r="F39" s="26">
        <v>4</v>
      </c>
      <c r="G39" s="26">
        <v>4</v>
      </c>
      <c r="H39" s="26">
        <v>1</v>
      </c>
      <c r="I39" s="26">
        <v>1</v>
      </c>
      <c r="J39" s="26"/>
      <c r="K39" s="26">
        <v>9</v>
      </c>
      <c r="L39" s="26"/>
      <c r="M39" s="26">
        <v>7</v>
      </c>
      <c r="N39" s="26" t="s">
        <v>33</v>
      </c>
      <c r="O39" s="26"/>
      <c r="P39" s="26">
        <v>9</v>
      </c>
      <c r="Q39" s="26"/>
      <c r="R39" s="26">
        <v>9</v>
      </c>
      <c r="S39" s="26"/>
      <c r="T39" s="26"/>
      <c r="U39" s="26"/>
      <c r="V39" s="26"/>
      <c r="W39" s="26">
        <v>1</v>
      </c>
      <c r="X39" s="26">
        <v>5</v>
      </c>
      <c r="Y39" s="26">
        <v>4</v>
      </c>
      <c r="Z39" s="26"/>
      <c r="AA39" s="26"/>
      <c r="AB39" s="26"/>
      <c r="AC39" s="26">
        <v>3</v>
      </c>
      <c r="AD39" s="26">
        <v>3</v>
      </c>
      <c r="AE39" s="26">
        <v>6</v>
      </c>
      <c r="AF39" s="26">
        <v>9</v>
      </c>
      <c r="AG39" s="26">
        <v>9</v>
      </c>
      <c r="AH39" s="26">
        <v>7</v>
      </c>
      <c r="AI39" s="26" t="s">
        <v>32</v>
      </c>
      <c r="AJ39" s="563">
        <v>7</v>
      </c>
      <c r="AK39" s="31"/>
      <c r="AL39" s="31" t="s">
        <v>670</v>
      </c>
      <c r="AM39" s="31"/>
      <c r="AN39" s="31"/>
      <c r="AO39" s="124"/>
      <c r="AP39" s="124"/>
      <c r="AQ39" s="125"/>
      <c r="AR39" s="4"/>
      <c r="AS39" s="28" t="str">
        <f>IF(HLOOKUP($A$1&amp;"b",[1]!Plan,AR69,FALSE)="","",HLOOKUP($A$1&amp;"b",[1]!Plan,AR69,FALSE))</f>
        <v/>
      </c>
      <c r="AT39" s="28" t="str">
        <f>IF(HLOOKUP($A$1&amp;"b",[1]!Plan,AS69,FALSE)="","",HLOOKUP($A$1&amp;"b",[1]!Plan,AS69,FALSE))</f>
        <v/>
      </c>
      <c r="AU39" s="28" t="str">
        <f>IF(HLOOKUP($A$1&amp;"b",[1]!Plan,AT69,FALSE)="","",HLOOKUP($A$1&amp;"b",[1]!Plan,AT69,FALSE))</f>
        <v/>
      </c>
      <c r="AV39" s="28" t="str">
        <f>IF(HLOOKUP($A$1&amp;"b",[1]!Plan,AU69,FALSE)="","",HLOOKUP($A$1&amp;"b",[1]!Plan,AU69,FALSE))</f>
        <v/>
      </c>
      <c r="AW39" s="28" t="str">
        <f>IF(HLOOKUP($A$1&amp;"b",[1]!Plan,AV69,FALSE)="","",HLOOKUP($A$1&amp;"b",[1]!Plan,AV69,FALSE))</f>
        <v/>
      </c>
      <c r="AX39" s="28"/>
      <c r="AY39" s="28"/>
      <c r="AZ39" s="29"/>
      <c r="BA39" s="167">
        <f t="shared" ref="BA39:BS39" ca="1" si="22">SUMIF($B39:$AQ39,BA$3,$B$2:$AP$2)</f>
        <v>6</v>
      </c>
      <c r="BB39" s="167">
        <f t="shared" ca="1" si="22"/>
        <v>0</v>
      </c>
      <c r="BC39" s="167">
        <f t="shared" ca="1" si="22"/>
        <v>12</v>
      </c>
      <c r="BD39" s="167">
        <f t="shared" ca="1" si="22"/>
        <v>5</v>
      </c>
      <c r="BE39" s="167">
        <f t="shared" ca="1" si="22"/>
        <v>6</v>
      </c>
      <c r="BF39" s="167">
        <f t="shared" ca="1" si="22"/>
        <v>3</v>
      </c>
      <c r="BG39" s="167">
        <f t="shared" ca="1" si="22"/>
        <v>4</v>
      </c>
      <c r="BH39" s="167">
        <f t="shared" ca="1" si="22"/>
        <v>0</v>
      </c>
      <c r="BI39" s="167">
        <f t="shared" ca="1" si="22"/>
        <v>11</v>
      </c>
      <c r="BJ39" s="167">
        <f t="shared" ca="1" si="22"/>
        <v>0</v>
      </c>
      <c r="BK39" s="167">
        <f t="shared" ca="1" si="22"/>
        <v>0</v>
      </c>
      <c r="BL39" s="167">
        <f t="shared" ca="1" si="22"/>
        <v>1</v>
      </c>
      <c r="BM39" s="167">
        <f t="shared" ca="1" si="22"/>
        <v>3</v>
      </c>
      <c r="BN39" s="167">
        <f t="shared" ca="1" si="22"/>
        <v>0</v>
      </c>
      <c r="BO39" s="167">
        <f t="shared" ca="1" si="22"/>
        <v>0</v>
      </c>
      <c r="BP39" s="167">
        <f t="shared" ca="1" si="22"/>
        <v>0</v>
      </c>
      <c r="BQ39" s="167">
        <f t="shared" ca="1" si="22"/>
        <v>0</v>
      </c>
      <c r="BR39" s="167">
        <f t="shared" ca="1" si="22"/>
        <v>0</v>
      </c>
      <c r="BS39" s="167">
        <f t="shared" ca="1" si="22"/>
        <v>0</v>
      </c>
    </row>
    <row r="40" spans="1:72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251"/>
      <c r="AL40" s="32"/>
      <c r="AM40" s="204"/>
      <c r="AN40" s="32"/>
      <c r="AO40" s="32"/>
      <c r="AP40" s="32"/>
      <c r="AQ40" s="35"/>
      <c r="AR40" s="4"/>
      <c r="AS40" s="187"/>
      <c r="AT40" s="187"/>
      <c r="AU40" s="33"/>
      <c r="AV40" s="33"/>
      <c r="AW40" s="33"/>
      <c r="AX40" s="33"/>
      <c r="AY40" s="33"/>
      <c r="AZ40" s="3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2" x14ac:dyDescent="0.3">
      <c r="A41" s="12"/>
      <c r="B41" s="32"/>
      <c r="C41" s="32"/>
      <c r="D41" s="32"/>
      <c r="E41" s="32"/>
      <c r="F41" s="32"/>
      <c r="G41" s="32"/>
      <c r="J41" s="32"/>
      <c r="L41" s="32"/>
      <c r="N41" s="32"/>
      <c r="O41" s="32"/>
      <c r="Q41" s="32"/>
      <c r="V41" s="32"/>
      <c r="X41" s="32"/>
      <c r="Y41" s="32"/>
      <c r="Z41" s="32"/>
      <c r="AA41" s="32"/>
      <c r="AC41" s="32"/>
      <c r="AD41" s="32"/>
      <c r="AE41" s="32"/>
      <c r="AI41" s="32"/>
      <c r="AK41" s="89"/>
      <c r="AL41" s="121"/>
      <c r="AM41" s="205"/>
      <c r="AN41" s="121"/>
      <c r="AO41" s="121"/>
      <c r="AP41" s="121"/>
      <c r="AQ41" s="122"/>
      <c r="AR41" s="4"/>
      <c r="AS41" s="189"/>
      <c r="AT41" s="189"/>
      <c r="AU41" s="33"/>
      <c r="AV41" s="33"/>
      <c r="AW41" s="33"/>
      <c r="AX41" s="33"/>
      <c r="AY41" s="33"/>
      <c r="AZ41" s="34"/>
      <c r="BA41" s="22">
        <f>BA$3</f>
        <v>1</v>
      </c>
      <c r="BB41" s="22">
        <f t="shared" ref="BB41:BS41" si="23">BB$3</f>
        <v>2</v>
      </c>
      <c r="BC41" s="22">
        <f t="shared" si="23"/>
        <v>3</v>
      </c>
      <c r="BD41" s="22">
        <f t="shared" si="23"/>
        <v>4</v>
      </c>
      <c r="BE41" s="22">
        <f t="shared" si="23"/>
        <v>5</v>
      </c>
      <c r="BF41" s="22">
        <f t="shared" si="23"/>
        <v>6</v>
      </c>
      <c r="BG41" s="22">
        <f t="shared" si="23"/>
        <v>7</v>
      </c>
      <c r="BH41" s="22">
        <f t="shared" si="23"/>
        <v>8</v>
      </c>
      <c r="BI41" s="22">
        <f t="shared" si="23"/>
        <v>9</v>
      </c>
      <c r="BJ41" s="22">
        <f t="shared" si="23"/>
        <v>10</v>
      </c>
      <c r="BK41" s="22" t="str">
        <f t="shared" si="23"/>
        <v>F1</v>
      </c>
      <c r="BL41" s="22" t="str">
        <f t="shared" si="23"/>
        <v>F2</v>
      </c>
      <c r="BM41" s="22" t="str">
        <f t="shared" si="23"/>
        <v>F3</v>
      </c>
      <c r="BN41" s="22" t="str">
        <f t="shared" si="23"/>
        <v>F4</v>
      </c>
      <c r="BO41" s="22" t="str">
        <f t="shared" si="23"/>
        <v>B8</v>
      </c>
      <c r="BP41" s="22" t="str">
        <f t="shared" si="23"/>
        <v>UG1</v>
      </c>
      <c r="BQ41" s="22" t="str">
        <f t="shared" si="23"/>
        <v>UG2</v>
      </c>
      <c r="BR41" s="22" t="str">
        <f t="shared" si="23"/>
        <v>UG3</v>
      </c>
      <c r="BS41" s="22" t="str">
        <f t="shared" si="23"/>
        <v>UG4</v>
      </c>
    </row>
    <row r="42" spans="1:72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82"/>
      <c r="AL42" s="31"/>
      <c r="AM42" s="31"/>
      <c r="AN42" s="31"/>
      <c r="AO42" s="31"/>
      <c r="AP42" s="31"/>
      <c r="AQ42" s="84"/>
      <c r="AR42" s="4"/>
      <c r="AS42" s="28"/>
      <c r="AT42" s="28"/>
      <c r="AU42" s="36"/>
      <c r="AV42" s="36"/>
      <c r="AW42" s="36"/>
      <c r="AX42" s="36"/>
      <c r="AY42" s="36"/>
      <c r="AZ42" s="37"/>
      <c r="BA42" s="167">
        <f t="shared" ref="BA42:BS42" ca="1" si="24">SUMIF($B42:$AQ42,BA$3,$B$2:$AP$2)</f>
        <v>0</v>
      </c>
      <c r="BB42" s="167">
        <f t="shared" ca="1" si="24"/>
        <v>0</v>
      </c>
      <c r="BC42" s="167">
        <f t="shared" ca="1" si="24"/>
        <v>0</v>
      </c>
      <c r="BD42" s="167">
        <f t="shared" ca="1" si="24"/>
        <v>0</v>
      </c>
      <c r="BE42" s="167">
        <f t="shared" ca="1" si="24"/>
        <v>0</v>
      </c>
      <c r="BF42" s="167">
        <f t="shared" ca="1" si="24"/>
        <v>0</v>
      </c>
      <c r="BG42" s="167">
        <f t="shared" ca="1" si="24"/>
        <v>0</v>
      </c>
      <c r="BH42" s="167">
        <f t="shared" ca="1" si="24"/>
        <v>0</v>
      </c>
      <c r="BI42" s="167">
        <f t="shared" ca="1" si="24"/>
        <v>0</v>
      </c>
      <c r="BJ42" s="167">
        <f t="shared" ca="1" si="24"/>
        <v>0</v>
      </c>
      <c r="BK42" s="167">
        <f t="shared" ca="1" si="24"/>
        <v>0</v>
      </c>
      <c r="BL42" s="167">
        <f t="shared" ca="1" si="24"/>
        <v>0</v>
      </c>
      <c r="BM42" s="167">
        <f t="shared" ca="1" si="24"/>
        <v>0</v>
      </c>
      <c r="BN42" s="167">
        <f t="shared" ca="1" si="24"/>
        <v>0</v>
      </c>
      <c r="BO42" s="167">
        <f t="shared" ca="1" si="24"/>
        <v>0</v>
      </c>
      <c r="BP42" s="167">
        <f t="shared" ca="1" si="24"/>
        <v>0</v>
      </c>
      <c r="BQ42" s="167">
        <f t="shared" ca="1" si="24"/>
        <v>0</v>
      </c>
      <c r="BR42" s="167">
        <f t="shared" ca="1" si="24"/>
        <v>0</v>
      </c>
      <c r="BS42" s="167">
        <f t="shared" ca="1" si="24"/>
        <v>0</v>
      </c>
    </row>
    <row r="43" spans="1:72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204"/>
      <c r="AN43" s="32"/>
      <c r="AO43" s="32"/>
      <c r="AP43" s="32"/>
      <c r="AQ43" s="32"/>
      <c r="AR43" s="4"/>
      <c r="AS43" s="33"/>
      <c r="AT43" s="33"/>
      <c r="AU43" s="33"/>
      <c r="AV43" s="33"/>
      <c r="AW43" s="33"/>
      <c r="AX43" s="33"/>
      <c r="AY43" s="33"/>
      <c r="AZ43" s="33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2" ht="15" customHeight="1" x14ac:dyDescent="0.3">
      <c r="A44" s="38" t="s">
        <v>40</v>
      </c>
      <c r="B44" s="17" t="s">
        <v>664</v>
      </c>
      <c r="C44" s="17"/>
      <c r="D44" s="17" t="s">
        <v>191</v>
      </c>
      <c r="E44" s="17" t="s">
        <v>191</v>
      </c>
      <c r="F44" s="17" t="s">
        <v>667</v>
      </c>
      <c r="G44" s="17" t="s">
        <v>667</v>
      </c>
      <c r="H44" s="17" t="s">
        <v>672</v>
      </c>
      <c r="I44" s="17" t="s">
        <v>672</v>
      </c>
      <c r="J44" s="17" t="s">
        <v>191</v>
      </c>
      <c r="K44" s="17" t="s">
        <v>673</v>
      </c>
      <c r="L44" s="17" t="s">
        <v>191</v>
      </c>
      <c r="M44" s="17" t="s">
        <v>261</v>
      </c>
      <c r="N44" s="17" t="s">
        <v>664</v>
      </c>
      <c r="O44" s="17" t="s">
        <v>191</v>
      </c>
      <c r="P44" s="17" t="s">
        <v>673</v>
      </c>
      <c r="Q44" s="17" t="s">
        <v>191</v>
      </c>
      <c r="R44" s="17" t="s">
        <v>673</v>
      </c>
      <c r="S44" s="17"/>
      <c r="T44" s="17"/>
      <c r="U44" s="17"/>
      <c r="V44" s="17"/>
      <c r="W44" s="17" t="s">
        <v>672</v>
      </c>
      <c r="X44" s="17" t="s">
        <v>342</v>
      </c>
      <c r="Y44" s="17" t="s">
        <v>667</v>
      </c>
      <c r="Z44" s="17"/>
      <c r="AA44" s="17"/>
      <c r="AB44" s="17"/>
      <c r="AC44" s="17" t="s">
        <v>391</v>
      </c>
      <c r="AD44" s="17" t="s">
        <v>391</v>
      </c>
      <c r="AE44" s="17" t="s">
        <v>422</v>
      </c>
      <c r="AF44" s="17" t="s">
        <v>673</v>
      </c>
      <c r="AG44" s="17" t="s">
        <v>673</v>
      </c>
      <c r="AH44" s="17" t="s">
        <v>261</v>
      </c>
      <c r="AI44" s="17" t="s">
        <v>262</v>
      </c>
      <c r="AJ44" s="561" t="s">
        <v>261</v>
      </c>
      <c r="AK44" s="17"/>
      <c r="AL44" s="86"/>
      <c r="AM44" s="40"/>
      <c r="AN44" s="86"/>
      <c r="AO44" s="86"/>
      <c r="AP44" s="86"/>
      <c r="AQ44" s="87"/>
      <c r="AR44" s="4"/>
      <c r="AS44" s="187" t="str">
        <f>IF(HLOOKUP($A$1&amp;"a",[1]!Plan,AR70,FALSE)="","",HLOOKUP($A$1&amp;"a",[1]!Plan,AR70,FALSE))</f>
        <v/>
      </c>
      <c r="AT44" s="187" t="str">
        <f>IF(HLOOKUP($A$1&amp;"a",[1]!Plan,AS70,FALSE)="","",HLOOKUP($A$1&amp;"a",[1]!Plan,AS70,FALSE))</f>
        <v/>
      </c>
      <c r="AU44" s="18" t="str">
        <f>IF(HLOOKUP($A$1&amp;"a",[1]!Plan,AT70,FALSE)="","",HLOOKUP($A$1&amp;"a",[1]!Plan,AT70,FALSE))</f>
        <v/>
      </c>
      <c r="AV44" s="18" t="str">
        <f>IF(HLOOKUP($A$1&amp;"a",[1]!Plan,AU70,FALSE)="","",HLOOKUP($A$1&amp;"a",[1]!Plan,AU70,FALSE))</f>
        <v/>
      </c>
      <c r="AW44" s="18" t="str">
        <f>IF(HLOOKUP($A$1&amp;"a",[1]!Plan,AV70,FALSE)="","",HLOOKUP($A$1&amp;"a",[1]!Plan,AV70,FALSE))</f>
        <v/>
      </c>
      <c r="AX44" s="18"/>
      <c r="AY44" s="18"/>
      <c r="AZ44" s="19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2" x14ac:dyDescent="0.3">
      <c r="A45" s="20" t="b">
        <f t="array" ref="A45">OR(AND((B45&lt;&gt;""),OR(EXACT(B45,C45:AQ45))),AND((C45&lt;&gt;""),OR(EXACT(C45,D45:AQ45))),AND((D45&lt;&gt;""),OR(EXACT(D45,E45:AQ45))),AND((E45&lt;&gt;""),OR(EXACT(E45,F45:AQ45))),AND((F45&lt;&gt;""),OR(EXACT(F45,G45:AQ45))),AND((G45&lt;&gt;""),OR(EXACT(G45,H45:AQ45))),AND((H45&lt;&gt;""),OR(EXACT(H45,I45:AQ45))),AND((I45&lt;&gt;""),OR(EXACT(I45,J45:AQ45))),AND((J45&lt;&gt;""),OR(EXACT(J45,M45:AQ45))),AND((M45&lt;&gt;""),OR(EXACT(M45,N45:AQ45))),AND((O45&lt;&gt;""),OR(EXACT(O45,P45:AQ45))),AND((P45&lt;&gt;""),OR(EXACT(P45,Q45:AQ45))),AND((Q45&lt;&gt;""),OR(EXACT(Q45,R45:AQ45))),AND((S45&lt;&gt;""),OR(EXACT(S45,T45:AQ45))),AND((T45&lt;&gt;""),OR(EXACT(T45,U45:AQ45))),AND((U45&lt;&gt;""),OR(EXACT(U45,V45:AQ45))),AND((V45&lt;&gt;""),OR(EXACT(V45,X45:AQ45))),AND((X45&lt;&gt;""),OR(EXACT(X45,Y45:AQ45))),AND((Y45&lt;&gt;""),OR(EXACT(Y45,Z45:AQ45))),AND((Z45&lt;&gt;""),OR(EXACT(Z45,AA45:AQ45))),AND((AA45&lt;&gt;""),OR(EXACT(AA45,AB45:AQ45))),AND((AB45&lt;&gt;""),OR(EXACT(AB45,AC45:AQ45))),AND((AC45&lt;&gt;""),OR(EXACT(AC45,AD45:AQ45))),AND((AD45&lt;&gt;""),OR(EXACT(AD45,AE45:AQ45))),AND((AE45&lt;&gt;""),OR(EXACT(AE45,AF45:AQ45))),AND((AF45&lt;&gt;""),OR(EXACT(AF45,AG45:AQ45))),AND((AG45&lt;&gt;""),OR(EXACT(AG45,AH45:AQ45))),AND((AH45&lt;&gt;""),OR(EXACT(AH45,AI45:AQ45))),AND((AI45&lt;&gt;""),OR(EXACT(AI45,AJ45:AQ45))),AND((AJ45&lt;&gt;""),OR(EXACT(AJ45,AK45:AQ45))),AND((AK45&lt;&gt;""),OR(EXACT(AK45,AL45:AQ45))),AND((AL45&lt;&gt;""),OR(EXACT(AL45,AM45:AQ45))),AND((AM45&lt;&gt;""),OR(EXACT(AM45,AN45:AQ45))),AND((AN45&lt;&gt;""),OR(EXACT(AN45,AO45:AQ45))),AND((AO45&lt;&gt;""),OR(EXACT(AO45,AQ45))))</f>
        <v>1</v>
      </c>
      <c r="B45" s="292" t="s">
        <v>16</v>
      </c>
      <c r="C45" s="289"/>
      <c r="D45" s="289"/>
      <c r="E45" s="289"/>
      <c r="F45" s="372" t="s">
        <v>0</v>
      </c>
      <c r="G45" s="372" t="s">
        <v>0</v>
      </c>
      <c r="H45" s="288" t="s">
        <v>4</v>
      </c>
      <c r="I45" s="288" t="s">
        <v>4</v>
      </c>
      <c r="J45" s="289"/>
      <c r="K45" s="217" t="s">
        <v>27</v>
      </c>
      <c r="L45" s="289"/>
      <c r="M45" s="216" t="s">
        <v>26</v>
      </c>
      <c r="N45" s="292" t="s">
        <v>16</v>
      </c>
      <c r="O45" s="289"/>
      <c r="P45" s="217" t="s">
        <v>27</v>
      </c>
      <c r="Q45" s="289"/>
      <c r="R45" s="217" t="s">
        <v>27</v>
      </c>
      <c r="S45" s="289"/>
      <c r="T45" s="289"/>
      <c r="U45" s="289"/>
      <c r="V45" s="289"/>
      <c r="W45" s="288" t="s">
        <v>4</v>
      </c>
      <c r="X45" s="290" t="s">
        <v>6</v>
      </c>
      <c r="Y45" s="372" t="s">
        <v>0</v>
      </c>
      <c r="Z45" s="289"/>
      <c r="AA45" s="289"/>
      <c r="AB45" s="289"/>
      <c r="AC45" s="294" t="s">
        <v>14</v>
      </c>
      <c r="AD45" s="294" t="s">
        <v>14</v>
      </c>
      <c r="AE45" s="264" t="s">
        <v>74</v>
      </c>
      <c r="AF45" s="217" t="s">
        <v>27</v>
      </c>
      <c r="AG45" s="217" t="s">
        <v>27</v>
      </c>
      <c r="AH45" s="216" t="s">
        <v>26</v>
      </c>
      <c r="AI45" s="292" t="s">
        <v>16</v>
      </c>
      <c r="AJ45" s="587" t="s">
        <v>26</v>
      </c>
      <c r="AK45" s="537"/>
      <c r="AL45" s="310"/>
      <c r="AM45" s="537"/>
      <c r="AN45" s="310"/>
      <c r="AO45" s="289"/>
      <c r="AP45" s="289"/>
      <c r="AQ45" s="214"/>
      <c r="AR45" s="22"/>
      <c r="AS45" s="190" t="s">
        <v>17</v>
      </c>
      <c r="AT45" s="198" t="s">
        <v>0</v>
      </c>
      <c r="AU45" s="200" t="s">
        <v>17</v>
      </c>
      <c r="AV45" s="199" t="s">
        <v>6</v>
      </c>
      <c r="AW45" s="202" t="s">
        <v>5</v>
      </c>
      <c r="AX45" s="30"/>
      <c r="AY45" s="30"/>
      <c r="AZ45" s="55"/>
      <c r="BA45" s="22">
        <f>BA$3</f>
        <v>1</v>
      </c>
      <c r="BB45" s="22">
        <f t="shared" ref="BB45:BS45" si="25">BB$3</f>
        <v>2</v>
      </c>
      <c r="BC45" s="22">
        <f t="shared" si="25"/>
        <v>3</v>
      </c>
      <c r="BD45" s="22">
        <f t="shared" si="25"/>
        <v>4</v>
      </c>
      <c r="BE45" s="22">
        <f t="shared" si="25"/>
        <v>5</v>
      </c>
      <c r="BF45" s="22">
        <f t="shared" si="25"/>
        <v>6</v>
      </c>
      <c r="BG45" s="22">
        <f t="shared" si="25"/>
        <v>7</v>
      </c>
      <c r="BH45" s="22">
        <f t="shared" si="25"/>
        <v>8</v>
      </c>
      <c r="BI45" s="22">
        <f t="shared" si="25"/>
        <v>9</v>
      </c>
      <c r="BJ45" s="22">
        <f t="shared" si="25"/>
        <v>10</v>
      </c>
      <c r="BK45" s="22" t="str">
        <f t="shared" si="25"/>
        <v>F1</v>
      </c>
      <c r="BL45" s="22" t="str">
        <f t="shared" si="25"/>
        <v>F2</v>
      </c>
      <c r="BM45" s="22" t="str">
        <f t="shared" si="25"/>
        <v>F3</v>
      </c>
      <c r="BN45" s="22" t="str">
        <f t="shared" si="25"/>
        <v>F4</v>
      </c>
      <c r="BO45" s="22" t="str">
        <f t="shared" si="25"/>
        <v>B8</v>
      </c>
      <c r="BP45" s="22" t="str">
        <f t="shared" si="25"/>
        <v>UG1</v>
      </c>
      <c r="BQ45" s="22" t="str">
        <f t="shared" si="25"/>
        <v>UG2</v>
      </c>
      <c r="BR45" s="22" t="str">
        <f t="shared" si="25"/>
        <v>UG3</v>
      </c>
      <c r="BS45" s="22" t="str">
        <f t="shared" si="25"/>
        <v>UG4</v>
      </c>
      <c r="BT45" s="88"/>
    </row>
    <row r="46" spans="1:72" ht="15" thickBot="1" x14ac:dyDescent="0.35">
      <c r="A46" s="25" t="b">
        <f t="array" ref="A46">OR(AND((B46&lt;&gt;""),OR(EXACT(B46,C46:AQ46))),AND((C46&lt;&gt;""),OR(EXACT(C46,D46:AQ46))),AND((D46&lt;&gt;""),OR(EXACT(D46,E46:AQ46))),AND((E46&lt;&gt;""),OR(EXACT(E46,F46:AQ46))),AND((F46&lt;&gt;""),OR(EXACT(F46,G46:AQ46))),AND((G46&lt;&gt;""),OR(EXACT(G46,H46:AQ46))),AND((H46&lt;&gt;""),OR(EXACT(H46,I46:AQ46))),AND((I46&lt;&gt;""),OR(EXACT(I46,J46:AQ46))),AND((J46&lt;&gt;""),OR(EXACT(J46,M46:AQ46))),AND((M46&lt;&gt;""),OR(EXACT(M46,N46:AQ46))),AND((O46&lt;&gt;""),OR(EXACT(O46,P46:AQ46))),AND((P46&lt;&gt;""),OR(EXACT(P46,Q46:AQ46))),AND((Q46&lt;&gt;""),OR(EXACT(Q46,R46:AQ46))),AND((S46&lt;&gt;""),OR(EXACT(S46,T46:AQ46))),AND((T46&lt;&gt;""),OR(EXACT(T46,U46:AQ46))),AND((U46&lt;&gt;""),OR(EXACT(U46,V46:AQ46))),AND((V46&lt;&gt;""),OR(EXACT(V46,X46:AQ46))),AND((X46&lt;&gt;""),OR(EXACT(X46,Y46:AQ46))),AND((Y46&lt;&gt;""),OR(EXACT(Y46,Z46:AQ46))),AND((Z46&lt;&gt;""),OR(EXACT(Z46,AA46:AQ46))),AND((AA46&lt;&gt;""),OR(EXACT(AA46,AB46:AQ46))),AND((AB46&lt;&gt;""),OR(EXACT(AB46,AC46:AQ46))),AND((AC46&lt;&gt;""),OR(EXACT(AC46,AD46:AQ46))),AND((AD46&lt;&gt;""),OR(EXACT(AD46,AE46:AQ46))),AND((AE46&lt;&gt;""),OR(EXACT(AE46,AF46:AQ46))),AND((AF46&lt;&gt;""),OR(EXACT(AF46,AG46:AQ46))),AND((AG46&lt;&gt;""),OR(EXACT(AG46,AH46:AQ46))),AND((AH46&lt;&gt;""),OR(EXACT(AH46,AI46:AQ46))),AND((AI46&lt;&gt;""),OR(EXACT(AI46,AJ46:AQ46))),AND((AJ46&lt;&gt;""),OR(EXACT(AJ46,AK46:AQ46))),AND((AK46&lt;&gt;""),OR(EXACT(AK46,AL46:AQ46))),AND((AL46&lt;&gt;""),OR(EXACT(AL46,AM46:AQ46))),AND((AM46&lt;&gt;""),OR(EXACT(AM46,AN46:AQ46))),AND((AN46&lt;&gt;""),OR(EXACT(AN46,AO46:AQ46))),AND((AO46&lt;&gt;""),OR(EXACT(AO46,AQ46))))</f>
        <v>1</v>
      </c>
      <c r="B46" s="26" t="s">
        <v>33</v>
      </c>
      <c r="C46" s="26"/>
      <c r="D46" s="26"/>
      <c r="E46" s="26"/>
      <c r="F46" s="26">
        <v>4</v>
      </c>
      <c r="G46" s="26">
        <v>4</v>
      </c>
      <c r="H46" s="26">
        <v>1</v>
      </c>
      <c r="I46" s="26">
        <v>1</v>
      </c>
      <c r="J46" s="26"/>
      <c r="K46" s="26">
        <v>9</v>
      </c>
      <c r="L46" s="26"/>
      <c r="M46" s="26">
        <v>7</v>
      </c>
      <c r="N46" s="26" t="s">
        <v>33</v>
      </c>
      <c r="O46" s="26"/>
      <c r="P46" s="26">
        <v>9</v>
      </c>
      <c r="Q46" s="26"/>
      <c r="R46" s="26">
        <v>9</v>
      </c>
      <c r="S46" s="26"/>
      <c r="T46" s="26"/>
      <c r="U46" s="26"/>
      <c r="V46" s="26"/>
      <c r="W46" s="26">
        <v>1</v>
      </c>
      <c r="X46" s="26">
        <v>5</v>
      </c>
      <c r="Y46" s="26">
        <v>4</v>
      </c>
      <c r="Z46" s="26"/>
      <c r="AA46" s="26"/>
      <c r="AB46" s="26"/>
      <c r="AC46" s="26">
        <v>3</v>
      </c>
      <c r="AD46" s="26">
        <v>3</v>
      </c>
      <c r="AE46" s="26">
        <v>6</v>
      </c>
      <c r="AF46" s="26">
        <v>9</v>
      </c>
      <c r="AG46" s="26">
        <v>9</v>
      </c>
      <c r="AH46" s="26">
        <v>7</v>
      </c>
      <c r="AI46" s="26" t="s">
        <v>32</v>
      </c>
      <c r="AJ46" s="563">
        <v>7</v>
      </c>
      <c r="AK46" s="31"/>
      <c r="AL46" s="31"/>
      <c r="AM46" s="31"/>
      <c r="AN46" s="31"/>
      <c r="AO46" s="124"/>
      <c r="AP46" s="124"/>
      <c r="AQ46" s="125"/>
      <c r="AR46" s="4"/>
      <c r="AS46" s="28" t="str">
        <f>IF(HLOOKUP($A$1&amp;"b",[1]!Plan,AR70,FALSE)="","",HLOOKUP($A$1&amp;"b",[1]!Plan,AR70,FALSE))</f>
        <v/>
      </c>
      <c r="AT46" s="28" t="str">
        <f>IF(HLOOKUP($A$1&amp;"b",[1]!Plan,AS70,FALSE)="","",HLOOKUP($A$1&amp;"b",[1]!Plan,AS70,FALSE))</f>
        <v/>
      </c>
      <c r="AU46" s="28" t="str">
        <f>IF(HLOOKUP($A$1&amp;"b",[1]!Plan,AT70,FALSE)="","",HLOOKUP($A$1&amp;"b",[1]!Plan,AT70,FALSE))</f>
        <v/>
      </c>
      <c r="AV46" s="28" t="str">
        <f>IF(HLOOKUP($A$1&amp;"b",[1]!Plan,AU70,FALSE)="","",HLOOKUP($A$1&amp;"b",[1]!Plan,AU70,FALSE))</f>
        <v/>
      </c>
      <c r="AW46" s="28" t="str">
        <f>IF(HLOOKUP($A$1&amp;"b",[1]!Plan,AV70,FALSE)="","",HLOOKUP($A$1&amp;"b",[1]!Plan,AV70,FALSE))</f>
        <v/>
      </c>
      <c r="AX46" s="28"/>
      <c r="AY46" s="28"/>
      <c r="AZ46" s="29"/>
      <c r="BA46" s="167">
        <f t="shared" ref="BA46:BS46" ca="1" si="26">SUMIF($B46:$AQ46,BA$3,$B$2:$AP$2)</f>
        <v>6</v>
      </c>
      <c r="BB46" s="167">
        <f t="shared" ca="1" si="26"/>
        <v>0</v>
      </c>
      <c r="BC46" s="167">
        <f t="shared" ca="1" si="26"/>
        <v>12</v>
      </c>
      <c r="BD46" s="167">
        <f t="shared" ca="1" si="26"/>
        <v>5</v>
      </c>
      <c r="BE46" s="167">
        <f t="shared" ca="1" si="26"/>
        <v>6</v>
      </c>
      <c r="BF46" s="167">
        <f t="shared" ca="1" si="26"/>
        <v>3</v>
      </c>
      <c r="BG46" s="167">
        <f t="shared" ca="1" si="26"/>
        <v>4</v>
      </c>
      <c r="BH46" s="167">
        <f t="shared" ca="1" si="26"/>
        <v>0</v>
      </c>
      <c r="BI46" s="167">
        <f t="shared" ca="1" si="26"/>
        <v>11</v>
      </c>
      <c r="BJ46" s="167">
        <f t="shared" ca="1" si="26"/>
        <v>0</v>
      </c>
      <c r="BK46" s="167">
        <f t="shared" ca="1" si="26"/>
        <v>0</v>
      </c>
      <c r="BL46" s="167">
        <f t="shared" ca="1" si="26"/>
        <v>1</v>
      </c>
      <c r="BM46" s="167">
        <f t="shared" ca="1" si="26"/>
        <v>3</v>
      </c>
      <c r="BN46" s="167">
        <f t="shared" ca="1" si="26"/>
        <v>0</v>
      </c>
      <c r="BO46" s="167">
        <f t="shared" ca="1" si="26"/>
        <v>0</v>
      </c>
      <c r="BP46" s="167">
        <f t="shared" ca="1" si="26"/>
        <v>0</v>
      </c>
      <c r="BQ46" s="167">
        <f t="shared" ca="1" si="26"/>
        <v>0</v>
      </c>
      <c r="BR46" s="167">
        <f t="shared" ca="1" si="26"/>
        <v>0</v>
      </c>
      <c r="BS46" s="167">
        <f t="shared" ca="1" si="26"/>
        <v>0</v>
      </c>
    </row>
    <row r="47" spans="1:72" ht="15" customHeight="1" x14ac:dyDescent="0.3">
      <c r="A47" s="192"/>
      <c r="B47" s="17" t="s">
        <v>664</v>
      </c>
      <c r="C47" s="17"/>
      <c r="D47" s="17" t="s">
        <v>191</v>
      </c>
      <c r="E47" s="17" t="s">
        <v>191</v>
      </c>
      <c r="F47" s="17" t="s">
        <v>667</v>
      </c>
      <c r="G47" s="17" t="s">
        <v>667</v>
      </c>
      <c r="H47" s="17" t="s">
        <v>672</v>
      </c>
      <c r="I47" s="17" t="s">
        <v>672</v>
      </c>
      <c r="J47" s="17" t="s">
        <v>191</v>
      </c>
      <c r="K47" s="17" t="s">
        <v>673</v>
      </c>
      <c r="L47" s="17" t="s">
        <v>191</v>
      </c>
      <c r="M47" s="17" t="s">
        <v>261</v>
      </c>
      <c r="N47" s="17" t="s">
        <v>664</v>
      </c>
      <c r="O47" s="17" t="s">
        <v>191</v>
      </c>
      <c r="P47" s="17" t="s">
        <v>673</v>
      </c>
      <c r="Q47" s="17" t="s">
        <v>191</v>
      </c>
      <c r="R47" s="17" t="s">
        <v>673</v>
      </c>
      <c r="S47" s="17"/>
      <c r="T47" s="17"/>
      <c r="U47" s="17"/>
      <c r="V47" s="17"/>
      <c r="W47" s="17" t="s">
        <v>672</v>
      </c>
      <c r="X47" s="17" t="s">
        <v>342</v>
      </c>
      <c r="Y47" s="17" t="s">
        <v>667</v>
      </c>
      <c r="Z47" s="17"/>
      <c r="AA47" s="17"/>
      <c r="AB47" s="17"/>
      <c r="AC47" s="17" t="s">
        <v>391</v>
      </c>
      <c r="AD47" s="17" t="s">
        <v>391</v>
      </c>
      <c r="AE47" s="17" t="s">
        <v>422</v>
      </c>
      <c r="AF47" s="17" t="s">
        <v>673</v>
      </c>
      <c r="AG47" s="17" t="s">
        <v>673</v>
      </c>
      <c r="AH47" s="17" t="s">
        <v>261</v>
      </c>
      <c r="AI47" s="17" t="s">
        <v>262</v>
      </c>
      <c r="AJ47" s="561" t="s">
        <v>261</v>
      </c>
      <c r="AK47" s="17"/>
      <c r="AL47" s="86"/>
      <c r="AM47" s="40"/>
      <c r="AN47" s="86"/>
      <c r="AO47" s="86"/>
      <c r="AP47" s="86"/>
      <c r="AQ47" s="87"/>
      <c r="AR47" s="4"/>
      <c r="AS47" s="187" t="str">
        <f>IF(HLOOKUP($A$1&amp;"a",[1]!Plan,AR70,FALSE)="","",HLOOKUP($A$1&amp;"a",[1]!Plan,AR70,FALSE))</f>
        <v/>
      </c>
      <c r="AT47" s="187" t="str">
        <f>IF(HLOOKUP($A$1&amp;"a",[1]!Plan,AS70,FALSE)="","",HLOOKUP($A$1&amp;"a",[1]!Plan,AS70,FALSE))</f>
        <v/>
      </c>
      <c r="AU47" s="18" t="str">
        <f>IF(HLOOKUP($A$1&amp;"a",[1]!Plan,AT70,FALSE)="","",HLOOKUP($A$1&amp;"a",[1]!Plan,AT70,FALSE))</f>
        <v/>
      </c>
      <c r="AV47" s="18" t="str">
        <f>IF(HLOOKUP($A$1&amp;"a",[1]!Plan,AU70,FALSE)="","",HLOOKUP($A$1&amp;"a",[1]!Plan,AU70,FALSE))</f>
        <v/>
      </c>
      <c r="AW47" s="18" t="str">
        <f>IF(HLOOKUP($A$1&amp;"a",[1]!Plan,AV70,FALSE)="","",HLOOKUP($A$1&amp;"a",[1]!Plan,AV70,FALSE))</f>
        <v/>
      </c>
      <c r="AX47" s="18"/>
      <c r="AY47" s="18"/>
      <c r="AZ47" s="19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2" x14ac:dyDescent="0.3">
      <c r="A48" s="20" t="b">
        <f t="array" ref="A48">OR(AND((B48&lt;&gt;""),OR(EXACT(B48,C48:AQ48))),AND((C48&lt;&gt;""),OR(EXACT(C48,D48:AQ48))),AND((D48&lt;&gt;""),OR(EXACT(D48,E48:AQ48))),AND((E48&lt;&gt;""),OR(EXACT(E48,F48:AQ48))),AND((F48&lt;&gt;""),OR(EXACT(F48,G48:AQ48))),AND((G48&lt;&gt;""),OR(EXACT(G48,H48:AQ48))),AND((H48&lt;&gt;""),OR(EXACT(H48,I48:AQ48))),AND((I48&lt;&gt;""),OR(EXACT(I48,J48:AQ48))),AND((J48&lt;&gt;""),OR(EXACT(J48,M48:AQ48))),AND((M48&lt;&gt;""),OR(EXACT(M48,N48:AQ48))),AND((O48&lt;&gt;""),OR(EXACT(O48,P48:AQ48))),AND((P48&lt;&gt;""),OR(EXACT(P48,Q48:AQ48))),AND((Q48&lt;&gt;""),OR(EXACT(Q48,R48:AQ48))),AND((S48&lt;&gt;""),OR(EXACT(S48,T48:AQ48))),AND((T48&lt;&gt;""),OR(EXACT(T48,U48:AQ48))),AND((U48&lt;&gt;""),OR(EXACT(U48,V48:AQ48))),AND((V48&lt;&gt;""),OR(EXACT(V48,X48:AQ48))),AND((X48&lt;&gt;""),OR(EXACT(X48,Y48:AQ48))),AND((Y48&lt;&gt;""),OR(EXACT(Y48,Z48:AQ48))),AND((Z48&lt;&gt;""),OR(EXACT(Z48,AA48:AQ48))),AND((AA48&lt;&gt;""),OR(EXACT(AA48,AB48:AQ48))),AND((AB48&lt;&gt;""),OR(EXACT(AB48,AC48:AQ48))),AND((AC48&lt;&gt;""),OR(EXACT(AC48,AD48:AQ48))),AND((AD48&lt;&gt;""),OR(EXACT(AD48,AE48:AQ48))),AND((AE48&lt;&gt;""),OR(EXACT(AE48,AF48:AQ48))),AND((AF48&lt;&gt;""),OR(EXACT(AF48,AG48:AQ48))),AND((AG48&lt;&gt;""),OR(EXACT(AG48,AH48:AQ48))),AND((AH48&lt;&gt;""),OR(EXACT(AH48,AI48:AQ48))),AND((AI48&lt;&gt;""),OR(EXACT(AI48,AJ48:AQ48))),AND((AJ48&lt;&gt;""),OR(EXACT(AJ48,AK48:AQ48))),AND((AK48&lt;&gt;""),OR(EXACT(AK48,AL48:AQ48))),AND((AL48&lt;&gt;""),OR(EXACT(AL48,AM48:AQ48))),AND((AM48&lt;&gt;""),OR(EXACT(AM48,AN48:AQ48))),AND((AN48&lt;&gt;""),OR(EXACT(AN48,AO48:AQ48))),AND((AO48&lt;&gt;""),OR(EXACT(AO48,AQ48))))</f>
        <v>1</v>
      </c>
      <c r="B48" s="292" t="s">
        <v>16</v>
      </c>
      <c r="C48" s="289"/>
      <c r="D48" s="289"/>
      <c r="E48" s="289"/>
      <c r="F48" s="372" t="s">
        <v>0</v>
      </c>
      <c r="G48" s="372" t="s">
        <v>0</v>
      </c>
      <c r="H48" s="288" t="s">
        <v>4</v>
      </c>
      <c r="I48" s="288" t="s">
        <v>4</v>
      </c>
      <c r="J48" s="289"/>
      <c r="K48" s="217" t="s">
        <v>27</v>
      </c>
      <c r="L48" s="289"/>
      <c r="M48" s="216" t="s">
        <v>26</v>
      </c>
      <c r="N48" s="292" t="s">
        <v>16</v>
      </c>
      <c r="O48" s="289"/>
      <c r="P48" s="217" t="s">
        <v>27</v>
      </c>
      <c r="Q48" s="289"/>
      <c r="R48" s="217" t="s">
        <v>27</v>
      </c>
      <c r="S48" s="289"/>
      <c r="T48" s="289"/>
      <c r="U48" s="289"/>
      <c r="V48" s="289"/>
      <c r="W48" s="288" t="s">
        <v>4</v>
      </c>
      <c r="X48" s="290" t="s">
        <v>6</v>
      </c>
      <c r="Y48" s="372" t="s">
        <v>0</v>
      </c>
      <c r="Z48" s="289"/>
      <c r="AA48" s="289"/>
      <c r="AB48" s="289"/>
      <c r="AC48" s="294" t="s">
        <v>14</v>
      </c>
      <c r="AD48" s="294" t="s">
        <v>14</v>
      </c>
      <c r="AE48" s="264" t="s">
        <v>74</v>
      </c>
      <c r="AF48" s="217" t="s">
        <v>27</v>
      </c>
      <c r="AG48" s="217" t="s">
        <v>27</v>
      </c>
      <c r="AH48" s="216" t="s">
        <v>26</v>
      </c>
      <c r="AI48" s="292" t="s">
        <v>16</v>
      </c>
      <c r="AJ48" s="587" t="s">
        <v>26</v>
      </c>
      <c r="AK48" s="537"/>
      <c r="AL48" s="310"/>
      <c r="AM48" s="537"/>
      <c r="AN48" s="310"/>
      <c r="AO48" s="289"/>
      <c r="AP48" s="289"/>
      <c r="AQ48" s="214"/>
      <c r="AR48" s="22"/>
      <c r="AS48" s="190" t="s">
        <v>17</v>
      </c>
      <c r="AT48" s="198" t="s">
        <v>0</v>
      </c>
      <c r="AU48" s="200" t="s">
        <v>17</v>
      </c>
      <c r="AV48" s="199" t="s">
        <v>6</v>
      </c>
      <c r="AW48" s="202" t="s">
        <v>5</v>
      </c>
      <c r="AX48" s="30"/>
      <c r="AY48" s="30"/>
      <c r="AZ48" s="55"/>
      <c r="BA48" s="22">
        <f>BA$3</f>
        <v>1</v>
      </c>
      <c r="BB48" s="22">
        <f t="shared" ref="BB48:BS48" si="27">BB$3</f>
        <v>2</v>
      </c>
      <c r="BC48" s="22">
        <f t="shared" si="27"/>
        <v>3</v>
      </c>
      <c r="BD48" s="22">
        <f t="shared" si="27"/>
        <v>4</v>
      </c>
      <c r="BE48" s="22">
        <f t="shared" si="27"/>
        <v>5</v>
      </c>
      <c r="BF48" s="22">
        <f t="shared" si="27"/>
        <v>6</v>
      </c>
      <c r="BG48" s="22">
        <f t="shared" si="27"/>
        <v>7</v>
      </c>
      <c r="BH48" s="22">
        <f t="shared" si="27"/>
        <v>8</v>
      </c>
      <c r="BI48" s="22">
        <f t="shared" si="27"/>
        <v>9</v>
      </c>
      <c r="BJ48" s="22">
        <f t="shared" si="27"/>
        <v>10</v>
      </c>
      <c r="BK48" s="22" t="str">
        <f t="shared" si="27"/>
        <v>F1</v>
      </c>
      <c r="BL48" s="22" t="str">
        <f t="shared" si="27"/>
        <v>F2</v>
      </c>
      <c r="BM48" s="22" t="str">
        <f t="shared" si="27"/>
        <v>F3</v>
      </c>
      <c r="BN48" s="22" t="str">
        <f t="shared" si="27"/>
        <v>F4</v>
      </c>
      <c r="BO48" s="22" t="str">
        <f t="shared" si="27"/>
        <v>B8</v>
      </c>
      <c r="BP48" s="22" t="str">
        <f t="shared" si="27"/>
        <v>UG1</v>
      </c>
      <c r="BQ48" s="22" t="str">
        <f t="shared" si="27"/>
        <v>UG2</v>
      </c>
      <c r="BR48" s="22" t="str">
        <f t="shared" si="27"/>
        <v>UG3</v>
      </c>
      <c r="BS48" s="22" t="str">
        <f t="shared" si="27"/>
        <v>UG4</v>
      </c>
      <c r="BT48" s="88"/>
    </row>
    <row r="49" spans="1:77" ht="15" thickBot="1" x14ac:dyDescent="0.35">
      <c r="A49" s="25" t="b">
        <f t="array" ref="A49">OR(AND((B49&lt;&gt;""),OR(EXACT(B49,C49:AQ49))),AND((C49&lt;&gt;""),OR(EXACT(C49,D49:AQ49))),AND((D49&lt;&gt;""),OR(EXACT(D49,E49:AQ49))),AND((E49&lt;&gt;""),OR(EXACT(E49,F49:AQ49))),AND((F49&lt;&gt;""),OR(EXACT(F49,G49:AQ49))),AND((G49&lt;&gt;""),OR(EXACT(G49,H49:AQ49))),AND((H49&lt;&gt;""),OR(EXACT(H49,I49:AQ49))),AND((I49&lt;&gt;""),OR(EXACT(I49,J49:AQ49))),AND((J49&lt;&gt;""),OR(EXACT(J49,M49:AQ49))),AND((M49&lt;&gt;""),OR(EXACT(M49,N49:AQ49))),AND((O49&lt;&gt;""),OR(EXACT(O49,P49:AQ49))),AND((P49&lt;&gt;""),OR(EXACT(P49,Q49:AQ49))),AND((Q49&lt;&gt;""),OR(EXACT(Q49,R49:AQ49))),AND((S49&lt;&gt;""),OR(EXACT(S49,T49:AQ49))),AND((T49&lt;&gt;""),OR(EXACT(T49,U49:AQ49))),AND((U49&lt;&gt;""),OR(EXACT(U49,V49:AQ49))),AND((V49&lt;&gt;""),OR(EXACT(V49,X49:AQ49))),AND((X49&lt;&gt;""),OR(EXACT(X49,Y49:AQ49))),AND((Y49&lt;&gt;""),OR(EXACT(Y49,Z49:AQ49))),AND((Z49&lt;&gt;""),OR(EXACT(Z49,AA49:AQ49))),AND((AA49&lt;&gt;""),OR(EXACT(AA49,AB49:AQ49))),AND((AB49&lt;&gt;""),OR(EXACT(AB49,AC49:AQ49))),AND((AC49&lt;&gt;""),OR(EXACT(AC49,AD49:AQ49))),AND((AD49&lt;&gt;""),OR(EXACT(AD49,AE49:AQ49))),AND((AE49&lt;&gt;""),OR(EXACT(AE49,AF49:AQ49))),AND((AF49&lt;&gt;""),OR(EXACT(AF49,AG49:AQ49))),AND((AG49&lt;&gt;""),OR(EXACT(AG49,AH49:AQ49))),AND((AH49&lt;&gt;""),OR(EXACT(AH49,AI49:AQ49))),AND((AI49&lt;&gt;""),OR(EXACT(AI49,AJ49:AQ49))),AND((AJ49&lt;&gt;""),OR(EXACT(AJ49,AK49:AQ49))),AND((AK49&lt;&gt;""),OR(EXACT(AK49,AL49:AQ49))),AND((AL49&lt;&gt;""),OR(EXACT(AL49,AM49:AQ49))),AND((AM49&lt;&gt;""),OR(EXACT(AM49,AN49:AQ49))),AND((AN49&lt;&gt;""),OR(EXACT(AN49,AO49:AQ49))),AND((AO49&lt;&gt;""),OR(EXACT(AO49,AQ49))))</f>
        <v>1</v>
      </c>
      <c r="B49" s="26" t="s">
        <v>33</v>
      </c>
      <c r="C49" s="26"/>
      <c r="D49" s="26"/>
      <c r="E49" s="26"/>
      <c r="F49" s="26">
        <v>4</v>
      </c>
      <c r="G49" s="26">
        <v>4</v>
      </c>
      <c r="H49" s="26">
        <v>1</v>
      </c>
      <c r="I49" s="26">
        <v>1</v>
      </c>
      <c r="J49" s="26"/>
      <c r="K49" s="26">
        <v>9</v>
      </c>
      <c r="L49" s="26"/>
      <c r="M49" s="26">
        <v>7</v>
      </c>
      <c r="N49" s="26" t="s">
        <v>33</v>
      </c>
      <c r="O49" s="26"/>
      <c r="P49" s="26">
        <v>9</v>
      </c>
      <c r="Q49" s="26"/>
      <c r="R49" s="26">
        <v>9</v>
      </c>
      <c r="S49" s="26"/>
      <c r="T49" s="26"/>
      <c r="U49" s="26"/>
      <c r="V49" s="26"/>
      <c r="W49" s="26">
        <v>1</v>
      </c>
      <c r="X49" s="26">
        <v>5</v>
      </c>
      <c r="Y49" s="26">
        <v>4</v>
      </c>
      <c r="Z49" s="26"/>
      <c r="AA49" s="26"/>
      <c r="AB49" s="26"/>
      <c r="AC49" s="26">
        <v>3</v>
      </c>
      <c r="AD49" s="26">
        <v>3</v>
      </c>
      <c r="AE49" s="26">
        <v>6</v>
      </c>
      <c r="AF49" s="26">
        <v>9</v>
      </c>
      <c r="AG49" s="26">
        <v>9</v>
      </c>
      <c r="AH49" s="26">
        <v>7</v>
      </c>
      <c r="AI49" s="26" t="s">
        <v>32</v>
      </c>
      <c r="AJ49" s="563">
        <v>7</v>
      </c>
      <c r="AK49" s="31"/>
      <c r="AL49" s="31"/>
      <c r="AM49" s="31"/>
      <c r="AN49" s="31"/>
      <c r="AO49" s="124"/>
      <c r="AP49" s="124"/>
      <c r="AQ49" s="125"/>
      <c r="AR49" s="4"/>
      <c r="AS49" s="28" t="str">
        <f>IF(HLOOKUP($A$1&amp;"b",[1]!Plan,AR70,FALSE)="","",HLOOKUP($A$1&amp;"b",[1]!Plan,AR70,FALSE))</f>
        <v/>
      </c>
      <c r="AT49" s="28" t="str">
        <f>IF(HLOOKUP($A$1&amp;"b",[1]!Plan,AS70,FALSE)="","",HLOOKUP($A$1&amp;"b",[1]!Plan,AS70,FALSE))</f>
        <v/>
      </c>
      <c r="AU49" s="28" t="str">
        <f>IF(HLOOKUP($A$1&amp;"b",[1]!Plan,AT70,FALSE)="","",HLOOKUP($A$1&amp;"b",[1]!Plan,AT70,FALSE))</f>
        <v/>
      </c>
      <c r="AV49" s="28" t="str">
        <f>IF(HLOOKUP($A$1&amp;"b",[1]!Plan,AU70,FALSE)="","",HLOOKUP($A$1&amp;"b",[1]!Plan,AU70,FALSE))</f>
        <v/>
      </c>
      <c r="AW49" s="28" t="str">
        <f>IF(HLOOKUP($A$1&amp;"b",[1]!Plan,AV70,FALSE)="","",HLOOKUP($A$1&amp;"b",[1]!Plan,AV70,FALSE))</f>
        <v/>
      </c>
      <c r="AX49" s="28"/>
      <c r="AY49" s="28"/>
      <c r="AZ49" s="29"/>
      <c r="BA49" s="167">
        <f t="shared" ref="BA49:BS49" ca="1" si="28">SUMIF($B49:$AQ49,BA$3,$B$2:$AP$2)</f>
        <v>6</v>
      </c>
      <c r="BB49" s="167">
        <f t="shared" ca="1" si="28"/>
        <v>0</v>
      </c>
      <c r="BC49" s="167">
        <f t="shared" ca="1" si="28"/>
        <v>12</v>
      </c>
      <c r="BD49" s="167">
        <f t="shared" ca="1" si="28"/>
        <v>5</v>
      </c>
      <c r="BE49" s="167">
        <f t="shared" ca="1" si="28"/>
        <v>6</v>
      </c>
      <c r="BF49" s="167">
        <f t="shared" ca="1" si="28"/>
        <v>3</v>
      </c>
      <c r="BG49" s="167">
        <f t="shared" ca="1" si="28"/>
        <v>4</v>
      </c>
      <c r="BH49" s="167">
        <f t="shared" ca="1" si="28"/>
        <v>0</v>
      </c>
      <c r="BI49" s="167">
        <f t="shared" ca="1" si="28"/>
        <v>11</v>
      </c>
      <c r="BJ49" s="167">
        <f t="shared" ca="1" si="28"/>
        <v>0</v>
      </c>
      <c r="BK49" s="167">
        <f t="shared" ca="1" si="28"/>
        <v>0</v>
      </c>
      <c r="BL49" s="167">
        <f t="shared" ca="1" si="28"/>
        <v>1</v>
      </c>
      <c r="BM49" s="167">
        <f t="shared" ca="1" si="28"/>
        <v>3</v>
      </c>
      <c r="BN49" s="167">
        <f t="shared" ca="1" si="28"/>
        <v>0</v>
      </c>
      <c r="BO49" s="167">
        <f t="shared" ca="1" si="28"/>
        <v>0</v>
      </c>
      <c r="BP49" s="167">
        <f t="shared" ca="1" si="28"/>
        <v>0</v>
      </c>
      <c r="BQ49" s="167">
        <f t="shared" ca="1" si="28"/>
        <v>0</v>
      </c>
      <c r="BR49" s="167">
        <f t="shared" ca="1" si="28"/>
        <v>0</v>
      </c>
      <c r="BS49" s="167">
        <f t="shared" ca="1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226"/>
      <c r="AL50" s="40"/>
      <c r="AM50" s="203"/>
      <c r="AN50" s="40"/>
      <c r="AO50" s="40"/>
      <c r="AP50" s="40"/>
      <c r="AQ50" s="83"/>
      <c r="AR50" s="4"/>
      <c r="AS50" s="187"/>
      <c r="AT50" s="187"/>
      <c r="AU50" s="33"/>
      <c r="AV50" s="33"/>
      <c r="AW50" s="33"/>
      <c r="AX50" s="33"/>
      <c r="AY50" s="33"/>
      <c r="AZ50" s="3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60"/>
      <c r="AE51" s="119"/>
      <c r="AF51" s="119"/>
      <c r="AG51" s="119"/>
      <c r="AH51" s="119"/>
      <c r="AI51" s="193"/>
      <c r="AJ51" s="193"/>
      <c r="AK51" s="250"/>
      <c r="AL51" s="121"/>
      <c r="AM51" s="205"/>
      <c r="AN51" s="121"/>
      <c r="AO51" s="121"/>
      <c r="AP51" s="121"/>
      <c r="AQ51" s="122"/>
      <c r="AR51" s="4"/>
      <c r="AS51" s="189"/>
      <c r="AT51" s="189"/>
      <c r="AU51" s="33"/>
      <c r="AV51" s="33"/>
      <c r="AW51" s="33"/>
      <c r="AX51" s="33"/>
      <c r="AY51" s="33"/>
      <c r="AZ51" s="34"/>
      <c r="BA51" s="22">
        <f t="shared" ref="BA51:BS51" si="29">BA$3</f>
        <v>1</v>
      </c>
      <c r="BB51" s="22">
        <f t="shared" si="29"/>
        <v>2</v>
      </c>
      <c r="BC51" s="22">
        <f t="shared" si="29"/>
        <v>3</v>
      </c>
      <c r="BD51" s="22">
        <f t="shared" si="29"/>
        <v>4</v>
      </c>
      <c r="BE51" s="22">
        <f t="shared" si="29"/>
        <v>5</v>
      </c>
      <c r="BF51" s="22">
        <f t="shared" si="29"/>
        <v>6</v>
      </c>
      <c r="BG51" s="22">
        <f t="shared" si="29"/>
        <v>7</v>
      </c>
      <c r="BH51" s="22">
        <f t="shared" si="29"/>
        <v>8</v>
      </c>
      <c r="BI51" s="22">
        <f t="shared" si="29"/>
        <v>9</v>
      </c>
      <c r="BJ51" s="22">
        <f t="shared" si="29"/>
        <v>10</v>
      </c>
      <c r="BK51" s="22" t="str">
        <f t="shared" si="29"/>
        <v>F1</v>
      </c>
      <c r="BL51" s="22" t="str">
        <f t="shared" si="29"/>
        <v>F2</v>
      </c>
      <c r="BM51" s="22" t="str">
        <f t="shared" si="29"/>
        <v>F3</v>
      </c>
      <c r="BN51" s="22" t="str">
        <f t="shared" si="29"/>
        <v>F4</v>
      </c>
      <c r="BO51" s="22" t="str">
        <f t="shared" si="29"/>
        <v>B8</v>
      </c>
      <c r="BP51" s="22" t="str">
        <f t="shared" si="29"/>
        <v>UG1</v>
      </c>
      <c r="BQ51" s="22" t="str">
        <f t="shared" si="29"/>
        <v>UG2</v>
      </c>
      <c r="BR51" s="22" t="str">
        <f t="shared" si="29"/>
        <v>UG3</v>
      </c>
      <c r="BS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123"/>
      <c r="AL52" s="124"/>
      <c r="AM52" s="124"/>
      <c r="AN52" s="124"/>
      <c r="AO52" s="124"/>
      <c r="AP52" s="124"/>
      <c r="AQ52" s="125"/>
      <c r="AR52" s="4"/>
      <c r="AS52" s="28"/>
      <c r="AT52" s="28"/>
      <c r="AU52" s="36"/>
      <c r="AV52" s="36"/>
      <c r="AW52" s="36"/>
      <c r="AX52" s="36"/>
      <c r="AY52" s="36"/>
      <c r="AZ52" s="37"/>
      <c r="BA52" s="167">
        <f t="shared" ref="BA52:BS52" ca="1" si="30">SUMIF($B52:$AQ52,BA$3,$B$2:$AP$2)</f>
        <v>0</v>
      </c>
      <c r="BB52" s="167">
        <f t="shared" ca="1" si="30"/>
        <v>0</v>
      </c>
      <c r="BC52" s="167">
        <f t="shared" ca="1" si="30"/>
        <v>0</v>
      </c>
      <c r="BD52" s="167">
        <f t="shared" ca="1" si="30"/>
        <v>0</v>
      </c>
      <c r="BE52" s="167">
        <f t="shared" ca="1" si="30"/>
        <v>0</v>
      </c>
      <c r="BF52" s="167">
        <f t="shared" ca="1" si="30"/>
        <v>0</v>
      </c>
      <c r="BG52" s="167">
        <f t="shared" ca="1" si="30"/>
        <v>0</v>
      </c>
      <c r="BH52" s="167">
        <f t="shared" ca="1" si="30"/>
        <v>0</v>
      </c>
      <c r="BI52" s="167">
        <f t="shared" ca="1" si="30"/>
        <v>0</v>
      </c>
      <c r="BJ52" s="167">
        <f t="shared" ca="1" si="30"/>
        <v>0</v>
      </c>
      <c r="BK52" s="167">
        <f t="shared" ca="1" si="30"/>
        <v>0</v>
      </c>
      <c r="BL52" s="167">
        <f t="shared" ca="1" si="30"/>
        <v>0</v>
      </c>
      <c r="BM52" s="167">
        <f t="shared" ca="1" si="30"/>
        <v>0</v>
      </c>
      <c r="BN52" s="167">
        <f t="shared" ca="1" si="30"/>
        <v>0</v>
      </c>
      <c r="BO52" s="167">
        <f t="shared" ca="1" si="30"/>
        <v>0</v>
      </c>
      <c r="BP52" s="167">
        <f t="shared" ca="1" si="30"/>
        <v>0</v>
      </c>
      <c r="BQ52" s="167">
        <f t="shared" ca="1" si="30"/>
        <v>0</v>
      </c>
      <c r="BR52" s="167">
        <f t="shared" ca="1" si="30"/>
        <v>0</v>
      </c>
      <c r="BS52" s="167">
        <f t="shared" ca="1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8"/>
      <c r="AL53" s="32"/>
      <c r="AM53" s="204"/>
      <c r="AN53" s="32"/>
      <c r="AO53" s="32"/>
      <c r="AP53" s="32"/>
      <c r="AQ53" s="8"/>
      <c r="AR53" s="4"/>
      <c r="AS53" s="33"/>
      <c r="AT53" s="33"/>
      <c r="AU53" s="33"/>
      <c r="AV53" s="33"/>
      <c r="AW53" s="33"/>
      <c r="AX53" s="33"/>
      <c r="AY53" s="33"/>
      <c r="AZ53" s="33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180" t="s">
        <v>42</v>
      </c>
      <c r="AL54" s="40" t="s">
        <v>42</v>
      </c>
      <c r="AM54" s="203" t="s">
        <v>42</v>
      </c>
      <c r="AN54" s="40" t="s">
        <v>42</v>
      </c>
      <c r="AO54" s="40" t="s">
        <v>42</v>
      </c>
      <c r="AP54" s="40"/>
      <c r="AQ54" s="83"/>
      <c r="AR54" s="4"/>
      <c r="AS54" s="187" t="str">
        <f>IF(HLOOKUP($A$1&amp;"a",[1]!Plan,AR71,FALSE)="","",HLOOKUP($A$1&amp;"a",[1]!Plan,AR71,FALSE))</f>
        <v/>
      </c>
      <c r="AT54" s="187" t="str">
        <f>IF(HLOOKUP($A$1&amp;"a",[1]!Plan,AS71,FALSE)="","",HLOOKUP($A$1&amp;"a",[1]!Plan,AS71,FALSE))</f>
        <v/>
      </c>
      <c r="AU54" s="18" t="str">
        <f>IF(HLOOKUP($A$1&amp;"a",[1]!Plan,AT71,FALSE)="","",HLOOKUP($A$1&amp;"a",[1]!Plan,AT71,FALSE))</f>
        <v/>
      </c>
      <c r="AV54" s="18" t="str">
        <f>IF(HLOOKUP($A$1&amp;"a",[1]!Plan,AU71,FALSE)="","",HLOOKUP($A$1&amp;"a",[1]!Plan,AU71,FALSE))</f>
        <v/>
      </c>
      <c r="AW54" s="18" t="str">
        <f>IF(HLOOKUP($A$1&amp;"a",[1]!Plan,AV71,FALSE)="","",HLOOKUP($A$1&amp;"a",[1]!Plan,AV71,FALSE))</f>
        <v/>
      </c>
      <c r="AX54" s="18"/>
      <c r="AY54" s="18"/>
      <c r="AZ54" s="19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7" x14ac:dyDescent="0.3">
      <c r="A55" s="20" t="b">
        <f t="array" ref="A55">OR(AND((B55&lt;&gt;""),OR(EXACT(B55,C55:AQ55))),AND((C55&lt;&gt;""),OR(EXACT(C55,D55:AQ55))),AND((D55&lt;&gt;""),OR(EXACT(D55,E55:AQ55))),AND((E55&lt;&gt;""),OR(EXACT(E55,F55:AQ55))),AND((F55&lt;&gt;""),OR(EXACT(F55,G55:AQ55))),AND((G55&lt;&gt;""),OR(EXACT(G55,H55:AQ55))),AND((H55&lt;&gt;""),OR(EXACT(H55,I55:AQ55))),AND((I55&lt;&gt;""),OR(EXACT(I55,J55:AQ55))),AND((J55&lt;&gt;""),OR(EXACT(J55,M55:AQ55))),AND((M55&lt;&gt;""),OR(EXACT(M55,N55:AQ55))),AND((O55&lt;&gt;""),OR(EXACT(O55,P55:AQ55))),AND((P55&lt;&gt;""),OR(EXACT(P55,Q55:AQ55))),AND((Q55&lt;&gt;""),OR(EXACT(Q55,R55:AQ55))),AND((S55&lt;&gt;""),OR(EXACT(S55,T55:AQ55))),AND((T55&lt;&gt;""),OR(EXACT(T55,U55:AQ55))),AND((U55&lt;&gt;""),OR(EXACT(U55,V55:AQ55))),AND((V55&lt;&gt;""),OR(EXACT(V55,W55:AQ55))),AND((W55&lt;&gt;""),OR(EXACT(W55,X55:AQ55))),AND((X55&lt;&gt;""),OR(EXACT(X55,Y55:AQ55))),AND((Y55&lt;&gt;""),OR(EXACT(Y55,Z55:AQ55))),AND((Z55&lt;&gt;""),OR(EXACT(Z55,AA55:AQ55))),AND((AA55&lt;&gt;""),OR(EXACT(AA55,AB55:AQ55))),AND((AB55&lt;&gt;""),OR(EXACT(AB55,AC55:AQ55))),AND((AC55&lt;&gt;""),OR(EXACT(AC55,AE55:AQ55))),AND((AE55&lt;&gt;""),OR(EXACT(AE55,AF55:AQ55))),AND((AF55&lt;&gt;""),OR(EXACT(AF55,AG55:AQ55))),AND((AG55&lt;&gt;""),OR(EXACT(AG55,AH55:AQ55))),AND((AH55&lt;&gt;""),OR(EXACT(AH55,AI55:AQ55))),AND((AI55&lt;&gt;""),OR(EXACT(AI55,AJ55:AQ55))),AND((AJ55&lt;&gt;""),OR(EXACT(AJ55,AK55:AQ55))),AND((AK55&lt;&gt;""),OR(EXACT(AK55,AL55:AQ55))),AND((AL55&lt;&gt;""),OR(EXACT(AL55,AM55:AQ55))),AND((AM55&lt;&gt;""),OR(EXACT(AM55,AN55:AQ55))),AND((AN55&lt;&gt;""),OR(EXACT(AN55,AO55:AQ55))),AND((AO55&lt;&gt;""),OR(EXACT(AO55,AQ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4" t="s">
        <v>42</v>
      </c>
      <c r="AL55" s="310" t="s">
        <v>42</v>
      </c>
      <c r="AM55" s="312" t="s">
        <v>42</v>
      </c>
      <c r="AN55" s="310" t="s">
        <v>42</v>
      </c>
      <c r="AO55" s="310" t="s">
        <v>42</v>
      </c>
      <c r="AP55" s="310"/>
      <c r="AQ55" s="120"/>
      <c r="AR55" s="22"/>
      <c r="AS55" s="188" t="str">
        <f>IF(HLOOKUP($A$1,[1]!Plan,AR71,FALSE)="","",HLOOKUP($A$1,[1]!Plan,AR71,FALSE))</f>
        <v/>
      </c>
      <c r="AT55" s="188" t="str">
        <f>IF(HLOOKUP($A$1,[1]!Plan,AS71,FALSE)="","",HLOOKUP($A$1,[1]!Plan,AS71,FALSE))</f>
        <v/>
      </c>
      <c r="AU55" s="23" t="str">
        <f>IF(HLOOKUP($A$1,[1]!Plan,AT71,FALSE)="","",HLOOKUP($A$1,[1]!Plan,AT71,FALSE))</f>
        <v/>
      </c>
      <c r="AV55" s="23" t="str">
        <f>IF(HLOOKUP($A$1,[1]!Plan,AU71,FALSE)="","",HLOOKUP($A$1,[1]!Plan,AU71,FALSE))</f>
        <v/>
      </c>
      <c r="AW55" s="23" t="str">
        <f>IF(HLOOKUP($A$1,[1]!Plan,AV71,FALSE)="","",HLOOKUP($A$1,[1]!Plan,AV71,FALSE))</f>
        <v/>
      </c>
      <c r="AX55" s="30"/>
      <c r="AY55" s="30"/>
      <c r="AZ55" s="55"/>
      <c r="BA55" s="22">
        <f t="shared" ref="BA55:BS55" si="31">BA$3</f>
        <v>1</v>
      </c>
      <c r="BB55" s="22">
        <f t="shared" si="31"/>
        <v>2</v>
      </c>
      <c r="BC55" s="22">
        <f t="shared" si="31"/>
        <v>3</v>
      </c>
      <c r="BD55" s="22">
        <f t="shared" si="31"/>
        <v>4</v>
      </c>
      <c r="BE55" s="22">
        <f t="shared" si="31"/>
        <v>5</v>
      </c>
      <c r="BF55" s="22">
        <f t="shared" si="31"/>
        <v>6</v>
      </c>
      <c r="BG55" s="22">
        <f t="shared" si="31"/>
        <v>7</v>
      </c>
      <c r="BH55" s="22">
        <f t="shared" si="31"/>
        <v>8</v>
      </c>
      <c r="BI55" s="22">
        <f t="shared" si="31"/>
        <v>9</v>
      </c>
      <c r="BJ55" s="22">
        <f t="shared" si="31"/>
        <v>10</v>
      </c>
      <c r="BK55" s="22" t="str">
        <f t="shared" si="31"/>
        <v>F1</v>
      </c>
      <c r="BL55" s="22" t="str">
        <f t="shared" si="31"/>
        <v>F2</v>
      </c>
      <c r="BM55" s="22" t="str">
        <f t="shared" si="31"/>
        <v>F3</v>
      </c>
      <c r="BN55" s="22" t="str">
        <f t="shared" si="31"/>
        <v>F4</v>
      </c>
      <c r="BO55" s="22" t="str">
        <f t="shared" si="31"/>
        <v>B8</v>
      </c>
      <c r="BP55" s="22" t="str">
        <f t="shared" si="31"/>
        <v>UG1</v>
      </c>
      <c r="BQ55" s="22" t="str">
        <f t="shared" si="31"/>
        <v>UG2</v>
      </c>
      <c r="BR55" s="22" t="str">
        <f t="shared" si="31"/>
        <v>UG3</v>
      </c>
      <c r="BS55" s="22" t="str">
        <f t="shared" si="31"/>
        <v>UG4</v>
      </c>
      <c r="BT55" s="88"/>
    </row>
    <row r="56" spans="1:77" ht="15" thickBot="1" x14ac:dyDescent="0.35">
      <c r="A56" s="25" t="b">
        <f t="array" ref="A56">OR(AND((B56&lt;&gt;""),OR(EXACT(B56,C56:AQ56))),AND((C56&lt;&gt;""),OR(EXACT(C56,D56:AQ56))),AND((D56&lt;&gt;""),OR(EXACT(D56,E56:AQ56))),AND((E56&lt;&gt;""),OR(EXACT(E56,F56:AQ56))),AND((F56&lt;&gt;""),OR(EXACT(F56,G56:AQ56))),AND((G56&lt;&gt;""),OR(EXACT(G56,H56:AQ56))),AND((H56&lt;&gt;""),OR(EXACT(H56,I56:AQ56))),AND((I56&lt;&gt;""),OR(EXACT(I56,J56:AQ56))),AND((J56&lt;&gt;""),OR(EXACT(J56,M56:AQ56))),AND((M56&lt;&gt;""),OR(EXACT(M56,N56:AQ56))),AND((O56&lt;&gt;""),OR(EXACT(O56,P56:AQ56))),AND((P56&lt;&gt;""),OR(EXACT(P56,Q56:AQ56))),AND((Q56&lt;&gt;""),OR(EXACT(Q56,R56:AQ56))),AND((S56&lt;&gt;""),OR(EXACT(S56,T56:AQ56))),AND((T56&lt;&gt;""),OR(EXACT(T56,U56:AQ56))),AND((U56&lt;&gt;""),OR(EXACT(U56,V56:AQ56))),AND((V56&lt;&gt;""),OR(EXACT(V56,W56:AQ56))),AND((W56&lt;&gt;""),OR(EXACT(W56,X56:AQ56))),AND((X56&lt;&gt;""),OR(EXACT(X56,Y56:AQ56))),AND((Y56&lt;&gt;""),OR(EXACT(Y56,Z56:AQ56))),AND((Z56&lt;&gt;""),OR(EXACT(Z56,AA56:AQ56))),AND((AA56&lt;&gt;""),OR(EXACT(AA56,AB56:AQ56))),AND((AB56&lt;&gt;""),OR(EXACT(AB56,AC56:AQ56))),AND((AC56&lt;&gt;""),OR(EXACT(AC56,AE56:AQ56))),AND((AE56&lt;&gt;""),OR(EXACT(AE56,AF56:AQ56))),AND((AF56&lt;&gt;""),OR(EXACT(AF56,AG56:AQ56))),AND((AG56&lt;&gt;""),OR(EXACT(AG56,AH56:AQ56))),AND((AH56&lt;&gt;""),OR(EXACT(AH56,AI56:AQ56))),AND((AI56&lt;&gt;""),OR(EXACT(AI56,AJ56:AQ56))),AND((AJ56&lt;&gt;""),OR(EXACT(AJ56,AK56:AQ56))),AND((AK56&lt;&gt;""),OR(EXACT(AK56,AL56:AQ56))),AND((AL56&lt;&gt;""),OR(EXACT(AL56,AM56:AQ56))),AND((AM56&lt;&gt;""),OR(EXACT(AM56,AN56:AQ56))),AND((AN56&lt;&gt;""),OR(EXACT(AN56,AO56:AQ56))),AND((AO56&lt;&gt;""),OR(EXACT(AO56,AQ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82" t="s">
        <v>42</v>
      </c>
      <c r="AL56" s="31" t="s">
        <v>42</v>
      </c>
      <c r="AM56" s="31" t="s">
        <v>42</v>
      </c>
      <c r="AN56" s="31" t="s">
        <v>42</v>
      </c>
      <c r="AO56" s="31" t="s">
        <v>42</v>
      </c>
      <c r="AP56" s="31"/>
      <c r="AQ56" s="84"/>
      <c r="AR56" s="4"/>
      <c r="AS56" s="28" t="str">
        <f>IF(HLOOKUP($A$1&amp;"b",[1]!Plan,AR71,FALSE)="","",HLOOKUP($A$1&amp;"b",[1]!Plan,AR71,FALSE))</f>
        <v/>
      </c>
      <c r="AT56" s="28" t="str">
        <f>IF(HLOOKUP($A$1&amp;"b",[1]!Plan,AS71,FALSE)="","",HLOOKUP($A$1&amp;"b",[1]!Plan,AS71,FALSE))</f>
        <v/>
      </c>
      <c r="AU56" s="28" t="str">
        <f>IF(HLOOKUP($A$1&amp;"b",[1]!Plan,AT71,FALSE)="","",HLOOKUP($A$1&amp;"b",[1]!Plan,AT71,FALSE))</f>
        <v/>
      </c>
      <c r="AV56" s="28" t="str">
        <f>IF(HLOOKUP($A$1&amp;"b",[1]!Plan,AU71,FALSE)="","",HLOOKUP($A$1&amp;"b",[1]!Plan,AU71,FALSE))</f>
        <v/>
      </c>
      <c r="AW56" s="28" t="str">
        <f>IF(HLOOKUP($A$1&amp;"b",[1]!Plan,AV71,FALSE)="","",HLOOKUP($A$1&amp;"b",[1]!Plan,AV71,FALSE))</f>
        <v/>
      </c>
      <c r="AX56" s="28"/>
      <c r="AY56" s="28"/>
      <c r="AZ56" s="29"/>
      <c r="BA56" s="167">
        <f t="shared" ref="BA56:BS56" ca="1" si="32">SUMIF($B56:$AQ56,BA$3,$B$2:$AP$2)</f>
        <v>0</v>
      </c>
      <c r="BB56" s="167">
        <f t="shared" ca="1" si="32"/>
        <v>0</v>
      </c>
      <c r="BC56" s="167">
        <f t="shared" ca="1" si="32"/>
        <v>0</v>
      </c>
      <c r="BD56" s="167">
        <f t="shared" ca="1" si="32"/>
        <v>0</v>
      </c>
      <c r="BE56" s="167">
        <f t="shared" ca="1" si="32"/>
        <v>0</v>
      </c>
      <c r="BF56" s="167">
        <f t="shared" ca="1" si="32"/>
        <v>0</v>
      </c>
      <c r="BG56" s="167">
        <f t="shared" ca="1" si="32"/>
        <v>0</v>
      </c>
      <c r="BH56" s="167">
        <f t="shared" ca="1" si="32"/>
        <v>0</v>
      </c>
      <c r="BI56" s="167">
        <f t="shared" ca="1" si="32"/>
        <v>0</v>
      </c>
      <c r="BJ56" s="167">
        <f t="shared" ca="1" si="32"/>
        <v>0</v>
      </c>
      <c r="BK56" s="167">
        <f t="shared" ca="1" si="32"/>
        <v>0</v>
      </c>
      <c r="BL56" s="167">
        <f t="shared" ca="1" si="32"/>
        <v>0</v>
      </c>
      <c r="BM56" s="167">
        <f t="shared" ca="1" si="32"/>
        <v>0</v>
      </c>
      <c r="BN56" s="167">
        <f t="shared" ca="1" si="32"/>
        <v>0</v>
      </c>
      <c r="BO56" s="167">
        <f t="shared" ca="1" si="32"/>
        <v>0</v>
      </c>
      <c r="BP56" s="167">
        <f t="shared" ca="1" si="32"/>
        <v>0</v>
      </c>
      <c r="BQ56" s="167">
        <f t="shared" ca="1" si="32"/>
        <v>0</v>
      </c>
      <c r="BR56" s="167">
        <f t="shared" ca="1" si="32"/>
        <v>0</v>
      </c>
      <c r="BS56" s="167">
        <f t="shared" ca="1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18"/>
      <c r="AE57" s="40"/>
      <c r="AF57" s="40"/>
      <c r="AG57" s="40"/>
      <c r="AH57" s="40"/>
      <c r="AI57" s="40"/>
      <c r="AJ57" s="40"/>
      <c r="AK57" s="180" t="s">
        <v>42</v>
      </c>
      <c r="AL57" s="40" t="s">
        <v>42</v>
      </c>
      <c r="AM57" s="203" t="s">
        <v>42</v>
      </c>
      <c r="AN57" s="40" t="s">
        <v>42</v>
      </c>
      <c r="AO57" s="40" t="s">
        <v>42</v>
      </c>
      <c r="AP57" s="40"/>
      <c r="AQ57" s="83"/>
      <c r="AR57" s="4"/>
      <c r="AS57" s="187" t="str">
        <f>IF(HLOOKUP($A$1&amp;"a",[1]!Plan,AR71,FALSE)="","",HLOOKUP($A$1&amp;"a",[1]!Plan,AR71,FALSE))</f>
        <v/>
      </c>
      <c r="AT57" s="187" t="str">
        <f>IF(HLOOKUP($A$1&amp;"a",[1]!Plan,AS71,FALSE)="","",HLOOKUP($A$1&amp;"a",[1]!Plan,AS71,FALSE))</f>
        <v/>
      </c>
      <c r="AU57" s="18" t="str">
        <f>IF(HLOOKUP($A$1&amp;"a",[1]!Plan,AT71,FALSE)="","",HLOOKUP($A$1&amp;"a",[1]!Plan,AT71,FALSE))</f>
        <v/>
      </c>
      <c r="AV57" s="18" t="str">
        <f>IF(HLOOKUP($A$1&amp;"a",[1]!Plan,AU71,FALSE)="","",HLOOKUP($A$1&amp;"a",[1]!Plan,AU71,FALSE))</f>
        <v/>
      </c>
      <c r="AW57" s="18" t="str">
        <f>IF(HLOOKUP($A$1&amp;"a",[1]!Plan,AV71,FALSE)="","",HLOOKUP($A$1&amp;"a",[1]!Plan,AV71,FALSE))</f>
        <v/>
      </c>
      <c r="AX57" s="18"/>
      <c r="AY57" s="18"/>
      <c r="AZ57" s="19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7" x14ac:dyDescent="0.3">
      <c r="A58" s="20" t="b">
        <f t="array" ref="A58">OR(AND((B58&lt;&gt;""),OR(EXACT(B58,C58:AQ58))),AND((C58&lt;&gt;""),OR(EXACT(C58,D58:AQ58))),AND((D58&lt;&gt;""),OR(EXACT(D58,E58:AQ58))),AND((E58&lt;&gt;""),OR(EXACT(E58,F58:AQ58))),AND((F58&lt;&gt;""),OR(EXACT(F58,G58:AQ58))),AND((G58&lt;&gt;""),OR(EXACT(G58,H58:AQ58))),AND((H58&lt;&gt;""),OR(EXACT(H58,I58:AQ58))),AND((I58&lt;&gt;""),OR(EXACT(I58,J58:AQ58))),AND((J58&lt;&gt;""),OR(EXACT(J58,M58:AQ58))),AND((M58&lt;&gt;""),OR(EXACT(M58,N58:AQ58))),AND((O58&lt;&gt;""),OR(EXACT(O58,P58:AQ58))),AND((P58&lt;&gt;""),OR(EXACT(P58,Q58:AQ58))),AND((Q58&lt;&gt;""),OR(EXACT(Q58,R58:AQ58))),AND((S58&lt;&gt;""),OR(EXACT(S58,T58:AQ58))),AND((T58&lt;&gt;""),OR(EXACT(T58,U58:AQ58))),AND((U58&lt;&gt;""),OR(EXACT(U58,V58:AQ58))),AND((V58&lt;&gt;""),OR(EXACT(V58,W58:AQ58))),AND((W58&lt;&gt;""),OR(EXACT(W58,X58:AQ58))),AND((X58&lt;&gt;""),OR(EXACT(X58,Y58:AQ58))),AND((Y58&lt;&gt;""),OR(EXACT(Y58,Z58:AQ58))),AND((Z58&lt;&gt;""),OR(EXACT(Z58,AA58:AQ58))),AND((AA58&lt;&gt;""),OR(EXACT(AA58,AB58:AQ58))),AND((AB58&lt;&gt;""),OR(EXACT(AB58,AC58:AQ58))),AND((AC58&lt;&gt;""),OR(EXACT(AC58,AE58:AQ58))),AND((AE58&lt;&gt;""),OR(EXACT(AE58,AF58:AQ58))),AND((AF58&lt;&gt;""),OR(EXACT(AF58,AG58:AQ58))),AND((AG58&lt;&gt;""),OR(EXACT(AG58,AH58:AQ58))),AND((AH58&lt;&gt;""),OR(EXACT(AH58,AI58:AQ58))),AND((AI58&lt;&gt;""),OR(EXACT(AI58,AJ58:AQ58))),AND((AJ58&lt;&gt;""),OR(EXACT(AJ58,AK58:AQ58))),AND((AK58&lt;&gt;""),OR(EXACT(AK58,AL58:AQ58))),AND((AL58&lt;&gt;""),OR(EXACT(AL58,AM58:AQ58))),AND((AM58&lt;&gt;""),OR(EXACT(AM58,AN58:AQ58))),AND((AN58&lt;&gt;""),OR(EXACT(AN58,AO58:AQ58))),AND((AO58&lt;&gt;""),OR(EXACT(AO58,AQ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1"/>
      <c r="AE58" s="310"/>
      <c r="AF58" s="310"/>
      <c r="AG58" s="310"/>
      <c r="AH58" s="310"/>
      <c r="AI58" s="310"/>
      <c r="AJ58" s="310"/>
      <c r="AK58" s="314" t="s">
        <v>42</v>
      </c>
      <c r="AL58" s="310" t="s">
        <v>42</v>
      </c>
      <c r="AM58" s="312" t="s">
        <v>42</v>
      </c>
      <c r="AN58" s="310" t="s">
        <v>42</v>
      </c>
      <c r="AO58" s="310" t="s">
        <v>42</v>
      </c>
      <c r="AP58" s="310"/>
      <c r="AQ58" s="120"/>
      <c r="AR58" s="22"/>
      <c r="AS58" s="188" t="str">
        <f>IF(HLOOKUP($A$1,[1]!Plan,AR71,FALSE)="","",HLOOKUP($A$1,[1]!Plan,AR71,FALSE))</f>
        <v/>
      </c>
      <c r="AT58" s="188" t="str">
        <f>IF(HLOOKUP($A$1,[1]!Plan,AS71,FALSE)="","",HLOOKUP($A$1,[1]!Plan,AS71,FALSE))</f>
        <v/>
      </c>
      <c r="AU58" s="23" t="str">
        <f>IF(HLOOKUP($A$1,[1]!Plan,AT71,FALSE)="","",HLOOKUP($A$1,[1]!Plan,AT71,FALSE))</f>
        <v/>
      </c>
      <c r="AV58" s="23" t="str">
        <f>IF(HLOOKUP($A$1,[1]!Plan,AU71,FALSE)="","",HLOOKUP($A$1,[1]!Plan,AU71,FALSE))</f>
        <v/>
      </c>
      <c r="AW58" s="23" t="str">
        <f>IF(HLOOKUP($A$1,[1]!Plan,AV71,FALSE)="","",HLOOKUP($A$1,[1]!Plan,AV71,FALSE))</f>
        <v/>
      </c>
      <c r="AX58" s="30"/>
      <c r="AY58" s="30"/>
      <c r="AZ58" s="55"/>
      <c r="BA58" s="22">
        <f t="shared" ref="BA58:BS58" si="33">BA$3</f>
        <v>1</v>
      </c>
      <c r="BB58" s="22">
        <f t="shared" si="33"/>
        <v>2</v>
      </c>
      <c r="BC58" s="22">
        <f t="shared" si="33"/>
        <v>3</v>
      </c>
      <c r="BD58" s="22">
        <f t="shared" si="33"/>
        <v>4</v>
      </c>
      <c r="BE58" s="22">
        <f t="shared" si="33"/>
        <v>5</v>
      </c>
      <c r="BF58" s="22">
        <f t="shared" si="33"/>
        <v>6</v>
      </c>
      <c r="BG58" s="22">
        <f t="shared" si="33"/>
        <v>7</v>
      </c>
      <c r="BH58" s="22">
        <f t="shared" si="33"/>
        <v>8</v>
      </c>
      <c r="BI58" s="22">
        <f t="shared" si="33"/>
        <v>9</v>
      </c>
      <c r="BJ58" s="22">
        <f t="shared" si="33"/>
        <v>10</v>
      </c>
      <c r="BK58" s="22" t="str">
        <f t="shared" si="33"/>
        <v>F1</v>
      </c>
      <c r="BL58" s="22" t="str">
        <f t="shared" si="33"/>
        <v>F2</v>
      </c>
      <c r="BM58" s="22" t="str">
        <f t="shared" si="33"/>
        <v>F3</v>
      </c>
      <c r="BN58" s="22" t="str">
        <f t="shared" si="33"/>
        <v>F4</v>
      </c>
      <c r="BO58" s="22" t="str">
        <f t="shared" si="33"/>
        <v>B8</v>
      </c>
      <c r="BP58" s="22" t="str">
        <f t="shared" si="33"/>
        <v>UG1</v>
      </c>
      <c r="BQ58" s="22" t="str">
        <f t="shared" si="33"/>
        <v>UG2</v>
      </c>
      <c r="BR58" s="22" t="str">
        <f t="shared" si="33"/>
        <v>UG3</v>
      </c>
      <c r="BS58" s="22" t="str">
        <f t="shared" si="33"/>
        <v>UG4</v>
      </c>
      <c r="BT58" s="88"/>
    </row>
    <row r="59" spans="1:77" ht="15" thickBot="1" x14ac:dyDescent="0.35">
      <c r="A59" s="25" t="b">
        <f t="array" ref="A59">OR(AND((B59&lt;&gt;""),OR(EXACT(B59,C59:AQ59))),AND((C59&lt;&gt;""),OR(EXACT(C59,D59:AQ59))),AND((D59&lt;&gt;""),OR(EXACT(D59,E59:AQ59))),AND((E59&lt;&gt;""),OR(EXACT(E59,F59:AQ59))),AND((F59&lt;&gt;""),OR(EXACT(F59,G59:AQ59))),AND((G59&lt;&gt;""),OR(EXACT(G59,H59:AQ59))),AND((H59&lt;&gt;""),OR(EXACT(H59,I59:AQ59))),AND((I59&lt;&gt;""),OR(EXACT(I59,J59:AQ59))),AND((J59&lt;&gt;""),OR(EXACT(J59,M59:AQ59))),AND((M59&lt;&gt;""),OR(EXACT(M59,N59:AQ59))),AND((O59&lt;&gt;""),OR(EXACT(O59,P59:AQ59))),AND((P59&lt;&gt;""),OR(EXACT(P59,Q59:AQ59))),AND((Q59&lt;&gt;""),OR(EXACT(Q59,R59:AQ59))),AND((S59&lt;&gt;""),OR(EXACT(S59,T59:AQ59))),AND((T59&lt;&gt;""),OR(EXACT(T59,U59:AQ59))),AND((U59&lt;&gt;""),OR(EXACT(U59,V59:AQ59))),AND((V59&lt;&gt;""),OR(EXACT(V59,W59:AQ59))),AND((W59&lt;&gt;""),OR(EXACT(W59,X59:AQ59))),AND((X59&lt;&gt;""),OR(EXACT(X59,Y59:AQ59))),AND((Y59&lt;&gt;""),OR(EXACT(Y59,Z59:AQ59))),AND((Z59&lt;&gt;""),OR(EXACT(Z59,AA59:AQ59))),AND((AA59&lt;&gt;""),OR(EXACT(AA59,AB59:AQ59))),AND((AB59&lt;&gt;""),OR(EXACT(AB59,AC59:AQ59))),AND((AC59&lt;&gt;""),OR(EXACT(AC59,AE59:AQ59))),AND((AE59&lt;&gt;""),OR(EXACT(AE59,AF59:AQ59))),AND((AF59&lt;&gt;""),OR(EXACT(AF59,AG59:AQ59))),AND((AG59&lt;&gt;""),OR(EXACT(AG59,AH59:AQ59))),AND((AH59&lt;&gt;""),OR(EXACT(AH59,AI59:AQ59))),AND((AI59&lt;&gt;""),OR(EXACT(AI59,AJ59:AQ59))),AND((AJ59&lt;&gt;""),OR(EXACT(AJ59,AK59:AQ59))),AND((AK59&lt;&gt;""),OR(EXACT(AK59,AL59:AQ59))),AND((AL59&lt;&gt;""),OR(EXACT(AL59,AM59:AQ59))),AND((AM59&lt;&gt;""),OR(EXACT(AM59,AN59:AQ59))),AND((AN59&lt;&gt;""),OR(EXACT(AN59,AO59:AQ59))),AND((AO59&lt;&gt;""),OR(EXACT(AO59,AQ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82" t="s">
        <v>42</v>
      </c>
      <c r="AL59" s="31" t="s">
        <v>42</v>
      </c>
      <c r="AM59" s="31" t="s">
        <v>42</v>
      </c>
      <c r="AN59" s="31" t="s">
        <v>42</v>
      </c>
      <c r="AO59" s="31" t="s">
        <v>42</v>
      </c>
      <c r="AP59" s="31"/>
      <c r="AQ59" s="84"/>
      <c r="AR59" s="4"/>
      <c r="AS59" s="28" t="str">
        <f>IF(HLOOKUP($A$1&amp;"b",[1]!Plan,AR71,FALSE)="","",HLOOKUP($A$1&amp;"b",[1]!Plan,AR71,FALSE))</f>
        <v/>
      </c>
      <c r="AT59" s="28" t="str">
        <f>IF(HLOOKUP($A$1&amp;"b",[1]!Plan,AS71,FALSE)="","",HLOOKUP($A$1&amp;"b",[1]!Plan,AS71,FALSE))</f>
        <v/>
      </c>
      <c r="AU59" s="28" t="str">
        <f>IF(HLOOKUP($A$1&amp;"b",[1]!Plan,AT71,FALSE)="","",HLOOKUP($A$1&amp;"b",[1]!Plan,AT71,FALSE))</f>
        <v/>
      </c>
      <c r="AV59" s="28" t="str">
        <f>IF(HLOOKUP($A$1&amp;"b",[1]!Plan,AU71,FALSE)="","",HLOOKUP($A$1&amp;"b",[1]!Plan,AU71,FALSE))</f>
        <v/>
      </c>
      <c r="AW59" s="28" t="str">
        <f>IF(HLOOKUP($A$1&amp;"b",[1]!Plan,AV71,FALSE)="","",HLOOKUP($A$1&amp;"b",[1]!Plan,AV71,FALSE))</f>
        <v/>
      </c>
      <c r="AX59" s="28"/>
      <c r="AY59" s="28"/>
      <c r="AZ59" s="29"/>
      <c r="BA59" s="167">
        <f t="shared" ref="BA59:BS59" ca="1" si="34">SUMIF($B59:$AQ59,BA$3,$B$2:$AP$2)</f>
        <v>0</v>
      </c>
      <c r="BB59" s="167">
        <f t="shared" ca="1" si="34"/>
        <v>0</v>
      </c>
      <c r="BC59" s="167">
        <f t="shared" ca="1" si="34"/>
        <v>0</v>
      </c>
      <c r="BD59" s="167">
        <f t="shared" ca="1" si="34"/>
        <v>0</v>
      </c>
      <c r="BE59" s="167">
        <f t="shared" ca="1" si="34"/>
        <v>0</v>
      </c>
      <c r="BF59" s="167">
        <f t="shared" ca="1" si="34"/>
        <v>0</v>
      </c>
      <c r="BG59" s="167">
        <f t="shared" ca="1" si="34"/>
        <v>0</v>
      </c>
      <c r="BH59" s="167">
        <f t="shared" ca="1" si="34"/>
        <v>0</v>
      </c>
      <c r="BI59" s="167">
        <f t="shared" ca="1" si="34"/>
        <v>0</v>
      </c>
      <c r="BJ59" s="167">
        <f t="shared" ca="1" si="34"/>
        <v>0</v>
      </c>
      <c r="BK59" s="167">
        <f t="shared" ca="1" si="34"/>
        <v>0</v>
      </c>
      <c r="BL59" s="167">
        <f t="shared" ca="1" si="34"/>
        <v>0</v>
      </c>
      <c r="BM59" s="167">
        <f t="shared" ca="1" si="34"/>
        <v>0</v>
      </c>
      <c r="BN59" s="167">
        <f t="shared" ca="1" si="34"/>
        <v>0</v>
      </c>
      <c r="BO59" s="167">
        <f t="shared" ca="1" si="34"/>
        <v>0</v>
      </c>
      <c r="BP59" s="167">
        <f t="shared" ca="1" si="34"/>
        <v>0</v>
      </c>
      <c r="BQ59" s="167">
        <f t="shared" ca="1" si="34"/>
        <v>0</v>
      </c>
      <c r="BR59" s="167">
        <f t="shared" ca="1" si="34"/>
        <v>0</v>
      </c>
      <c r="BS59" s="167">
        <f t="shared" ca="1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180"/>
      <c r="AL60" s="40"/>
      <c r="AM60" s="203"/>
      <c r="AN60" s="40"/>
      <c r="AO60" s="40"/>
      <c r="AP60" s="40"/>
      <c r="AQ60" s="83"/>
      <c r="AR60" s="4"/>
      <c r="AS60" s="187"/>
      <c r="AT60" s="187"/>
      <c r="AU60" s="33"/>
      <c r="AV60" s="33"/>
      <c r="AW60" s="33"/>
      <c r="AX60" s="33"/>
      <c r="AY60" s="33"/>
      <c r="AZ60" s="3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7" ht="15.6" x14ac:dyDescent="0.3">
      <c r="A61" s="8"/>
      <c r="B61" s="194"/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 t="s">
        <v>165</v>
      </c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/>
      <c r="W61" s="194" t="s">
        <v>165</v>
      </c>
      <c r="X61" s="194" t="s">
        <v>165</v>
      </c>
      <c r="Y61" s="194" t="s">
        <v>165</v>
      </c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79"/>
      <c r="AL61" s="91"/>
      <c r="AM61" s="2"/>
      <c r="AN61" s="91"/>
      <c r="AO61" s="91"/>
      <c r="AP61" s="91"/>
      <c r="AQ61" s="92"/>
      <c r="AR61" s="4"/>
      <c r="AS61" s="189"/>
      <c r="AT61" s="189"/>
      <c r="AU61" s="33"/>
      <c r="AV61" s="33"/>
      <c r="AW61" s="33"/>
      <c r="AX61" s="33"/>
      <c r="AY61" s="33"/>
      <c r="AZ61" s="34"/>
      <c r="BA61" s="22">
        <f t="shared" ref="BA61:BS61" si="35">BA$3</f>
        <v>1</v>
      </c>
      <c r="BB61" s="22">
        <f t="shared" si="35"/>
        <v>2</v>
      </c>
      <c r="BC61" s="22">
        <f t="shared" si="35"/>
        <v>3</v>
      </c>
      <c r="BD61" s="22">
        <f t="shared" si="35"/>
        <v>4</v>
      </c>
      <c r="BE61" s="22">
        <f t="shared" si="35"/>
        <v>5</v>
      </c>
      <c r="BF61" s="22">
        <f t="shared" si="35"/>
        <v>6</v>
      </c>
      <c r="BG61" s="22">
        <f t="shared" si="35"/>
        <v>7</v>
      </c>
      <c r="BH61" s="22">
        <f t="shared" si="35"/>
        <v>8</v>
      </c>
      <c r="BI61" s="22">
        <f t="shared" si="35"/>
        <v>9</v>
      </c>
      <c r="BJ61" s="22">
        <f t="shared" si="35"/>
        <v>10</v>
      </c>
      <c r="BK61" s="22" t="str">
        <f t="shared" si="35"/>
        <v>F1</v>
      </c>
      <c r="BL61" s="22" t="str">
        <f t="shared" si="35"/>
        <v>F2</v>
      </c>
      <c r="BM61" s="22" t="str">
        <f t="shared" si="35"/>
        <v>F3</v>
      </c>
      <c r="BN61" s="22" t="str">
        <f t="shared" si="35"/>
        <v>F4</v>
      </c>
      <c r="BO61" s="22" t="str">
        <f t="shared" si="35"/>
        <v>B8</v>
      </c>
      <c r="BP61" s="22" t="str">
        <f t="shared" si="35"/>
        <v>UG1</v>
      </c>
      <c r="BQ61" s="22" t="str">
        <f t="shared" si="35"/>
        <v>UG2</v>
      </c>
      <c r="BR61" s="22" t="str">
        <f t="shared" si="35"/>
        <v>UG3</v>
      </c>
      <c r="BS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4"/>
      <c r="AE62" s="8"/>
      <c r="AF62" s="8"/>
      <c r="AG62" s="8"/>
      <c r="AH62" s="8"/>
      <c r="AI62" s="8"/>
      <c r="AJ62" s="8"/>
      <c r="AK62" s="82"/>
      <c r="AL62" s="31"/>
      <c r="AM62" s="31"/>
      <c r="AN62" s="31"/>
      <c r="AO62" s="31"/>
      <c r="AP62" s="31"/>
      <c r="AQ62" s="84"/>
      <c r="AR62" s="4"/>
      <c r="AS62" s="28"/>
      <c r="AT62" s="28"/>
      <c r="AU62" s="36"/>
      <c r="AV62" s="36"/>
      <c r="AW62" s="36"/>
      <c r="AX62" s="36"/>
      <c r="AY62" s="36"/>
      <c r="AZ62" s="37"/>
      <c r="BA62" s="167">
        <f t="shared" ref="BA62:BS62" ca="1" si="36">SUMIF($B62:$AQ62,BA$3,$B$2:$AP$2)</f>
        <v>0</v>
      </c>
      <c r="BB62" s="167">
        <f t="shared" ca="1" si="36"/>
        <v>0</v>
      </c>
      <c r="BC62" s="167">
        <f t="shared" ca="1" si="36"/>
        <v>0</v>
      </c>
      <c r="BD62" s="167">
        <f t="shared" ca="1" si="36"/>
        <v>0</v>
      </c>
      <c r="BE62" s="167">
        <f t="shared" ca="1" si="36"/>
        <v>0</v>
      </c>
      <c r="BF62" s="167">
        <f t="shared" ca="1" si="36"/>
        <v>0</v>
      </c>
      <c r="BG62" s="167">
        <f t="shared" ca="1" si="36"/>
        <v>0</v>
      </c>
      <c r="BH62" s="167">
        <f t="shared" ca="1" si="36"/>
        <v>0</v>
      </c>
      <c r="BI62" s="167">
        <f t="shared" ca="1" si="36"/>
        <v>0</v>
      </c>
      <c r="BJ62" s="167">
        <f t="shared" ca="1" si="36"/>
        <v>0</v>
      </c>
      <c r="BK62" s="167">
        <f t="shared" ca="1" si="36"/>
        <v>0</v>
      </c>
      <c r="BL62" s="167">
        <f t="shared" ca="1" si="36"/>
        <v>0</v>
      </c>
      <c r="BM62" s="167">
        <f t="shared" ca="1" si="36"/>
        <v>0</v>
      </c>
      <c r="BN62" s="167">
        <f t="shared" ca="1" si="36"/>
        <v>0</v>
      </c>
      <c r="BO62" s="167">
        <f t="shared" ca="1" si="36"/>
        <v>0</v>
      </c>
      <c r="BP62" s="167">
        <f t="shared" ca="1" si="36"/>
        <v>0</v>
      </c>
      <c r="BQ62" s="167">
        <f t="shared" ca="1" si="36"/>
        <v>0</v>
      </c>
      <c r="BR62" s="167">
        <f t="shared" ca="1" si="36"/>
        <v>0</v>
      </c>
      <c r="BS62" s="167">
        <f t="shared" ca="1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BA16:BS16">
    <cfRule type="cellIs" dxfId="11237" priority="3038" operator="equal">
      <formula>0</formula>
    </cfRule>
    <cfRule type="cellIs" dxfId="11236" priority="3039" operator="greaterThan">
      <formula>0</formula>
    </cfRule>
  </conditionalFormatting>
  <conditionalFormatting sqref="BA19:BS19">
    <cfRule type="cellIs" dxfId="11235" priority="3036" operator="equal">
      <formula>0</formula>
    </cfRule>
    <cfRule type="cellIs" dxfId="11234" priority="3037" operator="greaterThan">
      <formula>0</formula>
    </cfRule>
  </conditionalFormatting>
  <conditionalFormatting sqref="BA22:BS22">
    <cfRule type="cellIs" dxfId="11233" priority="3034" operator="equal">
      <formula>0</formula>
    </cfRule>
    <cfRule type="cellIs" dxfId="11232" priority="3035" operator="greaterThan">
      <formula>0</formula>
    </cfRule>
  </conditionalFormatting>
  <conditionalFormatting sqref="BA26:BS26">
    <cfRule type="cellIs" dxfId="11231" priority="3032" operator="equal">
      <formula>0</formula>
    </cfRule>
    <cfRule type="cellIs" dxfId="11230" priority="3033" operator="greaterThan">
      <formula>0</formula>
    </cfRule>
  </conditionalFormatting>
  <conditionalFormatting sqref="BA29:BS29">
    <cfRule type="cellIs" dxfId="11229" priority="3030" operator="equal">
      <formula>0</formula>
    </cfRule>
    <cfRule type="cellIs" dxfId="11228" priority="3031" operator="greaterThan">
      <formula>0</formula>
    </cfRule>
  </conditionalFormatting>
  <conditionalFormatting sqref="BA32:BS32">
    <cfRule type="cellIs" dxfId="11227" priority="3028" operator="equal">
      <formula>0</formula>
    </cfRule>
    <cfRule type="cellIs" dxfId="11226" priority="3029" operator="greaterThan">
      <formula>0</formula>
    </cfRule>
  </conditionalFormatting>
  <conditionalFormatting sqref="BA36:BS36">
    <cfRule type="cellIs" dxfId="11225" priority="3026" operator="equal">
      <formula>0</formula>
    </cfRule>
    <cfRule type="cellIs" dxfId="11224" priority="3027" operator="greaterThan">
      <formula>0</formula>
    </cfRule>
  </conditionalFormatting>
  <conditionalFormatting sqref="BA39:BS39">
    <cfRule type="cellIs" dxfId="11223" priority="3024" operator="equal">
      <formula>0</formula>
    </cfRule>
    <cfRule type="cellIs" dxfId="11222" priority="3025" operator="greaterThan">
      <formula>0</formula>
    </cfRule>
  </conditionalFormatting>
  <conditionalFormatting sqref="BA42:BS42">
    <cfRule type="cellIs" dxfId="11221" priority="3022" operator="equal">
      <formula>0</formula>
    </cfRule>
    <cfRule type="cellIs" dxfId="11220" priority="3023" operator="greaterThan">
      <formula>0</formula>
    </cfRule>
  </conditionalFormatting>
  <conditionalFormatting sqref="BA46:BS46">
    <cfRule type="cellIs" dxfId="11219" priority="3020" operator="equal">
      <formula>0</formula>
    </cfRule>
    <cfRule type="cellIs" dxfId="11218" priority="3021" operator="greaterThan">
      <formula>0</formula>
    </cfRule>
  </conditionalFormatting>
  <conditionalFormatting sqref="BA49:BS49">
    <cfRule type="cellIs" dxfId="11217" priority="3018" operator="equal">
      <formula>0</formula>
    </cfRule>
    <cfRule type="cellIs" dxfId="11216" priority="3019" operator="greaterThan">
      <formula>0</formula>
    </cfRule>
  </conditionalFormatting>
  <conditionalFormatting sqref="BA52:BS52">
    <cfRule type="cellIs" dxfId="11215" priority="3016" operator="equal">
      <formula>0</formula>
    </cfRule>
    <cfRule type="cellIs" dxfId="11214" priority="3017" operator="greaterThan">
      <formula>0</formula>
    </cfRule>
  </conditionalFormatting>
  <conditionalFormatting sqref="BA56:BS56">
    <cfRule type="cellIs" dxfId="11213" priority="3014" operator="equal">
      <formula>0</formula>
    </cfRule>
    <cfRule type="cellIs" dxfId="11212" priority="3015" operator="greaterThan">
      <formula>0</formula>
    </cfRule>
  </conditionalFormatting>
  <conditionalFormatting sqref="BA59:BS59">
    <cfRule type="cellIs" dxfId="11211" priority="3012" operator="equal">
      <formula>0</formula>
    </cfRule>
    <cfRule type="cellIs" dxfId="11210" priority="3013" operator="greaterThan">
      <formula>0</formula>
    </cfRule>
  </conditionalFormatting>
  <conditionalFormatting sqref="BA62:BS62">
    <cfRule type="cellIs" dxfId="11209" priority="3010" operator="equal">
      <formula>0</formula>
    </cfRule>
    <cfRule type="cellIs" dxfId="11208" priority="3011" operator="greaterThan">
      <formula>0</formula>
    </cfRule>
  </conditionalFormatting>
  <conditionalFormatting sqref="A28:A29 A45:A46 A48:A49 A55:A56 A58:A59 A5:A6 A8:A9 A25:A26">
    <cfRule type="cellIs" dxfId="11207" priority="3009" stopIfTrue="1" operator="equal">
      <formula>TRUE</formula>
    </cfRule>
  </conditionalFormatting>
  <conditionalFormatting sqref="A35:A36 A38:A39">
    <cfRule type="cellIs" dxfId="11206" priority="3008" stopIfTrue="1" operator="equal">
      <formula>TRUE</formula>
    </cfRule>
  </conditionalFormatting>
  <conditionalFormatting sqref="AQ16">
    <cfRule type="duplicateValues" dxfId="11205" priority="3005"/>
  </conditionalFormatting>
  <conditionalFormatting sqref="AQ19">
    <cfRule type="duplicateValues" dxfId="11204" priority="3004"/>
  </conditionalFormatting>
  <conditionalFormatting sqref="AQ26">
    <cfRule type="duplicateValues" dxfId="11203" priority="3003"/>
  </conditionalFormatting>
  <conditionalFormatting sqref="AQ39">
    <cfRule type="duplicateValues" dxfId="11202" priority="3002"/>
  </conditionalFormatting>
  <conditionalFormatting sqref="AQ36">
    <cfRule type="duplicateValues" dxfId="11201" priority="3001"/>
  </conditionalFormatting>
  <conditionalFormatting sqref="AQ39">
    <cfRule type="duplicateValues" dxfId="11200" priority="3000"/>
  </conditionalFormatting>
  <conditionalFormatting sqref="AQ49">
    <cfRule type="duplicateValues" dxfId="11199" priority="2999"/>
  </conditionalFormatting>
  <conditionalFormatting sqref="AQ46">
    <cfRule type="duplicateValues" dxfId="11198" priority="2998"/>
  </conditionalFormatting>
  <conditionalFormatting sqref="AQ49">
    <cfRule type="duplicateValues" dxfId="11197" priority="2997"/>
  </conditionalFormatting>
  <conditionalFormatting sqref="AQ6 AM6">
    <cfRule type="duplicateValues" dxfId="11196" priority="2996"/>
  </conditionalFormatting>
  <conditionalFormatting sqref="AQ9">
    <cfRule type="duplicateValues" dxfId="11195" priority="2995"/>
  </conditionalFormatting>
  <conditionalFormatting sqref="AQ36">
    <cfRule type="duplicateValues" dxfId="11194" priority="2994"/>
  </conditionalFormatting>
  <conditionalFormatting sqref="AQ39">
    <cfRule type="duplicateValues" dxfId="11193" priority="2993"/>
  </conditionalFormatting>
  <conditionalFormatting sqref="AP46">
    <cfRule type="duplicateValues" dxfId="11192" priority="2992"/>
  </conditionalFormatting>
  <conditionalFormatting sqref="AM6">
    <cfRule type="duplicateValues" dxfId="11191" priority="2991"/>
  </conditionalFormatting>
  <conditionalFormatting sqref="AQ9">
    <cfRule type="duplicateValues" dxfId="11190" priority="2990"/>
  </conditionalFormatting>
  <conditionalFormatting sqref="AM6">
    <cfRule type="duplicateValues" dxfId="11189" priority="2989"/>
  </conditionalFormatting>
  <conditionalFormatting sqref="AQ16">
    <cfRule type="duplicateValues" dxfId="11188" priority="2988"/>
  </conditionalFormatting>
  <conditionalFormatting sqref="AQ19">
    <cfRule type="duplicateValues" dxfId="11187" priority="2987"/>
  </conditionalFormatting>
  <conditionalFormatting sqref="AQ29">
    <cfRule type="duplicateValues" dxfId="11186" priority="2986"/>
  </conditionalFormatting>
  <conditionalFormatting sqref="AK6 AM6 AO6:AQ6">
    <cfRule type="duplicateValues" dxfId="11185" priority="2985"/>
  </conditionalFormatting>
  <conditionalFormatting sqref="AO16">
    <cfRule type="duplicateValues" dxfId="11184" priority="2984"/>
  </conditionalFormatting>
  <conditionalFormatting sqref="AM46">
    <cfRule type="duplicateValues" dxfId="11183" priority="2983"/>
  </conditionalFormatting>
  <conditionalFormatting sqref="AO19">
    <cfRule type="duplicateValues" dxfId="11182" priority="2982"/>
  </conditionalFormatting>
  <conditionalFormatting sqref="AO26">
    <cfRule type="duplicateValues" dxfId="11181" priority="2981"/>
  </conditionalFormatting>
  <conditionalFormatting sqref="AO29">
    <cfRule type="duplicateValues" dxfId="11180" priority="2980"/>
  </conditionalFormatting>
  <conditionalFormatting sqref="AO36">
    <cfRule type="duplicateValues" dxfId="11179" priority="2979"/>
  </conditionalFormatting>
  <conditionalFormatting sqref="AO39">
    <cfRule type="duplicateValues" dxfId="11178" priority="2978"/>
  </conditionalFormatting>
  <conditionalFormatting sqref="AO46">
    <cfRule type="duplicateValues" dxfId="11177" priority="2977"/>
  </conditionalFormatting>
  <conditionalFormatting sqref="AO49">
    <cfRule type="duplicateValues" dxfId="11176" priority="2976"/>
  </conditionalFormatting>
  <conditionalFormatting sqref="AP26">
    <cfRule type="duplicateValues" dxfId="11175" priority="2975"/>
  </conditionalFormatting>
  <conditionalFormatting sqref="AP29">
    <cfRule type="duplicateValues" dxfId="11174" priority="2974"/>
  </conditionalFormatting>
  <conditionalFormatting sqref="AP36">
    <cfRule type="duplicateValues" dxfId="11173" priority="2973"/>
  </conditionalFormatting>
  <conditionalFormatting sqref="AP39">
    <cfRule type="duplicateValues" dxfId="11172" priority="2972"/>
  </conditionalFormatting>
  <conditionalFormatting sqref="BA6:BS6">
    <cfRule type="cellIs" dxfId="11171" priority="2970" operator="equal">
      <formula>0</formula>
    </cfRule>
    <cfRule type="cellIs" dxfId="11170" priority="2971" operator="greaterThan">
      <formula>0</formula>
    </cfRule>
  </conditionalFormatting>
  <conditionalFormatting sqref="BA9:BS9">
    <cfRule type="cellIs" dxfId="11169" priority="2968" operator="equal">
      <formula>0</formula>
    </cfRule>
    <cfRule type="cellIs" dxfId="11168" priority="2969" operator="greaterThan">
      <formula>0</formula>
    </cfRule>
  </conditionalFormatting>
  <conditionalFormatting sqref="BA12:BS12">
    <cfRule type="cellIs" dxfId="11167" priority="2966" operator="equal">
      <formula>0</formula>
    </cfRule>
    <cfRule type="cellIs" dxfId="11166" priority="2967" operator="greaterThan">
      <formula>0</formula>
    </cfRule>
  </conditionalFormatting>
  <conditionalFormatting sqref="AO6">
    <cfRule type="duplicateValues" dxfId="11165" priority="2965"/>
  </conditionalFormatting>
  <conditionalFormatting sqref="AO9">
    <cfRule type="duplicateValues" dxfId="11164" priority="2964"/>
  </conditionalFormatting>
  <conditionalFormatting sqref="AP49">
    <cfRule type="duplicateValues" dxfId="11163" priority="2963"/>
  </conditionalFormatting>
  <conditionalFormatting sqref="A15:A16 A18:A19">
    <cfRule type="cellIs" dxfId="11162" priority="2962" stopIfTrue="1" operator="equal">
      <formula>TRUE</formula>
    </cfRule>
  </conditionalFormatting>
  <conditionalFormatting sqref="AM6">
    <cfRule type="duplicateValues" dxfId="11161" priority="2960"/>
  </conditionalFormatting>
  <conditionalFormatting sqref="AM6">
    <cfRule type="duplicateValues" dxfId="11160" priority="2959"/>
  </conditionalFormatting>
  <conditionalFormatting sqref="AM6">
    <cfRule type="duplicateValues" dxfId="11159" priority="2958"/>
  </conditionalFormatting>
  <conditionalFormatting sqref="AM6">
    <cfRule type="duplicateValues" dxfId="11158" priority="2957"/>
  </conditionalFormatting>
  <conditionalFormatting sqref="AP6">
    <cfRule type="duplicateValues" dxfId="11157" priority="2956"/>
  </conditionalFormatting>
  <conditionalFormatting sqref="AP9">
    <cfRule type="duplicateValues" dxfId="11156" priority="2955"/>
  </conditionalFormatting>
  <conditionalFormatting sqref="AP6">
    <cfRule type="duplicateValues" dxfId="11155" priority="2954"/>
  </conditionalFormatting>
  <conditionalFormatting sqref="AP16">
    <cfRule type="duplicateValues" dxfId="11154" priority="2953"/>
  </conditionalFormatting>
  <conditionalFormatting sqref="AP9">
    <cfRule type="duplicateValues" dxfId="11153" priority="2952"/>
  </conditionalFormatting>
  <conditionalFormatting sqref="AP9">
    <cfRule type="duplicateValues" dxfId="11152" priority="2951"/>
  </conditionalFormatting>
  <conditionalFormatting sqref="AP16">
    <cfRule type="duplicateValues" dxfId="11151" priority="2950"/>
  </conditionalFormatting>
  <conditionalFormatting sqref="AP16">
    <cfRule type="duplicateValues" dxfId="11150" priority="2949"/>
  </conditionalFormatting>
  <conditionalFormatting sqref="AP19">
    <cfRule type="duplicateValues" dxfId="11149" priority="2948"/>
  </conditionalFormatting>
  <conditionalFormatting sqref="AP19">
    <cfRule type="duplicateValues" dxfId="11148" priority="2947"/>
  </conditionalFormatting>
  <conditionalFormatting sqref="AP6">
    <cfRule type="duplicateValues" dxfId="11147" priority="2946"/>
  </conditionalFormatting>
  <conditionalFormatting sqref="AP6">
    <cfRule type="duplicateValues" dxfId="11146" priority="2945"/>
  </conditionalFormatting>
  <conditionalFormatting sqref="AP19">
    <cfRule type="duplicateValues" dxfId="11145" priority="2944"/>
  </conditionalFormatting>
  <conditionalFormatting sqref="AO9:AQ9">
    <cfRule type="duplicateValues" dxfId="11144" priority="2943"/>
  </conditionalFormatting>
  <conditionalFormatting sqref="AO16:AQ16">
    <cfRule type="duplicateValues" dxfId="11143" priority="2942"/>
  </conditionalFormatting>
  <conditionalFormatting sqref="AO19:AQ19">
    <cfRule type="duplicateValues" dxfId="11142" priority="2941"/>
  </conditionalFormatting>
  <conditionalFormatting sqref="AO6:AQ6 AK6 AM6">
    <cfRule type="duplicateValues" dxfId="11141" priority="2940"/>
  </conditionalFormatting>
  <conditionalFormatting sqref="AO9:AQ9">
    <cfRule type="duplicateValues" dxfId="11140" priority="2939"/>
  </conditionalFormatting>
  <conditionalFormatting sqref="AO36:AQ36 AM36">
    <cfRule type="duplicateValues" dxfId="11139" priority="2938"/>
  </conditionalFormatting>
  <conditionalFormatting sqref="AO39:AQ39 AM39">
    <cfRule type="duplicateValues" dxfId="11138" priority="2937"/>
  </conditionalFormatting>
  <conditionalFormatting sqref="AO26:AQ26">
    <cfRule type="duplicateValues" dxfId="11137" priority="2936"/>
  </conditionalFormatting>
  <conditionalFormatting sqref="AO29:AQ29">
    <cfRule type="duplicateValues" dxfId="11136" priority="2935"/>
  </conditionalFormatting>
  <conditionalFormatting sqref="AO46:AQ46 AM46">
    <cfRule type="duplicateValues" dxfId="11135" priority="2934"/>
  </conditionalFormatting>
  <conditionalFormatting sqref="AO49:AQ49">
    <cfRule type="duplicateValues" dxfId="11134" priority="2933"/>
  </conditionalFormatting>
  <conditionalFormatting sqref="AO16:AQ16">
    <cfRule type="duplicateValues" dxfId="11133" priority="2932"/>
  </conditionalFormatting>
  <conditionalFormatting sqref="AO19:AQ19">
    <cfRule type="duplicateValues" dxfId="11132" priority="2931"/>
  </conditionalFormatting>
  <conditionalFormatting sqref="AM39">
    <cfRule type="duplicateValues" dxfId="11131" priority="2930"/>
  </conditionalFormatting>
  <conditionalFormatting sqref="AM39">
    <cfRule type="duplicateValues" dxfId="11130" priority="2929"/>
  </conditionalFormatting>
  <conditionalFormatting sqref="AM39">
    <cfRule type="duplicateValues" dxfId="11129" priority="2928"/>
  </conditionalFormatting>
  <conditionalFormatting sqref="AM39">
    <cfRule type="duplicateValues" dxfId="11128" priority="2927"/>
  </conditionalFormatting>
  <conditionalFormatting sqref="AM39">
    <cfRule type="duplicateValues" dxfId="11127" priority="2926"/>
  </conditionalFormatting>
  <conditionalFormatting sqref="AM39">
    <cfRule type="duplicateValues" dxfId="11126" priority="2925"/>
  </conditionalFormatting>
  <conditionalFormatting sqref="AM39">
    <cfRule type="duplicateValues" dxfId="11125" priority="2924"/>
  </conditionalFormatting>
  <conditionalFormatting sqref="AM39">
    <cfRule type="duplicateValues" dxfId="11124" priority="2923"/>
  </conditionalFormatting>
  <conditionalFormatting sqref="AM39">
    <cfRule type="duplicateValues" dxfId="11123" priority="2922"/>
  </conditionalFormatting>
  <conditionalFormatting sqref="AM49">
    <cfRule type="duplicateValues" dxfId="11122" priority="2919"/>
  </conditionalFormatting>
  <conditionalFormatting sqref="AM49">
    <cfRule type="duplicateValues" dxfId="11121" priority="2918"/>
  </conditionalFormatting>
  <conditionalFormatting sqref="AN6">
    <cfRule type="duplicateValues" dxfId="11120" priority="2917"/>
  </conditionalFormatting>
  <conditionalFormatting sqref="AN6">
    <cfRule type="duplicateValues" dxfId="11119" priority="2916"/>
  </conditionalFormatting>
  <conditionalFormatting sqref="AN6">
    <cfRule type="duplicateValues" dxfId="11118" priority="2915"/>
  </conditionalFormatting>
  <conditionalFormatting sqref="AN6">
    <cfRule type="duplicateValues" dxfId="11117" priority="2914"/>
  </conditionalFormatting>
  <conditionalFormatting sqref="AN6">
    <cfRule type="duplicateValues" dxfId="11116" priority="2913"/>
  </conditionalFormatting>
  <conditionalFormatting sqref="AN6">
    <cfRule type="duplicateValues" dxfId="11115" priority="2912"/>
  </conditionalFormatting>
  <conditionalFormatting sqref="AN9">
    <cfRule type="duplicateValues" dxfId="11114" priority="2911"/>
  </conditionalFormatting>
  <conditionalFormatting sqref="AN9">
    <cfRule type="duplicateValues" dxfId="11113" priority="2910"/>
  </conditionalFormatting>
  <conditionalFormatting sqref="AN9">
    <cfRule type="duplicateValues" dxfId="11112" priority="2909"/>
  </conditionalFormatting>
  <conditionalFormatting sqref="AN9">
    <cfRule type="duplicateValues" dxfId="11111" priority="2908"/>
  </conditionalFormatting>
  <conditionalFormatting sqref="AN9">
    <cfRule type="duplicateValues" dxfId="11110" priority="2907"/>
  </conditionalFormatting>
  <conditionalFormatting sqref="AN9">
    <cfRule type="duplicateValues" dxfId="11109" priority="2906"/>
  </conditionalFormatting>
  <conditionalFormatting sqref="AN46 AN36 AN26 AN16">
    <cfRule type="duplicateValues" dxfId="11108" priority="2905"/>
  </conditionalFormatting>
  <conditionalFormatting sqref="AN46">
    <cfRule type="duplicateValues" dxfId="11107" priority="2904"/>
  </conditionalFormatting>
  <conditionalFormatting sqref="AN46">
    <cfRule type="duplicateValues" dxfId="11106" priority="2903"/>
  </conditionalFormatting>
  <conditionalFormatting sqref="AN46">
    <cfRule type="duplicateValues" dxfId="11105" priority="2902"/>
  </conditionalFormatting>
  <conditionalFormatting sqref="AN46">
    <cfRule type="duplicateValues" dxfId="11104" priority="2901"/>
  </conditionalFormatting>
  <conditionalFormatting sqref="AN46">
    <cfRule type="duplicateValues" dxfId="11103" priority="2900"/>
  </conditionalFormatting>
  <conditionalFormatting sqref="AN49 AN39 AN19">
    <cfRule type="duplicateValues" dxfId="11102" priority="2899"/>
  </conditionalFormatting>
  <conditionalFormatting sqref="AN49">
    <cfRule type="duplicateValues" dxfId="11101" priority="2898"/>
  </conditionalFormatting>
  <conditionalFormatting sqref="AN49">
    <cfRule type="duplicateValues" dxfId="11100" priority="2897"/>
  </conditionalFormatting>
  <conditionalFormatting sqref="AN49">
    <cfRule type="duplicateValues" dxfId="11099" priority="2896"/>
  </conditionalFormatting>
  <conditionalFormatting sqref="AN49">
    <cfRule type="duplicateValues" dxfId="11098" priority="2895"/>
  </conditionalFormatting>
  <conditionalFormatting sqref="AN49">
    <cfRule type="duplicateValues" dxfId="11097" priority="2894"/>
  </conditionalFormatting>
  <conditionalFormatting sqref="AN29">
    <cfRule type="duplicateValues" dxfId="11096" priority="2893"/>
  </conditionalFormatting>
  <conditionalFormatting sqref="AN29">
    <cfRule type="duplicateValues" dxfId="11095" priority="2892"/>
  </conditionalFormatting>
  <conditionalFormatting sqref="AN29">
    <cfRule type="duplicateValues" dxfId="11094" priority="2891"/>
  </conditionalFormatting>
  <conditionalFormatting sqref="AN29">
    <cfRule type="duplicateValues" dxfId="11093" priority="2890"/>
  </conditionalFormatting>
  <conditionalFormatting sqref="AN29">
    <cfRule type="duplicateValues" dxfId="11092" priority="2889"/>
  </conditionalFormatting>
  <conditionalFormatting sqref="AN29">
    <cfRule type="duplicateValues" dxfId="11091" priority="2888"/>
  </conditionalFormatting>
  <conditionalFormatting sqref="AL46">
    <cfRule type="duplicateValues" dxfId="11090" priority="2887"/>
  </conditionalFormatting>
  <conditionalFormatting sqref="AL46">
    <cfRule type="duplicateValues" dxfId="11089" priority="2886"/>
  </conditionalFormatting>
  <conditionalFormatting sqref="AL46">
    <cfRule type="duplicateValues" dxfId="11088" priority="2885"/>
  </conditionalFormatting>
  <conditionalFormatting sqref="AL46">
    <cfRule type="duplicateValues" dxfId="11087" priority="2884"/>
  </conditionalFormatting>
  <conditionalFormatting sqref="AL46">
    <cfRule type="duplicateValues" dxfId="11086" priority="2883"/>
  </conditionalFormatting>
  <conditionalFormatting sqref="AL46">
    <cfRule type="duplicateValues" dxfId="11085" priority="2882"/>
  </conditionalFormatting>
  <conditionalFormatting sqref="AL49">
    <cfRule type="duplicateValues" dxfId="11084" priority="2881"/>
  </conditionalFormatting>
  <conditionalFormatting sqref="AL49">
    <cfRule type="duplicateValues" dxfId="11083" priority="2880"/>
  </conditionalFormatting>
  <conditionalFormatting sqref="AL49">
    <cfRule type="duplicateValues" dxfId="11082" priority="2879"/>
  </conditionalFormatting>
  <conditionalFormatting sqref="AL49">
    <cfRule type="duplicateValues" dxfId="11081" priority="2878"/>
  </conditionalFormatting>
  <conditionalFormatting sqref="AL49">
    <cfRule type="duplicateValues" dxfId="11080" priority="2877"/>
  </conditionalFormatting>
  <conditionalFormatting sqref="AL49">
    <cfRule type="duplicateValues" dxfId="11079" priority="2876"/>
  </conditionalFormatting>
  <conditionalFormatting sqref="AH56">
    <cfRule type="duplicateValues" dxfId="11078" priority="3040"/>
  </conditionalFormatting>
  <conditionalFormatting sqref="AH59">
    <cfRule type="duplicateValues" dxfId="11077" priority="3041"/>
  </conditionalFormatting>
  <conditionalFormatting sqref="AM28:AQ28 D28:G28 O28 Q28 U28:V28 Z28:AB28 L28 J28 X28">
    <cfRule type="duplicateValues" dxfId="11076" priority="2875"/>
  </conditionalFormatting>
  <conditionalFormatting sqref="AL46:AQ46">
    <cfRule type="duplicateValues" dxfId="11075" priority="2870"/>
  </conditionalFormatting>
  <conditionalFormatting sqref="AL49:AQ49">
    <cfRule type="duplicateValues" dxfId="11074" priority="2869"/>
  </conditionalFormatting>
  <conditionalFormatting sqref="AK26">
    <cfRule type="duplicateValues" dxfId="11073" priority="2866"/>
  </conditionalFormatting>
  <conditionalFormatting sqref="AK26">
    <cfRule type="duplicateValues" dxfId="11072" priority="2865"/>
  </conditionalFormatting>
  <conditionalFormatting sqref="AK29">
    <cfRule type="duplicateValues" dxfId="11071" priority="2864"/>
  </conditionalFormatting>
  <conditionalFormatting sqref="AK29">
    <cfRule type="duplicateValues" dxfId="11070" priority="2863"/>
  </conditionalFormatting>
  <conditionalFormatting sqref="AM9">
    <cfRule type="duplicateValues" dxfId="11069" priority="2862"/>
  </conditionalFormatting>
  <conditionalFormatting sqref="AM9">
    <cfRule type="duplicateValues" dxfId="11068" priority="2861"/>
  </conditionalFormatting>
  <conditionalFormatting sqref="AM9">
    <cfRule type="duplicateValues" dxfId="11067" priority="2860"/>
  </conditionalFormatting>
  <conditionalFormatting sqref="AM9">
    <cfRule type="duplicateValues" dxfId="11066" priority="2859"/>
  </conditionalFormatting>
  <conditionalFormatting sqref="AM9">
    <cfRule type="duplicateValues" dxfId="11065" priority="2858"/>
  </conditionalFormatting>
  <conditionalFormatting sqref="AM9">
    <cfRule type="duplicateValues" dxfId="11064" priority="2857"/>
  </conditionalFormatting>
  <conditionalFormatting sqref="AM9">
    <cfRule type="duplicateValues" dxfId="11063" priority="2856"/>
  </conditionalFormatting>
  <conditionalFormatting sqref="AM9">
    <cfRule type="duplicateValues" dxfId="11062" priority="2855"/>
  </conditionalFormatting>
  <conditionalFormatting sqref="AM9">
    <cfRule type="duplicateValues" dxfId="11061" priority="2854"/>
  </conditionalFormatting>
  <conditionalFormatting sqref="AM26">
    <cfRule type="duplicateValues" dxfId="11060" priority="2853"/>
  </conditionalFormatting>
  <conditionalFormatting sqref="AM26">
    <cfRule type="duplicateValues" dxfId="11059" priority="2852"/>
  </conditionalFormatting>
  <conditionalFormatting sqref="AM26">
    <cfRule type="duplicateValues" dxfId="11058" priority="2851"/>
  </conditionalFormatting>
  <conditionalFormatting sqref="AM26">
    <cfRule type="duplicateValues" dxfId="11057" priority="2850"/>
  </conditionalFormatting>
  <conditionalFormatting sqref="AM26">
    <cfRule type="duplicateValues" dxfId="11056" priority="2849"/>
  </conditionalFormatting>
  <conditionalFormatting sqref="AM26">
    <cfRule type="duplicateValues" dxfId="11055" priority="2848"/>
  </conditionalFormatting>
  <conditionalFormatting sqref="AM26">
    <cfRule type="duplicateValues" dxfId="11054" priority="2847"/>
  </conditionalFormatting>
  <conditionalFormatting sqref="AM26">
    <cfRule type="duplicateValues" dxfId="11053" priority="2846"/>
  </conditionalFormatting>
  <conditionalFormatting sqref="AM26">
    <cfRule type="duplicateValues" dxfId="11052" priority="2845"/>
  </conditionalFormatting>
  <conditionalFormatting sqref="AM29">
    <cfRule type="duplicateValues" dxfId="11051" priority="2844"/>
  </conditionalFormatting>
  <conditionalFormatting sqref="AM29">
    <cfRule type="duplicateValues" dxfId="11050" priority="2843"/>
  </conditionalFormatting>
  <conditionalFormatting sqref="AM29">
    <cfRule type="duplicateValues" dxfId="11049" priority="2842"/>
  </conditionalFormatting>
  <conditionalFormatting sqref="AM29">
    <cfRule type="duplicateValues" dxfId="11048" priority="2841"/>
  </conditionalFormatting>
  <conditionalFormatting sqref="AM29">
    <cfRule type="duplicateValues" dxfId="11047" priority="2840"/>
  </conditionalFormatting>
  <conditionalFormatting sqref="AM29">
    <cfRule type="duplicateValues" dxfId="11046" priority="2839"/>
  </conditionalFormatting>
  <conditionalFormatting sqref="AM29">
    <cfRule type="duplicateValues" dxfId="11045" priority="2838"/>
  </conditionalFormatting>
  <conditionalFormatting sqref="AM29">
    <cfRule type="duplicateValues" dxfId="11044" priority="2837"/>
  </conditionalFormatting>
  <conditionalFormatting sqref="AM29">
    <cfRule type="duplicateValues" dxfId="11043" priority="2836"/>
  </conditionalFormatting>
  <conditionalFormatting sqref="AM16">
    <cfRule type="duplicateValues" dxfId="11042" priority="2835"/>
  </conditionalFormatting>
  <conditionalFormatting sqref="AM16">
    <cfRule type="duplicateValues" dxfId="11041" priority="2834"/>
  </conditionalFormatting>
  <conditionalFormatting sqref="AM16">
    <cfRule type="duplicateValues" dxfId="11040" priority="2833"/>
  </conditionalFormatting>
  <conditionalFormatting sqref="AM16">
    <cfRule type="duplicateValues" dxfId="11039" priority="2832"/>
  </conditionalFormatting>
  <conditionalFormatting sqref="AM16">
    <cfRule type="duplicateValues" dxfId="11038" priority="2831"/>
  </conditionalFormatting>
  <conditionalFormatting sqref="AM16">
    <cfRule type="duplicateValues" dxfId="11037" priority="2830"/>
  </conditionalFormatting>
  <conditionalFormatting sqref="AM16">
    <cfRule type="duplicateValues" dxfId="11036" priority="2829"/>
  </conditionalFormatting>
  <conditionalFormatting sqref="AM16">
    <cfRule type="duplicateValues" dxfId="11035" priority="2828"/>
  </conditionalFormatting>
  <conditionalFormatting sqref="AM16">
    <cfRule type="duplicateValues" dxfId="11034" priority="2827"/>
  </conditionalFormatting>
  <conditionalFormatting sqref="AM19">
    <cfRule type="duplicateValues" dxfId="11033" priority="2826"/>
  </conditionalFormatting>
  <conditionalFormatting sqref="AM19">
    <cfRule type="duplicateValues" dxfId="11032" priority="2825"/>
  </conditionalFormatting>
  <conditionalFormatting sqref="AM19">
    <cfRule type="duplicateValues" dxfId="11031" priority="2824"/>
  </conditionalFormatting>
  <conditionalFormatting sqref="AM19">
    <cfRule type="duplicateValues" dxfId="11030" priority="2823"/>
  </conditionalFormatting>
  <conditionalFormatting sqref="AM19">
    <cfRule type="duplicateValues" dxfId="11029" priority="2822"/>
  </conditionalFormatting>
  <conditionalFormatting sqref="AM19">
    <cfRule type="duplicateValues" dxfId="11028" priority="2821"/>
  </conditionalFormatting>
  <conditionalFormatting sqref="AM19">
    <cfRule type="duplicateValues" dxfId="11027" priority="2820"/>
  </conditionalFormatting>
  <conditionalFormatting sqref="AM19">
    <cfRule type="duplicateValues" dxfId="11026" priority="2819"/>
  </conditionalFormatting>
  <conditionalFormatting sqref="AM19">
    <cfRule type="duplicateValues" dxfId="11025" priority="2818"/>
  </conditionalFormatting>
  <conditionalFormatting sqref="AI6 AK6 AM6:AQ6">
    <cfRule type="duplicateValues" dxfId="11024" priority="2817"/>
  </conditionalFormatting>
  <conditionalFormatting sqref="AM9:AQ9">
    <cfRule type="duplicateValues" dxfId="11023" priority="2816"/>
  </conditionalFormatting>
  <conditionalFormatting sqref="AM16:AQ16">
    <cfRule type="duplicateValues" dxfId="11022" priority="2815"/>
  </conditionalFormatting>
  <conditionalFormatting sqref="AM19:AQ19">
    <cfRule type="duplicateValues" dxfId="11021" priority="2814"/>
  </conditionalFormatting>
  <conditionalFormatting sqref="AM29:AQ29 AK29">
    <cfRule type="duplicateValues" dxfId="11020" priority="2813"/>
  </conditionalFormatting>
  <conditionalFormatting sqref="AM36:AQ36">
    <cfRule type="duplicateValues" dxfId="11019" priority="2812"/>
  </conditionalFormatting>
  <conditionalFormatting sqref="AM39:AQ39">
    <cfRule type="duplicateValues" dxfId="11018" priority="2811"/>
  </conditionalFormatting>
  <conditionalFormatting sqref="AI6">
    <cfRule type="duplicateValues" dxfId="11017" priority="2810"/>
  </conditionalFormatting>
  <conditionalFormatting sqref="AI6">
    <cfRule type="duplicateValues" dxfId="11016" priority="2808"/>
  </conditionalFormatting>
  <conditionalFormatting sqref="AM26:AQ26 AK26">
    <cfRule type="duplicateValues" dxfId="11015" priority="2779"/>
  </conditionalFormatting>
  <conditionalFormatting sqref="AL26">
    <cfRule type="duplicateValues" dxfId="11014" priority="2768"/>
  </conditionalFormatting>
  <conditionalFormatting sqref="AL26">
    <cfRule type="duplicateValues" dxfId="11013" priority="2767"/>
  </conditionalFormatting>
  <conditionalFormatting sqref="AL26">
    <cfRule type="duplicateValues" dxfId="11012" priority="2766"/>
  </conditionalFormatting>
  <conditionalFormatting sqref="AL26">
    <cfRule type="duplicateValues" dxfId="11011" priority="2765"/>
  </conditionalFormatting>
  <conditionalFormatting sqref="AL26">
    <cfRule type="duplicateValues" dxfId="11010" priority="2764"/>
  </conditionalFormatting>
  <conditionalFormatting sqref="AL26">
    <cfRule type="duplicateValues" dxfId="11009" priority="2763"/>
  </conditionalFormatting>
  <conditionalFormatting sqref="AL26">
    <cfRule type="duplicateValues" dxfId="11008" priority="2762"/>
  </conditionalFormatting>
  <conditionalFormatting sqref="AL26">
    <cfRule type="duplicateValues" dxfId="11007" priority="2761"/>
  </conditionalFormatting>
  <conditionalFormatting sqref="AL26">
    <cfRule type="duplicateValues" dxfId="11006" priority="2760"/>
  </conditionalFormatting>
  <conditionalFormatting sqref="AL26">
    <cfRule type="duplicateValues" dxfId="11005" priority="2759"/>
  </conditionalFormatting>
  <conditionalFormatting sqref="AL29">
    <cfRule type="duplicateValues" dxfId="11004" priority="2758"/>
  </conditionalFormatting>
  <conditionalFormatting sqref="AL29">
    <cfRule type="duplicateValues" dxfId="11003" priority="2757"/>
  </conditionalFormatting>
  <conditionalFormatting sqref="AL29">
    <cfRule type="duplicateValues" dxfId="11002" priority="2756"/>
  </conditionalFormatting>
  <conditionalFormatting sqref="AL29">
    <cfRule type="duplicateValues" dxfId="11001" priority="2755"/>
  </conditionalFormatting>
  <conditionalFormatting sqref="AL29">
    <cfRule type="duplicateValues" dxfId="11000" priority="2754"/>
  </conditionalFormatting>
  <conditionalFormatting sqref="AL29">
    <cfRule type="duplicateValues" dxfId="10999" priority="2753"/>
  </conditionalFormatting>
  <conditionalFormatting sqref="AL29">
    <cfRule type="duplicateValues" dxfId="10998" priority="2752"/>
  </conditionalFormatting>
  <conditionalFormatting sqref="AL29">
    <cfRule type="duplicateValues" dxfId="10997" priority="2751"/>
  </conditionalFormatting>
  <conditionalFormatting sqref="AL29">
    <cfRule type="duplicateValues" dxfId="10996" priority="2750"/>
  </conditionalFormatting>
  <conditionalFormatting sqref="AL29">
    <cfRule type="duplicateValues" dxfId="10995" priority="2749"/>
  </conditionalFormatting>
  <conditionalFormatting sqref="Y28">
    <cfRule type="duplicateValues" dxfId="10994" priority="2748"/>
  </conditionalFormatting>
  <conditionalFormatting sqref="AK46 AK36">
    <cfRule type="duplicateValues" dxfId="10993" priority="2747"/>
  </conditionalFormatting>
  <conditionalFormatting sqref="AK46 AK36">
    <cfRule type="duplicateValues" dxfId="10992" priority="2746"/>
  </conditionalFormatting>
  <conditionalFormatting sqref="AK49 AK39">
    <cfRule type="duplicateValues" dxfId="10991" priority="2745"/>
  </conditionalFormatting>
  <conditionalFormatting sqref="AK49 AK39">
    <cfRule type="duplicateValues" dxfId="10990" priority="2744"/>
  </conditionalFormatting>
  <conditionalFormatting sqref="AK49 AK39">
    <cfRule type="duplicateValues" dxfId="10989" priority="2743"/>
  </conditionalFormatting>
  <conditionalFormatting sqref="AK46 AK36">
    <cfRule type="duplicateValues" dxfId="10988" priority="2742"/>
  </conditionalFormatting>
  <conditionalFormatting sqref="AL6">
    <cfRule type="duplicateValues" dxfId="10987" priority="2133"/>
  </conditionalFormatting>
  <conditionalFormatting sqref="AL6">
    <cfRule type="duplicateValues" dxfId="10986" priority="2132"/>
  </conditionalFormatting>
  <conditionalFormatting sqref="AL6">
    <cfRule type="duplicateValues" dxfId="10985" priority="2131"/>
  </conditionalFormatting>
  <conditionalFormatting sqref="AL6">
    <cfRule type="duplicateValues" dxfId="10984" priority="2130"/>
  </conditionalFormatting>
  <conditionalFormatting sqref="AL6">
    <cfRule type="duplicateValues" dxfId="10983" priority="2129"/>
  </conditionalFormatting>
  <conditionalFormatting sqref="AL6">
    <cfRule type="duplicateValues" dxfId="10982" priority="2128"/>
  </conditionalFormatting>
  <conditionalFormatting sqref="AL6">
    <cfRule type="duplicateValues" dxfId="10981" priority="2127"/>
  </conditionalFormatting>
  <conditionalFormatting sqref="AL6">
    <cfRule type="duplicateValues" dxfId="10980" priority="2126"/>
  </conditionalFormatting>
  <conditionalFormatting sqref="AL6">
    <cfRule type="duplicateValues" dxfId="10979" priority="2125"/>
  </conditionalFormatting>
  <conditionalFormatting sqref="AL6">
    <cfRule type="duplicateValues" dxfId="10978" priority="2124"/>
  </conditionalFormatting>
  <conditionalFormatting sqref="AL9">
    <cfRule type="duplicateValues" dxfId="10977" priority="2123"/>
  </conditionalFormatting>
  <conditionalFormatting sqref="AL9">
    <cfRule type="duplicateValues" dxfId="10976" priority="2122"/>
  </conditionalFormatting>
  <conditionalFormatting sqref="AL9">
    <cfRule type="duplicateValues" dxfId="10975" priority="2121"/>
  </conditionalFormatting>
  <conditionalFormatting sqref="AL9">
    <cfRule type="duplicateValues" dxfId="10974" priority="2120"/>
  </conditionalFormatting>
  <conditionalFormatting sqref="AL9">
    <cfRule type="duplicateValues" dxfId="10973" priority="2119"/>
  </conditionalFormatting>
  <conditionalFormatting sqref="AL9">
    <cfRule type="duplicateValues" dxfId="10972" priority="2118"/>
  </conditionalFormatting>
  <conditionalFormatting sqref="AL9">
    <cfRule type="duplicateValues" dxfId="10971" priority="2117"/>
  </conditionalFormatting>
  <conditionalFormatting sqref="AL9">
    <cfRule type="duplicateValues" dxfId="10970" priority="2116"/>
  </conditionalFormatting>
  <conditionalFormatting sqref="AL9">
    <cfRule type="duplicateValues" dxfId="10969" priority="2115"/>
  </conditionalFormatting>
  <conditionalFormatting sqref="AL9">
    <cfRule type="duplicateValues" dxfId="10968" priority="2114"/>
  </conditionalFormatting>
  <conditionalFormatting sqref="AL16">
    <cfRule type="duplicateValues" dxfId="10967" priority="2089"/>
  </conditionalFormatting>
  <conditionalFormatting sqref="AL16">
    <cfRule type="duplicateValues" dxfId="10966" priority="2088"/>
  </conditionalFormatting>
  <conditionalFormatting sqref="AL16">
    <cfRule type="duplicateValues" dxfId="10965" priority="2087"/>
  </conditionalFormatting>
  <conditionalFormatting sqref="AL16">
    <cfRule type="duplicateValues" dxfId="10964" priority="2086"/>
  </conditionalFormatting>
  <conditionalFormatting sqref="AL16">
    <cfRule type="duplicateValues" dxfId="10963" priority="2085"/>
  </conditionalFormatting>
  <conditionalFormatting sqref="AL16">
    <cfRule type="duplicateValues" dxfId="10962" priority="2084"/>
  </conditionalFormatting>
  <conditionalFormatting sqref="AL16">
    <cfRule type="duplicateValues" dxfId="10961" priority="2083"/>
  </conditionalFormatting>
  <conditionalFormatting sqref="AL16">
    <cfRule type="duplicateValues" dxfId="10960" priority="2082"/>
  </conditionalFormatting>
  <conditionalFormatting sqref="AL16">
    <cfRule type="duplicateValues" dxfId="10959" priority="2081"/>
  </conditionalFormatting>
  <conditionalFormatting sqref="AL16">
    <cfRule type="duplicateValues" dxfId="10958" priority="2080"/>
  </conditionalFormatting>
  <conditionalFormatting sqref="AL19">
    <cfRule type="duplicateValues" dxfId="10957" priority="2079"/>
  </conditionalFormatting>
  <conditionalFormatting sqref="AL19">
    <cfRule type="duplicateValues" dxfId="10956" priority="2078"/>
  </conditionalFormatting>
  <conditionalFormatting sqref="AL19">
    <cfRule type="duplicateValues" dxfId="10955" priority="2077"/>
  </conditionalFormatting>
  <conditionalFormatting sqref="AL19">
    <cfRule type="duplicateValues" dxfId="10954" priority="2076"/>
  </conditionalFormatting>
  <conditionalFormatting sqref="AL19">
    <cfRule type="duplicateValues" dxfId="10953" priority="2075"/>
  </conditionalFormatting>
  <conditionalFormatting sqref="AL19">
    <cfRule type="duplicateValues" dxfId="10952" priority="2074"/>
  </conditionalFormatting>
  <conditionalFormatting sqref="AL19">
    <cfRule type="duplicateValues" dxfId="10951" priority="2073"/>
  </conditionalFormatting>
  <conditionalFormatting sqref="AL19">
    <cfRule type="duplicateValues" dxfId="10950" priority="2072"/>
  </conditionalFormatting>
  <conditionalFormatting sqref="AL19">
    <cfRule type="duplicateValues" dxfId="10949" priority="2071"/>
  </conditionalFormatting>
  <conditionalFormatting sqref="AL19">
    <cfRule type="duplicateValues" dxfId="10948" priority="2070"/>
  </conditionalFormatting>
  <conditionalFormatting sqref="AL36">
    <cfRule type="duplicateValues" dxfId="10947" priority="2057"/>
  </conditionalFormatting>
  <conditionalFormatting sqref="AL36">
    <cfRule type="duplicateValues" dxfId="10946" priority="2056"/>
  </conditionalFormatting>
  <conditionalFormatting sqref="AL36">
    <cfRule type="duplicateValues" dxfId="10945" priority="2055"/>
  </conditionalFormatting>
  <conditionalFormatting sqref="AL36">
    <cfRule type="duplicateValues" dxfId="10944" priority="2054"/>
  </conditionalFormatting>
  <conditionalFormatting sqref="AL36">
    <cfRule type="duplicateValues" dxfId="10943" priority="2053"/>
  </conditionalFormatting>
  <conditionalFormatting sqref="AL36">
    <cfRule type="duplicateValues" dxfId="10942" priority="2052"/>
  </conditionalFormatting>
  <conditionalFormatting sqref="AL36">
    <cfRule type="duplicateValues" dxfId="10941" priority="2051"/>
  </conditionalFormatting>
  <conditionalFormatting sqref="AL36">
    <cfRule type="duplicateValues" dxfId="10940" priority="2050"/>
  </conditionalFormatting>
  <conditionalFormatting sqref="AL36">
    <cfRule type="duplicateValues" dxfId="10939" priority="2049"/>
  </conditionalFormatting>
  <conditionalFormatting sqref="AL36">
    <cfRule type="duplicateValues" dxfId="10938" priority="2048"/>
  </conditionalFormatting>
  <conditionalFormatting sqref="AL39">
    <cfRule type="duplicateValues" dxfId="10937" priority="2047"/>
  </conditionalFormatting>
  <conditionalFormatting sqref="AL39">
    <cfRule type="duplicateValues" dxfId="10936" priority="2046"/>
  </conditionalFormatting>
  <conditionalFormatting sqref="AL39">
    <cfRule type="duplicateValues" dxfId="10935" priority="2045"/>
  </conditionalFormatting>
  <conditionalFormatting sqref="AL39">
    <cfRule type="duplicateValues" dxfId="10934" priority="2044"/>
  </conditionalFormatting>
  <conditionalFormatting sqref="AL39">
    <cfRule type="duplicateValues" dxfId="10933" priority="2043"/>
  </conditionalFormatting>
  <conditionalFormatting sqref="AL39">
    <cfRule type="duplicateValues" dxfId="10932" priority="2042"/>
  </conditionalFormatting>
  <conditionalFormatting sqref="AL39">
    <cfRule type="duplicateValues" dxfId="10931" priority="2041"/>
  </conditionalFormatting>
  <conditionalFormatting sqref="AL39">
    <cfRule type="duplicateValues" dxfId="10930" priority="2040"/>
  </conditionalFormatting>
  <conditionalFormatting sqref="AL39">
    <cfRule type="duplicateValues" dxfId="10929" priority="2039"/>
  </conditionalFormatting>
  <conditionalFormatting sqref="AL39">
    <cfRule type="duplicateValues" dxfId="10928" priority="2038"/>
  </conditionalFormatting>
  <conditionalFormatting sqref="AK9">
    <cfRule type="duplicateValues" dxfId="10927" priority="1977"/>
  </conditionalFormatting>
  <conditionalFormatting sqref="AK9">
    <cfRule type="duplicateValues" dxfId="10926" priority="1976"/>
  </conditionalFormatting>
  <conditionalFormatting sqref="AK9">
    <cfRule type="duplicateValues" dxfId="10925" priority="1975"/>
  </conditionalFormatting>
  <conditionalFormatting sqref="AK16">
    <cfRule type="duplicateValues" dxfId="10924" priority="1962"/>
  </conditionalFormatting>
  <conditionalFormatting sqref="AK16">
    <cfRule type="duplicateValues" dxfId="10923" priority="1961"/>
  </conditionalFormatting>
  <conditionalFormatting sqref="AK16">
    <cfRule type="duplicateValues" dxfId="10922" priority="1960"/>
  </conditionalFormatting>
  <conditionalFormatting sqref="AK19">
    <cfRule type="duplicateValues" dxfId="10921" priority="1959"/>
  </conditionalFormatting>
  <conditionalFormatting sqref="AK19">
    <cfRule type="duplicateValues" dxfId="10920" priority="1958"/>
  </conditionalFormatting>
  <conditionalFormatting sqref="AK19">
    <cfRule type="duplicateValues" dxfId="10919" priority="1957"/>
  </conditionalFormatting>
  <conditionalFormatting sqref="T28">
    <cfRule type="duplicateValues" dxfId="10918" priority="1704"/>
  </conditionalFormatting>
  <conditionalFormatting sqref="AJ26">
    <cfRule type="duplicateValues" dxfId="10917" priority="1147"/>
  </conditionalFormatting>
  <conditionalFormatting sqref="AJ29">
    <cfRule type="duplicateValues" dxfId="10916" priority="1146"/>
  </conditionalFormatting>
  <conditionalFormatting sqref="AJ36">
    <cfRule type="duplicateValues" dxfId="10915" priority="1145"/>
  </conditionalFormatting>
  <conditionalFormatting sqref="AJ39">
    <cfRule type="duplicateValues" dxfId="10914" priority="1144"/>
  </conditionalFormatting>
  <conditionalFormatting sqref="AJ46">
    <cfRule type="duplicateValues" dxfId="10913" priority="1143"/>
  </conditionalFormatting>
  <conditionalFormatting sqref="AJ49">
    <cfRule type="duplicateValues" dxfId="10912" priority="1142"/>
  </conditionalFormatting>
  <conditionalFormatting sqref="AH6">
    <cfRule type="duplicateValues" dxfId="10911" priority="1129"/>
  </conditionalFormatting>
  <conditionalFormatting sqref="AH9">
    <cfRule type="duplicateValues" dxfId="10910" priority="1128"/>
  </conditionalFormatting>
  <conditionalFormatting sqref="AH16">
    <cfRule type="duplicateValues" dxfId="10909" priority="1127"/>
  </conditionalFormatting>
  <conditionalFormatting sqref="AH19">
    <cfRule type="duplicateValues" dxfId="10908" priority="1126"/>
  </conditionalFormatting>
  <conditionalFormatting sqref="AH26">
    <cfRule type="duplicateValues" dxfId="10907" priority="1125"/>
  </conditionalFormatting>
  <conditionalFormatting sqref="AH29">
    <cfRule type="duplicateValues" dxfId="10906" priority="1124"/>
  </conditionalFormatting>
  <conditionalFormatting sqref="AH36">
    <cfRule type="duplicateValues" dxfId="10905" priority="1123"/>
  </conditionalFormatting>
  <conditionalFormatting sqref="AH39">
    <cfRule type="duplicateValues" dxfId="10904" priority="1122"/>
  </conditionalFormatting>
  <conditionalFormatting sqref="AH46">
    <cfRule type="duplicateValues" dxfId="10903" priority="1121"/>
  </conditionalFormatting>
  <conditionalFormatting sqref="AH49">
    <cfRule type="duplicateValues" dxfId="10902" priority="1120"/>
  </conditionalFormatting>
  <conditionalFormatting sqref="AJ6">
    <cfRule type="duplicateValues" dxfId="10901" priority="927"/>
  </conditionalFormatting>
  <conditionalFormatting sqref="AJ9">
    <cfRule type="duplicateValues" dxfId="10900" priority="926"/>
  </conditionalFormatting>
  <conditionalFormatting sqref="AJ16">
    <cfRule type="duplicateValues" dxfId="10899" priority="925"/>
  </conditionalFormatting>
  <conditionalFormatting sqref="AJ19">
    <cfRule type="duplicateValues" dxfId="10898" priority="924"/>
  </conditionalFormatting>
  <conditionalFormatting sqref="AI9">
    <cfRule type="duplicateValues" dxfId="10897" priority="95"/>
  </conditionalFormatting>
  <conditionalFormatting sqref="AI9">
    <cfRule type="duplicateValues" dxfId="10896" priority="94"/>
  </conditionalFormatting>
  <conditionalFormatting sqref="AI9">
    <cfRule type="duplicateValues" dxfId="10895" priority="93"/>
  </conditionalFormatting>
  <conditionalFormatting sqref="AI46 AI36 AI26 AI16">
    <cfRule type="duplicateValues" dxfId="10894" priority="80"/>
  </conditionalFormatting>
  <conditionalFormatting sqref="AI46 AI36 AI26 AI16">
    <cfRule type="duplicateValues" dxfId="10893" priority="79"/>
  </conditionalFormatting>
  <conditionalFormatting sqref="AI46 AI36 AI26 AI16">
    <cfRule type="duplicateValues" dxfId="10892" priority="78"/>
  </conditionalFormatting>
  <conditionalFormatting sqref="AI49 AI39 AI29 AI19">
    <cfRule type="duplicateValues" dxfId="10891" priority="77"/>
  </conditionalFormatting>
  <conditionalFormatting sqref="AI49 AI39 AI29 AI19">
    <cfRule type="duplicateValues" dxfId="10890" priority="76"/>
  </conditionalFormatting>
  <conditionalFormatting sqref="AI49 AI39 AI29 AI19">
    <cfRule type="duplicateValues" dxfId="10889" priority="75"/>
  </conditionalFormatting>
  <conditionalFormatting sqref="B6:AG6">
    <cfRule type="duplicateValues" dxfId="10888" priority="12"/>
  </conditionalFormatting>
  <conditionalFormatting sqref="B9:AG9">
    <cfRule type="duplicateValues" dxfId="10887" priority="11"/>
  </conditionalFormatting>
  <conditionalFormatting sqref="B16:AG16">
    <cfRule type="duplicateValues" dxfId="10886" priority="10"/>
  </conditionalFormatting>
  <conditionalFormatting sqref="B19:AG19">
    <cfRule type="duplicateValues" dxfId="10885" priority="9"/>
  </conditionalFormatting>
  <conditionalFormatting sqref="B26:AG26">
    <cfRule type="duplicateValues" dxfId="10884" priority="8"/>
  </conditionalFormatting>
  <conditionalFormatting sqref="B29:AG29">
    <cfRule type="duplicateValues" dxfId="10883" priority="7"/>
  </conditionalFormatting>
  <conditionalFormatting sqref="B36:AG36">
    <cfRule type="duplicateValues" dxfId="10882" priority="6"/>
  </conditionalFormatting>
  <conditionalFormatting sqref="B39:AG39">
    <cfRule type="duplicateValues" dxfId="10881" priority="5"/>
  </conditionalFormatting>
  <conditionalFormatting sqref="B46:AG46">
    <cfRule type="duplicateValues" dxfId="10880" priority="4"/>
  </conditionalFormatting>
  <conditionalFormatting sqref="B49:AG49">
    <cfRule type="duplicateValues" dxfId="10879" priority="3"/>
  </conditionalFormatting>
  <conditionalFormatting sqref="B56:AG56">
    <cfRule type="duplicateValues" dxfId="10878" priority="2"/>
  </conditionalFormatting>
  <conditionalFormatting sqref="B59:AG59">
    <cfRule type="duplicateValues" dxfId="10877" priority="1"/>
  </conditionalFormatting>
  <dataValidations count="1">
    <dataValidation type="list" allowBlank="1" showInputMessage="1" showErrorMessage="1" sqref="U15 U5 U35 U25" xr:uid="{A7B85C9B-9867-4EAF-8205-A0B7EF3206AD}">
      <formula1>Dozalle</formula1>
    </dataValidation>
  </dataValidations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025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007" stopIfTrue="1" operator="containsText" id="{87CF793B-33D8-40D0-B46A-A21527E6C05D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3006" stopIfTrue="1" operator="containsText" id="{818D2E3B-55FF-46BE-AF1A-DCD3DE5544E5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2961" stopIfTrue="1" operator="containsText" id="{4FA5C81A-D713-43FE-B012-171433C9E92C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827F3-0DA6-43F0-9034-2040A0D669B8}">
  <sheetPr codeName="Tabelle326"/>
  <dimension ref="A1:CF85"/>
  <sheetViews>
    <sheetView topLeftCell="N1" zoomScale="70" zoomScaleNormal="70" zoomScaleSheetLayoutView="70" zoomScalePageLayoutView="70" workbookViewId="0">
      <selection activeCell="S4" sqref="S4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2.3320312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4" ht="63.75" customHeight="1" x14ac:dyDescent="0.7">
      <c r="A1" s="2">
        <v>50</v>
      </c>
      <c r="B1" s="3">
        <f>DATE(YEAR(A2),1,7*A1-3-WEEKDAY(DATE(YEAR(A2),,),3))</f>
        <v>44172</v>
      </c>
      <c r="C1" s="2" t="s">
        <v>29</v>
      </c>
      <c r="D1" s="3">
        <f>B1+4</f>
        <v>44176</v>
      </c>
      <c r="E1" s="207">
        <f ca="1">SUMIF(B6:AJ7,"&lt;&gt;"&amp;"",B2:AI2)</f>
        <v>54</v>
      </c>
      <c r="F1" s="581" t="s">
        <v>419</v>
      </c>
      <c r="G1" s="354"/>
      <c r="H1" s="549"/>
      <c r="I1" s="307"/>
      <c r="J1" s="225"/>
      <c r="K1" s="225"/>
      <c r="L1" s="523"/>
      <c r="M1" s="307"/>
      <c r="N1" s="441"/>
      <c r="O1" s="519"/>
      <c r="P1" s="503"/>
      <c r="Q1" s="518"/>
      <c r="R1" s="520"/>
      <c r="S1" s="520"/>
      <c r="T1" s="517"/>
      <c r="U1" s="519"/>
      <c r="V1" s="519"/>
      <c r="W1" s="327"/>
      <c r="X1" s="465"/>
      <c r="Y1" s="212"/>
      <c r="Z1" s="212"/>
      <c r="AA1" s="227"/>
      <c r="AB1" s="568"/>
      <c r="AC1" s="517"/>
      <c r="AD1" s="504"/>
      <c r="AE1" s="503"/>
      <c r="AF1" s="504"/>
      <c r="AG1" s="504"/>
      <c r="AH1" s="466"/>
      <c r="AI1" s="466"/>
      <c r="AJ1" s="413"/>
      <c r="AK1" s="460"/>
      <c r="AL1" s="460" t="s">
        <v>427</v>
      </c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4" s="85" customFormat="1" ht="18" customHeight="1" x14ac:dyDescent="0.3">
      <c r="A2" s="152">
        <v>43831</v>
      </c>
      <c r="B2" s="166">
        <v>1</v>
      </c>
      <c r="C2" s="263"/>
      <c r="D2" s="166">
        <v>2</v>
      </c>
      <c r="E2" s="166">
        <v>9</v>
      </c>
      <c r="F2" s="166">
        <v>2</v>
      </c>
      <c r="G2" s="166">
        <v>2</v>
      </c>
      <c r="H2" s="166">
        <v>1</v>
      </c>
      <c r="I2" s="166">
        <v>4</v>
      </c>
      <c r="J2" s="165">
        <v>3</v>
      </c>
      <c r="K2" s="165">
        <v>1</v>
      </c>
      <c r="L2" s="165">
        <v>6</v>
      </c>
      <c r="M2" s="165">
        <v>2</v>
      </c>
      <c r="N2" s="165">
        <v>2</v>
      </c>
      <c r="O2" s="165">
        <v>2</v>
      </c>
      <c r="P2" s="165">
        <v>1</v>
      </c>
      <c r="Q2" s="165">
        <v>3</v>
      </c>
      <c r="R2" s="165">
        <v>1</v>
      </c>
      <c r="S2" s="165">
        <v>1</v>
      </c>
      <c r="T2" s="560">
        <v>1</v>
      </c>
      <c r="U2" s="165">
        <v>2</v>
      </c>
      <c r="V2" s="263"/>
      <c r="W2" s="166">
        <v>1</v>
      </c>
      <c r="X2" s="166">
        <v>6</v>
      </c>
      <c r="Y2" s="166">
        <v>1</v>
      </c>
      <c r="Z2" s="263"/>
      <c r="AA2" s="263"/>
      <c r="AB2" s="9"/>
      <c r="AC2" s="165">
        <v>5</v>
      </c>
      <c r="AD2" s="165">
        <v>3</v>
      </c>
      <c r="AE2" s="165">
        <v>5</v>
      </c>
      <c r="AF2" s="165">
        <v>1</v>
      </c>
      <c r="AG2" s="165">
        <v>6</v>
      </c>
      <c r="AH2" s="165">
        <v>5</v>
      </c>
      <c r="AI2" s="9"/>
      <c r="AJ2" s="165">
        <v>1</v>
      </c>
      <c r="AK2" s="165"/>
      <c r="AL2" s="9">
        <v>5</v>
      </c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 t="shared" ref="AZ2:BR2" ca="1" si="0">MAX(BA6,BA9,BA12,BA16,BA19,BA22,BA26,BA29,BA32,BA36,BA39,BA42,BA46,BA49,BA52,BA56,BA59,BA62)</f>
        <v>5</v>
      </c>
      <c r="BA2" s="287">
        <f t="shared" ca="1" si="0"/>
        <v>0</v>
      </c>
      <c r="BB2" s="287">
        <f t="shared" ca="1" si="0"/>
        <v>5</v>
      </c>
      <c r="BC2" s="287">
        <f t="shared" ca="1" si="0"/>
        <v>5</v>
      </c>
      <c r="BD2" s="287">
        <f t="shared" ca="1" si="0"/>
        <v>6</v>
      </c>
      <c r="BE2" s="287">
        <f t="shared" ca="1" si="0"/>
        <v>8</v>
      </c>
      <c r="BF2" s="287">
        <f t="shared" ca="1" si="0"/>
        <v>14</v>
      </c>
      <c r="BG2" s="287">
        <f t="shared" ca="1" si="0"/>
        <v>1</v>
      </c>
      <c r="BH2" s="287">
        <f t="shared" ca="1" si="0"/>
        <v>5</v>
      </c>
      <c r="BI2" s="287">
        <f t="shared" ca="1" si="0"/>
        <v>0</v>
      </c>
      <c r="BJ2" s="287">
        <f t="shared" ca="1" si="0"/>
        <v>0</v>
      </c>
      <c r="BK2" s="287">
        <f t="shared" ca="1" si="0"/>
        <v>1</v>
      </c>
      <c r="BL2" s="287">
        <f t="shared" ca="1" si="0"/>
        <v>3</v>
      </c>
      <c r="BM2" s="287">
        <f t="shared" ca="1" si="0"/>
        <v>0</v>
      </c>
      <c r="BN2" s="287">
        <f t="shared" ca="1" si="0"/>
        <v>0</v>
      </c>
      <c r="BO2" s="287">
        <f t="shared" ca="1" si="0"/>
        <v>0</v>
      </c>
      <c r="BP2" s="287">
        <f t="shared" ca="1" si="0"/>
        <v>1</v>
      </c>
      <c r="BQ2" s="287">
        <f t="shared" ca="1" si="0"/>
        <v>1</v>
      </c>
      <c r="BR2" s="287">
        <f t="shared" ca="1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4" ht="15" thickBot="1" x14ac:dyDescent="0.35">
      <c r="A3" s="11" t="s">
        <v>30</v>
      </c>
      <c r="B3" s="90" t="s">
        <v>236</v>
      </c>
      <c r="C3" s="90"/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13" t="s">
        <v>240</v>
      </c>
      <c r="K3" s="13" t="s">
        <v>505</v>
      </c>
      <c r="L3" s="13" t="s">
        <v>241</v>
      </c>
      <c r="M3" s="13" t="s">
        <v>501</v>
      </c>
      <c r="N3" s="13" t="s">
        <v>242</v>
      </c>
      <c r="O3" s="13" t="s">
        <v>243</v>
      </c>
      <c r="P3" s="13" t="s">
        <v>323</v>
      </c>
      <c r="Q3" s="12" t="s">
        <v>244</v>
      </c>
      <c r="R3" s="12" t="s">
        <v>332</v>
      </c>
      <c r="S3" s="286" t="s">
        <v>270</v>
      </c>
      <c r="T3" s="286" t="s">
        <v>270</v>
      </c>
      <c r="U3" s="286" t="s">
        <v>270</v>
      </c>
      <c r="V3" s="12"/>
      <c r="W3" s="12" t="s">
        <v>643</v>
      </c>
      <c r="X3" s="286" t="s">
        <v>644</v>
      </c>
      <c r="Y3" s="286" t="s">
        <v>642</v>
      </c>
      <c r="Z3" s="12"/>
      <c r="AA3" s="286"/>
      <c r="AB3" s="286"/>
      <c r="AC3" s="12" t="s">
        <v>349</v>
      </c>
      <c r="AD3" s="12" t="s">
        <v>650</v>
      </c>
      <c r="AE3" s="12" t="s">
        <v>248</v>
      </c>
      <c r="AF3" s="12" t="s">
        <v>651</v>
      </c>
      <c r="AG3" s="12" t="s">
        <v>249</v>
      </c>
      <c r="AH3" s="12" t="s">
        <v>652</v>
      </c>
      <c r="AI3" s="12"/>
      <c r="AJ3" s="12" t="s">
        <v>311</v>
      </c>
      <c r="AK3" s="13"/>
      <c r="AL3" s="13" t="s">
        <v>670</v>
      </c>
      <c r="AM3" s="13"/>
      <c r="AN3" s="12"/>
      <c r="AO3" s="13"/>
      <c r="AP3" s="12"/>
      <c r="AQ3" s="12"/>
      <c r="AR3" s="12"/>
      <c r="AS3" s="12"/>
      <c r="AT3" s="14"/>
      <c r="AU3" s="12"/>
      <c r="AV3" s="13"/>
      <c r="AW3" s="12"/>
      <c r="AX3" s="13"/>
      <c r="AY3" s="4"/>
      <c r="AZ3" s="136"/>
      <c r="BA3" s="135">
        <v>1</v>
      </c>
      <c r="BB3" s="135">
        <v>2</v>
      </c>
      <c r="BC3" s="135">
        <v>3</v>
      </c>
      <c r="BD3" s="135">
        <v>4</v>
      </c>
      <c r="BE3" s="135">
        <v>5</v>
      </c>
      <c r="BF3" s="135">
        <v>6</v>
      </c>
      <c r="BG3" s="135">
        <v>7</v>
      </c>
      <c r="BH3" s="135">
        <v>8</v>
      </c>
      <c r="BI3" s="135">
        <v>9</v>
      </c>
      <c r="BJ3" s="135">
        <v>10</v>
      </c>
      <c r="BK3" s="135" t="s">
        <v>31</v>
      </c>
      <c r="BL3" s="135" t="s">
        <v>32</v>
      </c>
      <c r="BM3" s="135" t="s">
        <v>33</v>
      </c>
      <c r="BN3" s="135" t="s">
        <v>34</v>
      </c>
      <c r="BO3" s="135" t="s">
        <v>35</v>
      </c>
      <c r="BP3" s="135" t="s">
        <v>63</v>
      </c>
      <c r="BQ3" s="135" t="s">
        <v>61</v>
      </c>
      <c r="BR3" s="135" t="s">
        <v>64</v>
      </c>
      <c r="BS3" s="135" t="s">
        <v>62</v>
      </c>
      <c r="BT3" s="135"/>
      <c r="BU3" s="15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</row>
    <row r="4" spans="1:84" s="4" customFormat="1" ht="16.95" customHeight="1" x14ac:dyDescent="0.25">
      <c r="A4" s="191" t="s">
        <v>36</v>
      </c>
      <c r="B4" s="17" t="s">
        <v>664</v>
      </c>
      <c r="C4" s="17"/>
      <c r="D4" s="17" t="s">
        <v>191</v>
      </c>
      <c r="E4" s="17" t="s">
        <v>191</v>
      </c>
      <c r="F4" s="17" t="s">
        <v>667</v>
      </c>
      <c r="G4" s="17" t="s">
        <v>667</v>
      </c>
      <c r="H4" s="17" t="s">
        <v>255</v>
      </c>
      <c r="I4" s="17" t="s">
        <v>255</v>
      </c>
      <c r="J4" s="17" t="s">
        <v>191</v>
      </c>
      <c r="K4" s="17" t="s">
        <v>410</v>
      </c>
      <c r="L4" s="17" t="s">
        <v>191</v>
      </c>
      <c r="M4" s="17" t="s">
        <v>525</v>
      </c>
      <c r="N4" s="17" t="s">
        <v>664</v>
      </c>
      <c r="O4" s="17" t="s">
        <v>191</v>
      </c>
      <c r="P4" s="17" t="s">
        <v>525</v>
      </c>
      <c r="Q4" s="17" t="s">
        <v>191</v>
      </c>
      <c r="R4" s="17" t="s">
        <v>525</v>
      </c>
      <c r="S4" s="17" t="s">
        <v>669</v>
      </c>
      <c r="T4" s="17"/>
      <c r="U4" s="17" t="s">
        <v>410</v>
      </c>
      <c r="V4" s="17"/>
      <c r="W4" s="17" t="s">
        <v>192</v>
      </c>
      <c r="X4" s="17" t="s">
        <v>668</v>
      </c>
      <c r="Y4" s="17" t="s">
        <v>667</v>
      </c>
      <c r="Z4" s="17"/>
      <c r="AA4" s="17"/>
      <c r="AB4" s="17"/>
      <c r="AC4" s="17" t="s">
        <v>345</v>
      </c>
      <c r="AD4" s="17" t="s">
        <v>345</v>
      </c>
      <c r="AE4" s="17" t="s">
        <v>647</v>
      </c>
      <c r="AF4" s="17" t="s">
        <v>525</v>
      </c>
      <c r="AG4" s="17" t="s">
        <v>410</v>
      </c>
      <c r="AH4" s="17" t="s">
        <v>410</v>
      </c>
      <c r="AI4" s="17"/>
      <c r="AJ4" s="561" t="s">
        <v>665</v>
      </c>
      <c r="AK4" s="17"/>
      <c r="AL4" s="86"/>
      <c r="AM4" s="86"/>
      <c r="AN4" s="86"/>
      <c r="AO4" s="86"/>
      <c r="AP4" s="86"/>
      <c r="AQ4" s="87"/>
      <c r="AS4" s="187" t="str">
        <f>IF(HLOOKUP($A$1&amp;"a",[1]!Plan,AR66,FALSE)="","",HLOOKUP($A$1&amp;"a",[1]!Plan,AR66,FALSE))</f>
        <v/>
      </c>
      <c r="AT4" s="187" t="str">
        <f>IF(HLOOKUP($A$1&amp;"a",[1]!Plan,AS66,FALSE)="","",HLOOKUP($A$1&amp;"a",[1]!Plan,AS66,FALSE))</f>
        <v/>
      </c>
      <c r="AU4" s="18" t="str">
        <f>IF(HLOOKUP($A$1&amp;"a",[1]!Plan,AT66,FALSE)="","",HLOOKUP($A$1&amp;"a",[1]!Plan,AT66,FALSE))</f>
        <v/>
      </c>
      <c r="AV4" s="18" t="str">
        <f>IF(HLOOKUP($A$1&amp;"a",[1]!Plan,AU66,FALSE)="","",HLOOKUP($A$1&amp;"a",[1]!Plan,AU66,FALSE))</f>
        <v/>
      </c>
      <c r="AW4" s="18" t="str">
        <f>IF(HLOOKUP($A$1&amp;"a",[1]!Plan,AV66,FALSE)="","",HLOOKUP($A$1&amp;"a",[1]!Plan,AV66,FALSE))</f>
        <v/>
      </c>
      <c r="AX4" s="18" t="str">
        <f>IF(HLOOKUP($A$1&amp;"a",[1]!Plan,AW66,FALSE)="","",HLOOKUP($A$1&amp;"a",[1]!Plan,AW66,FALSE))</f>
        <v/>
      </c>
      <c r="AY4" s="18"/>
      <c r="AZ4" s="19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T4" s="135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</row>
    <row r="5" spans="1:84" x14ac:dyDescent="0.3">
      <c r="A5" s="20" t="b">
        <f t="array" ref="A5">OR(AND((B5&lt;&gt;""),OR(EXACT(B5,C5:AQ5))),AND((C5&lt;&gt;""),OR(EXACT(C5,D5:AQ5))),AND((D5&lt;&gt;""),OR(EXACT(D5,E5:AQ5))),AND((E5&lt;&gt;""),OR(EXACT(E5,F5:AQ5))),AND((F5&lt;&gt;""),OR(EXACT(F5,G5:AQ5))),AND((G5&lt;&gt;""),OR(EXACT(G5,H5:AQ5))),AND((H5&lt;&gt;""),OR(EXACT(H5,I5:AQ5))),AND((I5&lt;&gt;""),OR(EXACT(I5,J5:AQ5))),AND((J5&lt;&gt;""),OR(EXACT(J5,M5:AQ5))),AND((M5&lt;&gt;""),OR(EXACT(M5,N5:AQ5))),AND((O5&lt;&gt;""),OR(EXACT(O5,P5:AQ5))),AND((P8&lt;&gt;""),OR(EXACT(P8,Q5:AQ5))),AND((Q5&lt;&gt;""),OR(EXACT(Q5,R5:AQ5))),AND((S5&lt;&gt;""),OR(EXACT(S5,T5:AQ5))),AND((T5&lt;&gt;""),OR(EXACT(T5,U5:AQ5))),AND((U5&lt;&gt;""),OR(EXACT(U5,V5:AQ5))),AND((V5&lt;&gt;""),OR(EXACT(V5,X5:AQ5))),AND((X5&lt;&gt;""),OR(EXACT(X5,Y5:AQ5))),AND((Y5&lt;&gt;""),OR(EXACT(Y5,Z5:AQ5))),AND((Z5&lt;&gt;""),OR(EXACT(Z5,AA5:AQ5))),AND((AA5&lt;&gt;""),OR(EXACT(AA5,AB5:AQ5))),AND((AB5&lt;&gt;""),OR(EXACT(AB5,AC5:AQ5))),AND((AC5&lt;&gt;""),OR(EXACT(AC5,AD5:AQ5))),AND((AD5&lt;&gt;""),OR(EXACT(AD5,AE5:AQ5))),AND((AE5&lt;&gt;""),OR(EXACT(AE5,AF5:AQ5))),AND((AF5&lt;&gt;""),OR(EXACT(AF5,AG5:AQ5))),AND((AG5&lt;&gt;""),OR(EXACT(AG5,AH5:AQ5))),AND((AH5&lt;&gt;""),OR(EXACT(AH5,AI5:AQ5))),AND((AI5&lt;&gt;""),OR(EXACT(AI5,AJ5:AQ5))),AND((AJ5&lt;&gt;""),OR(EXACT(AJ5,AK5:AQ5))),AND((AK5&lt;&gt;""),OR(EXACT(AK5,AL5:AQ5))),AND((AL5&lt;&gt;""),OR(EXACT(AL5,AM5:AQ5))),AND((AM5&lt;&gt;""),OR(EXACT(AM5,AN5:AQ5))),AND((AN5&lt;&gt;""),OR(EXACT(AN5,AO5:AQ5))),AND((AO5&lt;&gt;""),OR(EXACT(AO5,AQ5))))</f>
        <v>1</v>
      </c>
      <c r="B5" s="306" t="s">
        <v>8</v>
      </c>
      <c r="C5" s="289"/>
      <c r="D5" s="289"/>
      <c r="E5" s="289"/>
      <c r="F5" s="372" t="s">
        <v>0</v>
      </c>
      <c r="G5" s="372" t="s">
        <v>0</v>
      </c>
      <c r="H5" s="291" t="s">
        <v>1</v>
      </c>
      <c r="I5" s="291" t="s">
        <v>1</v>
      </c>
      <c r="J5" s="289"/>
      <c r="K5" s="570" t="s">
        <v>11</v>
      </c>
      <c r="L5" s="289"/>
      <c r="M5" s="217" t="s">
        <v>27</v>
      </c>
      <c r="N5" s="306" t="s">
        <v>8</v>
      </c>
      <c r="O5" s="289"/>
      <c r="P5" s="217" t="s">
        <v>27</v>
      </c>
      <c r="Q5" s="289"/>
      <c r="R5" s="217" t="s">
        <v>27</v>
      </c>
      <c r="S5" s="292" t="s">
        <v>16</v>
      </c>
      <c r="T5" s="289"/>
      <c r="U5" s="570" t="s">
        <v>11</v>
      </c>
      <c r="V5" s="289"/>
      <c r="W5" s="292" t="s">
        <v>16</v>
      </c>
      <c r="X5" s="290" t="s">
        <v>6</v>
      </c>
      <c r="Y5" s="372" t="s">
        <v>0</v>
      </c>
      <c r="Z5" s="289"/>
      <c r="AA5" s="289"/>
      <c r="AB5" s="289"/>
      <c r="AC5" s="294" t="s">
        <v>14</v>
      </c>
      <c r="AD5" s="294" t="s">
        <v>14</v>
      </c>
      <c r="AE5" s="292" t="s">
        <v>16</v>
      </c>
      <c r="AF5" s="217" t="s">
        <v>27</v>
      </c>
      <c r="AG5" s="570" t="s">
        <v>11</v>
      </c>
      <c r="AH5" s="570" t="s">
        <v>11</v>
      </c>
      <c r="AI5" s="289"/>
      <c r="AJ5" s="562" t="s">
        <v>16</v>
      </c>
      <c r="AK5" s="537"/>
      <c r="AL5" s="315"/>
      <c r="AM5" s="315"/>
      <c r="AN5" s="310"/>
      <c r="AO5" s="289"/>
      <c r="AP5" s="315"/>
      <c r="AQ5" s="252"/>
      <c r="AR5" s="22"/>
      <c r="AS5" s="190" t="s">
        <v>17</v>
      </c>
      <c r="AT5" s="198" t="s">
        <v>0</v>
      </c>
      <c r="AU5" s="23" t="str">
        <f>IF(HLOOKUP($A$1,[1]!Plan,AT66,FALSE)="","",HLOOKUP($A$1,[1]!Plan,AT66,FALSE))</f>
        <v/>
      </c>
      <c r="AV5" s="199" t="s">
        <v>6</v>
      </c>
      <c r="AW5" s="23" t="str">
        <f>IF(HLOOKUP($A$1,[1]!Plan,AV66,FALSE)="","",HLOOKUP($A$1,[1]!Plan,AV66,FALSE))</f>
        <v/>
      </c>
      <c r="AX5" s="23" t="str">
        <f>IF(HLOOKUP($A$1,[1]!Plan,AW66,FALSE)="","",HLOOKUP($A$1,[1]!Plan,AW66,FALSE))</f>
        <v/>
      </c>
      <c r="AY5" s="30"/>
      <c r="AZ5" s="55"/>
      <c r="BA5" s="22">
        <f>BA$3</f>
        <v>1</v>
      </c>
      <c r="BB5" s="22">
        <f t="shared" ref="BB5:BS5" si="1">BB$3</f>
        <v>2</v>
      </c>
      <c r="BC5" s="22">
        <f t="shared" si="1"/>
        <v>3</v>
      </c>
      <c r="BD5" s="22">
        <f t="shared" si="1"/>
        <v>4</v>
      </c>
      <c r="BE5" s="22">
        <f t="shared" si="1"/>
        <v>5</v>
      </c>
      <c r="BF5" s="22">
        <f t="shared" si="1"/>
        <v>6</v>
      </c>
      <c r="BG5" s="22">
        <f t="shared" si="1"/>
        <v>7</v>
      </c>
      <c r="BH5" s="22">
        <f t="shared" si="1"/>
        <v>8</v>
      </c>
      <c r="BI5" s="22">
        <f t="shared" si="1"/>
        <v>9</v>
      </c>
      <c r="BJ5" s="22">
        <f t="shared" si="1"/>
        <v>10</v>
      </c>
      <c r="BK5" s="22" t="str">
        <f t="shared" si="1"/>
        <v>F1</v>
      </c>
      <c r="BL5" s="22" t="str">
        <f>BL$3</f>
        <v>F2</v>
      </c>
      <c r="BM5" s="22" t="str">
        <f t="shared" si="1"/>
        <v>F3</v>
      </c>
      <c r="BN5" s="22" t="str">
        <f t="shared" si="1"/>
        <v>F4</v>
      </c>
      <c r="BO5" s="22" t="str">
        <f t="shared" si="1"/>
        <v>B8</v>
      </c>
      <c r="BP5" s="22" t="str">
        <f t="shared" si="1"/>
        <v>UG1</v>
      </c>
      <c r="BQ5" s="22" t="str">
        <f t="shared" si="1"/>
        <v>UG2</v>
      </c>
      <c r="BR5" s="22" t="str">
        <f t="shared" si="1"/>
        <v>UG3</v>
      </c>
      <c r="BS5" s="22" t="str">
        <f t="shared" si="1"/>
        <v>UG4</v>
      </c>
      <c r="BT5" s="88"/>
      <c r="BV5" s="8"/>
      <c r="BW5" s="8"/>
      <c r="BY5" s="170">
        <v>0</v>
      </c>
      <c r="BZ5" s="170">
        <f ca="1">COUNTIF($AZ$2:$BR$2,0)</f>
        <v>7</v>
      </c>
      <c r="CA5" s="170"/>
      <c r="CB5" s="170"/>
      <c r="CC5" s="168"/>
      <c r="CD5" s="168"/>
      <c r="CE5" s="168"/>
      <c r="CF5" s="168"/>
    </row>
    <row r="6" spans="1:84" ht="15" thickBot="1" x14ac:dyDescent="0.35">
      <c r="A6" s="25" t="b">
        <f t="array" ref="A6">OR(AND((B6&lt;&gt;""),OR(EXACT(B6,C6:AQ6))),AND((C6&lt;&gt;""),OR(EXACT(C6,D6:AQ6))),AND((D6&lt;&gt;""),OR(EXACT(D6,E6:AQ6))),AND((E6&lt;&gt;""),OR(EXACT(E6,F6:AQ6))),AND((F6&lt;&gt;""),OR(EXACT(F6,G6:AQ6))),AND((G6&lt;&gt;""),OR(EXACT(G6,H6:AQ6))),AND((H6&lt;&gt;""),OR(EXACT(H6,I6:AQ6))),AND((I6&lt;&gt;""),OR(EXACT(I6,J6:AQ6))),AND((J6&lt;&gt;""),OR(EXACT(J6,M6:AQ6))),AND((M6&lt;&gt;""),OR(EXACT(M6,N6:AQ6))),AND((O6&lt;&gt;""),OR(EXACT(O6,P6:AQ6))),AND((P9&lt;&gt;""),OR(EXACT(P9,Q6:AQ6))),AND((Q6&lt;&gt;""),OR(EXACT(Q6,R6:AQ6))),AND((S6&lt;&gt;""),OR(EXACT(S6,T6:AQ6))),AND((T6&lt;&gt;""),OR(EXACT(T6,U6:AQ6))),AND((U6&lt;&gt;""),OR(EXACT(U6,V6:AQ6))),AND((V6&lt;&gt;""),OR(EXACT(V6,X6:AQ6))),AND((X6&lt;&gt;""),OR(EXACT(X6,Y6:AQ6))),AND((Y6&lt;&gt;""),OR(EXACT(Y6,Z6:AQ6))),AND((Z6&lt;&gt;""),OR(EXACT(Z6,AA6:AQ6))),AND((AA6&lt;&gt;""),OR(EXACT(AA6,AB6:AQ6))),AND((AB6&lt;&gt;""),OR(EXACT(AB6,AC6:AQ6))),AND((AC6&lt;&gt;""),OR(EXACT(AC6,AD6:AQ6))),AND((AD6&lt;&gt;""),OR(EXACT(AD6,AE6:AQ6))),AND((AE6&lt;&gt;""),OR(EXACT(AE6,AF6:AQ6))),AND((AF6&lt;&gt;""),OR(EXACT(AF6,AG6:AQ6))),AND((AG6&lt;&gt;""),OR(EXACT(AG6,AH6:AQ6))),AND((AH6&lt;&gt;""),OR(EXACT(AH6,AI6:AQ6))),AND((AI6&lt;&gt;""),OR(EXACT(AI6,AJ6:AQ6))),AND((AJ6&lt;&gt;""),OR(EXACT(AJ6,AK6:AQ6))),AND((AK6&lt;&gt;""),OR(EXACT(AK6,AL6:AQ6))),AND((AL6&lt;&gt;""),OR(EXACT(AL6,AM6:AQ6))),AND((AM6&lt;&gt;""),OR(EXACT(AM6,AN6:AQ6))),AND((AN6&lt;&gt;""),OR(EXACT(AN6,AO6:AQ6))),AND((AO6&lt;&gt;""),OR(EXACT(AO6,AQ6))))</f>
        <v>1</v>
      </c>
      <c r="B6" s="26" t="s">
        <v>33</v>
      </c>
      <c r="C6" s="26"/>
      <c r="D6" s="26"/>
      <c r="E6" s="26"/>
      <c r="F6" s="26">
        <v>4</v>
      </c>
      <c r="G6" s="26">
        <v>4</v>
      </c>
      <c r="H6" s="26">
        <v>1</v>
      </c>
      <c r="I6" s="26">
        <v>1</v>
      </c>
      <c r="J6" s="26"/>
      <c r="K6" s="26">
        <v>7</v>
      </c>
      <c r="L6" s="26"/>
      <c r="M6" s="26">
        <v>9</v>
      </c>
      <c r="N6" s="26" t="s">
        <v>33</v>
      </c>
      <c r="O6" s="26"/>
      <c r="P6" s="26">
        <v>9</v>
      </c>
      <c r="Q6" s="26"/>
      <c r="R6" s="26">
        <v>9</v>
      </c>
      <c r="S6" s="26" t="s">
        <v>32</v>
      </c>
      <c r="T6" s="26"/>
      <c r="U6" s="26">
        <v>7</v>
      </c>
      <c r="V6" s="26"/>
      <c r="W6" s="26" t="s">
        <v>64</v>
      </c>
      <c r="X6" s="26">
        <v>5</v>
      </c>
      <c r="Y6" s="26">
        <v>4</v>
      </c>
      <c r="Z6" s="26"/>
      <c r="AA6" s="26"/>
      <c r="AB6" s="26"/>
      <c r="AC6" s="26">
        <v>6</v>
      </c>
      <c r="AD6" s="26">
        <v>6</v>
      </c>
      <c r="AE6" s="26">
        <v>3</v>
      </c>
      <c r="AF6" s="26">
        <v>9</v>
      </c>
      <c r="AG6" s="26">
        <v>7</v>
      </c>
      <c r="AH6" s="26">
        <v>7</v>
      </c>
      <c r="AI6" s="26"/>
      <c r="AJ6" s="563">
        <v>8</v>
      </c>
      <c r="AK6" s="31"/>
      <c r="AL6" s="31"/>
      <c r="AM6" s="31"/>
      <c r="AN6" s="31"/>
      <c r="AO6" s="124"/>
      <c r="AP6" s="31"/>
      <c r="AQ6" s="125"/>
      <c r="AR6" s="4"/>
      <c r="AS6" s="28" t="str">
        <f>IF(HLOOKUP($A$1&amp;"b",[1]!Plan,AR66,FALSE)="","",HLOOKUP($A$1&amp;"b",[1]!Plan,AR66,FALSE))</f>
        <v/>
      </c>
      <c r="AT6" s="28" t="str">
        <f>IF(HLOOKUP($A$1&amp;"b",[1]!Plan,AS66,FALSE)="","",HLOOKUP($A$1&amp;"b",[1]!Plan,AS66,FALSE))</f>
        <v/>
      </c>
      <c r="AU6" s="28" t="str">
        <f>IF(HLOOKUP($A$1&amp;"b",[1]!Plan,AT66,FALSE)="","",HLOOKUP($A$1&amp;"b",[1]!Plan,AT66,FALSE))</f>
        <v/>
      </c>
      <c r="AV6" s="28" t="str">
        <f>IF(HLOOKUP($A$1&amp;"b",[1]!Plan,AU66,FALSE)="","",HLOOKUP($A$1&amp;"b",[1]!Plan,AU66,FALSE))</f>
        <v/>
      </c>
      <c r="AW6" s="28" t="str">
        <f>IF(HLOOKUP($A$1&amp;"b",[1]!Plan,AV66,FALSE)="","",HLOOKUP($A$1&amp;"b",[1]!Plan,AV66,FALSE))</f>
        <v/>
      </c>
      <c r="AX6" s="28" t="str">
        <f>IF(HLOOKUP($A$1&amp;"b",[1]!Plan,AW66,FALSE)="","",HLOOKUP($A$1&amp;"b",[1]!Plan,AW66,FALSE))</f>
        <v/>
      </c>
      <c r="AY6" s="28"/>
      <c r="AZ6" s="29"/>
      <c r="BA6" s="167">
        <f t="shared" ref="BA6:BS6" ca="1" si="2">SUMIF($B6:$AQ6,BA$3,$B$2:$AP$2)</f>
        <v>5</v>
      </c>
      <c r="BB6" s="167">
        <f t="shared" ca="1" si="2"/>
        <v>0</v>
      </c>
      <c r="BC6" s="167">
        <f t="shared" ca="1" si="2"/>
        <v>5</v>
      </c>
      <c r="BD6" s="167">
        <f t="shared" ca="1" si="2"/>
        <v>5</v>
      </c>
      <c r="BE6" s="167">
        <f t="shared" ca="1" si="2"/>
        <v>6</v>
      </c>
      <c r="BF6" s="167">
        <f t="shared" ca="1" si="2"/>
        <v>8</v>
      </c>
      <c r="BG6" s="167">
        <f t="shared" ca="1" si="2"/>
        <v>14</v>
      </c>
      <c r="BH6" s="167">
        <f t="shared" ca="1" si="2"/>
        <v>1</v>
      </c>
      <c r="BI6" s="167">
        <f t="shared" ca="1" si="2"/>
        <v>5</v>
      </c>
      <c r="BJ6" s="167">
        <f t="shared" ca="1" si="2"/>
        <v>0</v>
      </c>
      <c r="BK6" s="167">
        <f t="shared" ca="1" si="2"/>
        <v>0</v>
      </c>
      <c r="BL6" s="167">
        <f t="shared" ca="1" si="2"/>
        <v>1</v>
      </c>
      <c r="BM6" s="167">
        <f t="shared" ca="1" si="2"/>
        <v>3</v>
      </c>
      <c r="BN6" s="167">
        <f t="shared" ca="1" si="2"/>
        <v>0</v>
      </c>
      <c r="BO6" s="167">
        <f t="shared" ca="1" si="2"/>
        <v>0</v>
      </c>
      <c r="BP6" s="167">
        <f t="shared" ca="1" si="2"/>
        <v>0</v>
      </c>
      <c r="BQ6" s="167">
        <f t="shared" ca="1" si="2"/>
        <v>0</v>
      </c>
      <c r="BR6" s="167">
        <f t="shared" ca="1" si="2"/>
        <v>1</v>
      </c>
      <c r="BS6" s="167">
        <f t="shared" ca="1" si="2"/>
        <v>0</v>
      </c>
      <c r="BV6" s="8"/>
      <c r="BW6" s="24"/>
      <c r="BY6" s="168">
        <v>8</v>
      </c>
      <c r="BZ6" s="170">
        <f ca="1">COUNTIF($AZ$2:$BR$2,"&lt;=8")-BZ5</f>
        <v>11</v>
      </c>
      <c r="CA6" s="168"/>
      <c r="CB6" s="168"/>
      <c r="CC6" s="8"/>
      <c r="CD6" s="8"/>
      <c r="CE6" s="8"/>
      <c r="CF6" s="8"/>
    </row>
    <row r="7" spans="1:84" s="4" customFormat="1" ht="15" customHeight="1" x14ac:dyDescent="0.25">
      <c r="A7" s="192"/>
      <c r="B7" s="17" t="s">
        <v>664</v>
      </c>
      <c r="C7" s="17"/>
      <c r="D7" s="17" t="s">
        <v>191</v>
      </c>
      <c r="E7" s="17" t="s">
        <v>191</v>
      </c>
      <c r="F7" s="17" t="s">
        <v>667</v>
      </c>
      <c r="G7" s="17" t="s">
        <v>667</v>
      </c>
      <c r="H7" s="17" t="s">
        <v>255</v>
      </c>
      <c r="I7" s="17" t="s">
        <v>255</v>
      </c>
      <c r="J7" s="17" t="s">
        <v>191</v>
      </c>
      <c r="K7" s="17" t="s">
        <v>410</v>
      </c>
      <c r="L7" s="17" t="s">
        <v>191</v>
      </c>
      <c r="M7" s="17" t="s">
        <v>525</v>
      </c>
      <c r="N7" s="17" t="s">
        <v>664</v>
      </c>
      <c r="O7" s="17" t="s">
        <v>191</v>
      </c>
      <c r="P7" s="17" t="s">
        <v>525</v>
      </c>
      <c r="Q7" s="17" t="s">
        <v>191</v>
      </c>
      <c r="R7" s="17" t="s">
        <v>525</v>
      </c>
      <c r="S7" s="17" t="s">
        <v>669</v>
      </c>
      <c r="T7" s="17"/>
      <c r="U7" s="17" t="s">
        <v>410</v>
      </c>
      <c r="V7" s="17"/>
      <c r="W7" s="17" t="s">
        <v>192</v>
      </c>
      <c r="X7" s="17" t="s">
        <v>668</v>
      </c>
      <c r="Y7" s="17" t="s">
        <v>667</v>
      </c>
      <c r="Z7" s="17"/>
      <c r="AA7" s="17"/>
      <c r="AB7" s="17"/>
      <c r="AC7" s="17" t="s">
        <v>345</v>
      </c>
      <c r="AD7" s="17" t="s">
        <v>345</v>
      </c>
      <c r="AE7" s="17" t="s">
        <v>647</v>
      </c>
      <c r="AF7" s="17" t="s">
        <v>525</v>
      </c>
      <c r="AG7" s="17" t="s">
        <v>410</v>
      </c>
      <c r="AH7" s="17" t="s">
        <v>410</v>
      </c>
      <c r="AI7" s="17"/>
      <c r="AJ7" s="561" t="s">
        <v>665</v>
      </c>
      <c r="AK7" s="17"/>
      <c r="AL7" s="86"/>
      <c r="AM7" s="86"/>
      <c r="AN7" s="86"/>
      <c r="AO7" s="86"/>
      <c r="AP7" s="86"/>
      <c r="AQ7" s="87"/>
      <c r="AS7" s="187" t="str">
        <f>IF(HLOOKUP($A$1&amp;"a",[1]!Plan,AR66,FALSE)="","",HLOOKUP($A$1&amp;"a",[1]!Plan,AR66,FALSE))</f>
        <v/>
      </c>
      <c r="AT7" s="187" t="str">
        <f>IF(HLOOKUP($A$1&amp;"a",[1]!Plan,AS66,FALSE)="","",HLOOKUP($A$1&amp;"a",[1]!Plan,AS66,FALSE))</f>
        <v/>
      </c>
      <c r="AU7" s="18" t="str">
        <f>IF(HLOOKUP($A$1&amp;"a",[1]!Plan,AT66,FALSE)="","",HLOOKUP($A$1&amp;"a",[1]!Plan,AT66,FALSE))</f>
        <v/>
      </c>
      <c r="AV7" s="18" t="str">
        <f>IF(HLOOKUP($A$1&amp;"a",[1]!Plan,AU66,FALSE)="","",HLOOKUP($A$1&amp;"a",[1]!Plan,AU66,FALSE))</f>
        <v/>
      </c>
      <c r="AW7" s="18" t="str">
        <f>IF(HLOOKUP($A$1&amp;"a",[1]!Plan,AV66,FALSE)="","",HLOOKUP($A$1&amp;"a",[1]!Plan,AV66,FALSE))</f>
        <v/>
      </c>
      <c r="AX7" s="18" t="str">
        <f>IF(HLOOKUP($A$1&amp;"a",[1]!Plan,AW66,FALSE)="","",HLOOKUP($A$1&amp;"a",[1]!Plan,AW66,FALSE))</f>
        <v/>
      </c>
      <c r="AY7" s="18"/>
      <c r="AZ7" s="19"/>
      <c r="BV7" s="8"/>
      <c r="BW7" s="24"/>
      <c r="BY7" s="8">
        <v>12</v>
      </c>
      <c r="BZ7" s="170">
        <f ca="1">COUNTIF($AZ$2:$BR$2,"&lt;=12")-BZ6-BZ5</f>
        <v>0</v>
      </c>
      <c r="CA7" s="170"/>
      <c r="CB7" s="170"/>
      <c r="CC7" s="168"/>
      <c r="CD7" s="168"/>
      <c r="CE7" s="168"/>
      <c r="CF7" s="168"/>
    </row>
    <row r="8" spans="1:84" x14ac:dyDescent="0.3">
      <c r="A8" s="20" t="e">
        <f t="array" ref="A8">OR(AND((B8&lt;&gt;""),OR(EXACT(B8,C8:AQ8))),AND((C8&lt;&gt;""),OR(EXACT(C8,D8:AQ8))),AND((D8&lt;&gt;""),OR(EXACT(D8,E8:AQ8))),AND((E8&lt;&gt;""),OR(EXACT(E8,F8:AQ8))),AND((F8&lt;&gt;""),OR(EXACT(F8,G8:AQ8))),AND((G8&lt;&gt;""),OR(EXACT(G8,H8:AQ8))),AND((H8&lt;&gt;""),OR(EXACT(H8,I8:AQ8))),AND((I8&lt;&gt;""),OR(EXACT(I8,J8:AQ8))),AND((J8&lt;&gt;""),OR(EXACT(J8,M8:AQ8))),AND((M8&lt;&gt;""),OR(EXACT(M8,N8:AQ8))),AND((O8&lt;&gt;""),OR(EXACT(O8,P8:AQ8))),AND((#REF!&lt;&gt;""),OR(EXACT(#REF!,Q8:AQ8))),AND((Q8&lt;&gt;""),OR(EXACT(Q8,R8:AQ8))),AND((S8&lt;&gt;""),OR(EXACT(S8,T8:AQ8))),AND((T8&lt;&gt;""),OR(EXACT(T8,U8:AQ8))),AND((U8&lt;&gt;""),OR(EXACT(U8,V8:AQ8))),AND((V8&lt;&gt;""),OR(EXACT(V8,X8:AQ8))),AND((X8&lt;&gt;""),OR(EXACT(X8,Y8:AQ8))),AND((Y8&lt;&gt;""),OR(EXACT(Y8,Z8:AQ8))),AND((Z8&lt;&gt;""),OR(EXACT(Z8,AA8:AQ8))),AND((AA8&lt;&gt;""),OR(EXACT(AA8,AB8:AQ8))),AND((AB8&lt;&gt;""),OR(EXACT(AB8,AC8:AQ8))),AND((AC8&lt;&gt;""),OR(EXACT(AC8,AD8:AQ8))),AND((AD8&lt;&gt;""),OR(EXACT(AD8,AE8:AQ8))),AND((AE8&lt;&gt;""),OR(EXACT(AE8,AF8:AQ8))),AND((AF8&lt;&gt;""),OR(EXACT(AF8,AG8:AQ8))),AND((AG8&lt;&gt;""),OR(EXACT(AG8,AH8:AQ8))),AND((AH8&lt;&gt;""),OR(EXACT(AH8,AI8:AQ8))),AND((AI8&lt;&gt;""),OR(EXACT(AI8,AJ8:AQ8))),AND((AJ8&lt;&gt;""),OR(EXACT(AJ8,AK8:AQ8))),AND((AK8&lt;&gt;""),OR(EXACT(AK8,AL8:AQ8))),AND((AL8&lt;&gt;""),OR(EXACT(AL8,AM8:AQ8))),AND((AM8&lt;&gt;""),OR(EXACT(AM8,AN8:AQ8))),AND((AN8&lt;&gt;""),OR(EXACT(AN8,AO8:AQ8))),AND((AO8&lt;&gt;""),OR(EXACT(AO8,AQ8))))</f>
        <v>#REF!</v>
      </c>
      <c r="B8" s="306" t="s">
        <v>8</v>
      </c>
      <c r="C8" s="289"/>
      <c r="D8" s="289"/>
      <c r="E8" s="289"/>
      <c r="F8" s="372" t="s">
        <v>0</v>
      </c>
      <c r="G8" s="372" t="s">
        <v>0</v>
      </c>
      <c r="H8" s="291" t="s">
        <v>1</v>
      </c>
      <c r="I8" s="291" t="s">
        <v>1</v>
      </c>
      <c r="J8" s="289"/>
      <c r="K8" s="525" t="s">
        <v>11</v>
      </c>
      <c r="L8" s="289"/>
      <c r="M8" s="217" t="s">
        <v>27</v>
      </c>
      <c r="N8" s="306" t="s">
        <v>8</v>
      </c>
      <c r="O8" s="289"/>
      <c r="P8" s="217" t="s">
        <v>27</v>
      </c>
      <c r="Q8" s="289"/>
      <c r="R8" s="217" t="s">
        <v>27</v>
      </c>
      <c r="S8" s="292" t="s">
        <v>16</v>
      </c>
      <c r="T8" s="289"/>
      <c r="U8" s="525" t="s">
        <v>11</v>
      </c>
      <c r="V8" s="289"/>
      <c r="W8" s="292" t="s">
        <v>16</v>
      </c>
      <c r="X8" s="290" t="s">
        <v>6</v>
      </c>
      <c r="Y8" s="372" t="s">
        <v>0</v>
      </c>
      <c r="Z8" s="289"/>
      <c r="AA8" s="289"/>
      <c r="AB8" s="289"/>
      <c r="AC8" s="292" t="s">
        <v>16</v>
      </c>
      <c r="AD8" s="292" t="s">
        <v>16</v>
      </c>
      <c r="AE8" s="294" t="s">
        <v>14</v>
      </c>
      <c r="AF8" s="217" t="s">
        <v>27</v>
      </c>
      <c r="AG8" s="525" t="s">
        <v>11</v>
      </c>
      <c r="AH8" s="525" t="s">
        <v>11</v>
      </c>
      <c r="AI8" s="289"/>
      <c r="AJ8" s="562" t="s">
        <v>16</v>
      </c>
      <c r="AK8" s="537"/>
      <c r="AL8" s="315"/>
      <c r="AM8" s="315"/>
      <c r="AN8" s="310"/>
      <c r="AO8" s="289"/>
      <c r="AP8" s="315"/>
      <c r="AQ8" s="252"/>
      <c r="AR8" s="22"/>
      <c r="AS8" s="190" t="s">
        <v>17</v>
      </c>
      <c r="AT8" s="198" t="s">
        <v>0</v>
      </c>
      <c r="AU8" s="23" t="str">
        <f>IF(HLOOKUP($A$1,[1]!Plan,AT66,FALSE)="","",HLOOKUP($A$1,[1]!Plan,AT66,FALSE))</f>
        <v/>
      </c>
      <c r="AV8" s="199" t="s">
        <v>6</v>
      </c>
      <c r="AW8" s="23" t="str">
        <f>IF(HLOOKUP($A$1,[1]!Plan,AV66,FALSE)="","",HLOOKUP($A$1,[1]!Plan,AV66,FALSE))</f>
        <v/>
      </c>
      <c r="AX8" s="23" t="str">
        <f>IF(HLOOKUP($A$1,[1]!Plan,AW66,FALSE)="","",HLOOKUP($A$1,[1]!Plan,AW66,FALSE))</f>
        <v/>
      </c>
      <c r="AY8" s="30"/>
      <c r="AZ8" s="55"/>
      <c r="BA8" s="22">
        <f>BA$3</f>
        <v>1</v>
      </c>
      <c r="BB8" s="22">
        <f t="shared" ref="BB8:BS8" si="3">BB$3</f>
        <v>2</v>
      </c>
      <c r="BC8" s="22">
        <f t="shared" si="3"/>
        <v>3</v>
      </c>
      <c r="BD8" s="22">
        <f t="shared" si="3"/>
        <v>4</v>
      </c>
      <c r="BE8" s="22">
        <f t="shared" si="3"/>
        <v>5</v>
      </c>
      <c r="BF8" s="22">
        <f t="shared" si="3"/>
        <v>6</v>
      </c>
      <c r="BG8" s="22">
        <f t="shared" si="3"/>
        <v>7</v>
      </c>
      <c r="BH8" s="22">
        <f t="shared" si="3"/>
        <v>8</v>
      </c>
      <c r="BI8" s="22">
        <f t="shared" si="3"/>
        <v>9</v>
      </c>
      <c r="BJ8" s="22">
        <f t="shared" si="3"/>
        <v>10</v>
      </c>
      <c r="BK8" s="22" t="str">
        <f t="shared" si="3"/>
        <v>F1</v>
      </c>
      <c r="BL8" s="22" t="str">
        <f t="shared" si="3"/>
        <v>F2</v>
      </c>
      <c r="BM8" s="22" t="str">
        <f t="shared" si="3"/>
        <v>F3</v>
      </c>
      <c r="BN8" s="22" t="str">
        <f t="shared" si="3"/>
        <v>F4</v>
      </c>
      <c r="BO8" s="22" t="str">
        <f t="shared" si="3"/>
        <v>B8</v>
      </c>
      <c r="BP8" s="22" t="str">
        <f t="shared" si="3"/>
        <v>UG1</v>
      </c>
      <c r="BQ8" s="22" t="str">
        <f t="shared" si="3"/>
        <v>UG2</v>
      </c>
      <c r="BR8" s="22" t="str">
        <f t="shared" si="3"/>
        <v>UG3</v>
      </c>
      <c r="BS8" s="22" t="str">
        <f t="shared" si="3"/>
        <v>UG4</v>
      </c>
      <c r="BT8" s="88"/>
      <c r="BV8" s="8"/>
      <c r="BW8" s="24"/>
      <c r="BY8" s="170">
        <v>18</v>
      </c>
      <c r="BZ8" s="170">
        <f ca="1">COUNTIF($AZ$2:$BR$2,"&lt;=18")-BZ7-BZ6-BZ5</f>
        <v>1</v>
      </c>
      <c r="CA8" s="168"/>
      <c r="CB8" s="170"/>
      <c r="CC8" s="8"/>
      <c r="CD8" s="8"/>
      <c r="CE8" s="8"/>
      <c r="CF8" s="8"/>
    </row>
    <row r="9" spans="1:84" ht="15" thickBot="1" x14ac:dyDescent="0.35">
      <c r="A9" s="25" t="e">
        <f t="array" ref="A9">OR(AND((B9&lt;&gt;""),OR(EXACT(B9,C9:AQ9))),AND((C9&lt;&gt;""),OR(EXACT(C9,D9:AQ9))),AND((D9&lt;&gt;""),OR(EXACT(D9,E9:AQ9))),AND((E9&lt;&gt;""),OR(EXACT(E9,F9:AQ9))),AND((F9&lt;&gt;""),OR(EXACT(F9,G9:AQ9))),AND((G9&lt;&gt;""),OR(EXACT(G9,H9:AQ9))),AND((H9&lt;&gt;""),OR(EXACT(H9,I9:AQ9))),AND((I9&lt;&gt;""),OR(EXACT(I9,J9:AQ9))),AND((J9&lt;&gt;""),OR(EXACT(J9,M9:AQ9))),AND((M9&lt;&gt;""),OR(EXACT(M9,N9:AQ9))),AND((O9&lt;&gt;""),OR(EXACT(O9,P9:AQ9))),AND((#REF!&lt;&gt;""),OR(EXACT(#REF!,Q9:AQ9))),AND((Q9&lt;&gt;""),OR(EXACT(Q9,R9:AQ9))),AND((S9&lt;&gt;""),OR(EXACT(S9,T9:AQ9))),AND((T9&lt;&gt;""),OR(EXACT(T9,U9:AQ9))),AND((U9&lt;&gt;""),OR(EXACT(U9,V9:AQ9))),AND((V9&lt;&gt;""),OR(EXACT(V9,X9:AQ9))),AND((X9&lt;&gt;""),OR(EXACT(X9,Y9:AQ9))),AND((Y9&lt;&gt;""),OR(EXACT(Y9,Z9:AQ9))),AND((Z9&lt;&gt;""),OR(EXACT(Z9,AA9:AQ9))),AND((AA9&lt;&gt;""),OR(EXACT(AA9,AB9:AQ9))),AND((AB9&lt;&gt;""),OR(EXACT(AB9,AC9:AQ9))),AND((AC9&lt;&gt;""),OR(EXACT(AC9,AD9:AQ9))),AND((AD9&lt;&gt;""),OR(EXACT(AD9,AE9:AQ9))),AND((AE9&lt;&gt;""),OR(EXACT(AE9,AF9:AQ9))),AND((AF9&lt;&gt;""),OR(EXACT(AF9,AG9:AQ9))),AND((AG9&lt;&gt;""),OR(EXACT(AG9,AH9:AQ9))),AND((AH9&lt;&gt;""),OR(EXACT(AH9,AI9:AQ9))),AND((AI9&lt;&gt;""),OR(EXACT(AI9,AJ9:AQ9))),AND((AJ9&lt;&gt;""),OR(EXACT(AJ9,AK9:AQ9))),AND((AK9&lt;&gt;""),OR(EXACT(AK9,AL9:AQ9))),AND((AL9&lt;&gt;""),OR(EXACT(AL9,AM9:AQ9))),AND((AM9&lt;&gt;""),OR(EXACT(AM9,AN9:AQ9))),AND((AN9&lt;&gt;""),OR(EXACT(AN9,AO9:AQ9))),AND((AO9&lt;&gt;""),OR(EXACT(AO9,AQ9))))</f>
        <v>#REF!</v>
      </c>
      <c r="B9" s="26" t="s">
        <v>33</v>
      </c>
      <c r="C9" s="26"/>
      <c r="D9" s="26"/>
      <c r="E9" s="26"/>
      <c r="F9" s="26">
        <v>4</v>
      </c>
      <c r="G9" s="26">
        <v>4</v>
      </c>
      <c r="H9" s="26">
        <v>1</v>
      </c>
      <c r="I9" s="26">
        <v>1</v>
      </c>
      <c r="J9" s="26"/>
      <c r="K9" s="26">
        <v>7</v>
      </c>
      <c r="L9" s="26"/>
      <c r="M9" s="26">
        <v>9</v>
      </c>
      <c r="N9" s="26" t="s">
        <v>33</v>
      </c>
      <c r="O9" s="26"/>
      <c r="P9" s="26">
        <v>9</v>
      </c>
      <c r="Q9" s="26"/>
      <c r="R9" s="26">
        <v>9</v>
      </c>
      <c r="S9" s="26" t="s">
        <v>32</v>
      </c>
      <c r="T9" s="26"/>
      <c r="U9" s="26">
        <v>7</v>
      </c>
      <c r="V9" s="26"/>
      <c r="W9" s="26" t="s">
        <v>64</v>
      </c>
      <c r="X9" s="26">
        <v>5</v>
      </c>
      <c r="Y9" s="26">
        <v>4</v>
      </c>
      <c r="Z9" s="26"/>
      <c r="AA9" s="26"/>
      <c r="AB9" s="26"/>
      <c r="AC9" s="26">
        <v>6</v>
      </c>
      <c r="AD9" s="26">
        <v>6</v>
      </c>
      <c r="AE9" s="26">
        <v>3</v>
      </c>
      <c r="AF9" s="26">
        <v>9</v>
      </c>
      <c r="AG9" s="26">
        <v>7</v>
      </c>
      <c r="AH9" s="26">
        <v>7</v>
      </c>
      <c r="AI9" s="26"/>
      <c r="AJ9" s="563">
        <v>8</v>
      </c>
      <c r="AK9" s="31"/>
      <c r="AL9" s="31"/>
      <c r="AM9" s="31"/>
      <c r="AN9" s="31"/>
      <c r="AO9" s="124"/>
      <c r="AP9" s="31"/>
      <c r="AQ9" s="125"/>
      <c r="AR9" s="4"/>
      <c r="AS9" s="28" t="str">
        <f>IF(HLOOKUP($A$1&amp;"b",[1]!Plan,AR66,FALSE)="","",HLOOKUP($A$1&amp;"b",[1]!Plan,AR66,FALSE))</f>
        <v/>
      </c>
      <c r="AT9" s="28" t="str">
        <f>IF(HLOOKUP($A$1&amp;"b",[1]!Plan,AS66,FALSE)="","",HLOOKUP($A$1&amp;"b",[1]!Plan,AS66,FALSE))</f>
        <v/>
      </c>
      <c r="AU9" s="28" t="str">
        <f>IF(HLOOKUP($A$1&amp;"b",[1]!Plan,AT66,FALSE)="","",HLOOKUP($A$1&amp;"b",[1]!Plan,AT66,FALSE))</f>
        <v/>
      </c>
      <c r="AV9" s="28" t="str">
        <f>IF(HLOOKUP($A$1&amp;"b",[1]!Plan,AU66,FALSE)="","",HLOOKUP($A$1&amp;"b",[1]!Plan,AU66,FALSE))</f>
        <v/>
      </c>
      <c r="AW9" s="28" t="str">
        <f>IF(HLOOKUP($A$1&amp;"b",[1]!Plan,AV66,FALSE)="","",HLOOKUP($A$1&amp;"b",[1]!Plan,AV66,FALSE))</f>
        <v/>
      </c>
      <c r="AX9" s="28" t="str">
        <f>IF(HLOOKUP($A$1&amp;"b",[1]!Plan,AW66,FALSE)="","",HLOOKUP($A$1&amp;"b",[1]!Plan,AW66,FALSE))</f>
        <v/>
      </c>
      <c r="AY9" s="28"/>
      <c r="AZ9" s="29"/>
      <c r="BA9" s="167">
        <f t="shared" ref="BA9:BS9" ca="1" si="4">SUMIF($B9:$AQ9,BA$3,$B$2:$AP$2)</f>
        <v>5</v>
      </c>
      <c r="BB9" s="167">
        <f t="shared" ca="1" si="4"/>
        <v>0</v>
      </c>
      <c r="BC9" s="167">
        <f t="shared" ca="1" si="4"/>
        <v>5</v>
      </c>
      <c r="BD9" s="167">
        <f t="shared" ca="1" si="4"/>
        <v>5</v>
      </c>
      <c r="BE9" s="167">
        <f t="shared" ca="1" si="4"/>
        <v>6</v>
      </c>
      <c r="BF9" s="167">
        <f t="shared" ca="1" si="4"/>
        <v>8</v>
      </c>
      <c r="BG9" s="167">
        <f t="shared" ca="1" si="4"/>
        <v>14</v>
      </c>
      <c r="BH9" s="167">
        <f t="shared" ca="1" si="4"/>
        <v>1</v>
      </c>
      <c r="BI9" s="167">
        <f t="shared" ca="1" si="4"/>
        <v>5</v>
      </c>
      <c r="BJ9" s="167">
        <f t="shared" ca="1" si="4"/>
        <v>0</v>
      </c>
      <c r="BK9" s="167">
        <f t="shared" ca="1" si="4"/>
        <v>0</v>
      </c>
      <c r="BL9" s="167">
        <f t="shared" ca="1" si="4"/>
        <v>1</v>
      </c>
      <c r="BM9" s="167">
        <f t="shared" ca="1" si="4"/>
        <v>3</v>
      </c>
      <c r="BN9" s="167">
        <f t="shared" ca="1" si="4"/>
        <v>0</v>
      </c>
      <c r="BO9" s="167">
        <f t="shared" ca="1" si="4"/>
        <v>0</v>
      </c>
      <c r="BP9" s="167">
        <f t="shared" ca="1" si="4"/>
        <v>0</v>
      </c>
      <c r="BQ9" s="167">
        <f t="shared" ca="1" si="4"/>
        <v>0</v>
      </c>
      <c r="BR9" s="167">
        <f t="shared" ca="1" si="4"/>
        <v>1</v>
      </c>
      <c r="BS9" s="167">
        <f t="shared" ca="1" si="4"/>
        <v>0</v>
      </c>
      <c r="BV9" s="8"/>
      <c r="BW9" s="24"/>
      <c r="BY9" s="168">
        <v>24</v>
      </c>
      <c r="BZ9" s="170">
        <f ca="1">COUNTIF($AZ$2:$BR$2,"&lt;=24")-BZ8-BZ7-BZ6-BZ5</f>
        <v>0</v>
      </c>
      <c r="CA9" s="8"/>
      <c r="CB9" s="8"/>
      <c r="CC9" s="8"/>
      <c r="CD9" s="8"/>
      <c r="CE9" s="8"/>
      <c r="CF9" s="8"/>
    </row>
    <row r="10" spans="1:84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251"/>
      <c r="AL10" s="32"/>
      <c r="AM10" s="32"/>
      <c r="AN10" s="32"/>
      <c r="AO10" s="32"/>
      <c r="AP10" s="32"/>
      <c r="AQ10" s="35"/>
      <c r="AR10" s="4"/>
      <c r="AS10" s="187"/>
      <c r="AT10" s="187"/>
      <c r="AU10" s="33"/>
      <c r="AV10" s="33"/>
      <c r="AW10" s="33"/>
      <c r="AX10" s="33"/>
      <c r="AY10" s="33"/>
      <c r="AZ10" s="3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V10" s="8"/>
      <c r="BW10" s="24"/>
      <c r="BX10" s="168"/>
      <c r="BY10" s="168"/>
      <c r="BZ10" s="168"/>
      <c r="CA10" s="170"/>
      <c r="CB10" s="170"/>
      <c r="CC10" s="24"/>
      <c r="CD10" s="24"/>
      <c r="CE10" s="24"/>
      <c r="CF10" s="24"/>
    </row>
    <row r="11" spans="1:84" x14ac:dyDescent="0.3">
      <c r="A11" s="11"/>
      <c r="B11" s="32"/>
      <c r="C11" s="32"/>
      <c r="D11" s="32"/>
      <c r="E11" s="32"/>
      <c r="F11" s="32"/>
      <c r="G11" s="32"/>
      <c r="L11" s="32"/>
      <c r="N11" s="32"/>
      <c r="O11" s="32"/>
      <c r="Q11" s="32"/>
      <c r="V11" s="32"/>
      <c r="W11" s="32"/>
      <c r="Y11" s="32"/>
      <c r="Z11" s="32"/>
      <c r="AA11" s="32"/>
      <c r="AB11" s="32"/>
      <c r="AC11" s="32"/>
      <c r="AD11" s="32"/>
      <c r="AE11" s="32"/>
      <c r="AI11" s="32"/>
      <c r="AJ11" s="32"/>
      <c r="AK11" s="89"/>
      <c r="AL11" s="121"/>
      <c r="AM11" s="121"/>
      <c r="AN11" s="121"/>
      <c r="AO11" s="121"/>
      <c r="AP11" s="121"/>
      <c r="AQ11" s="122"/>
      <c r="AR11" s="4"/>
      <c r="AS11" s="189"/>
      <c r="AT11" s="189"/>
      <c r="AU11" s="33"/>
      <c r="AV11" s="33"/>
      <c r="AW11" s="33"/>
      <c r="AX11" s="33"/>
      <c r="AY11" s="33"/>
      <c r="AZ11" s="34"/>
      <c r="BA11" s="22">
        <f>BA$3</f>
        <v>1</v>
      </c>
      <c r="BB11" s="22">
        <f t="shared" ref="BB11:BS11" si="5">BB$3</f>
        <v>2</v>
      </c>
      <c r="BC11" s="22">
        <f t="shared" si="5"/>
        <v>3</v>
      </c>
      <c r="BD11" s="22">
        <f t="shared" si="5"/>
        <v>4</v>
      </c>
      <c r="BE11" s="22">
        <f t="shared" si="5"/>
        <v>5</v>
      </c>
      <c r="BF11" s="22">
        <f t="shared" si="5"/>
        <v>6</v>
      </c>
      <c r="BG11" s="22">
        <f t="shared" si="5"/>
        <v>7</v>
      </c>
      <c r="BH11" s="22">
        <f t="shared" si="5"/>
        <v>8</v>
      </c>
      <c r="BI11" s="22">
        <f t="shared" si="5"/>
        <v>9</v>
      </c>
      <c r="BJ11" s="22">
        <f t="shared" si="5"/>
        <v>10</v>
      </c>
      <c r="BK11" s="22" t="str">
        <f t="shared" si="5"/>
        <v>F1</v>
      </c>
      <c r="BL11" s="22" t="str">
        <f t="shared" si="5"/>
        <v>F2</v>
      </c>
      <c r="BM11" s="22" t="str">
        <f t="shared" si="5"/>
        <v>F3</v>
      </c>
      <c r="BN11" s="22" t="str">
        <f t="shared" si="5"/>
        <v>F4</v>
      </c>
      <c r="BO11" s="22" t="str">
        <f t="shared" si="5"/>
        <v>B8</v>
      </c>
      <c r="BP11" s="22" t="str">
        <f t="shared" si="5"/>
        <v>UG1</v>
      </c>
      <c r="BQ11" s="22" t="str">
        <f t="shared" si="5"/>
        <v>UG2</v>
      </c>
      <c r="BR11" s="22" t="str">
        <f t="shared" si="5"/>
        <v>UG3</v>
      </c>
      <c r="BS11" s="22" t="str">
        <f t="shared" si="5"/>
        <v>UG4</v>
      </c>
      <c r="BV11" s="8"/>
      <c r="BW11" s="24"/>
      <c r="BX11" s="168"/>
      <c r="BY11" s="168"/>
      <c r="BZ11" s="168"/>
      <c r="CA11" s="8"/>
      <c r="CB11" s="8"/>
      <c r="CC11" s="8"/>
      <c r="CD11" s="168"/>
      <c r="CE11" s="168"/>
      <c r="CF11" s="168"/>
    </row>
    <row r="12" spans="1:84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82"/>
      <c r="AL12" s="31"/>
      <c r="AM12" s="31"/>
      <c r="AN12" s="31"/>
      <c r="AO12" s="31"/>
      <c r="AP12" s="31"/>
      <c r="AQ12" s="84"/>
      <c r="AR12" s="4"/>
      <c r="AS12" s="28"/>
      <c r="AT12" s="28"/>
      <c r="AU12" s="36"/>
      <c r="AV12" s="36"/>
      <c r="AW12" s="36"/>
      <c r="AX12" s="36"/>
      <c r="AY12" s="36"/>
      <c r="AZ12" s="37"/>
      <c r="BA12" s="167">
        <f t="shared" ref="BA12:BS12" ca="1" si="6">SUMIF($B12:$AQ12,BA$3,$B$2:$AP$2)</f>
        <v>0</v>
      </c>
      <c r="BB12" s="167">
        <f t="shared" ca="1" si="6"/>
        <v>0</v>
      </c>
      <c r="BC12" s="167">
        <f t="shared" ca="1" si="6"/>
        <v>0</v>
      </c>
      <c r="BD12" s="167">
        <f t="shared" ca="1" si="6"/>
        <v>0</v>
      </c>
      <c r="BE12" s="167">
        <f t="shared" ca="1" si="6"/>
        <v>0</v>
      </c>
      <c r="BF12" s="167">
        <f t="shared" ca="1" si="6"/>
        <v>0</v>
      </c>
      <c r="BG12" s="167">
        <f t="shared" ca="1" si="6"/>
        <v>0</v>
      </c>
      <c r="BH12" s="167">
        <f t="shared" ca="1" si="6"/>
        <v>0</v>
      </c>
      <c r="BI12" s="167">
        <f t="shared" ca="1" si="6"/>
        <v>0</v>
      </c>
      <c r="BJ12" s="167">
        <f t="shared" ca="1" si="6"/>
        <v>0</v>
      </c>
      <c r="BK12" s="167">
        <f t="shared" ca="1" si="6"/>
        <v>0</v>
      </c>
      <c r="BL12" s="167">
        <f t="shared" ca="1" si="6"/>
        <v>0</v>
      </c>
      <c r="BM12" s="167">
        <f t="shared" ca="1" si="6"/>
        <v>0</v>
      </c>
      <c r="BN12" s="167">
        <f t="shared" ca="1" si="6"/>
        <v>0</v>
      </c>
      <c r="BO12" s="167">
        <f t="shared" ca="1" si="6"/>
        <v>0</v>
      </c>
      <c r="BP12" s="167">
        <f t="shared" ca="1" si="6"/>
        <v>0</v>
      </c>
      <c r="BQ12" s="167">
        <f t="shared" ca="1" si="6"/>
        <v>0</v>
      </c>
      <c r="BR12" s="167">
        <f t="shared" ca="1" si="6"/>
        <v>0</v>
      </c>
      <c r="BS12" s="167">
        <f t="shared" ca="1" si="6"/>
        <v>0</v>
      </c>
      <c r="BV12" s="8"/>
      <c r="BW12" s="24"/>
      <c r="BX12" s="168"/>
      <c r="BY12" s="168"/>
      <c r="BZ12" s="168"/>
      <c r="CA12" s="170"/>
      <c r="CB12" s="170"/>
      <c r="CC12" s="24"/>
      <c r="CD12" s="24"/>
      <c r="CE12" s="24"/>
      <c r="CF12" s="24"/>
    </row>
    <row r="13" spans="1:84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"/>
      <c r="AS13" s="33"/>
      <c r="AT13" s="33"/>
      <c r="AU13" s="33"/>
      <c r="AV13" s="33"/>
      <c r="AW13" s="33"/>
      <c r="AX13" s="33"/>
      <c r="AY13" s="33"/>
      <c r="AZ13" s="33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</row>
    <row r="14" spans="1:84" ht="17.100000000000001" customHeight="1" x14ac:dyDescent="0.3">
      <c r="A14" s="38" t="s">
        <v>37</v>
      </c>
      <c r="B14" s="17" t="s">
        <v>664</v>
      </c>
      <c r="C14" s="17"/>
      <c r="D14" s="17" t="s">
        <v>191</v>
      </c>
      <c r="E14" s="17" t="s">
        <v>191</v>
      </c>
      <c r="F14" s="17" t="s">
        <v>667</v>
      </c>
      <c r="G14" s="17" t="s">
        <v>667</v>
      </c>
      <c r="H14" s="17" t="s">
        <v>255</v>
      </c>
      <c r="I14" s="17" t="s">
        <v>255</v>
      </c>
      <c r="J14" s="17" t="s">
        <v>191</v>
      </c>
      <c r="K14" s="17" t="s">
        <v>410</v>
      </c>
      <c r="L14" s="17" t="s">
        <v>191</v>
      </c>
      <c r="M14" s="17" t="s">
        <v>525</v>
      </c>
      <c r="N14" s="17" t="s">
        <v>664</v>
      </c>
      <c r="O14" s="17" t="s">
        <v>191</v>
      </c>
      <c r="P14" s="17" t="s">
        <v>525</v>
      </c>
      <c r="Q14" s="17" t="s">
        <v>191</v>
      </c>
      <c r="R14" s="17" t="s">
        <v>525</v>
      </c>
      <c r="S14" s="17" t="s">
        <v>669</v>
      </c>
      <c r="T14" s="17" t="s">
        <v>447</v>
      </c>
      <c r="U14" s="17" t="s">
        <v>410</v>
      </c>
      <c r="V14" s="17"/>
      <c r="W14" s="17" t="s">
        <v>192</v>
      </c>
      <c r="X14" s="17" t="s">
        <v>668</v>
      </c>
      <c r="Y14" s="17" t="s">
        <v>667</v>
      </c>
      <c r="Z14" s="17"/>
      <c r="AA14" s="17"/>
      <c r="AB14" s="17"/>
      <c r="AC14" s="17" t="s">
        <v>345</v>
      </c>
      <c r="AD14" s="17" t="s">
        <v>345</v>
      </c>
      <c r="AE14" s="17" t="s">
        <v>647</v>
      </c>
      <c r="AF14" s="17" t="s">
        <v>525</v>
      </c>
      <c r="AG14" s="17" t="s">
        <v>410</v>
      </c>
      <c r="AH14" s="17" t="s">
        <v>410</v>
      </c>
      <c r="AI14" s="17"/>
      <c r="AJ14" s="561" t="s">
        <v>665</v>
      </c>
      <c r="AK14" s="17"/>
      <c r="AL14" s="86" t="s">
        <v>671</v>
      </c>
      <c r="AM14" s="86"/>
      <c r="AN14" s="86"/>
      <c r="AO14" s="86"/>
      <c r="AP14" s="86"/>
      <c r="AQ14" s="87"/>
      <c r="AR14" s="4"/>
      <c r="AS14" s="187" t="str">
        <f>IF(HLOOKUP($A$1&amp;"a",[1]!Plan,AR67,FALSE)="","",HLOOKUP($A$1&amp;"a",[1]!Plan,AR67,FALSE))</f>
        <v/>
      </c>
      <c r="AT14" s="187" t="str">
        <f>IF(HLOOKUP($A$1&amp;"a",[1]!Plan,AS67,FALSE)="","",HLOOKUP($A$1&amp;"a",[1]!Plan,AS67,FALSE))</f>
        <v/>
      </c>
      <c r="AU14" s="18" t="str">
        <f>IF(HLOOKUP($A$1&amp;"a",[1]!Plan,AT67,FALSE)="","",HLOOKUP($A$1&amp;"a",[1]!Plan,AT67,FALSE))</f>
        <v/>
      </c>
      <c r="AV14" s="18" t="str">
        <f>IF(HLOOKUP($A$1&amp;"a",[1]!Plan,AU67,FALSE)="","",HLOOKUP($A$1&amp;"a",[1]!Plan,AU67,FALSE))</f>
        <v/>
      </c>
      <c r="AW14" s="18" t="str">
        <f>IF(HLOOKUP($A$1&amp;"a",[1]!Plan,AV67,FALSE)="","",HLOOKUP($A$1&amp;"a",[1]!Plan,AV67,FALSE))</f>
        <v/>
      </c>
      <c r="AX14" s="18" t="str">
        <f>IF(HLOOKUP($A$1&amp;"a",[1]!Plan,AW67,FALSE)="","",HLOOKUP($A$1&amp;"a",[1]!Plan,AW67,FALSE))</f>
        <v/>
      </c>
      <c r="AY14" s="18"/>
      <c r="AZ14" s="19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V14" s="8"/>
      <c r="BW14" s="24"/>
      <c r="BX14" s="168"/>
      <c r="BY14" s="168"/>
      <c r="BZ14" s="168"/>
      <c r="CA14" s="168"/>
      <c r="CB14" s="168"/>
      <c r="CC14" s="168"/>
      <c r="CD14" s="168"/>
      <c r="CE14" s="168"/>
      <c r="CF14" s="168"/>
    </row>
    <row r="15" spans="1:84" x14ac:dyDescent="0.3">
      <c r="A15" s="20" t="b">
        <f t="array" ref="A15">OR(AND((B15&lt;&gt;""),OR(EXACT(B15,C15:AQ15))),AND((C15&lt;&gt;""),OR(EXACT(C15,D15:AQ15))),AND((D15&lt;&gt;""),OR(EXACT(D15,E15:AQ15))),AND((E15&lt;&gt;""),OR(EXACT(E15,F15:AQ15))),AND((F15&lt;&gt;""),OR(EXACT(F15,G15:AQ15))),AND((G15&lt;&gt;""),OR(EXACT(G15,H15:AQ15))),AND((H15&lt;&gt;""),OR(EXACT(H15,I15:AQ15))),AND((I15&lt;&gt;""),OR(EXACT(I15,J15:AQ15))),AND((J15&lt;&gt;""),OR(EXACT(J15,M15:AQ15))),AND((M15&lt;&gt;""),OR(EXACT(M15,N15:AQ15))),AND((O15&lt;&gt;""),OR(EXACT(O15,P15:AQ15))),AND((P15&lt;&gt;""),OR(EXACT(P15,Q15:AQ15))),AND((Q15&lt;&gt;""),OR(EXACT(Q15,R15:AQ15))),AND((S15&lt;&gt;""),OR(EXACT(S15,T15:AQ15))),AND((T15&lt;&gt;""),OR(EXACT(T15,U15:AQ15))),AND((U15&lt;&gt;""),OR(EXACT(U15,V15:AQ15))),AND((V15&lt;&gt;""),OR(EXACT(V15,X15:AQ15))),AND((X15&lt;&gt;""),OR(EXACT(X15,Y15:AQ15))),AND((Y15&lt;&gt;""),OR(EXACT(Y15,Z15:AQ15))),AND((Z15&lt;&gt;""),OR(EXACT(Z15,AA15:AQ15))),AND((AA15&lt;&gt;""),OR(EXACT(AA15,AB15:AQ15))),AND((AB15&lt;&gt;""),OR(EXACT(AB15,AC15:AQ15))),AND((AC15&lt;&gt;""),OR(EXACT(AC15,AD15:AQ15))),AND((AD15&lt;&gt;""),OR(EXACT(AD15,AE15:AQ15))),AND((AE15&lt;&gt;""),OR(EXACT(AE15,AF15:AQ15))),AND((AF15&lt;&gt;""),OR(EXACT(AF15,AG15:AQ15))),AND((AG15&lt;&gt;""),OR(EXACT(AG15,AH15:AQ15))),AND((AH15&lt;&gt;""),OR(EXACT(AH15,AI15:AQ15))),AND((AI15&lt;&gt;""),OR(EXACT(AI15,AJ15:AQ15))),AND((AJ15&lt;&gt;""),OR(EXACT(AJ15,AK15:AQ15))),AND((AK15&lt;&gt;""),OR(EXACT(AK15,AL15:AQ15))),AND((AL15&lt;&gt;""),OR(EXACT(AL15,AM15:AQ15))),AND((AM15&lt;&gt;""),OR(EXACT(AM15,AN15:AQ15))),AND((AN15&lt;&gt;""),OR(EXACT(AN15,AO15:AQ15))),AND((AO15&lt;&gt;""),OR(EXACT(AO15,AQ15))))</f>
        <v>1</v>
      </c>
      <c r="B15" s="306" t="s">
        <v>8</v>
      </c>
      <c r="C15" s="289"/>
      <c r="D15" s="289"/>
      <c r="E15" s="289"/>
      <c r="F15" s="372" t="s">
        <v>0</v>
      </c>
      <c r="G15" s="372" t="s">
        <v>0</v>
      </c>
      <c r="H15" s="291" t="s">
        <v>1</v>
      </c>
      <c r="I15" s="291" t="s">
        <v>1</v>
      </c>
      <c r="J15" s="289"/>
      <c r="K15" s="570" t="s">
        <v>11</v>
      </c>
      <c r="L15" s="289"/>
      <c r="M15" s="217" t="s">
        <v>27</v>
      </c>
      <c r="N15" s="306" t="s">
        <v>8</v>
      </c>
      <c r="O15" s="289"/>
      <c r="P15" s="217" t="s">
        <v>27</v>
      </c>
      <c r="Q15" s="289"/>
      <c r="R15" s="217" t="s">
        <v>27</v>
      </c>
      <c r="S15" s="292" t="s">
        <v>16</v>
      </c>
      <c r="T15" s="293" t="s">
        <v>225</v>
      </c>
      <c r="U15" s="570" t="s">
        <v>11</v>
      </c>
      <c r="V15" s="289"/>
      <c r="W15" s="292" t="s">
        <v>16</v>
      </c>
      <c r="X15" s="290" t="s">
        <v>6</v>
      </c>
      <c r="Y15" s="372" t="s">
        <v>0</v>
      </c>
      <c r="Z15" s="289"/>
      <c r="AA15" s="289"/>
      <c r="AB15" s="289"/>
      <c r="AC15" s="294" t="s">
        <v>14</v>
      </c>
      <c r="AD15" s="294" t="s">
        <v>14</v>
      </c>
      <c r="AE15" s="292" t="s">
        <v>16</v>
      </c>
      <c r="AF15" s="217" t="s">
        <v>27</v>
      </c>
      <c r="AG15" s="570" t="s">
        <v>11</v>
      </c>
      <c r="AH15" s="570" t="s">
        <v>11</v>
      </c>
      <c r="AI15" s="289"/>
      <c r="AJ15" s="562" t="s">
        <v>16</v>
      </c>
      <c r="AK15" s="537"/>
      <c r="AL15" s="513" t="s">
        <v>78</v>
      </c>
      <c r="AM15" s="315"/>
      <c r="AN15" s="310"/>
      <c r="AO15" s="289"/>
      <c r="AP15" s="315"/>
      <c r="AQ15" s="252"/>
      <c r="AR15" s="22"/>
      <c r="AS15" s="190" t="s">
        <v>17</v>
      </c>
      <c r="AT15" s="198" t="s">
        <v>0</v>
      </c>
      <c r="AU15" s="23" t="str">
        <f>IF(HLOOKUP($A$1,[1]!Plan,AT67,FALSE)="","",HLOOKUP($A$1,[1]!Plan,AT67,FALSE))</f>
        <v/>
      </c>
      <c r="AV15" s="199" t="s">
        <v>6</v>
      </c>
      <c r="AW15" s="23" t="str">
        <f>IF(HLOOKUP($A$1,[1]!Plan,AV67,FALSE)="","",HLOOKUP($A$1,[1]!Plan,AV67,FALSE))</f>
        <v/>
      </c>
      <c r="AX15" s="23" t="str">
        <f>IF(HLOOKUP($A$1,[1]!Plan,AW67,FALSE)="","",HLOOKUP($A$1,[1]!Plan,AW67,FALSE))</f>
        <v/>
      </c>
      <c r="AY15" s="30"/>
      <c r="AZ15" s="55"/>
      <c r="BA15" s="22">
        <f>BA$3</f>
        <v>1</v>
      </c>
      <c r="BB15" s="22">
        <f t="shared" ref="BB15:BS15" si="7">BB$3</f>
        <v>2</v>
      </c>
      <c r="BC15" s="22">
        <f t="shared" si="7"/>
        <v>3</v>
      </c>
      <c r="BD15" s="22">
        <f t="shared" si="7"/>
        <v>4</v>
      </c>
      <c r="BE15" s="22">
        <f t="shared" si="7"/>
        <v>5</v>
      </c>
      <c r="BF15" s="22">
        <f t="shared" si="7"/>
        <v>6</v>
      </c>
      <c r="BG15" s="22">
        <f t="shared" si="7"/>
        <v>7</v>
      </c>
      <c r="BH15" s="22">
        <f t="shared" si="7"/>
        <v>8</v>
      </c>
      <c r="BI15" s="22">
        <f t="shared" si="7"/>
        <v>9</v>
      </c>
      <c r="BJ15" s="22">
        <f t="shared" si="7"/>
        <v>10</v>
      </c>
      <c r="BK15" s="22" t="str">
        <f t="shared" si="7"/>
        <v>F1</v>
      </c>
      <c r="BL15" s="22" t="str">
        <f t="shared" si="7"/>
        <v>F2</v>
      </c>
      <c r="BM15" s="22" t="str">
        <f t="shared" si="7"/>
        <v>F3</v>
      </c>
      <c r="BN15" s="22" t="str">
        <f t="shared" si="7"/>
        <v>F4</v>
      </c>
      <c r="BO15" s="22" t="str">
        <f t="shared" si="7"/>
        <v>B8</v>
      </c>
      <c r="BP15" s="22" t="str">
        <f t="shared" si="7"/>
        <v>UG1</v>
      </c>
      <c r="BQ15" s="22" t="str">
        <f t="shared" si="7"/>
        <v>UG2</v>
      </c>
      <c r="BR15" s="22" t="str">
        <f t="shared" si="7"/>
        <v>UG3</v>
      </c>
      <c r="BS15" s="22" t="str">
        <f t="shared" si="7"/>
        <v>UG4</v>
      </c>
      <c r="BT15" s="88"/>
      <c r="BV15" s="8"/>
      <c r="BW15" s="24"/>
      <c r="BX15" s="168"/>
      <c r="BY15" s="168"/>
      <c r="BZ15" s="168"/>
      <c r="CA15" s="168"/>
      <c r="CB15" s="168"/>
      <c r="CC15" s="168"/>
      <c r="CD15" s="168"/>
      <c r="CE15" s="168"/>
      <c r="CF15" s="168"/>
    </row>
    <row r="16" spans="1:84" ht="15" thickBot="1" x14ac:dyDescent="0.35">
      <c r="A16" s="25" t="b">
        <f t="array" ref="A16">OR(AND((B16&lt;&gt;""),OR(EXACT(B16,C16:AQ16))),AND((C16&lt;&gt;""),OR(EXACT(C16,D16:AQ16))),AND((D16&lt;&gt;""),OR(EXACT(D16,E16:AQ16))),AND((E16&lt;&gt;""),OR(EXACT(E16,F16:AQ16))),AND((F16&lt;&gt;""),OR(EXACT(F16,G16:AQ16))),AND((G16&lt;&gt;""),OR(EXACT(G16,H16:AQ16))),AND((H16&lt;&gt;""),OR(EXACT(H16,I16:AQ16))),AND((I16&lt;&gt;""),OR(EXACT(I16,J16:AQ16))),AND((J16&lt;&gt;""),OR(EXACT(J16,M16:AQ16))),AND((M16&lt;&gt;""),OR(EXACT(M16,N16:AQ16))),AND((O16&lt;&gt;""),OR(EXACT(O16,P16:AQ16))),AND((P16&lt;&gt;""),OR(EXACT(P16,Q16:AQ16))),AND((Q16&lt;&gt;""),OR(EXACT(Q16,R16:AQ16))),AND((S16&lt;&gt;""),OR(EXACT(S16,T16:AQ16))),AND((T16&lt;&gt;""),OR(EXACT(T16,U16:AQ16))),AND((U16&lt;&gt;""),OR(EXACT(U16,V16:AQ16))),AND((V16&lt;&gt;""),OR(EXACT(V16,X16:AQ16))),AND((X16&lt;&gt;""),OR(EXACT(X16,Y16:AQ16))),AND((Y16&lt;&gt;""),OR(EXACT(Y16,Z16:AQ16))),AND((Z16&lt;&gt;""),OR(EXACT(Z16,AA16:AQ16))),AND((AA16&lt;&gt;""),OR(EXACT(AA16,AB16:AQ16))),AND((AB16&lt;&gt;""),OR(EXACT(AB16,AC16:AQ16))),AND((AC16&lt;&gt;""),OR(EXACT(AC16,AD16:AQ16))),AND((AD16&lt;&gt;""),OR(EXACT(AD16,AE16:AQ16))),AND((AE16&lt;&gt;""),OR(EXACT(AE16,AF16:AQ16))),AND((AF16&lt;&gt;""),OR(EXACT(AF16,AG16:AQ16))),AND((AG16&lt;&gt;""),OR(EXACT(AG16,AH16:AQ16))),AND((AH16&lt;&gt;""),OR(EXACT(AH16,AI16:AQ16))),AND((AI16&lt;&gt;""),OR(EXACT(AI16,AJ16:AQ16))),AND((AJ16&lt;&gt;""),OR(EXACT(AJ16,AK16:AQ16))),AND((AK16&lt;&gt;""),OR(EXACT(AK16,AL16:AQ16))),AND((AL16&lt;&gt;""),OR(EXACT(AL16,AM16:AQ16))),AND((AM16&lt;&gt;""),OR(EXACT(AM16,AN16:AQ16))),AND((AN16&lt;&gt;""),OR(EXACT(AN16,AO16:AQ16))),AND((AO16&lt;&gt;""),OR(EXACT(AO16,AQ16))))</f>
        <v>1</v>
      </c>
      <c r="B16" s="26" t="s">
        <v>33</v>
      </c>
      <c r="C16" s="26"/>
      <c r="D16" s="26"/>
      <c r="E16" s="26"/>
      <c r="F16" s="26">
        <v>4</v>
      </c>
      <c r="G16" s="26">
        <v>4</v>
      </c>
      <c r="H16" s="26">
        <v>1</v>
      </c>
      <c r="I16" s="26">
        <v>1</v>
      </c>
      <c r="J16" s="26"/>
      <c r="K16" s="26">
        <v>7</v>
      </c>
      <c r="L16" s="26"/>
      <c r="M16" s="26">
        <v>9</v>
      </c>
      <c r="N16" s="26" t="s">
        <v>33</v>
      </c>
      <c r="O16" s="26"/>
      <c r="P16" s="26">
        <v>9</v>
      </c>
      <c r="Q16" s="26"/>
      <c r="R16" s="26">
        <v>9</v>
      </c>
      <c r="S16" s="26" t="s">
        <v>32</v>
      </c>
      <c r="T16" s="26" t="s">
        <v>61</v>
      </c>
      <c r="U16" s="26">
        <v>7</v>
      </c>
      <c r="V16" s="26"/>
      <c r="W16" s="26" t="s">
        <v>64</v>
      </c>
      <c r="X16" s="26">
        <v>5</v>
      </c>
      <c r="Y16" s="26">
        <v>4</v>
      </c>
      <c r="Z16" s="26"/>
      <c r="AA16" s="26"/>
      <c r="AB16" s="26"/>
      <c r="AC16" s="26">
        <v>6</v>
      </c>
      <c r="AD16" s="26">
        <v>6</v>
      </c>
      <c r="AE16" s="26">
        <v>3</v>
      </c>
      <c r="AF16" s="26">
        <v>9</v>
      </c>
      <c r="AG16" s="26">
        <v>7</v>
      </c>
      <c r="AH16" s="26">
        <v>7</v>
      </c>
      <c r="AI16" s="26"/>
      <c r="AJ16" s="563">
        <v>8</v>
      </c>
      <c r="AK16" s="31"/>
      <c r="AL16" s="31" t="s">
        <v>670</v>
      </c>
      <c r="AM16" s="31"/>
      <c r="AN16" s="31"/>
      <c r="AO16" s="124"/>
      <c r="AP16" s="31"/>
      <c r="AQ16" s="125"/>
      <c r="AR16" s="4"/>
      <c r="AS16" s="28" t="str">
        <f>IF(HLOOKUP($A$1&amp;"b",[1]!Plan,AR67,FALSE)="","",HLOOKUP($A$1&amp;"b",[1]!Plan,AR67,FALSE))</f>
        <v/>
      </c>
      <c r="AT16" s="28" t="str">
        <f>IF(HLOOKUP($A$1&amp;"b",[1]!Plan,AS67,FALSE)="","",HLOOKUP($A$1&amp;"b",[1]!Plan,AS67,FALSE))</f>
        <v/>
      </c>
      <c r="AU16" s="28" t="str">
        <f>IF(HLOOKUP($A$1&amp;"b",[1]!Plan,AT67,FALSE)="","",HLOOKUP($A$1&amp;"b",[1]!Plan,AT67,FALSE))</f>
        <v/>
      </c>
      <c r="AV16" s="28" t="str">
        <f>IF(HLOOKUP($A$1&amp;"b",[1]!Plan,AU67,FALSE)="","",HLOOKUP($A$1&amp;"b",[1]!Plan,AU67,FALSE))</f>
        <v/>
      </c>
      <c r="AW16" s="28" t="str">
        <f>IF(HLOOKUP($A$1&amp;"b",[1]!Plan,AV67,FALSE)="","",HLOOKUP($A$1&amp;"b",[1]!Plan,AV67,FALSE))</f>
        <v/>
      </c>
      <c r="AX16" s="28" t="str">
        <f>IF(HLOOKUP($A$1&amp;"b",[1]!Plan,AW67,FALSE)="","",HLOOKUP($A$1&amp;"b",[1]!Plan,AW67,FALSE))</f>
        <v/>
      </c>
      <c r="AY16" s="28"/>
      <c r="AZ16" s="29"/>
      <c r="BA16" s="167">
        <f t="shared" ref="BA16:BS16" ca="1" si="8">SUMIF($B16:$AQ16,BA$3,$B$2:$AP$2)</f>
        <v>5</v>
      </c>
      <c r="BB16" s="167">
        <f t="shared" ca="1" si="8"/>
        <v>0</v>
      </c>
      <c r="BC16" s="167">
        <f t="shared" ca="1" si="8"/>
        <v>5</v>
      </c>
      <c r="BD16" s="167">
        <f t="shared" ca="1" si="8"/>
        <v>5</v>
      </c>
      <c r="BE16" s="167">
        <f t="shared" ca="1" si="8"/>
        <v>6</v>
      </c>
      <c r="BF16" s="167">
        <f t="shared" ca="1" si="8"/>
        <v>8</v>
      </c>
      <c r="BG16" s="167">
        <f t="shared" ca="1" si="8"/>
        <v>14</v>
      </c>
      <c r="BH16" s="167">
        <f t="shared" ca="1" si="8"/>
        <v>1</v>
      </c>
      <c r="BI16" s="167">
        <f t="shared" ca="1" si="8"/>
        <v>5</v>
      </c>
      <c r="BJ16" s="167">
        <f t="shared" ca="1" si="8"/>
        <v>0</v>
      </c>
      <c r="BK16" s="167">
        <f t="shared" ca="1" si="8"/>
        <v>0</v>
      </c>
      <c r="BL16" s="167">
        <f t="shared" ca="1" si="8"/>
        <v>1</v>
      </c>
      <c r="BM16" s="167">
        <f t="shared" ca="1" si="8"/>
        <v>3</v>
      </c>
      <c r="BN16" s="167">
        <f t="shared" ca="1" si="8"/>
        <v>0</v>
      </c>
      <c r="BO16" s="167">
        <f t="shared" ca="1" si="8"/>
        <v>0</v>
      </c>
      <c r="BP16" s="167">
        <f t="shared" ca="1" si="8"/>
        <v>0</v>
      </c>
      <c r="BQ16" s="167">
        <f t="shared" ca="1" si="8"/>
        <v>1</v>
      </c>
      <c r="BR16" s="167">
        <f t="shared" ca="1" si="8"/>
        <v>1</v>
      </c>
      <c r="BS16" s="167">
        <f t="shared" ca="1" si="8"/>
        <v>0</v>
      </c>
      <c r="BV16" s="8"/>
      <c r="BW16" s="24"/>
      <c r="BX16" s="168"/>
      <c r="BY16" s="168"/>
      <c r="BZ16" s="168"/>
      <c r="CA16" s="168"/>
      <c r="CB16" s="168"/>
      <c r="CC16" s="168"/>
      <c r="CD16" s="168"/>
      <c r="CE16" s="168"/>
      <c r="CF16" s="168"/>
    </row>
    <row r="17" spans="1:84" ht="17.100000000000001" customHeight="1" x14ac:dyDescent="0.3">
      <c r="A17" s="192"/>
      <c r="B17" s="17" t="s">
        <v>664</v>
      </c>
      <c r="C17" s="17"/>
      <c r="D17" s="17" t="s">
        <v>191</v>
      </c>
      <c r="E17" s="17" t="s">
        <v>191</v>
      </c>
      <c r="F17" s="17" t="s">
        <v>667</v>
      </c>
      <c r="G17" s="17" t="s">
        <v>667</v>
      </c>
      <c r="H17" s="17" t="s">
        <v>255</v>
      </c>
      <c r="I17" s="17" t="s">
        <v>255</v>
      </c>
      <c r="J17" s="17" t="s">
        <v>191</v>
      </c>
      <c r="K17" s="17" t="s">
        <v>410</v>
      </c>
      <c r="L17" s="17" t="s">
        <v>191</v>
      </c>
      <c r="M17" s="17" t="s">
        <v>525</v>
      </c>
      <c r="N17" s="17" t="s">
        <v>664</v>
      </c>
      <c r="O17" s="17" t="s">
        <v>191</v>
      </c>
      <c r="P17" s="17" t="s">
        <v>525</v>
      </c>
      <c r="Q17" s="17" t="s">
        <v>191</v>
      </c>
      <c r="R17" s="17" t="s">
        <v>525</v>
      </c>
      <c r="S17" s="17" t="s">
        <v>669</v>
      </c>
      <c r="T17" s="17"/>
      <c r="U17" s="17" t="s">
        <v>410</v>
      </c>
      <c r="V17" s="17"/>
      <c r="W17" s="17" t="s">
        <v>192</v>
      </c>
      <c r="X17" s="17" t="s">
        <v>668</v>
      </c>
      <c r="Y17" s="17" t="s">
        <v>667</v>
      </c>
      <c r="Z17" s="17"/>
      <c r="AA17" s="17"/>
      <c r="AB17" s="17"/>
      <c r="AC17" s="17" t="s">
        <v>345</v>
      </c>
      <c r="AD17" s="17" t="s">
        <v>345</v>
      </c>
      <c r="AE17" s="17" t="s">
        <v>647</v>
      </c>
      <c r="AF17" s="17" t="s">
        <v>525</v>
      </c>
      <c r="AG17" s="17" t="s">
        <v>410</v>
      </c>
      <c r="AH17" s="17" t="s">
        <v>410</v>
      </c>
      <c r="AI17" s="17"/>
      <c r="AJ17" s="561" t="s">
        <v>665</v>
      </c>
      <c r="AK17" s="17"/>
      <c r="AL17" s="86" t="s">
        <v>671</v>
      </c>
      <c r="AM17" s="86"/>
      <c r="AN17" s="86"/>
      <c r="AO17" s="86"/>
      <c r="AP17" s="86"/>
      <c r="AQ17" s="87"/>
      <c r="AR17" s="4"/>
      <c r="AS17" s="187" t="str">
        <f>IF(HLOOKUP($A$1&amp;"a",[1]!Plan,AR67,FALSE)="","",HLOOKUP($A$1&amp;"a",[1]!Plan,AR67,FALSE))</f>
        <v/>
      </c>
      <c r="AT17" s="187" t="str">
        <f>IF(HLOOKUP($A$1&amp;"a",[1]!Plan,AS67,FALSE)="","",HLOOKUP($A$1&amp;"a",[1]!Plan,AS67,FALSE))</f>
        <v/>
      </c>
      <c r="AU17" s="18" t="str">
        <f>IF(HLOOKUP($A$1&amp;"a",[1]!Plan,AT67,FALSE)="","",HLOOKUP($A$1&amp;"a",[1]!Plan,AT67,FALSE))</f>
        <v/>
      </c>
      <c r="AV17" s="18" t="str">
        <f>IF(HLOOKUP($A$1&amp;"a",[1]!Plan,AU67,FALSE)="","",HLOOKUP($A$1&amp;"a",[1]!Plan,AU67,FALSE))</f>
        <v/>
      </c>
      <c r="AW17" s="18" t="str">
        <f>IF(HLOOKUP($A$1&amp;"a",[1]!Plan,AV67,FALSE)="","",HLOOKUP($A$1&amp;"a",[1]!Plan,AV67,FALSE))</f>
        <v/>
      </c>
      <c r="AX17" s="18" t="str">
        <f>IF(HLOOKUP($A$1&amp;"a",[1]!Plan,AW67,FALSE)="","",HLOOKUP($A$1&amp;"a",[1]!Plan,AW67,FALSE))</f>
        <v/>
      </c>
      <c r="AY17" s="18"/>
      <c r="AZ17" s="19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V17" s="8"/>
      <c r="BW17" s="24"/>
      <c r="BX17" s="168"/>
      <c r="BY17" s="168"/>
      <c r="BZ17" s="168"/>
      <c r="CA17" s="168"/>
      <c r="CB17" s="168"/>
      <c r="CC17" s="168"/>
      <c r="CD17" s="168"/>
      <c r="CE17" s="168"/>
      <c r="CF17" s="168"/>
    </row>
    <row r="18" spans="1:84" x14ac:dyDescent="0.3">
      <c r="A18" s="20" t="b">
        <f t="array" ref="A18">OR(AND((B18&lt;&gt;""),OR(EXACT(B18,C18:AQ18))),AND((C18&lt;&gt;""),OR(EXACT(C18,D18:AQ18))),AND((D18&lt;&gt;""),OR(EXACT(D18,E18:AQ18))),AND((E18&lt;&gt;""),OR(EXACT(E18,F18:AQ18))),AND((F18&lt;&gt;""),OR(EXACT(F18,G18:AQ18))),AND((G18&lt;&gt;""),OR(EXACT(G18,H18:AQ18))),AND((H18&lt;&gt;""),OR(EXACT(H18,I18:AQ18))),AND((I18&lt;&gt;""),OR(EXACT(I18,J18:AQ18))),AND((J18&lt;&gt;""),OR(EXACT(J18,M18:AQ18))),AND((M18&lt;&gt;""),OR(EXACT(M18,N18:AQ18))),AND((O18&lt;&gt;""),OR(EXACT(O18,P18:AQ18))),AND((P18&lt;&gt;""),OR(EXACT(P18,Q18:AQ18))),AND((Q18&lt;&gt;""),OR(EXACT(Q18,R18:AQ18))),AND((S18&lt;&gt;""),OR(EXACT(S18,T18:AQ18))),AND((T18&lt;&gt;""),OR(EXACT(T18,U18:AQ18))),AND((U18&lt;&gt;""),OR(EXACT(U18,V18:AQ18))),AND((V18&lt;&gt;""),OR(EXACT(V18,X18:AQ18))),AND((X18&lt;&gt;""),OR(EXACT(X18,Y18:AQ18))),AND((Y18&lt;&gt;""),OR(EXACT(Y18,Z18:AQ18))),AND((Z18&lt;&gt;""),OR(EXACT(Z18,AA18:AQ18))),AND((AA18&lt;&gt;""),OR(EXACT(AA18,AB18:AQ18))),AND((AB18&lt;&gt;""),OR(EXACT(AB18,AC18:AQ18))),AND((AC18&lt;&gt;""),OR(EXACT(AC18,AD18:AQ18))),AND((AD18&lt;&gt;""),OR(EXACT(AD18,AE18:AQ18))),AND((AE18&lt;&gt;""),OR(EXACT(AE18,AF18:AQ18))),AND((AF18&lt;&gt;""),OR(EXACT(AF18,AG18:AQ18))),AND((AG18&lt;&gt;""),OR(EXACT(AG18,AH18:AQ18))),AND((AH18&lt;&gt;""),OR(EXACT(AH18,AI18:AQ18))),AND((AI18&lt;&gt;""),OR(EXACT(AI18,AJ18:AQ18))),AND((AJ18&lt;&gt;""),OR(EXACT(AJ18,AK18:AQ18))),AND((AK18&lt;&gt;""),OR(EXACT(AK18,AL18:AQ18))),AND((AL18&lt;&gt;""),OR(EXACT(AL18,AM18:AQ18))),AND((AM18&lt;&gt;""),OR(EXACT(AM18,AN18:AQ18))),AND((AN18&lt;&gt;""),OR(EXACT(AN18,AO18:AQ18))),AND((AO18&lt;&gt;""),OR(EXACT(AO18,AQ18))))</f>
        <v>1</v>
      </c>
      <c r="B18" s="306" t="s">
        <v>8</v>
      </c>
      <c r="C18" s="289"/>
      <c r="D18" s="289"/>
      <c r="E18" s="289"/>
      <c r="F18" s="372" t="s">
        <v>0</v>
      </c>
      <c r="G18" s="372" t="s">
        <v>0</v>
      </c>
      <c r="H18" s="291" t="s">
        <v>1</v>
      </c>
      <c r="I18" s="291" t="s">
        <v>1</v>
      </c>
      <c r="J18" s="289"/>
      <c r="K18" s="525" t="s">
        <v>11</v>
      </c>
      <c r="L18" s="289"/>
      <c r="M18" s="217" t="s">
        <v>27</v>
      </c>
      <c r="N18" s="306" t="s">
        <v>8</v>
      </c>
      <c r="O18" s="289"/>
      <c r="P18" s="217" t="s">
        <v>27</v>
      </c>
      <c r="Q18" s="289"/>
      <c r="R18" s="217" t="s">
        <v>27</v>
      </c>
      <c r="S18" s="292" t="s">
        <v>16</v>
      </c>
      <c r="T18" s="289"/>
      <c r="U18" s="525" t="s">
        <v>11</v>
      </c>
      <c r="V18" s="289"/>
      <c r="W18" s="292" t="s">
        <v>16</v>
      </c>
      <c r="X18" s="290" t="s">
        <v>6</v>
      </c>
      <c r="Y18" s="372" t="s">
        <v>0</v>
      </c>
      <c r="Z18" s="289"/>
      <c r="AA18" s="289"/>
      <c r="AB18" s="289"/>
      <c r="AC18" s="292" t="s">
        <v>16</v>
      </c>
      <c r="AD18" s="292" t="s">
        <v>16</v>
      </c>
      <c r="AE18" s="294" t="s">
        <v>14</v>
      </c>
      <c r="AF18" s="217" t="s">
        <v>27</v>
      </c>
      <c r="AG18" s="525" t="s">
        <v>11</v>
      </c>
      <c r="AH18" s="525" t="s">
        <v>11</v>
      </c>
      <c r="AI18" s="289"/>
      <c r="AJ18" s="562" t="s">
        <v>16</v>
      </c>
      <c r="AK18" s="537"/>
      <c r="AL18" s="513" t="s">
        <v>78</v>
      </c>
      <c r="AM18" s="315"/>
      <c r="AN18" s="310"/>
      <c r="AO18" s="289"/>
      <c r="AP18" s="315"/>
      <c r="AQ18" s="252"/>
      <c r="AR18" s="22"/>
      <c r="AS18" s="190" t="s">
        <v>17</v>
      </c>
      <c r="AT18" s="198" t="s">
        <v>0</v>
      </c>
      <c r="AU18" s="23" t="str">
        <f>IF(HLOOKUP($A$1,[1]!Plan,AT67,FALSE)="","",HLOOKUP($A$1,[1]!Plan,AT67,FALSE))</f>
        <v/>
      </c>
      <c r="AV18" s="199" t="s">
        <v>6</v>
      </c>
      <c r="AW18" s="23" t="str">
        <f>IF(HLOOKUP($A$1,[1]!Plan,AV67,FALSE)="","",HLOOKUP($A$1,[1]!Plan,AV67,FALSE))</f>
        <v/>
      </c>
      <c r="AX18" s="23" t="str">
        <f>IF(HLOOKUP($A$1,[1]!Plan,AW67,FALSE)="","",HLOOKUP($A$1,[1]!Plan,AW67,FALSE))</f>
        <v/>
      </c>
      <c r="AY18" s="30"/>
      <c r="AZ18" s="55"/>
      <c r="BA18" s="22">
        <f>BA$3</f>
        <v>1</v>
      </c>
      <c r="BB18" s="22">
        <f t="shared" ref="BB18:BS18" si="9">BB$3</f>
        <v>2</v>
      </c>
      <c r="BC18" s="22">
        <f t="shared" si="9"/>
        <v>3</v>
      </c>
      <c r="BD18" s="22">
        <f t="shared" si="9"/>
        <v>4</v>
      </c>
      <c r="BE18" s="22">
        <f t="shared" si="9"/>
        <v>5</v>
      </c>
      <c r="BF18" s="22">
        <f t="shared" si="9"/>
        <v>6</v>
      </c>
      <c r="BG18" s="22">
        <f t="shared" si="9"/>
        <v>7</v>
      </c>
      <c r="BH18" s="22">
        <f t="shared" si="9"/>
        <v>8</v>
      </c>
      <c r="BI18" s="22">
        <f t="shared" si="9"/>
        <v>9</v>
      </c>
      <c r="BJ18" s="22">
        <f t="shared" si="9"/>
        <v>10</v>
      </c>
      <c r="BK18" s="22" t="str">
        <f t="shared" si="9"/>
        <v>F1</v>
      </c>
      <c r="BL18" s="22" t="str">
        <f t="shared" si="9"/>
        <v>F2</v>
      </c>
      <c r="BM18" s="22" t="str">
        <f t="shared" si="9"/>
        <v>F3</v>
      </c>
      <c r="BN18" s="22" t="str">
        <f t="shared" si="9"/>
        <v>F4</v>
      </c>
      <c r="BO18" s="22" t="str">
        <f t="shared" si="9"/>
        <v>B8</v>
      </c>
      <c r="BP18" s="22" t="str">
        <f t="shared" si="9"/>
        <v>UG1</v>
      </c>
      <c r="BQ18" s="22" t="str">
        <f t="shared" si="9"/>
        <v>UG2</v>
      </c>
      <c r="BR18" s="22" t="str">
        <f t="shared" si="9"/>
        <v>UG3</v>
      </c>
      <c r="BS18" s="22" t="str">
        <f t="shared" si="9"/>
        <v>UG4</v>
      </c>
      <c r="BT18" s="8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  <c r="CF18" s="168"/>
    </row>
    <row r="19" spans="1:84" ht="15" thickBot="1" x14ac:dyDescent="0.35">
      <c r="A19" s="25" t="b">
        <f t="array" ref="A19">OR(AND((B19&lt;&gt;""),OR(EXACT(B19,C19:AQ19))),AND((C19&lt;&gt;""),OR(EXACT(C19,D19:AQ19))),AND((D19&lt;&gt;""),OR(EXACT(D19,E19:AQ19))),AND((E19&lt;&gt;""),OR(EXACT(E19,F19:AQ19))),AND((F19&lt;&gt;""),OR(EXACT(F19,G19:AQ19))),AND((G19&lt;&gt;""),OR(EXACT(G19,H19:AQ19))),AND((H19&lt;&gt;""),OR(EXACT(H19,I19:AQ19))),AND((I19&lt;&gt;""),OR(EXACT(I19,J19:AQ19))),AND((J19&lt;&gt;""),OR(EXACT(J19,M19:AQ19))),AND((M19&lt;&gt;""),OR(EXACT(M19,N19:AQ19))),AND((O19&lt;&gt;""),OR(EXACT(O19,P19:AQ19))),AND((P19&lt;&gt;""),OR(EXACT(P19,Q19:AQ19))),AND((Q19&lt;&gt;""),OR(EXACT(Q19,R19:AQ19))),AND((S19&lt;&gt;""),OR(EXACT(S19,T19:AQ19))),AND((T19&lt;&gt;""),OR(EXACT(T19,U19:AQ19))),AND((U19&lt;&gt;""),OR(EXACT(U19,V19:AQ19))),AND((V19&lt;&gt;""),OR(EXACT(V19,X19:AQ19))),AND((X19&lt;&gt;""),OR(EXACT(X19,Y19:AQ19))),AND((Y19&lt;&gt;""),OR(EXACT(Y19,Z19:AQ19))),AND((Z19&lt;&gt;""),OR(EXACT(Z19,AA19:AQ19))),AND((AA19&lt;&gt;""),OR(EXACT(AA19,AB19:AQ19))),AND((AB19&lt;&gt;""),OR(EXACT(AB19,AC19:AQ19))),AND((AC19&lt;&gt;""),OR(EXACT(AC19,AD19:AQ19))),AND((AD19&lt;&gt;""),OR(EXACT(AD19,AE19:AQ19))),AND((AE19&lt;&gt;""),OR(EXACT(AE19,AF19:AQ19))),AND((AF19&lt;&gt;""),OR(EXACT(AF19,AG19:AQ19))),AND((AG19&lt;&gt;""),OR(EXACT(AG19,AH19:AQ19))),AND((AH19&lt;&gt;""),OR(EXACT(AH19,AI19:AQ19))),AND((AI19&lt;&gt;""),OR(EXACT(AI19,AJ19:AQ19))),AND((AJ19&lt;&gt;""),OR(EXACT(AJ19,AK19:AQ19))),AND((AK19&lt;&gt;""),OR(EXACT(AK19,AL19:AQ19))),AND((AL19&lt;&gt;""),OR(EXACT(AL19,AM19:AQ19))),AND((AM19&lt;&gt;""),OR(EXACT(AM19,AN19:AQ19))),AND((AN19&lt;&gt;""),OR(EXACT(AN19,AO19:AQ19))),AND((AO19&lt;&gt;""),OR(EXACT(AO19,AQ19))))</f>
        <v>1</v>
      </c>
      <c r="B19" s="26" t="s">
        <v>33</v>
      </c>
      <c r="C19" s="26"/>
      <c r="D19" s="26"/>
      <c r="E19" s="26"/>
      <c r="F19" s="26">
        <v>4</v>
      </c>
      <c r="G19" s="26">
        <v>4</v>
      </c>
      <c r="H19" s="26">
        <v>1</v>
      </c>
      <c r="I19" s="26">
        <v>1</v>
      </c>
      <c r="J19" s="26"/>
      <c r="K19" s="26">
        <v>7</v>
      </c>
      <c r="L19" s="26"/>
      <c r="M19" s="26">
        <v>9</v>
      </c>
      <c r="N19" s="26" t="s">
        <v>33</v>
      </c>
      <c r="O19" s="26"/>
      <c r="P19" s="26">
        <v>9</v>
      </c>
      <c r="Q19" s="26"/>
      <c r="R19" s="26">
        <v>9</v>
      </c>
      <c r="S19" s="26" t="s">
        <v>32</v>
      </c>
      <c r="T19" s="26"/>
      <c r="U19" s="26">
        <v>7</v>
      </c>
      <c r="V19" s="26"/>
      <c r="W19" s="26" t="s">
        <v>64</v>
      </c>
      <c r="X19" s="26">
        <v>5</v>
      </c>
      <c r="Y19" s="26">
        <v>4</v>
      </c>
      <c r="Z19" s="26"/>
      <c r="AA19" s="26"/>
      <c r="AB19" s="26"/>
      <c r="AC19" s="26">
        <v>6</v>
      </c>
      <c r="AD19" s="26">
        <v>6</v>
      </c>
      <c r="AE19" s="26">
        <v>3</v>
      </c>
      <c r="AF19" s="26">
        <v>9</v>
      </c>
      <c r="AG19" s="26">
        <v>7</v>
      </c>
      <c r="AH19" s="26">
        <v>7</v>
      </c>
      <c r="AI19" s="26"/>
      <c r="AJ19" s="563">
        <v>8</v>
      </c>
      <c r="AK19" s="31"/>
      <c r="AL19" s="31" t="s">
        <v>670</v>
      </c>
      <c r="AM19" s="31"/>
      <c r="AN19" s="31"/>
      <c r="AO19" s="124"/>
      <c r="AP19" s="31"/>
      <c r="AQ19" s="125"/>
      <c r="AR19" s="4"/>
      <c r="AS19" s="28" t="str">
        <f>IF(HLOOKUP($A$1&amp;"b",[1]!Plan,AR67,FALSE)="","",HLOOKUP($A$1&amp;"b",[1]!Plan,AR67,FALSE))</f>
        <v/>
      </c>
      <c r="AT19" s="28" t="str">
        <f>IF(HLOOKUP($A$1&amp;"b",[1]!Plan,AS67,FALSE)="","",HLOOKUP($A$1&amp;"b",[1]!Plan,AS67,FALSE))</f>
        <v/>
      </c>
      <c r="AU19" s="28" t="str">
        <f>IF(HLOOKUP($A$1&amp;"b",[1]!Plan,AT67,FALSE)="","",HLOOKUP($A$1&amp;"b",[1]!Plan,AT67,FALSE))</f>
        <v/>
      </c>
      <c r="AV19" s="28" t="str">
        <f>IF(HLOOKUP($A$1&amp;"b",[1]!Plan,AU67,FALSE)="","",HLOOKUP($A$1&amp;"b",[1]!Plan,AU67,FALSE))</f>
        <v/>
      </c>
      <c r="AW19" s="28" t="str">
        <f>IF(HLOOKUP($A$1&amp;"b",[1]!Plan,AV67,FALSE)="","",HLOOKUP($A$1&amp;"b",[1]!Plan,AV67,FALSE))</f>
        <v/>
      </c>
      <c r="AX19" s="28" t="str">
        <f>IF(HLOOKUP($A$1&amp;"b",[1]!Plan,AW67,FALSE)="","",HLOOKUP($A$1&amp;"b",[1]!Plan,AW67,FALSE))</f>
        <v/>
      </c>
      <c r="AY19" s="28"/>
      <c r="AZ19" s="29"/>
      <c r="BA19" s="167">
        <f t="shared" ref="BA19:BS19" ca="1" si="10">SUMIF($B19:$AQ19,BA$3,$B$2:$AP$2)</f>
        <v>5</v>
      </c>
      <c r="BB19" s="167">
        <f t="shared" ca="1" si="10"/>
        <v>0</v>
      </c>
      <c r="BC19" s="167">
        <f t="shared" ca="1" si="10"/>
        <v>5</v>
      </c>
      <c r="BD19" s="167">
        <f t="shared" ca="1" si="10"/>
        <v>5</v>
      </c>
      <c r="BE19" s="167">
        <f t="shared" ca="1" si="10"/>
        <v>6</v>
      </c>
      <c r="BF19" s="167">
        <f t="shared" ca="1" si="10"/>
        <v>8</v>
      </c>
      <c r="BG19" s="167">
        <f t="shared" ca="1" si="10"/>
        <v>14</v>
      </c>
      <c r="BH19" s="167">
        <f t="shared" ca="1" si="10"/>
        <v>1</v>
      </c>
      <c r="BI19" s="167">
        <f t="shared" ca="1" si="10"/>
        <v>5</v>
      </c>
      <c r="BJ19" s="167">
        <f t="shared" ca="1" si="10"/>
        <v>0</v>
      </c>
      <c r="BK19" s="167">
        <f t="shared" ca="1" si="10"/>
        <v>0</v>
      </c>
      <c r="BL19" s="167">
        <f t="shared" ca="1" si="10"/>
        <v>1</v>
      </c>
      <c r="BM19" s="167">
        <f t="shared" ca="1" si="10"/>
        <v>3</v>
      </c>
      <c r="BN19" s="167">
        <f t="shared" ca="1" si="10"/>
        <v>0</v>
      </c>
      <c r="BO19" s="167">
        <f t="shared" ca="1" si="10"/>
        <v>0</v>
      </c>
      <c r="BP19" s="167">
        <f t="shared" ca="1" si="10"/>
        <v>0</v>
      </c>
      <c r="BQ19" s="167">
        <f t="shared" ca="1" si="10"/>
        <v>0</v>
      </c>
      <c r="BR19" s="167">
        <f t="shared" ca="1" si="10"/>
        <v>1</v>
      </c>
      <c r="BS19" s="167">
        <f t="shared" ca="1" si="10"/>
        <v>0</v>
      </c>
      <c r="BV19" s="8"/>
      <c r="BW19" s="24"/>
      <c r="BX19" s="168"/>
      <c r="BY19" s="168"/>
      <c r="BZ19" s="168"/>
      <c r="CA19" s="168"/>
      <c r="CB19" s="168"/>
      <c r="CC19" s="168"/>
      <c r="CD19" s="168"/>
      <c r="CE19" s="168"/>
      <c r="CF19" s="168"/>
    </row>
    <row r="20" spans="1:84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251"/>
      <c r="AL20" s="32"/>
      <c r="AM20" s="32"/>
      <c r="AN20" s="32"/>
      <c r="AO20" s="32"/>
      <c r="AP20" s="32"/>
      <c r="AQ20" s="35"/>
      <c r="AR20" s="4"/>
      <c r="AS20" s="187"/>
      <c r="AT20" s="187"/>
      <c r="AU20" s="33"/>
      <c r="AV20" s="33"/>
      <c r="AW20" s="33"/>
      <c r="AX20" s="33"/>
      <c r="AY20" s="33"/>
      <c r="AZ20" s="3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V20" s="8"/>
      <c r="BW20" s="24"/>
      <c r="BX20" s="168"/>
      <c r="BY20" s="168"/>
      <c r="BZ20" s="168"/>
      <c r="CA20" s="168"/>
      <c r="CB20" s="168"/>
      <c r="CC20" s="168"/>
      <c r="CD20" s="168"/>
      <c r="CE20" s="168"/>
      <c r="CF20" s="168"/>
    </row>
    <row r="21" spans="1:84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89"/>
      <c r="AL21" s="121"/>
      <c r="AM21" s="121"/>
      <c r="AN21" s="121"/>
      <c r="AO21" s="121"/>
      <c r="AP21" s="121"/>
      <c r="AQ21" s="122"/>
      <c r="AR21" s="4"/>
      <c r="AS21" s="189"/>
      <c r="AT21" s="189"/>
      <c r="AU21" s="33"/>
      <c r="AV21" s="33"/>
      <c r="AW21" s="33"/>
      <c r="AX21" s="33"/>
      <c r="AY21" s="33"/>
      <c r="AZ21" s="34"/>
      <c r="BA21" s="22">
        <f>BA$3</f>
        <v>1</v>
      </c>
      <c r="BB21" s="22">
        <f t="shared" ref="BB21:BS21" si="11">BB$3</f>
        <v>2</v>
      </c>
      <c r="BC21" s="22">
        <f t="shared" si="11"/>
        <v>3</v>
      </c>
      <c r="BD21" s="22">
        <f t="shared" si="11"/>
        <v>4</v>
      </c>
      <c r="BE21" s="22">
        <f t="shared" si="11"/>
        <v>5</v>
      </c>
      <c r="BF21" s="22">
        <f t="shared" si="11"/>
        <v>6</v>
      </c>
      <c r="BG21" s="22">
        <f t="shared" si="11"/>
        <v>7</v>
      </c>
      <c r="BH21" s="22">
        <f t="shared" si="11"/>
        <v>8</v>
      </c>
      <c r="BI21" s="22">
        <f t="shared" si="11"/>
        <v>9</v>
      </c>
      <c r="BJ21" s="22">
        <f t="shared" si="11"/>
        <v>10</v>
      </c>
      <c r="BK21" s="22" t="str">
        <f t="shared" si="11"/>
        <v>F1</v>
      </c>
      <c r="BL21" s="22" t="str">
        <f t="shared" si="11"/>
        <v>F2</v>
      </c>
      <c r="BM21" s="22" t="str">
        <f t="shared" si="11"/>
        <v>F3</v>
      </c>
      <c r="BN21" s="22" t="str">
        <f t="shared" si="11"/>
        <v>F4</v>
      </c>
      <c r="BO21" s="22" t="str">
        <f t="shared" si="11"/>
        <v>B8</v>
      </c>
      <c r="BP21" s="22" t="str">
        <f t="shared" si="11"/>
        <v>UG1</v>
      </c>
      <c r="BQ21" s="22" t="str">
        <f t="shared" si="11"/>
        <v>UG2</v>
      </c>
      <c r="BR21" s="22" t="str">
        <f t="shared" si="11"/>
        <v>UG3</v>
      </c>
      <c r="BS21" s="22" t="str">
        <f t="shared" si="11"/>
        <v>UG4</v>
      </c>
      <c r="BV21" s="8"/>
      <c r="BW21" s="24"/>
      <c r="BX21" s="168"/>
      <c r="BY21" s="168"/>
      <c r="BZ21" s="168"/>
      <c r="CA21" s="168"/>
      <c r="CB21" s="168"/>
      <c r="CC21" s="168"/>
      <c r="CD21" s="168"/>
      <c r="CE21" s="168"/>
      <c r="CF21" s="168"/>
    </row>
    <row r="22" spans="1:84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82"/>
      <c r="AL22" s="31"/>
      <c r="AM22" s="31"/>
      <c r="AN22" s="31"/>
      <c r="AO22" s="31"/>
      <c r="AP22" s="31"/>
      <c r="AQ22" s="84"/>
      <c r="AR22" s="4"/>
      <c r="AS22" s="28"/>
      <c r="AT22" s="28"/>
      <c r="AU22" s="36"/>
      <c r="AV22" s="36"/>
      <c r="AW22" s="36"/>
      <c r="AX22" s="36"/>
      <c r="AY22" s="36"/>
      <c r="AZ22" s="37"/>
      <c r="BA22" s="167">
        <f t="shared" ref="BA22:BS22" ca="1" si="12">SUMIF($B22:$AQ22,BA$3,$B$2:$AP$2)</f>
        <v>0</v>
      </c>
      <c r="BB22" s="167">
        <f t="shared" ca="1" si="12"/>
        <v>0</v>
      </c>
      <c r="BC22" s="167">
        <f t="shared" ca="1" si="12"/>
        <v>0</v>
      </c>
      <c r="BD22" s="167">
        <f t="shared" ca="1" si="12"/>
        <v>0</v>
      </c>
      <c r="BE22" s="167">
        <f t="shared" ca="1" si="12"/>
        <v>0</v>
      </c>
      <c r="BF22" s="167">
        <f t="shared" ca="1" si="12"/>
        <v>0</v>
      </c>
      <c r="BG22" s="167">
        <f t="shared" ca="1" si="12"/>
        <v>0</v>
      </c>
      <c r="BH22" s="167">
        <f t="shared" ca="1" si="12"/>
        <v>0</v>
      </c>
      <c r="BI22" s="167">
        <f t="shared" ca="1" si="12"/>
        <v>0</v>
      </c>
      <c r="BJ22" s="167">
        <f t="shared" ca="1" si="12"/>
        <v>0</v>
      </c>
      <c r="BK22" s="167">
        <f t="shared" ca="1" si="12"/>
        <v>0</v>
      </c>
      <c r="BL22" s="167">
        <f t="shared" ca="1" si="12"/>
        <v>0</v>
      </c>
      <c r="BM22" s="167">
        <f t="shared" ca="1" si="12"/>
        <v>0</v>
      </c>
      <c r="BN22" s="167">
        <f t="shared" ca="1" si="12"/>
        <v>0</v>
      </c>
      <c r="BO22" s="167">
        <f t="shared" ca="1" si="12"/>
        <v>0</v>
      </c>
      <c r="BP22" s="167">
        <f t="shared" ca="1" si="12"/>
        <v>0</v>
      </c>
      <c r="BQ22" s="167">
        <f t="shared" ca="1" si="12"/>
        <v>0</v>
      </c>
      <c r="BR22" s="167">
        <f t="shared" ca="1" si="12"/>
        <v>0</v>
      </c>
      <c r="BS22" s="167">
        <f t="shared" ca="1" si="12"/>
        <v>0</v>
      </c>
      <c r="BV22" s="8"/>
      <c r="BW22" s="24"/>
    </row>
    <row r="23" spans="1:84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"/>
      <c r="AS23" s="33"/>
      <c r="AT23" s="33"/>
      <c r="AU23" s="33"/>
      <c r="AV23" s="33"/>
      <c r="AW23" s="33"/>
      <c r="AX23" s="33"/>
      <c r="AY23" s="33"/>
      <c r="AZ23" s="33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84" ht="17.100000000000001" customHeight="1" x14ac:dyDescent="0.3">
      <c r="A24" s="38" t="s">
        <v>38</v>
      </c>
      <c r="B24" s="17" t="s">
        <v>664</v>
      </c>
      <c r="C24" s="17"/>
      <c r="D24" s="17" t="s">
        <v>191</v>
      </c>
      <c r="E24" s="17" t="s">
        <v>191</v>
      </c>
      <c r="F24" s="17" t="s">
        <v>667</v>
      </c>
      <c r="G24" s="17" t="s">
        <v>667</v>
      </c>
      <c r="H24" s="17" t="s">
        <v>255</v>
      </c>
      <c r="I24" s="17" t="s">
        <v>255</v>
      </c>
      <c r="J24" s="17" t="s">
        <v>191</v>
      </c>
      <c r="K24" s="17" t="s">
        <v>410</v>
      </c>
      <c r="L24" s="17" t="s">
        <v>191</v>
      </c>
      <c r="M24" s="17" t="s">
        <v>525</v>
      </c>
      <c r="N24" s="17" t="s">
        <v>664</v>
      </c>
      <c r="O24" s="17" t="s">
        <v>191</v>
      </c>
      <c r="P24" s="17" t="s">
        <v>525</v>
      </c>
      <c r="Q24" s="17" t="s">
        <v>191</v>
      </c>
      <c r="R24" s="17" t="s">
        <v>525</v>
      </c>
      <c r="S24" s="17" t="s">
        <v>669</v>
      </c>
      <c r="T24" s="17" t="s">
        <v>447</v>
      </c>
      <c r="U24" s="17" t="s">
        <v>268</v>
      </c>
      <c r="V24" s="17"/>
      <c r="W24" s="17" t="s">
        <v>192</v>
      </c>
      <c r="X24" s="17" t="s">
        <v>668</v>
      </c>
      <c r="Y24" s="17" t="s">
        <v>667</v>
      </c>
      <c r="Z24" s="17"/>
      <c r="AA24" s="17"/>
      <c r="AB24" s="17"/>
      <c r="AC24" s="17" t="s">
        <v>345</v>
      </c>
      <c r="AD24" s="17" t="s">
        <v>345</v>
      </c>
      <c r="AE24" s="17" t="s">
        <v>647</v>
      </c>
      <c r="AF24" s="17" t="s">
        <v>525</v>
      </c>
      <c r="AG24" s="17" t="s">
        <v>410</v>
      </c>
      <c r="AH24" s="17" t="s">
        <v>410</v>
      </c>
      <c r="AI24" s="17"/>
      <c r="AJ24" s="561" t="s">
        <v>665</v>
      </c>
      <c r="AK24" s="17"/>
      <c r="AL24" s="86"/>
      <c r="AM24" s="86"/>
      <c r="AN24" s="86"/>
      <c r="AO24" s="86"/>
      <c r="AP24" s="86"/>
      <c r="AQ24" s="87"/>
      <c r="AR24" s="4"/>
      <c r="AS24" s="187" t="str">
        <f>IF(HLOOKUP($A$1&amp;"a",[1]!Plan,AR68,FALSE)="","",HLOOKUP($A$1&amp;"a",[1]!Plan,AR68,FALSE))</f>
        <v/>
      </c>
      <c r="AT24" s="187" t="str">
        <f>IF(HLOOKUP($A$1&amp;"a",[1]!Plan,AS68,FALSE)="","",HLOOKUP($A$1&amp;"a",[1]!Plan,AS68,FALSE))</f>
        <v/>
      </c>
      <c r="AU24" s="18" t="str">
        <f>IF(HLOOKUP($A$1&amp;"a",[1]!Plan,AT68,FALSE)="","",HLOOKUP($A$1&amp;"a",[1]!Plan,AT68,FALSE))</f>
        <v/>
      </c>
      <c r="AV24" s="18" t="str">
        <f>IF(HLOOKUP($A$1&amp;"a",[1]!Plan,AU68,FALSE)="","",HLOOKUP($A$1&amp;"a",[1]!Plan,AU68,FALSE))</f>
        <v/>
      </c>
      <c r="AW24" s="18" t="str">
        <f>IF(HLOOKUP($A$1&amp;"a",[1]!Plan,AV68,FALSE)="","",HLOOKUP($A$1&amp;"a",[1]!Plan,AV68,FALSE))</f>
        <v/>
      </c>
      <c r="AX24" s="18" t="str">
        <f>IF(HLOOKUP($A$1&amp;"a",[1]!Plan,AW68,FALSE)="","",HLOOKUP($A$1&amp;"a",[1]!Plan,AW68,FALSE))</f>
        <v/>
      </c>
      <c r="AY24" s="18"/>
      <c r="AZ24" s="19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84" x14ac:dyDescent="0.3">
      <c r="A25" s="20" t="b">
        <f t="array" ref="A25">OR(AND((B25&lt;&gt;""),OR(EXACT(B25,C25:AQ25))),AND((C25&lt;&gt;""),OR(EXACT(C25,D25:AQ25))),AND((D25&lt;&gt;""),OR(EXACT(D25,E25:AQ25))),AND((E25&lt;&gt;""),OR(EXACT(E25,F25:AQ25))),AND((F25&lt;&gt;""),OR(EXACT(F25,G25:AQ25))),AND((G25&lt;&gt;""),OR(EXACT(G25,H25:AQ25))),AND((H25&lt;&gt;""),OR(EXACT(H25,I25:AQ25))),AND((I25&lt;&gt;""),OR(EXACT(I25,J25:AQ25))),AND((J25&lt;&gt;""),OR(EXACT(J25,M25:AQ25))),AND((M25&lt;&gt;""),OR(EXACT(M25,N25:AQ25))),AND((O25&lt;&gt;""),OR(EXACT(O25,P25:AQ25))),AND((P25&lt;&gt;""),OR(EXACT(P25,Q25:AQ25))),AND((Q25&lt;&gt;""),OR(EXACT(Q25,R25:AQ25))),AND((S25&lt;&gt;""),OR(EXACT(S25,T25:AQ25))),AND((T25&lt;&gt;""),OR(EXACT(T25,U25:AQ25))),AND((U25&lt;&gt;""),OR(EXACT(U25,V25:AQ25))),AND((V25&lt;&gt;""),OR(EXACT(V25,X25:AQ25))),AND((X25&lt;&gt;""),OR(EXACT(X25,Y25:AQ25))),AND((Y25&lt;&gt;""),OR(EXACT(Y25,Z25:AQ25))),AND((Z25&lt;&gt;""),OR(EXACT(Z25,AA25:AQ25))),AND((AA25&lt;&gt;""),OR(EXACT(AA25,AB25:AQ25))),AND((AB25&lt;&gt;""),OR(EXACT(AB25,AC25:AQ25))),AND((AC15&lt;&gt;""),OR(EXACT(AC15,AD25:AQ25))),AND((AD25&lt;&gt;""),OR(EXACT(AD25,AE25:AQ25))),AND((AE25&lt;&gt;""),OR(EXACT(AE25,AF25:AQ25))),AND((AF25&lt;&gt;""),OR(EXACT(AF25,AG25:AQ25))),AND((AG25&lt;&gt;""),OR(EXACT(AG25,AH25:AQ25))),AND((AH25&lt;&gt;""),OR(EXACT(AH25,AI25:AQ25))),AND((AI25&lt;&gt;""),OR(EXACT(AI25,AJ25:AQ25))),AND((AJ25&lt;&gt;""),OR(EXACT(AJ25,AK25:AQ25))),AND((AK25&lt;&gt;""),OR(EXACT(AK25,AL25:AQ25))),AND((AL25&lt;&gt;""),OR(EXACT(AL25,AM25:AQ25))),AND((AM25&lt;&gt;""),OR(EXACT(AM25,AN25:AQ25))),AND((AN25&lt;&gt;""),OR(EXACT(AN25,AO25:AQ25))),AND((AO25&lt;&gt;""),OR(EXACT(AO25,AQ25))))</f>
        <v>1</v>
      </c>
      <c r="B25" s="306" t="s">
        <v>8</v>
      </c>
      <c r="C25" s="289"/>
      <c r="D25" s="289"/>
      <c r="E25" s="289"/>
      <c r="F25" s="372" t="s">
        <v>0</v>
      </c>
      <c r="G25" s="372" t="s">
        <v>0</v>
      </c>
      <c r="H25" s="291" t="s">
        <v>1</v>
      </c>
      <c r="I25" s="291" t="s">
        <v>1</v>
      </c>
      <c r="J25" s="289"/>
      <c r="K25" s="570" t="s">
        <v>11</v>
      </c>
      <c r="L25" s="289"/>
      <c r="M25" s="217" t="s">
        <v>27</v>
      </c>
      <c r="N25" s="306" t="s">
        <v>8</v>
      </c>
      <c r="O25" s="289"/>
      <c r="P25" s="217" t="s">
        <v>27</v>
      </c>
      <c r="Q25" s="289"/>
      <c r="R25" s="217" t="s">
        <v>27</v>
      </c>
      <c r="S25" s="292" t="s">
        <v>16</v>
      </c>
      <c r="T25" s="293" t="s">
        <v>225</v>
      </c>
      <c r="U25" s="570" t="s">
        <v>11</v>
      </c>
      <c r="V25" s="289"/>
      <c r="W25" s="292" t="s">
        <v>16</v>
      </c>
      <c r="X25" s="290" t="s">
        <v>6</v>
      </c>
      <c r="Y25" s="372" t="s">
        <v>0</v>
      </c>
      <c r="Z25" s="289"/>
      <c r="AA25" s="289"/>
      <c r="AB25" s="289"/>
      <c r="AC25" s="294" t="s">
        <v>14</v>
      </c>
      <c r="AD25" s="294" t="s">
        <v>14</v>
      </c>
      <c r="AE25" s="292" t="s">
        <v>16</v>
      </c>
      <c r="AF25" s="217" t="s">
        <v>27</v>
      </c>
      <c r="AG25" s="570" t="s">
        <v>11</v>
      </c>
      <c r="AH25" s="570" t="s">
        <v>11</v>
      </c>
      <c r="AI25" s="289"/>
      <c r="AJ25" s="562" t="s">
        <v>16</v>
      </c>
      <c r="AK25" s="537"/>
      <c r="AL25" s="315"/>
      <c r="AM25" s="315"/>
      <c r="AN25" s="310"/>
      <c r="AO25" s="289"/>
      <c r="AP25" s="289"/>
      <c r="AQ25" s="252"/>
      <c r="AR25" s="22"/>
      <c r="AS25" s="190" t="s">
        <v>17</v>
      </c>
      <c r="AT25" s="198" t="s">
        <v>0</v>
      </c>
      <c r="AU25" s="200" t="s">
        <v>17</v>
      </c>
      <c r="AV25" s="199" t="s">
        <v>6</v>
      </c>
      <c r="AW25" s="201" t="s">
        <v>78</v>
      </c>
      <c r="AX25" s="23" t="str">
        <f>IF(HLOOKUP($A$1,[1]!Plan,AW68,FALSE)="","",HLOOKUP($A$1,[1]!Plan,AW68,FALSE))</f>
        <v/>
      </c>
      <c r="AY25" s="30"/>
      <c r="AZ25" s="55"/>
      <c r="BA25" s="22">
        <f>BA$3</f>
        <v>1</v>
      </c>
      <c r="BB25" s="22">
        <f t="shared" ref="BB25:BS25" si="13">BB$3</f>
        <v>2</v>
      </c>
      <c r="BC25" s="22">
        <f t="shared" si="13"/>
        <v>3</v>
      </c>
      <c r="BD25" s="22">
        <f t="shared" si="13"/>
        <v>4</v>
      </c>
      <c r="BE25" s="22">
        <f t="shared" si="13"/>
        <v>5</v>
      </c>
      <c r="BF25" s="22">
        <f t="shared" si="13"/>
        <v>6</v>
      </c>
      <c r="BG25" s="22">
        <f t="shared" si="13"/>
        <v>7</v>
      </c>
      <c r="BH25" s="22">
        <f t="shared" si="13"/>
        <v>8</v>
      </c>
      <c r="BI25" s="22">
        <f t="shared" si="13"/>
        <v>9</v>
      </c>
      <c r="BJ25" s="22">
        <f t="shared" si="13"/>
        <v>10</v>
      </c>
      <c r="BK25" s="22" t="str">
        <f t="shared" si="13"/>
        <v>F1</v>
      </c>
      <c r="BL25" s="22" t="str">
        <f t="shared" si="13"/>
        <v>F2</v>
      </c>
      <c r="BM25" s="22" t="str">
        <f t="shared" si="13"/>
        <v>F3</v>
      </c>
      <c r="BN25" s="22" t="str">
        <f t="shared" si="13"/>
        <v>F4</v>
      </c>
      <c r="BO25" s="22" t="str">
        <f t="shared" si="13"/>
        <v>B8</v>
      </c>
      <c r="BP25" s="22" t="str">
        <f t="shared" si="13"/>
        <v>UG1</v>
      </c>
      <c r="BQ25" s="22" t="str">
        <f t="shared" si="13"/>
        <v>UG2</v>
      </c>
      <c r="BR25" s="22" t="str">
        <f t="shared" si="13"/>
        <v>UG3</v>
      </c>
      <c r="BS25" s="22" t="str">
        <f t="shared" si="13"/>
        <v>UG4</v>
      </c>
      <c r="BT25" s="88"/>
    </row>
    <row r="26" spans="1:84" ht="15" thickBot="1" x14ac:dyDescent="0.35">
      <c r="A26" s="25" t="b">
        <f t="array" ref="A26">OR(AND((B26&lt;&gt;""),OR(EXACT(B26,C26:AQ26))),AND((C26&lt;&gt;""),OR(EXACT(C26,D26:AQ26))),AND((D26&lt;&gt;""),OR(EXACT(D26,E26:AQ26))),AND((E26&lt;&gt;""),OR(EXACT(E26,F26:AQ26))),AND((F26&lt;&gt;""),OR(EXACT(F26,G26:AQ26))),AND((G26&lt;&gt;""),OR(EXACT(G26,H26:AQ26))),AND((H26&lt;&gt;""),OR(EXACT(H26,I26:AQ26))),AND((I26&lt;&gt;""),OR(EXACT(I26,J26:AQ26))),AND((J26&lt;&gt;""),OR(EXACT(J26,M26:AQ26))),AND((M26&lt;&gt;""),OR(EXACT(M26,N26:AQ26))),AND((O26&lt;&gt;""),OR(EXACT(O26,P26:AQ26))),AND((P26&lt;&gt;""),OR(EXACT(P26,Q26:AQ26))),AND((Q26&lt;&gt;""),OR(EXACT(Q26,R26:AQ26))),AND((S26&lt;&gt;""),OR(EXACT(S26,T26:AQ26))),AND((T26&lt;&gt;""),OR(EXACT(T26,U26:AQ26))),AND((U26&lt;&gt;""),OR(EXACT(U26,V26:AQ26))),AND((V26&lt;&gt;""),OR(EXACT(V26,X26:AQ26))),AND((X26&lt;&gt;""),OR(EXACT(X26,Y26:AQ26))),AND((Y26&lt;&gt;""),OR(EXACT(Y26,Z26:AQ26))),AND((Z26&lt;&gt;""),OR(EXACT(Z26,AA26:AQ26))),AND((AA26&lt;&gt;""),OR(EXACT(AA26,AB26:AQ26))),AND((AB26&lt;&gt;""),OR(EXACT(AB26,AC26:AQ26))),AND((AC26&lt;&gt;""),OR(EXACT(AC26,AD26:AQ26))),AND((AD26&lt;&gt;""),OR(EXACT(AD26,AE26:AQ26))),AND((AE26&lt;&gt;""),OR(EXACT(AE26,AF26:AQ26))),AND((AF26&lt;&gt;""),OR(EXACT(AF26,AG26:AQ26))),AND((AG36&lt;&gt;""),OR(EXACT(AG36,AH26:AQ26))),AND((AH26&lt;&gt;""),OR(EXACT(AH26,AI26:AQ26))),AND((AI26&lt;&gt;""),OR(EXACT(AI26,AJ26:AQ26))),AND((AJ26&lt;&gt;""),OR(EXACT(AJ26,AK26:AQ26))),AND((AK26&lt;&gt;""),OR(EXACT(AK26,AL26:AQ26))),AND((AL26&lt;&gt;""),OR(EXACT(AL26,AM26:AQ26))),AND((AM26&lt;&gt;""),OR(EXACT(AM26,AN26:AQ26))),AND((AN26&lt;&gt;""),OR(EXACT(AN26,AO26:AQ26))),AND((AO26&lt;&gt;""),OR(EXACT(AO26,AQ26))))</f>
        <v>1</v>
      </c>
      <c r="B26" s="26" t="s">
        <v>33</v>
      </c>
      <c r="C26" s="26"/>
      <c r="D26" s="26"/>
      <c r="E26" s="26"/>
      <c r="F26" s="26">
        <v>4</v>
      </c>
      <c r="G26" s="26">
        <v>4</v>
      </c>
      <c r="H26" s="26">
        <v>1</v>
      </c>
      <c r="I26" s="26">
        <v>1</v>
      </c>
      <c r="J26" s="26"/>
      <c r="K26" s="26">
        <v>7</v>
      </c>
      <c r="L26" s="26"/>
      <c r="M26" s="26">
        <v>9</v>
      </c>
      <c r="N26" s="26" t="s">
        <v>33</v>
      </c>
      <c r="O26" s="26"/>
      <c r="P26" s="26">
        <v>9</v>
      </c>
      <c r="Q26" s="26"/>
      <c r="R26" s="26">
        <v>9</v>
      </c>
      <c r="S26" s="26" t="s">
        <v>32</v>
      </c>
      <c r="T26" s="26" t="s">
        <v>61</v>
      </c>
      <c r="U26" s="26">
        <v>7</v>
      </c>
      <c r="V26" s="26"/>
      <c r="W26" s="26" t="s">
        <v>64</v>
      </c>
      <c r="X26" s="26">
        <v>5</v>
      </c>
      <c r="Y26" s="26">
        <v>4</v>
      </c>
      <c r="Z26" s="26"/>
      <c r="AA26" s="26"/>
      <c r="AB26" s="26"/>
      <c r="AC26" s="26">
        <v>6</v>
      </c>
      <c r="AD26" s="26">
        <v>6</v>
      </c>
      <c r="AE26" s="26">
        <v>3</v>
      </c>
      <c r="AF26" s="26">
        <v>9</v>
      </c>
      <c r="AG26" s="26">
        <v>7</v>
      </c>
      <c r="AH26" s="26">
        <v>7</v>
      </c>
      <c r="AI26" s="26"/>
      <c r="AJ26" s="563">
        <v>8</v>
      </c>
      <c r="AK26" s="31"/>
      <c r="AL26" s="31"/>
      <c r="AM26" s="31"/>
      <c r="AN26" s="31"/>
      <c r="AO26" s="124"/>
      <c r="AP26" s="124"/>
      <c r="AQ26" s="125"/>
      <c r="AR26" s="4"/>
      <c r="AS26" s="28" t="str">
        <f>IF(HLOOKUP($A$1&amp;"b",[1]!Plan,AR68,FALSE)="","",HLOOKUP($A$1&amp;"b",[1]!Plan,AR68,FALSE))</f>
        <v/>
      </c>
      <c r="AT26" s="28" t="str">
        <f>IF(HLOOKUP($A$1&amp;"b",[1]!Plan,AS68,FALSE)="","",HLOOKUP($A$1&amp;"b",[1]!Plan,AS68,FALSE))</f>
        <v/>
      </c>
      <c r="AU26" s="28" t="str">
        <f>IF(HLOOKUP($A$1&amp;"b",[1]!Plan,AT68,FALSE)="","",HLOOKUP($A$1&amp;"b",[1]!Plan,AT68,FALSE))</f>
        <v/>
      </c>
      <c r="AV26" s="28" t="str">
        <f>IF(HLOOKUP($A$1&amp;"b",[1]!Plan,AU68,FALSE)="","",HLOOKUP($A$1&amp;"b",[1]!Plan,AU68,FALSE))</f>
        <v/>
      </c>
      <c r="AW26" s="28" t="str">
        <f>IF(HLOOKUP($A$1&amp;"b",[1]!Plan,AV68,FALSE)="","",HLOOKUP($A$1&amp;"b",[1]!Plan,AV68,FALSE))</f>
        <v/>
      </c>
      <c r="AX26" s="28" t="str">
        <f>IF(HLOOKUP($A$1&amp;"b",[1]!Plan,AW68,FALSE)="","",HLOOKUP($A$1&amp;"b",[1]!Plan,AW68,FALSE))</f>
        <v/>
      </c>
      <c r="AY26" s="28"/>
      <c r="AZ26" s="29"/>
      <c r="BA26" s="167">
        <f t="shared" ref="BA26:BS26" ca="1" si="14">SUMIF($B26:$AQ26,BA$3,$B$2:$AP$2)</f>
        <v>5</v>
      </c>
      <c r="BB26" s="167">
        <f t="shared" ca="1" si="14"/>
        <v>0</v>
      </c>
      <c r="BC26" s="167">
        <f t="shared" ca="1" si="14"/>
        <v>5</v>
      </c>
      <c r="BD26" s="167">
        <f t="shared" ca="1" si="14"/>
        <v>5</v>
      </c>
      <c r="BE26" s="167">
        <f t="shared" ca="1" si="14"/>
        <v>6</v>
      </c>
      <c r="BF26" s="167">
        <f t="shared" ca="1" si="14"/>
        <v>8</v>
      </c>
      <c r="BG26" s="167">
        <f t="shared" ca="1" si="14"/>
        <v>14</v>
      </c>
      <c r="BH26" s="167">
        <f t="shared" ca="1" si="14"/>
        <v>1</v>
      </c>
      <c r="BI26" s="167">
        <f t="shared" ca="1" si="14"/>
        <v>5</v>
      </c>
      <c r="BJ26" s="167">
        <f t="shared" ca="1" si="14"/>
        <v>0</v>
      </c>
      <c r="BK26" s="167">
        <f t="shared" ca="1" si="14"/>
        <v>0</v>
      </c>
      <c r="BL26" s="167">
        <f t="shared" ca="1" si="14"/>
        <v>1</v>
      </c>
      <c r="BM26" s="167">
        <f t="shared" ca="1" si="14"/>
        <v>3</v>
      </c>
      <c r="BN26" s="167">
        <f t="shared" ca="1" si="14"/>
        <v>0</v>
      </c>
      <c r="BO26" s="167">
        <f t="shared" ca="1" si="14"/>
        <v>0</v>
      </c>
      <c r="BP26" s="167">
        <f t="shared" ca="1" si="14"/>
        <v>0</v>
      </c>
      <c r="BQ26" s="167">
        <f t="shared" ca="1" si="14"/>
        <v>1</v>
      </c>
      <c r="BR26" s="167">
        <f t="shared" ca="1" si="14"/>
        <v>1</v>
      </c>
      <c r="BS26" s="167">
        <f t="shared" ca="1" si="14"/>
        <v>0</v>
      </c>
    </row>
    <row r="27" spans="1:84" ht="17.100000000000001" customHeight="1" x14ac:dyDescent="0.3">
      <c r="A27" s="192"/>
      <c r="B27" s="17" t="s">
        <v>664</v>
      </c>
      <c r="C27" s="17"/>
      <c r="D27" s="17" t="s">
        <v>191</v>
      </c>
      <c r="E27" s="17" t="s">
        <v>191</v>
      </c>
      <c r="F27" s="17" t="s">
        <v>667</v>
      </c>
      <c r="G27" s="17" t="s">
        <v>667</v>
      </c>
      <c r="H27" s="17" t="s">
        <v>255</v>
      </c>
      <c r="I27" s="17" t="s">
        <v>255</v>
      </c>
      <c r="J27" s="17" t="s">
        <v>191</v>
      </c>
      <c r="K27" s="17" t="s">
        <v>410</v>
      </c>
      <c r="L27" s="17" t="s">
        <v>191</v>
      </c>
      <c r="M27" s="17" t="s">
        <v>525</v>
      </c>
      <c r="N27" s="17" t="s">
        <v>664</v>
      </c>
      <c r="O27" s="17" t="s">
        <v>191</v>
      </c>
      <c r="P27" s="17" t="s">
        <v>525</v>
      </c>
      <c r="Q27" s="17" t="s">
        <v>191</v>
      </c>
      <c r="R27" s="17" t="s">
        <v>525</v>
      </c>
      <c r="S27" s="17" t="s">
        <v>669</v>
      </c>
      <c r="T27" s="17" t="s">
        <v>447</v>
      </c>
      <c r="U27" s="17" t="s">
        <v>268</v>
      </c>
      <c r="V27" s="17"/>
      <c r="W27" s="17" t="s">
        <v>192</v>
      </c>
      <c r="X27" s="17" t="s">
        <v>668</v>
      </c>
      <c r="Y27" s="17" t="s">
        <v>667</v>
      </c>
      <c r="Z27" s="17"/>
      <c r="AA27" s="17"/>
      <c r="AB27" s="17"/>
      <c r="AC27" s="17" t="s">
        <v>345</v>
      </c>
      <c r="AD27" s="17" t="s">
        <v>345</v>
      </c>
      <c r="AE27" s="17" t="s">
        <v>647</v>
      </c>
      <c r="AF27" s="17" t="s">
        <v>525</v>
      </c>
      <c r="AG27" s="17" t="s">
        <v>410</v>
      </c>
      <c r="AH27" s="17" t="s">
        <v>410</v>
      </c>
      <c r="AI27" s="17"/>
      <c r="AJ27" s="561" t="s">
        <v>665</v>
      </c>
      <c r="AK27" s="17"/>
      <c r="AL27" s="86"/>
      <c r="AM27" s="86"/>
      <c r="AN27" s="86"/>
      <c r="AO27" s="86"/>
      <c r="AP27" s="86"/>
      <c r="AQ27" s="87"/>
      <c r="AR27" s="4"/>
      <c r="AS27" s="187" t="str">
        <f>IF(HLOOKUP($A$1&amp;"a",[1]!Plan,AR68,FALSE)="","",HLOOKUP($A$1&amp;"a",[1]!Plan,AR68,FALSE))</f>
        <v/>
      </c>
      <c r="AT27" s="187" t="str">
        <f>IF(HLOOKUP($A$1&amp;"a",[1]!Plan,AS68,FALSE)="","",HLOOKUP($A$1&amp;"a",[1]!Plan,AS68,FALSE))</f>
        <v/>
      </c>
      <c r="AU27" s="18" t="str">
        <f>IF(HLOOKUP($A$1&amp;"a",[1]!Plan,AT68,FALSE)="","",HLOOKUP($A$1&amp;"a",[1]!Plan,AT68,FALSE))</f>
        <v/>
      </c>
      <c r="AV27" s="18" t="str">
        <f>IF(HLOOKUP($A$1&amp;"a",[1]!Plan,AU68,FALSE)="","",HLOOKUP($A$1&amp;"a",[1]!Plan,AU68,FALSE))</f>
        <v/>
      </c>
      <c r="AW27" s="18" t="str">
        <f>IF(HLOOKUP($A$1&amp;"a",[1]!Plan,AV68,FALSE)="","",HLOOKUP($A$1&amp;"a",[1]!Plan,AV68,FALSE))</f>
        <v/>
      </c>
      <c r="AX27" s="18" t="str">
        <f>IF(HLOOKUP($A$1&amp;"a",[1]!Plan,AW68,FALSE)="","",HLOOKUP($A$1&amp;"a",[1]!Plan,AW68,FALSE))</f>
        <v/>
      </c>
      <c r="AY27" s="18"/>
      <c r="AZ27" s="19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84" x14ac:dyDescent="0.3">
      <c r="A28" s="20" t="b">
        <f t="array" ref="A28">OR(AND((B28&lt;&gt;""),OR(EXACT(B28,C28:AQ28))),AND((C28&lt;&gt;""),OR(EXACT(C28,D28:AQ28))),AND((D28&lt;&gt;""),OR(EXACT(D28,E28:AQ28))),AND((E28&lt;&gt;""),OR(EXACT(E28,F28:AQ28))),AND((F28&lt;&gt;""),OR(EXACT(F28,G28:AQ28))),AND((G28&lt;&gt;""),OR(EXACT(G28,H28:AQ28))),AND((H28&lt;&gt;""),OR(EXACT(H28,I28:AQ28))),AND((I28&lt;&gt;""),OR(EXACT(I28,J28:AQ28))),AND((J28&lt;&gt;""),OR(EXACT(J28,M28:AQ28))),AND((M28&lt;&gt;""),OR(EXACT(M28,N28:AQ28))),AND((O28&lt;&gt;""),OR(EXACT(O28,P28:AQ28))),AND((P28&lt;&gt;""),OR(EXACT(P28,Q28:AQ28))),AND((Q28&lt;&gt;""),OR(EXACT(Q28,R28:AQ28))),AND((S28&lt;&gt;""),OR(EXACT(S28,T28:AQ28))),AND((T28&lt;&gt;""),OR(EXACT(T28,U28:AQ28))),AND((U28&lt;&gt;""),OR(EXACT(U28,V28:AQ28))),AND((V28&lt;&gt;""),OR(EXACT(V28,X28:AQ28))),AND((X28&lt;&gt;""),OR(EXACT(X28,Y28:AQ28))),AND((Y28&lt;&gt;""),OR(EXACT(Y28,Z28:AQ28))),AND((Z28&lt;&gt;""),OR(EXACT(Z28,AA28:AQ28))),AND((AA28&lt;&gt;""),OR(EXACT(AA28,AB28:AQ28))),AND((AB28&lt;&gt;""),OR(EXACT(AB28,AC28:AQ28))),AND((AC28&lt;&gt;""),OR(EXACT(AC28,AD28:AQ28))),AND((AD28&lt;&gt;""),OR(EXACT(AD28,AE28:AQ28))),AND((AE28&lt;&gt;""),OR(EXACT(AE28,AF28:AQ28))),AND((AF28&lt;&gt;""),OR(EXACT(AF28,AG28:AQ28))),AND((AG38&lt;&gt;""),OR(EXACT(AG38,AH28:AQ28))),AND((AH28&lt;&gt;""),OR(EXACT(AH28,AI28:AQ28))),AND((AI28&lt;&gt;""),OR(EXACT(AI28,AJ28:AQ28))),AND((AJ28&lt;&gt;""),OR(EXACT(AJ28,AK28:AQ28))),AND((AK28&lt;&gt;""),OR(EXACT(AK28,AL28:AQ28))),AND((AL28&lt;&gt;""),OR(EXACT(AL28,AM28:AQ28))),AND((AM28&lt;&gt;""),OR(EXACT(AM28,AN28:AQ28))),AND((AN28&lt;&gt;""),OR(EXACT(AN28,AO28:AQ28))),AND((AO28&lt;&gt;""),OR(EXACT(AO28,AQ28))))</f>
        <v>1</v>
      </c>
      <c r="B28" s="306" t="s">
        <v>8</v>
      </c>
      <c r="C28" s="289"/>
      <c r="D28" s="289"/>
      <c r="E28" s="289"/>
      <c r="F28" s="372" t="s">
        <v>0</v>
      </c>
      <c r="G28" s="372" t="s">
        <v>0</v>
      </c>
      <c r="H28" s="291" t="s">
        <v>1</v>
      </c>
      <c r="I28" s="291" t="s">
        <v>1</v>
      </c>
      <c r="J28" s="289"/>
      <c r="K28" s="525" t="s">
        <v>11</v>
      </c>
      <c r="L28" s="289"/>
      <c r="M28" s="217" t="s">
        <v>27</v>
      </c>
      <c r="N28" s="306" t="s">
        <v>8</v>
      </c>
      <c r="O28" s="289"/>
      <c r="P28" s="217" t="s">
        <v>27</v>
      </c>
      <c r="Q28" s="289"/>
      <c r="R28" s="217" t="s">
        <v>27</v>
      </c>
      <c r="S28" s="292" t="s">
        <v>16</v>
      </c>
      <c r="T28" s="293" t="s">
        <v>225</v>
      </c>
      <c r="U28" s="525" t="s">
        <v>11</v>
      </c>
      <c r="V28" s="289"/>
      <c r="W28" s="292" t="s">
        <v>16</v>
      </c>
      <c r="X28" s="290" t="s">
        <v>6</v>
      </c>
      <c r="Y28" s="372" t="s">
        <v>0</v>
      </c>
      <c r="Z28" s="289"/>
      <c r="AA28" s="289"/>
      <c r="AB28" s="289"/>
      <c r="AC28" s="292" t="s">
        <v>16</v>
      </c>
      <c r="AD28" s="292" t="s">
        <v>16</v>
      </c>
      <c r="AE28" s="294" t="s">
        <v>14</v>
      </c>
      <c r="AF28" s="217" t="s">
        <v>27</v>
      </c>
      <c r="AG28" s="525" t="s">
        <v>11</v>
      </c>
      <c r="AH28" s="525" t="s">
        <v>11</v>
      </c>
      <c r="AI28" s="289"/>
      <c r="AJ28" s="562" t="s">
        <v>16</v>
      </c>
      <c r="AK28" s="537"/>
      <c r="AL28" s="315"/>
      <c r="AM28" s="315"/>
      <c r="AN28" s="310"/>
      <c r="AO28" s="289"/>
      <c r="AP28" s="289"/>
      <c r="AQ28" s="252"/>
      <c r="AR28" s="22"/>
      <c r="AS28" s="190" t="s">
        <v>17</v>
      </c>
      <c r="AT28" s="198" t="s">
        <v>0</v>
      </c>
      <c r="AU28" s="200" t="s">
        <v>17</v>
      </c>
      <c r="AV28" s="199" t="s">
        <v>6</v>
      </c>
      <c r="AW28" s="201" t="s">
        <v>78</v>
      </c>
      <c r="AX28" s="23" t="str">
        <f>IF(HLOOKUP($A$1,[1]!Plan,AW68,FALSE)="","",HLOOKUP($A$1,[1]!Plan,AW68,FALSE))</f>
        <v/>
      </c>
      <c r="AY28" s="30"/>
      <c r="AZ28" s="55"/>
      <c r="BA28" s="22">
        <f>BA$3</f>
        <v>1</v>
      </c>
      <c r="BB28" s="22">
        <f t="shared" ref="BB28:BS28" si="15">BB$3</f>
        <v>2</v>
      </c>
      <c r="BC28" s="22">
        <f t="shared" si="15"/>
        <v>3</v>
      </c>
      <c r="BD28" s="22">
        <f t="shared" si="15"/>
        <v>4</v>
      </c>
      <c r="BE28" s="22">
        <f t="shared" si="15"/>
        <v>5</v>
      </c>
      <c r="BF28" s="22">
        <f t="shared" si="15"/>
        <v>6</v>
      </c>
      <c r="BG28" s="22">
        <f t="shared" si="15"/>
        <v>7</v>
      </c>
      <c r="BH28" s="22">
        <f t="shared" si="15"/>
        <v>8</v>
      </c>
      <c r="BI28" s="22">
        <f t="shared" si="15"/>
        <v>9</v>
      </c>
      <c r="BJ28" s="22">
        <f t="shared" si="15"/>
        <v>10</v>
      </c>
      <c r="BK28" s="22" t="str">
        <f t="shared" si="15"/>
        <v>F1</v>
      </c>
      <c r="BL28" s="22" t="str">
        <f t="shared" si="15"/>
        <v>F2</v>
      </c>
      <c r="BM28" s="22" t="str">
        <f t="shared" si="15"/>
        <v>F3</v>
      </c>
      <c r="BN28" s="22" t="str">
        <f t="shared" si="15"/>
        <v>F4</v>
      </c>
      <c r="BO28" s="22" t="str">
        <f t="shared" si="15"/>
        <v>B8</v>
      </c>
      <c r="BP28" s="22" t="str">
        <f t="shared" si="15"/>
        <v>UG1</v>
      </c>
      <c r="BQ28" s="22" t="str">
        <f t="shared" si="15"/>
        <v>UG2</v>
      </c>
      <c r="BR28" s="22" t="str">
        <f t="shared" si="15"/>
        <v>UG3</v>
      </c>
      <c r="BS28" s="22" t="str">
        <f t="shared" si="15"/>
        <v>UG4</v>
      </c>
      <c r="BT28" s="88"/>
    </row>
    <row r="29" spans="1:84" ht="15" thickBot="1" x14ac:dyDescent="0.35">
      <c r="A29" s="25" t="b">
        <f t="array" ref="A29">OR(AND((B29&lt;&gt;""),OR(EXACT(B29,C29:AQ29))),AND((C29&lt;&gt;""),OR(EXACT(C29,D29:AQ29))),AND((D29&lt;&gt;""),OR(EXACT(D29,E29:AQ29))),AND((E29&lt;&gt;""),OR(EXACT(E29,F29:AQ29))),AND((F29&lt;&gt;""),OR(EXACT(F29,G29:AQ29))),AND((G29&lt;&gt;""),OR(EXACT(G29,H29:AQ29))),AND((H29&lt;&gt;""),OR(EXACT(H29,I29:AQ29))),AND((I29&lt;&gt;""),OR(EXACT(I29,J29:AQ29))),AND((J29&lt;&gt;""),OR(EXACT(J29,M29:AQ29))),AND((M29&lt;&gt;""),OR(EXACT(M29,N29:AQ29))),AND((O29&lt;&gt;""),OR(EXACT(O29,P29:AQ29))),AND((P29&lt;&gt;""),OR(EXACT(P29,Q29:AQ29))),AND((Q29&lt;&gt;""),OR(EXACT(Q29,R29:AQ29))),AND((S29&lt;&gt;""),OR(EXACT(S29,T29:AQ29))),AND((T29&lt;&gt;""),OR(EXACT(T29,U29:AQ29))),AND((U29&lt;&gt;""),OR(EXACT(U29,V29:AQ29))),AND((V29&lt;&gt;""),OR(EXACT(V29,X29:AQ29))),AND((X29&lt;&gt;""),OR(EXACT(X29,Y29:AQ29))),AND((Y29&lt;&gt;""),OR(EXACT(Y29,Z29:AQ29))),AND((Z29&lt;&gt;""),OR(EXACT(Z29,AA29:AQ29))),AND((AA29&lt;&gt;""),OR(EXACT(AA29,AB29:AQ29))),AND((AB29&lt;&gt;""),OR(EXACT(AB29,AC29:AQ29))),AND((AC29&lt;&gt;""),OR(EXACT(AC29,AD29:AQ29))),AND((AD29&lt;&gt;""),OR(EXACT(AD29,AE29:AQ29))),AND((AE29&lt;&gt;""),OR(EXACT(AE29,AF29:AQ29))),AND((AF29&lt;&gt;""),OR(EXACT(AF29,AG29:AQ29))),AND((AG39&lt;&gt;""),OR(EXACT(AG39,AH29:AQ29))),AND((AH29&lt;&gt;""),OR(EXACT(AH29,AI29:AQ29))),AND((AI29&lt;&gt;""),OR(EXACT(AI29,AJ29:AQ29))),AND((AJ29&lt;&gt;""),OR(EXACT(AJ29,AK29:AQ29))),AND((AK29&lt;&gt;""),OR(EXACT(AK29,AL29:AQ29))),AND((AL29&lt;&gt;""),OR(EXACT(AL29,AM29:AQ29))),AND((AM29&lt;&gt;""),OR(EXACT(AM29,AN29:AQ29))),AND((AN29&lt;&gt;""),OR(EXACT(AN29,AO29:AQ29))),AND((AO29&lt;&gt;""),OR(EXACT(AO29,AQ29))))</f>
        <v>1</v>
      </c>
      <c r="B29" s="26" t="s">
        <v>33</v>
      </c>
      <c r="C29" s="26"/>
      <c r="D29" s="26"/>
      <c r="E29" s="26"/>
      <c r="F29" s="26">
        <v>4</v>
      </c>
      <c r="G29" s="26">
        <v>4</v>
      </c>
      <c r="H29" s="26">
        <v>1</v>
      </c>
      <c r="I29" s="26">
        <v>1</v>
      </c>
      <c r="J29" s="26"/>
      <c r="K29" s="26">
        <v>7</v>
      </c>
      <c r="L29" s="26"/>
      <c r="M29" s="26">
        <v>9</v>
      </c>
      <c r="N29" s="26" t="s">
        <v>33</v>
      </c>
      <c r="O29" s="26"/>
      <c r="P29" s="26">
        <v>9</v>
      </c>
      <c r="Q29" s="26"/>
      <c r="R29" s="26">
        <v>9</v>
      </c>
      <c r="S29" s="26" t="s">
        <v>32</v>
      </c>
      <c r="T29" s="26" t="s">
        <v>61</v>
      </c>
      <c r="U29" s="26">
        <v>7</v>
      </c>
      <c r="V29" s="26"/>
      <c r="W29" s="26" t="s">
        <v>64</v>
      </c>
      <c r="X29" s="26">
        <v>5</v>
      </c>
      <c r="Y29" s="26">
        <v>4</v>
      </c>
      <c r="Z29" s="26"/>
      <c r="AA29" s="26"/>
      <c r="AB29" s="26"/>
      <c r="AC29" s="26">
        <v>6</v>
      </c>
      <c r="AD29" s="26">
        <v>6</v>
      </c>
      <c r="AE29" s="26">
        <v>3</v>
      </c>
      <c r="AF29" s="26">
        <v>9</v>
      </c>
      <c r="AG29" s="26">
        <v>7</v>
      </c>
      <c r="AH29" s="26">
        <v>7</v>
      </c>
      <c r="AI29" s="26"/>
      <c r="AJ29" s="563">
        <v>8</v>
      </c>
      <c r="AK29" s="31"/>
      <c r="AL29" s="31"/>
      <c r="AM29" s="31"/>
      <c r="AN29" s="31"/>
      <c r="AO29" s="124"/>
      <c r="AP29" s="124"/>
      <c r="AQ29" s="125"/>
      <c r="AR29" s="4"/>
      <c r="AS29" s="28" t="str">
        <f>IF(HLOOKUP($A$1&amp;"b",[1]!Plan,AR68,FALSE)="","",HLOOKUP($A$1&amp;"b",[1]!Plan,AR68,FALSE))</f>
        <v/>
      </c>
      <c r="AT29" s="28" t="str">
        <f>IF(HLOOKUP($A$1&amp;"b",[1]!Plan,AS68,FALSE)="","",HLOOKUP($A$1&amp;"b",[1]!Plan,AS68,FALSE))</f>
        <v/>
      </c>
      <c r="AU29" s="28" t="str">
        <f>IF(HLOOKUP($A$1&amp;"b",[1]!Plan,AT68,FALSE)="","",HLOOKUP($A$1&amp;"b",[1]!Plan,AT68,FALSE))</f>
        <v/>
      </c>
      <c r="AV29" s="28" t="str">
        <f>IF(HLOOKUP($A$1&amp;"b",[1]!Plan,AU68,FALSE)="","",HLOOKUP($A$1&amp;"b",[1]!Plan,AU68,FALSE))</f>
        <v/>
      </c>
      <c r="AW29" s="28" t="str">
        <f>IF(HLOOKUP($A$1&amp;"b",[1]!Plan,AV68,FALSE)="","",HLOOKUP($A$1&amp;"b",[1]!Plan,AV68,FALSE))</f>
        <v/>
      </c>
      <c r="AX29" s="28" t="str">
        <f>IF(HLOOKUP($A$1&amp;"b",[1]!Plan,AW68,FALSE)="","",HLOOKUP($A$1&amp;"b",[1]!Plan,AW68,FALSE))</f>
        <v/>
      </c>
      <c r="AY29" s="28"/>
      <c r="AZ29" s="29"/>
      <c r="BA29" s="167">
        <f t="shared" ref="BA29:BS29" ca="1" si="16">SUMIF($B29:$AQ29,BA$3,$B$2:$AP$2)</f>
        <v>5</v>
      </c>
      <c r="BB29" s="167">
        <f t="shared" ca="1" si="16"/>
        <v>0</v>
      </c>
      <c r="BC29" s="167">
        <f t="shared" ca="1" si="16"/>
        <v>5</v>
      </c>
      <c r="BD29" s="167">
        <f t="shared" ca="1" si="16"/>
        <v>5</v>
      </c>
      <c r="BE29" s="167">
        <f t="shared" ca="1" si="16"/>
        <v>6</v>
      </c>
      <c r="BF29" s="167">
        <f t="shared" ca="1" si="16"/>
        <v>8</v>
      </c>
      <c r="BG29" s="167">
        <f t="shared" ca="1" si="16"/>
        <v>14</v>
      </c>
      <c r="BH29" s="167">
        <f t="shared" ca="1" si="16"/>
        <v>1</v>
      </c>
      <c r="BI29" s="167">
        <f t="shared" ca="1" si="16"/>
        <v>5</v>
      </c>
      <c r="BJ29" s="167">
        <f t="shared" ca="1" si="16"/>
        <v>0</v>
      </c>
      <c r="BK29" s="167">
        <f t="shared" ca="1" si="16"/>
        <v>0</v>
      </c>
      <c r="BL29" s="167">
        <f t="shared" ca="1" si="16"/>
        <v>1</v>
      </c>
      <c r="BM29" s="167">
        <f t="shared" ca="1" si="16"/>
        <v>3</v>
      </c>
      <c r="BN29" s="167">
        <f t="shared" ca="1" si="16"/>
        <v>0</v>
      </c>
      <c r="BO29" s="167">
        <f t="shared" ca="1" si="16"/>
        <v>0</v>
      </c>
      <c r="BP29" s="167">
        <f t="shared" ca="1" si="16"/>
        <v>0</v>
      </c>
      <c r="BQ29" s="167">
        <f t="shared" ca="1" si="16"/>
        <v>1</v>
      </c>
      <c r="BR29" s="167">
        <f t="shared" ca="1" si="16"/>
        <v>1</v>
      </c>
      <c r="BS29" s="167">
        <f t="shared" ca="1" si="16"/>
        <v>0</v>
      </c>
    </row>
    <row r="30" spans="1:84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251"/>
      <c r="AL30" s="40"/>
      <c r="AM30" s="203"/>
      <c r="AN30" s="40"/>
      <c r="AO30" s="32"/>
      <c r="AP30" s="32"/>
      <c r="AQ30" s="83"/>
      <c r="AR30" s="4"/>
      <c r="AS30" s="187"/>
      <c r="AT30" s="187"/>
      <c r="AU30" s="33"/>
      <c r="AV30" s="33"/>
      <c r="AW30" s="33"/>
      <c r="AX30" s="33"/>
      <c r="AY30" s="33"/>
      <c r="AZ30" s="3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84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89"/>
      <c r="AL31" s="121"/>
      <c r="AM31" s="258"/>
      <c r="AN31" s="121"/>
      <c r="AO31" s="121"/>
      <c r="AP31" s="121"/>
      <c r="AQ31" s="122"/>
      <c r="AR31" s="4"/>
      <c r="AS31" s="189"/>
      <c r="AT31" s="189"/>
      <c r="AU31" s="33"/>
      <c r="AV31" s="33"/>
      <c r="AW31" s="33"/>
      <c r="AX31" s="33"/>
      <c r="AY31" s="33"/>
      <c r="AZ31" s="34"/>
      <c r="BA31" s="22">
        <f>BA$3</f>
        <v>1</v>
      </c>
      <c r="BB31" s="22">
        <f t="shared" ref="BB31:BS31" si="17">BB$3</f>
        <v>2</v>
      </c>
      <c r="BC31" s="22">
        <f t="shared" si="17"/>
        <v>3</v>
      </c>
      <c r="BD31" s="22">
        <f t="shared" si="17"/>
        <v>4</v>
      </c>
      <c r="BE31" s="22">
        <f t="shared" si="17"/>
        <v>5</v>
      </c>
      <c r="BF31" s="22">
        <f t="shared" si="17"/>
        <v>6</v>
      </c>
      <c r="BG31" s="22">
        <f t="shared" si="17"/>
        <v>7</v>
      </c>
      <c r="BH31" s="22">
        <f t="shared" si="17"/>
        <v>8</v>
      </c>
      <c r="BI31" s="22">
        <f t="shared" si="17"/>
        <v>9</v>
      </c>
      <c r="BJ31" s="22">
        <f t="shared" si="17"/>
        <v>10</v>
      </c>
      <c r="BK31" s="22" t="str">
        <f t="shared" si="17"/>
        <v>F1</v>
      </c>
      <c r="BL31" s="22" t="str">
        <f t="shared" si="17"/>
        <v>F2</v>
      </c>
      <c r="BM31" s="22" t="str">
        <f t="shared" si="17"/>
        <v>F3</v>
      </c>
      <c r="BN31" s="22" t="str">
        <f t="shared" si="17"/>
        <v>F4</v>
      </c>
      <c r="BO31" s="22" t="str">
        <f t="shared" si="17"/>
        <v>B8</v>
      </c>
      <c r="BP31" s="22" t="str">
        <f t="shared" si="17"/>
        <v>UG1</v>
      </c>
      <c r="BQ31" s="22" t="str">
        <f t="shared" si="17"/>
        <v>UG2</v>
      </c>
      <c r="BR31" s="22" t="str">
        <f t="shared" si="17"/>
        <v>UG3</v>
      </c>
      <c r="BS31" s="22" t="str">
        <f t="shared" si="17"/>
        <v>UG4</v>
      </c>
    </row>
    <row r="32" spans="1:84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82"/>
      <c r="AL32" s="31"/>
      <c r="AM32" s="31"/>
      <c r="AN32" s="31"/>
      <c r="AO32" s="31"/>
      <c r="AP32" s="31"/>
      <c r="AQ32" s="84"/>
      <c r="AR32" s="4"/>
      <c r="AS32" s="28"/>
      <c r="AT32" s="28"/>
      <c r="AU32" s="36"/>
      <c r="AV32" s="36"/>
      <c r="AW32" s="36"/>
      <c r="AX32" s="36"/>
      <c r="AY32" s="36"/>
      <c r="AZ32" s="37"/>
      <c r="BA32" s="167">
        <f t="shared" ref="BA32:BS32" ca="1" si="18">SUMIF($B32:$AQ32,BA$3,$B$2:$AP$2)</f>
        <v>0</v>
      </c>
      <c r="BB32" s="167">
        <f t="shared" ca="1" si="18"/>
        <v>0</v>
      </c>
      <c r="BC32" s="167">
        <f t="shared" ca="1" si="18"/>
        <v>0</v>
      </c>
      <c r="BD32" s="167">
        <f t="shared" ca="1" si="18"/>
        <v>0</v>
      </c>
      <c r="BE32" s="167">
        <f t="shared" ca="1" si="18"/>
        <v>0</v>
      </c>
      <c r="BF32" s="167">
        <f t="shared" ca="1" si="18"/>
        <v>0</v>
      </c>
      <c r="BG32" s="167">
        <f t="shared" ca="1" si="18"/>
        <v>0</v>
      </c>
      <c r="BH32" s="167">
        <f t="shared" ca="1" si="18"/>
        <v>0</v>
      </c>
      <c r="BI32" s="167">
        <f t="shared" ca="1" si="18"/>
        <v>0</v>
      </c>
      <c r="BJ32" s="167">
        <f t="shared" ca="1" si="18"/>
        <v>0</v>
      </c>
      <c r="BK32" s="167">
        <f t="shared" ca="1" si="18"/>
        <v>0</v>
      </c>
      <c r="BL32" s="167">
        <f t="shared" ca="1" si="18"/>
        <v>0</v>
      </c>
      <c r="BM32" s="167">
        <f t="shared" ca="1" si="18"/>
        <v>0</v>
      </c>
      <c r="BN32" s="167">
        <f t="shared" ca="1" si="18"/>
        <v>0</v>
      </c>
      <c r="BO32" s="167">
        <f t="shared" ca="1" si="18"/>
        <v>0</v>
      </c>
      <c r="BP32" s="167">
        <f t="shared" ca="1" si="18"/>
        <v>0</v>
      </c>
      <c r="BQ32" s="167">
        <f t="shared" ca="1" si="18"/>
        <v>0</v>
      </c>
      <c r="BR32" s="167">
        <f t="shared" ca="1" si="18"/>
        <v>0</v>
      </c>
      <c r="BS32" s="167">
        <f t="shared" ca="1" si="18"/>
        <v>0</v>
      </c>
    </row>
    <row r="33" spans="1:72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204"/>
      <c r="AN33" s="32"/>
      <c r="AO33" s="32"/>
      <c r="AP33" s="32"/>
      <c r="AQ33" s="32"/>
      <c r="AR33" s="4"/>
      <c r="AS33" s="33"/>
      <c r="AT33" s="33"/>
      <c r="AU33" s="33"/>
      <c r="AV33" s="33"/>
      <c r="AW33" s="33"/>
      <c r="AX33" s="33"/>
      <c r="AY33" s="33"/>
      <c r="AZ33" s="33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2" ht="15" customHeight="1" x14ac:dyDescent="0.3">
      <c r="A34" s="38" t="s">
        <v>39</v>
      </c>
      <c r="B34" s="17" t="s">
        <v>664</v>
      </c>
      <c r="C34" s="17"/>
      <c r="D34" s="17" t="s">
        <v>191</v>
      </c>
      <c r="E34" s="17" t="s">
        <v>191</v>
      </c>
      <c r="F34" s="17" t="s">
        <v>667</v>
      </c>
      <c r="G34" s="17" t="s">
        <v>667</v>
      </c>
      <c r="H34" s="17" t="s">
        <v>255</v>
      </c>
      <c r="I34" s="17" t="s">
        <v>255</v>
      </c>
      <c r="J34" s="17" t="s">
        <v>191</v>
      </c>
      <c r="K34" s="17" t="s">
        <v>268</v>
      </c>
      <c r="L34" s="17" t="s">
        <v>191</v>
      </c>
      <c r="M34" s="17" t="s">
        <v>525</v>
      </c>
      <c r="N34" s="17" t="s">
        <v>664</v>
      </c>
      <c r="O34" s="17" t="s">
        <v>191</v>
      </c>
      <c r="P34" s="17" t="s">
        <v>525</v>
      </c>
      <c r="Q34" s="17" t="s">
        <v>191</v>
      </c>
      <c r="R34" s="17" t="s">
        <v>525</v>
      </c>
      <c r="S34" s="17" t="s">
        <v>669</v>
      </c>
      <c r="T34" s="17" t="s">
        <v>447</v>
      </c>
      <c r="U34" s="17" t="s">
        <v>268</v>
      </c>
      <c r="V34" s="17"/>
      <c r="W34" s="17" t="s">
        <v>192</v>
      </c>
      <c r="X34" s="17" t="s">
        <v>668</v>
      </c>
      <c r="Y34" s="17" t="s">
        <v>667</v>
      </c>
      <c r="Z34" s="17"/>
      <c r="AA34" s="17"/>
      <c r="AB34" s="17"/>
      <c r="AC34" s="17" t="s">
        <v>345</v>
      </c>
      <c r="AD34" s="17" t="s">
        <v>345</v>
      </c>
      <c r="AE34" s="17" t="s">
        <v>647</v>
      </c>
      <c r="AF34" s="17" t="s">
        <v>525</v>
      </c>
      <c r="AG34" s="17" t="s">
        <v>268</v>
      </c>
      <c r="AH34" s="17" t="s">
        <v>268</v>
      </c>
      <c r="AI34" s="17"/>
      <c r="AJ34" s="561" t="s">
        <v>665</v>
      </c>
      <c r="AK34" s="17"/>
      <c r="AL34" s="86"/>
      <c r="AM34" s="86"/>
      <c r="AN34" s="86"/>
      <c r="AO34" s="86"/>
      <c r="AP34" s="86"/>
      <c r="AQ34" s="87"/>
      <c r="AR34" s="4"/>
      <c r="AS34" s="187" t="str">
        <f>IF(HLOOKUP($A$1&amp;"a",[1]!Plan,AR69,FALSE)="","",HLOOKUP($A$1&amp;"a",[1]!Plan,AR69,FALSE))</f>
        <v/>
      </c>
      <c r="AT34" s="187" t="str">
        <f>IF(HLOOKUP($A$1&amp;"a",[1]!Plan,AS69,FALSE)="","",HLOOKUP($A$1&amp;"a",[1]!Plan,AS69,FALSE))</f>
        <v/>
      </c>
      <c r="AU34" s="18" t="str">
        <f>IF(HLOOKUP($A$1&amp;"a",[1]!Plan,AT69,FALSE)="","",HLOOKUP($A$1&amp;"a",[1]!Plan,AT69,FALSE))</f>
        <v/>
      </c>
      <c r="AV34" s="18" t="str">
        <f>IF(HLOOKUP($A$1&amp;"a",[1]!Plan,AU69,FALSE)="","",HLOOKUP($A$1&amp;"a",[1]!Plan,AU69,FALSE))</f>
        <v/>
      </c>
      <c r="AW34" s="18" t="str">
        <f>IF(HLOOKUP($A$1&amp;"a",[1]!Plan,AV69,FALSE)="","",HLOOKUP($A$1&amp;"a",[1]!Plan,AV69,FALSE))</f>
        <v/>
      </c>
      <c r="AX34" s="18"/>
      <c r="AY34" s="18"/>
      <c r="AZ34" s="19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2" x14ac:dyDescent="0.3">
      <c r="A35" s="20" t="b">
        <f t="array" ref="A35">OR(AND((B35&lt;&gt;""),OR(EXACT(B35,C35:AQ35))),AND((C35&lt;&gt;""),OR(EXACT(C35,D35:AQ35))),AND((D35&lt;&gt;""),OR(EXACT(D35,E35:AQ35))),AND((E35&lt;&gt;""),OR(EXACT(E35,F35:AQ35))),AND((F35&lt;&gt;""),OR(EXACT(F35,G35:AQ35))),AND((G35&lt;&gt;""),OR(EXACT(G35,H35:AQ35))),AND((H35&lt;&gt;""),OR(EXACT(H35,I35:AQ35))),AND((I35&lt;&gt;""),OR(EXACT(I35,J35:AQ35))),AND((J35&lt;&gt;""),OR(EXACT(J35,M35:AQ35))),AND((M35&lt;&gt;""),OR(EXACT(M35,N35:AQ35))),AND((O35&lt;&gt;""),OR(EXACT(O35,P35:AQ35))),AND((P35&lt;&gt;""),OR(EXACT(P35,Q35:AQ35))),AND((Q35&lt;&gt;""),OR(EXACT(Q35,R35:AQ35))),AND((S35&lt;&gt;""),OR(EXACT(S35,T35:AQ35))),AND((T35&lt;&gt;""),OR(EXACT(T35,U35:AQ35))),AND((U35&lt;&gt;""),OR(EXACT(U35,V35:AQ35))),AND((V35&lt;&gt;""),OR(EXACT(V35,X35:AQ35))),AND((X35&lt;&gt;""),OR(EXACT(X35,Y35:AQ35))),AND((Y35&lt;&gt;""),OR(EXACT(Y35,Z35:AQ35))),AND((Z35&lt;&gt;""),OR(EXACT(Z35,AA35:AQ35))),AND((AA35&lt;&gt;""),OR(EXACT(AA35,AB35:AQ35))),AND((AB35&lt;&gt;""),OR(EXACT(AB35,AC35:AQ35))),AND((AC35&lt;&gt;""),OR(EXACT(AC35,AD35:AQ35))),AND((AD35&lt;&gt;""),OR(EXACT(AD35,AE35:AQ35))),AND((AE35&lt;&gt;""),OR(EXACT(AE35,AF35:AQ35))),AND((AF35&lt;&gt;""),OR(EXACT(AF35,AG35:AQ35))),AND((AG45&lt;&gt;""),OR(EXACT(AG45,AH35:AQ35))),AND((AH35&lt;&gt;""),OR(EXACT(AH35,AI35:AQ35))),AND((AI35&lt;&gt;""),OR(EXACT(AI35,AJ35:AQ35))),AND((AJ35&lt;&gt;""),OR(EXACT(AJ35,AK35:AQ35))),AND((AK35&lt;&gt;""),OR(EXACT(AK35,AL35:AQ35))),AND((AL35&lt;&gt;""),OR(EXACT(AL35,AM35:AQ35))),AND((AM35&lt;&gt;""),OR(EXACT(AM35,AN35:AQ35))),AND((AN35&lt;&gt;""),OR(EXACT(AN35,AO35:AQ35))),AND((AO35&lt;&gt;""),OR(EXACT(AO35,AQ35))))</f>
        <v>1</v>
      </c>
      <c r="B35" s="306" t="s">
        <v>8</v>
      </c>
      <c r="C35" s="289"/>
      <c r="D35" s="289"/>
      <c r="E35" s="289"/>
      <c r="F35" s="372" t="s">
        <v>0</v>
      </c>
      <c r="G35" s="372" t="s">
        <v>0</v>
      </c>
      <c r="H35" s="291" t="s">
        <v>1</v>
      </c>
      <c r="I35" s="291" t="s">
        <v>1</v>
      </c>
      <c r="J35" s="289"/>
      <c r="K35" s="570" t="s">
        <v>11</v>
      </c>
      <c r="L35" s="289"/>
      <c r="M35" s="217" t="s">
        <v>27</v>
      </c>
      <c r="N35" s="306" t="s">
        <v>8</v>
      </c>
      <c r="O35" s="289"/>
      <c r="P35" s="217" t="s">
        <v>27</v>
      </c>
      <c r="Q35" s="289"/>
      <c r="R35" s="217" t="s">
        <v>27</v>
      </c>
      <c r="S35" s="292" t="s">
        <v>16</v>
      </c>
      <c r="T35" s="293" t="s">
        <v>225</v>
      </c>
      <c r="U35" s="570" t="s">
        <v>11</v>
      </c>
      <c r="V35" s="289"/>
      <c r="W35" s="292" t="s">
        <v>16</v>
      </c>
      <c r="X35" s="290" t="s">
        <v>6</v>
      </c>
      <c r="Y35" s="372" t="s">
        <v>0</v>
      </c>
      <c r="Z35" s="289"/>
      <c r="AA35" s="289"/>
      <c r="AB35" s="289"/>
      <c r="AC35" s="294" t="s">
        <v>14</v>
      </c>
      <c r="AD35" s="294" t="s">
        <v>14</v>
      </c>
      <c r="AE35" s="292" t="s">
        <v>16</v>
      </c>
      <c r="AF35" s="217" t="s">
        <v>27</v>
      </c>
      <c r="AG35" s="570" t="s">
        <v>11</v>
      </c>
      <c r="AH35" s="570" t="s">
        <v>11</v>
      </c>
      <c r="AI35" s="289"/>
      <c r="AJ35" s="562" t="s">
        <v>16</v>
      </c>
      <c r="AK35" s="537"/>
      <c r="AL35" s="315"/>
      <c r="AM35" s="315"/>
      <c r="AN35" s="310"/>
      <c r="AO35" s="289"/>
      <c r="AP35" s="289"/>
      <c r="AQ35" s="214"/>
      <c r="AR35" s="22"/>
      <c r="AS35" s="190" t="s">
        <v>17</v>
      </c>
      <c r="AT35" s="198" t="s">
        <v>0</v>
      </c>
      <c r="AU35" s="200" t="s">
        <v>17</v>
      </c>
      <c r="AV35" s="199" t="s">
        <v>6</v>
      </c>
      <c r="AW35" s="202" t="s">
        <v>5</v>
      </c>
      <c r="AX35" s="30"/>
      <c r="AY35" s="30"/>
      <c r="AZ35" s="55"/>
      <c r="BA35" s="22">
        <f>BA$3</f>
        <v>1</v>
      </c>
      <c r="BB35" s="22">
        <f t="shared" ref="BB35:BS35" si="19">BB$3</f>
        <v>2</v>
      </c>
      <c r="BC35" s="22">
        <f t="shared" si="19"/>
        <v>3</v>
      </c>
      <c r="BD35" s="22">
        <f t="shared" si="19"/>
        <v>4</v>
      </c>
      <c r="BE35" s="22">
        <f t="shared" si="19"/>
        <v>5</v>
      </c>
      <c r="BF35" s="22">
        <f t="shared" si="19"/>
        <v>6</v>
      </c>
      <c r="BG35" s="22">
        <f t="shared" si="19"/>
        <v>7</v>
      </c>
      <c r="BH35" s="22">
        <f t="shared" si="19"/>
        <v>8</v>
      </c>
      <c r="BI35" s="22">
        <f t="shared" si="19"/>
        <v>9</v>
      </c>
      <c r="BJ35" s="22">
        <f t="shared" si="19"/>
        <v>10</v>
      </c>
      <c r="BK35" s="22" t="str">
        <f t="shared" si="19"/>
        <v>F1</v>
      </c>
      <c r="BL35" s="22" t="str">
        <f t="shared" si="19"/>
        <v>F2</v>
      </c>
      <c r="BM35" s="22" t="str">
        <f t="shared" si="19"/>
        <v>F3</v>
      </c>
      <c r="BN35" s="22" t="str">
        <f t="shared" si="19"/>
        <v>F4</v>
      </c>
      <c r="BO35" s="22" t="str">
        <f t="shared" si="19"/>
        <v>B8</v>
      </c>
      <c r="BP35" s="22" t="str">
        <f t="shared" si="19"/>
        <v>UG1</v>
      </c>
      <c r="BQ35" s="22" t="str">
        <f t="shared" si="19"/>
        <v>UG2</v>
      </c>
      <c r="BR35" s="22" t="str">
        <f t="shared" si="19"/>
        <v>UG3</v>
      </c>
      <c r="BS35" s="22" t="str">
        <f t="shared" si="19"/>
        <v>UG4</v>
      </c>
      <c r="BT35" s="88"/>
    </row>
    <row r="36" spans="1:72" ht="15" thickBot="1" x14ac:dyDescent="0.35">
      <c r="A36" s="25" t="b">
        <f t="array" ref="A36">OR(AND((B36&lt;&gt;""),OR(EXACT(B36,C36:AQ36))),AND((C36&lt;&gt;""),OR(EXACT(C36,D36:AQ36))),AND((D36&lt;&gt;""),OR(EXACT(D36,E36:AQ36))),AND((E36&lt;&gt;""),OR(EXACT(E36,F36:AQ36))),AND((F36&lt;&gt;""),OR(EXACT(F36,G36:AQ36))),AND((G36&lt;&gt;""),OR(EXACT(G36,H36:AQ36))),AND((H36&lt;&gt;""),OR(EXACT(H36,I36:AQ36))),AND((I36&lt;&gt;""),OR(EXACT(I36,J36:AQ36))),AND((J36&lt;&gt;""),OR(EXACT(J36,M36:AQ36))),AND((M36&lt;&gt;""),OR(EXACT(M36,N36:AQ36))),AND((O36&lt;&gt;""),OR(EXACT(O36,P36:AQ36))),AND((P36&lt;&gt;""),OR(EXACT(P36,Q36:AQ36))),AND((Q36&lt;&gt;""),OR(EXACT(Q36,R36:AQ36))),AND((S36&lt;&gt;""),OR(EXACT(S36,T36:AQ36))),AND((T36&lt;&gt;""),OR(EXACT(T36,U36:AQ36))),AND((U36&lt;&gt;""),OR(EXACT(U36,V36:AQ36))),AND((V36&lt;&gt;""),OR(EXACT(V36,X36:AQ36))),AND((X36&lt;&gt;""),OR(EXACT(X36,Y36:AQ36))),AND((Y36&lt;&gt;""),OR(EXACT(Y36,Z36:AQ36))),AND((Z36&lt;&gt;""),OR(EXACT(Z36,AA36:AQ36))),AND((AA36&lt;&gt;""),OR(EXACT(AA36,AB36:AQ36))),AND((AB36&lt;&gt;""),OR(EXACT(AB36,AC36:AQ36))),AND((AC36&lt;&gt;""),OR(EXACT(AC36,AD36:AQ36))),AND((AD36&lt;&gt;""),OR(EXACT(AD36,AE36:AQ36))),AND((AE36&lt;&gt;""),OR(EXACT(AE36,AF36:AQ36))),AND((AF36&lt;&gt;""),OR(EXACT(AF36,AG36:AQ36))),AND((AG46&lt;&gt;""),OR(EXACT(AG46,AH36:AQ36))),AND((AH36&lt;&gt;""),OR(EXACT(AH36,AI36:AQ36))),AND((AI36&lt;&gt;""),OR(EXACT(AI36,AJ36:AQ36))),AND((AJ36&lt;&gt;""),OR(EXACT(AJ36,AK36:AQ36))),AND((AK36&lt;&gt;""),OR(EXACT(AK36,AL36:AQ36))),AND((AL36&lt;&gt;""),OR(EXACT(AL36,AM36:AQ36))),AND((AM36&lt;&gt;""),OR(EXACT(AM36,AN36:AQ36))),AND((AN36&lt;&gt;""),OR(EXACT(AN36,AO36:AQ36))),AND((AO36&lt;&gt;""),OR(EXACT(AO36,AQ36))))</f>
        <v>1</v>
      </c>
      <c r="B36" s="26" t="s">
        <v>33</v>
      </c>
      <c r="C36" s="26"/>
      <c r="D36" s="26"/>
      <c r="E36" s="26"/>
      <c r="F36" s="26">
        <v>4</v>
      </c>
      <c r="G36" s="26">
        <v>4</v>
      </c>
      <c r="H36" s="26">
        <v>1</v>
      </c>
      <c r="I36" s="26">
        <v>1</v>
      </c>
      <c r="J36" s="26"/>
      <c r="K36" s="26">
        <v>7</v>
      </c>
      <c r="L36" s="26"/>
      <c r="M36" s="26">
        <v>9</v>
      </c>
      <c r="N36" s="26" t="s">
        <v>33</v>
      </c>
      <c r="O36" s="26"/>
      <c r="P36" s="26">
        <v>9</v>
      </c>
      <c r="Q36" s="26"/>
      <c r="R36" s="26">
        <v>9</v>
      </c>
      <c r="S36" s="26" t="s">
        <v>32</v>
      </c>
      <c r="T36" s="26" t="s">
        <v>61</v>
      </c>
      <c r="U36" s="26">
        <v>7</v>
      </c>
      <c r="V36" s="26"/>
      <c r="W36" s="26" t="s">
        <v>64</v>
      </c>
      <c r="X36" s="26">
        <v>5</v>
      </c>
      <c r="Y36" s="26">
        <v>4</v>
      </c>
      <c r="Z36" s="26"/>
      <c r="AA36" s="26"/>
      <c r="AB36" s="26"/>
      <c r="AC36" s="26">
        <v>6</v>
      </c>
      <c r="AD36" s="26">
        <v>6</v>
      </c>
      <c r="AE36" s="26">
        <v>3</v>
      </c>
      <c r="AF36" s="26">
        <v>9</v>
      </c>
      <c r="AG36" s="26">
        <v>7</v>
      </c>
      <c r="AH36" s="26">
        <v>7</v>
      </c>
      <c r="AI36" s="26"/>
      <c r="AJ36" s="563">
        <v>8</v>
      </c>
      <c r="AK36" s="31"/>
      <c r="AL36" s="31"/>
      <c r="AM36" s="31"/>
      <c r="AN36" s="31"/>
      <c r="AO36" s="124"/>
      <c r="AP36" s="124"/>
      <c r="AQ36" s="125"/>
      <c r="AR36" s="4"/>
      <c r="AS36" s="28" t="str">
        <f>IF(HLOOKUP($A$1&amp;"b",[1]!Plan,AR69,FALSE)="","",HLOOKUP($A$1&amp;"b",[1]!Plan,AR69,FALSE))</f>
        <v/>
      </c>
      <c r="AT36" s="28" t="str">
        <f>IF(HLOOKUP($A$1&amp;"b",[1]!Plan,AS69,FALSE)="","",HLOOKUP($A$1&amp;"b",[1]!Plan,AS69,FALSE))</f>
        <v/>
      </c>
      <c r="AU36" s="28" t="str">
        <f>IF(HLOOKUP($A$1&amp;"b",[1]!Plan,AT69,FALSE)="","",HLOOKUP($A$1&amp;"b",[1]!Plan,AT69,FALSE))</f>
        <v/>
      </c>
      <c r="AV36" s="28" t="str">
        <f>IF(HLOOKUP($A$1&amp;"b",[1]!Plan,AU69,FALSE)="","",HLOOKUP($A$1&amp;"b",[1]!Plan,AU69,FALSE))</f>
        <v/>
      </c>
      <c r="AW36" s="28" t="str">
        <f>IF(HLOOKUP($A$1&amp;"b",[1]!Plan,AV69,FALSE)="","",HLOOKUP($A$1&amp;"b",[1]!Plan,AV69,FALSE))</f>
        <v/>
      </c>
      <c r="AX36" s="28"/>
      <c r="AY36" s="28"/>
      <c r="AZ36" s="29"/>
      <c r="BA36" s="167">
        <f t="shared" ref="BA36:BS36" ca="1" si="20">SUMIF($B36:$AQ36,BA$3,$B$2:$AP$2)</f>
        <v>5</v>
      </c>
      <c r="BB36" s="167">
        <f t="shared" ca="1" si="20"/>
        <v>0</v>
      </c>
      <c r="BC36" s="167">
        <f t="shared" ca="1" si="20"/>
        <v>5</v>
      </c>
      <c r="BD36" s="167">
        <f t="shared" ca="1" si="20"/>
        <v>5</v>
      </c>
      <c r="BE36" s="167">
        <f t="shared" ca="1" si="20"/>
        <v>6</v>
      </c>
      <c r="BF36" s="167">
        <f t="shared" ca="1" si="20"/>
        <v>8</v>
      </c>
      <c r="BG36" s="167">
        <f t="shared" ca="1" si="20"/>
        <v>14</v>
      </c>
      <c r="BH36" s="167">
        <f t="shared" ca="1" si="20"/>
        <v>1</v>
      </c>
      <c r="BI36" s="167">
        <f t="shared" ca="1" si="20"/>
        <v>5</v>
      </c>
      <c r="BJ36" s="167">
        <f t="shared" ca="1" si="20"/>
        <v>0</v>
      </c>
      <c r="BK36" s="167">
        <f t="shared" ca="1" si="20"/>
        <v>0</v>
      </c>
      <c r="BL36" s="167">
        <f t="shared" ca="1" si="20"/>
        <v>1</v>
      </c>
      <c r="BM36" s="167">
        <f t="shared" ca="1" si="20"/>
        <v>3</v>
      </c>
      <c r="BN36" s="167">
        <f t="shared" ca="1" si="20"/>
        <v>0</v>
      </c>
      <c r="BO36" s="167">
        <f t="shared" ca="1" si="20"/>
        <v>0</v>
      </c>
      <c r="BP36" s="167">
        <f t="shared" ca="1" si="20"/>
        <v>0</v>
      </c>
      <c r="BQ36" s="167">
        <f t="shared" ca="1" si="20"/>
        <v>1</v>
      </c>
      <c r="BR36" s="167">
        <f t="shared" ca="1" si="20"/>
        <v>1</v>
      </c>
      <c r="BS36" s="167">
        <f t="shared" ca="1" si="20"/>
        <v>0</v>
      </c>
    </row>
    <row r="37" spans="1:72" ht="15" customHeight="1" x14ac:dyDescent="0.3">
      <c r="A37" s="192"/>
      <c r="B37" s="17" t="s">
        <v>664</v>
      </c>
      <c r="C37" s="17"/>
      <c r="D37" s="17" t="s">
        <v>191</v>
      </c>
      <c r="E37" s="17" t="s">
        <v>191</v>
      </c>
      <c r="F37" s="17" t="s">
        <v>667</v>
      </c>
      <c r="G37" s="17" t="s">
        <v>667</v>
      </c>
      <c r="H37" s="17" t="s">
        <v>255</v>
      </c>
      <c r="I37" s="17" t="s">
        <v>255</v>
      </c>
      <c r="J37" s="17" t="s">
        <v>191</v>
      </c>
      <c r="K37" s="17" t="s">
        <v>268</v>
      </c>
      <c r="L37" s="17" t="s">
        <v>191</v>
      </c>
      <c r="M37" s="17" t="s">
        <v>525</v>
      </c>
      <c r="N37" s="17" t="s">
        <v>664</v>
      </c>
      <c r="O37" s="17" t="s">
        <v>191</v>
      </c>
      <c r="P37" s="17" t="s">
        <v>525</v>
      </c>
      <c r="Q37" s="17" t="s">
        <v>191</v>
      </c>
      <c r="R37" s="17" t="s">
        <v>525</v>
      </c>
      <c r="S37" s="17" t="s">
        <v>669</v>
      </c>
      <c r="T37" s="17"/>
      <c r="U37" s="17" t="s">
        <v>268</v>
      </c>
      <c r="V37" s="17"/>
      <c r="W37" s="17" t="s">
        <v>192</v>
      </c>
      <c r="X37" s="17" t="s">
        <v>668</v>
      </c>
      <c r="Y37" s="17" t="s">
        <v>667</v>
      </c>
      <c r="Z37" s="17"/>
      <c r="AA37" s="17"/>
      <c r="AB37" s="17"/>
      <c r="AC37" s="17" t="s">
        <v>345</v>
      </c>
      <c r="AD37" s="17" t="s">
        <v>345</v>
      </c>
      <c r="AE37" s="17" t="s">
        <v>647</v>
      </c>
      <c r="AF37" s="17" t="s">
        <v>525</v>
      </c>
      <c r="AG37" s="17" t="s">
        <v>268</v>
      </c>
      <c r="AH37" s="17" t="s">
        <v>268</v>
      </c>
      <c r="AI37" s="17"/>
      <c r="AJ37" s="561" t="s">
        <v>665</v>
      </c>
      <c r="AK37" s="17"/>
      <c r="AL37" s="86"/>
      <c r="AM37" s="86"/>
      <c r="AN37" s="86"/>
      <c r="AO37" s="86"/>
      <c r="AP37" s="86"/>
      <c r="AQ37" s="87"/>
      <c r="AR37" s="4"/>
      <c r="AS37" s="187" t="str">
        <f>IF(HLOOKUP($A$1&amp;"a",[1]!Plan,AR69,FALSE)="","",HLOOKUP($A$1&amp;"a",[1]!Plan,AR69,FALSE))</f>
        <v/>
      </c>
      <c r="AT37" s="187" t="str">
        <f>IF(HLOOKUP($A$1&amp;"a",[1]!Plan,AS69,FALSE)="","",HLOOKUP($A$1&amp;"a",[1]!Plan,AS69,FALSE))</f>
        <v/>
      </c>
      <c r="AU37" s="18" t="str">
        <f>IF(HLOOKUP($A$1&amp;"a",[1]!Plan,AT69,FALSE)="","",HLOOKUP($A$1&amp;"a",[1]!Plan,AT69,FALSE))</f>
        <v/>
      </c>
      <c r="AV37" s="18" t="str">
        <f>IF(HLOOKUP($A$1&amp;"a",[1]!Plan,AU69,FALSE)="","",HLOOKUP($A$1&amp;"a",[1]!Plan,AU69,FALSE))</f>
        <v/>
      </c>
      <c r="AW37" s="18" t="str">
        <f>IF(HLOOKUP($A$1&amp;"a",[1]!Plan,AV69,FALSE)="","",HLOOKUP($A$1&amp;"a",[1]!Plan,AV69,FALSE))</f>
        <v/>
      </c>
      <c r="AX37" s="18"/>
      <c r="AY37" s="18"/>
      <c r="AZ37" s="19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2" x14ac:dyDescent="0.3">
      <c r="A38" s="20" t="b">
        <f t="array" ref="A38">OR(AND((B38&lt;&gt;""),OR(EXACT(B38,C38:AQ38))),AND((C38&lt;&gt;""),OR(EXACT(C38,D38:AQ38))),AND((D38&lt;&gt;""),OR(EXACT(D38,E38:AQ38))),AND((E38&lt;&gt;""),OR(EXACT(E38,F38:AQ38))),AND((F38&lt;&gt;""),OR(EXACT(F38,G38:AQ38))),AND((G38&lt;&gt;""),OR(EXACT(G38,H38:AQ38))),AND((H38&lt;&gt;""),OR(EXACT(H38,I38:AQ38))),AND((I38&lt;&gt;""),OR(EXACT(I38,J38:AQ38))),AND((J38&lt;&gt;""),OR(EXACT(J38,M38:AQ38))),AND((M38&lt;&gt;""),OR(EXACT(M38,N38:AQ38))),AND((O38&lt;&gt;""),OR(EXACT(O38,P38:AQ38))),AND((P38&lt;&gt;""),OR(EXACT(P38,Q38:AQ38))),AND((Q38&lt;&gt;""),OR(EXACT(Q38,R38:AQ38))),AND((S38&lt;&gt;""),OR(EXACT(S38,T38:AQ38))),AND((T38&lt;&gt;""),OR(EXACT(T38,U38:AQ38))),AND((U38&lt;&gt;""),OR(EXACT(U38,V38:AQ38))),AND((V38&lt;&gt;""),OR(EXACT(V38,X38:AQ38))),AND((X38&lt;&gt;""),OR(EXACT(X38,Y38:AQ38))),AND((Y38&lt;&gt;""),OR(EXACT(Y38,Z38:AQ38))),AND((Z38&lt;&gt;""),OR(EXACT(Z38,AA38:AQ38))),AND((AA38&lt;&gt;""),OR(EXACT(AA38,AB38:AQ38))),AND((AB38&lt;&gt;""),OR(EXACT(AB38,AC38:AQ38))),AND((AC38&lt;&gt;""),OR(EXACT(AC38,AD38:AQ38))),AND((AD38&lt;&gt;""),OR(EXACT(AD38,AE38:AQ38))),AND((AE38&lt;&gt;""),OR(EXACT(AE38,AF38:AQ38))),AND((AF38&lt;&gt;""),OR(EXACT(AF38,AG38:AQ38))),AND((AG48&lt;&gt;""),OR(EXACT(AG48,AH38:AQ38))),AND((AH38&lt;&gt;""),OR(EXACT(AH38,AI38:AQ38))),AND((AI38&lt;&gt;""),OR(EXACT(AI38,AJ38:AQ38))),AND((AJ38&lt;&gt;""),OR(EXACT(AJ38,AK38:AQ38))),AND((AK38&lt;&gt;""),OR(EXACT(AK38,AL38:AQ38))),AND((AL38&lt;&gt;""),OR(EXACT(AL38,AM38:AQ38))),AND((AM38&lt;&gt;""),OR(EXACT(AM38,AN38:AQ38))),AND((AN38&lt;&gt;""),OR(EXACT(AN38,AO38:AQ38))),AND((AO38&lt;&gt;""),OR(EXACT(AO38,AQ38))))</f>
        <v>1</v>
      </c>
      <c r="B38" s="306" t="s">
        <v>8</v>
      </c>
      <c r="C38" s="289"/>
      <c r="D38" s="289"/>
      <c r="E38" s="289"/>
      <c r="F38" s="372" t="s">
        <v>0</v>
      </c>
      <c r="G38" s="372" t="s">
        <v>0</v>
      </c>
      <c r="H38" s="291" t="s">
        <v>1</v>
      </c>
      <c r="I38" s="291" t="s">
        <v>1</v>
      </c>
      <c r="J38" s="289"/>
      <c r="K38" s="525" t="s">
        <v>11</v>
      </c>
      <c r="L38" s="289"/>
      <c r="M38" s="217" t="s">
        <v>27</v>
      </c>
      <c r="N38" s="306" t="s">
        <v>8</v>
      </c>
      <c r="O38" s="289"/>
      <c r="P38" s="217" t="s">
        <v>27</v>
      </c>
      <c r="Q38" s="289"/>
      <c r="R38" s="217" t="s">
        <v>27</v>
      </c>
      <c r="S38" s="292" t="s">
        <v>16</v>
      </c>
      <c r="T38" s="289"/>
      <c r="U38" s="525" t="s">
        <v>11</v>
      </c>
      <c r="V38" s="289"/>
      <c r="W38" s="292" t="s">
        <v>16</v>
      </c>
      <c r="X38" s="290" t="s">
        <v>6</v>
      </c>
      <c r="Y38" s="372" t="s">
        <v>0</v>
      </c>
      <c r="Z38" s="289"/>
      <c r="AA38" s="289"/>
      <c r="AB38" s="289"/>
      <c r="AC38" s="292" t="s">
        <v>16</v>
      </c>
      <c r="AD38" s="292" t="s">
        <v>16</v>
      </c>
      <c r="AE38" s="294" t="s">
        <v>14</v>
      </c>
      <c r="AF38" s="217" t="s">
        <v>27</v>
      </c>
      <c r="AG38" s="525" t="s">
        <v>11</v>
      </c>
      <c r="AH38" s="525" t="s">
        <v>11</v>
      </c>
      <c r="AI38" s="289"/>
      <c r="AJ38" s="562" t="s">
        <v>16</v>
      </c>
      <c r="AK38" s="537"/>
      <c r="AL38" s="315"/>
      <c r="AM38" s="315"/>
      <c r="AN38" s="310"/>
      <c r="AO38" s="289"/>
      <c r="AP38" s="289"/>
      <c r="AQ38" s="214"/>
      <c r="AR38" s="22"/>
      <c r="AS38" s="190" t="s">
        <v>17</v>
      </c>
      <c r="AT38" s="198" t="s">
        <v>0</v>
      </c>
      <c r="AU38" s="200" t="s">
        <v>17</v>
      </c>
      <c r="AV38" s="199" t="s">
        <v>6</v>
      </c>
      <c r="AW38" s="202" t="s">
        <v>5</v>
      </c>
      <c r="AX38" s="30"/>
      <c r="AY38" s="30"/>
      <c r="AZ38" s="55"/>
      <c r="BA38" s="22">
        <f>BA$3</f>
        <v>1</v>
      </c>
      <c r="BB38" s="22">
        <f t="shared" ref="BB38:BS38" si="21">BB$3</f>
        <v>2</v>
      </c>
      <c r="BC38" s="22">
        <f t="shared" si="21"/>
        <v>3</v>
      </c>
      <c r="BD38" s="22">
        <f t="shared" si="21"/>
        <v>4</v>
      </c>
      <c r="BE38" s="22">
        <f t="shared" si="21"/>
        <v>5</v>
      </c>
      <c r="BF38" s="22">
        <f t="shared" si="21"/>
        <v>6</v>
      </c>
      <c r="BG38" s="22">
        <f t="shared" si="21"/>
        <v>7</v>
      </c>
      <c r="BH38" s="22">
        <f t="shared" si="21"/>
        <v>8</v>
      </c>
      <c r="BI38" s="22">
        <f t="shared" si="21"/>
        <v>9</v>
      </c>
      <c r="BJ38" s="22">
        <f t="shared" si="21"/>
        <v>10</v>
      </c>
      <c r="BK38" s="22" t="str">
        <f t="shared" si="21"/>
        <v>F1</v>
      </c>
      <c r="BL38" s="22" t="str">
        <f t="shared" si="21"/>
        <v>F2</v>
      </c>
      <c r="BM38" s="22" t="str">
        <f t="shared" si="21"/>
        <v>F3</v>
      </c>
      <c r="BN38" s="22" t="str">
        <f t="shared" si="21"/>
        <v>F4</v>
      </c>
      <c r="BO38" s="22" t="str">
        <f t="shared" si="21"/>
        <v>B8</v>
      </c>
      <c r="BP38" s="22" t="str">
        <f t="shared" si="21"/>
        <v>UG1</v>
      </c>
      <c r="BQ38" s="22" t="str">
        <f t="shared" si="21"/>
        <v>UG2</v>
      </c>
      <c r="BR38" s="22" t="str">
        <f t="shared" si="21"/>
        <v>UG3</v>
      </c>
      <c r="BS38" s="22" t="str">
        <f t="shared" si="21"/>
        <v>UG4</v>
      </c>
      <c r="BT38" s="88"/>
    </row>
    <row r="39" spans="1:72" ht="15" thickBot="1" x14ac:dyDescent="0.35">
      <c r="A39" s="25" t="b">
        <f t="array" ref="A39">OR(AND((B39&lt;&gt;""),OR(EXACT(B39,C39:AQ39))),AND((C39&lt;&gt;""),OR(EXACT(C39,D39:AQ39))),AND((D39&lt;&gt;""),OR(EXACT(D39,E39:AQ39))),AND((E39&lt;&gt;""),OR(EXACT(E39,F39:AQ39))),AND((F39&lt;&gt;""),OR(EXACT(F39,G39:AQ39))),AND((G39&lt;&gt;""),OR(EXACT(G39,H39:AQ39))),AND((H39&lt;&gt;""),OR(EXACT(H39,I39:AQ39))),AND((I39&lt;&gt;""),OR(EXACT(I39,J39:AQ39))),AND((J39&lt;&gt;""),OR(EXACT(J39,M39:AQ39))),AND((M39&lt;&gt;""),OR(EXACT(M39,N39:AQ39))),AND((O39&lt;&gt;""),OR(EXACT(O39,P39:AQ39))),AND((P39&lt;&gt;""),OR(EXACT(P39,Q39:AQ39))),AND((Q39&lt;&gt;""),OR(EXACT(Q39,R39:AQ39))),AND((S39&lt;&gt;""),OR(EXACT(S39,T39:AQ39))),AND((T39&lt;&gt;""),OR(EXACT(T39,U39:AQ39))),AND((U39&lt;&gt;""),OR(EXACT(U39,V39:AQ39))),AND((V39&lt;&gt;""),OR(EXACT(V39,X39:AQ39))),AND((X39&lt;&gt;""),OR(EXACT(X39,Y39:AQ39))),AND((Y39&lt;&gt;""),OR(EXACT(Y39,Z39:AQ39))),AND((Z39&lt;&gt;""),OR(EXACT(Z39,AA39:AQ39))),AND((AA39&lt;&gt;""),OR(EXACT(AA39,AB39:AQ39))),AND((AB39&lt;&gt;""),OR(EXACT(AB39,AC39:AQ39))),AND((AC39&lt;&gt;""),OR(EXACT(AC39,AD39:AQ39))),AND((AD39&lt;&gt;""),OR(EXACT(AD39,AE39:AQ39))),AND((AE39&lt;&gt;""),OR(EXACT(AE39,AF39:AQ39))),AND((AF39&lt;&gt;""),OR(EXACT(AF39,AG39:AQ39))),AND((AG49&lt;&gt;""),OR(EXACT(AG49,AH39:AQ39))),AND((AH39&lt;&gt;""),OR(EXACT(AH39,AI39:AQ39))),AND((AI39&lt;&gt;""),OR(EXACT(AI39,AJ39:AQ39))),AND((AJ39&lt;&gt;""),OR(EXACT(AJ39,AK39:AQ39))),AND((AK39&lt;&gt;""),OR(EXACT(AK39,AL39:AQ39))),AND((AL39&lt;&gt;""),OR(EXACT(AL39,AM39:AQ39))),AND((AM39&lt;&gt;""),OR(EXACT(AM39,AN39:AQ39))),AND((AN39&lt;&gt;""),OR(EXACT(AN39,AO39:AQ39))),AND((AO39&lt;&gt;""),OR(EXACT(AO39,AQ39))))</f>
        <v>1</v>
      </c>
      <c r="B39" s="26" t="s">
        <v>33</v>
      </c>
      <c r="C39" s="26"/>
      <c r="D39" s="26"/>
      <c r="E39" s="26"/>
      <c r="F39" s="26">
        <v>4</v>
      </c>
      <c r="G39" s="26">
        <v>4</v>
      </c>
      <c r="H39" s="26">
        <v>1</v>
      </c>
      <c r="I39" s="26">
        <v>1</v>
      </c>
      <c r="J39" s="26"/>
      <c r="K39" s="26">
        <v>7</v>
      </c>
      <c r="L39" s="26"/>
      <c r="M39" s="26">
        <v>9</v>
      </c>
      <c r="N39" s="26" t="s">
        <v>33</v>
      </c>
      <c r="O39" s="26"/>
      <c r="P39" s="26">
        <v>9</v>
      </c>
      <c r="Q39" s="26"/>
      <c r="R39" s="26">
        <v>9</v>
      </c>
      <c r="S39" s="26" t="s">
        <v>32</v>
      </c>
      <c r="T39" s="26"/>
      <c r="U39" s="26">
        <v>7</v>
      </c>
      <c r="V39" s="26"/>
      <c r="W39" s="26" t="s">
        <v>64</v>
      </c>
      <c r="X39" s="26">
        <v>5</v>
      </c>
      <c r="Y39" s="26">
        <v>4</v>
      </c>
      <c r="Z39" s="26"/>
      <c r="AA39" s="26"/>
      <c r="AB39" s="26"/>
      <c r="AC39" s="26">
        <v>6</v>
      </c>
      <c r="AD39" s="26">
        <v>6</v>
      </c>
      <c r="AE39" s="26">
        <v>3</v>
      </c>
      <c r="AF39" s="26">
        <v>9</v>
      </c>
      <c r="AG39" s="26">
        <v>7</v>
      </c>
      <c r="AH39" s="26">
        <v>7</v>
      </c>
      <c r="AI39" s="26"/>
      <c r="AJ39" s="563">
        <v>8</v>
      </c>
      <c r="AK39" s="31"/>
      <c r="AL39" s="31"/>
      <c r="AM39" s="31"/>
      <c r="AN39" s="31"/>
      <c r="AO39" s="124"/>
      <c r="AP39" s="124"/>
      <c r="AQ39" s="125"/>
      <c r="AR39" s="4"/>
      <c r="AS39" s="28" t="str">
        <f>IF(HLOOKUP($A$1&amp;"b",[1]!Plan,AR69,FALSE)="","",HLOOKUP($A$1&amp;"b",[1]!Plan,AR69,FALSE))</f>
        <v/>
      </c>
      <c r="AT39" s="28" t="str">
        <f>IF(HLOOKUP($A$1&amp;"b",[1]!Plan,AS69,FALSE)="","",HLOOKUP($A$1&amp;"b",[1]!Plan,AS69,FALSE))</f>
        <v/>
      </c>
      <c r="AU39" s="28" t="str">
        <f>IF(HLOOKUP($A$1&amp;"b",[1]!Plan,AT69,FALSE)="","",HLOOKUP($A$1&amp;"b",[1]!Plan,AT69,FALSE))</f>
        <v/>
      </c>
      <c r="AV39" s="28" t="str">
        <f>IF(HLOOKUP($A$1&amp;"b",[1]!Plan,AU69,FALSE)="","",HLOOKUP($A$1&amp;"b",[1]!Plan,AU69,FALSE))</f>
        <v/>
      </c>
      <c r="AW39" s="28" t="str">
        <f>IF(HLOOKUP($A$1&amp;"b",[1]!Plan,AV69,FALSE)="","",HLOOKUP($A$1&amp;"b",[1]!Plan,AV69,FALSE))</f>
        <v/>
      </c>
      <c r="AX39" s="28"/>
      <c r="AY39" s="28"/>
      <c r="AZ39" s="29"/>
      <c r="BA39" s="167">
        <f t="shared" ref="BA39:BS39" ca="1" si="22">SUMIF($B39:$AQ39,BA$3,$B$2:$AP$2)</f>
        <v>5</v>
      </c>
      <c r="BB39" s="167">
        <f t="shared" ca="1" si="22"/>
        <v>0</v>
      </c>
      <c r="BC39" s="167">
        <f t="shared" ca="1" si="22"/>
        <v>5</v>
      </c>
      <c r="BD39" s="167">
        <f t="shared" ca="1" si="22"/>
        <v>5</v>
      </c>
      <c r="BE39" s="167">
        <f t="shared" ca="1" si="22"/>
        <v>6</v>
      </c>
      <c r="BF39" s="167">
        <f t="shared" ca="1" si="22"/>
        <v>8</v>
      </c>
      <c r="BG39" s="167">
        <f t="shared" ca="1" si="22"/>
        <v>14</v>
      </c>
      <c r="BH39" s="167">
        <f t="shared" ca="1" si="22"/>
        <v>1</v>
      </c>
      <c r="BI39" s="167">
        <f t="shared" ca="1" si="22"/>
        <v>5</v>
      </c>
      <c r="BJ39" s="167">
        <f t="shared" ca="1" si="22"/>
        <v>0</v>
      </c>
      <c r="BK39" s="167">
        <f t="shared" ca="1" si="22"/>
        <v>0</v>
      </c>
      <c r="BL39" s="167">
        <f t="shared" ca="1" si="22"/>
        <v>1</v>
      </c>
      <c r="BM39" s="167">
        <f t="shared" ca="1" si="22"/>
        <v>3</v>
      </c>
      <c r="BN39" s="167">
        <f t="shared" ca="1" si="22"/>
        <v>0</v>
      </c>
      <c r="BO39" s="167">
        <f t="shared" ca="1" si="22"/>
        <v>0</v>
      </c>
      <c r="BP39" s="167">
        <f t="shared" ca="1" si="22"/>
        <v>0</v>
      </c>
      <c r="BQ39" s="167">
        <f t="shared" ca="1" si="22"/>
        <v>0</v>
      </c>
      <c r="BR39" s="167">
        <f t="shared" ca="1" si="22"/>
        <v>1</v>
      </c>
      <c r="BS39" s="167">
        <f t="shared" ca="1" si="22"/>
        <v>0</v>
      </c>
    </row>
    <row r="40" spans="1:72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251"/>
      <c r="AL40" s="32"/>
      <c r="AM40" s="204"/>
      <c r="AN40" s="32"/>
      <c r="AO40" s="32"/>
      <c r="AP40" s="32"/>
      <c r="AQ40" s="35"/>
      <c r="AR40" s="4"/>
      <c r="AS40" s="187"/>
      <c r="AT40" s="187"/>
      <c r="AU40" s="33"/>
      <c r="AV40" s="33"/>
      <c r="AW40" s="33"/>
      <c r="AX40" s="33"/>
      <c r="AY40" s="33"/>
      <c r="AZ40" s="3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2" x14ac:dyDescent="0.3">
      <c r="A41" s="12"/>
      <c r="B41" s="32"/>
      <c r="C41" s="32"/>
      <c r="D41" s="32"/>
      <c r="E41" s="32"/>
      <c r="F41" s="32"/>
      <c r="G41" s="32"/>
      <c r="J41" s="32"/>
      <c r="L41" s="32"/>
      <c r="N41" s="32"/>
      <c r="O41" s="32"/>
      <c r="Q41" s="32"/>
      <c r="V41" s="32"/>
      <c r="W41" s="32"/>
      <c r="X41" s="32"/>
      <c r="Y41" s="32"/>
      <c r="Z41" s="32"/>
      <c r="AA41" s="32"/>
      <c r="AC41" s="32"/>
      <c r="AD41" s="32"/>
      <c r="AE41" s="32"/>
      <c r="AG41" s="32"/>
      <c r="AH41" s="32"/>
      <c r="AI41" s="32"/>
      <c r="AJ41" s="32"/>
      <c r="AK41" s="89"/>
      <c r="AL41" s="121"/>
      <c r="AM41" s="205"/>
      <c r="AN41" s="121"/>
      <c r="AO41" s="121"/>
      <c r="AP41" s="121"/>
      <c r="AQ41" s="122"/>
      <c r="AR41" s="4"/>
      <c r="AS41" s="189"/>
      <c r="AT41" s="189"/>
      <c r="AU41" s="33"/>
      <c r="AV41" s="33"/>
      <c r="AW41" s="33"/>
      <c r="AX41" s="33"/>
      <c r="AY41" s="33"/>
      <c r="AZ41" s="34"/>
      <c r="BA41" s="22">
        <f>BA$3</f>
        <v>1</v>
      </c>
      <c r="BB41" s="22">
        <f t="shared" ref="BB41:BS41" si="23">BB$3</f>
        <v>2</v>
      </c>
      <c r="BC41" s="22">
        <f t="shared" si="23"/>
        <v>3</v>
      </c>
      <c r="BD41" s="22">
        <f t="shared" si="23"/>
        <v>4</v>
      </c>
      <c r="BE41" s="22">
        <f t="shared" si="23"/>
        <v>5</v>
      </c>
      <c r="BF41" s="22">
        <f t="shared" si="23"/>
        <v>6</v>
      </c>
      <c r="BG41" s="22">
        <f t="shared" si="23"/>
        <v>7</v>
      </c>
      <c r="BH41" s="22">
        <f t="shared" si="23"/>
        <v>8</v>
      </c>
      <c r="BI41" s="22">
        <f t="shared" si="23"/>
        <v>9</v>
      </c>
      <c r="BJ41" s="22">
        <f t="shared" si="23"/>
        <v>10</v>
      </c>
      <c r="BK41" s="22" t="str">
        <f t="shared" si="23"/>
        <v>F1</v>
      </c>
      <c r="BL41" s="22" t="str">
        <f t="shared" si="23"/>
        <v>F2</v>
      </c>
      <c r="BM41" s="22" t="str">
        <f t="shared" si="23"/>
        <v>F3</v>
      </c>
      <c r="BN41" s="22" t="str">
        <f t="shared" si="23"/>
        <v>F4</v>
      </c>
      <c r="BO41" s="22" t="str">
        <f t="shared" si="23"/>
        <v>B8</v>
      </c>
      <c r="BP41" s="22" t="str">
        <f t="shared" si="23"/>
        <v>UG1</v>
      </c>
      <c r="BQ41" s="22" t="str">
        <f t="shared" si="23"/>
        <v>UG2</v>
      </c>
      <c r="BR41" s="22" t="str">
        <f t="shared" si="23"/>
        <v>UG3</v>
      </c>
      <c r="BS41" s="22" t="str">
        <f t="shared" si="23"/>
        <v>UG4</v>
      </c>
    </row>
    <row r="42" spans="1:72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82"/>
      <c r="AL42" s="31"/>
      <c r="AM42" s="31"/>
      <c r="AN42" s="31"/>
      <c r="AO42" s="31"/>
      <c r="AP42" s="31"/>
      <c r="AQ42" s="84"/>
      <c r="AR42" s="4"/>
      <c r="AS42" s="28"/>
      <c r="AT42" s="28"/>
      <c r="AU42" s="36"/>
      <c r="AV42" s="36"/>
      <c r="AW42" s="36"/>
      <c r="AX42" s="36"/>
      <c r="AY42" s="36"/>
      <c r="AZ42" s="37"/>
      <c r="BA42" s="167">
        <f t="shared" ref="BA42:BS42" ca="1" si="24">SUMIF($B42:$AQ42,BA$3,$B$2:$AP$2)</f>
        <v>0</v>
      </c>
      <c r="BB42" s="167">
        <f t="shared" ca="1" si="24"/>
        <v>0</v>
      </c>
      <c r="BC42" s="167">
        <f t="shared" ca="1" si="24"/>
        <v>0</v>
      </c>
      <c r="BD42" s="167">
        <f t="shared" ca="1" si="24"/>
        <v>0</v>
      </c>
      <c r="BE42" s="167">
        <f t="shared" ca="1" si="24"/>
        <v>0</v>
      </c>
      <c r="BF42" s="167">
        <f t="shared" ca="1" si="24"/>
        <v>0</v>
      </c>
      <c r="BG42" s="167">
        <f t="shared" ca="1" si="24"/>
        <v>0</v>
      </c>
      <c r="BH42" s="167">
        <f t="shared" ca="1" si="24"/>
        <v>0</v>
      </c>
      <c r="BI42" s="167">
        <f t="shared" ca="1" si="24"/>
        <v>0</v>
      </c>
      <c r="BJ42" s="167">
        <f t="shared" ca="1" si="24"/>
        <v>0</v>
      </c>
      <c r="BK42" s="167">
        <f t="shared" ca="1" si="24"/>
        <v>0</v>
      </c>
      <c r="BL42" s="167">
        <f t="shared" ca="1" si="24"/>
        <v>0</v>
      </c>
      <c r="BM42" s="167">
        <f t="shared" ca="1" si="24"/>
        <v>0</v>
      </c>
      <c r="BN42" s="167">
        <f t="shared" ca="1" si="24"/>
        <v>0</v>
      </c>
      <c r="BO42" s="167">
        <f t="shared" ca="1" si="24"/>
        <v>0</v>
      </c>
      <c r="BP42" s="167">
        <f t="shared" ca="1" si="24"/>
        <v>0</v>
      </c>
      <c r="BQ42" s="167">
        <f t="shared" ca="1" si="24"/>
        <v>0</v>
      </c>
      <c r="BR42" s="167">
        <f t="shared" ca="1" si="24"/>
        <v>0</v>
      </c>
      <c r="BS42" s="167">
        <f t="shared" ca="1" si="24"/>
        <v>0</v>
      </c>
    </row>
    <row r="43" spans="1:72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204"/>
      <c r="AN43" s="32"/>
      <c r="AO43" s="32"/>
      <c r="AP43" s="32"/>
      <c r="AQ43" s="32"/>
      <c r="AR43" s="4"/>
      <c r="AS43" s="33"/>
      <c r="AT43" s="33"/>
      <c r="AU43" s="33"/>
      <c r="AV43" s="33"/>
      <c r="AW43" s="33"/>
      <c r="AX43" s="33"/>
      <c r="AY43" s="33"/>
      <c r="AZ43" s="33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2" ht="15" customHeight="1" x14ac:dyDescent="0.3">
      <c r="A44" s="38" t="s">
        <v>40</v>
      </c>
      <c r="B44" s="17" t="s">
        <v>664</v>
      </c>
      <c r="C44" s="17"/>
      <c r="D44" s="17" t="s">
        <v>191</v>
      </c>
      <c r="E44" s="17" t="s">
        <v>191</v>
      </c>
      <c r="F44" s="17" t="s">
        <v>667</v>
      </c>
      <c r="G44" s="17" t="s">
        <v>667</v>
      </c>
      <c r="H44" s="17" t="s">
        <v>255</v>
      </c>
      <c r="I44" s="17" t="s">
        <v>255</v>
      </c>
      <c r="J44" s="17" t="s">
        <v>191</v>
      </c>
      <c r="K44" s="17" t="s">
        <v>268</v>
      </c>
      <c r="L44" s="17" t="s">
        <v>191</v>
      </c>
      <c r="M44" s="17" t="s">
        <v>525</v>
      </c>
      <c r="N44" s="17" t="s">
        <v>664</v>
      </c>
      <c r="O44" s="17" t="s">
        <v>191</v>
      </c>
      <c r="P44" s="17" t="s">
        <v>525</v>
      </c>
      <c r="Q44" s="17" t="s">
        <v>191</v>
      </c>
      <c r="R44" s="17" t="s">
        <v>525</v>
      </c>
      <c r="S44" s="17" t="s">
        <v>669</v>
      </c>
      <c r="T44" s="17" t="s">
        <v>447</v>
      </c>
      <c r="U44" s="17" t="s">
        <v>268</v>
      </c>
      <c r="V44" s="17"/>
      <c r="W44" s="17" t="s">
        <v>192</v>
      </c>
      <c r="X44" s="17" t="s">
        <v>668</v>
      </c>
      <c r="Y44" s="17" t="s">
        <v>667</v>
      </c>
      <c r="Z44" s="17"/>
      <c r="AA44" s="17"/>
      <c r="AB44" s="17"/>
      <c r="AC44" s="17" t="s">
        <v>345</v>
      </c>
      <c r="AD44" s="17" t="s">
        <v>345</v>
      </c>
      <c r="AE44" s="17" t="s">
        <v>647</v>
      </c>
      <c r="AF44" s="17" t="s">
        <v>525</v>
      </c>
      <c r="AG44" s="17" t="s">
        <v>268</v>
      </c>
      <c r="AH44" s="17" t="s">
        <v>268</v>
      </c>
      <c r="AI44" s="17"/>
      <c r="AJ44" s="561" t="s">
        <v>665</v>
      </c>
      <c r="AK44" s="17"/>
      <c r="AL44" s="86"/>
      <c r="AM44" s="40"/>
      <c r="AN44" s="86"/>
      <c r="AO44" s="86"/>
      <c r="AP44" s="86"/>
      <c r="AQ44" s="87"/>
      <c r="AR44" s="4"/>
      <c r="AS44" s="187" t="str">
        <f>IF(HLOOKUP($A$1&amp;"a",[1]!Plan,AR70,FALSE)="","",HLOOKUP($A$1&amp;"a",[1]!Plan,AR70,FALSE))</f>
        <v/>
      </c>
      <c r="AT44" s="187" t="str">
        <f>IF(HLOOKUP($A$1&amp;"a",[1]!Plan,AS70,FALSE)="","",HLOOKUP($A$1&amp;"a",[1]!Plan,AS70,FALSE))</f>
        <v/>
      </c>
      <c r="AU44" s="18" t="str">
        <f>IF(HLOOKUP($A$1&amp;"a",[1]!Plan,AT70,FALSE)="","",HLOOKUP($A$1&amp;"a",[1]!Plan,AT70,FALSE))</f>
        <v/>
      </c>
      <c r="AV44" s="18" t="str">
        <f>IF(HLOOKUP($A$1&amp;"a",[1]!Plan,AU70,FALSE)="","",HLOOKUP($A$1&amp;"a",[1]!Plan,AU70,FALSE))</f>
        <v/>
      </c>
      <c r="AW44" s="18" t="str">
        <f>IF(HLOOKUP($A$1&amp;"a",[1]!Plan,AV70,FALSE)="","",HLOOKUP($A$1&amp;"a",[1]!Plan,AV70,FALSE))</f>
        <v/>
      </c>
      <c r="AX44" s="18"/>
      <c r="AY44" s="18"/>
      <c r="AZ44" s="19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2" x14ac:dyDescent="0.3">
      <c r="A45" s="20" t="b">
        <f t="array" ref="A45">OR(AND((B45&lt;&gt;""),OR(EXACT(B45,C45:AQ45))),AND((C45&lt;&gt;""),OR(EXACT(C45,D45:AQ45))),AND((D45&lt;&gt;""),OR(EXACT(D45,E45:AQ45))),AND((E45&lt;&gt;""),OR(EXACT(E45,F45:AQ45))),AND((F45&lt;&gt;""),OR(EXACT(F45,G45:AQ45))),AND((G45&lt;&gt;""),OR(EXACT(G45,H45:AQ45))),AND((H45&lt;&gt;""),OR(EXACT(H45,I45:AQ45))),AND((I45&lt;&gt;""),OR(EXACT(I45,J45:AQ45))),AND((J45&lt;&gt;""),OR(EXACT(J45,M45:AQ45))),AND((M45&lt;&gt;""),OR(EXACT(M45,N45:AQ45))),AND((O45&lt;&gt;""),OR(EXACT(O45,P45:AQ45))),AND((P45&lt;&gt;""),OR(EXACT(P45,Q45:AQ45))),AND((Q45&lt;&gt;""),OR(EXACT(Q45,R45:AQ45))),AND((S45&lt;&gt;""),OR(EXACT(S45,T45:AQ45))),AND((T45&lt;&gt;""),OR(EXACT(T45,U45:AQ45))),AND((U45&lt;&gt;""),OR(EXACT(U45,V45:AQ45))),AND((V45&lt;&gt;""),OR(EXACT(V45,X45:AQ45))),AND((X45&lt;&gt;""),OR(EXACT(X45,Y45:AQ45))),AND((Y45&lt;&gt;""),OR(EXACT(Y45,Z45:AQ45))),AND((Z45&lt;&gt;""),OR(EXACT(Z45,AA45:AQ45))),AND((AA45&lt;&gt;""),OR(EXACT(AA45,AB45:AQ45))),AND((AB45&lt;&gt;""),OR(EXACT(AB45,AC45:AQ45))),AND((AC45&lt;&gt;""),OR(EXACT(AC45,AD45:AQ45))),AND((AD45&lt;&gt;""),OR(EXACT(AD45,AE45:AQ45))),AND((AE45&lt;&gt;""),OR(EXACT(AE45,AF45:AQ45))),AND((AF45&lt;&gt;""),OR(EXACT(AF45,AG45:AQ45))),AND((AG45&lt;&gt;""),OR(EXACT(AG45,AH45:AQ45))),AND((AH45&lt;&gt;""),OR(EXACT(AH45,AI45:AQ45))),AND((AI45&lt;&gt;""),OR(EXACT(AI45,AJ45:AQ45))),AND((AJ45&lt;&gt;""),OR(EXACT(AJ45,AK45:AQ45))),AND((AK45&lt;&gt;""),OR(EXACT(AK45,AL45:AQ45))),AND((AL45&lt;&gt;""),OR(EXACT(AL45,AM45:AQ45))),AND((AM45&lt;&gt;""),OR(EXACT(AM45,AN45:AQ45))),AND((AN45&lt;&gt;""),OR(EXACT(AN45,AO45:AQ45))),AND((AO45&lt;&gt;""),OR(EXACT(AO45,AQ45))))</f>
        <v>1</v>
      </c>
      <c r="B45" s="306" t="s">
        <v>8</v>
      </c>
      <c r="C45" s="289"/>
      <c r="D45" s="289"/>
      <c r="E45" s="289"/>
      <c r="F45" s="372" t="s">
        <v>0</v>
      </c>
      <c r="G45" s="372" t="s">
        <v>0</v>
      </c>
      <c r="H45" s="291" t="s">
        <v>1</v>
      </c>
      <c r="I45" s="291" t="s">
        <v>1</v>
      </c>
      <c r="J45" s="289"/>
      <c r="K45" s="570" t="s">
        <v>11</v>
      </c>
      <c r="L45" s="289"/>
      <c r="M45" s="217" t="s">
        <v>27</v>
      </c>
      <c r="N45" s="306" t="s">
        <v>8</v>
      </c>
      <c r="O45" s="289"/>
      <c r="P45" s="217" t="s">
        <v>27</v>
      </c>
      <c r="Q45" s="289"/>
      <c r="R45" s="217" t="s">
        <v>27</v>
      </c>
      <c r="S45" s="292" t="s">
        <v>16</v>
      </c>
      <c r="T45" s="293" t="s">
        <v>225</v>
      </c>
      <c r="U45" s="525" t="s">
        <v>11</v>
      </c>
      <c r="V45" s="289"/>
      <c r="W45" s="292" t="s">
        <v>16</v>
      </c>
      <c r="X45" s="290" t="s">
        <v>6</v>
      </c>
      <c r="Y45" s="372" t="s">
        <v>0</v>
      </c>
      <c r="Z45" s="289"/>
      <c r="AA45" s="289"/>
      <c r="AB45" s="289"/>
      <c r="AC45" s="294" t="s">
        <v>14</v>
      </c>
      <c r="AD45" s="294" t="s">
        <v>14</v>
      </c>
      <c r="AE45" s="292" t="s">
        <v>16</v>
      </c>
      <c r="AF45" s="217" t="s">
        <v>27</v>
      </c>
      <c r="AG45" s="525" t="s">
        <v>11</v>
      </c>
      <c r="AH45" s="525" t="s">
        <v>11</v>
      </c>
      <c r="AI45" s="289"/>
      <c r="AJ45" s="562" t="s">
        <v>16</v>
      </c>
      <c r="AK45" s="537"/>
      <c r="AL45" s="310"/>
      <c r="AM45" s="537"/>
      <c r="AN45" s="310"/>
      <c r="AO45" s="289"/>
      <c r="AP45" s="289"/>
      <c r="AQ45" s="214"/>
      <c r="AR45" s="22"/>
      <c r="AS45" s="190" t="s">
        <v>17</v>
      </c>
      <c r="AT45" s="198" t="s">
        <v>0</v>
      </c>
      <c r="AU45" s="200" t="s">
        <v>17</v>
      </c>
      <c r="AV45" s="199" t="s">
        <v>6</v>
      </c>
      <c r="AW45" s="202" t="s">
        <v>5</v>
      </c>
      <c r="AX45" s="30"/>
      <c r="AY45" s="30"/>
      <c r="AZ45" s="55"/>
      <c r="BA45" s="22">
        <f>BA$3</f>
        <v>1</v>
      </c>
      <c r="BB45" s="22">
        <f t="shared" ref="BB45:BS45" si="25">BB$3</f>
        <v>2</v>
      </c>
      <c r="BC45" s="22">
        <f t="shared" si="25"/>
        <v>3</v>
      </c>
      <c r="BD45" s="22">
        <f t="shared" si="25"/>
        <v>4</v>
      </c>
      <c r="BE45" s="22">
        <f t="shared" si="25"/>
        <v>5</v>
      </c>
      <c r="BF45" s="22">
        <f t="shared" si="25"/>
        <v>6</v>
      </c>
      <c r="BG45" s="22">
        <f t="shared" si="25"/>
        <v>7</v>
      </c>
      <c r="BH45" s="22">
        <f t="shared" si="25"/>
        <v>8</v>
      </c>
      <c r="BI45" s="22">
        <f t="shared" si="25"/>
        <v>9</v>
      </c>
      <c r="BJ45" s="22">
        <f t="shared" si="25"/>
        <v>10</v>
      </c>
      <c r="BK45" s="22" t="str">
        <f t="shared" si="25"/>
        <v>F1</v>
      </c>
      <c r="BL45" s="22" t="str">
        <f t="shared" si="25"/>
        <v>F2</v>
      </c>
      <c r="BM45" s="22" t="str">
        <f t="shared" si="25"/>
        <v>F3</v>
      </c>
      <c r="BN45" s="22" t="str">
        <f t="shared" si="25"/>
        <v>F4</v>
      </c>
      <c r="BO45" s="22" t="str">
        <f t="shared" si="25"/>
        <v>B8</v>
      </c>
      <c r="BP45" s="22" t="str">
        <f t="shared" si="25"/>
        <v>UG1</v>
      </c>
      <c r="BQ45" s="22" t="str">
        <f t="shared" si="25"/>
        <v>UG2</v>
      </c>
      <c r="BR45" s="22" t="str">
        <f t="shared" si="25"/>
        <v>UG3</v>
      </c>
      <c r="BS45" s="22" t="str">
        <f t="shared" si="25"/>
        <v>UG4</v>
      </c>
      <c r="BT45" s="88"/>
    </row>
    <row r="46" spans="1:72" ht="15" thickBot="1" x14ac:dyDescent="0.35">
      <c r="A46" s="25" t="b">
        <f t="array" ref="A46">OR(AND((B46&lt;&gt;""),OR(EXACT(B46,C46:AQ46))),AND((C46&lt;&gt;""),OR(EXACT(C46,D46:AQ46))),AND((D46&lt;&gt;""),OR(EXACT(D46,E46:AQ46))),AND((E46&lt;&gt;""),OR(EXACT(E46,F46:AQ46))),AND((F46&lt;&gt;""),OR(EXACT(F46,G46:AQ46))),AND((G46&lt;&gt;""),OR(EXACT(G46,H46:AQ46))),AND((H46&lt;&gt;""),OR(EXACT(H46,I46:AQ46))),AND((I46&lt;&gt;""),OR(EXACT(I46,J46:AQ46))),AND((J46&lt;&gt;""),OR(EXACT(J46,M46:AQ46))),AND((M46&lt;&gt;""),OR(EXACT(M46,N46:AQ46))),AND((O46&lt;&gt;""),OR(EXACT(O46,P46:AQ46))),AND((P46&lt;&gt;""),OR(EXACT(P46,Q46:AQ46))),AND((Q46&lt;&gt;""),OR(EXACT(Q46,R46:AQ46))),AND((S46&lt;&gt;""),OR(EXACT(S46,T46:AQ46))),AND((T46&lt;&gt;""),OR(EXACT(T46,U46:AQ46))),AND((U46&lt;&gt;""),OR(EXACT(U46,V46:AQ46))),AND((V46&lt;&gt;""),OR(EXACT(V46,X46:AQ46))),AND((X46&lt;&gt;""),OR(EXACT(X46,Y46:AQ46))),AND((Y46&lt;&gt;""),OR(EXACT(Y46,Z46:AQ46))),AND((Z46&lt;&gt;""),OR(EXACT(Z46,AA46:AQ46))),AND((AA46&lt;&gt;""),OR(EXACT(AA46,AB46:AQ46))),AND((AB46&lt;&gt;""),OR(EXACT(AB46,AC46:AQ46))),AND((AC46&lt;&gt;""),OR(EXACT(AC46,AD46:AQ46))),AND((AD46&lt;&gt;""),OR(EXACT(AD46,AE46:AQ46))),AND((AE46&lt;&gt;""),OR(EXACT(AE46,AF46:AQ46))),AND((AF46&lt;&gt;""),OR(EXACT(AF46,AG46:AQ46))),AND((AG46&lt;&gt;""),OR(EXACT(AG46,AH46:AQ46))),AND((AH46&lt;&gt;""),OR(EXACT(AH46,AI46:AQ46))),AND((AI46&lt;&gt;""),OR(EXACT(AI46,AJ46:AQ46))),AND((AJ46&lt;&gt;""),OR(EXACT(AJ46,AK46:AQ46))),AND((AK46&lt;&gt;""),OR(EXACT(AK46,AL46:AQ46))),AND((AL46&lt;&gt;""),OR(EXACT(AL46,AM46:AQ46))),AND((AM46&lt;&gt;""),OR(EXACT(AM46,AN46:AQ46))),AND((AN46&lt;&gt;""),OR(EXACT(AN46,AO46:AQ46))),AND((AO46&lt;&gt;""),OR(EXACT(AO46,AQ46))))</f>
        <v>1</v>
      </c>
      <c r="B46" s="26" t="s">
        <v>33</v>
      </c>
      <c r="C46" s="26"/>
      <c r="D46" s="26"/>
      <c r="E46" s="26"/>
      <c r="F46" s="26">
        <v>4</v>
      </c>
      <c r="G46" s="26">
        <v>4</v>
      </c>
      <c r="H46" s="26">
        <v>1</v>
      </c>
      <c r="I46" s="26">
        <v>1</v>
      </c>
      <c r="J46" s="26"/>
      <c r="K46" s="26">
        <v>7</v>
      </c>
      <c r="L46" s="26"/>
      <c r="M46" s="26">
        <v>9</v>
      </c>
      <c r="N46" s="26" t="s">
        <v>33</v>
      </c>
      <c r="O46" s="26"/>
      <c r="P46" s="26">
        <v>9</v>
      </c>
      <c r="Q46" s="26"/>
      <c r="R46" s="26">
        <v>9</v>
      </c>
      <c r="S46" s="26" t="s">
        <v>32</v>
      </c>
      <c r="T46" s="26" t="s">
        <v>61</v>
      </c>
      <c r="U46" s="26">
        <v>7</v>
      </c>
      <c r="V46" s="26"/>
      <c r="W46" s="26" t="s">
        <v>64</v>
      </c>
      <c r="X46" s="26">
        <v>5</v>
      </c>
      <c r="Y46" s="26">
        <v>4</v>
      </c>
      <c r="Z46" s="26"/>
      <c r="AA46" s="26"/>
      <c r="AB46" s="26"/>
      <c r="AC46" s="26">
        <v>6</v>
      </c>
      <c r="AD46" s="26">
        <v>6</v>
      </c>
      <c r="AE46" s="26">
        <v>3</v>
      </c>
      <c r="AF46" s="26">
        <v>9</v>
      </c>
      <c r="AG46" s="26">
        <v>7</v>
      </c>
      <c r="AH46" s="26">
        <v>7</v>
      </c>
      <c r="AI46" s="26"/>
      <c r="AJ46" s="563">
        <v>8</v>
      </c>
      <c r="AK46" s="31"/>
      <c r="AL46" s="31"/>
      <c r="AM46" s="31"/>
      <c r="AN46" s="31"/>
      <c r="AO46" s="124"/>
      <c r="AP46" s="124"/>
      <c r="AQ46" s="125"/>
      <c r="AR46" s="4"/>
      <c r="AS46" s="28" t="str">
        <f>IF(HLOOKUP($A$1&amp;"b",[1]!Plan,AR70,FALSE)="","",HLOOKUP($A$1&amp;"b",[1]!Plan,AR70,FALSE))</f>
        <v/>
      </c>
      <c r="AT46" s="28" t="str">
        <f>IF(HLOOKUP($A$1&amp;"b",[1]!Plan,AS70,FALSE)="","",HLOOKUP($A$1&amp;"b",[1]!Plan,AS70,FALSE))</f>
        <v/>
      </c>
      <c r="AU46" s="28" t="str">
        <f>IF(HLOOKUP($A$1&amp;"b",[1]!Plan,AT70,FALSE)="","",HLOOKUP($A$1&amp;"b",[1]!Plan,AT70,FALSE))</f>
        <v/>
      </c>
      <c r="AV46" s="28" t="str">
        <f>IF(HLOOKUP($A$1&amp;"b",[1]!Plan,AU70,FALSE)="","",HLOOKUP($A$1&amp;"b",[1]!Plan,AU70,FALSE))</f>
        <v/>
      </c>
      <c r="AW46" s="28" t="str">
        <f>IF(HLOOKUP($A$1&amp;"b",[1]!Plan,AV70,FALSE)="","",HLOOKUP($A$1&amp;"b",[1]!Plan,AV70,FALSE))</f>
        <v/>
      </c>
      <c r="AX46" s="28"/>
      <c r="AY46" s="28"/>
      <c r="AZ46" s="29"/>
      <c r="BA46" s="167">
        <f t="shared" ref="BA46:BS46" ca="1" si="26">SUMIF($B46:$AQ46,BA$3,$B$2:$AP$2)</f>
        <v>5</v>
      </c>
      <c r="BB46" s="167">
        <f t="shared" ca="1" si="26"/>
        <v>0</v>
      </c>
      <c r="BC46" s="167">
        <f t="shared" ca="1" si="26"/>
        <v>5</v>
      </c>
      <c r="BD46" s="167">
        <f t="shared" ca="1" si="26"/>
        <v>5</v>
      </c>
      <c r="BE46" s="167">
        <f t="shared" ca="1" si="26"/>
        <v>6</v>
      </c>
      <c r="BF46" s="167">
        <f t="shared" ca="1" si="26"/>
        <v>8</v>
      </c>
      <c r="BG46" s="167">
        <f t="shared" ca="1" si="26"/>
        <v>14</v>
      </c>
      <c r="BH46" s="167">
        <f t="shared" ca="1" si="26"/>
        <v>1</v>
      </c>
      <c r="BI46" s="167">
        <f t="shared" ca="1" si="26"/>
        <v>5</v>
      </c>
      <c r="BJ46" s="167">
        <f t="shared" ca="1" si="26"/>
        <v>0</v>
      </c>
      <c r="BK46" s="167">
        <f t="shared" ca="1" si="26"/>
        <v>0</v>
      </c>
      <c r="BL46" s="167">
        <f t="shared" ca="1" si="26"/>
        <v>1</v>
      </c>
      <c r="BM46" s="167">
        <f t="shared" ca="1" si="26"/>
        <v>3</v>
      </c>
      <c r="BN46" s="167">
        <f t="shared" ca="1" si="26"/>
        <v>0</v>
      </c>
      <c r="BO46" s="167">
        <f t="shared" ca="1" si="26"/>
        <v>0</v>
      </c>
      <c r="BP46" s="167">
        <f t="shared" ca="1" si="26"/>
        <v>0</v>
      </c>
      <c r="BQ46" s="167">
        <f t="shared" ca="1" si="26"/>
        <v>1</v>
      </c>
      <c r="BR46" s="167">
        <f t="shared" ca="1" si="26"/>
        <v>1</v>
      </c>
      <c r="BS46" s="167">
        <f t="shared" ca="1" si="26"/>
        <v>0</v>
      </c>
    </row>
    <row r="47" spans="1:72" ht="15" customHeight="1" x14ac:dyDescent="0.3">
      <c r="A47" s="192"/>
      <c r="B47" s="17" t="s">
        <v>664</v>
      </c>
      <c r="C47" s="17"/>
      <c r="D47" s="17" t="s">
        <v>191</v>
      </c>
      <c r="E47" s="17" t="s">
        <v>191</v>
      </c>
      <c r="F47" s="17" t="s">
        <v>667</v>
      </c>
      <c r="G47" s="17" t="s">
        <v>667</v>
      </c>
      <c r="H47" s="17" t="s">
        <v>255</v>
      </c>
      <c r="I47" s="17" t="s">
        <v>255</v>
      </c>
      <c r="J47" s="17" t="s">
        <v>191</v>
      </c>
      <c r="K47" s="17" t="s">
        <v>268</v>
      </c>
      <c r="L47" s="17" t="s">
        <v>191</v>
      </c>
      <c r="M47" s="17" t="s">
        <v>525</v>
      </c>
      <c r="N47" s="17" t="s">
        <v>664</v>
      </c>
      <c r="O47" s="17" t="s">
        <v>191</v>
      </c>
      <c r="P47" s="17" t="s">
        <v>525</v>
      </c>
      <c r="Q47" s="17" t="s">
        <v>191</v>
      </c>
      <c r="R47" s="17" t="s">
        <v>525</v>
      </c>
      <c r="S47" s="17" t="s">
        <v>669</v>
      </c>
      <c r="T47" s="17" t="s">
        <v>447</v>
      </c>
      <c r="U47" s="17" t="s">
        <v>268</v>
      </c>
      <c r="V47" s="17"/>
      <c r="W47" s="17" t="s">
        <v>192</v>
      </c>
      <c r="X47" s="17" t="s">
        <v>668</v>
      </c>
      <c r="Y47" s="17" t="s">
        <v>667</v>
      </c>
      <c r="Z47" s="17"/>
      <c r="AA47" s="17"/>
      <c r="AB47" s="17"/>
      <c r="AC47" s="17" t="s">
        <v>345</v>
      </c>
      <c r="AD47" s="17" t="s">
        <v>345</v>
      </c>
      <c r="AE47" s="17" t="s">
        <v>647</v>
      </c>
      <c r="AF47" s="17" t="s">
        <v>525</v>
      </c>
      <c r="AG47" s="17" t="s">
        <v>268</v>
      </c>
      <c r="AH47" s="17" t="s">
        <v>268</v>
      </c>
      <c r="AI47" s="17"/>
      <c r="AJ47" s="561" t="s">
        <v>665</v>
      </c>
      <c r="AK47" s="17"/>
      <c r="AL47" s="86"/>
      <c r="AM47" s="40"/>
      <c r="AN47" s="86"/>
      <c r="AO47" s="86"/>
      <c r="AP47" s="86"/>
      <c r="AQ47" s="87"/>
      <c r="AR47" s="4"/>
      <c r="AS47" s="187" t="str">
        <f>IF(HLOOKUP($A$1&amp;"a",[1]!Plan,AR70,FALSE)="","",HLOOKUP($A$1&amp;"a",[1]!Plan,AR70,FALSE))</f>
        <v/>
      </c>
      <c r="AT47" s="187" t="str">
        <f>IF(HLOOKUP($A$1&amp;"a",[1]!Plan,AS70,FALSE)="","",HLOOKUP($A$1&amp;"a",[1]!Plan,AS70,FALSE))</f>
        <v/>
      </c>
      <c r="AU47" s="18" t="str">
        <f>IF(HLOOKUP($A$1&amp;"a",[1]!Plan,AT70,FALSE)="","",HLOOKUP($A$1&amp;"a",[1]!Plan,AT70,FALSE))</f>
        <v/>
      </c>
      <c r="AV47" s="18" t="str">
        <f>IF(HLOOKUP($A$1&amp;"a",[1]!Plan,AU70,FALSE)="","",HLOOKUP($A$1&amp;"a",[1]!Plan,AU70,FALSE))</f>
        <v/>
      </c>
      <c r="AW47" s="18" t="str">
        <f>IF(HLOOKUP($A$1&amp;"a",[1]!Plan,AV70,FALSE)="","",HLOOKUP($A$1&amp;"a",[1]!Plan,AV70,FALSE))</f>
        <v/>
      </c>
      <c r="AX47" s="18"/>
      <c r="AY47" s="18"/>
      <c r="AZ47" s="19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2" x14ac:dyDescent="0.3">
      <c r="A48" s="20" t="b">
        <f t="array" ref="A48">OR(AND((B48&lt;&gt;""),OR(EXACT(B48,C48:AQ48))),AND((C48&lt;&gt;""),OR(EXACT(C48,D48:AQ48))),AND((D48&lt;&gt;""),OR(EXACT(D48,E48:AQ48))),AND((E48&lt;&gt;""),OR(EXACT(E48,F48:AQ48))),AND((F48&lt;&gt;""),OR(EXACT(F48,G48:AQ48))),AND((G48&lt;&gt;""),OR(EXACT(G48,H48:AQ48))),AND((H48&lt;&gt;""),OR(EXACT(H48,I48:AQ48))),AND((I48&lt;&gt;""),OR(EXACT(I48,J48:AQ48))),AND((J48&lt;&gt;""),OR(EXACT(J48,M48:AQ48))),AND((M48&lt;&gt;""),OR(EXACT(M48,N48:AQ48))),AND((O48&lt;&gt;""),OR(EXACT(O48,P48:AQ48))),AND((P48&lt;&gt;""),OR(EXACT(P48,Q48:AQ48))),AND((Q48&lt;&gt;""),OR(EXACT(Q48,R48:AQ48))),AND((S48&lt;&gt;""),OR(EXACT(S48,T48:AQ48))),AND((T48&lt;&gt;""),OR(EXACT(T48,U48:AQ48))),AND((U48&lt;&gt;""),OR(EXACT(U48,V48:AQ48))),AND((V48&lt;&gt;""),OR(EXACT(V48,X48:AQ48))),AND((X48&lt;&gt;""),OR(EXACT(X48,Y48:AQ48))),AND((Y48&lt;&gt;""),OR(EXACT(Y48,Z48:AQ48))),AND((Z48&lt;&gt;""),OR(EXACT(Z48,AA48:AQ48))),AND((AA48&lt;&gt;""),OR(EXACT(AA48,AB48:AQ48))),AND((AB48&lt;&gt;""),OR(EXACT(AB48,AC48:AQ48))),AND((AC48&lt;&gt;""),OR(EXACT(AC48,AD48:AQ48))),AND((AD48&lt;&gt;""),OR(EXACT(AD48,AE48:AQ48))),AND((AE48&lt;&gt;""),OR(EXACT(AE48,AF48:AQ48))),AND((AF48&lt;&gt;""),OR(EXACT(AF48,AG48:AQ48))),AND((AG48&lt;&gt;""),OR(EXACT(AG48,AH48:AQ48))),AND((AH48&lt;&gt;""),OR(EXACT(AH48,AI48:AQ48))),AND((AI48&lt;&gt;""),OR(EXACT(AI48,AJ48:AQ48))),AND((AJ48&lt;&gt;""),OR(EXACT(AJ48,AK48:AQ48))),AND((AK48&lt;&gt;""),OR(EXACT(AK48,AL48:AQ48))),AND((AL48&lt;&gt;""),OR(EXACT(AL48,AM48:AQ48))),AND((AM48&lt;&gt;""),OR(EXACT(AM48,AN48:AQ48))),AND((AN48&lt;&gt;""),OR(EXACT(AN48,AO48:AQ48))),AND((AO48&lt;&gt;""),OR(EXACT(AO48,AQ48))))</f>
        <v>1</v>
      </c>
      <c r="B48" s="306" t="s">
        <v>8</v>
      </c>
      <c r="C48" s="289"/>
      <c r="D48" s="289"/>
      <c r="E48" s="289"/>
      <c r="F48" s="372" t="s">
        <v>0</v>
      </c>
      <c r="G48" s="372" t="s">
        <v>0</v>
      </c>
      <c r="H48" s="291" t="s">
        <v>1</v>
      </c>
      <c r="I48" s="291" t="s">
        <v>1</v>
      </c>
      <c r="J48" s="289"/>
      <c r="K48" s="525" t="s">
        <v>11</v>
      </c>
      <c r="L48" s="289"/>
      <c r="M48" s="217" t="s">
        <v>27</v>
      </c>
      <c r="N48" s="306" t="s">
        <v>8</v>
      </c>
      <c r="O48" s="289"/>
      <c r="P48" s="217" t="s">
        <v>27</v>
      </c>
      <c r="Q48" s="289"/>
      <c r="R48" s="217" t="s">
        <v>27</v>
      </c>
      <c r="S48" s="292" t="s">
        <v>16</v>
      </c>
      <c r="T48" s="293" t="s">
        <v>225</v>
      </c>
      <c r="U48" s="525" t="s">
        <v>11</v>
      </c>
      <c r="V48" s="289"/>
      <c r="W48" s="292" t="s">
        <v>16</v>
      </c>
      <c r="X48" s="290" t="s">
        <v>6</v>
      </c>
      <c r="Y48" s="372" t="s">
        <v>0</v>
      </c>
      <c r="Z48" s="289"/>
      <c r="AA48" s="289"/>
      <c r="AB48" s="289"/>
      <c r="AC48" s="292" t="s">
        <v>16</v>
      </c>
      <c r="AD48" s="292" t="s">
        <v>16</v>
      </c>
      <c r="AE48" s="294" t="s">
        <v>14</v>
      </c>
      <c r="AF48" s="217" t="s">
        <v>27</v>
      </c>
      <c r="AG48" s="525" t="s">
        <v>11</v>
      </c>
      <c r="AH48" s="525" t="s">
        <v>11</v>
      </c>
      <c r="AI48" s="289"/>
      <c r="AJ48" s="562" t="s">
        <v>16</v>
      </c>
      <c r="AK48" s="537"/>
      <c r="AL48" s="310"/>
      <c r="AM48" s="537"/>
      <c r="AN48" s="310"/>
      <c r="AO48" s="289"/>
      <c r="AP48" s="289"/>
      <c r="AQ48" s="214"/>
      <c r="AR48" s="22"/>
      <c r="AS48" s="190" t="s">
        <v>17</v>
      </c>
      <c r="AT48" s="198" t="s">
        <v>0</v>
      </c>
      <c r="AU48" s="200" t="s">
        <v>17</v>
      </c>
      <c r="AV48" s="199" t="s">
        <v>6</v>
      </c>
      <c r="AW48" s="202" t="s">
        <v>5</v>
      </c>
      <c r="AX48" s="30"/>
      <c r="AY48" s="30"/>
      <c r="AZ48" s="55"/>
      <c r="BA48" s="22">
        <f>BA$3</f>
        <v>1</v>
      </c>
      <c r="BB48" s="22">
        <f t="shared" ref="BB48:BS48" si="27">BB$3</f>
        <v>2</v>
      </c>
      <c r="BC48" s="22">
        <f t="shared" si="27"/>
        <v>3</v>
      </c>
      <c r="BD48" s="22">
        <f t="shared" si="27"/>
        <v>4</v>
      </c>
      <c r="BE48" s="22">
        <f t="shared" si="27"/>
        <v>5</v>
      </c>
      <c r="BF48" s="22">
        <f t="shared" si="27"/>
        <v>6</v>
      </c>
      <c r="BG48" s="22">
        <f t="shared" si="27"/>
        <v>7</v>
      </c>
      <c r="BH48" s="22">
        <f t="shared" si="27"/>
        <v>8</v>
      </c>
      <c r="BI48" s="22">
        <f t="shared" si="27"/>
        <v>9</v>
      </c>
      <c r="BJ48" s="22">
        <f t="shared" si="27"/>
        <v>10</v>
      </c>
      <c r="BK48" s="22" t="str">
        <f t="shared" si="27"/>
        <v>F1</v>
      </c>
      <c r="BL48" s="22" t="str">
        <f t="shared" si="27"/>
        <v>F2</v>
      </c>
      <c r="BM48" s="22" t="str">
        <f t="shared" si="27"/>
        <v>F3</v>
      </c>
      <c r="BN48" s="22" t="str">
        <f t="shared" si="27"/>
        <v>F4</v>
      </c>
      <c r="BO48" s="22" t="str">
        <f t="shared" si="27"/>
        <v>B8</v>
      </c>
      <c r="BP48" s="22" t="str">
        <f t="shared" si="27"/>
        <v>UG1</v>
      </c>
      <c r="BQ48" s="22" t="str">
        <f t="shared" si="27"/>
        <v>UG2</v>
      </c>
      <c r="BR48" s="22" t="str">
        <f t="shared" si="27"/>
        <v>UG3</v>
      </c>
      <c r="BS48" s="22" t="str">
        <f t="shared" si="27"/>
        <v>UG4</v>
      </c>
      <c r="BT48" s="88"/>
    </row>
    <row r="49" spans="1:77" ht="15" thickBot="1" x14ac:dyDescent="0.35">
      <c r="A49" s="25" t="b">
        <f t="array" ref="A49">OR(AND((B49&lt;&gt;""),OR(EXACT(B49,C49:AQ49))),AND((C49&lt;&gt;""),OR(EXACT(C49,D49:AQ49))),AND((D49&lt;&gt;""),OR(EXACT(D49,E49:AQ49))),AND((E49&lt;&gt;""),OR(EXACT(E49,F49:AQ49))),AND((F49&lt;&gt;""),OR(EXACT(F49,G49:AQ49))),AND((G49&lt;&gt;""),OR(EXACT(G49,H49:AQ49))),AND((H49&lt;&gt;""),OR(EXACT(H49,I49:AQ49))),AND((I49&lt;&gt;""),OR(EXACT(I49,J49:AQ49))),AND((J49&lt;&gt;""),OR(EXACT(J49,M49:AQ49))),AND((M49&lt;&gt;""),OR(EXACT(M49,N49:AQ49))),AND((O49&lt;&gt;""),OR(EXACT(O49,P49:AQ49))),AND((P49&lt;&gt;""),OR(EXACT(P49,Q49:AQ49))),AND((Q49&lt;&gt;""),OR(EXACT(Q49,R49:AQ49))),AND((S49&lt;&gt;""),OR(EXACT(S49,T49:AQ49))),AND((T49&lt;&gt;""),OR(EXACT(T49,U49:AQ49))),AND((U49&lt;&gt;""),OR(EXACT(U49,V49:AQ49))),AND((V49&lt;&gt;""),OR(EXACT(V49,X49:AQ49))),AND((X49&lt;&gt;""),OR(EXACT(X49,Y49:AQ49))),AND((Y49&lt;&gt;""),OR(EXACT(Y49,Z49:AQ49))),AND((Z49&lt;&gt;""),OR(EXACT(Z49,AA49:AQ49))),AND((AA49&lt;&gt;""),OR(EXACT(AA49,AB49:AQ49))),AND((AB49&lt;&gt;""),OR(EXACT(AB49,AC49:AQ49))),AND((AC49&lt;&gt;""),OR(EXACT(AC49,AD49:AQ49))),AND((AD49&lt;&gt;""),OR(EXACT(AD49,AE49:AQ49))),AND((AE49&lt;&gt;""),OR(EXACT(AE49,AF49:AQ49))),AND((AF49&lt;&gt;""),OR(EXACT(AF49,AG49:AQ49))),AND((AG49&lt;&gt;""),OR(EXACT(AG49,AH49:AQ49))),AND((AH49&lt;&gt;""),OR(EXACT(AH49,AI49:AQ49))),AND((AI49&lt;&gt;""),OR(EXACT(AI49,AJ49:AQ49))),AND((AJ49&lt;&gt;""),OR(EXACT(AJ49,AK49:AQ49))),AND((AK49&lt;&gt;""),OR(EXACT(AK49,AL49:AQ49))),AND((AL49&lt;&gt;""),OR(EXACT(AL49,AM49:AQ49))),AND((AM49&lt;&gt;""),OR(EXACT(AM49,AN49:AQ49))),AND((AN49&lt;&gt;""),OR(EXACT(AN49,AO49:AQ49))),AND((AO49&lt;&gt;""),OR(EXACT(AO49,AQ49))))</f>
        <v>1</v>
      </c>
      <c r="B49" s="26" t="s">
        <v>33</v>
      </c>
      <c r="C49" s="26"/>
      <c r="D49" s="26"/>
      <c r="E49" s="26"/>
      <c r="F49" s="26">
        <v>4</v>
      </c>
      <c r="G49" s="26">
        <v>4</v>
      </c>
      <c r="H49" s="26">
        <v>1</v>
      </c>
      <c r="I49" s="26">
        <v>1</v>
      </c>
      <c r="J49" s="26"/>
      <c r="K49" s="26">
        <v>7</v>
      </c>
      <c r="L49" s="26"/>
      <c r="M49" s="26">
        <v>9</v>
      </c>
      <c r="N49" s="26" t="s">
        <v>33</v>
      </c>
      <c r="O49" s="26"/>
      <c r="P49" s="26">
        <v>9</v>
      </c>
      <c r="Q49" s="26"/>
      <c r="R49" s="26">
        <v>9</v>
      </c>
      <c r="S49" s="26" t="s">
        <v>32</v>
      </c>
      <c r="T49" s="26" t="s">
        <v>61</v>
      </c>
      <c r="U49" s="26">
        <v>7</v>
      </c>
      <c r="V49" s="26"/>
      <c r="W49" s="26" t="s">
        <v>64</v>
      </c>
      <c r="X49" s="26">
        <v>5</v>
      </c>
      <c r="Y49" s="26">
        <v>4</v>
      </c>
      <c r="Z49" s="26"/>
      <c r="AA49" s="26"/>
      <c r="AB49" s="26"/>
      <c r="AC49" s="26">
        <v>6</v>
      </c>
      <c r="AD49" s="26">
        <v>6</v>
      </c>
      <c r="AE49" s="26">
        <v>3</v>
      </c>
      <c r="AF49" s="26">
        <v>9</v>
      </c>
      <c r="AG49" s="26">
        <v>7</v>
      </c>
      <c r="AH49" s="26">
        <v>7</v>
      </c>
      <c r="AI49" s="26"/>
      <c r="AJ49" s="563">
        <v>8</v>
      </c>
      <c r="AK49" s="31"/>
      <c r="AL49" s="31"/>
      <c r="AM49" s="31"/>
      <c r="AN49" s="31"/>
      <c r="AO49" s="124"/>
      <c r="AP49" s="124"/>
      <c r="AQ49" s="125"/>
      <c r="AR49" s="4"/>
      <c r="AS49" s="28" t="str">
        <f>IF(HLOOKUP($A$1&amp;"b",[1]!Plan,AR70,FALSE)="","",HLOOKUP($A$1&amp;"b",[1]!Plan,AR70,FALSE))</f>
        <v/>
      </c>
      <c r="AT49" s="28" t="str">
        <f>IF(HLOOKUP($A$1&amp;"b",[1]!Plan,AS70,FALSE)="","",HLOOKUP($A$1&amp;"b",[1]!Plan,AS70,FALSE))</f>
        <v/>
      </c>
      <c r="AU49" s="28" t="str">
        <f>IF(HLOOKUP($A$1&amp;"b",[1]!Plan,AT70,FALSE)="","",HLOOKUP($A$1&amp;"b",[1]!Plan,AT70,FALSE))</f>
        <v/>
      </c>
      <c r="AV49" s="28" t="str">
        <f>IF(HLOOKUP($A$1&amp;"b",[1]!Plan,AU70,FALSE)="","",HLOOKUP($A$1&amp;"b",[1]!Plan,AU70,FALSE))</f>
        <v/>
      </c>
      <c r="AW49" s="28" t="str">
        <f>IF(HLOOKUP($A$1&amp;"b",[1]!Plan,AV70,FALSE)="","",HLOOKUP($A$1&amp;"b",[1]!Plan,AV70,FALSE))</f>
        <v/>
      </c>
      <c r="AX49" s="28"/>
      <c r="AY49" s="28"/>
      <c r="AZ49" s="29"/>
      <c r="BA49" s="167">
        <f t="shared" ref="BA49:BS49" ca="1" si="28">SUMIF($B49:$AQ49,BA$3,$B$2:$AP$2)</f>
        <v>5</v>
      </c>
      <c r="BB49" s="167">
        <f t="shared" ca="1" si="28"/>
        <v>0</v>
      </c>
      <c r="BC49" s="167">
        <f t="shared" ca="1" si="28"/>
        <v>5</v>
      </c>
      <c r="BD49" s="167">
        <f t="shared" ca="1" si="28"/>
        <v>5</v>
      </c>
      <c r="BE49" s="167">
        <f t="shared" ca="1" si="28"/>
        <v>6</v>
      </c>
      <c r="BF49" s="167">
        <f t="shared" ca="1" si="28"/>
        <v>8</v>
      </c>
      <c r="BG49" s="167">
        <f t="shared" ca="1" si="28"/>
        <v>14</v>
      </c>
      <c r="BH49" s="167">
        <f t="shared" ca="1" si="28"/>
        <v>1</v>
      </c>
      <c r="BI49" s="167">
        <f t="shared" ca="1" si="28"/>
        <v>5</v>
      </c>
      <c r="BJ49" s="167">
        <f t="shared" ca="1" si="28"/>
        <v>0</v>
      </c>
      <c r="BK49" s="167">
        <f t="shared" ca="1" si="28"/>
        <v>0</v>
      </c>
      <c r="BL49" s="167">
        <f t="shared" ca="1" si="28"/>
        <v>1</v>
      </c>
      <c r="BM49" s="167">
        <f t="shared" ca="1" si="28"/>
        <v>3</v>
      </c>
      <c r="BN49" s="167">
        <f t="shared" ca="1" si="28"/>
        <v>0</v>
      </c>
      <c r="BO49" s="167">
        <f t="shared" ca="1" si="28"/>
        <v>0</v>
      </c>
      <c r="BP49" s="167">
        <f t="shared" ca="1" si="28"/>
        <v>0</v>
      </c>
      <c r="BQ49" s="167">
        <f t="shared" ca="1" si="28"/>
        <v>1</v>
      </c>
      <c r="BR49" s="167">
        <f t="shared" ca="1" si="28"/>
        <v>1</v>
      </c>
      <c r="BS49" s="167">
        <f t="shared" ca="1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226"/>
      <c r="AL50" s="40"/>
      <c r="AM50" s="203"/>
      <c r="AN50" s="40"/>
      <c r="AO50" s="40"/>
      <c r="AP50" s="40"/>
      <c r="AQ50" s="83"/>
      <c r="AR50" s="4"/>
      <c r="AS50" s="187"/>
      <c r="AT50" s="187"/>
      <c r="AU50" s="33"/>
      <c r="AV50" s="33"/>
      <c r="AW50" s="33"/>
      <c r="AX50" s="33"/>
      <c r="AY50" s="33"/>
      <c r="AZ50" s="3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60"/>
      <c r="AE51" s="119"/>
      <c r="AF51" s="119"/>
      <c r="AG51" s="119"/>
      <c r="AH51" s="119"/>
      <c r="AI51" s="193"/>
      <c r="AJ51" s="193"/>
      <c r="AK51" s="250"/>
      <c r="AL51" s="121"/>
      <c r="AM51" s="205"/>
      <c r="AN51" s="121"/>
      <c r="AO51" s="121"/>
      <c r="AP51" s="121"/>
      <c r="AQ51" s="122"/>
      <c r="AR51" s="4"/>
      <c r="AS51" s="189"/>
      <c r="AT51" s="189"/>
      <c r="AU51" s="33"/>
      <c r="AV51" s="33"/>
      <c r="AW51" s="33"/>
      <c r="AX51" s="33"/>
      <c r="AY51" s="33"/>
      <c r="AZ51" s="34"/>
      <c r="BA51" s="22">
        <f t="shared" ref="BA51:BS51" si="29">BA$3</f>
        <v>1</v>
      </c>
      <c r="BB51" s="22">
        <f t="shared" si="29"/>
        <v>2</v>
      </c>
      <c r="BC51" s="22">
        <f t="shared" si="29"/>
        <v>3</v>
      </c>
      <c r="BD51" s="22">
        <f t="shared" si="29"/>
        <v>4</v>
      </c>
      <c r="BE51" s="22">
        <f t="shared" si="29"/>
        <v>5</v>
      </c>
      <c r="BF51" s="22">
        <f t="shared" si="29"/>
        <v>6</v>
      </c>
      <c r="BG51" s="22">
        <f t="shared" si="29"/>
        <v>7</v>
      </c>
      <c r="BH51" s="22">
        <f t="shared" si="29"/>
        <v>8</v>
      </c>
      <c r="BI51" s="22">
        <f t="shared" si="29"/>
        <v>9</v>
      </c>
      <c r="BJ51" s="22">
        <f t="shared" si="29"/>
        <v>10</v>
      </c>
      <c r="BK51" s="22" t="str">
        <f t="shared" si="29"/>
        <v>F1</v>
      </c>
      <c r="BL51" s="22" t="str">
        <f t="shared" si="29"/>
        <v>F2</v>
      </c>
      <c r="BM51" s="22" t="str">
        <f t="shared" si="29"/>
        <v>F3</v>
      </c>
      <c r="BN51" s="22" t="str">
        <f t="shared" si="29"/>
        <v>F4</v>
      </c>
      <c r="BO51" s="22" t="str">
        <f t="shared" si="29"/>
        <v>B8</v>
      </c>
      <c r="BP51" s="22" t="str">
        <f t="shared" si="29"/>
        <v>UG1</v>
      </c>
      <c r="BQ51" s="22" t="str">
        <f t="shared" si="29"/>
        <v>UG2</v>
      </c>
      <c r="BR51" s="22" t="str">
        <f t="shared" si="29"/>
        <v>UG3</v>
      </c>
      <c r="BS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123"/>
      <c r="AL52" s="124"/>
      <c r="AM52" s="124"/>
      <c r="AN52" s="124"/>
      <c r="AO52" s="124"/>
      <c r="AP52" s="124"/>
      <c r="AQ52" s="125"/>
      <c r="AR52" s="4"/>
      <c r="AS52" s="28"/>
      <c r="AT52" s="28"/>
      <c r="AU52" s="36"/>
      <c r="AV52" s="36"/>
      <c r="AW52" s="36"/>
      <c r="AX52" s="36"/>
      <c r="AY52" s="36"/>
      <c r="AZ52" s="37"/>
      <c r="BA52" s="167">
        <f t="shared" ref="BA52:BS52" ca="1" si="30">SUMIF($B52:$AQ52,BA$3,$B$2:$AP$2)</f>
        <v>0</v>
      </c>
      <c r="BB52" s="167">
        <f t="shared" ca="1" si="30"/>
        <v>0</v>
      </c>
      <c r="BC52" s="167">
        <f t="shared" ca="1" si="30"/>
        <v>0</v>
      </c>
      <c r="BD52" s="167">
        <f t="shared" ca="1" si="30"/>
        <v>0</v>
      </c>
      <c r="BE52" s="167">
        <f t="shared" ca="1" si="30"/>
        <v>0</v>
      </c>
      <c r="BF52" s="167">
        <f t="shared" ca="1" si="30"/>
        <v>0</v>
      </c>
      <c r="BG52" s="167">
        <f t="shared" ca="1" si="30"/>
        <v>0</v>
      </c>
      <c r="BH52" s="167">
        <f t="shared" ca="1" si="30"/>
        <v>0</v>
      </c>
      <c r="BI52" s="167">
        <f t="shared" ca="1" si="30"/>
        <v>0</v>
      </c>
      <c r="BJ52" s="167">
        <f t="shared" ca="1" si="30"/>
        <v>0</v>
      </c>
      <c r="BK52" s="167">
        <f t="shared" ca="1" si="30"/>
        <v>0</v>
      </c>
      <c r="BL52" s="167">
        <f t="shared" ca="1" si="30"/>
        <v>0</v>
      </c>
      <c r="BM52" s="167">
        <f t="shared" ca="1" si="30"/>
        <v>0</v>
      </c>
      <c r="BN52" s="167">
        <f t="shared" ca="1" si="30"/>
        <v>0</v>
      </c>
      <c r="BO52" s="167">
        <f t="shared" ca="1" si="30"/>
        <v>0</v>
      </c>
      <c r="BP52" s="167">
        <f t="shared" ca="1" si="30"/>
        <v>0</v>
      </c>
      <c r="BQ52" s="167">
        <f t="shared" ca="1" si="30"/>
        <v>0</v>
      </c>
      <c r="BR52" s="167">
        <f t="shared" ca="1" si="30"/>
        <v>0</v>
      </c>
      <c r="BS52" s="167">
        <f t="shared" ca="1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8"/>
      <c r="AL53" s="32"/>
      <c r="AM53" s="204"/>
      <c r="AN53" s="32"/>
      <c r="AO53" s="32"/>
      <c r="AP53" s="32"/>
      <c r="AQ53" s="8"/>
      <c r="AR53" s="4"/>
      <c r="AS53" s="33"/>
      <c r="AT53" s="33"/>
      <c r="AU53" s="33"/>
      <c r="AV53" s="33"/>
      <c r="AW53" s="33"/>
      <c r="AX53" s="33"/>
      <c r="AY53" s="33"/>
      <c r="AZ53" s="33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180" t="s">
        <v>42</v>
      </c>
      <c r="AL54" s="40" t="s">
        <v>42</v>
      </c>
      <c r="AM54" s="203" t="s">
        <v>42</v>
      </c>
      <c r="AN54" s="40" t="s">
        <v>42</v>
      </c>
      <c r="AO54" s="40" t="s">
        <v>42</v>
      </c>
      <c r="AP54" s="40"/>
      <c r="AQ54" s="83"/>
      <c r="AR54" s="4"/>
      <c r="AS54" s="187" t="str">
        <f>IF(HLOOKUP($A$1&amp;"a",[1]!Plan,AR71,FALSE)="","",HLOOKUP($A$1&amp;"a",[1]!Plan,AR71,FALSE))</f>
        <v/>
      </c>
      <c r="AT54" s="187" t="str">
        <f>IF(HLOOKUP($A$1&amp;"a",[1]!Plan,AS71,FALSE)="","",HLOOKUP($A$1&amp;"a",[1]!Plan,AS71,FALSE))</f>
        <v/>
      </c>
      <c r="AU54" s="18" t="str">
        <f>IF(HLOOKUP($A$1&amp;"a",[1]!Plan,AT71,FALSE)="","",HLOOKUP($A$1&amp;"a",[1]!Plan,AT71,FALSE))</f>
        <v/>
      </c>
      <c r="AV54" s="18" t="str">
        <f>IF(HLOOKUP($A$1&amp;"a",[1]!Plan,AU71,FALSE)="","",HLOOKUP($A$1&amp;"a",[1]!Plan,AU71,FALSE))</f>
        <v/>
      </c>
      <c r="AW54" s="18" t="str">
        <f>IF(HLOOKUP($A$1&amp;"a",[1]!Plan,AV71,FALSE)="","",HLOOKUP($A$1&amp;"a",[1]!Plan,AV71,FALSE))</f>
        <v/>
      </c>
      <c r="AX54" s="18"/>
      <c r="AY54" s="18"/>
      <c r="AZ54" s="19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7" x14ac:dyDescent="0.3">
      <c r="A55" s="20" t="b">
        <f t="array" ref="A55">OR(AND((B55&lt;&gt;""),OR(EXACT(B55,C55:AQ55))),AND((C55&lt;&gt;""),OR(EXACT(C55,D55:AQ55))),AND((D55&lt;&gt;""),OR(EXACT(D55,E55:AQ55))),AND((E55&lt;&gt;""),OR(EXACT(E55,F55:AQ55))),AND((F55&lt;&gt;""),OR(EXACT(F55,G55:AQ55))),AND((G55&lt;&gt;""),OR(EXACT(G55,H55:AQ55))),AND((H55&lt;&gt;""),OR(EXACT(H55,I55:AQ55))),AND((I55&lt;&gt;""),OR(EXACT(I55,J55:AQ55))),AND((J55&lt;&gt;""),OR(EXACT(J55,M55:AQ55))),AND((M55&lt;&gt;""),OR(EXACT(M55,N55:AQ55))),AND((O55&lt;&gt;""),OR(EXACT(O55,P55:AQ55))),AND((P55&lt;&gt;""),OR(EXACT(P55,Q55:AQ55))),AND((Q55&lt;&gt;""),OR(EXACT(Q55,R55:AQ55))),AND((S55&lt;&gt;""),OR(EXACT(S55,T55:AQ55))),AND((T55&lt;&gt;""),OR(EXACT(T55,U55:AQ55))),AND((U55&lt;&gt;""),OR(EXACT(U55,V55:AQ55))),AND((V55&lt;&gt;""),OR(EXACT(V55,W55:AQ55))),AND((W55&lt;&gt;""),OR(EXACT(W55,X55:AQ55))),AND((X55&lt;&gt;""),OR(EXACT(X55,Y55:AQ55))),AND((Y55&lt;&gt;""),OR(EXACT(Y55,Z55:AQ55))),AND((Z55&lt;&gt;""),OR(EXACT(Z55,AA55:AQ55))),AND((AA55&lt;&gt;""),OR(EXACT(AA55,AB55:AQ55))),AND((AB55&lt;&gt;""),OR(EXACT(AB55,AC55:AQ55))),AND((AC55&lt;&gt;""),OR(EXACT(AC55,AE55:AQ55))),AND((AE55&lt;&gt;""),OR(EXACT(AE55,AF55:AQ55))),AND((AF55&lt;&gt;""),OR(EXACT(AF55,AG55:AQ55))),AND((AG55&lt;&gt;""),OR(EXACT(AG55,AH55:AQ55))),AND((AH55&lt;&gt;""),OR(EXACT(AH55,AI55:AQ55))),AND((AI55&lt;&gt;""),OR(EXACT(AI55,AJ55:AQ55))),AND((AJ55&lt;&gt;""),OR(EXACT(AJ55,AK55:AQ55))),AND((AK55&lt;&gt;""),OR(EXACT(AK55,AL55:AQ55))),AND((AL55&lt;&gt;""),OR(EXACT(AL55,AM55:AQ55))),AND((AM55&lt;&gt;""),OR(EXACT(AM55,AN55:AQ55))),AND((AN55&lt;&gt;""),OR(EXACT(AN55,AO55:AQ55))),AND((AO55&lt;&gt;""),OR(EXACT(AO55,AQ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4" t="s">
        <v>42</v>
      </c>
      <c r="AL55" s="310" t="s">
        <v>42</v>
      </c>
      <c r="AM55" s="312" t="s">
        <v>42</v>
      </c>
      <c r="AN55" s="310" t="s">
        <v>42</v>
      </c>
      <c r="AO55" s="310" t="s">
        <v>42</v>
      </c>
      <c r="AP55" s="310"/>
      <c r="AQ55" s="120"/>
      <c r="AR55" s="22"/>
      <c r="AS55" s="188" t="str">
        <f>IF(HLOOKUP($A$1,[1]!Plan,AR71,FALSE)="","",HLOOKUP($A$1,[1]!Plan,AR71,FALSE))</f>
        <v/>
      </c>
      <c r="AT55" s="188" t="str">
        <f>IF(HLOOKUP($A$1,[1]!Plan,AS71,FALSE)="","",HLOOKUP($A$1,[1]!Plan,AS71,FALSE))</f>
        <v/>
      </c>
      <c r="AU55" s="23" t="str">
        <f>IF(HLOOKUP($A$1,[1]!Plan,AT71,FALSE)="","",HLOOKUP($A$1,[1]!Plan,AT71,FALSE))</f>
        <v/>
      </c>
      <c r="AV55" s="23" t="str">
        <f>IF(HLOOKUP($A$1,[1]!Plan,AU71,FALSE)="","",HLOOKUP($A$1,[1]!Plan,AU71,FALSE))</f>
        <v/>
      </c>
      <c r="AW55" s="23" t="str">
        <f>IF(HLOOKUP($A$1,[1]!Plan,AV71,FALSE)="","",HLOOKUP($A$1,[1]!Plan,AV71,FALSE))</f>
        <v/>
      </c>
      <c r="AX55" s="30"/>
      <c r="AY55" s="30"/>
      <c r="AZ55" s="55"/>
      <c r="BA55" s="22">
        <f t="shared" ref="BA55:BS55" si="31">BA$3</f>
        <v>1</v>
      </c>
      <c r="BB55" s="22">
        <f t="shared" si="31"/>
        <v>2</v>
      </c>
      <c r="BC55" s="22">
        <f t="shared" si="31"/>
        <v>3</v>
      </c>
      <c r="BD55" s="22">
        <f t="shared" si="31"/>
        <v>4</v>
      </c>
      <c r="BE55" s="22">
        <f t="shared" si="31"/>
        <v>5</v>
      </c>
      <c r="BF55" s="22">
        <f t="shared" si="31"/>
        <v>6</v>
      </c>
      <c r="BG55" s="22">
        <f t="shared" si="31"/>
        <v>7</v>
      </c>
      <c r="BH55" s="22">
        <f t="shared" si="31"/>
        <v>8</v>
      </c>
      <c r="BI55" s="22">
        <f t="shared" si="31"/>
        <v>9</v>
      </c>
      <c r="BJ55" s="22">
        <f t="shared" si="31"/>
        <v>10</v>
      </c>
      <c r="BK55" s="22" t="str">
        <f t="shared" si="31"/>
        <v>F1</v>
      </c>
      <c r="BL55" s="22" t="str">
        <f t="shared" si="31"/>
        <v>F2</v>
      </c>
      <c r="BM55" s="22" t="str">
        <f t="shared" si="31"/>
        <v>F3</v>
      </c>
      <c r="BN55" s="22" t="str">
        <f t="shared" si="31"/>
        <v>F4</v>
      </c>
      <c r="BO55" s="22" t="str">
        <f t="shared" si="31"/>
        <v>B8</v>
      </c>
      <c r="BP55" s="22" t="str">
        <f t="shared" si="31"/>
        <v>UG1</v>
      </c>
      <c r="BQ55" s="22" t="str">
        <f t="shared" si="31"/>
        <v>UG2</v>
      </c>
      <c r="BR55" s="22" t="str">
        <f t="shared" si="31"/>
        <v>UG3</v>
      </c>
      <c r="BS55" s="22" t="str">
        <f t="shared" si="31"/>
        <v>UG4</v>
      </c>
      <c r="BT55" s="88"/>
    </row>
    <row r="56" spans="1:77" ht="15" thickBot="1" x14ac:dyDescent="0.35">
      <c r="A56" s="25" t="b">
        <f t="array" ref="A56">OR(AND((B56&lt;&gt;""),OR(EXACT(B56,C56:AQ56))),AND((C56&lt;&gt;""),OR(EXACT(C56,D56:AQ56))),AND((D56&lt;&gt;""),OR(EXACT(D56,E56:AQ56))),AND((E56&lt;&gt;""),OR(EXACT(E56,F56:AQ56))),AND((F56&lt;&gt;""),OR(EXACT(F56,G56:AQ56))),AND((G56&lt;&gt;""),OR(EXACT(G56,H56:AQ56))),AND((H56&lt;&gt;""),OR(EXACT(H56,I56:AQ56))),AND((I56&lt;&gt;""),OR(EXACT(I56,J56:AQ56))),AND((J56&lt;&gt;""),OR(EXACT(J56,M56:AQ56))),AND((M56&lt;&gt;""),OR(EXACT(M56,N56:AQ56))),AND((O56&lt;&gt;""),OR(EXACT(O56,P56:AQ56))),AND((P56&lt;&gt;""),OR(EXACT(P56,Q56:AQ56))),AND((Q56&lt;&gt;""),OR(EXACT(Q56,R56:AQ56))),AND((S56&lt;&gt;""),OR(EXACT(S56,T56:AQ56))),AND((T56&lt;&gt;""),OR(EXACT(T56,U56:AQ56))),AND((U56&lt;&gt;""),OR(EXACT(U56,V56:AQ56))),AND((V56&lt;&gt;""),OR(EXACT(V56,W56:AQ56))),AND((W56&lt;&gt;""),OR(EXACT(W56,X56:AQ56))),AND((X56&lt;&gt;""),OR(EXACT(X56,Y56:AQ56))),AND((Y56&lt;&gt;""),OR(EXACT(Y56,Z56:AQ56))),AND((Z56&lt;&gt;""),OR(EXACT(Z56,AA56:AQ56))),AND((AA56&lt;&gt;""),OR(EXACT(AA56,AB56:AQ56))),AND((AB56&lt;&gt;""),OR(EXACT(AB56,AC56:AQ56))),AND((AC56&lt;&gt;""),OR(EXACT(AC56,AE56:AQ56))),AND((AE56&lt;&gt;""),OR(EXACT(AE56,AF56:AQ56))),AND((AF56&lt;&gt;""),OR(EXACT(AF56,AG56:AQ56))),AND((AG56&lt;&gt;""),OR(EXACT(AG56,AH56:AQ56))),AND((AH56&lt;&gt;""),OR(EXACT(AH56,AI56:AQ56))),AND((AI56&lt;&gt;""),OR(EXACT(AI56,AJ56:AQ56))),AND((AJ56&lt;&gt;""),OR(EXACT(AJ56,AK56:AQ56))),AND((AK56&lt;&gt;""),OR(EXACT(AK56,AL56:AQ56))),AND((AL56&lt;&gt;""),OR(EXACT(AL56,AM56:AQ56))),AND((AM56&lt;&gt;""),OR(EXACT(AM56,AN56:AQ56))),AND((AN56&lt;&gt;""),OR(EXACT(AN56,AO56:AQ56))),AND((AO56&lt;&gt;""),OR(EXACT(AO56,AQ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82" t="s">
        <v>42</v>
      </c>
      <c r="AL56" s="31" t="s">
        <v>42</v>
      </c>
      <c r="AM56" s="31" t="s">
        <v>42</v>
      </c>
      <c r="AN56" s="31" t="s">
        <v>42</v>
      </c>
      <c r="AO56" s="31" t="s">
        <v>42</v>
      </c>
      <c r="AP56" s="31"/>
      <c r="AQ56" s="84"/>
      <c r="AR56" s="4"/>
      <c r="AS56" s="28" t="str">
        <f>IF(HLOOKUP($A$1&amp;"b",[1]!Plan,AR71,FALSE)="","",HLOOKUP($A$1&amp;"b",[1]!Plan,AR71,FALSE))</f>
        <v/>
      </c>
      <c r="AT56" s="28" t="str">
        <f>IF(HLOOKUP($A$1&amp;"b",[1]!Plan,AS71,FALSE)="","",HLOOKUP($A$1&amp;"b",[1]!Plan,AS71,FALSE))</f>
        <v/>
      </c>
      <c r="AU56" s="28" t="str">
        <f>IF(HLOOKUP($A$1&amp;"b",[1]!Plan,AT71,FALSE)="","",HLOOKUP($A$1&amp;"b",[1]!Plan,AT71,FALSE))</f>
        <v/>
      </c>
      <c r="AV56" s="28" t="str">
        <f>IF(HLOOKUP($A$1&amp;"b",[1]!Plan,AU71,FALSE)="","",HLOOKUP($A$1&amp;"b",[1]!Plan,AU71,FALSE))</f>
        <v/>
      </c>
      <c r="AW56" s="28" t="str">
        <f>IF(HLOOKUP($A$1&amp;"b",[1]!Plan,AV71,FALSE)="","",HLOOKUP($A$1&amp;"b",[1]!Plan,AV71,FALSE))</f>
        <v/>
      </c>
      <c r="AX56" s="28"/>
      <c r="AY56" s="28"/>
      <c r="AZ56" s="29"/>
      <c r="BA56" s="167">
        <f t="shared" ref="BA56:BS56" ca="1" si="32">SUMIF($B56:$AQ56,BA$3,$B$2:$AP$2)</f>
        <v>0</v>
      </c>
      <c r="BB56" s="167">
        <f t="shared" ca="1" si="32"/>
        <v>0</v>
      </c>
      <c r="BC56" s="167">
        <f t="shared" ca="1" si="32"/>
        <v>0</v>
      </c>
      <c r="BD56" s="167">
        <f t="shared" ca="1" si="32"/>
        <v>0</v>
      </c>
      <c r="BE56" s="167">
        <f t="shared" ca="1" si="32"/>
        <v>0</v>
      </c>
      <c r="BF56" s="167">
        <f t="shared" ca="1" si="32"/>
        <v>0</v>
      </c>
      <c r="BG56" s="167">
        <f t="shared" ca="1" si="32"/>
        <v>0</v>
      </c>
      <c r="BH56" s="167">
        <f t="shared" ca="1" si="32"/>
        <v>0</v>
      </c>
      <c r="BI56" s="167">
        <f t="shared" ca="1" si="32"/>
        <v>0</v>
      </c>
      <c r="BJ56" s="167">
        <f t="shared" ca="1" si="32"/>
        <v>0</v>
      </c>
      <c r="BK56" s="167">
        <f t="shared" ca="1" si="32"/>
        <v>0</v>
      </c>
      <c r="BL56" s="167">
        <f t="shared" ca="1" si="32"/>
        <v>0</v>
      </c>
      <c r="BM56" s="167">
        <f t="shared" ca="1" si="32"/>
        <v>0</v>
      </c>
      <c r="BN56" s="167">
        <f t="shared" ca="1" si="32"/>
        <v>0</v>
      </c>
      <c r="BO56" s="167">
        <f t="shared" ca="1" si="32"/>
        <v>0</v>
      </c>
      <c r="BP56" s="167">
        <f t="shared" ca="1" si="32"/>
        <v>0</v>
      </c>
      <c r="BQ56" s="167">
        <f t="shared" ca="1" si="32"/>
        <v>0</v>
      </c>
      <c r="BR56" s="167">
        <f t="shared" ca="1" si="32"/>
        <v>0</v>
      </c>
      <c r="BS56" s="167">
        <f t="shared" ca="1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18"/>
      <c r="AE57" s="40"/>
      <c r="AF57" s="40"/>
      <c r="AG57" s="40"/>
      <c r="AH57" s="40"/>
      <c r="AI57" s="40"/>
      <c r="AJ57" s="40"/>
      <c r="AK57" s="180" t="s">
        <v>42</v>
      </c>
      <c r="AL57" s="40" t="s">
        <v>42</v>
      </c>
      <c r="AM57" s="203" t="s">
        <v>42</v>
      </c>
      <c r="AN57" s="40" t="s">
        <v>42</v>
      </c>
      <c r="AO57" s="40" t="s">
        <v>42</v>
      </c>
      <c r="AP57" s="40"/>
      <c r="AQ57" s="83"/>
      <c r="AR57" s="4"/>
      <c r="AS57" s="187" t="str">
        <f>IF(HLOOKUP($A$1&amp;"a",[1]!Plan,AR71,FALSE)="","",HLOOKUP($A$1&amp;"a",[1]!Plan,AR71,FALSE))</f>
        <v/>
      </c>
      <c r="AT57" s="187" t="str">
        <f>IF(HLOOKUP($A$1&amp;"a",[1]!Plan,AS71,FALSE)="","",HLOOKUP($A$1&amp;"a",[1]!Plan,AS71,FALSE))</f>
        <v/>
      </c>
      <c r="AU57" s="18" t="str">
        <f>IF(HLOOKUP($A$1&amp;"a",[1]!Plan,AT71,FALSE)="","",HLOOKUP($A$1&amp;"a",[1]!Plan,AT71,FALSE))</f>
        <v/>
      </c>
      <c r="AV57" s="18" t="str">
        <f>IF(HLOOKUP($A$1&amp;"a",[1]!Plan,AU71,FALSE)="","",HLOOKUP($A$1&amp;"a",[1]!Plan,AU71,FALSE))</f>
        <v/>
      </c>
      <c r="AW57" s="18" t="str">
        <f>IF(HLOOKUP($A$1&amp;"a",[1]!Plan,AV71,FALSE)="","",HLOOKUP($A$1&amp;"a",[1]!Plan,AV71,FALSE))</f>
        <v/>
      </c>
      <c r="AX57" s="18"/>
      <c r="AY57" s="18"/>
      <c r="AZ57" s="19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7" x14ac:dyDescent="0.3">
      <c r="A58" s="20" t="b">
        <f t="array" ref="A58">OR(AND((B58&lt;&gt;""),OR(EXACT(B58,C58:AQ58))),AND((C58&lt;&gt;""),OR(EXACT(C58,D58:AQ58))),AND((D58&lt;&gt;""),OR(EXACT(D58,E58:AQ58))),AND((E58&lt;&gt;""),OR(EXACT(E58,F58:AQ58))),AND((F58&lt;&gt;""),OR(EXACT(F58,G58:AQ58))),AND((G58&lt;&gt;""),OR(EXACT(G58,H58:AQ58))),AND((H58&lt;&gt;""),OR(EXACT(H58,I58:AQ58))),AND((I58&lt;&gt;""),OR(EXACT(I58,J58:AQ58))),AND((J58&lt;&gt;""),OR(EXACT(J58,M58:AQ58))),AND((M58&lt;&gt;""),OR(EXACT(M58,N58:AQ58))),AND((O58&lt;&gt;""),OR(EXACT(O58,P58:AQ58))),AND((P58&lt;&gt;""),OR(EXACT(P58,Q58:AQ58))),AND((Q58&lt;&gt;""),OR(EXACT(Q58,R58:AQ58))),AND((S58&lt;&gt;""),OR(EXACT(S58,T58:AQ58))),AND((T58&lt;&gt;""),OR(EXACT(T58,U58:AQ58))),AND((U58&lt;&gt;""),OR(EXACT(U58,V58:AQ58))),AND((V58&lt;&gt;""),OR(EXACT(V58,W58:AQ58))),AND((W58&lt;&gt;""),OR(EXACT(W58,X58:AQ58))),AND((X58&lt;&gt;""),OR(EXACT(X58,Y58:AQ58))),AND((Y58&lt;&gt;""),OR(EXACT(Y58,Z58:AQ58))),AND((Z58&lt;&gt;""),OR(EXACT(Z58,AA58:AQ58))),AND((AA58&lt;&gt;""),OR(EXACT(AA58,AB58:AQ58))),AND((AB58&lt;&gt;""),OR(EXACT(AB58,AC58:AQ58))),AND((AC58&lt;&gt;""),OR(EXACT(AC58,AE58:AQ58))),AND((AE58&lt;&gt;""),OR(EXACT(AE58,AF58:AQ58))),AND((AF58&lt;&gt;""),OR(EXACT(AF58,AG58:AQ58))),AND((AG58&lt;&gt;""),OR(EXACT(AG58,AH58:AQ58))),AND((AH58&lt;&gt;""),OR(EXACT(AH58,AI58:AQ58))),AND((AI58&lt;&gt;""),OR(EXACT(AI58,AJ58:AQ58))),AND((AJ58&lt;&gt;""),OR(EXACT(AJ58,AK58:AQ58))),AND((AK58&lt;&gt;""),OR(EXACT(AK58,AL58:AQ58))),AND((AL58&lt;&gt;""),OR(EXACT(AL58,AM58:AQ58))),AND((AM58&lt;&gt;""),OR(EXACT(AM58,AN58:AQ58))),AND((AN58&lt;&gt;""),OR(EXACT(AN58,AO58:AQ58))),AND((AO58&lt;&gt;""),OR(EXACT(AO58,AQ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1"/>
      <c r="AE58" s="310"/>
      <c r="AF58" s="310"/>
      <c r="AG58" s="310"/>
      <c r="AH58" s="310"/>
      <c r="AI58" s="310"/>
      <c r="AJ58" s="310"/>
      <c r="AK58" s="314" t="s">
        <v>42</v>
      </c>
      <c r="AL58" s="310" t="s">
        <v>42</v>
      </c>
      <c r="AM58" s="312" t="s">
        <v>42</v>
      </c>
      <c r="AN58" s="310" t="s">
        <v>42</v>
      </c>
      <c r="AO58" s="310" t="s">
        <v>42</v>
      </c>
      <c r="AP58" s="310"/>
      <c r="AQ58" s="120"/>
      <c r="AR58" s="22"/>
      <c r="AS58" s="188" t="str">
        <f>IF(HLOOKUP($A$1,[1]!Plan,AR71,FALSE)="","",HLOOKUP($A$1,[1]!Plan,AR71,FALSE))</f>
        <v/>
      </c>
      <c r="AT58" s="188" t="str">
        <f>IF(HLOOKUP($A$1,[1]!Plan,AS71,FALSE)="","",HLOOKUP($A$1,[1]!Plan,AS71,FALSE))</f>
        <v/>
      </c>
      <c r="AU58" s="23" t="str">
        <f>IF(HLOOKUP($A$1,[1]!Plan,AT71,FALSE)="","",HLOOKUP($A$1,[1]!Plan,AT71,FALSE))</f>
        <v/>
      </c>
      <c r="AV58" s="23" t="str">
        <f>IF(HLOOKUP($A$1,[1]!Plan,AU71,FALSE)="","",HLOOKUP($A$1,[1]!Plan,AU71,FALSE))</f>
        <v/>
      </c>
      <c r="AW58" s="23" t="str">
        <f>IF(HLOOKUP($A$1,[1]!Plan,AV71,FALSE)="","",HLOOKUP($A$1,[1]!Plan,AV71,FALSE))</f>
        <v/>
      </c>
      <c r="AX58" s="30"/>
      <c r="AY58" s="30"/>
      <c r="AZ58" s="55"/>
      <c r="BA58" s="22">
        <f t="shared" ref="BA58:BS58" si="33">BA$3</f>
        <v>1</v>
      </c>
      <c r="BB58" s="22">
        <f t="shared" si="33"/>
        <v>2</v>
      </c>
      <c r="BC58" s="22">
        <f t="shared" si="33"/>
        <v>3</v>
      </c>
      <c r="BD58" s="22">
        <f t="shared" si="33"/>
        <v>4</v>
      </c>
      <c r="BE58" s="22">
        <f t="shared" si="33"/>
        <v>5</v>
      </c>
      <c r="BF58" s="22">
        <f t="shared" si="33"/>
        <v>6</v>
      </c>
      <c r="BG58" s="22">
        <f t="shared" si="33"/>
        <v>7</v>
      </c>
      <c r="BH58" s="22">
        <f t="shared" si="33"/>
        <v>8</v>
      </c>
      <c r="BI58" s="22">
        <f t="shared" si="33"/>
        <v>9</v>
      </c>
      <c r="BJ58" s="22">
        <f t="shared" si="33"/>
        <v>10</v>
      </c>
      <c r="BK58" s="22" t="str">
        <f t="shared" si="33"/>
        <v>F1</v>
      </c>
      <c r="BL58" s="22" t="str">
        <f t="shared" si="33"/>
        <v>F2</v>
      </c>
      <c r="BM58" s="22" t="str">
        <f t="shared" si="33"/>
        <v>F3</v>
      </c>
      <c r="BN58" s="22" t="str">
        <f t="shared" si="33"/>
        <v>F4</v>
      </c>
      <c r="BO58" s="22" t="str">
        <f t="shared" si="33"/>
        <v>B8</v>
      </c>
      <c r="BP58" s="22" t="str">
        <f t="shared" si="33"/>
        <v>UG1</v>
      </c>
      <c r="BQ58" s="22" t="str">
        <f t="shared" si="33"/>
        <v>UG2</v>
      </c>
      <c r="BR58" s="22" t="str">
        <f t="shared" si="33"/>
        <v>UG3</v>
      </c>
      <c r="BS58" s="22" t="str">
        <f t="shared" si="33"/>
        <v>UG4</v>
      </c>
      <c r="BT58" s="88"/>
    </row>
    <row r="59" spans="1:77" ht="15" thickBot="1" x14ac:dyDescent="0.35">
      <c r="A59" s="25" t="b">
        <f t="array" ref="A59">OR(AND((B59&lt;&gt;""),OR(EXACT(B59,C59:AQ59))),AND((C59&lt;&gt;""),OR(EXACT(C59,D59:AQ59))),AND((D59&lt;&gt;""),OR(EXACT(D59,E59:AQ59))),AND((E59&lt;&gt;""),OR(EXACT(E59,F59:AQ59))),AND((F59&lt;&gt;""),OR(EXACT(F59,G59:AQ59))),AND((G59&lt;&gt;""),OR(EXACT(G59,H59:AQ59))),AND((H59&lt;&gt;""),OR(EXACT(H59,I59:AQ59))),AND((I59&lt;&gt;""),OR(EXACT(I59,J59:AQ59))),AND((J59&lt;&gt;""),OR(EXACT(J59,M59:AQ59))),AND((M59&lt;&gt;""),OR(EXACT(M59,N59:AQ59))),AND((O59&lt;&gt;""),OR(EXACT(O59,P59:AQ59))),AND((P59&lt;&gt;""),OR(EXACT(P59,Q59:AQ59))),AND((Q59&lt;&gt;""),OR(EXACT(Q59,R59:AQ59))),AND((S59&lt;&gt;""),OR(EXACT(S59,T59:AQ59))),AND((T59&lt;&gt;""),OR(EXACT(T59,U59:AQ59))),AND((U59&lt;&gt;""),OR(EXACT(U59,V59:AQ59))),AND((V59&lt;&gt;""),OR(EXACT(V59,W59:AQ59))),AND((W59&lt;&gt;""),OR(EXACT(W59,X59:AQ59))),AND((X59&lt;&gt;""),OR(EXACT(X59,Y59:AQ59))),AND((Y59&lt;&gt;""),OR(EXACT(Y59,Z59:AQ59))),AND((Z59&lt;&gt;""),OR(EXACT(Z59,AA59:AQ59))),AND((AA59&lt;&gt;""),OR(EXACT(AA59,AB59:AQ59))),AND((AB59&lt;&gt;""),OR(EXACT(AB59,AC59:AQ59))),AND((AC59&lt;&gt;""),OR(EXACT(AC59,AE59:AQ59))),AND((AE59&lt;&gt;""),OR(EXACT(AE59,AF59:AQ59))),AND((AF59&lt;&gt;""),OR(EXACT(AF59,AG59:AQ59))),AND((AG59&lt;&gt;""),OR(EXACT(AG59,AH59:AQ59))),AND((AH59&lt;&gt;""),OR(EXACT(AH59,AI59:AQ59))),AND((AI59&lt;&gt;""),OR(EXACT(AI59,AJ59:AQ59))),AND((AJ59&lt;&gt;""),OR(EXACT(AJ59,AK59:AQ59))),AND((AK59&lt;&gt;""),OR(EXACT(AK59,AL59:AQ59))),AND((AL59&lt;&gt;""),OR(EXACT(AL59,AM59:AQ59))),AND((AM59&lt;&gt;""),OR(EXACT(AM59,AN59:AQ59))),AND((AN59&lt;&gt;""),OR(EXACT(AN59,AO59:AQ59))),AND((AO59&lt;&gt;""),OR(EXACT(AO59,AQ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82" t="s">
        <v>42</v>
      </c>
      <c r="AL59" s="31" t="s">
        <v>42</v>
      </c>
      <c r="AM59" s="31" t="s">
        <v>42</v>
      </c>
      <c r="AN59" s="31" t="s">
        <v>42</v>
      </c>
      <c r="AO59" s="31" t="s">
        <v>42</v>
      </c>
      <c r="AP59" s="31"/>
      <c r="AQ59" s="84"/>
      <c r="AR59" s="4"/>
      <c r="AS59" s="28" t="str">
        <f>IF(HLOOKUP($A$1&amp;"b",[1]!Plan,AR71,FALSE)="","",HLOOKUP($A$1&amp;"b",[1]!Plan,AR71,FALSE))</f>
        <v/>
      </c>
      <c r="AT59" s="28" t="str">
        <f>IF(HLOOKUP($A$1&amp;"b",[1]!Plan,AS71,FALSE)="","",HLOOKUP($A$1&amp;"b",[1]!Plan,AS71,FALSE))</f>
        <v/>
      </c>
      <c r="AU59" s="28" t="str">
        <f>IF(HLOOKUP($A$1&amp;"b",[1]!Plan,AT71,FALSE)="","",HLOOKUP($A$1&amp;"b",[1]!Plan,AT71,FALSE))</f>
        <v/>
      </c>
      <c r="AV59" s="28" t="str">
        <f>IF(HLOOKUP($A$1&amp;"b",[1]!Plan,AU71,FALSE)="","",HLOOKUP($A$1&amp;"b",[1]!Plan,AU71,FALSE))</f>
        <v/>
      </c>
      <c r="AW59" s="28" t="str">
        <f>IF(HLOOKUP($A$1&amp;"b",[1]!Plan,AV71,FALSE)="","",HLOOKUP($A$1&amp;"b",[1]!Plan,AV71,FALSE))</f>
        <v/>
      </c>
      <c r="AX59" s="28"/>
      <c r="AY59" s="28"/>
      <c r="AZ59" s="29"/>
      <c r="BA59" s="167">
        <f t="shared" ref="BA59:BS59" ca="1" si="34">SUMIF($B59:$AQ59,BA$3,$B$2:$AP$2)</f>
        <v>0</v>
      </c>
      <c r="BB59" s="167">
        <f t="shared" ca="1" si="34"/>
        <v>0</v>
      </c>
      <c r="BC59" s="167">
        <f t="shared" ca="1" si="34"/>
        <v>0</v>
      </c>
      <c r="BD59" s="167">
        <f t="shared" ca="1" si="34"/>
        <v>0</v>
      </c>
      <c r="BE59" s="167">
        <f t="shared" ca="1" si="34"/>
        <v>0</v>
      </c>
      <c r="BF59" s="167">
        <f t="shared" ca="1" si="34"/>
        <v>0</v>
      </c>
      <c r="BG59" s="167">
        <f t="shared" ca="1" si="34"/>
        <v>0</v>
      </c>
      <c r="BH59" s="167">
        <f t="shared" ca="1" si="34"/>
        <v>0</v>
      </c>
      <c r="BI59" s="167">
        <f t="shared" ca="1" si="34"/>
        <v>0</v>
      </c>
      <c r="BJ59" s="167">
        <f t="shared" ca="1" si="34"/>
        <v>0</v>
      </c>
      <c r="BK59" s="167">
        <f t="shared" ca="1" si="34"/>
        <v>0</v>
      </c>
      <c r="BL59" s="167">
        <f t="shared" ca="1" si="34"/>
        <v>0</v>
      </c>
      <c r="BM59" s="167">
        <f t="shared" ca="1" si="34"/>
        <v>0</v>
      </c>
      <c r="BN59" s="167">
        <f t="shared" ca="1" si="34"/>
        <v>0</v>
      </c>
      <c r="BO59" s="167">
        <f t="shared" ca="1" si="34"/>
        <v>0</v>
      </c>
      <c r="BP59" s="167">
        <f t="shared" ca="1" si="34"/>
        <v>0</v>
      </c>
      <c r="BQ59" s="167">
        <f t="shared" ca="1" si="34"/>
        <v>0</v>
      </c>
      <c r="BR59" s="167">
        <f t="shared" ca="1" si="34"/>
        <v>0</v>
      </c>
      <c r="BS59" s="167">
        <f t="shared" ca="1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180"/>
      <c r="AL60" s="40"/>
      <c r="AM60" s="203"/>
      <c r="AN60" s="40"/>
      <c r="AO60" s="40"/>
      <c r="AP60" s="40"/>
      <c r="AQ60" s="83"/>
      <c r="AR60" s="4"/>
      <c r="AS60" s="187"/>
      <c r="AT60" s="187"/>
      <c r="AU60" s="33"/>
      <c r="AV60" s="33"/>
      <c r="AW60" s="33"/>
      <c r="AX60" s="33"/>
      <c r="AY60" s="33"/>
      <c r="AZ60" s="3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7" ht="15.6" x14ac:dyDescent="0.3">
      <c r="A61" s="8"/>
      <c r="B61" s="194"/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 t="s">
        <v>165</v>
      </c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/>
      <c r="W61" s="194" t="s">
        <v>165</v>
      </c>
      <c r="X61" s="194" t="s">
        <v>165</v>
      </c>
      <c r="Y61" s="194" t="s">
        <v>165</v>
      </c>
      <c r="Z61" s="194"/>
      <c r="AA61" s="194"/>
      <c r="AB61" s="194" t="s">
        <v>165</v>
      </c>
      <c r="AC61" s="194" t="s">
        <v>165</v>
      </c>
      <c r="AD61" s="194" t="s">
        <v>165</v>
      </c>
      <c r="AE61" s="194" t="s">
        <v>165</v>
      </c>
      <c r="AF61" s="194" t="s">
        <v>165</v>
      </c>
      <c r="AG61" s="194" t="s">
        <v>165</v>
      </c>
      <c r="AH61" s="194" t="s">
        <v>165</v>
      </c>
      <c r="AI61" s="194"/>
      <c r="AJ61" s="194" t="s">
        <v>165</v>
      </c>
      <c r="AK61" s="179"/>
      <c r="AL61" s="91"/>
      <c r="AM61" s="2"/>
      <c r="AN61" s="91"/>
      <c r="AO61" s="91"/>
      <c r="AP61" s="91"/>
      <c r="AQ61" s="92"/>
      <c r="AR61" s="4"/>
      <c r="AS61" s="189"/>
      <c r="AT61" s="189"/>
      <c r="AU61" s="33"/>
      <c r="AV61" s="33"/>
      <c r="AW61" s="33"/>
      <c r="AX61" s="33"/>
      <c r="AY61" s="33"/>
      <c r="AZ61" s="34"/>
      <c r="BA61" s="22">
        <f t="shared" ref="BA61:BS61" si="35">BA$3</f>
        <v>1</v>
      </c>
      <c r="BB61" s="22">
        <f t="shared" si="35"/>
        <v>2</v>
      </c>
      <c r="BC61" s="22">
        <f t="shared" si="35"/>
        <v>3</v>
      </c>
      <c r="BD61" s="22">
        <f t="shared" si="35"/>
        <v>4</v>
      </c>
      <c r="BE61" s="22">
        <f t="shared" si="35"/>
        <v>5</v>
      </c>
      <c r="BF61" s="22">
        <f t="shared" si="35"/>
        <v>6</v>
      </c>
      <c r="BG61" s="22">
        <f t="shared" si="35"/>
        <v>7</v>
      </c>
      <c r="BH61" s="22">
        <f t="shared" si="35"/>
        <v>8</v>
      </c>
      <c r="BI61" s="22">
        <f t="shared" si="35"/>
        <v>9</v>
      </c>
      <c r="BJ61" s="22">
        <f t="shared" si="35"/>
        <v>10</v>
      </c>
      <c r="BK61" s="22" t="str">
        <f t="shared" si="35"/>
        <v>F1</v>
      </c>
      <c r="BL61" s="22" t="str">
        <f t="shared" si="35"/>
        <v>F2</v>
      </c>
      <c r="BM61" s="22" t="str">
        <f t="shared" si="35"/>
        <v>F3</v>
      </c>
      <c r="BN61" s="22" t="str">
        <f t="shared" si="35"/>
        <v>F4</v>
      </c>
      <c r="BO61" s="22" t="str">
        <f t="shared" si="35"/>
        <v>B8</v>
      </c>
      <c r="BP61" s="22" t="str">
        <f t="shared" si="35"/>
        <v>UG1</v>
      </c>
      <c r="BQ61" s="22" t="str">
        <f t="shared" si="35"/>
        <v>UG2</v>
      </c>
      <c r="BR61" s="22" t="str">
        <f t="shared" si="35"/>
        <v>UG3</v>
      </c>
      <c r="BS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4"/>
      <c r="AE62" s="8"/>
      <c r="AF62" s="8"/>
      <c r="AG62" s="8"/>
      <c r="AH62" s="8"/>
      <c r="AI62" s="8"/>
      <c r="AJ62" s="8"/>
      <c r="AK62" s="82"/>
      <c r="AL62" s="31"/>
      <c r="AM62" s="31"/>
      <c r="AN62" s="31"/>
      <c r="AO62" s="31"/>
      <c r="AP62" s="31"/>
      <c r="AQ62" s="84"/>
      <c r="AR62" s="4"/>
      <c r="AS62" s="28"/>
      <c r="AT62" s="28"/>
      <c r="AU62" s="36"/>
      <c r="AV62" s="36"/>
      <c r="AW62" s="36"/>
      <c r="AX62" s="36"/>
      <c r="AY62" s="36"/>
      <c r="AZ62" s="37"/>
      <c r="BA62" s="167">
        <f t="shared" ref="BA62:BS62" ca="1" si="36">SUMIF($B62:$AQ62,BA$3,$B$2:$AP$2)</f>
        <v>0</v>
      </c>
      <c r="BB62" s="167">
        <f t="shared" ca="1" si="36"/>
        <v>0</v>
      </c>
      <c r="BC62" s="167">
        <f t="shared" ca="1" si="36"/>
        <v>0</v>
      </c>
      <c r="BD62" s="167">
        <f t="shared" ca="1" si="36"/>
        <v>0</v>
      </c>
      <c r="BE62" s="167">
        <f t="shared" ca="1" si="36"/>
        <v>0</v>
      </c>
      <c r="BF62" s="167">
        <f t="shared" ca="1" si="36"/>
        <v>0</v>
      </c>
      <c r="BG62" s="167">
        <f t="shared" ca="1" si="36"/>
        <v>0</v>
      </c>
      <c r="BH62" s="167">
        <f t="shared" ca="1" si="36"/>
        <v>0</v>
      </c>
      <c r="BI62" s="167">
        <f t="shared" ca="1" si="36"/>
        <v>0</v>
      </c>
      <c r="BJ62" s="167">
        <f t="shared" ca="1" si="36"/>
        <v>0</v>
      </c>
      <c r="BK62" s="167">
        <f t="shared" ca="1" si="36"/>
        <v>0</v>
      </c>
      <c r="BL62" s="167">
        <f t="shared" ca="1" si="36"/>
        <v>0</v>
      </c>
      <c r="BM62" s="167">
        <f t="shared" ca="1" si="36"/>
        <v>0</v>
      </c>
      <c r="BN62" s="167">
        <f t="shared" ca="1" si="36"/>
        <v>0</v>
      </c>
      <c r="BO62" s="167">
        <f t="shared" ca="1" si="36"/>
        <v>0</v>
      </c>
      <c r="BP62" s="167">
        <f t="shared" ca="1" si="36"/>
        <v>0</v>
      </c>
      <c r="BQ62" s="167">
        <f t="shared" ca="1" si="36"/>
        <v>0</v>
      </c>
      <c r="BR62" s="167">
        <f t="shared" ca="1" si="36"/>
        <v>0</v>
      </c>
      <c r="BS62" s="167">
        <f t="shared" ca="1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BA16:BS16">
    <cfRule type="cellIs" dxfId="10873" priority="1789" operator="equal">
      <formula>0</formula>
    </cfRule>
    <cfRule type="cellIs" dxfId="10872" priority="1790" operator="greaterThan">
      <formula>0</formula>
    </cfRule>
  </conditionalFormatting>
  <conditionalFormatting sqref="BA19:BS19">
    <cfRule type="cellIs" dxfId="10871" priority="1787" operator="equal">
      <formula>0</formula>
    </cfRule>
    <cfRule type="cellIs" dxfId="10870" priority="1788" operator="greaterThan">
      <formula>0</formula>
    </cfRule>
  </conditionalFormatting>
  <conditionalFormatting sqref="BA22:BS22">
    <cfRule type="cellIs" dxfId="10869" priority="1785" operator="equal">
      <formula>0</formula>
    </cfRule>
    <cfRule type="cellIs" dxfId="10868" priority="1786" operator="greaterThan">
      <formula>0</formula>
    </cfRule>
  </conditionalFormatting>
  <conditionalFormatting sqref="BA26:BS26">
    <cfRule type="cellIs" dxfId="10867" priority="1783" operator="equal">
      <formula>0</formula>
    </cfRule>
    <cfRule type="cellIs" dxfId="10866" priority="1784" operator="greaterThan">
      <formula>0</formula>
    </cfRule>
  </conditionalFormatting>
  <conditionalFormatting sqref="BA29:BS29">
    <cfRule type="cellIs" dxfId="10865" priority="1781" operator="equal">
      <formula>0</formula>
    </cfRule>
    <cfRule type="cellIs" dxfId="10864" priority="1782" operator="greaterThan">
      <formula>0</formula>
    </cfRule>
  </conditionalFormatting>
  <conditionalFormatting sqref="BA32:BS32">
    <cfRule type="cellIs" dxfId="10863" priority="1779" operator="equal">
      <formula>0</formula>
    </cfRule>
    <cfRule type="cellIs" dxfId="10862" priority="1780" operator="greaterThan">
      <formula>0</formula>
    </cfRule>
  </conditionalFormatting>
  <conditionalFormatting sqref="BA36:BS36">
    <cfRule type="cellIs" dxfId="10861" priority="1777" operator="equal">
      <formula>0</formula>
    </cfRule>
    <cfRule type="cellIs" dxfId="10860" priority="1778" operator="greaterThan">
      <formula>0</formula>
    </cfRule>
  </conditionalFormatting>
  <conditionalFormatting sqref="BA39:BS39">
    <cfRule type="cellIs" dxfId="10859" priority="1775" operator="equal">
      <formula>0</formula>
    </cfRule>
    <cfRule type="cellIs" dxfId="10858" priority="1776" operator="greaterThan">
      <formula>0</formula>
    </cfRule>
  </conditionalFormatting>
  <conditionalFormatting sqref="BA42:BS42">
    <cfRule type="cellIs" dxfId="10857" priority="1773" operator="equal">
      <formula>0</formula>
    </cfRule>
    <cfRule type="cellIs" dxfId="10856" priority="1774" operator="greaterThan">
      <formula>0</formula>
    </cfRule>
  </conditionalFormatting>
  <conditionalFormatting sqref="BA46:BS46">
    <cfRule type="cellIs" dxfId="10855" priority="1771" operator="equal">
      <formula>0</formula>
    </cfRule>
    <cfRule type="cellIs" dxfId="10854" priority="1772" operator="greaterThan">
      <formula>0</formula>
    </cfRule>
  </conditionalFormatting>
  <conditionalFormatting sqref="BA49:BS49">
    <cfRule type="cellIs" dxfId="10853" priority="1769" operator="equal">
      <formula>0</formula>
    </cfRule>
    <cfRule type="cellIs" dxfId="10852" priority="1770" operator="greaterThan">
      <formula>0</formula>
    </cfRule>
  </conditionalFormatting>
  <conditionalFormatting sqref="BA52:BS52">
    <cfRule type="cellIs" dxfId="10851" priority="1767" operator="equal">
      <formula>0</formula>
    </cfRule>
    <cfRule type="cellIs" dxfId="10850" priority="1768" operator="greaterThan">
      <formula>0</formula>
    </cfRule>
  </conditionalFormatting>
  <conditionalFormatting sqref="BA56:BS56">
    <cfRule type="cellIs" dxfId="10849" priority="1765" operator="equal">
      <formula>0</formula>
    </cfRule>
    <cfRule type="cellIs" dxfId="10848" priority="1766" operator="greaterThan">
      <formula>0</formula>
    </cfRule>
  </conditionalFormatting>
  <conditionalFormatting sqref="BA59:BS59">
    <cfRule type="cellIs" dxfId="10847" priority="1763" operator="equal">
      <formula>0</formula>
    </cfRule>
    <cfRule type="cellIs" dxfId="10846" priority="1764" operator="greaterThan">
      <formula>0</formula>
    </cfRule>
  </conditionalFormatting>
  <conditionalFormatting sqref="BA62:BS62">
    <cfRule type="cellIs" dxfId="10845" priority="1761" operator="equal">
      <formula>0</formula>
    </cfRule>
    <cfRule type="cellIs" dxfId="10844" priority="1762" operator="greaterThan">
      <formula>0</formula>
    </cfRule>
  </conditionalFormatting>
  <conditionalFormatting sqref="A28:A29 A45:A46 A48:A49 A55:A56 A58:A59 A5:A6 A8:A9 A25:A26">
    <cfRule type="cellIs" dxfId="10843" priority="1760" stopIfTrue="1" operator="equal">
      <formula>TRUE</formula>
    </cfRule>
  </conditionalFormatting>
  <conditionalFormatting sqref="A35:A36 A38:A39">
    <cfRule type="cellIs" dxfId="10842" priority="1759" stopIfTrue="1" operator="equal">
      <formula>TRUE</formula>
    </cfRule>
  </conditionalFormatting>
  <conditionalFormatting sqref="AQ16">
    <cfRule type="duplicateValues" dxfId="10841" priority="1756"/>
  </conditionalFormatting>
  <conditionalFormatting sqref="AQ19">
    <cfRule type="duplicateValues" dxfId="10840" priority="1755"/>
  </conditionalFormatting>
  <conditionalFormatting sqref="AQ26">
    <cfRule type="duplicateValues" dxfId="10839" priority="1754"/>
  </conditionalFormatting>
  <conditionalFormatting sqref="AQ39">
    <cfRule type="duplicateValues" dxfId="10838" priority="1753"/>
  </conditionalFormatting>
  <conditionalFormatting sqref="AQ36">
    <cfRule type="duplicateValues" dxfId="10837" priority="1752"/>
  </conditionalFormatting>
  <conditionalFormatting sqref="AQ39">
    <cfRule type="duplicateValues" dxfId="10836" priority="1751"/>
  </conditionalFormatting>
  <conditionalFormatting sqref="AQ49">
    <cfRule type="duplicateValues" dxfId="10835" priority="1750"/>
  </conditionalFormatting>
  <conditionalFormatting sqref="AQ46">
    <cfRule type="duplicateValues" dxfId="10834" priority="1749"/>
  </conditionalFormatting>
  <conditionalFormatting sqref="AQ49">
    <cfRule type="duplicateValues" dxfId="10833" priority="1748"/>
  </conditionalFormatting>
  <conditionalFormatting sqref="AQ6 AM6">
    <cfRule type="duplicateValues" dxfId="10832" priority="1747"/>
  </conditionalFormatting>
  <conditionalFormatting sqref="AQ9">
    <cfRule type="duplicateValues" dxfId="10831" priority="1746"/>
  </conditionalFormatting>
  <conditionalFormatting sqref="AQ36">
    <cfRule type="duplicateValues" dxfId="10830" priority="1745"/>
  </conditionalFormatting>
  <conditionalFormatting sqref="AQ39">
    <cfRule type="duplicateValues" dxfId="10829" priority="1744"/>
  </conditionalFormatting>
  <conditionalFormatting sqref="AP46">
    <cfRule type="duplicateValues" dxfId="10828" priority="1743"/>
  </conditionalFormatting>
  <conditionalFormatting sqref="AM6">
    <cfRule type="duplicateValues" dxfId="10827" priority="1742"/>
  </conditionalFormatting>
  <conditionalFormatting sqref="AQ9">
    <cfRule type="duplicateValues" dxfId="10826" priority="1741"/>
  </conditionalFormatting>
  <conditionalFormatting sqref="AM6">
    <cfRule type="duplicateValues" dxfId="10825" priority="1740"/>
  </conditionalFormatting>
  <conditionalFormatting sqref="AQ16">
    <cfRule type="duplicateValues" dxfId="10824" priority="1739"/>
  </conditionalFormatting>
  <conditionalFormatting sqref="AQ19">
    <cfRule type="duplicateValues" dxfId="10823" priority="1738"/>
  </conditionalFormatting>
  <conditionalFormatting sqref="AQ29">
    <cfRule type="duplicateValues" dxfId="10822" priority="1737"/>
  </conditionalFormatting>
  <conditionalFormatting sqref="AK6 AM6 AO6:AQ6">
    <cfRule type="duplicateValues" dxfId="10821" priority="1736"/>
  </conditionalFormatting>
  <conditionalFormatting sqref="AO16">
    <cfRule type="duplicateValues" dxfId="10820" priority="1735"/>
  </conditionalFormatting>
  <conditionalFormatting sqref="AM46">
    <cfRule type="duplicateValues" dxfId="10819" priority="1734"/>
  </conditionalFormatting>
  <conditionalFormatting sqref="AO19">
    <cfRule type="duplicateValues" dxfId="10818" priority="1733"/>
  </conditionalFormatting>
  <conditionalFormatting sqref="AO26">
    <cfRule type="duplicateValues" dxfId="10817" priority="1732"/>
  </conditionalFormatting>
  <conditionalFormatting sqref="AO29">
    <cfRule type="duplicateValues" dxfId="10816" priority="1731"/>
  </conditionalFormatting>
  <conditionalFormatting sqref="AO36">
    <cfRule type="duplicateValues" dxfId="10815" priority="1730"/>
  </conditionalFormatting>
  <conditionalFormatting sqref="AO39">
    <cfRule type="duplicateValues" dxfId="10814" priority="1729"/>
  </conditionalFormatting>
  <conditionalFormatting sqref="AO46">
    <cfRule type="duplicateValues" dxfId="10813" priority="1728"/>
  </conditionalFormatting>
  <conditionalFormatting sqref="AO49">
    <cfRule type="duplicateValues" dxfId="10812" priority="1727"/>
  </conditionalFormatting>
  <conditionalFormatting sqref="AP26">
    <cfRule type="duplicateValues" dxfId="10811" priority="1726"/>
  </conditionalFormatting>
  <conditionalFormatting sqref="AP29">
    <cfRule type="duplicateValues" dxfId="10810" priority="1725"/>
  </conditionalFormatting>
  <conditionalFormatting sqref="AP36">
    <cfRule type="duplicateValues" dxfId="10809" priority="1724"/>
  </conditionalFormatting>
  <conditionalFormatting sqref="AP39">
    <cfRule type="duplicateValues" dxfId="10808" priority="1723"/>
  </conditionalFormatting>
  <conditionalFormatting sqref="BA6:BS6">
    <cfRule type="cellIs" dxfId="10807" priority="1721" operator="equal">
      <formula>0</formula>
    </cfRule>
    <cfRule type="cellIs" dxfId="10806" priority="1722" operator="greaterThan">
      <formula>0</formula>
    </cfRule>
  </conditionalFormatting>
  <conditionalFormatting sqref="BA9:BS9">
    <cfRule type="cellIs" dxfId="10805" priority="1719" operator="equal">
      <formula>0</formula>
    </cfRule>
    <cfRule type="cellIs" dxfId="10804" priority="1720" operator="greaterThan">
      <formula>0</formula>
    </cfRule>
  </conditionalFormatting>
  <conditionalFormatting sqref="BA12:BS12">
    <cfRule type="cellIs" dxfId="10803" priority="1717" operator="equal">
      <formula>0</formula>
    </cfRule>
    <cfRule type="cellIs" dxfId="10802" priority="1718" operator="greaterThan">
      <formula>0</formula>
    </cfRule>
  </conditionalFormatting>
  <conditionalFormatting sqref="AO6">
    <cfRule type="duplicateValues" dxfId="10801" priority="1716"/>
  </conditionalFormatting>
  <conditionalFormatting sqref="AO9">
    <cfRule type="duplicateValues" dxfId="10800" priority="1715"/>
  </conditionalFormatting>
  <conditionalFormatting sqref="AP49">
    <cfRule type="duplicateValues" dxfId="10799" priority="1714"/>
  </conditionalFormatting>
  <conditionalFormatting sqref="A15:A16 A18:A19">
    <cfRule type="cellIs" dxfId="10798" priority="1713" stopIfTrue="1" operator="equal">
      <formula>TRUE</formula>
    </cfRule>
  </conditionalFormatting>
  <conditionalFormatting sqref="AM6">
    <cfRule type="duplicateValues" dxfId="10797" priority="1711"/>
  </conditionalFormatting>
  <conditionalFormatting sqref="AM6">
    <cfRule type="duplicateValues" dxfId="10796" priority="1710"/>
  </conditionalFormatting>
  <conditionalFormatting sqref="AM6">
    <cfRule type="duplicateValues" dxfId="10795" priority="1709"/>
  </conditionalFormatting>
  <conditionalFormatting sqref="AM6">
    <cfRule type="duplicateValues" dxfId="10794" priority="1708"/>
  </conditionalFormatting>
  <conditionalFormatting sqref="AP6">
    <cfRule type="duplicateValues" dxfId="10793" priority="1707"/>
  </conditionalFormatting>
  <conditionalFormatting sqref="AP9">
    <cfRule type="duplicateValues" dxfId="10792" priority="1706"/>
  </conditionalFormatting>
  <conditionalFormatting sqref="AP6">
    <cfRule type="duplicateValues" dxfId="10791" priority="1705"/>
  </conditionalFormatting>
  <conditionalFormatting sqref="AP16">
    <cfRule type="duplicateValues" dxfId="10790" priority="1704"/>
  </conditionalFormatting>
  <conditionalFormatting sqref="AP9">
    <cfRule type="duplicateValues" dxfId="10789" priority="1703"/>
  </conditionalFormatting>
  <conditionalFormatting sqref="AP9">
    <cfRule type="duplicateValues" dxfId="10788" priority="1702"/>
  </conditionalFormatting>
  <conditionalFormatting sqref="AP16">
    <cfRule type="duplicateValues" dxfId="10787" priority="1701"/>
  </conditionalFormatting>
  <conditionalFormatting sqref="AP16">
    <cfRule type="duplicateValues" dxfId="10786" priority="1700"/>
  </conditionalFormatting>
  <conditionalFormatting sqref="AP19">
    <cfRule type="duplicateValues" dxfId="10785" priority="1699"/>
  </conditionalFormatting>
  <conditionalFormatting sqref="AP19">
    <cfRule type="duplicateValues" dxfId="10784" priority="1698"/>
  </conditionalFormatting>
  <conditionalFormatting sqref="AP6">
    <cfRule type="duplicateValues" dxfId="10783" priority="1697"/>
  </conditionalFormatting>
  <conditionalFormatting sqref="AP6">
    <cfRule type="duplicateValues" dxfId="10782" priority="1696"/>
  </conditionalFormatting>
  <conditionalFormatting sqref="AP19">
    <cfRule type="duplicateValues" dxfId="10781" priority="1695"/>
  </conditionalFormatting>
  <conditionalFormatting sqref="AO9:AQ9">
    <cfRule type="duplicateValues" dxfId="10780" priority="1694"/>
  </conditionalFormatting>
  <conditionalFormatting sqref="AO16:AQ16">
    <cfRule type="duplicateValues" dxfId="10779" priority="1693"/>
  </conditionalFormatting>
  <conditionalFormatting sqref="AO19:AQ19">
    <cfRule type="duplicateValues" dxfId="10778" priority="1692"/>
  </conditionalFormatting>
  <conditionalFormatting sqref="AO6:AQ6 AK6 AM6">
    <cfRule type="duplicateValues" dxfId="10777" priority="1691"/>
  </conditionalFormatting>
  <conditionalFormatting sqref="AO9:AQ9">
    <cfRule type="duplicateValues" dxfId="10776" priority="1690"/>
  </conditionalFormatting>
  <conditionalFormatting sqref="AI36 AO36:AQ36 AM36">
    <cfRule type="duplicateValues" dxfId="10775" priority="1689"/>
  </conditionalFormatting>
  <conditionalFormatting sqref="AI39 AO39:AQ39 AM39">
    <cfRule type="duplicateValues" dxfId="10774" priority="1688"/>
  </conditionalFormatting>
  <conditionalFormatting sqref="AO26:AQ26">
    <cfRule type="duplicateValues" dxfId="10773" priority="1687"/>
  </conditionalFormatting>
  <conditionalFormatting sqref="AO29:AQ29">
    <cfRule type="duplicateValues" dxfId="10772" priority="1686"/>
  </conditionalFormatting>
  <conditionalFormatting sqref="AO46:AQ46 AM46">
    <cfRule type="duplicateValues" dxfId="10771" priority="1685"/>
  </conditionalFormatting>
  <conditionalFormatting sqref="AO49:AQ49">
    <cfRule type="duplicateValues" dxfId="10770" priority="1684"/>
  </conditionalFormatting>
  <conditionalFormatting sqref="AO16:AQ16">
    <cfRule type="duplicateValues" dxfId="10769" priority="1683"/>
  </conditionalFormatting>
  <conditionalFormatting sqref="AO19:AQ19">
    <cfRule type="duplicateValues" dxfId="10768" priority="1682"/>
  </conditionalFormatting>
  <conditionalFormatting sqref="AM39">
    <cfRule type="duplicateValues" dxfId="10767" priority="1681"/>
  </conditionalFormatting>
  <conditionalFormatting sqref="AM39">
    <cfRule type="duplicateValues" dxfId="10766" priority="1680"/>
  </conditionalFormatting>
  <conditionalFormatting sqref="AM39">
    <cfRule type="duplicateValues" dxfId="10765" priority="1679"/>
  </conditionalFormatting>
  <conditionalFormatting sqref="AM39">
    <cfRule type="duplicateValues" dxfId="10764" priority="1678"/>
  </conditionalFormatting>
  <conditionalFormatting sqref="AM39">
    <cfRule type="duplicateValues" dxfId="10763" priority="1677"/>
  </conditionalFormatting>
  <conditionalFormatting sqref="AM39">
    <cfRule type="duplicateValues" dxfId="10762" priority="1676"/>
  </conditionalFormatting>
  <conditionalFormatting sqref="AM39">
    <cfRule type="duplicateValues" dxfId="10761" priority="1675"/>
  </conditionalFormatting>
  <conditionalFormatting sqref="AM39">
    <cfRule type="duplicateValues" dxfId="10760" priority="1674"/>
  </conditionalFormatting>
  <conditionalFormatting sqref="AM39">
    <cfRule type="duplicateValues" dxfId="10759" priority="1673"/>
  </conditionalFormatting>
  <conditionalFormatting sqref="AI36">
    <cfRule type="duplicateValues" dxfId="10758" priority="1672"/>
  </conditionalFormatting>
  <conditionalFormatting sqref="AI39">
    <cfRule type="duplicateValues" dxfId="10757" priority="1671"/>
  </conditionalFormatting>
  <conditionalFormatting sqref="AM49">
    <cfRule type="duplicateValues" dxfId="10756" priority="1670"/>
  </conditionalFormatting>
  <conditionalFormatting sqref="AM49">
    <cfRule type="duplicateValues" dxfId="10755" priority="1669"/>
  </conditionalFormatting>
  <conditionalFormatting sqref="AN6">
    <cfRule type="duplicateValues" dxfId="10754" priority="1668"/>
  </conditionalFormatting>
  <conditionalFormatting sqref="AN6">
    <cfRule type="duplicateValues" dxfId="10753" priority="1667"/>
  </conditionalFormatting>
  <conditionalFormatting sqref="AN6">
    <cfRule type="duplicateValues" dxfId="10752" priority="1666"/>
  </conditionalFormatting>
  <conditionalFormatting sqref="AN6">
    <cfRule type="duplicateValues" dxfId="10751" priority="1665"/>
  </conditionalFormatting>
  <conditionalFormatting sqref="AN6">
    <cfRule type="duplicateValues" dxfId="10750" priority="1664"/>
  </conditionalFormatting>
  <conditionalFormatting sqref="AN6">
    <cfRule type="duplicateValues" dxfId="10749" priority="1663"/>
  </conditionalFormatting>
  <conditionalFormatting sqref="AN9">
    <cfRule type="duplicateValues" dxfId="10748" priority="1662"/>
  </conditionalFormatting>
  <conditionalFormatting sqref="AN9">
    <cfRule type="duplicateValues" dxfId="10747" priority="1661"/>
  </conditionalFormatting>
  <conditionalFormatting sqref="AN9">
    <cfRule type="duplicateValues" dxfId="10746" priority="1660"/>
  </conditionalFormatting>
  <conditionalFormatting sqref="AN9">
    <cfRule type="duplicateValues" dxfId="10745" priority="1659"/>
  </conditionalFormatting>
  <conditionalFormatting sqref="AN9">
    <cfRule type="duplicateValues" dxfId="10744" priority="1658"/>
  </conditionalFormatting>
  <conditionalFormatting sqref="AN9">
    <cfRule type="duplicateValues" dxfId="10743" priority="1657"/>
  </conditionalFormatting>
  <conditionalFormatting sqref="AN46 AN36 AN26 AN16">
    <cfRule type="duplicateValues" dxfId="10742" priority="1656"/>
  </conditionalFormatting>
  <conditionalFormatting sqref="AN46">
    <cfRule type="duplicateValues" dxfId="10741" priority="1655"/>
  </conditionalFormatting>
  <conditionalFormatting sqref="AN46">
    <cfRule type="duplicateValues" dxfId="10740" priority="1654"/>
  </conditionalFormatting>
  <conditionalFormatting sqref="AN46">
    <cfRule type="duplicateValues" dxfId="10739" priority="1653"/>
  </conditionalFormatting>
  <conditionalFormatting sqref="AN46">
    <cfRule type="duplicateValues" dxfId="10738" priority="1652"/>
  </conditionalFormatting>
  <conditionalFormatting sqref="AN46">
    <cfRule type="duplicateValues" dxfId="10737" priority="1651"/>
  </conditionalFormatting>
  <conditionalFormatting sqref="AN49 AN39 AN19">
    <cfRule type="duplicateValues" dxfId="10736" priority="1650"/>
  </conditionalFormatting>
  <conditionalFormatting sqref="AN49">
    <cfRule type="duplicateValues" dxfId="10735" priority="1649"/>
  </conditionalFormatting>
  <conditionalFormatting sqref="AN49">
    <cfRule type="duplicateValues" dxfId="10734" priority="1648"/>
  </conditionalFormatting>
  <conditionalFormatting sqref="AN49">
    <cfRule type="duplicateValues" dxfId="10733" priority="1647"/>
  </conditionalFormatting>
  <conditionalFormatting sqref="AN49">
    <cfRule type="duplicateValues" dxfId="10732" priority="1646"/>
  </conditionalFormatting>
  <conditionalFormatting sqref="AN49">
    <cfRule type="duplicateValues" dxfId="10731" priority="1645"/>
  </conditionalFormatting>
  <conditionalFormatting sqref="AN29">
    <cfRule type="duplicateValues" dxfId="10730" priority="1644"/>
  </conditionalFormatting>
  <conditionalFormatting sqref="AN29">
    <cfRule type="duplicateValues" dxfId="10729" priority="1643"/>
  </conditionalFormatting>
  <conditionalFormatting sqref="AN29">
    <cfRule type="duplicateValues" dxfId="10728" priority="1642"/>
  </conditionalFormatting>
  <conditionalFormatting sqref="AN29">
    <cfRule type="duplicateValues" dxfId="10727" priority="1641"/>
  </conditionalFormatting>
  <conditionalFormatting sqref="AN29">
    <cfRule type="duplicateValues" dxfId="10726" priority="1640"/>
  </conditionalFormatting>
  <conditionalFormatting sqref="AN29">
    <cfRule type="duplicateValues" dxfId="10725" priority="1639"/>
  </conditionalFormatting>
  <conditionalFormatting sqref="AL46">
    <cfRule type="duplicateValues" dxfId="10724" priority="1638"/>
  </conditionalFormatting>
  <conditionalFormatting sqref="AL46">
    <cfRule type="duplicateValues" dxfId="10723" priority="1637"/>
  </conditionalFormatting>
  <conditionalFormatting sqref="AL46">
    <cfRule type="duplicateValues" dxfId="10722" priority="1636"/>
  </conditionalFormatting>
  <conditionalFormatting sqref="AL46">
    <cfRule type="duplicateValues" dxfId="10721" priority="1635"/>
  </conditionalFormatting>
  <conditionalFormatting sqref="AL46">
    <cfRule type="duplicateValues" dxfId="10720" priority="1634"/>
  </conditionalFormatting>
  <conditionalFormatting sqref="AL46">
    <cfRule type="duplicateValues" dxfId="10719" priority="1633"/>
  </conditionalFormatting>
  <conditionalFormatting sqref="AL49">
    <cfRule type="duplicateValues" dxfId="10718" priority="1632"/>
  </conditionalFormatting>
  <conditionalFormatting sqref="AL49">
    <cfRule type="duplicateValues" dxfId="10717" priority="1631"/>
  </conditionalFormatting>
  <conditionalFormatting sqref="AL49">
    <cfRule type="duplicateValues" dxfId="10716" priority="1630"/>
  </conditionalFormatting>
  <conditionalFormatting sqref="AL49">
    <cfRule type="duplicateValues" dxfId="10715" priority="1629"/>
  </conditionalFormatting>
  <conditionalFormatting sqref="AL49">
    <cfRule type="duplicateValues" dxfId="10714" priority="1628"/>
  </conditionalFormatting>
  <conditionalFormatting sqref="AL49">
    <cfRule type="duplicateValues" dxfId="10713" priority="1627"/>
  </conditionalFormatting>
  <conditionalFormatting sqref="AH56">
    <cfRule type="duplicateValues" dxfId="10712" priority="1791"/>
  </conditionalFormatting>
  <conditionalFormatting sqref="AH59">
    <cfRule type="duplicateValues" dxfId="10711" priority="1792"/>
  </conditionalFormatting>
  <conditionalFormatting sqref="AM28:AQ28 D28:J28 O28 Q28 T28:X28 AH28:AI28 Z28:AB28 AE28 L28">
    <cfRule type="duplicateValues" dxfId="10710" priority="1624"/>
  </conditionalFormatting>
  <conditionalFormatting sqref="AI46">
    <cfRule type="duplicateValues" dxfId="10709" priority="1623"/>
  </conditionalFormatting>
  <conditionalFormatting sqref="AI49">
    <cfRule type="duplicateValues" dxfId="10708" priority="1622"/>
  </conditionalFormatting>
  <conditionalFormatting sqref="AI46">
    <cfRule type="duplicateValues" dxfId="10707" priority="1621"/>
  </conditionalFormatting>
  <conditionalFormatting sqref="AI49">
    <cfRule type="duplicateValues" dxfId="10706" priority="1620"/>
  </conditionalFormatting>
  <conditionalFormatting sqref="AH46:AI46 AL46:AQ46">
    <cfRule type="duplicateValues" dxfId="10705" priority="1619"/>
  </conditionalFormatting>
  <conditionalFormatting sqref="AH49:AI49 AL49:AQ49">
    <cfRule type="duplicateValues" dxfId="10704" priority="1618"/>
  </conditionalFormatting>
  <conditionalFormatting sqref="AK9">
    <cfRule type="duplicateValues" dxfId="10703" priority="1617"/>
  </conditionalFormatting>
  <conditionalFormatting sqref="AK9">
    <cfRule type="duplicateValues" dxfId="10702" priority="1616"/>
  </conditionalFormatting>
  <conditionalFormatting sqref="AK26 AK16">
    <cfRule type="duplicateValues" dxfId="10701" priority="1615"/>
  </conditionalFormatting>
  <conditionalFormatting sqref="AK26 AK16">
    <cfRule type="duplicateValues" dxfId="10700" priority="1614"/>
  </conditionalFormatting>
  <conditionalFormatting sqref="AK29 AK19">
    <cfRule type="duplicateValues" dxfId="10699" priority="1613"/>
  </conditionalFormatting>
  <conditionalFormatting sqref="AK29 AK19">
    <cfRule type="duplicateValues" dxfId="10698" priority="1612"/>
  </conditionalFormatting>
  <conditionalFormatting sqref="AM9">
    <cfRule type="duplicateValues" dxfId="10697" priority="1611"/>
  </conditionalFormatting>
  <conditionalFormatting sqref="AM9">
    <cfRule type="duplicateValues" dxfId="10696" priority="1610"/>
  </conditionalFormatting>
  <conditionalFormatting sqref="AM9">
    <cfRule type="duplicateValues" dxfId="10695" priority="1609"/>
  </conditionalFormatting>
  <conditionalFormatting sqref="AM9">
    <cfRule type="duplicateValues" dxfId="10694" priority="1608"/>
  </conditionalFormatting>
  <conditionalFormatting sqref="AM9">
    <cfRule type="duplicateValues" dxfId="10693" priority="1607"/>
  </conditionalFormatting>
  <conditionalFormatting sqref="AM9">
    <cfRule type="duplicateValues" dxfId="10692" priority="1606"/>
  </conditionalFormatting>
  <conditionalFormatting sqref="AM9">
    <cfRule type="duplicateValues" dxfId="10691" priority="1605"/>
  </conditionalFormatting>
  <conditionalFormatting sqref="AM9">
    <cfRule type="duplicateValues" dxfId="10690" priority="1604"/>
  </conditionalFormatting>
  <conditionalFormatting sqref="AM9">
    <cfRule type="duplicateValues" dxfId="10689" priority="1603"/>
  </conditionalFormatting>
  <conditionalFormatting sqref="AM26">
    <cfRule type="duplicateValues" dxfId="10688" priority="1602"/>
  </conditionalFormatting>
  <conditionalFormatting sqref="AM26">
    <cfRule type="duplicateValues" dxfId="10687" priority="1601"/>
  </conditionalFormatting>
  <conditionalFormatting sqref="AM26">
    <cfRule type="duplicateValues" dxfId="10686" priority="1600"/>
  </conditionalFormatting>
  <conditionalFormatting sqref="AM26">
    <cfRule type="duplicateValues" dxfId="10685" priority="1599"/>
  </conditionalFormatting>
  <conditionalFormatting sqref="AM26">
    <cfRule type="duplicateValues" dxfId="10684" priority="1598"/>
  </conditionalFormatting>
  <conditionalFormatting sqref="AM26">
    <cfRule type="duplicateValues" dxfId="10683" priority="1597"/>
  </conditionalFormatting>
  <conditionalFormatting sqref="AM26">
    <cfRule type="duplicateValues" dxfId="10682" priority="1596"/>
  </conditionalFormatting>
  <conditionalFormatting sqref="AM26">
    <cfRule type="duplicateValues" dxfId="10681" priority="1595"/>
  </conditionalFormatting>
  <conditionalFormatting sqref="AM26">
    <cfRule type="duplicateValues" dxfId="10680" priority="1594"/>
  </conditionalFormatting>
  <conditionalFormatting sqref="AM29">
    <cfRule type="duplicateValues" dxfId="10679" priority="1593"/>
  </conditionalFormatting>
  <conditionalFormatting sqref="AM29">
    <cfRule type="duplicateValues" dxfId="10678" priority="1592"/>
  </conditionalFormatting>
  <conditionalFormatting sqref="AM29">
    <cfRule type="duplicateValues" dxfId="10677" priority="1591"/>
  </conditionalFormatting>
  <conditionalFormatting sqref="AM29">
    <cfRule type="duplicateValues" dxfId="10676" priority="1590"/>
  </conditionalFormatting>
  <conditionalFormatting sqref="AM29">
    <cfRule type="duplicateValues" dxfId="10675" priority="1589"/>
  </conditionalFormatting>
  <conditionalFormatting sqref="AM29">
    <cfRule type="duplicateValues" dxfId="10674" priority="1588"/>
  </conditionalFormatting>
  <conditionalFormatting sqref="AM29">
    <cfRule type="duplicateValues" dxfId="10673" priority="1587"/>
  </conditionalFormatting>
  <conditionalFormatting sqref="AM29">
    <cfRule type="duplicateValues" dxfId="10672" priority="1586"/>
  </conditionalFormatting>
  <conditionalFormatting sqref="AM29">
    <cfRule type="duplicateValues" dxfId="10671" priority="1585"/>
  </conditionalFormatting>
  <conditionalFormatting sqref="AM16">
    <cfRule type="duplicateValues" dxfId="10670" priority="1584"/>
  </conditionalFormatting>
  <conditionalFormatting sqref="AM16">
    <cfRule type="duplicateValues" dxfId="10669" priority="1583"/>
  </conditionalFormatting>
  <conditionalFormatting sqref="AM16">
    <cfRule type="duplicateValues" dxfId="10668" priority="1582"/>
  </conditionalFormatting>
  <conditionalFormatting sqref="AM16">
    <cfRule type="duplicateValues" dxfId="10667" priority="1581"/>
  </conditionalFormatting>
  <conditionalFormatting sqref="AM16">
    <cfRule type="duplicateValues" dxfId="10666" priority="1580"/>
  </conditionalFormatting>
  <conditionalFormatting sqref="AM16">
    <cfRule type="duplicateValues" dxfId="10665" priority="1579"/>
  </conditionalFormatting>
  <conditionalFormatting sqref="AM16">
    <cfRule type="duplicateValues" dxfId="10664" priority="1578"/>
  </conditionalFormatting>
  <conditionalFormatting sqref="AM16">
    <cfRule type="duplicateValues" dxfId="10663" priority="1577"/>
  </conditionalFormatting>
  <conditionalFormatting sqref="AM16">
    <cfRule type="duplicateValues" dxfId="10662" priority="1576"/>
  </conditionalFormatting>
  <conditionalFormatting sqref="AM19">
    <cfRule type="duplicateValues" dxfId="10661" priority="1575"/>
  </conditionalFormatting>
  <conditionalFormatting sqref="AM19">
    <cfRule type="duplicateValues" dxfId="10660" priority="1574"/>
  </conditionalFormatting>
  <conditionalFormatting sqref="AM19">
    <cfRule type="duplicateValues" dxfId="10659" priority="1573"/>
  </conditionalFormatting>
  <conditionalFormatting sqref="AM19">
    <cfRule type="duplicateValues" dxfId="10658" priority="1572"/>
  </conditionalFormatting>
  <conditionalFormatting sqref="AM19">
    <cfRule type="duplicateValues" dxfId="10657" priority="1571"/>
  </conditionalFormatting>
  <conditionalFormatting sqref="AM19">
    <cfRule type="duplicateValues" dxfId="10656" priority="1570"/>
  </conditionalFormatting>
  <conditionalFormatting sqref="AM19">
    <cfRule type="duplicateValues" dxfId="10655" priority="1569"/>
  </conditionalFormatting>
  <conditionalFormatting sqref="AM19">
    <cfRule type="duplicateValues" dxfId="10654" priority="1568"/>
  </conditionalFormatting>
  <conditionalFormatting sqref="AM19">
    <cfRule type="duplicateValues" dxfId="10653" priority="1567"/>
  </conditionalFormatting>
  <conditionalFormatting sqref="AH6:AI6 AK6:AQ6">
    <cfRule type="duplicateValues" dxfId="10652" priority="1566"/>
  </conditionalFormatting>
  <conditionalFormatting sqref="AH9:AI9 AK9:AQ9">
    <cfRule type="duplicateValues" dxfId="10651" priority="1565"/>
  </conditionalFormatting>
  <conditionalFormatting sqref="AH16:AI16 AK16:AQ16">
    <cfRule type="duplicateValues" dxfId="10650" priority="1564"/>
  </conditionalFormatting>
  <conditionalFormatting sqref="AH19:AI19 AM19:AQ19 AK19">
    <cfRule type="duplicateValues" dxfId="10649" priority="1563"/>
  </conditionalFormatting>
  <conditionalFormatting sqref="AH29:AI29 AM29:AQ29 AK29">
    <cfRule type="duplicateValues" dxfId="10648" priority="1562"/>
  </conditionalFormatting>
  <conditionalFormatting sqref="AH36:AI36 AM36:AQ36">
    <cfRule type="duplicateValues" dxfId="10647" priority="1561"/>
  </conditionalFormatting>
  <conditionalFormatting sqref="AH39:AI39 AM39:AQ39">
    <cfRule type="duplicateValues" dxfId="10646" priority="1560"/>
  </conditionalFormatting>
  <conditionalFormatting sqref="AI26 AI16 AI6">
    <cfRule type="duplicateValues" dxfId="10645" priority="1559"/>
  </conditionalFormatting>
  <conditionalFormatting sqref="AI29 AI19 AI9">
    <cfRule type="duplicateValues" dxfId="10644" priority="1558"/>
  </conditionalFormatting>
  <conditionalFormatting sqref="AI26 AI16 AI6">
    <cfRule type="duplicateValues" dxfId="10643" priority="1557"/>
  </conditionalFormatting>
  <conditionalFormatting sqref="AI29 AI19 AI9">
    <cfRule type="duplicateValues" dxfId="10642" priority="1556"/>
  </conditionalFormatting>
  <conditionalFormatting sqref="AL6">
    <cfRule type="duplicateValues" dxfId="10641" priority="1555"/>
  </conditionalFormatting>
  <conditionalFormatting sqref="AL6">
    <cfRule type="duplicateValues" dxfId="10640" priority="1554"/>
  </conditionalFormatting>
  <conditionalFormatting sqref="AL6">
    <cfRule type="duplicateValues" dxfId="10639" priority="1553"/>
  </conditionalFormatting>
  <conditionalFormatting sqref="AL6">
    <cfRule type="duplicateValues" dxfId="10638" priority="1552"/>
  </conditionalFormatting>
  <conditionalFormatting sqref="AL6">
    <cfRule type="duplicateValues" dxfId="10637" priority="1551"/>
  </conditionalFormatting>
  <conditionalFormatting sqref="AL6">
    <cfRule type="duplicateValues" dxfId="10636" priority="1550"/>
  </conditionalFormatting>
  <conditionalFormatting sqref="AL6">
    <cfRule type="duplicateValues" dxfId="10635" priority="1549"/>
  </conditionalFormatting>
  <conditionalFormatting sqref="AL6">
    <cfRule type="duplicateValues" dxfId="10634" priority="1548"/>
  </conditionalFormatting>
  <conditionalFormatting sqref="AL6">
    <cfRule type="duplicateValues" dxfId="10633" priority="1547"/>
  </conditionalFormatting>
  <conditionalFormatting sqref="AL9">
    <cfRule type="duplicateValues" dxfId="10632" priority="1546"/>
  </conditionalFormatting>
  <conditionalFormatting sqref="AL9">
    <cfRule type="duplicateValues" dxfId="10631" priority="1545"/>
  </conditionalFormatting>
  <conditionalFormatting sqref="AL9">
    <cfRule type="duplicateValues" dxfId="10630" priority="1544"/>
  </conditionalFormatting>
  <conditionalFormatting sqref="AL9">
    <cfRule type="duplicateValues" dxfId="10629" priority="1543"/>
  </conditionalFormatting>
  <conditionalFormatting sqref="AL9">
    <cfRule type="duplicateValues" dxfId="10628" priority="1542"/>
  </conditionalFormatting>
  <conditionalFormatting sqref="AL9">
    <cfRule type="duplicateValues" dxfId="10627" priority="1541"/>
  </conditionalFormatting>
  <conditionalFormatting sqref="AL9">
    <cfRule type="duplicateValues" dxfId="10626" priority="1540"/>
  </conditionalFormatting>
  <conditionalFormatting sqref="AL9">
    <cfRule type="duplicateValues" dxfId="10625" priority="1539"/>
  </conditionalFormatting>
  <conditionalFormatting sqref="AL9">
    <cfRule type="duplicateValues" dxfId="10624" priority="1538"/>
  </conditionalFormatting>
  <conditionalFormatting sqref="AL16">
    <cfRule type="duplicateValues" dxfId="10623" priority="1537"/>
  </conditionalFormatting>
  <conditionalFormatting sqref="AL16">
    <cfRule type="duplicateValues" dxfId="10622" priority="1536"/>
  </conditionalFormatting>
  <conditionalFormatting sqref="AL16">
    <cfRule type="duplicateValues" dxfId="10621" priority="1535"/>
  </conditionalFormatting>
  <conditionalFormatting sqref="AL16">
    <cfRule type="duplicateValues" dxfId="10620" priority="1534"/>
  </conditionalFormatting>
  <conditionalFormatting sqref="AL16">
    <cfRule type="duplicateValues" dxfId="10619" priority="1533"/>
  </conditionalFormatting>
  <conditionalFormatting sqref="AL16">
    <cfRule type="duplicateValues" dxfId="10618" priority="1532"/>
  </conditionalFormatting>
  <conditionalFormatting sqref="AL16">
    <cfRule type="duplicateValues" dxfId="10617" priority="1531"/>
  </conditionalFormatting>
  <conditionalFormatting sqref="AL16">
    <cfRule type="duplicateValues" dxfId="10616" priority="1530"/>
  </conditionalFormatting>
  <conditionalFormatting sqref="AL16">
    <cfRule type="duplicateValues" dxfId="10615" priority="1529"/>
  </conditionalFormatting>
  <conditionalFormatting sqref="AH26:AI26 AM26:AQ26 AK26">
    <cfRule type="duplicateValues" dxfId="10614" priority="1528"/>
  </conditionalFormatting>
  <conditionalFormatting sqref="AL19">
    <cfRule type="duplicateValues" dxfId="10613" priority="1527"/>
  </conditionalFormatting>
  <conditionalFormatting sqref="AL19">
    <cfRule type="duplicateValues" dxfId="10612" priority="1526"/>
  </conditionalFormatting>
  <conditionalFormatting sqref="AL19">
    <cfRule type="duplicateValues" dxfId="10611" priority="1525"/>
  </conditionalFormatting>
  <conditionalFormatting sqref="AL19">
    <cfRule type="duplicateValues" dxfId="10610" priority="1524"/>
  </conditionalFormatting>
  <conditionalFormatting sqref="AL19">
    <cfRule type="duplicateValues" dxfId="10609" priority="1523"/>
  </conditionalFormatting>
  <conditionalFormatting sqref="AL19">
    <cfRule type="duplicateValues" dxfId="10608" priority="1522"/>
  </conditionalFormatting>
  <conditionalFormatting sqref="AL19">
    <cfRule type="duplicateValues" dxfId="10607" priority="1521"/>
  </conditionalFormatting>
  <conditionalFormatting sqref="AL19">
    <cfRule type="duplicateValues" dxfId="10606" priority="1520"/>
  </conditionalFormatting>
  <conditionalFormatting sqref="AL19">
    <cfRule type="duplicateValues" dxfId="10605" priority="1519"/>
  </conditionalFormatting>
  <conditionalFormatting sqref="AL19">
    <cfRule type="duplicateValues" dxfId="10604" priority="1518"/>
  </conditionalFormatting>
  <conditionalFormatting sqref="AL36 AL26">
    <cfRule type="duplicateValues" dxfId="10603" priority="1517"/>
  </conditionalFormatting>
  <conditionalFormatting sqref="AL36 AL26">
    <cfRule type="duplicateValues" dxfId="10602" priority="1516"/>
  </conditionalFormatting>
  <conditionalFormatting sqref="AL36 AL26">
    <cfRule type="duplicateValues" dxfId="10601" priority="1515"/>
  </conditionalFormatting>
  <conditionalFormatting sqref="AL36 AL26">
    <cfRule type="duplicateValues" dxfId="10600" priority="1514"/>
  </conditionalFormatting>
  <conditionalFormatting sqref="AL36 AL26">
    <cfRule type="duplicateValues" dxfId="10599" priority="1513"/>
  </conditionalFormatting>
  <conditionalFormatting sqref="AL36 AL26">
    <cfRule type="duplicateValues" dxfId="10598" priority="1512"/>
  </conditionalFormatting>
  <conditionalFormatting sqref="AL36 AL26">
    <cfRule type="duplicateValues" dxfId="10597" priority="1511"/>
  </conditionalFormatting>
  <conditionalFormatting sqref="AL36 AL26">
    <cfRule type="duplicateValues" dxfId="10596" priority="1510"/>
  </conditionalFormatting>
  <conditionalFormatting sqref="AL36 AL26">
    <cfRule type="duplicateValues" dxfId="10595" priority="1509"/>
  </conditionalFormatting>
  <conditionalFormatting sqref="AL36 AL26">
    <cfRule type="duplicateValues" dxfId="10594" priority="1508"/>
  </conditionalFormatting>
  <conditionalFormatting sqref="AL39 AL29">
    <cfRule type="duplicateValues" dxfId="10593" priority="1507"/>
  </conditionalFormatting>
  <conditionalFormatting sqref="AL39 AL29">
    <cfRule type="duplicateValues" dxfId="10592" priority="1506"/>
  </conditionalFormatting>
  <conditionalFormatting sqref="AL39 AL29">
    <cfRule type="duplicateValues" dxfId="10591" priority="1505"/>
  </conditionalFormatting>
  <conditionalFormatting sqref="AL39 AL29">
    <cfRule type="duplicateValues" dxfId="10590" priority="1504"/>
  </conditionalFormatting>
  <conditionalFormatting sqref="AL39 AL29">
    <cfRule type="duplicateValues" dxfId="10589" priority="1503"/>
  </conditionalFormatting>
  <conditionalFormatting sqref="AL39 AL29">
    <cfRule type="duplicateValues" dxfId="10588" priority="1502"/>
  </conditionalFormatting>
  <conditionalFormatting sqref="AL39 AL29">
    <cfRule type="duplicateValues" dxfId="10587" priority="1501"/>
  </conditionalFormatting>
  <conditionalFormatting sqref="AL39 AL29">
    <cfRule type="duplicateValues" dxfId="10586" priority="1500"/>
  </conditionalFormatting>
  <conditionalFormatting sqref="AL39 AL29">
    <cfRule type="duplicateValues" dxfId="10585" priority="1499"/>
  </conditionalFormatting>
  <conditionalFormatting sqref="AL39 AL29">
    <cfRule type="duplicateValues" dxfId="10584" priority="1498"/>
  </conditionalFormatting>
  <conditionalFormatting sqref="Y28">
    <cfRule type="duplicateValues" dxfId="10583" priority="1497"/>
  </conditionalFormatting>
  <conditionalFormatting sqref="AK46 AK36">
    <cfRule type="duplicateValues" dxfId="10582" priority="796"/>
  </conditionalFormatting>
  <conditionalFormatting sqref="AK46 AK36">
    <cfRule type="duplicateValues" dxfId="10581" priority="795"/>
  </conditionalFormatting>
  <conditionalFormatting sqref="AK49 AK39">
    <cfRule type="duplicateValues" dxfId="10580" priority="794"/>
  </conditionalFormatting>
  <conditionalFormatting sqref="AK49 AK39">
    <cfRule type="duplicateValues" dxfId="10579" priority="793"/>
  </conditionalFormatting>
  <conditionalFormatting sqref="AK49 AK39">
    <cfRule type="duplicateValues" dxfId="10578" priority="792"/>
  </conditionalFormatting>
  <conditionalFormatting sqref="AK46 AK36">
    <cfRule type="duplicateValues" dxfId="10577" priority="791"/>
  </conditionalFormatting>
  <conditionalFormatting sqref="AJ6">
    <cfRule type="duplicateValues" dxfId="10576" priority="536"/>
  </conditionalFormatting>
  <conditionalFormatting sqref="AJ9">
    <cfRule type="duplicateValues" dxfId="10575" priority="535"/>
  </conditionalFormatting>
  <conditionalFormatting sqref="AJ6">
    <cfRule type="duplicateValues" dxfId="10574" priority="534"/>
  </conditionalFormatting>
  <conditionalFormatting sqref="AJ9">
    <cfRule type="duplicateValues" dxfId="10573" priority="533"/>
  </conditionalFormatting>
  <conditionalFormatting sqref="AJ46 AJ36 AJ26 AJ16">
    <cfRule type="duplicateValues" dxfId="10572" priority="532"/>
  </conditionalFormatting>
  <conditionalFormatting sqref="AJ49 AJ39 AJ29 AJ19">
    <cfRule type="duplicateValues" dxfId="10571" priority="531"/>
  </conditionalFormatting>
  <conditionalFormatting sqref="AJ46 AJ36 AJ26 AJ16">
    <cfRule type="duplicateValues" dxfId="10570" priority="530"/>
  </conditionalFormatting>
  <conditionalFormatting sqref="AJ49 AJ39 AJ29 AJ19">
    <cfRule type="duplicateValues" dxfId="10569" priority="529"/>
  </conditionalFormatting>
  <conditionalFormatting sqref="B6:AG6">
    <cfRule type="duplicateValues" dxfId="10568" priority="12"/>
  </conditionalFormatting>
  <conditionalFormatting sqref="B9:AG9">
    <cfRule type="duplicateValues" dxfId="10567" priority="11"/>
  </conditionalFormatting>
  <conditionalFormatting sqref="B16:AG16">
    <cfRule type="duplicateValues" dxfId="10566" priority="10"/>
  </conditionalFormatting>
  <conditionalFormatting sqref="B19:AG19">
    <cfRule type="duplicateValues" dxfId="10565" priority="9"/>
  </conditionalFormatting>
  <conditionalFormatting sqref="B26:AG26">
    <cfRule type="duplicateValues" dxfId="10564" priority="8"/>
  </conditionalFormatting>
  <conditionalFormatting sqref="B29:AG29">
    <cfRule type="duplicateValues" dxfId="10563" priority="7"/>
  </conditionalFormatting>
  <conditionalFormatting sqref="B36:AG36">
    <cfRule type="duplicateValues" dxfId="10562" priority="6"/>
  </conditionalFormatting>
  <conditionalFormatting sqref="B39:AG39">
    <cfRule type="duplicateValues" dxfId="10561" priority="5"/>
  </conditionalFormatting>
  <conditionalFormatting sqref="B46:AG46">
    <cfRule type="duplicateValues" dxfId="10560" priority="4"/>
  </conditionalFormatting>
  <conditionalFormatting sqref="B49:AG49">
    <cfRule type="duplicateValues" dxfId="10559" priority="3"/>
  </conditionalFormatting>
  <conditionalFormatting sqref="B56:AG56">
    <cfRule type="duplicateValues" dxfId="10558" priority="2"/>
  </conditionalFormatting>
  <conditionalFormatting sqref="B59:AG59">
    <cfRule type="duplicateValues" dxfId="10557" priority="1"/>
  </conditionalFormatting>
  <dataValidations count="1">
    <dataValidation type="list" allowBlank="1" showInputMessage="1" showErrorMessage="1" sqref="K35 K45 AG15:AH15 K5 K15 U35 U25 U5 U15 AG35:AH35 K25 AG5:AH5 AG25:AH25" xr:uid="{FDD4A52B-2078-4964-89A8-4B0CC08EA9BB}">
      <formula1>Dozalle</formula1>
    </dataValidation>
  </dataValidations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63777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58" stopIfTrue="1" operator="containsText" id="{73B1AADB-ADF6-4D9F-8A7E-C3B80AE9EA52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757" stopIfTrue="1" operator="containsText" id="{126E54C4-02D1-435B-842E-6E43516485FE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712" stopIfTrue="1" operator="containsText" id="{AE8EEED7-8585-4251-89CB-A336367FAAC1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96769-2E4D-4D95-AAB2-BF2167DFDE4A}">
  <sheetPr codeName="Tabelle325"/>
  <dimension ref="A1:CF85"/>
  <sheetViews>
    <sheetView zoomScale="70" zoomScaleNormal="70" zoomScaleSheetLayoutView="70" zoomScalePageLayoutView="70" workbookViewId="0">
      <selection activeCell="AJ4" sqref="AJ4:AJ49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2.3320312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4" ht="63.75" customHeight="1" x14ac:dyDescent="0.7">
      <c r="A1" s="2">
        <v>49</v>
      </c>
      <c r="B1" s="3">
        <f>DATE(YEAR(A2),1,7*A1-3-WEEKDAY(DATE(YEAR(A2),,),3))</f>
        <v>44165</v>
      </c>
      <c r="C1" s="2" t="s">
        <v>29</v>
      </c>
      <c r="D1" s="3">
        <f>B1+4</f>
        <v>44169</v>
      </c>
      <c r="E1" s="207">
        <f ca="1">SUMIF(B6:AJ7,"&lt;&gt;"&amp;"",B2:AI2)</f>
        <v>60</v>
      </c>
      <c r="F1" s="579" t="s">
        <v>419</v>
      </c>
      <c r="G1" s="354"/>
      <c r="H1" s="549"/>
      <c r="I1" s="307"/>
      <c r="J1" s="225"/>
      <c r="K1" s="225"/>
      <c r="L1" s="523"/>
      <c r="M1" s="307"/>
      <c r="N1" s="441"/>
      <c r="O1" s="519"/>
      <c r="P1" s="503"/>
      <c r="Q1" s="518"/>
      <c r="R1" s="520"/>
      <c r="S1" s="520"/>
      <c r="T1" s="517"/>
      <c r="U1" s="519"/>
      <c r="V1" s="519"/>
      <c r="W1" s="327"/>
      <c r="X1" s="465"/>
      <c r="Y1" s="212"/>
      <c r="Z1" s="212"/>
      <c r="AA1" s="227"/>
      <c r="AB1" s="568"/>
      <c r="AC1" s="517"/>
      <c r="AD1" s="504"/>
      <c r="AE1" s="503"/>
      <c r="AF1" s="504"/>
      <c r="AG1" s="504"/>
      <c r="AH1" s="466"/>
      <c r="AI1" s="466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4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1</v>
      </c>
      <c r="I2" s="166">
        <v>4</v>
      </c>
      <c r="J2" s="165">
        <v>3</v>
      </c>
      <c r="K2" s="165">
        <v>1</v>
      </c>
      <c r="L2" s="165">
        <v>6</v>
      </c>
      <c r="M2" s="165">
        <v>2</v>
      </c>
      <c r="N2" s="165">
        <v>2</v>
      </c>
      <c r="O2" s="165">
        <v>2</v>
      </c>
      <c r="P2" s="165">
        <v>1</v>
      </c>
      <c r="Q2" s="165">
        <v>3</v>
      </c>
      <c r="R2" s="165">
        <v>1</v>
      </c>
      <c r="S2" s="165">
        <v>1</v>
      </c>
      <c r="T2" s="560">
        <v>1</v>
      </c>
      <c r="U2" s="165">
        <v>2</v>
      </c>
      <c r="V2" s="263"/>
      <c r="W2" s="166">
        <v>1</v>
      </c>
      <c r="X2" s="166">
        <v>7</v>
      </c>
      <c r="Y2" s="166">
        <v>1</v>
      </c>
      <c r="Z2" s="263"/>
      <c r="AA2" s="263"/>
      <c r="AB2" s="165">
        <v>1</v>
      </c>
      <c r="AC2" s="165">
        <v>5</v>
      </c>
      <c r="AD2" s="165">
        <v>3</v>
      </c>
      <c r="AE2" s="165">
        <v>5</v>
      </c>
      <c r="AF2" s="165">
        <v>1</v>
      </c>
      <c r="AG2" s="165">
        <v>6</v>
      </c>
      <c r="AH2" s="165">
        <v>5</v>
      </c>
      <c r="AI2" s="9"/>
      <c r="AJ2" s="165">
        <v>1</v>
      </c>
      <c r="AK2" s="165"/>
      <c r="AL2" s="165">
        <v>1</v>
      </c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 t="shared" ref="AZ2:BR2" ca="1" si="0">MAX(BA6,BA9,BA12,BA16,BA19,BA22,BA26,BA29,BA32,BA36,BA39,BA42,BA46,BA49,BA52,BA56,BA59,BA62)</f>
        <v>5</v>
      </c>
      <c r="BA2" s="287">
        <f t="shared" ca="1" si="0"/>
        <v>0</v>
      </c>
      <c r="BB2" s="287">
        <f t="shared" ca="1" si="0"/>
        <v>5</v>
      </c>
      <c r="BC2" s="287">
        <f t="shared" ca="1" si="0"/>
        <v>5</v>
      </c>
      <c r="BD2" s="287">
        <f t="shared" ca="1" si="0"/>
        <v>7</v>
      </c>
      <c r="BE2" s="287">
        <f t="shared" ca="1" si="0"/>
        <v>8</v>
      </c>
      <c r="BF2" s="287">
        <f t="shared" ca="1" si="0"/>
        <v>14</v>
      </c>
      <c r="BG2" s="287">
        <f t="shared" ca="1" si="0"/>
        <v>3</v>
      </c>
      <c r="BH2" s="287">
        <f t="shared" ca="1" si="0"/>
        <v>5</v>
      </c>
      <c r="BI2" s="287">
        <f t="shared" ca="1" si="0"/>
        <v>0</v>
      </c>
      <c r="BJ2" s="287">
        <f t="shared" ca="1" si="0"/>
        <v>1</v>
      </c>
      <c r="BK2" s="287">
        <f t="shared" ca="1" si="0"/>
        <v>1</v>
      </c>
      <c r="BL2" s="287">
        <f t="shared" ca="1" si="0"/>
        <v>5</v>
      </c>
      <c r="BM2" s="287">
        <f t="shared" ca="1" si="0"/>
        <v>0</v>
      </c>
      <c r="BN2" s="287">
        <f t="shared" ca="1" si="0"/>
        <v>0</v>
      </c>
      <c r="BO2" s="287">
        <f t="shared" ca="1" si="0"/>
        <v>0</v>
      </c>
      <c r="BP2" s="287">
        <f t="shared" ca="1" si="0"/>
        <v>1</v>
      </c>
      <c r="BQ2" s="287">
        <f t="shared" ca="1" si="0"/>
        <v>1</v>
      </c>
      <c r="BR2" s="287">
        <f t="shared" ca="1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4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13" t="s">
        <v>240</v>
      </c>
      <c r="K3" s="13" t="s">
        <v>505</v>
      </c>
      <c r="L3" s="13" t="s">
        <v>241</v>
      </c>
      <c r="M3" s="13" t="s">
        <v>501</v>
      </c>
      <c r="N3" s="13" t="s">
        <v>242</v>
      </c>
      <c r="O3" s="13" t="s">
        <v>243</v>
      </c>
      <c r="P3" s="13" t="s">
        <v>323</v>
      </c>
      <c r="Q3" s="12" t="s">
        <v>244</v>
      </c>
      <c r="R3" s="12" t="s">
        <v>332</v>
      </c>
      <c r="S3" s="286" t="s">
        <v>270</v>
      </c>
      <c r="T3" s="286" t="s">
        <v>270</v>
      </c>
      <c r="U3" s="286" t="s">
        <v>270</v>
      </c>
      <c r="V3" s="12"/>
      <c r="W3" s="12" t="s">
        <v>643</v>
      </c>
      <c r="X3" s="286" t="s">
        <v>644</v>
      </c>
      <c r="Y3" s="286" t="s">
        <v>642</v>
      </c>
      <c r="Z3" s="12"/>
      <c r="AA3" s="286"/>
      <c r="AB3" s="286" t="s">
        <v>294</v>
      </c>
      <c r="AC3" s="12" t="s">
        <v>349</v>
      </c>
      <c r="AD3" s="12" t="s">
        <v>650</v>
      </c>
      <c r="AE3" s="12" t="s">
        <v>248</v>
      </c>
      <c r="AF3" s="12" t="s">
        <v>651</v>
      </c>
      <c r="AG3" s="12" t="s">
        <v>249</v>
      </c>
      <c r="AH3" s="12" t="s">
        <v>652</v>
      </c>
      <c r="AI3" s="12"/>
      <c r="AJ3" s="12" t="s">
        <v>311</v>
      </c>
      <c r="AK3" s="13"/>
      <c r="AL3" s="13" t="s">
        <v>661</v>
      </c>
      <c r="AM3" s="13"/>
      <c r="AN3" s="12"/>
      <c r="AO3" s="13"/>
      <c r="AP3" s="12"/>
      <c r="AQ3" s="12"/>
      <c r="AR3" s="12"/>
      <c r="AS3" s="12"/>
      <c r="AT3" s="14"/>
      <c r="AU3" s="12"/>
      <c r="AV3" s="13"/>
      <c r="AW3" s="12"/>
      <c r="AX3" s="13"/>
      <c r="AY3" s="4"/>
      <c r="AZ3" s="136"/>
      <c r="BA3" s="135">
        <v>1</v>
      </c>
      <c r="BB3" s="135">
        <v>2</v>
      </c>
      <c r="BC3" s="135">
        <v>3</v>
      </c>
      <c r="BD3" s="135">
        <v>4</v>
      </c>
      <c r="BE3" s="135">
        <v>5</v>
      </c>
      <c r="BF3" s="135">
        <v>6</v>
      </c>
      <c r="BG3" s="135">
        <v>7</v>
      </c>
      <c r="BH3" s="135">
        <v>8</v>
      </c>
      <c r="BI3" s="135">
        <v>9</v>
      </c>
      <c r="BJ3" s="135">
        <v>10</v>
      </c>
      <c r="BK3" s="135" t="s">
        <v>31</v>
      </c>
      <c r="BL3" s="135" t="s">
        <v>32</v>
      </c>
      <c r="BM3" s="135" t="s">
        <v>33</v>
      </c>
      <c r="BN3" s="135" t="s">
        <v>34</v>
      </c>
      <c r="BO3" s="135" t="s">
        <v>35</v>
      </c>
      <c r="BP3" s="135" t="s">
        <v>63</v>
      </c>
      <c r="BQ3" s="135" t="s">
        <v>61</v>
      </c>
      <c r="BR3" s="135" t="s">
        <v>64</v>
      </c>
      <c r="BS3" s="135" t="s">
        <v>62</v>
      </c>
      <c r="BT3" s="135"/>
      <c r="BU3" s="15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</row>
    <row r="4" spans="1:84" s="4" customFormat="1" ht="16.95" customHeight="1" x14ac:dyDescent="0.25">
      <c r="A4" s="191" t="s">
        <v>36</v>
      </c>
      <c r="B4" s="17" t="s">
        <v>663</v>
      </c>
      <c r="C4" s="17" t="s">
        <v>663</v>
      </c>
      <c r="D4" s="17" t="s">
        <v>191</v>
      </c>
      <c r="E4" s="17" t="s">
        <v>191</v>
      </c>
      <c r="F4" s="17" t="s">
        <v>659</v>
      </c>
      <c r="G4" s="17" t="s">
        <v>659</v>
      </c>
      <c r="H4" s="17" t="s">
        <v>255</v>
      </c>
      <c r="I4" s="17" t="s">
        <v>255</v>
      </c>
      <c r="J4" s="17" t="s">
        <v>191</v>
      </c>
      <c r="K4" s="17" t="s">
        <v>287</v>
      </c>
      <c r="L4" s="17" t="s">
        <v>191</v>
      </c>
      <c r="M4" s="17" t="s">
        <v>525</v>
      </c>
      <c r="N4" s="17" t="s">
        <v>262</v>
      </c>
      <c r="O4" s="17" t="s">
        <v>191</v>
      </c>
      <c r="P4" s="17" t="s">
        <v>525</v>
      </c>
      <c r="Q4" s="17" t="s">
        <v>191</v>
      </c>
      <c r="R4" s="17" t="s">
        <v>525</v>
      </c>
      <c r="S4" s="17" t="s">
        <v>666</v>
      </c>
      <c r="T4" s="17"/>
      <c r="U4" s="17" t="s">
        <v>287</v>
      </c>
      <c r="V4" s="17"/>
      <c r="W4" s="17" t="s">
        <v>192</v>
      </c>
      <c r="X4" s="17" t="s">
        <v>660</v>
      </c>
      <c r="Y4" s="17" t="s">
        <v>659</v>
      </c>
      <c r="Z4" s="17"/>
      <c r="AA4" s="17"/>
      <c r="AB4" s="17" t="s">
        <v>283</v>
      </c>
      <c r="AC4" s="17" t="s">
        <v>345</v>
      </c>
      <c r="AD4" s="17" t="s">
        <v>345</v>
      </c>
      <c r="AE4" s="17" t="s">
        <v>647</v>
      </c>
      <c r="AF4" s="17" t="s">
        <v>525</v>
      </c>
      <c r="AG4" s="17" t="s">
        <v>287</v>
      </c>
      <c r="AH4" s="17" t="s">
        <v>287</v>
      </c>
      <c r="AI4" s="17"/>
      <c r="AJ4" s="561" t="s">
        <v>665</v>
      </c>
      <c r="AK4" s="17"/>
      <c r="AL4" s="86"/>
      <c r="AM4" s="86"/>
      <c r="AN4" s="86"/>
      <c r="AO4" s="86"/>
      <c r="AP4" s="86"/>
      <c r="AQ4" s="87"/>
      <c r="AS4" s="187" t="str">
        <f>IF(HLOOKUP($A$1&amp;"a",[1]!Plan,AR66,FALSE)="","",HLOOKUP($A$1&amp;"a",[1]!Plan,AR66,FALSE))</f>
        <v>Praxis</v>
      </c>
      <c r="AT4" s="187" t="str">
        <f>IF(HLOOKUP($A$1&amp;"a",[1]!Plan,AS66,FALSE)="","",HLOOKUP($A$1&amp;"a",[1]!Plan,AS66,FALSE))</f>
        <v/>
      </c>
      <c r="AU4" s="18" t="str">
        <f>IF(HLOOKUP($A$1&amp;"a",[1]!Plan,AT66,FALSE)="","",HLOOKUP($A$1&amp;"a",[1]!Plan,AT66,FALSE))</f>
        <v/>
      </c>
      <c r="AV4" s="18" t="str">
        <f>IF(HLOOKUP($A$1&amp;"a",[1]!Plan,AU66,FALSE)="","",HLOOKUP($A$1&amp;"a",[1]!Plan,AU66,FALSE))</f>
        <v/>
      </c>
      <c r="AW4" s="18" t="str">
        <f>IF(HLOOKUP($A$1&amp;"a",[1]!Plan,AV66,FALSE)="","",HLOOKUP($A$1&amp;"a",[1]!Plan,AV66,FALSE))</f>
        <v/>
      </c>
      <c r="AX4" s="18" t="str">
        <f>IF(HLOOKUP($A$1&amp;"a",[1]!Plan,AW66,FALSE)="","",HLOOKUP($A$1&amp;"a",[1]!Plan,AW66,FALSE))</f>
        <v/>
      </c>
      <c r="AY4" s="18"/>
      <c r="AZ4" s="19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T4" s="135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</row>
    <row r="5" spans="1:84" x14ac:dyDescent="0.3">
      <c r="A5" s="20" t="b">
        <f t="array" ref="A5">OR(AND((B5&lt;&gt;""),OR(EXACT(B5,C5:AQ5))),AND((C5&lt;&gt;""),OR(EXACT(C5,D5:AQ5))),AND((D5&lt;&gt;""),OR(EXACT(D5,E5:AQ5))),AND((E5&lt;&gt;""),OR(EXACT(E5,F5:AQ5))),AND((F5&lt;&gt;""),OR(EXACT(F5,G5:AQ5))),AND((G5&lt;&gt;""),OR(EXACT(G5,H5:AQ5))),AND((H5&lt;&gt;""),OR(EXACT(H5,I5:AQ5))),AND((I5&lt;&gt;""),OR(EXACT(I5,J5:AQ5))),AND((J5&lt;&gt;""),OR(EXACT(J5,M5:AQ5))),AND((M5&lt;&gt;""),OR(EXACT(M5,N5:AQ5))),AND((O5&lt;&gt;""),OR(EXACT(O5,P5:AQ5))),AND((P8&lt;&gt;""),OR(EXACT(P8,Q5:AQ5))),AND((Q5&lt;&gt;""),OR(EXACT(Q5,R5:AQ5))),AND((S5&lt;&gt;""),OR(EXACT(S5,T5:AQ5))),AND((T5&lt;&gt;""),OR(EXACT(T5,U5:AQ5))),AND((U5&lt;&gt;""),OR(EXACT(U5,V5:AQ5))),AND((V5&lt;&gt;""),OR(EXACT(V5,X5:AQ5))),AND((X5&lt;&gt;""),OR(EXACT(X5,Y5:AQ5))),AND((Y5&lt;&gt;""),OR(EXACT(Y5,Z5:AQ5))),AND((Z5&lt;&gt;""),OR(EXACT(Z5,AA5:AQ5))),AND((AA5&lt;&gt;""),OR(EXACT(AA5,AB5:AQ5))),AND((AB5&lt;&gt;""),OR(EXACT(AB5,AC5:AQ5))),AND((AC5&lt;&gt;""),OR(EXACT(AC5,AD5:AQ5))),AND((AD5&lt;&gt;""),OR(EXACT(AD5,AE5:AQ5))),AND((AE5&lt;&gt;""),OR(EXACT(AE5,AF5:AQ5))),AND((AF5&lt;&gt;""),OR(EXACT(AF5,AG5:AQ5))),AND((AG5&lt;&gt;""),OR(EXACT(AG5,AH5:AQ5))),AND((AH5&lt;&gt;""),OR(EXACT(AH5,AI5:AQ5))),AND((AI5&lt;&gt;""),OR(EXACT(AI5,AJ5:AQ5))),AND((AJ5&lt;&gt;""),OR(EXACT(AJ5,AK5:AQ5))),AND((AK5&lt;&gt;""),OR(EXACT(AK5,AL5:AQ5))),AND((AL5&lt;&gt;""),OR(EXACT(AL5,AM5:AQ5))),AND((AM5&lt;&gt;""),OR(EXACT(AM5,AN5:AQ5))),AND((AN5&lt;&gt;""),OR(EXACT(AN5,AO5:AQ5))),AND((AO5&lt;&gt;""),OR(EXACT(AO5,AQ5))))</f>
        <v>1</v>
      </c>
      <c r="B5" s="323" t="s">
        <v>23</v>
      </c>
      <c r="C5" s="323" t="s">
        <v>23</v>
      </c>
      <c r="D5" s="289"/>
      <c r="E5" s="289"/>
      <c r="F5" s="288" t="s">
        <v>4</v>
      </c>
      <c r="G5" s="288" t="s">
        <v>4</v>
      </c>
      <c r="H5" s="291" t="s">
        <v>1</v>
      </c>
      <c r="I5" s="291" t="s">
        <v>1</v>
      </c>
      <c r="J5" s="289"/>
      <c r="K5" s="570" t="s">
        <v>11</v>
      </c>
      <c r="L5" s="289"/>
      <c r="M5" s="217" t="s">
        <v>27</v>
      </c>
      <c r="N5" s="292" t="s">
        <v>16</v>
      </c>
      <c r="O5" s="289"/>
      <c r="P5" s="217" t="s">
        <v>27</v>
      </c>
      <c r="Q5" s="289"/>
      <c r="R5" s="217" t="s">
        <v>27</v>
      </c>
      <c r="S5" s="264" t="s">
        <v>74</v>
      </c>
      <c r="T5" s="289"/>
      <c r="U5" s="570" t="s">
        <v>11</v>
      </c>
      <c r="V5" s="289"/>
      <c r="W5" s="292" t="s">
        <v>16</v>
      </c>
      <c r="X5" s="290" t="s">
        <v>6</v>
      </c>
      <c r="Y5" s="288" t="s">
        <v>4</v>
      </c>
      <c r="Z5" s="289"/>
      <c r="AA5" s="289"/>
      <c r="AB5" s="292" t="s">
        <v>16</v>
      </c>
      <c r="AC5" s="294" t="s">
        <v>14</v>
      </c>
      <c r="AD5" s="294" t="s">
        <v>14</v>
      </c>
      <c r="AE5" s="292" t="s">
        <v>16</v>
      </c>
      <c r="AF5" s="217" t="s">
        <v>27</v>
      </c>
      <c r="AG5" s="570" t="s">
        <v>11</v>
      </c>
      <c r="AH5" s="570" t="s">
        <v>11</v>
      </c>
      <c r="AI5" s="289"/>
      <c r="AJ5" s="562" t="s">
        <v>16</v>
      </c>
      <c r="AK5" s="537"/>
      <c r="AL5" s="315"/>
      <c r="AM5" s="315"/>
      <c r="AN5" s="310"/>
      <c r="AO5" s="289"/>
      <c r="AP5" s="315"/>
      <c r="AQ5" s="252"/>
      <c r="AR5" s="22"/>
      <c r="AS5" s="190" t="s">
        <v>17</v>
      </c>
      <c r="AT5" s="198" t="s">
        <v>0</v>
      </c>
      <c r="AU5" s="23" t="str">
        <f>IF(HLOOKUP($A$1,[1]!Plan,AT66,FALSE)="","",HLOOKUP($A$1,[1]!Plan,AT66,FALSE))</f>
        <v/>
      </c>
      <c r="AV5" s="199" t="s">
        <v>6</v>
      </c>
      <c r="AW5" s="23" t="str">
        <f>IF(HLOOKUP($A$1,[1]!Plan,AV66,FALSE)="","",HLOOKUP($A$1,[1]!Plan,AV66,FALSE))</f>
        <v/>
      </c>
      <c r="AX5" s="23" t="str">
        <f>IF(HLOOKUP($A$1,[1]!Plan,AW66,FALSE)="","",HLOOKUP($A$1,[1]!Plan,AW66,FALSE))</f>
        <v/>
      </c>
      <c r="AY5" s="30"/>
      <c r="AZ5" s="55"/>
      <c r="BA5" s="22">
        <f>BA$3</f>
        <v>1</v>
      </c>
      <c r="BB5" s="22">
        <f t="shared" ref="BB5:BS5" si="1">BB$3</f>
        <v>2</v>
      </c>
      <c r="BC5" s="22">
        <f t="shared" si="1"/>
        <v>3</v>
      </c>
      <c r="BD5" s="22">
        <f t="shared" si="1"/>
        <v>4</v>
      </c>
      <c r="BE5" s="22">
        <f t="shared" si="1"/>
        <v>5</v>
      </c>
      <c r="BF5" s="22">
        <f t="shared" si="1"/>
        <v>6</v>
      </c>
      <c r="BG5" s="22">
        <f t="shared" si="1"/>
        <v>7</v>
      </c>
      <c r="BH5" s="22">
        <f t="shared" si="1"/>
        <v>8</v>
      </c>
      <c r="BI5" s="22">
        <f t="shared" si="1"/>
        <v>9</v>
      </c>
      <c r="BJ5" s="22">
        <f t="shared" si="1"/>
        <v>10</v>
      </c>
      <c r="BK5" s="22" t="str">
        <f t="shared" si="1"/>
        <v>F1</v>
      </c>
      <c r="BL5" s="22" t="str">
        <f>BL$3</f>
        <v>F2</v>
      </c>
      <c r="BM5" s="22" t="str">
        <f t="shared" si="1"/>
        <v>F3</v>
      </c>
      <c r="BN5" s="22" t="str">
        <f t="shared" si="1"/>
        <v>F4</v>
      </c>
      <c r="BO5" s="22" t="str">
        <f t="shared" si="1"/>
        <v>B8</v>
      </c>
      <c r="BP5" s="22" t="str">
        <f t="shared" si="1"/>
        <v>UG1</v>
      </c>
      <c r="BQ5" s="22" t="str">
        <f t="shared" si="1"/>
        <v>UG2</v>
      </c>
      <c r="BR5" s="22" t="str">
        <f t="shared" si="1"/>
        <v>UG3</v>
      </c>
      <c r="BS5" s="22" t="str">
        <f t="shared" si="1"/>
        <v>UG4</v>
      </c>
      <c r="BT5" s="88"/>
      <c r="BV5" s="8"/>
      <c r="BW5" s="8"/>
      <c r="BY5" s="170">
        <v>0</v>
      </c>
      <c r="BZ5" s="170">
        <f ca="1">COUNTIF($AZ$2:$BR$2,0)</f>
        <v>6</v>
      </c>
      <c r="CA5" s="170"/>
      <c r="CB5" s="170"/>
      <c r="CC5" s="168"/>
      <c r="CD5" s="168"/>
      <c r="CE5" s="168"/>
      <c r="CF5" s="168"/>
    </row>
    <row r="6" spans="1:84" ht="15" thickBot="1" x14ac:dyDescent="0.35">
      <c r="A6" s="25" t="b">
        <f t="array" ref="A6">OR(AND((B6&lt;&gt;""),OR(EXACT(B6,C6:AQ6))),AND((C6&lt;&gt;""),OR(EXACT(C6,D6:AQ6))),AND((D6&lt;&gt;""),OR(EXACT(D6,E6:AQ6))),AND((E6&lt;&gt;""),OR(EXACT(E6,F6:AQ6))),AND((F6&lt;&gt;""),OR(EXACT(F6,G6:AQ6))),AND((G6&lt;&gt;""),OR(EXACT(G6,H6:AQ6))),AND((H6&lt;&gt;""),OR(EXACT(H6,I6:AQ6))),AND((I6&lt;&gt;""),OR(EXACT(I6,J6:AQ6))),AND((J6&lt;&gt;""),OR(EXACT(J6,M6:AQ6))),AND((M6&lt;&gt;""),OR(EXACT(M6,N6:AQ6))),AND((O6&lt;&gt;""),OR(EXACT(O6,P6:AQ6))),AND((P9&lt;&gt;""),OR(EXACT(P9,Q6:AQ6))),AND((Q6&lt;&gt;""),OR(EXACT(Q6,R6:AQ6))),AND((S6&lt;&gt;""),OR(EXACT(S6,T6:AQ6))),AND((T6&lt;&gt;""),OR(EXACT(T6,U6:AQ6))),AND((U6&lt;&gt;""),OR(EXACT(U6,V6:AQ6))),AND((V6&lt;&gt;""),OR(EXACT(V6,X6:AQ6))),AND((X6&lt;&gt;""),OR(EXACT(X6,Y6:AQ6))),AND((Y6&lt;&gt;""),OR(EXACT(Y6,Z6:AQ6))),AND((Z6&lt;&gt;""),OR(EXACT(Z6,AA6:AQ6))),AND((AA6&lt;&gt;""),OR(EXACT(AA6,AB6:AQ6))),AND((AB6&lt;&gt;""),OR(EXACT(AB6,AC6:AQ6))),AND((AC6&lt;&gt;""),OR(EXACT(AC6,AD6:AQ6))),AND((AD6&lt;&gt;""),OR(EXACT(AD6,AE6:AQ6))),AND((AE6&lt;&gt;""),OR(EXACT(AE6,AF6:AQ6))),AND((AF6&lt;&gt;""),OR(EXACT(AF6,AG6:AQ6))),AND((AG6&lt;&gt;""),OR(EXACT(AG6,AH6:AQ6))),AND((AH6&lt;&gt;""),OR(EXACT(AH6,AI6:AQ6))),AND((AI6&lt;&gt;""),OR(EXACT(AI6,AJ6:AQ6))),AND((AJ6&lt;&gt;""),OR(EXACT(AJ6,AK6:AQ6))),AND((AK6&lt;&gt;""),OR(EXACT(AK6,AL6:AQ6))),AND((AL6&lt;&gt;""),OR(EXACT(AL6,AM6:AQ6))),AND((AM6&lt;&gt;""),OR(EXACT(AM6,AN6:AQ6))),AND((AN6&lt;&gt;""),OR(EXACT(AN6,AO6:AQ6))),AND((AO6&lt;&gt;""),OR(EXACT(AO6,AQ6))))</f>
        <v>1</v>
      </c>
      <c r="B6" s="26" t="s">
        <v>33</v>
      </c>
      <c r="C6" s="26" t="s">
        <v>33</v>
      </c>
      <c r="D6" s="26"/>
      <c r="E6" s="26"/>
      <c r="F6" s="26">
        <v>4</v>
      </c>
      <c r="G6" s="26">
        <v>4</v>
      </c>
      <c r="H6" s="26">
        <v>1</v>
      </c>
      <c r="I6" s="26">
        <v>1</v>
      </c>
      <c r="J6" s="26"/>
      <c r="K6" s="26">
        <v>7</v>
      </c>
      <c r="L6" s="26"/>
      <c r="M6" s="26">
        <v>9</v>
      </c>
      <c r="N6" s="26">
        <v>8</v>
      </c>
      <c r="O6" s="26"/>
      <c r="P6" s="26">
        <v>9</v>
      </c>
      <c r="Q6" s="26"/>
      <c r="R6" s="26">
        <v>9</v>
      </c>
      <c r="S6" s="26" t="s">
        <v>32</v>
      </c>
      <c r="T6" s="26"/>
      <c r="U6" s="26">
        <v>7</v>
      </c>
      <c r="V6" s="26"/>
      <c r="W6" s="26" t="s">
        <v>64</v>
      </c>
      <c r="X6" s="26">
        <v>5</v>
      </c>
      <c r="Y6" s="26">
        <v>4</v>
      </c>
      <c r="Z6" s="26"/>
      <c r="AA6" s="26"/>
      <c r="AB6" s="26" t="s">
        <v>271</v>
      </c>
      <c r="AC6" s="26">
        <v>6</v>
      </c>
      <c r="AD6" s="26">
        <v>6</v>
      </c>
      <c r="AE6" s="26">
        <v>3</v>
      </c>
      <c r="AF6" s="26">
        <v>9</v>
      </c>
      <c r="AG6" s="26">
        <v>7</v>
      </c>
      <c r="AH6" s="26">
        <v>7</v>
      </c>
      <c r="AI6" s="26"/>
      <c r="AJ6" s="563">
        <v>8</v>
      </c>
      <c r="AK6" s="31"/>
      <c r="AL6" s="31"/>
      <c r="AM6" s="31"/>
      <c r="AN6" s="31"/>
      <c r="AO6" s="124"/>
      <c r="AP6" s="31"/>
      <c r="AQ6" s="125"/>
      <c r="AR6" s="4"/>
      <c r="AS6" s="28">
        <f>IF(HLOOKUP($A$1&amp;"b",[1]!Plan,AR66,FALSE)="","",HLOOKUP($A$1&amp;"b",[1]!Plan,AR66,FALSE))</f>
        <v>8</v>
      </c>
      <c r="AT6" s="28" t="str">
        <f>IF(HLOOKUP($A$1&amp;"b",[1]!Plan,AS66,FALSE)="","",HLOOKUP($A$1&amp;"b",[1]!Plan,AS66,FALSE))</f>
        <v/>
      </c>
      <c r="AU6" s="28" t="str">
        <f>IF(HLOOKUP($A$1&amp;"b",[1]!Plan,AT66,FALSE)="","",HLOOKUP($A$1&amp;"b",[1]!Plan,AT66,FALSE))</f>
        <v/>
      </c>
      <c r="AV6" s="28" t="str">
        <f>IF(HLOOKUP($A$1&amp;"b",[1]!Plan,AU66,FALSE)="","",HLOOKUP($A$1&amp;"b",[1]!Plan,AU66,FALSE))</f>
        <v/>
      </c>
      <c r="AW6" s="28" t="str">
        <f>IF(HLOOKUP($A$1&amp;"b",[1]!Plan,AV66,FALSE)="","",HLOOKUP($A$1&amp;"b",[1]!Plan,AV66,FALSE))</f>
        <v/>
      </c>
      <c r="AX6" s="28" t="str">
        <f>IF(HLOOKUP($A$1&amp;"b",[1]!Plan,AW66,FALSE)="","",HLOOKUP($A$1&amp;"b",[1]!Plan,AW66,FALSE))</f>
        <v/>
      </c>
      <c r="AY6" s="28"/>
      <c r="AZ6" s="29"/>
      <c r="BA6" s="167">
        <f t="shared" ref="BA6:BS6" ca="1" si="2">SUMIF($B6:$AQ6,BA$3,$B$2:$AP$2)</f>
        <v>5</v>
      </c>
      <c r="BB6" s="167">
        <f t="shared" ca="1" si="2"/>
        <v>0</v>
      </c>
      <c r="BC6" s="167">
        <f t="shared" ca="1" si="2"/>
        <v>5</v>
      </c>
      <c r="BD6" s="167">
        <f t="shared" ca="1" si="2"/>
        <v>5</v>
      </c>
      <c r="BE6" s="167">
        <f t="shared" ca="1" si="2"/>
        <v>7</v>
      </c>
      <c r="BF6" s="167">
        <f t="shared" ca="1" si="2"/>
        <v>8</v>
      </c>
      <c r="BG6" s="167">
        <f t="shared" ca="1" si="2"/>
        <v>14</v>
      </c>
      <c r="BH6" s="167">
        <f t="shared" ca="1" si="2"/>
        <v>3</v>
      </c>
      <c r="BI6" s="167">
        <f t="shared" ca="1" si="2"/>
        <v>5</v>
      </c>
      <c r="BJ6" s="167">
        <f t="shared" ca="1" si="2"/>
        <v>0</v>
      </c>
      <c r="BK6" s="167">
        <f t="shared" ca="1" si="2"/>
        <v>0</v>
      </c>
      <c r="BL6" s="167">
        <f t="shared" ca="1" si="2"/>
        <v>1</v>
      </c>
      <c r="BM6" s="167">
        <f t="shared" ca="1" si="2"/>
        <v>5</v>
      </c>
      <c r="BN6" s="167">
        <f t="shared" ca="1" si="2"/>
        <v>0</v>
      </c>
      <c r="BO6" s="167">
        <f t="shared" ca="1" si="2"/>
        <v>0</v>
      </c>
      <c r="BP6" s="167">
        <f t="shared" ca="1" si="2"/>
        <v>0</v>
      </c>
      <c r="BQ6" s="167">
        <f t="shared" ca="1" si="2"/>
        <v>0</v>
      </c>
      <c r="BR6" s="167">
        <f t="shared" ca="1" si="2"/>
        <v>1</v>
      </c>
      <c r="BS6" s="167">
        <f t="shared" ca="1" si="2"/>
        <v>0</v>
      </c>
      <c r="BV6" s="8"/>
      <c r="BW6" s="24"/>
      <c r="BY6" s="168">
        <v>8</v>
      </c>
      <c r="BZ6" s="170">
        <f ca="1">COUNTIF($AZ$2:$BR$2,"&lt;=8")-BZ5</f>
        <v>12</v>
      </c>
      <c r="CA6" s="168"/>
      <c r="CB6" s="168"/>
      <c r="CC6" s="8"/>
      <c r="CD6" s="8"/>
      <c r="CE6" s="8"/>
      <c r="CF6" s="8"/>
    </row>
    <row r="7" spans="1:84" s="4" customFormat="1" ht="15" customHeight="1" x14ac:dyDescent="0.25">
      <c r="A7" s="192"/>
      <c r="B7" s="17" t="s">
        <v>300</v>
      </c>
      <c r="C7" s="17" t="s">
        <v>664</v>
      </c>
      <c r="D7" s="17" t="s">
        <v>191</v>
      </c>
      <c r="E7" s="17" t="s">
        <v>191</v>
      </c>
      <c r="F7" s="17" t="s">
        <v>659</v>
      </c>
      <c r="G7" s="17" t="s">
        <v>659</v>
      </c>
      <c r="H7" s="17" t="s">
        <v>255</v>
      </c>
      <c r="I7" s="17" t="s">
        <v>255</v>
      </c>
      <c r="J7" s="17" t="s">
        <v>191</v>
      </c>
      <c r="K7" s="17" t="s">
        <v>287</v>
      </c>
      <c r="L7" s="17" t="s">
        <v>191</v>
      </c>
      <c r="M7" s="17" t="s">
        <v>525</v>
      </c>
      <c r="N7" s="17" t="s">
        <v>262</v>
      </c>
      <c r="O7" s="17" t="s">
        <v>191</v>
      </c>
      <c r="P7" s="17" t="s">
        <v>525</v>
      </c>
      <c r="Q7" s="17" t="s">
        <v>191</v>
      </c>
      <c r="R7" s="17" t="s">
        <v>525</v>
      </c>
      <c r="S7" s="17" t="s">
        <v>666</v>
      </c>
      <c r="T7" s="17"/>
      <c r="U7" s="17" t="s">
        <v>287</v>
      </c>
      <c r="V7" s="17"/>
      <c r="W7" s="17" t="s">
        <v>192</v>
      </c>
      <c r="X7" s="17" t="s">
        <v>660</v>
      </c>
      <c r="Y7" s="17" t="s">
        <v>659</v>
      </c>
      <c r="Z7" s="17"/>
      <c r="AA7" s="17"/>
      <c r="AB7" s="17" t="s">
        <v>283</v>
      </c>
      <c r="AC7" s="17" t="s">
        <v>345</v>
      </c>
      <c r="AD7" s="17" t="s">
        <v>345</v>
      </c>
      <c r="AE7" s="17" t="s">
        <v>647</v>
      </c>
      <c r="AF7" s="17" t="s">
        <v>525</v>
      </c>
      <c r="AG7" s="17" t="s">
        <v>287</v>
      </c>
      <c r="AH7" s="17" t="s">
        <v>287</v>
      </c>
      <c r="AI7" s="17"/>
      <c r="AJ7" s="561" t="s">
        <v>665</v>
      </c>
      <c r="AK7" s="17"/>
      <c r="AL7" s="86"/>
      <c r="AM7" s="86"/>
      <c r="AN7" s="86"/>
      <c r="AO7" s="86"/>
      <c r="AP7" s="86"/>
      <c r="AQ7" s="87"/>
      <c r="AS7" s="187" t="str">
        <f>IF(HLOOKUP($A$1&amp;"a",[1]!Plan,AR66,FALSE)="","",HLOOKUP($A$1&amp;"a",[1]!Plan,AR66,FALSE))</f>
        <v>Praxis</v>
      </c>
      <c r="AT7" s="187" t="str">
        <f>IF(HLOOKUP($A$1&amp;"a",[1]!Plan,AS66,FALSE)="","",HLOOKUP($A$1&amp;"a",[1]!Plan,AS66,FALSE))</f>
        <v/>
      </c>
      <c r="AU7" s="18" t="str">
        <f>IF(HLOOKUP($A$1&amp;"a",[1]!Plan,AT66,FALSE)="","",HLOOKUP($A$1&amp;"a",[1]!Plan,AT66,FALSE))</f>
        <v/>
      </c>
      <c r="AV7" s="18" t="str">
        <f>IF(HLOOKUP($A$1&amp;"a",[1]!Plan,AU66,FALSE)="","",HLOOKUP($A$1&amp;"a",[1]!Plan,AU66,FALSE))</f>
        <v/>
      </c>
      <c r="AW7" s="18" t="str">
        <f>IF(HLOOKUP($A$1&amp;"a",[1]!Plan,AV66,FALSE)="","",HLOOKUP($A$1&amp;"a",[1]!Plan,AV66,FALSE))</f>
        <v/>
      </c>
      <c r="AX7" s="18" t="str">
        <f>IF(HLOOKUP($A$1&amp;"a",[1]!Plan,AW66,FALSE)="","",HLOOKUP($A$1&amp;"a",[1]!Plan,AW66,FALSE))</f>
        <v/>
      </c>
      <c r="AY7" s="18"/>
      <c r="AZ7" s="19"/>
      <c r="BV7" s="8"/>
      <c r="BW7" s="24"/>
      <c r="BY7" s="8">
        <v>12</v>
      </c>
      <c r="BZ7" s="170">
        <f ca="1">COUNTIF($AZ$2:$BR$2,"&lt;=12")-BZ6-BZ5</f>
        <v>0</v>
      </c>
      <c r="CA7" s="170"/>
      <c r="CB7" s="170"/>
      <c r="CC7" s="168"/>
      <c r="CD7" s="168"/>
      <c r="CE7" s="168"/>
      <c r="CF7" s="168"/>
    </row>
    <row r="8" spans="1:84" x14ac:dyDescent="0.3">
      <c r="A8" s="20" t="e">
        <f t="array" ref="A8">OR(AND((B8&lt;&gt;""),OR(EXACT(B8,C8:AQ8))),AND((C8&lt;&gt;""),OR(EXACT(C8,D8:AQ8))),AND((D8&lt;&gt;""),OR(EXACT(D8,E8:AQ8))),AND((E8&lt;&gt;""),OR(EXACT(E8,F8:AQ8))),AND((F8&lt;&gt;""),OR(EXACT(F8,G8:AQ8))),AND((G8&lt;&gt;""),OR(EXACT(G8,H8:AQ8))),AND((H8&lt;&gt;""),OR(EXACT(H8,I8:AQ8))),AND((I8&lt;&gt;""),OR(EXACT(I8,J8:AQ8))),AND((J8&lt;&gt;""),OR(EXACT(J8,M8:AQ8))),AND((M8&lt;&gt;""),OR(EXACT(M8,N8:AQ8))),AND((O8&lt;&gt;""),OR(EXACT(O8,P8:AQ8))),AND((#REF!&lt;&gt;""),OR(EXACT(#REF!,Q8:AQ8))),AND((Q8&lt;&gt;""),OR(EXACT(Q8,R8:AQ8))),AND((S8&lt;&gt;""),OR(EXACT(S8,T8:AQ8))),AND((T8&lt;&gt;""),OR(EXACT(T8,U8:AQ8))),AND((U8&lt;&gt;""),OR(EXACT(U8,V8:AQ8))),AND((V8&lt;&gt;""),OR(EXACT(V8,X8:AQ8))),AND((X8&lt;&gt;""),OR(EXACT(X8,Y8:AQ8))),AND((Y8&lt;&gt;""),OR(EXACT(Y8,Z8:AQ8))),AND((Z8&lt;&gt;""),OR(EXACT(Z8,AA8:AQ8))),AND((AA8&lt;&gt;""),OR(EXACT(AA8,AB8:AQ8))),AND((AB8&lt;&gt;""),OR(EXACT(AB8,AC8:AQ8))),AND((AC8&lt;&gt;""),OR(EXACT(AC8,AD8:AQ8))),AND((AD8&lt;&gt;""),OR(EXACT(AD8,AE8:AQ8))),AND((AE8&lt;&gt;""),OR(EXACT(AE8,AF8:AQ8))),AND((AF8&lt;&gt;""),OR(EXACT(AF8,AG8:AQ8))),AND((AG8&lt;&gt;""),OR(EXACT(AG8,AH8:AQ8))),AND((AH8&lt;&gt;""),OR(EXACT(AH8,AI8:AQ8))),AND((AI8&lt;&gt;""),OR(EXACT(AI8,AJ8:AQ8))),AND((AJ8&lt;&gt;""),OR(EXACT(AJ8,AK8:AQ8))),AND((AK8&lt;&gt;""),OR(EXACT(AK8,AL8:AQ8))),AND((AL8&lt;&gt;""),OR(EXACT(AL8,AM8:AQ8))),AND((AM8&lt;&gt;""),OR(EXACT(AM8,AN8:AQ8))),AND((AN8&lt;&gt;""),OR(EXACT(AN8,AO8:AQ8))),AND((AO8&lt;&gt;""),OR(EXACT(AO8,AQ8))))</f>
        <v>#REF!</v>
      </c>
      <c r="B8" s="292" t="s">
        <v>16</v>
      </c>
      <c r="C8" s="292" t="s">
        <v>16</v>
      </c>
      <c r="D8" s="289"/>
      <c r="E8" s="289"/>
      <c r="F8" s="288" t="s">
        <v>4</v>
      </c>
      <c r="G8" s="288" t="s">
        <v>4</v>
      </c>
      <c r="H8" s="291" t="s">
        <v>1</v>
      </c>
      <c r="I8" s="291" t="s">
        <v>1</v>
      </c>
      <c r="J8" s="289"/>
      <c r="K8" s="525" t="s">
        <v>11</v>
      </c>
      <c r="L8" s="289"/>
      <c r="M8" s="217" t="s">
        <v>27</v>
      </c>
      <c r="N8" s="292" t="s">
        <v>16</v>
      </c>
      <c r="O8" s="289"/>
      <c r="P8" s="217" t="s">
        <v>27</v>
      </c>
      <c r="Q8" s="289"/>
      <c r="R8" s="217" t="s">
        <v>27</v>
      </c>
      <c r="S8" s="264" t="s">
        <v>74</v>
      </c>
      <c r="T8" s="289"/>
      <c r="U8" s="525" t="s">
        <v>11</v>
      </c>
      <c r="V8" s="289"/>
      <c r="W8" s="292" t="s">
        <v>16</v>
      </c>
      <c r="X8" s="290" t="s">
        <v>6</v>
      </c>
      <c r="Y8" s="288" t="s">
        <v>4</v>
      </c>
      <c r="Z8" s="289"/>
      <c r="AA8" s="289"/>
      <c r="AB8" s="292" t="s">
        <v>16</v>
      </c>
      <c r="AC8" s="292" t="s">
        <v>16</v>
      </c>
      <c r="AD8" s="292" t="s">
        <v>16</v>
      </c>
      <c r="AE8" s="294" t="s">
        <v>14</v>
      </c>
      <c r="AF8" s="217" t="s">
        <v>27</v>
      </c>
      <c r="AG8" s="525" t="s">
        <v>11</v>
      </c>
      <c r="AH8" s="525" t="s">
        <v>11</v>
      </c>
      <c r="AI8" s="289"/>
      <c r="AJ8" s="562" t="s">
        <v>16</v>
      </c>
      <c r="AK8" s="537"/>
      <c r="AL8" s="315"/>
      <c r="AM8" s="315"/>
      <c r="AN8" s="310"/>
      <c r="AO8" s="289"/>
      <c r="AP8" s="315"/>
      <c r="AQ8" s="252"/>
      <c r="AR8" s="22"/>
      <c r="AS8" s="190" t="s">
        <v>17</v>
      </c>
      <c r="AT8" s="198" t="s">
        <v>0</v>
      </c>
      <c r="AU8" s="23" t="str">
        <f>IF(HLOOKUP($A$1,[1]!Plan,AT66,FALSE)="","",HLOOKUP($A$1,[1]!Plan,AT66,FALSE))</f>
        <v/>
      </c>
      <c r="AV8" s="199" t="s">
        <v>6</v>
      </c>
      <c r="AW8" s="23" t="str">
        <f>IF(HLOOKUP($A$1,[1]!Plan,AV66,FALSE)="","",HLOOKUP($A$1,[1]!Plan,AV66,FALSE))</f>
        <v/>
      </c>
      <c r="AX8" s="23" t="str">
        <f>IF(HLOOKUP($A$1,[1]!Plan,AW66,FALSE)="","",HLOOKUP($A$1,[1]!Plan,AW66,FALSE))</f>
        <v/>
      </c>
      <c r="AY8" s="30"/>
      <c r="AZ8" s="55"/>
      <c r="BA8" s="22">
        <f>BA$3</f>
        <v>1</v>
      </c>
      <c r="BB8" s="22">
        <f t="shared" ref="BB8:BS8" si="3">BB$3</f>
        <v>2</v>
      </c>
      <c r="BC8" s="22">
        <f t="shared" si="3"/>
        <v>3</v>
      </c>
      <c r="BD8" s="22">
        <f t="shared" si="3"/>
        <v>4</v>
      </c>
      <c r="BE8" s="22">
        <f t="shared" si="3"/>
        <v>5</v>
      </c>
      <c r="BF8" s="22">
        <f t="shared" si="3"/>
        <v>6</v>
      </c>
      <c r="BG8" s="22">
        <f t="shared" si="3"/>
        <v>7</v>
      </c>
      <c r="BH8" s="22">
        <f t="shared" si="3"/>
        <v>8</v>
      </c>
      <c r="BI8" s="22">
        <f t="shared" si="3"/>
        <v>9</v>
      </c>
      <c r="BJ8" s="22">
        <f t="shared" si="3"/>
        <v>10</v>
      </c>
      <c r="BK8" s="22" t="str">
        <f t="shared" si="3"/>
        <v>F1</v>
      </c>
      <c r="BL8" s="22" t="str">
        <f t="shared" si="3"/>
        <v>F2</v>
      </c>
      <c r="BM8" s="22" t="str">
        <f t="shared" si="3"/>
        <v>F3</v>
      </c>
      <c r="BN8" s="22" t="str">
        <f t="shared" si="3"/>
        <v>F4</v>
      </c>
      <c r="BO8" s="22" t="str">
        <f t="shared" si="3"/>
        <v>B8</v>
      </c>
      <c r="BP8" s="22" t="str">
        <f t="shared" si="3"/>
        <v>UG1</v>
      </c>
      <c r="BQ8" s="22" t="str">
        <f t="shared" si="3"/>
        <v>UG2</v>
      </c>
      <c r="BR8" s="22" t="str">
        <f t="shared" si="3"/>
        <v>UG3</v>
      </c>
      <c r="BS8" s="22" t="str">
        <f t="shared" si="3"/>
        <v>UG4</v>
      </c>
      <c r="BT8" s="88"/>
      <c r="BV8" s="8"/>
      <c r="BW8" s="24"/>
      <c r="BY8" s="170">
        <v>18</v>
      </c>
      <c r="BZ8" s="170">
        <f ca="1">COUNTIF($AZ$2:$BR$2,"&lt;=18")-BZ7-BZ6-BZ5</f>
        <v>1</v>
      </c>
      <c r="CA8" s="168"/>
      <c r="CB8" s="170"/>
      <c r="CC8" s="8"/>
      <c r="CD8" s="8"/>
      <c r="CE8" s="8"/>
      <c r="CF8" s="8"/>
    </row>
    <row r="9" spans="1:84" ht="15" thickBot="1" x14ac:dyDescent="0.35">
      <c r="A9" s="25" t="e">
        <f t="array" ref="A9">OR(AND((B9&lt;&gt;""),OR(EXACT(B9,C9:AQ9))),AND((C9&lt;&gt;""),OR(EXACT(C9,D9:AQ9))),AND((D9&lt;&gt;""),OR(EXACT(D9,E9:AQ9))),AND((E9&lt;&gt;""),OR(EXACT(E9,F9:AQ9))),AND((F9&lt;&gt;""),OR(EXACT(F9,G9:AQ9))),AND((G9&lt;&gt;""),OR(EXACT(G9,H9:AQ9))),AND((H9&lt;&gt;""),OR(EXACT(H9,I9:AQ9))),AND((I9&lt;&gt;""),OR(EXACT(I9,J9:AQ9))),AND((J9&lt;&gt;""),OR(EXACT(J9,M9:AQ9))),AND((M9&lt;&gt;""),OR(EXACT(M9,N9:AQ9))),AND((O9&lt;&gt;""),OR(EXACT(O9,P9:AQ9))),AND((#REF!&lt;&gt;""),OR(EXACT(#REF!,Q9:AQ9))),AND((Q9&lt;&gt;""),OR(EXACT(Q9,R9:AQ9))),AND((S9&lt;&gt;""),OR(EXACT(S9,T9:AQ9))),AND((T9&lt;&gt;""),OR(EXACT(T9,U9:AQ9))),AND((U9&lt;&gt;""),OR(EXACT(U9,V9:AQ9))),AND((V9&lt;&gt;""),OR(EXACT(V9,X9:AQ9))),AND((X9&lt;&gt;""),OR(EXACT(X9,Y9:AQ9))),AND((Y9&lt;&gt;""),OR(EXACT(Y9,Z9:AQ9))),AND((Z9&lt;&gt;""),OR(EXACT(Z9,AA9:AQ9))),AND((AA9&lt;&gt;""),OR(EXACT(AA9,AB9:AQ9))),AND((AB9&lt;&gt;""),OR(EXACT(AB9,AC9:AQ9))),AND((AC9&lt;&gt;""),OR(EXACT(AC9,AD9:AQ9))),AND((AD9&lt;&gt;""),OR(EXACT(AD9,AE9:AQ9))),AND((AE9&lt;&gt;""),OR(EXACT(AE9,AF9:AQ9))),AND((AF9&lt;&gt;""),OR(EXACT(AF9,AG9:AQ9))),AND((AG9&lt;&gt;""),OR(EXACT(AG9,AH9:AQ9))),AND((AH9&lt;&gt;""),OR(EXACT(AH9,AI9:AQ9))),AND((AI9&lt;&gt;""),OR(EXACT(AI9,AJ9:AQ9))),AND((AJ9&lt;&gt;""),OR(EXACT(AJ9,AK9:AQ9))),AND((AK9&lt;&gt;""),OR(EXACT(AK9,AL9:AQ9))),AND((AL9&lt;&gt;""),OR(EXACT(AL9,AM9:AQ9))),AND((AM9&lt;&gt;""),OR(EXACT(AM9,AN9:AQ9))),AND((AN9&lt;&gt;""),OR(EXACT(AN9,AO9:AQ9))),AND((AO9&lt;&gt;""),OR(EXACT(AO9,AQ9))))</f>
        <v>#REF!</v>
      </c>
      <c r="B9" s="26" t="s">
        <v>33</v>
      </c>
      <c r="C9" s="26" t="s">
        <v>33</v>
      </c>
      <c r="D9" s="26"/>
      <c r="E9" s="26"/>
      <c r="F9" s="26">
        <v>4</v>
      </c>
      <c r="G9" s="26">
        <v>4</v>
      </c>
      <c r="H9" s="26">
        <v>1</v>
      </c>
      <c r="I9" s="26">
        <v>1</v>
      </c>
      <c r="J9" s="26"/>
      <c r="K9" s="26">
        <v>7</v>
      </c>
      <c r="L9" s="26"/>
      <c r="M9" s="26">
        <v>9</v>
      </c>
      <c r="N9" s="26">
        <v>8</v>
      </c>
      <c r="O9" s="26"/>
      <c r="P9" s="26">
        <v>9</v>
      </c>
      <c r="Q9" s="26"/>
      <c r="R9" s="26">
        <v>9</v>
      </c>
      <c r="S9" s="26" t="s">
        <v>32</v>
      </c>
      <c r="T9" s="26"/>
      <c r="U9" s="26">
        <v>7</v>
      </c>
      <c r="V9" s="26"/>
      <c r="W9" s="26" t="s">
        <v>64</v>
      </c>
      <c r="X9" s="26">
        <v>5</v>
      </c>
      <c r="Y9" s="26">
        <v>4</v>
      </c>
      <c r="Z9" s="26"/>
      <c r="AA9" s="26"/>
      <c r="AB9" s="26" t="s">
        <v>271</v>
      </c>
      <c r="AC9" s="26">
        <v>6</v>
      </c>
      <c r="AD9" s="26">
        <v>6</v>
      </c>
      <c r="AE9" s="26">
        <v>3</v>
      </c>
      <c r="AF9" s="26">
        <v>9</v>
      </c>
      <c r="AG9" s="26">
        <v>7</v>
      </c>
      <c r="AH9" s="26">
        <v>7</v>
      </c>
      <c r="AI9" s="26"/>
      <c r="AJ9" s="563">
        <v>8</v>
      </c>
      <c r="AK9" s="31"/>
      <c r="AL9" s="31"/>
      <c r="AM9" s="31"/>
      <c r="AN9" s="31"/>
      <c r="AO9" s="124"/>
      <c r="AP9" s="31"/>
      <c r="AQ9" s="125"/>
      <c r="AR9" s="4"/>
      <c r="AS9" s="28">
        <f>IF(HLOOKUP($A$1&amp;"b",[1]!Plan,AR66,FALSE)="","",HLOOKUP($A$1&amp;"b",[1]!Plan,AR66,FALSE))</f>
        <v>8</v>
      </c>
      <c r="AT9" s="28" t="str">
        <f>IF(HLOOKUP($A$1&amp;"b",[1]!Plan,AS66,FALSE)="","",HLOOKUP($A$1&amp;"b",[1]!Plan,AS66,FALSE))</f>
        <v/>
      </c>
      <c r="AU9" s="28" t="str">
        <f>IF(HLOOKUP($A$1&amp;"b",[1]!Plan,AT66,FALSE)="","",HLOOKUP($A$1&amp;"b",[1]!Plan,AT66,FALSE))</f>
        <v/>
      </c>
      <c r="AV9" s="28" t="str">
        <f>IF(HLOOKUP($A$1&amp;"b",[1]!Plan,AU66,FALSE)="","",HLOOKUP($A$1&amp;"b",[1]!Plan,AU66,FALSE))</f>
        <v/>
      </c>
      <c r="AW9" s="28" t="str">
        <f>IF(HLOOKUP($A$1&amp;"b",[1]!Plan,AV66,FALSE)="","",HLOOKUP($A$1&amp;"b",[1]!Plan,AV66,FALSE))</f>
        <v/>
      </c>
      <c r="AX9" s="28" t="str">
        <f>IF(HLOOKUP($A$1&amp;"b",[1]!Plan,AW66,FALSE)="","",HLOOKUP($A$1&amp;"b",[1]!Plan,AW66,FALSE))</f>
        <v/>
      </c>
      <c r="AY9" s="28"/>
      <c r="AZ9" s="29"/>
      <c r="BA9" s="167">
        <f t="shared" ref="BA9:BS9" ca="1" si="4">SUMIF($B9:$AQ9,BA$3,$B$2:$AP$2)</f>
        <v>5</v>
      </c>
      <c r="BB9" s="167">
        <f t="shared" ca="1" si="4"/>
        <v>0</v>
      </c>
      <c r="BC9" s="167">
        <f t="shared" ca="1" si="4"/>
        <v>5</v>
      </c>
      <c r="BD9" s="167">
        <f t="shared" ca="1" si="4"/>
        <v>5</v>
      </c>
      <c r="BE9" s="167">
        <f t="shared" ca="1" si="4"/>
        <v>7</v>
      </c>
      <c r="BF9" s="167">
        <f t="shared" ca="1" si="4"/>
        <v>8</v>
      </c>
      <c r="BG9" s="167">
        <f t="shared" ca="1" si="4"/>
        <v>14</v>
      </c>
      <c r="BH9" s="167">
        <f t="shared" ca="1" si="4"/>
        <v>3</v>
      </c>
      <c r="BI9" s="167">
        <f t="shared" ca="1" si="4"/>
        <v>5</v>
      </c>
      <c r="BJ9" s="167">
        <f t="shared" ca="1" si="4"/>
        <v>0</v>
      </c>
      <c r="BK9" s="167">
        <f t="shared" ca="1" si="4"/>
        <v>0</v>
      </c>
      <c r="BL9" s="167">
        <f t="shared" ca="1" si="4"/>
        <v>1</v>
      </c>
      <c r="BM9" s="167">
        <f t="shared" ca="1" si="4"/>
        <v>5</v>
      </c>
      <c r="BN9" s="167">
        <f t="shared" ca="1" si="4"/>
        <v>0</v>
      </c>
      <c r="BO9" s="167">
        <f t="shared" ca="1" si="4"/>
        <v>0</v>
      </c>
      <c r="BP9" s="167">
        <f t="shared" ca="1" si="4"/>
        <v>0</v>
      </c>
      <c r="BQ9" s="167">
        <f t="shared" ca="1" si="4"/>
        <v>0</v>
      </c>
      <c r="BR9" s="167">
        <f t="shared" ca="1" si="4"/>
        <v>1</v>
      </c>
      <c r="BS9" s="167">
        <f t="shared" ca="1" si="4"/>
        <v>0</v>
      </c>
      <c r="BV9" s="8"/>
      <c r="BW9" s="24"/>
      <c r="BY9" s="168">
        <v>24</v>
      </c>
      <c r="BZ9" s="170">
        <f ca="1">COUNTIF($AZ$2:$BR$2,"&lt;=24")-BZ8-BZ7-BZ6-BZ5</f>
        <v>0</v>
      </c>
      <c r="CA9" s="8"/>
      <c r="CB9" s="8"/>
      <c r="CC9" s="8"/>
      <c r="CD9" s="8"/>
      <c r="CE9" s="8"/>
      <c r="CF9" s="8"/>
    </row>
    <row r="10" spans="1:84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251"/>
      <c r="AL10" s="32"/>
      <c r="AM10" s="32"/>
      <c r="AN10" s="32"/>
      <c r="AO10" s="32"/>
      <c r="AP10" s="32"/>
      <c r="AQ10" s="35"/>
      <c r="AR10" s="4"/>
      <c r="AS10" s="187"/>
      <c r="AT10" s="187"/>
      <c r="AU10" s="33"/>
      <c r="AV10" s="33"/>
      <c r="AW10" s="33"/>
      <c r="AX10" s="33"/>
      <c r="AY10" s="33"/>
      <c r="AZ10" s="3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V10" s="8"/>
      <c r="BW10" s="24"/>
      <c r="BX10" s="168"/>
      <c r="BY10" s="168"/>
      <c r="BZ10" s="168"/>
      <c r="CA10" s="170"/>
      <c r="CB10" s="170"/>
      <c r="CC10" s="24"/>
      <c r="CD10" s="24"/>
      <c r="CE10" s="24"/>
      <c r="CF10" s="24"/>
    </row>
    <row r="11" spans="1:84" x14ac:dyDescent="0.3">
      <c r="A11" s="11"/>
      <c r="B11" s="32"/>
      <c r="C11" s="32"/>
      <c r="D11" s="32"/>
      <c r="E11" s="32"/>
      <c r="F11" s="32"/>
      <c r="G11" s="32"/>
      <c r="L11" s="32"/>
      <c r="N11" s="32"/>
      <c r="O11" s="32"/>
      <c r="Q11" s="32"/>
      <c r="V11" s="32"/>
      <c r="W11" s="32"/>
      <c r="Y11" s="32"/>
      <c r="Z11" s="32"/>
      <c r="AA11" s="32"/>
      <c r="AB11" s="32"/>
      <c r="AC11" s="32"/>
      <c r="AD11" s="32"/>
      <c r="AE11" s="32"/>
      <c r="AI11" s="32"/>
      <c r="AJ11" s="32"/>
      <c r="AK11" s="89"/>
      <c r="AL11" s="121"/>
      <c r="AM11" s="121"/>
      <c r="AN11" s="121"/>
      <c r="AO11" s="121"/>
      <c r="AP11" s="121"/>
      <c r="AQ11" s="122"/>
      <c r="AR11" s="4"/>
      <c r="AS11" s="189"/>
      <c r="AT11" s="189"/>
      <c r="AU11" s="33"/>
      <c r="AV11" s="33"/>
      <c r="AW11" s="33"/>
      <c r="AX11" s="33"/>
      <c r="AY11" s="33"/>
      <c r="AZ11" s="34"/>
      <c r="BA11" s="22">
        <f>BA$3</f>
        <v>1</v>
      </c>
      <c r="BB11" s="22">
        <f t="shared" ref="BB11:BS11" si="5">BB$3</f>
        <v>2</v>
      </c>
      <c r="BC11" s="22">
        <f t="shared" si="5"/>
        <v>3</v>
      </c>
      <c r="BD11" s="22">
        <f t="shared" si="5"/>
        <v>4</v>
      </c>
      <c r="BE11" s="22">
        <f t="shared" si="5"/>
        <v>5</v>
      </c>
      <c r="BF11" s="22">
        <f t="shared" si="5"/>
        <v>6</v>
      </c>
      <c r="BG11" s="22">
        <f t="shared" si="5"/>
        <v>7</v>
      </c>
      <c r="BH11" s="22">
        <f t="shared" si="5"/>
        <v>8</v>
      </c>
      <c r="BI11" s="22">
        <f t="shared" si="5"/>
        <v>9</v>
      </c>
      <c r="BJ11" s="22">
        <f t="shared" si="5"/>
        <v>10</v>
      </c>
      <c r="BK11" s="22" t="str">
        <f t="shared" si="5"/>
        <v>F1</v>
      </c>
      <c r="BL11" s="22" t="str">
        <f t="shared" si="5"/>
        <v>F2</v>
      </c>
      <c r="BM11" s="22" t="str">
        <f t="shared" si="5"/>
        <v>F3</v>
      </c>
      <c r="BN11" s="22" t="str">
        <f t="shared" si="5"/>
        <v>F4</v>
      </c>
      <c r="BO11" s="22" t="str">
        <f t="shared" si="5"/>
        <v>B8</v>
      </c>
      <c r="BP11" s="22" t="str">
        <f t="shared" si="5"/>
        <v>UG1</v>
      </c>
      <c r="BQ11" s="22" t="str">
        <f t="shared" si="5"/>
        <v>UG2</v>
      </c>
      <c r="BR11" s="22" t="str">
        <f t="shared" si="5"/>
        <v>UG3</v>
      </c>
      <c r="BS11" s="22" t="str">
        <f t="shared" si="5"/>
        <v>UG4</v>
      </c>
      <c r="BV11" s="8"/>
      <c r="BW11" s="24"/>
      <c r="BX11" s="168"/>
      <c r="BY11" s="168"/>
      <c r="BZ11" s="168"/>
      <c r="CA11" s="8"/>
      <c r="CB11" s="8"/>
      <c r="CC11" s="8"/>
      <c r="CD11" s="168"/>
      <c r="CE11" s="168"/>
      <c r="CF11" s="168"/>
    </row>
    <row r="12" spans="1:84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82"/>
      <c r="AL12" s="31"/>
      <c r="AM12" s="31"/>
      <c r="AN12" s="31"/>
      <c r="AO12" s="31"/>
      <c r="AP12" s="31"/>
      <c r="AQ12" s="84"/>
      <c r="AR12" s="4"/>
      <c r="AS12" s="28"/>
      <c r="AT12" s="28"/>
      <c r="AU12" s="36"/>
      <c r="AV12" s="36"/>
      <c r="AW12" s="36"/>
      <c r="AX12" s="36"/>
      <c r="AY12" s="36"/>
      <c r="AZ12" s="37"/>
      <c r="BA12" s="167">
        <f t="shared" ref="BA12:BS12" ca="1" si="6">SUMIF($B12:$AQ12,BA$3,$B$2:$AP$2)</f>
        <v>0</v>
      </c>
      <c r="BB12" s="167">
        <f t="shared" ca="1" si="6"/>
        <v>0</v>
      </c>
      <c r="BC12" s="167">
        <f t="shared" ca="1" si="6"/>
        <v>0</v>
      </c>
      <c r="BD12" s="167">
        <f t="shared" ca="1" si="6"/>
        <v>0</v>
      </c>
      <c r="BE12" s="167">
        <f t="shared" ca="1" si="6"/>
        <v>0</v>
      </c>
      <c r="BF12" s="167">
        <f t="shared" ca="1" si="6"/>
        <v>0</v>
      </c>
      <c r="BG12" s="167">
        <f t="shared" ca="1" si="6"/>
        <v>0</v>
      </c>
      <c r="BH12" s="167">
        <f t="shared" ca="1" si="6"/>
        <v>0</v>
      </c>
      <c r="BI12" s="167">
        <f t="shared" ca="1" si="6"/>
        <v>0</v>
      </c>
      <c r="BJ12" s="167">
        <f t="shared" ca="1" si="6"/>
        <v>0</v>
      </c>
      <c r="BK12" s="167">
        <f t="shared" ca="1" si="6"/>
        <v>0</v>
      </c>
      <c r="BL12" s="167">
        <f t="shared" ca="1" si="6"/>
        <v>0</v>
      </c>
      <c r="BM12" s="167">
        <f t="shared" ca="1" si="6"/>
        <v>0</v>
      </c>
      <c r="BN12" s="167">
        <f t="shared" ca="1" si="6"/>
        <v>0</v>
      </c>
      <c r="BO12" s="167">
        <f t="shared" ca="1" si="6"/>
        <v>0</v>
      </c>
      <c r="BP12" s="167">
        <f t="shared" ca="1" si="6"/>
        <v>0</v>
      </c>
      <c r="BQ12" s="167">
        <f t="shared" ca="1" si="6"/>
        <v>0</v>
      </c>
      <c r="BR12" s="167">
        <f t="shared" ca="1" si="6"/>
        <v>0</v>
      </c>
      <c r="BS12" s="167">
        <f t="shared" ca="1" si="6"/>
        <v>0</v>
      </c>
      <c r="BV12" s="8"/>
      <c r="BW12" s="24"/>
      <c r="BX12" s="168"/>
      <c r="BY12" s="168"/>
      <c r="BZ12" s="168"/>
      <c r="CA12" s="170"/>
      <c r="CB12" s="170"/>
      <c r="CC12" s="24"/>
      <c r="CD12" s="24"/>
      <c r="CE12" s="24"/>
      <c r="CF12" s="24"/>
    </row>
    <row r="13" spans="1:84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"/>
      <c r="AS13" s="33"/>
      <c r="AT13" s="33"/>
      <c r="AU13" s="33"/>
      <c r="AV13" s="33"/>
      <c r="AW13" s="33"/>
      <c r="AX13" s="33"/>
      <c r="AY13" s="33"/>
      <c r="AZ13" s="33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</row>
    <row r="14" spans="1:84" ht="17.100000000000001" customHeight="1" x14ac:dyDescent="0.3">
      <c r="A14" s="38" t="s">
        <v>37</v>
      </c>
      <c r="B14" s="17"/>
      <c r="C14" s="17" t="s">
        <v>664</v>
      </c>
      <c r="D14" s="17" t="s">
        <v>191</v>
      </c>
      <c r="E14" s="17" t="s">
        <v>191</v>
      </c>
      <c r="F14" s="17" t="s">
        <v>659</v>
      </c>
      <c r="G14" s="17" t="s">
        <v>659</v>
      </c>
      <c r="H14" s="17" t="s">
        <v>255</v>
      </c>
      <c r="I14" s="17" t="s">
        <v>255</v>
      </c>
      <c r="J14" s="17" t="s">
        <v>191</v>
      </c>
      <c r="K14" s="17" t="s">
        <v>287</v>
      </c>
      <c r="L14" s="17" t="s">
        <v>191</v>
      </c>
      <c r="M14" s="17" t="s">
        <v>525</v>
      </c>
      <c r="N14" s="17" t="s">
        <v>262</v>
      </c>
      <c r="O14" s="17" t="s">
        <v>191</v>
      </c>
      <c r="P14" s="17" t="s">
        <v>525</v>
      </c>
      <c r="Q14" s="17" t="s">
        <v>191</v>
      </c>
      <c r="R14" s="17" t="s">
        <v>525</v>
      </c>
      <c r="S14" s="17" t="s">
        <v>666</v>
      </c>
      <c r="T14" s="17" t="s">
        <v>447</v>
      </c>
      <c r="U14" s="17" t="s">
        <v>287</v>
      </c>
      <c r="V14" s="17"/>
      <c r="W14" s="17" t="s">
        <v>192</v>
      </c>
      <c r="X14" s="17" t="s">
        <v>660</v>
      </c>
      <c r="Y14" s="17" t="s">
        <v>659</v>
      </c>
      <c r="Z14" s="17"/>
      <c r="AA14" s="17"/>
      <c r="AB14" s="17"/>
      <c r="AC14" s="17" t="s">
        <v>345</v>
      </c>
      <c r="AD14" s="17" t="s">
        <v>345</v>
      </c>
      <c r="AE14" s="17" t="s">
        <v>647</v>
      </c>
      <c r="AF14" s="17" t="s">
        <v>525</v>
      </c>
      <c r="AG14" s="17" t="s">
        <v>287</v>
      </c>
      <c r="AH14" s="17" t="s">
        <v>287</v>
      </c>
      <c r="AI14" s="17"/>
      <c r="AJ14" s="561" t="s">
        <v>665</v>
      </c>
      <c r="AK14" s="17"/>
      <c r="AL14" s="86" t="s">
        <v>662</v>
      </c>
      <c r="AM14" s="86"/>
      <c r="AN14" s="86"/>
      <c r="AO14" s="86"/>
      <c r="AP14" s="86"/>
      <c r="AQ14" s="87"/>
      <c r="AR14" s="4"/>
      <c r="AS14" s="187" t="str">
        <f>IF(HLOOKUP($A$1&amp;"a",[1]!Plan,AR67,FALSE)="","",HLOOKUP($A$1&amp;"a",[1]!Plan,AR67,FALSE))</f>
        <v>Praxis</v>
      </c>
      <c r="AT14" s="187" t="str">
        <f>IF(HLOOKUP($A$1&amp;"a",[1]!Plan,AS67,FALSE)="","",HLOOKUP($A$1&amp;"a",[1]!Plan,AS67,FALSE))</f>
        <v/>
      </c>
      <c r="AU14" s="18" t="str">
        <f>IF(HLOOKUP($A$1&amp;"a",[1]!Plan,AT67,FALSE)="","",HLOOKUP($A$1&amp;"a",[1]!Plan,AT67,FALSE))</f>
        <v/>
      </c>
      <c r="AV14" s="18" t="str">
        <f>IF(HLOOKUP($A$1&amp;"a",[1]!Plan,AU67,FALSE)="","",HLOOKUP($A$1&amp;"a",[1]!Plan,AU67,FALSE))</f>
        <v/>
      </c>
      <c r="AW14" s="18" t="str">
        <f>IF(HLOOKUP($A$1&amp;"a",[1]!Plan,AV67,FALSE)="","",HLOOKUP($A$1&amp;"a",[1]!Plan,AV67,FALSE))</f>
        <v/>
      </c>
      <c r="AX14" s="18" t="str">
        <f>IF(HLOOKUP($A$1&amp;"a",[1]!Plan,AW67,FALSE)="","",HLOOKUP($A$1&amp;"a",[1]!Plan,AW67,FALSE))</f>
        <v/>
      </c>
      <c r="AY14" s="18"/>
      <c r="AZ14" s="19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V14" s="8"/>
      <c r="BW14" s="24"/>
      <c r="BX14" s="168"/>
      <c r="BY14" s="168"/>
      <c r="BZ14" s="168"/>
      <c r="CA14" s="168"/>
      <c r="CB14" s="168"/>
      <c r="CC14" s="168"/>
      <c r="CD14" s="168"/>
      <c r="CE14" s="168"/>
      <c r="CF14" s="168"/>
    </row>
    <row r="15" spans="1:84" x14ac:dyDescent="0.3">
      <c r="A15" s="20" t="b">
        <f t="array" ref="A15">OR(AND((B15&lt;&gt;""),OR(EXACT(B15,C15:AQ15))),AND((C15&lt;&gt;""),OR(EXACT(C15,D15:AQ15))),AND((D15&lt;&gt;""),OR(EXACT(D15,E15:AQ15))),AND((E15&lt;&gt;""),OR(EXACT(E15,F15:AQ15))),AND((F15&lt;&gt;""),OR(EXACT(F15,G15:AQ15))),AND((G15&lt;&gt;""),OR(EXACT(G15,H15:AQ15))),AND((H15&lt;&gt;""),OR(EXACT(H15,I15:AQ15))),AND((I15&lt;&gt;""),OR(EXACT(I15,J15:AQ15))),AND((J15&lt;&gt;""),OR(EXACT(J15,M15:AQ15))),AND((M15&lt;&gt;""),OR(EXACT(M15,N15:AQ15))),AND((O15&lt;&gt;""),OR(EXACT(O15,P15:AQ15))),AND((P15&lt;&gt;""),OR(EXACT(P15,Q15:AQ15))),AND((Q15&lt;&gt;""),OR(EXACT(Q15,R15:AQ15))),AND((S15&lt;&gt;""),OR(EXACT(S15,T15:AQ15))),AND((T15&lt;&gt;""),OR(EXACT(T15,U15:AQ15))),AND((U15&lt;&gt;""),OR(EXACT(U15,V15:AQ15))),AND((V15&lt;&gt;""),OR(EXACT(V15,X15:AQ15))),AND((X15&lt;&gt;""),OR(EXACT(X15,Y15:AQ15))),AND((Y15&lt;&gt;""),OR(EXACT(Y15,Z15:AQ15))),AND((Z15&lt;&gt;""),OR(EXACT(Z15,AA15:AQ15))),AND((AA15&lt;&gt;""),OR(EXACT(AA15,AB15:AQ15))),AND((AB15&lt;&gt;""),OR(EXACT(AB15,AC15:AQ15))),AND((AC15&lt;&gt;""),OR(EXACT(AC15,AD15:AQ15))),AND((AD15&lt;&gt;""),OR(EXACT(AD15,AE15:AQ15))),AND((AE15&lt;&gt;""),OR(EXACT(AE15,AF15:AQ15))),AND((AF15&lt;&gt;""),OR(EXACT(AF15,AG15:AQ15))),AND((AG15&lt;&gt;""),OR(EXACT(AG15,AH15:AQ15))),AND((AH15&lt;&gt;""),OR(EXACT(AH15,AI15:AQ15))),AND((AI15&lt;&gt;""),OR(EXACT(AI15,AJ15:AQ15))),AND((AJ15&lt;&gt;""),OR(EXACT(AJ15,AK15:AQ15))),AND((AK15&lt;&gt;""),OR(EXACT(AK15,AL15:AQ15))),AND((AL15&lt;&gt;""),OR(EXACT(AL15,AM15:AQ15))),AND((AM15&lt;&gt;""),OR(EXACT(AM15,AN15:AQ15))),AND((AN15&lt;&gt;""),OR(EXACT(AN15,AO15:AQ15))),AND((AO15&lt;&gt;""),OR(EXACT(AO15,AQ15))))</f>
        <v>1</v>
      </c>
      <c r="B15" s="289"/>
      <c r="C15" s="292" t="s">
        <v>16</v>
      </c>
      <c r="D15" s="289"/>
      <c r="E15" s="289"/>
      <c r="F15" s="288" t="s">
        <v>4</v>
      </c>
      <c r="G15" s="288" t="s">
        <v>4</v>
      </c>
      <c r="H15" s="291" t="s">
        <v>1</v>
      </c>
      <c r="I15" s="291" t="s">
        <v>1</v>
      </c>
      <c r="J15" s="289"/>
      <c r="K15" s="570" t="s">
        <v>11</v>
      </c>
      <c r="L15" s="289"/>
      <c r="M15" s="217" t="s">
        <v>27</v>
      </c>
      <c r="N15" s="292" t="s">
        <v>16</v>
      </c>
      <c r="O15" s="289"/>
      <c r="P15" s="217" t="s">
        <v>27</v>
      </c>
      <c r="Q15" s="289"/>
      <c r="R15" s="217" t="s">
        <v>27</v>
      </c>
      <c r="S15" s="264" t="s">
        <v>74</v>
      </c>
      <c r="T15" s="293" t="s">
        <v>225</v>
      </c>
      <c r="U15" s="570" t="s">
        <v>11</v>
      </c>
      <c r="V15" s="289"/>
      <c r="W15" s="292" t="s">
        <v>16</v>
      </c>
      <c r="X15" s="290" t="s">
        <v>6</v>
      </c>
      <c r="Y15" s="288" t="s">
        <v>4</v>
      </c>
      <c r="Z15" s="289"/>
      <c r="AA15" s="289"/>
      <c r="AB15" s="289"/>
      <c r="AC15" s="294" t="s">
        <v>14</v>
      </c>
      <c r="AD15" s="294" t="s">
        <v>14</v>
      </c>
      <c r="AE15" s="292" t="s">
        <v>16</v>
      </c>
      <c r="AF15" s="217" t="s">
        <v>27</v>
      </c>
      <c r="AG15" s="570" t="s">
        <v>11</v>
      </c>
      <c r="AH15" s="570" t="s">
        <v>11</v>
      </c>
      <c r="AI15" s="289"/>
      <c r="AJ15" s="562" t="s">
        <v>16</v>
      </c>
      <c r="AK15" s="537"/>
      <c r="AL15" s="580" t="s">
        <v>48</v>
      </c>
      <c r="AM15" s="315"/>
      <c r="AN15" s="310"/>
      <c r="AO15" s="289"/>
      <c r="AP15" s="315"/>
      <c r="AQ15" s="252"/>
      <c r="AR15" s="22"/>
      <c r="AS15" s="190" t="s">
        <v>17</v>
      </c>
      <c r="AT15" s="198" t="s">
        <v>0</v>
      </c>
      <c r="AU15" s="23" t="str">
        <f>IF(HLOOKUP($A$1,[1]!Plan,AT67,FALSE)="","",HLOOKUP($A$1,[1]!Plan,AT67,FALSE))</f>
        <v/>
      </c>
      <c r="AV15" s="199" t="s">
        <v>6</v>
      </c>
      <c r="AW15" s="23" t="str">
        <f>IF(HLOOKUP($A$1,[1]!Plan,AV67,FALSE)="","",HLOOKUP($A$1,[1]!Plan,AV67,FALSE))</f>
        <v/>
      </c>
      <c r="AX15" s="23" t="str">
        <f>IF(HLOOKUP($A$1,[1]!Plan,AW67,FALSE)="","",HLOOKUP($A$1,[1]!Plan,AW67,FALSE))</f>
        <v/>
      </c>
      <c r="AY15" s="30"/>
      <c r="AZ15" s="55"/>
      <c r="BA15" s="22">
        <f>BA$3</f>
        <v>1</v>
      </c>
      <c r="BB15" s="22">
        <f t="shared" ref="BB15:BS15" si="7">BB$3</f>
        <v>2</v>
      </c>
      <c r="BC15" s="22">
        <f t="shared" si="7"/>
        <v>3</v>
      </c>
      <c r="BD15" s="22">
        <f t="shared" si="7"/>
        <v>4</v>
      </c>
      <c r="BE15" s="22">
        <f t="shared" si="7"/>
        <v>5</v>
      </c>
      <c r="BF15" s="22">
        <f t="shared" si="7"/>
        <v>6</v>
      </c>
      <c r="BG15" s="22">
        <f t="shared" si="7"/>
        <v>7</v>
      </c>
      <c r="BH15" s="22">
        <f t="shared" si="7"/>
        <v>8</v>
      </c>
      <c r="BI15" s="22">
        <f t="shared" si="7"/>
        <v>9</v>
      </c>
      <c r="BJ15" s="22">
        <f t="shared" si="7"/>
        <v>10</v>
      </c>
      <c r="BK15" s="22" t="str">
        <f t="shared" si="7"/>
        <v>F1</v>
      </c>
      <c r="BL15" s="22" t="str">
        <f t="shared" si="7"/>
        <v>F2</v>
      </c>
      <c r="BM15" s="22" t="str">
        <f t="shared" si="7"/>
        <v>F3</v>
      </c>
      <c r="BN15" s="22" t="str">
        <f t="shared" si="7"/>
        <v>F4</v>
      </c>
      <c r="BO15" s="22" t="str">
        <f t="shared" si="7"/>
        <v>B8</v>
      </c>
      <c r="BP15" s="22" t="str">
        <f t="shared" si="7"/>
        <v>UG1</v>
      </c>
      <c r="BQ15" s="22" t="str">
        <f t="shared" si="7"/>
        <v>UG2</v>
      </c>
      <c r="BR15" s="22" t="str">
        <f t="shared" si="7"/>
        <v>UG3</v>
      </c>
      <c r="BS15" s="22" t="str">
        <f t="shared" si="7"/>
        <v>UG4</v>
      </c>
      <c r="BT15" s="88"/>
      <c r="BV15" s="8"/>
      <c r="BW15" s="24"/>
      <c r="BX15" s="168"/>
      <c r="BY15" s="168"/>
      <c r="BZ15" s="168"/>
      <c r="CA15" s="168"/>
      <c r="CB15" s="168"/>
      <c r="CC15" s="168"/>
      <c r="CD15" s="168"/>
      <c r="CE15" s="168"/>
      <c r="CF15" s="168"/>
    </row>
    <row r="16" spans="1:84" ht="15" thickBot="1" x14ac:dyDescent="0.35">
      <c r="A16" s="25" t="b">
        <f t="array" ref="A16">OR(AND((B16&lt;&gt;""),OR(EXACT(B16,C16:AQ16))),AND((C16&lt;&gt;""),OR(EXACT(C16,D16:AQ16))),AND((D16&lt;&gt;""),OR(EXACT(D16,E16:AQ16))),AND((E16&lt;&gt;""),OR(EXACT(E16,F16:AQ16))),AND((F16&lt;&gt;""),OR(EXACT(F16,G16:AQ16))),AND((G16&lt;&gt;""),OR(EXACT(G16,H16:AQ16))),AND((H16&lt;&gt;""),OR(EXACT(H16,I16:AQ16))),AND((I16&lt;&gt;""),OR(EXACT(I16,J16:AQ16))),AND((J16&lt;&gt;""),OR(EXACT(J16,M16:AQ16))),AND((M16&lt;&gt;""),OR(EXACT(M16,N16:AQ16))),AND((O16&lt;&gt;""),OR(EXACT(O16,P16:AQ16))),AND((P16&lt;&gt;""),OR(EXACT(P16,Q16:AQ16))),AND((Q16&lt;&gt;""),OR(EXACT(Q16,R16:AQ16))),AND((S16&lt;&gt;""),OR(EXACT(S16,T16:AQ16))),AND((T16&lt;&gt;""),OR(EXACT(T16,U16:AQ16))),AND((U16&lt;&gt;""),OR(EXACT(U16,V16:AQ16))),AND((V16&lt;&gt;""),OR(EXACT(V16,X16:AQ16))),AND((X16&lt;&gt;""),OR(EXACT(X16,Y16:AQ16))),AND((Y16&lt;&gt;""),OR(EXACT(Y16,Z16:AQ16))),AND((Z16&lt;&gt;""),OR(EXACT(Z16,AA16:AQ16))),AND((AA16&lt;&gt;""),OR(EXACT(AA16,AB16:AQ16))),AND((AB16&lt;&gt;""),OR(EXACT(AB16,AC16:AQ16))),AND((AC16&lt;&gt;""),OR(EXACT(AC16,AD16:AQ16))),AND((AD16&lt;&gt;""),OR(EXACT(AD16,AE16:AQ16))),AND((AE16&lt;&gt;""),OR(EXACT(AE16,AF16:AQ16))),AND((AF16&lt;&gt;""),OR(EXACT(AF16,AG16:AQ16))),AND((AG16&lt;&gt;""),OR(EXACT(AG16,AH16:AQ16))),AND((AH16&lt;&gt;""),OR(EXACT(AH16,AI16:AQ16))),AND((AI16&lt;&gt;""),OR(EXACT(AI16,AJ16:AQ16))),AND((AJ16&lt;&gt;""),OR(EXACT(AJ16,AK16:AQ16))),AND((AK16&lt;&gt;""),OR(EXACT(AK16,AL16:AQ16))),AND((AL16&lt;&gt;""),OR(EXACT(AL16,AM16:AQ16))),AND((AM16&lt;&gt;""),OR(EXACT(AM16,AN16:AQ16))),AND((AN16&lt;&gt;""),OR(EXACT(AN16,AO16:AQ16))),AND((AO16&lt;&gt;""),OR(EXACT(AO16,AQ16))))</f>
        <v>1</v>
      </c>
      <c r="B16" s="26"/>
      <c r="C16" s="26" t="s">
        <v>33</v>
      </c>
      <c r="D16" s="26"/>
      <c r="E16" s="26"/>
      <c r="F16" s="26">
        <v>4</v>
      </c>
      <c r="G16" s="26">
        <v>4</v>
      </c>
      <c r="H16" s="26">
        <v>1</v>
      </c>
      <c r="I16" s="26">
        <v>1</v>
      </c>
      <c r="J16" s="26"/>
      <c r="K16" s="26">
        <v>7</v>
      </c>
      <c r="L16" s="26"/>
      <c r="M16" s="26">
        <v>9</v>
      </c>
      <c r="N16" s="26">
        <v>8</v>
      </c>
      <c r="O16" s="26"/>
      <c r="P16" s="26">
        <v>9</v>
      </c>
      <c r="Q16" s="26"/>
      <c r="R16" s="26">
        <v>9</v>
      </c>
      <c r="S16" s="26" t="s">
        <v>32</v>
      </c>
      <c r="T16" s="26" t="s">
        <v>61</v>
      </c>
      <c r="U16" s="26">
        <v>7</v>
      </c>
      <c r="V16" s="26"/>
      <c r="W16" s="26" t="s">
        <v>64</v>
      </c>
      <c r="X16" s="26">
        <v>5</v>
      </c>
      <c r="Y16" s="26">
        <v>4</v>
      </c>
      <c r="Z16" s="26"/>
      <c r="AA16" s="26"/>
      <c r="AB16" s="26"/>
      <c r="AC16" s="26">
        <v>6</v>
      </c>
      <c r="AD16" s="26">
        <v>6</v>
      </c>
      <c r="AE16" s="26">
        <v>3</v>
      </c>
      <c r="AF16" s="26">
        <v>9</v>
      </c>
      <c r="AG16" s="26">
        <v>7</v>
      </c>
      <c r="AH16" s="26">
        <v>7</v>
      </c>
      <c r="AI16" s="26"/>
      <c r="AJ16" s="563">
        <v>8</v>
      </c>
      <c r="AK16" s="31"/>
      <c r="AL16" s="31" t="s">
        <v>31</v>
      </c>
      <c r="AM16" s="31"/>
      <c r="AN16" s="31"/>
      <c r="AO16" s="124"/>
      <c r="AP16" s="31"/>
      <c r="AQ16" s="125"/>
      <c r="AR16" s="4"/>
      <c r="AS16" s="28">
        <f>IF(HLOOKUP($A$1&amp;"b",[1]!Plan,AR67,FALSE)="","",HLOOKUP($A$1&amp;"b",[1]!Plan,AR67,FALSE))</f>
        <v>8</v>
      </c>
      <c r="AT16" s="28" t="str">
        <f>IF(HLOOKUP($A$1&amp;"b",[1]!Plan,AS67,FALSE)="","",HLOOKUP($A$1&amp;"b",[1]!Plan,AS67,FALSE))</f>
        <v/>
      </c>
      <c r="AU16" s="28" t="str">
        <f>IF(HLOOKUP($A$1&amp;"b",[1]!Plan,AT67,FALSE)="","",HLOOKUP($A$1&amp;"b",[1]!Plan,AT67,FALSE))</f>
        <v/>
      </c>
      <c r="AV16" s="28" t="str">
        <f>IF(HLOOKUP($A$1&amp;"b",[1]!Plan,AU67,FALSE)="","",HLOOKUP($A$1&amp;"b",[1]!Plan,AU67,FALSE))</f>
        <v/>
      </c>
      <c r="AW16" s="28" t="str">
        <f>IF(HLOOKUP($A$1&amp;"b",[1]!Plan,AV67,FALSE)="","",HLOOKUP($A$1&amp;"b",[1]!Plan,AV67,FALSE))</f>
        <v/>
      </c>
      <c r="AX16" s="28" t="str">
        <f>IF(HLOOKUP($A$1&amp;"b",[1]!Plan,AW67,FALSE)="","",HLOOKUP($A$1&amp;"b",[1]!Plan,AW67,FALSE))</f>
        <v/>
      </c>
      <c r="AY16" s="28"/>
      <c r="AZ16" s="29"/>
      <c r="BA16" s="167">
        <f t="shared" ref="BA16:BS16" ca="1" si="8">SUMIF($B16:$AQ16,BA$3,$B$2:$AP$2)</f>
        <v>5</v>
      </c>
      <c r="BB16" s="167">
        <f t="shared" ca="1" si="8"/>
        <v>0</v>
      </c>
      <c r="BC16" s="167">
        <f t="shared" ca="1" si="8"/>
        <v>5</v>
      </c>
      <c r="BD16" s="167">
        <f t="shared" ca="1" si="8"/>
        <v>5</v>
      </c>
      <c r="BE16" s="167">
        <f t="shared" ca="1" si="8"/>
        <v>7</v>
      </c>
      <c r="BF16" s="167">
        <f t="shared" ca="1" si="8"/>
        <v>8</v>
      </c>
      <c r="BG16" s="167">
        <f t="shared" ca="1" si="8"/>
        <v>14</v>
      </c>
      <c r="BH16" s="167">
        <f t="shared" ca="1" si="8"/>
        <v>3</v>
      </c>
      <c r="BI16" s="167">
        <f t="shared" ca="1" si="8"/>
        <v>5</v>
      </c>
      <c r="BJ16" s="167">
        <f t="shared" ca="1" si="8"/>
        <v>0</v>
      </c>
      <c r="BK16" s="167">
        <f t="shared" ca="1" si="8"/>
        <v>1</v>
      </c>
      <c r="BL16" s="167">
        <f t="shared" ca="1" si="8"/>
        <v>1</v>
      </c>
      <c r="BM16" s="167">
        <f t="shared" ca="1" si="8"/>
        <v>2</v>
      </c>
      <c r="BN16" s="167">
        <f t="shared" ca="1" si="8"/>
        <v>0</v>
      </c>
      <c r="BO16" s="167">
        <f t="shared" ca="1" si="8"/>
        <v>0</v>
      </c>
      <c r="BP16" s="167">
        <f t="shared" ca="1" si="8"/>
        <v>0</v>
      </c>
      <c r="BQ16" s="167">
        <f t="shared" ca="1" si="8"/>
        <v>1</v>
      </c>
      <c r="BR16" s="167">
        <f t="shared" ca="1" si="8"/>
        <v>1</v>
      </c>
      <c r="BS16" s="167">
        <f t="shared" ca="1" si="8"/>
        <v>0</v>
      </c>
      <c r="BV16" s="8"/>
      <c r="BW16" s="24"/>
      <c r="BX16" s="168"/>
      <c r="BY16" s="168"/>
      <c r="BZ16" s="168"/>
      <c r="CA16" s="168"/>
      <c r="CB16" s="168"/>
      <c r="CC16" s="168"/>
      <c r="CD16" s="168"/>
      <c r="CE16" s="168"/>
      <c r="CF16" s="168"/>
    </row>
    <row r="17" spans="1:84" ht="17.100000000000001" customHeight="1" x14ac:dyDescent="0.3">
      <c r="A17" s="192"/>
      <c r="B17" s="17"/>
      <c r="C17" s="17" t="s">
        <v>664</v>
      </c>
      <c r="D17" s="17" t="s">
        <v>191</v>
      </c>
      <c r="E17" s="17" t="s">
        <v>191</v>
      </c>
      <c r="F17" s="17" t="s">
        <v>659</v>
      </c>
      <c r="G17" s="17" t="s">
        <v>659</v>
      </c>
      <c r="H17" s="17" t="s">
        <v>255</v>
      </c>
      <c r="I17" s="17" t="s">
        <v>255</v>
      </c>
      <c r="J17" s="17" t="s">
        <v>191</v>
      </c>
      <c r="K17" s="17" t="s">
        <v>287</v>
      </c>
      <c r="L17" s="17" t="s">
        <v>191</v>
      </c>
      <c r="M17" s="17" t="s">
        <v>525</v>
      </c>
      <c r="N17" s="17" t="s">
        <v>262</v>
      </c>
      <c r="O17" s="17" t="s">
        <v>191</v>
      </c>
      <c r="P17" s="17" t="s">
        <v>525</v>
      </c>
      <c r="Q17" s="17" t="s">
        <v>191</v>
      </c>
      <c r="R17" s="17" t="s">
        <v>525</v>
      </c>
      <c r="S17" s="17" t="s">
        <v>666</v>
      </c>
      <c r="T17" s="17" t="s">
        <v>447</v>
      </c>
      <c r="U17" s="17" t="s">
        <v>287</v>
      </c>
      <c r="V17" s="17"/>
      <c r="W17" s="17" t="s">
        <v>192</v>
      </c>
      <c r="X17" s="17" t="s">
        <v>660</v>
      </c>
      <c r="Y17" s="17" t="s">
        <v>659</v>
      </c>
      <c r="Z17" s="17"/>
      <c r="AA17" s="17"/>
      <c r="AB17" s="17"/>
      <c r="AC17" s="17" t="s">
        <v>345</v>
      </c>
      <c r="AD17" s="17" t="s">
        <v>345</v>
      </c>
      <c r="AE17" s="17" t="s">
        <v>647</v>
      </c>
      <c r="AF17" s="17" t="s">
        <v>525</v>
      </c>
      <c r="AG17" s="17" t="s">
        <v>287</v>
      </c>
      <c r="AH17" s="17" t="s">
        <v>287</v>
      </c>
      <c r="AI17" s="17"/>
      <c r="AJ17" s="561" t="s">
        <v>665</v>
      </c>
      <c r="AK17" s="17"/>
      <c r="AL17" s="86" t="s">
        <v>662</v>
      </c>
      <c r="AM17" s="86"/>
      <c r="AN17" s="86"/>
      <c r="AO17" s="86"/>
      <c r="AP17" s="86"/>
      <c r="AQ17" s="87"/>
      <c r="AR17" s="4"/>
      <c r="AS17" s="187" t="str">
        <f>IF(HLOOKUP($A$1&amp;"a",[1]!Plan,AR67,FALSE)="","",HLOOKUP($A$1&amp;"a",[1]!Plan,AR67,FALSE))</f>
        <v>Praxis</v>
      </c>
      <c r="AT17" s="187" t="str">
        <f>IF(HLOOKUP($A$1&amp;"a",[1]!Plan,AS67,FALSE)="","",HLOOKUP($A$1&amp;"a",[1]!Plan,AS67,FALSE))</f>
        <v/>
      </c>
      <c r="AU17" s="18" t="str">
        <f>IF(HLOOKUP($A$1&amp;"a",[1]!Plan,AT67,FALSE)="","",HLOOKUP($A$1&amp;"a",[1]!Plan,AT67,FALSE))</f>
        <v/>
      </c>
      <c r="AV17" s="18" t="str">
        <f>IF(HLOOKUP($A$1&amp;"a",[1]!Plan,AU67,FALSE)="","",HLOOKUP($A$1&amp;"a",[1]!Plan,AU67,FALSE))</f>
        <v/>
      </c>
      <c r="AW17" s="18" t="str">
        <f>IF(HLOOKUP($A$1&amp;"a",[1]!Plan,AV67,FALSE)="","",HLOOKUP($A$1&amp;"a",[1]!Plan,AV67,FALSE))</f>
        <v/>
      </c>
      <c r="AX17" s="18" t="str">
        <f>IF(HLOOKUP($A$1&amp;"a",[1]!Plan,AW67,FALSE)="","",HLOOKUP($A$1&amp;"a",[1]!Plan,AW67,FALSE))</f>
        <v/>
      </c>
      <c r="AY17" s="18"/>
      <c r="AZ17" s="19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V17" s="8"/>
      <c r="BW17" s="24"/>
      <c r="BX17" s="168"/>
      <c r="BY17" s="168"/>
      <c r="BZ17" s="168"/>
      <c r="CA17" s="168"/>
      <c r="CB17" s="168"/>
      <c r="CC17" s="168"/>
      <c r="CD17" s="168"/>
      <c r="CE17" s="168"/>
      <c r="CF17" s="168"/>
    </row>
    <row r="18" spans="1:84" x14ac:dyDescent="0.3">
      <c r="A18" s="20" t="b">
        <f t="array" ref="A18">OR(AND((B18&lt;&gt;""),OR(EXACT(B18,C18:AQ18))),AND((C18&lt;&gt;""),OR(EXACT(C18,D18:AQ18))),AND((D18&lt;&gt;""),OR(EXACT(D18,E18:AQ18))),AND((E18&lt;&gt;""),OR(EXACT(E18,F18:AQ18))),AND((F18&lt;&gt;""),OR(EXACT(F18,G18:AQ18))),AND((G18&lt;&gt;""),OR(EXACT(G18,H18:AQ18))),AND((H18&lt;&gt;""),OR(EXACT(H18,I18:AQ18))),AND((I18&lt;&gt;""),OR(EXACT(I18,J18:AQ18))),AND((J18&lt;&gt;""),OR(EXACT(J18,M18:AQ18))),AND((M18&lt;&gt;""),OR(EXACT(M18,N18:AQ18))),AND((O18&lt;&gt;""),OR(EXACT(O18,P18:AQ18))),AND((P18&lt;&gt;""),OR(EXACT(P18,Q18:AQ18))),AND((Q18&lt;&gt;""),OR(EXACT(Q18,R18:AQ18))),AND((S18&lt;&gt;""),OR(EXACT(S18,T18:AQ18))),AND((T18&lt;&gt;""),OR(EXACT(T18,U18:AQ18))),AND((U18&lt;&gt;""),OR(EXACT(U18,V18:AQ18))),AND((V18&lt;&gt;""),OR(EXACT(V18,X18:AQ18))),AND((X18&lt;&gt;""),OR(EXACT(X18,Y18:AQ18))),AND((Y18&lt;&gt;""),OR(EXACT(Y18,Z18:AQ18))),AND((Z18&lt;&gt;""),OR(EXACT(Z18,AA18:AQ18))),AND((AA18&lt;&gt;""),OR(EXACT(AA18,AB18:AQ18))),AND((AB18&lt;&gt;""),OR(EXACT(AB18,AC18:AQ18))),AND((AC18&lt;&gt;""),OR(EXACT(AC18,AD18:AQ18))),AND((AD18&lt;&gt;""),OR(EXACT(AD18,AE18:AQ18))),AND((AE18&lt;&gt;""),OR(EXACT(AE18,AF18:AQ18))),AND((AF18&lt;&gt;""),OR(EXACT(AF18,AG18:AQ18))),AND((AG18&lt;&gt;""),OR(EXACT(AG18,AH18:AQ18))),AND((AH18&lt;&gt;""),OR(EXACT(AH18,AI18:AQ18))),AND((AI18&lt;&gt;""),OR(EXACT(AI18,AJ18:AQ18))),AND((AJ18&lt;&gt;""),OR(EXACT(AJ18,AK18:AQ18))),AND((AK18&lt;&gt;""),OR(EXACT(AK18,AL18:AQ18))),AND((AL18&lt;&gt;""),OR(EXACT(AL18,AM18:AQ18))),AND((AM18&lt;&gt;""),OR(EXACT(AM18,AN18:AQ18))),AND((AN18&lt;&gt;""),OR(EXACT(AN18,AO18:AQ18))),AND((AO18&lt;&gt;""),OR(EXACT(AO18,AQ18))))</f>
        <v>1</v>
      </c>
      <c r="B18" s="289"/>
      <c r="C18" s="292" t="s">
        <v>16</v>
      </c>
      <c r="D18" s="289"/>
      <c r="E18" s="289"/>
      <c r="F18" s="288" t="s">
        <v>4</v>
      </c>
      <c r="G18" s="288" t="s">
        <v>4</v>
      </c>
      <c r="H18" s="291" t="s">
        <v>1</v>
      </c>
      <c r="I18" s="291" t="s">
        <v>1</v>
      </c>
      <c r="J18" s="289"/>
      <c r="K18" s="525" t="s">
        <v>11</v>
      </c>
      <c r="L18" s="289"/>
      <c r="M18" s="217" t="s">
        <v>27</v>
      </c>
      <c r="N18" s="292" t="s">
        <v>16</v>
      </c>
      <c r="O18" s="289"/>
      <c r="P18" s="217" t="s">
        <v>27</v>
      </c>
      <c r="Q18" s="289"/>
      <c r="R18" s="217" t="s">
        <v>27</v>
      </c>
      <c r="S18" s="264" t="s">
        <v>74</v>
      </c>
      <c r="T18" s="293" t="s">
        <v>225</v>
      </c>
      <c r="U18" s="525" t="s">
        <v>11</v>
      </c>
      <c r="V18" s="289"/>
      <c r="W18" s="292" t="s">
        <v>16</v>
      </c>
      <c r="X18" s="290" t="s">
        <v>6</v>
      </c>
      <c r="Y18" s="288" t="s">
        <v>4</v>
      </c>
      <c r="Z18" s="289"/>
      <c r="AA18" s="289"/>
      <c r="AB18" s="289"/>
      <c r="AC18" s="292" t="s">
        <v>16</v>
      </c>
      <c r="AD18" s="292" t="s">
        <v>16</v>
      </c>
      <c r="AE18" s="294" t="s">
        <v>14</v>
      </c>
      <c r="AF18" s="217" t="s">
        <v>27</v>
      </c>
      <c r="AG18" s="525" t="s">
        <v>11</v>
      </c>
      <c r="AH18" s="525" t="s">
        <v>11</v>
      </c>
      <c r="AI18" s="289"/>
      <c r="AJ18" s="562" t="s">
        <v>16</v>
      </c>
      <c r="AK18" s="537"/>
      <c r="AL18" s="580" t="s">
        <v>48</v>
      </c>
      <c r="AM18" s="315"/>
      <c r="AN18" s="310"/>
      <c r="AO18" s="289"/>
      <c r="AP18" s="315"/>
      <c r="AQ18" s="252"/>
      <c r="AR18" s="22"/>
      <c r="AS18" s="190" t="s">
        <v>17</v>
      </c>
      <c r="AT18" s="198" t="s">
        <v>0</v>
      </c>
      <c r="AU18" s="23" t="str">
        <f>IF(HLOOKUP($A$1,[1]!Plan,AT67,FALSE)="","",HLOOKUP($A$1,[1]!Plan,AT67,FALSE))</f>
        <v/>
      </c>
      <c r="AV18" s="199" t="s">
        <v>6</v>
      </c>
      <c r="AW18" s="23" t="str">
        <f>IF(HLOOKUP($A$1,[1]!Plan,AV67,FALSE)="","",HLOOKUP($A$1,[1]!Plan,AV67,FALSE))</f>
        <v/>
      </c>
      <c r="AX18" s="23" t="str">
        <f>IF(HLOOKUP($A$1,[1]!Plan,AW67,FALSE)="","",HLOOKUP($A$1,[1]!Plan,AW67,FALSE))</f>
        <v/>
      </c>
      <c r="AY18" s="30"/>
      <c r="AZ18" s="55"/>
      <c r="BA18" s="22">
        <f>BA$3</f>
        <v>1</v>
      </c>
      <c r="BB18" s="22">
        <f t="shared" ref="BB18:BS18" si="9">BB$3</f>
        <v>2</v>
      </c>
      <c r="BC18" s="22">
        <f t="shared" si="9"/>
        <v>3</v>
      </c>
      <c r="BD18" s="22">
        <f t="shared" si="9"/>
        <v>4</v>
      </c>
      <c r="BE18" s="22">
        <f t="shared" si="9"/>
        <v>5</v>
      </c>
      <c r="BF18" s="22">
        <f t="shared" si="9"/>
        <v>6</v>
      </c>
      <c r="BG18" s="22">
        <f t="shared" si="9"/>
        <v>7</v>
      </c>
      <c r="BH18" s="22">
        <f t="shared" si="9"/>
        <v>8</v>
      </c>
      <c r="BI18" s="22">
        <f t="shared" si="9"/>
        <v>9</v>
      </c>
      <c r="BJ18" s="22">
        <f t="shared" si="9"/>
        <v>10</v>
      </c>
      <c r="BK18" s="22" t="str">
        <f t="shared" si="9"/>
        <v>F1</v>
      </c>
      <c r="BL18" s="22" t="str">
        <f t="shared" si="9"/>
        <v>F2</v>
      </c>
      <c r="BM18" s="22" t="str">
        <f t="shared" si="9"/>
        <v>F3</v>
      </c>
      <c r="BN18" s="22" t="str">
        <f t="shared" si="9"/>
        <v>F4</v>
      </c>
      <c r="BO18" s="22" t="str">
        <f t="shared" si="9"/>
        <v>B8</v>
      </c>
      <c r="BP18" s="22" t="str">
        <f t="shared" si="9"/>
        <v>UG1</v>
      </c>
      <c r="BQ18" s="22" t="str">
        <f t="shared" si="9"/>
        <v>UG2</v>
      </c>
      <c r="BR18" s="22" t="str">
        <f t="shared" si="9"/>
        <v>UG3</v>
      </c>
      <c r="BS18" s="22" t="str">
        <f t="shared" si="9"/>
        <v>UG4</v>
      </c>
      <c r="BT18" s="8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  <c r="CF18" s="168"/>
    </row>
    <row r="19" spans="1:84" ht="15" thickBot="1" x14ac:dyDescent="0.35">
      <c r="A19" s="25" t="b">
        <f t="array" ref="A19">OR(AND((B19&lt;&gt;""),OR(EXACT(B19,C19:AQ19))),AND((C19&lt;&gt;""),OR(EXACT(C19,D19:AQ19))),AND((D19&lt;&gt;""),OR(EXACT(D19,E19:AQ19))),AND((E19&lt;&gt;""),OR(EXACT(E19,F19:AQ19))),AND((F19&lt;&gt;""),OR(EXACT(F19,G19:AQ19))),AND((G19&lt;&gt;""),OR(EXACT(G19,H19:AQ19))),AND((H19&lt;&gt;""),OR(EXACT(H19,I19:AQ19))),AND((I19&lt;&gt;""),OR(EXACT(I19,J19:AQ19))),AND((J19&lt;&gt;""),OR(EXACT(J19,M19:AQ19))),AND((M19&lt;&gt;""),OR(EXACT(M19,N19:AQ19))),AND((O19&lt;&gt;""),OR(EXACT(O19,P19:AQ19))),AND((P19&lt;&gt;""),OR(EXACT(P19,Q19:AQ19))),AND((Q19&lt;&gt;""),OR(EXACT(Q19,R19:AQ19))),AND((S19&lt;&gt;""),OR(EXACT(S19,T19:AQ19))),AND((T19&lt;&gt;""),OR(EXACT(T19,U19:AQ19))),AND((U19&lt;&gt;""),OR(EXACT(U19,V19:AQ19))),AND((V19&lt;&gt;""),OR(EXACT(V19,X19:AQ19))),AND((X19&lt;&gt;""),OR(EXACT(X19,Y19:AQ19))),AND((Y19&lt;&gt;""),OR(EXACT(Y19,Z19:AQ19))),AND((Z19&lt;&gt;""),OR(EXACT(Z19,AA19:AQ19))),AND((AA19&lt;&gt;""),OR(EXACT(AA19,AB19:AQ19))),AND((AB19&lt;&gt;""),OR(EXACT(AB19,AC19:AQ19))),AND((AC19&lt;&gt;""),OR(EXACT(AC19,AD19:AQ19))),AND((AD19&lt;&gt;""),OR(EXACT(AD19,AE19:AQ19))),AND((AE19&lt;&gt;""),OR(EXACT(AE19,AF19:AQ19))),AND((AF19&lt;&gt;""),OR(EXACT(AF19,AG19:AQ19))),AND((AG19&lt;&gt;""),OR(EXACT(AG19,AH19:AQ19))),AND((AH19&lt;&gt;""),OR(EXACT(AH19,AI19:AQ19))),AND((AI19&lt;&gt;""),OR(EXACT(AI19,AJ19:AQ19))),AND((AJ19&lt;&gt;""),OR(EXACT(AJ19,AK19:AQ19))),AND((AK19&lt;&gt;""),OR(EXACT(AK19,AL19:AQ19))),AND((AL19&lt;&gt;""),OR(EXACT(AL19,AM19:AQ19))),AND((AM19&lt;&gt;""),OR(EXACT(AM19,AN19:AQ19))),AND((AN19&lt;&gt;""),OR(EXACT(AN19,AO19:AQ19))),AND((AO19&lt;&gt;""),OR(EXACT(AO19,AQ19))))</f>
        <v>1</v>
      </c>
      <c r="B19" s="26"/>
      <c r="C19" s="26" t="s">
        <v>33</v>
      </c>
      <c r="D19" s="26"/>
      <c r="E19" s="26"/>
      <c r="F19" s="26">
        <v>4</v>
      </c>
      <c r="G19" s="26">
        <v>4</v>
      </c>
      <c r="H19" s="26">
        <v>1</v>
      </c>
      <c r="I19" s="26">
        <v>1</v>
      </c>
      <c r="J19" s="26"/>
      <c r="K19" s="26">
        <v>7</v>
      </c>
      <c r="L19" s="26"/>
      <c r="M19" s="26">
        <v>9</v>
      </c>
      <c r="N19" s="26">
        <v>8</v>
      </c>
      <c r="O19" s="26"/>
      <c r="P19" s="26">
        <v>9</v>
      </c>
      <c r="Q19" s="26"/>
      <c r="R19" s="26">
        <v>9</v>
      </c>
      <c r="S19" s="26" t="s">
        <v>32</v>
      </c>
      <c r="T19" s="26" t="s">
        <v>61</v>
      </c>
      <c r="U19" s="26">
        <v>7</v>
      </c>
      <c r="V19" s="26"/>
      <c r="W19" s="26" t="s">
        <v>64</v>
      </c>
      <c r="X19" s="26">
        <v>5</v>
      </c>
      <c r="Y19" s="26">
        <v>4</v>
      </c>
      <c r="Z19" s="26"/>
      <c r="AA19" s="26"/>
      <c r="AB19" s="26"/>
      <c r="AC19" s="26">
        <v>6</v>
      </c>
      <c r="AD19" s="26">
        <v>6</v>
      </c>
      <c r="AE19" s="26">
        <v>3</v>
      </c>
      <c r="AF19" s="26">
        <v>9</v>
      </c>
      <c r="AG19" s="26">
        <v>7</v>
      </c>
      <c r="AH19" s="26">
        <v>7</v>
      </c>
      <c r="AI19" s="26"/>
      <c r="AJ19" s="563">
        <v>8</v>
      </c>
      <c r="AK19" s="31"/>
      <c r="AL19" s="31" t="s">
        <v>31</v>
      </c>
      <c r="AM19" s="31"/>
      <c r="AN19" s="31"/>
      <c r="AO19" s="124"/>
      <c r="AP19" s="31"/>
      <c r="AQ19" s="125"/>
      <c r="AR19" s="4"/>
      <c r="AS19" s="28">
        <f>IF(HLOOKUP($A$1&amp;"b",[1]!Plan,AR67,FALSE)="","",HLOOKUP($A$1&amp;"b",[1]!Plan,AR67,FALSE))</f>
        <v>8</v>
      </c>
      <c r="AT19" s="28" t="str">
        <f>IF(HLOOKUP($A$1&amp;"b",[1]!Plan,AS67,FALSE)="","",HLOOKUP($A$1&amp;"b",[1]!Plan,AS67,FALSE))</f>
        <v/>
      </c>
      <c r="AU19" s="28" t="str">
        <f>IF(HLOOKUP($A$1&amp;"b",[1]!Plan,AT67,FALSE)="","",HLOOKUP($A$1&amp;"b",[1]!Plan,AT67,FALSE))</f>
        <v/>
      </c>
      <c r="AV19" s="28" t="str">
        <f>IF(HLOOKUP($A$1&amp;"b",[1]!Plan,AU67,FALSE)="","",HLOOKUP($A$1&amp;"b",[1]!Plan,AU67,FALSE))</f>
        <v/>
      </c>
      <c r="AW19" s="28" t="str">
        <f>IF(HLOOKUP($A$1&amp;"b",[1]!Plan,AV67,FALSE)="","",HLOOKUP($A$1&amp;"b",[1]!Plan,AV67,FALSE))</f>
        <v/>
      </c>
      <c r="AX19" s="28" t="str">
        <f>IF(HLOOKUP($A$1&amp;"b",[1]!Plan,AW67,FALSE)="","",HLOOKUP($A$1&amp;"b",[1]!Plan,AW67,FALSE))</f>
        <v/>
      </c>
      <c r="AY19" s="28"/>
      <c r="AZ19" s="29"/>
      <c r="BA19" s="167">
        <f t="shared" ref="BA19:BS19" ca="1" si="10">SUMIF($B19:$AQ19,BA$3,$B$2:$AP$2)</f>
        <v>5</v>
      </c>
      <c r="BB19" s="167">
        <f t="shared" ca="1" si="10"/>
        <v>0</v>
      </c>
      <c r="BC19" s="167">
        <f t="shared" ca="1" si="10"/>
        <v>5</v>
      </c>
      <c r="BD19" s="167">
        <f t="shared" ca="1" si="10"/>
        <v>5</v>
      </c>
      <c r="BE19" s="167">
        <f t="shared" ca="1" si="10"/>
        <v>7</v>
      </c>
      <c r="BF19" s="167">
        <f t="shared" ca="1" si="10"/>
        <v>8</v>
      </c>
      <c r="BG19" s="167">
        <f t="shared" ca="1" si="10"/>
        <v>14</v>
      </c>
      <c r="BH19" s="167">
        <f t="shared" ca="1" si="10"/>
        <v>3</v>
      </c>
      <c r="BI19" s="167">
        <f t="shared" ca="1" si="10"/>
        <v>5</v>
      </c>
      <c r="BJ19" s="167">
        <f t="shared" ca="1" si="10"/>
        <v>0</v>
      </c>
      <c r="BK19" s="167">
        <f t="shared" ca="1" si="10"/>
        <v>1</v>
      </c>
      <c r="BL19" s="167">
        <f t="shared" ca="1" si="10"/>
        <v>1</v>
      </c>
      <c r="BM19" s="167">
        <f t="shared" ca="1" si="10"/>
        <v>2</v>
      </c>
      <c r="BN19" s="167">
        <f t="shared" ca="1" si="10"/>
        <v>0</v>
      </c>
      <c r="BO19" s="167">
        <f t="shared" ca="1" si="10"/>
        <v>0</v>
      </c>
      <c r="BP19" s="167">
        <f t="shared" ca="1" si="10"/>
        <v>0</v>
      </c>
      <c r="BQ19" s="167">
        <f t="shared" ca="1" si="10"/>
        <v>1</v>
      </c>
      <c r="BR19" s="167">
        <f t="shared" ca="1" si="10"/>
        <v>1</v>
      </c>
      <c r="BS19" s="167">
        <f t="shared" ca="1" si="10"/>
        <v>0</v>
      </c>
      <c r="BV19" s="8"/>
      <c r="BW19" s="24"/>
      <c r="BX19" s="168"/>
      <c r="BY19" s="168"/>
      <c r="BZ19" s="168"/>
      <c r="CA19" s="168"/>
      <c r="CB19" s="168"/>
      <c r="CC19" s="168"/>
      <c r="CD19" s="168"/>
      <c r="CE19" s="168"/>
      <c r="CF19" s="168"/>
    </row>
    <row r="20" spans="1:84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251"/>
      <c r="AL20" s="32"/>
      <c r="AM20" s="32"/>
      <c r="AN20" s="32"/>
      <c r="AO20" s="32"/>
      <c r="AP20" s="32"/>
      <c r="AQ20" s="35"/>
      <c r="AR20" s="4"/>
      <c r="AS20" s="187"/>
      <c r="AT20" s="187"/>
      <c r="AU20" s="33"/>
      <c r="AV20" s="33"/>
      <c r="AW20" s="33"/>
      <c r="AX20" s="33"/>
      <c r="AY20" s="33"/>
      <c r="AZ20" s="3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V20" s="8"/>
      <c r="BW20" s="24"/>
      <c r="BX20" s="168"/>
      <c r="BY20" s="168"/>
      <c r="BZ20" s="168"/>
      <c r="CA20" s="168"/>
      <c r="CB20" s="168"/>
      <c r="CC20" s="168"/>
      <c r="CD20" s="168"/>
      <c r="CE20" s="168"/>
      <c r="CF20" s="168"/>
    </row>
    <row r="21" spans="1:84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89"/>
      <c r="AL21" s="121"/>
      <c r="AM21" s="121"/>
      <c r="AN21" s="121"/>
      <c r="AO21" s="121"/>
      <c r="AP21" s="121"/>
      <c r="AQ21" s="122"/>
      <c r="AR21" s="4"/>
      <c r="AS21" s="189"/>
      <c r="AT21" s="189"/>
      <c r="AU21" s="33"/>
      <c r="AV21" s="33"/>
      <c r="AW21" s="33"/>
      <c r="AX21" s="33"/>
      <c r="AY21" s="33"/>
      <c r="AZ21" s="34"/>
      <c r="BA21" s="22">
        <f>BA$3</f>
        <v>1</v>
      </c>
      <c r="BB21" s="22">
        <f t="shared" ref="BB21:BS21" si="11">BB$3</f>
        <v>2</v>
      </c>
      <c r="BC21" s="22">
        <f t="shared" si="11"/>
        <v>3</v>
      </c>
      <c r="BD21" s="22">
        <f t="shared" si="11"/>
        <v>4</v>
      </c>
      <c r="BE21" s="22">
        <f t="shared" si="11"/>
        <v>5</v>
      </c>
      <c r="BF21" s="22">
        <f t="shared" si="11"/>
        <v>6</v>
      </c>
      <c r="BG21" s="22">
        <f t="shared" si="11"/>
        <v>7</v>
      </c>
      <c r="BH21" s="22">
        <f t="shared" si="11"/>
        <v>8</v>
      </c>
      <c r="BI21" s="22">
        <f t="shared" si="11"/>
        <v>9</v>
      </c>
      <c r="BJ21" s="22">
        <f t="shared" si="11"/>
        <v>10</v>
      </c>
      <c r="BK21" s="22" t="str">
        <f t="shared" si="11"/>
        <v>F1</v>
      </c>
      <c r="BL21" s="22" t="str">
        <f t="shared" si="11"/>
        <v>F2</v>
      </c>
      <c r="BM21" s="22" t="str">
        <f t="shared" si="11"/>
        <v>F3</v>
      </c>
      <c r="BN21" s="22" t="str">
        <f t="shared" si="11"/>
        <v>F4</v>
      </c>
      <c r="BO21" s="22" t="str">
        <f t="shared" si="11"/>
        <v>B8</v>
      </c>
      <c r="BP21" s="22" t="str">
        <f t="shared" si="11"/>
        <v>UG1</v>
      </c>
      <c r="BQ21" s="22" t="str">
        <f t="shared" si="11"/>
        <v>UG2</v>
      </c>
      <c r="BR21" s="22" t="str">
        <f t="shared" si="11"/>
        <v>UG3</v>
      </c>
      <c r="BS21" s="22" t="str">
        <f t="shared" si="11"/>
        <v>UG4</v>
      </c>
      <c r="BV21" s="8"/>
      <c r="BW21" s="24"/>
      <c r="BX21" s="168"/>
      <c r="BY21" s="168"/>
      <c r="BZ21" s="168"/>
      <c r="CA21" s="168"/>
      <c r="CB21" s="168"/>
      <c r="CC21" s="168"/>
      <c r="CD21" s="168"/>
      <c r="CE21" s="168"/>
      <c r="CF21" s="168"/>
    </row>
    <row r="22" spans="1:84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82"/>
      <c r="AL22" s="31"/>
      <c r="AM22" s="31"/>
      <c r="AN22" s="31"/>
      <c r="AO22" s="31"/>
      <c r="AP22" s="31"/>
      <c r="AQ22" s="84"/>
      <c r="AR22" s="4"/>
      <c r="AS22" s="28"/>
      <c r="AT22" s="28"/>
      <c r="AU22" s="36"/>
      <c r="AV22" s="36"/>
      <c r="AW22" s="36"/>
      <c r="AX22" s="36"/>
      <c r="AY22" s="36"/>
      <c r="AZ22" s="37"/>
      <c r="BA22" s="167">
        <f t="shared" ref="BA22:BS22" ca="1" si="12">SUMIF($B22:$AQ22,BA$3,$B$2:$AP$2)</f>
        <v>0</v>
      </c>
      <c r="BB22" s="167">
        <f t="shared" ca="1" si="12"/>
        <v>0</v>
      </c>
      <c r="BC22" s="167">
        <f t="shared" ca="1" si="12"/>
        <v>0</v>
      </c>
      <c r="BD22" s="167">
        <f t="shared" ca="1" si="12"/>
        <v>0</v>
      </c>
      <c r="BE22" s="167">
        <f t="shared" ca="1" si="12"/>
        <v>0</v>
      </c>
      <c r="BF22" s="167">
        <f t="shared" ca="1" si="12"/>
        <v>0</v>
      </c>
      <c r="BG22" s="167">
        <f t="shared" ca="1" si="12"/>
        <v>0</v>
      </c>
      <c r="BH22" s="167">
        <f t="shared" ca="1" si="12"/>
        <v>0</v>
      </c>
      <c r="BI22" s="167">
        <f t="shared" ca="1" si="12"/>
        <v>0</v>
      </c>
      <c r="BJ22" s="167">
        <f t="shared" ca="1" si="12"/>
        <v>0</v>
      </c>
      <c r="BK22" s="167">
        <f t="shared" ca="1" si="12"/>
        <v>0</v>
      </c>
      <c r="BL22" s="167">
        <f t="shared" ca="1" si="12"/>
        <v>0</v>
      </c>
      <c r="BM22" s="167">
        <f t="shared" ca="1" si="12"/>
        <v>0</v>
      </c>
      <c r="BN22" s="167">
        <f t="shared" ca="1" si="12"/>
        <v>0</v>
      </c>
      <c r="BO22" s="167">
        <f t="shared" ca="1" si="12"/>
        <v>0</v>
      </c>
      <c r="BP22" s="167">
        <f t="shared" ca="1" si="12"/>
        <v>0</v>
      </c>
      <c r="BQ22" s="167">
        <f t="shared" ca="1" si="12"/>
        <v>0</v>
      </c>
      <c r="BR22" s="167">
        <f t="shared" ca="1" si="12"/>
        <v>0</v>
      </c>
      <c r="BS22" s="167">
        <f t="shared" ca="1" si="12"/>
        <v>0</v>
      </c>
      <c r="BV22" s="8"/>
      <c r="BW22" s="24"/>
    </row>
    <row r="23" spans="1:84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"/>
      <c r="AS23" s="33"/>
      <c r="AT23" s="33"/>
      <c r="AU23" s="33"/>
      <c r="AV23" s="33"/>
      <c r="AW23" s="33"/>
      <c r="AX23" s="33"/>
      <c r="AY23" s="33"/>
      <c r="AZ23" s="33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84" ht="17.100000000000001" customHeight="1" x14ac:dyDescent="0.3">
      <c r="A24" s="38" t="s">
        <v>38</v>
      </c>
      <c r="B24" s="17"/>
      <c r="C24" s="17" t="s">
        <v>664</v>
      </c>
      <c r="D24" s="17" t="s">
        <v>191</v>
      </c>
      <c r="E24" s="17" t="s">
        <v>191</v>
      </c>
      <c r="F24" s="17" t="s">
        <v>659</v>
      </c>
      <c r="G24" s="17" t="s">
        <v>659</v>
      </c>
      <c r="H24" s="17" t="s">
        <v>255</v>
      </c>
      <c r="I24" s="17" t="s">
        <v>255</v>
      </c>
      <c r="J24" s="17" t="s">
        <v>191</v>
      </c>
      <c r="K24" s="17" t="s">
        <v>287</v>
      </c>
      <c r="L24" s="17" t="s">
        <v>191</v>
      </c>
      <c r="M24" s="17" t="s">
        <v>525</v>
      </c>
      <c r="N24" s="17" t="s">
        <v>262</v>
      </c>
      <c r="O24" s="17" t="s">
        <v>191</v>
      </c>
      <c r="P24" s="17" t="s">
        <v>525</v>
      </c>
      <c r="Q24" s="17" t="s">
        <v>191</v>
      </c>
      <c r="R24" s="17" t="s">
        <v>525</v>
      </c>
      <c r="S24" s="17" t="s">
        <v>666</v>
      </c>
      <c r="T24" s="17" t="s">
        <v>447</v>
      </c>
      <c r="U24" s="17" t="s">
        <v>287</v>
      </c>
      <c r="V24" s="17"/>
      <c r="W24" s="17" t="s">
        <v>192</v>
      </c>
      <c r="X24" s="17" t="s">
        <v>660</v>
      </c>
      <c r="Y24" s="17" t="s">
        <v>659</v>
      </c>
      <c r="Z24" s="17"/>
      <c r="AA24" s="17"/>
      <c r="AB24" s="17"/>
      <c r="AC24" s="17" t="s">
        <v>345</v>
      </c>
      <c r="AD24" s="17" t="s">
        <v>345</v>
      </c>
      <c r="AE24" s="17" t="s">
        <v>647</v>
      </c>
      <c r="AF24" s="17" t="s">
        <v>525</v>
      </c>
      <c r="AG24" s="17" t="s">
        <v>287</v>
      </c>
      <c r="AH24" s="17" t="s">
        <v>287</v>
      </c>
      <c r="AI24" s="17"/>
      <c r="AJ24" s="561" t="s">
        <v>665</v>
      </c>
      <c r="AK24" s="17"/>
      <c r="AL24" s="86" t="s">
        <v>662</v>
      </c>
      <c r="AM24" s="86"/>
      <c r="AN24" s="86"/>
      <c r="AO24" s="86"/>
      <c r="AP24" s="86"/>
      <c r="AQ24" s="87"/>
      <c r="AR24" s="4"/>
      <c r="AS24" s="187" t="str">
        <f>IF(HLOOKUP($A$1&amp;"a",[1]!Plan,AR68,FALSE)="","",HLOOKUP($A$1&amp;"a",[1]!Plan,AR68,FALSE))</f>
        <v>Praxis</v>
      </c>
      <c r="AT24" s="187" t="str">
        <f>IF(HLOOKUP($A$1&amp;"a",[1]!Plan,AS68,FALSE)="","",HLOOKUP($A$1&amp;"a",[1]!Plan,AS68,FALSE))</f>
        <v/>
      </c>
      <c r="AU24" s="18" t="str">
        <f>IF(HLOOKUP($A$1&amp;"a",[1]!Plan,AT68,FALSE)="","",HLOOKUP($A$1&amp;"a",[1]!Plan,AT68,FALSE))</f>
        <v/>
      </c>
      <c r="AV24" s="18" t="str">
        <f>IF(HLOOKUP($A$1&amp;"a",[1]!Plan,AU68,FALSE)="","",HLOOKUP($A$1&amp;"a",[1]!Plan,AU68,FALSE))</f>
        <v/>
      </c>
      <c r="AW24" s="18" t="str">
        <f>IF(HLOOKUP($A$1&amp;"a",[1]!Plan,AV68,FALSE)="","",HLOOKUP($A$1&amp;"a",[1]!Plan,AV68,FALSE))</f>
        <v/>
      </c>
      <c r="AX24" s="18" t="str">
        <f>IF(HLOOKUP($A$1&amp;"a",[1]!Plan,AW68,FALSE)="","",HLOOKUP($A$1&amp;"a",[1]!Plan,AW68,FALSE))</f>
        <v/>
      </c>
      <c r="AY24" s="18"/>
      <c r="AZ24" s="19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84" x14ac:dyDescent="0.3">
      <c r="A25" s="20" t="b">
        <f t="array" ref="A25">OR(AND((B25&lt;&gt;""),OR(EXACT(B25,C25:AQ25))),AND((C25&lt;&gt;""),OR(EXACT(C25,D25:AQ25))),AND((D25&lt;&gt;""),OR(EXACT(D25,E25:AQ25))),AND((E25&lt;&gt;""),OR(EXACT(E25,F25:AQ25))),AND((F25&lt;&gt;""),OR(EXACT(F25,G25:AQ25))),AND((G25&lt;&gt;""),OR(EXACT(G25,H25:AQ25))),AND((H25&lt;&gt;""),OR(EXACT(H25,I25:AQ25))),AND((I25&lt;&gt;""),OR(EXACT(I25,J25:AQ25))),AND((J25&lt;&gt;""),OR(EXACT(J25,M25:AQ25))),AND((M25&lt;&gt;""),OR(EXACT(M25,N25:AQ25))),AND((O25&lt;&gt;""),OR(EXACT(O25,P25:AQ25))),AND((P25&lt;&gt;""),OR(EXACT(P25,Q25:AQ25))),AND((Q25&lt;&gt;""),OR(EXACT(Q25,R25:AQ25))),AND((S25&lt;&gt;""),OR(EXACT(S25,T25:AQ25))),AND((T25&lt;&gt;""),OR(EXACT(T25,U25:AQ25))),AND((U25&lt;&gt;""),OR(EXACT(U25,V25:AQ25))),AND((V25&lt;&gt;""),OR(EXACT(V25,X25:AQ25))),AND((X25&lt;&gt;""),OR(EXACT(X25,Y25:AQ25))),AND((Y25&lt;&gt;""),OR(EXACT(Y25,Z25:AQ25))),AND((Z25&lt;&gt;""),OR(EXACT(Z25,AA25:AQ25))),AND((AA25&lt;&gt;""),OR(EXACT(AA25,AB25:AQ25))),AND((AB25&lt;&gt;""),OR(EXACT(AB25,AC25:AQ25))),AND((AC15&lt;&gt;""),OR(EXACT(AC15,AD25:AQ25))),AND((AD25&lt;&gt;""),OR(EXACT(AD25,AE25:AQ25))),AND((AE25&lt;&gt;""),OR(EXACT(AE25,AF25:AQ25))),AND((AF25&lt;&gt;""),OR(EXACT(AF25,AG25:AQ25))),AND((AG25&lt;&gt;""),OR(EXACT(AG25,AH25:AQ25))),AND((AH25&lt;&gt;""),OR(EXACT(AH25,AI25:AQ25))),AND((AI25&lt;&gt;""),OR(EXACT(AI25,AJ25:AQ25))),AND((AJ25&lt;&gt;""),OR(EXACT(AJ25,AK25:AQ25))),AND((AK25&lt;&gt;""),OR(EXACT(AK25,AL25:AQ25))),AND((AL25&lt;&gt;""),OR(EXACT(AL25,AM25:AQ25))),AND((AM25&lt;&gt;""),OR(EXACT(AM25,AN25:AQ25))),AND((AN25&lt;&gt;""),OR(EXACT(AN25,AO25:AQ25))),AND((AO25&lt;&gt;""),OR(EXACT(AO25,AQ25))))</f>
        <v>1</v>
      </c>
      <c r="B25" s="289"/>
      <c r="C25" s="292" t="s">
        <v>16</v>
      </c>
      <c r="D25" s="289"/>
      <c r="E25" s="289"/>
      <c r="F25" s="288" t="s">
        <v>4</v>
      </c>
      <c r="G25" s="288" t="s">
        <v>4</v>
      </c>
      <c r="H25" s="291" t="s">
        <v>1</v>
      </c>
      <c r="I25" s="291" t="s">
        <v>1</v>
      </c>
      <c r="J25" s="289"/>
      <c r="K25" s="570" t="s">
        <v>11</v>
      </c>
      <c r="L25" s="289"/>
      <c r="M25" s="217" t="s">
        <v>27</v>
      </c>
      <c r="N25" s="292" t="s">
        <v>16</v>
      </c>
      <c r="O25" s="289"/>
      <c r="P25" s="217" t="s">
        <v>27</v>
      </c>
      <c r="Q25" s="289"/>
      <c r="R25" s="217" t="s">
        <v>27</v>
      </c>
      <c r="S25" s="264" t="s">
        <v>74</v>
      </c>
      <c r="T25" s="293" t="s">
        <v>225</v>
      </c>
      <c r="U25" s="570" t="s">
        <v>11</v>
      </c>
      <c r="V25" s="289"/>
      <c r="W25" s="292" t="s">
        <v>16</v>
      </c>
      <c r="X25" s="290" t="s">
        <v>6</v>
      </c>
      <c r="Y25" s="288" t="s">
        <v>4</v>
      </c>
      <c r="Z25" s="289"/>
      <c r="AA25" s="289"/>
      <c r="AB25" s="289"/>
      <c r="AC25" s="294" t="s">
        <v>14</v>
      </c>
      <c r="AD25" s="294" t="s">
        <v>14</v>
      </c>
      <c r="AE25" s="292" t="s">
        <v>16</v>
      </c>
      <c r="AF25" s="217" t="s">
        <v>27</v>
      </c>
      <c r="AG25" s="570" t="s">
        <v>11</v>
      </c>
      <c r="AH25" s="570" t="s">
        <v>11</v>
      </c>
      <c r="AI25" s="289"/>
      <c r="AJ25" s="562" t="s">
        <v>16</v>
      </c>
      <c r="AK25" s="537"/>
      <c r="AL25" s="580" t="s">
        <v>48</v>
      </c>
      <c r="AM25" s="315"/>
      <c r="AN25" s="310"/>
      <c r="AO25" s="289"/>
      <c r="AP25" s="289"/>
      <c r="AQ25" s="252"/>
      <c r="AR25" s="22"/>
      <c r="AS25" s="190" t="s">
        <v>17</v>
      </c>
      <c r="AT25" s="198" t="s">
        <v>0</v>
      </c>
      <c r="AU25" s="200" t="s">
        <v>17</v>
      </c>
      <c r="AV25" s="199" t="s">
        <v>6</v>
      </c>
      <c r="AW25" s="201" t="s">
        <v>78</v>
      </c>
      <c r="AX25" s="23" t="str">
        <f>IF(HLOOKUP($A$1,[1]!Plan,AW68,FALSE)="","",HLOOKUP($A$1,[1]!Plan,AW68,FALSE))</f>
        <v/>
      </c>
      <c r="AY25" s="30"/>
      <c r="AZ25" s="55"/>
      <c r="BA25" s="22">
        <f>BA$3</f>
        <v>1</v>
      </c>
      <c r="BB25" s="22">
        <f t="shared" ref="BB25:BS25" si="13">BB$3</f>
        <v>2</v>
      </c>
      <c r="BC25" s="22">
        <f t="shared" si="13"/>
        <v>3</v>
      </c>
      <c r="BD25" s="22">
        <f t="shared" si="13"/>
        <v>4</v>
      </c>
      <c r="BE25" s="22">
        <f t="shared" si="13"/>
        <v>5</v>
      </c>
      <c r="BF25" s="22">
        <f t="shared" si="13"/>
        <v>6</v>
      </c>
      <c r="BG25" s="22">
        <f t="shared" si="13"/>
        <v>7</v>
      </c>
      <c r="BH25" s="22">
        <f t="shared" si="13"/>
        <v>8</v>
      </c>
      <c r="BI25" s="22">
        <f t="shared" si="13"/>
        <v>9</v>
      </c>
      <c r="BJ25" s="22">
        <f t="shared" si="13"/>
        <v>10</v>
      </c>
      <c r="BK25" s="22" t="str">
        <f t="shared" si="13"/>
        <v>F1</v>
      </c>
      <c r="BL25" s="22" t="str">
        <f t="shared" si="13"/>
        <v>F2</v>
      </c>
      <c r="BM25" s="22" t="str">
        <f t="shared" si="13"/>
        <v>F3</v>
      </c>
      <c r="BN25" s="22" t="str">
        <f t="shared" si="13"/>
        <v>F4</v>
      </c>
      <c r="BO25" s="22" t="str">
        <f t="shared" si="13"/>
        <v>B8</v>
      </c>
      <c r="BP25" s="22" t="str">
        <f t="shared" si="13"/>
        <v>UG1</v>
      </c>
      <c r="BQ25" s="22" t="str">
        <f t="shared" si="13"/>
        <v>UG2</v>
      </c>
      <c r="BR25" s="22" t="str">
        <f t="shared" si="13"/>
        <v>UG3</v>
      </c>
      <c r="BS25" s="22" t="str">
        <f t="shared" si="13"/>
        <v>UG4</v>
      </c>
      <c r="BT25" s="88"/>
    </row>
    <row r="26" spans="1:84" ht="15" thickBot="1" x14ac:dyDescent="0.35">
      <c r="A26" s="25" t="b">
        <f t="array" ref="A26">OR(AND((B26&lt;&gt;""),OR(EXACT(B26,C26:AQ26))),AND((C26&lt;&gt;""),OR(EXACT(C26,D26:AQ26))),AND((D26&lt;&gt;""),OR(EXACT(D26,E26:AQ26))),AND((E26&lt;&gt;""),OR(EXACT(E26,F26:AQ26))),AND((F26&lt;&gt;""),OR(EXACT(F26,G26:AQ26))),AND((G26&lt;&gt;""),OR(EXACT(G26,H26:AQ26))),AND((H26&lt;&gt;""),OR(EXACT(H26,I26:AQ26))),AND((I26&lt;&gt;""),OR(EXACT(I26,J26:AQ26))),AND((J26&lt;&gt;""),OR(EXACT(J26,M26:AQ26))),AND((M26&lt;&gt;""),OR(EXACT(M26,N26:AQ26))),AND((O26&lt;&gt;""),OR(EXACT(O26,P26:AQ26))),AND((P26&lt;&gt;""),OR(EXACT(P26,Q26:AQ26))),AND((Q26&lt;&gt;""),OR(EXACT(Q26,R26:AQ26))),AND((S26&lt;&gt;""),OR(EXACT(S26,T26:AQ26))),AND((T26&lt;&gt;""),OR(EXACT(T26,U26:AQ26))),AND((U26&lt;&gt;""),OR(EXACT(U26,V26:AQ26))),AND((V26&lt;&gt;""),OR(EXACT(V26,X26:AQ26))),AND((X26&lt;&gt;""),OR(EXACT(X26,Y26:AQ26))),AND((Y26&lt;&gt;""),OR(EXACT(Y26,Z26:AQ26))),AND((Z26&lt;&gt;""),OR(EXACT(Z26,AA26:AQ26))),AND((AA26&lt;&gt;""),OR(EXACT(AA26,AB26:AQ26))),AND((AB26&lt;&gt;""),OR(EXACT(AB26,AC26:AQ26))),AND((AC26&lt;&gt;""),OR(EXACT(AC26,AD26:AQ26))),AND((AD26&lt;&gt;""),OR(EXACT(AD26,AE26:AQ26))),AND((AE26&lt;&gt;""),OR(EXACT(AE26,AF26:AQ26))),AND((AF26&lt;&gt;""),OR(EXACT(AF26,AG26:AQ26))),AND((AG36&lt;&gt;""),OR(EXACT(AG36,AH26:AQ26))),AND((AH26&lt;&gt;""),OR(EXACT(AH26,AI26:AQ26))),AND((AI26&lt;&gt;""),OR(EXACT(AI26,AJ26:AQ26))),AND((AJ26&lt;&gt;""),OR(EXACT(AJ26,AK26:AQ26))),AND((AK26&lt;&gt;""),OR(EXACT(AK26,AL26:AQ26))),AND((AL26&lt;&gt;""),OR(EXACT(AL26,AM26:AQ26))),AND((AM26&lt;&gt;""),OR(EXACT(AM26,AN26:AQ26))),AND((AN26&lt;&gt;""),OR(EXACT(AN26,AO26:AQ26))),AND((AO26&lt;&gt;""),OR(EXACT(AO26,AQ26))))</f>
        <v>1</v>
      </c>
      <c r="B26" s="26"/>
      <c r="C26" s="26" t="s">
        <v>33</v>
      </c>
      <c r="D26" s="26"/>
      <c r="E26" s="26"/>
      <c r="F26" s="26">
        <v>4</v>
      </c>
      <c r="G26" s="26">
        <v>4</v>
      </c>
      <c r="H26" s="26">
        <v>1</v>
      </c>
      <c r="I26" s="26">
        <v>1</v>
      </c>
      <c r="J26" s="26"/>
      <c r="K26" s="26">
        <v>7</v>
      </c>
      <c r="L26" s="26"/>
      <c r="M26" s="26">
        <v>9</v>
      </c>
      <c r="N26" s="26">
        <v>8</v>
      </c>
      <c r="O26" s="26"/>
      <c r="P26" s="26">
        <v>9</v>
      </c>
      <c r="Q26" s="26"/>
      <c r="R26" s="26">
        <v>9</v>
      </c>
      <c r="S26" s="26" t="s">
        <v>32</v>
      </c>
      <c r="T26" s="26" t="s">
        <v>61</v>
      </c>
      <c r="U26" s="26">
        <v>7</v>
      </c>
      <c r="V26" s="26"/>
      <c r="W26" s="26" t="s">
        <v>64</v>
      </c>
      <c r="X26" s="26">
        <v>5</v>
      </c>
      <c r="Y26" s="26">
        <v>4</v>
      </c>
      <c r="Z26" s="26"/>
      <c r="AA26" s="26"/>
      <c r="AB26" s="26"/>
      <c r="AC26" s="26">
        <v>6</v>
      </c>
      <c r="AD26" s="26">
        <v>6</v>
      </c>
      <c r="AE26" s="26">
        <v>3</v>
      </c>
      <c r="AF26" s="26">
        <v>9</v>
      </c>
      <c r="AG26" s="26">
        <v>7</v>
      </c>
      <c r="AH26" s="26">
        <v>7</v>
      </c>
      <c r="AI26" s="26"/>
      <c r="AJ26" s="563">
        <v>8</v>
      </c>
      <c r="AK26" s="31"/>
      <c r="AL26" s="31" t="s">
        <v>31</v>
      </c>
      <c r="AM26" s="31"/>
      <c r="AN26" s="31"/>
      <c r="AO26" s="124"/>
      <c r="AP26" s="124"/>
      <c r="AQ26" s="125"/>
      <c r="AR26" s="4"/>
      <c r="AS26" s="28">
        <f>IF(HLOOKUP($A$1&amp;"b",[1]!Plan,AR68,FALSE)="","",HLOOKUP($A$1&amp;"b",[1]!Plan,AR68,FALSE))</f>
        <v>8</v>
      </c>
      <c r="AT26" s="28" t="str">
        <f>IF(HLOOKUP($A$1&amp;"b",[1]!Plan,AS68,FALSE)="","",HLOOKUP($A$1&amp;"b",[1]!Plan,AS68,FALSE))</f>
        <v/>
      </c>
      <c r="AU26" s="28" t="str">
        <f>IF(HLOOKUP($A$1&amp;"b",[1]!Plan,AT68,FALSE)="","",HLOOKUP($A$1&amp;"b",[1]!Plan,AT68,FALSE))</f>
        <v/>
      </c>
      <c r="AV26" s="28" t="str">
        <f>IF(HLOOKUP($A$1&amp;"b",[1]!Plan,AU68,FALSE)="","",HLOOKUP($A$1&amp;"b",[1]!Plan,AU68,FALSE))</f>
        <v/>
      </c>
      <c r="AW26" s="28" t="str">
        <f>IF(HLOOKUP($A$1&amp;"b",[1]!Plan,AV68,FALSE)="","",HLOOKUP($A$1&amp;"b",[1]!Plan,AV68,FALSE))</f>
        <v/>
      </c>
      <c r="AX26" s="28" t="str">
        <f>IF(HLOOKUP($A$1&amp;"b",[1]!Plan,AW68,FALSE)="","",HLOOKUP($A$1&amp;"b",[1]!Plan,AW68,FALSE))</f>
        <v/>
      </c>
      <c r="AY26" s="28"/>
      <c r="AZ26" s="29"/>
      <c r="BA26" s="167">
        <f t="shared" ref="BA26:BS26" ca="1" si="14">SUMIF($B26:$AQ26,BA$3,$B$2:$AP$2)</f>
        <v>5</v>
      </c>
      <c r="BB26" s="167">
        <f t="shared" ca="1" si="14"/>
        <v>0</v>
      </c>
      <c r="BC26" s="167">
        <f t="shared" ca="1" si="14"/>
        <v>5</v>
      </c>
      <c r="BD26" s="167">
        <f t="shared" ca="1" si="14"/>
        <v>5</v>
      </c>
      <c r="BE26" s="167">
        <f t="shared" ca="1" si="14"/>
        <v>7</v>
      </c>
      <c r="BF26" s="167">
        <f t="shared" ca="1" si="14"/>
        <v>8</v>
      </c>
      <c r="BG26" s="167">
        <f t="shared" ca="1" si="14"/>
        <v>14</v>
      </c>
      <c r="BH26" s="167">
        <f t="shared" ca="1" si="14"/>
        <v>3</v>
      </c>
      <c r="BI26" s="167">
        <f t="shared" ca="1" si="14"/>
        <v>5</v>
      </c>
      <c r="BJ26" s="167">
        <f t="shared" ca="1" si="14"/>
        <v>0</v>
      </c>
      <c r="BK26" s="167">
        <f t="shared" ca="1" si="14"/>
        <v>1</v>
      </c>
      <c r="BL26" s="167">
        <f t="shared" ca="1" si="14"/>
        <v>1</v>
      </c>
      <c r="BM26" s="167">
        <f t="shared" ca="1" si="14"/>
        <v>2</v>
      </c>
      <c r="BN26" s="167">
        <f t="shared" ca="1" si="14"/>
        <v>0</v>
      </c>
      <c r="BO26" s="167">
        <f t="shared" ca="1" si="14"/>
        <v>0</v>
      </c>
      <c r="BP26" s="167">
        <f t="shared" ca="1" si="14"/>
        <v>0</v>
      </c>
      <c r="BQ26" s="167">
        <f t="shared" ca="1" si="14"/>
        <v>1</v>
      </c>
      <c r="BR26" s="167">
        <f t="shared" ca="1" si="14"/>
        <v>1</v>
      </c>
      <c r="BS26" s="167">
        <f t="shared" ca="1" si="14"/>
        <v>0</v>
      </c>
    </row>
    <row r="27" spans="1:84" ht="17.100000000000001" customHeight="1" x14ac:dyDescent="0.3">
      <c r="A27" s="192"/>
      <c r="B27" s="17"/>
      <c r="C27" s="17" t="s">
        <v>664</v>
      </c>
      <c r="D27" s="17" t="s">
        <v>191</v>
      </c>
      <c r="E27" s="17" t="s">
        <v>191</v>
      </c>
      <c r="F27" s="17" t="s">
        <v>659</v>
      </c>
      <c r="G27" s="17" t="s">
        <v>659</v>
      </c>
      <c r="H27" s="17" t="s">
        <v>255</v>
      </c>
      <c r="I27" s="17" t="s">
        <v>255</v>
      </c>
      <c r="J27" s="17" t="s">
        <v>191</v>
      </c>
      <c r="K27" s="17" t="s">
        <v>287</v>
      </c>
      <c r="L27" s="17" t="s">
        <v>191</v>
      </c>
      <c r="M27" s="17" t="s">
        <v>525</v>
      </c>
      <c r="N27" s="17" t="s">
        <v>262</v>
      </c>
      <c r="O27" s="17" t="s">
        <v>191</v>
      </c>
      <c r="P27" s="17" t="s">
        <v>525</v>
      </c>
      <c r="Q27" s="17" t="s">
        <v>191</v>
      </c>
      <c r="R27" s="17" t="s">
        <v>525</v>
      </c>
      <c r="S27" s="17" t="s">
        <v>666</v>
      </c>
      <c r="T27" s="17" t="s">
        <v>447</v>
      </c>
      <c r="U27" s="17" t="s">
        <v>287</v>
      </c>
      <c r="V27" s="17"/>
      <c r="W27" s="17" t="s">
        <v>192</v>
      </c>
      <c r="X27" s="17" t="s">
        <v>660</v>
      </c>
      <c r="Y27" s="17" t="s">
        <v>659</v>
      </c>
      <c r="Z27" s="17"/>
      <c r="AA27" s="17"/>
      <c r="AB27" s="17"/>
      <c r="AC27" s="17" t="s">
        <v>345</v>
      </c>
      <c r="AD27" s="17" t="s">
        <v>345</v>
      </c>
      <c r="AE27" s="17" t="s">
        <v>647</v>
      </c>
      <c r="AF27" s="17" t="s">
        <v>525</v>
      </c>
      <c r="AG27" s="17" t="s">
        <v>287</v>
      </c>
      <c r="AH27" s="17" t="s">
        <v>287</v>
      </c>
      <c r="AI27" s="17"/>
      <c r="AJ27" s="561" t="s">
        <v>665</v>
      </c>
      <c r="AK27" s="17"/>
      <c r="AL27" s="86" t="s">
        <v>662</v>
      </c>
      <c r="AM27" s="86"/>
      <c r="AN27" s="86"/>
      <c r="AO27" s="86"/>
      <c r="AP27" s="86"/>
      <c r="AQ27" s="87"/>
      <c r="AR27" s="4"/>
      <c r="AS27" s="187" t="str">
        <f>IF(HLOOKUP($A$1&amp;"a",[1]!Plan,AR68,FALSE)="","",HLOOKUP($A$1&amp;"a",[1]!Plan,AR68,FALSE))</f>
        <v>Praxis</v>
      </c>
      <c r="AT27" s="187" t="str">
        <f>IF(HLOOKUP($A$1&amp;"a",[1]!Plan,AS68,FALSE)="","",HLOOKUP($A$1&amp;"a",[1]!Plan,AS68,FALSE))</f>
        <v/>
      </c>
      <c r="AU27" s="18" t="str">
        <f>IF(HLOOKUP($A$1&amp;"a",[1]!Plan,AT68,FALSE)="","",HLOOKUP($A$1&amp;"a",[1]!Plan,AT68,FALSE))</f>
        <v/>
      </c>
      <c r="AV27" s="18" t="str">
        <f>IF(HLOOKUP($A$1&amp;"a",[1]!Plan,AU68,FALSE)="","",HLOOKUP($A$1&amp;"a",[1]!Plan,AU68,FALSE))</f>
        <v/>
      </c>
      <c r="AW27" s="18" t="str">
        <f>IF(HLOOKUP($A$1&amp;"a",[1]!Plan,AV68,FALSE)="","",HLOOKUP($A$1&amp;"a",[1]!Plan,AV68,FALSE))</f>
        <v/>
      </c>
      <c r="AX27" s="18" t="str">
        <f>IF(HLOOKUP($A$1&amp;"a",[1]!Plan,AW68,FALSE)="","",HLOOKUP($A$1&amp;"a",[1]!Plan,AW68,FALSE))</f>
        <v/>
      </c>
      <c r="AY27" s="18"/>
      <c r="AZ27" s="19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84" x14ac:dyDescent="0.3">
      <c r="A28" s="20" t="b">
        <f t="array" ref="A28">OR(AND((B28&lt;&gt;""),OR(EXACT(B28,C28:AQ28))),AND((C28&lt;&gt;""),OR(EXACT(C28,D28:AQ28))),AND((D28&lt;&gt;""),OR(EXACT(D28,E28:AQ28))),AND((E28&lt;&gt;""),OR(EXACT(E28,F28:AQ28))),AND((F28&lt;&gt;""),OR(EXACT(F28,G28:AQ28))),AND((G28&lt;&gt;""),OR(EXACT(G28,H28:AQ28))),AND((H28&lt;&gt;""),OR(EXACT(H28,I28:AQ28))),AND((I28&lt;&gt;""),OR(EXACT(I28,J28:AQ28))),AND((J28&lt;&gt;""),OR(EXACT(J28,M28:AQ28))),AND((M28&lt;&gt;""),OR(EXACT(M28,N28:AQ28))),AND((O28&lt;&gt;""),OR(EXACT(O28,P28:AQ28))),AND((P28&lt;&gt;""),OR(EXACT(P28,Q28:AQ28))),AND((Q28&lt;&gt;""),OR(EXACT(Q28,R28:AQ28))),AND((S28&lt;&gt;""),OR(EXACT(S28,T28:AQ28))),AND((T28&lt;&gt;""),OR(EXACT(T28,U28:AQ28))),AND((U28&lt;&gt;""),OR(EXACT(U28,V28:AQ28))),AND((V28&lt;&gt;""),OR(EXACT(V28,X28:AQ28))),AND((X28&lt;&gt;""),OR(EXACT(X28,Y28:AQ28))),AND((Y28&lt;&gt;""),OR(EXACT(Y28,Z28:AQ28))),AND((Z28&lt;&gt;""),OR(EXACT(Z28,AA28:AQ28))),AND((AA28&lt;&gt;""),OR(EXACT(AA28,AB28:AQ28))),AND((AB28&lt;&gt;""),OR(EXACT(AB28,AC28:AQ28))),AND((AC28&lt;&gt;""),OR(EXACT(AC28,AD28:AQ28))),AND((AD28&lt;&gt;""),OR(EXACT(AD28,AE28:AQ28))),AND((AE28&lt;&gt;""),OR(EXACT(AE28,AF28:AQ28))),AND((AF28&lt;&gt;""),OR(EXACT(AF28,AG28:AQ28))),AND((AG38&lt;&gt;""),OR(EXACT(AG38,AH28:AQ28))),AND((AH28&lt;&gt;""),OR(EXACT(AH28,AI28:AQ28))),AND((AI28&lt;&gt;""),OR(EXACT(AI28,AJ28:AQ28))),AND((AJ28&lt;&gt;""),OR(EXACT(AJ28,AK28:AQ28))),AND((AK28&lt;&gt;""),OR(EXACT(AK28,AL28:AQ28))),AND((AL28&lt;&gt;""),OR(EXACT(AL28,AM28:AQ28))),AND((AM28&lt;&gt;""),OR(EXACT(AM28,AN28:AQ28))),AND((AN28&lt;&gt;""),OR(EXACT(AN28,AO28:AQ28))),AND((AO28&lt;&gt;""),OR(EXACT(AO28,AQ28))))</f>
        <v>1</v>
      </c>
      <c r="B28" s="289"/>
      <c r="C28" s="292" t="s">
        <v>16</v>
      </c>
      <c r="D28" s="289"/>
      <c r="E28" s="289"/>
      <c r="F28" s="288" t="s">
        <v>4</v>
      </c>
      <c r="G28" s="288" t="s">
        <v>4</v>
      </c>
      <c r="H28" s="291" t="s">
        <v>1</v>
      </c>
      <c r="I28" s="291" t="s">
        <v>1</v>
      </c>
      <c r="J28" s="289"/>
      <c r="K28" s="525" t="s">
        <v>11</v>
      </c>
      <c r="L28" s="289"/>
      <c r="M28" s="217" t="s">
        <v>27</v>
      </c>
      <c r="N28" s="292" t="s">
        <v>16</v>
      </c>
      <c r="O28" s="289"/>
      <c r="P28" s="217" t="s">
        <v>27</v>
      </c>
      <c r="Q28" s="289"/>
      <c r="R28" s="217" t="s">
        <v>27</v>
      </c>
      <c r="S28" s="264" t="s">
        <v>74</v>
      </c>
      <c r="T28" s="293" t="s">
        <v>225</v>
      </c>
      <c r="U28" s="525" t="s">
        <v>11</v>
      </c>
      <c r="V28" s="289"/>
      <c r="W28" s="292" t="s">
        <v>16</v>
      </c>
      <c r="X28" s="290" t="s">
        <v>6</v>
      </c>
      <c r="Y28" s="288" t="s">
        <v>4</v>
      </c>
      <c r="Z28" s="289"/>
      <c r="AA28" s="289"/>
      <c r="AB28" s="289"/>
      <c r="AC28" s="292" t="s">
        <v>16</v>
      </c>
      <c r="AD28" s="292" t="s">
        <v>16</v>
      </c>
      <c r="AE28" s="294" t="s">
        <v>14</v>
      </c>
      <c r="AF28" s="217" t="s">
        <v>27</v>
      </c>
      <c r="AG28" s="525" t="s">
        <v>11</v>
      </c>
      <c r="AH28" s="525" t="s">
        <v>11</v>
      </c>
      <c r="AI28" s="289"/>
      <c r="AJ28" s="562" t="s">
        <v>16</v>
      </c>
      <c r="AK28" s="537"/>
      <c r="AL28" s="580" t="s">
        <v>48</v>
      </c>
      <c r="AM28" s="315"/>
      <c r="AN28" s="310"/>
      <c r="AO28" s="289"/>
      <c r="AP28" s="289"/>
      <c r="AQ28" s="252"/>
      <c r="AR28" s="22"/>
      <c r="AS28" s="190" t="s">
        <v>17</v>
      </c>
      <c r="AT28" s="198" t="s">
        <v>0</v>
      </c>
      <c r="AU28" s="200" t="s">
        <v>17</v>
      </c>
      <c r="AV28" s="199" t="s">
        <v>6</v>
      </c>
      <c r="AW28" s="201" t="s">
        <v>78</v>
      </c>
      <c r="AX28" s="23" t="str">
        <f>IF(HLOOKUP($A$1,[1]!Plan,AW68,FALSE)="","",HLOOKUP($A$1,[1]!Plan,AW68,FALSE))</f>
        <v/>
      </c>
      <c r="AY28" s="30"/>
      <c r="AZ28" s="55"/>
      <c r="BA28" s="22">
        <f>BA$3</f>
        <v>1</v>
      </c>
      <c r="BB28" s="22">
        <f t="shared" ref="BB28:BS28" si="15">BB$3</f>
        <v>2</v>
      </c>
      <c r="BC28" s="22">
        <f t="shared" si="15"/>
        <v>3</v>
      </c>
      <c r="BD28" s="22">
        <f t="shared" si="15"/>
        <v>4</v>
      </c>
      <c r="BE28" s="22">
        <f t="shared" si="15"/>
        <v>5</v>
      </c>
      <c r="BF28" s="22">
        <f t="shared" si="15"/>
        <v>6</v>
      </c>
      <c r="BG28" s="22">
        <f t="shared" si="15"/>
        <v>7</v>
      </c>
      <c r="BH28" s="22">
        <f t="shared" si="15"/>
        <v>8</v>
      </c>
      <c r="BI28" s="22">
        <f t="shared" si="15"/>
        <v>9</v>
      </c>
      <c r="BJ28" s="22">
        <f t="shared" si="15"/>
        <v>10</v>
      </c>
      <c r="BK28" s="22" t="str">
        <f t="shared" si="15"/>
        <v>F1</v>
      </c>
      <c r="BL28" s="22" t="str">
        <f t="shared" si="15"/>
        <v>F2</v>
      </c>
      <c r="BM28" s="22" t="str">
        <f t="shared" si="15"/>
        <v>F3</v>
      </c>
      <c r="BN28" s="22" t="str">
        <f t="shared" si="15"/>
        <v>F4</v>
      </c>
      <c r="BO28" s="22" t="str">
        <f t="shared" si="15"/>
        <v>B8</v>
      </c>
      <c r="BP28" s="22" t="str">
        <f t="shared" si="15"/>
        <v>UG1</v>
      </c>
      <c r="BQ28" s="22" t="str">
        <f t="shared" si="15"/>
        <v>UG2</v>
      </c>
      <c r="BR28" s="22" t="str">
        <f t="shared" si="15"/>
        <v>UG3</v>
      </c>
      <c r="BS28" s="22" t="str">
        <f t="shared" si="15"/>
        <v>UG4</v>
      </c>
      <c r="BT28" s="88"/>
    </row>
    <row r="29" spans="1:84" ht="15" thickBot="1" x14ac:dyDescent="0.35">
      <c r="A29" s="25" t="b">
        <f t="array" ref="A29">OR(AND((B29&lt;&gt;""),OR(EXACT(B29,C29:AQ29))),AND((C29&lt;&gt;""),OR(EXACT(C29,D29:AQ29))),AND((D29&lt;&gt;""),OR(EXACT(D29,E29:AQ29))),AND((E29&lt;&gt;""),OR(EXACT(E29,F29:AQ29))),AND((F29&lt;&gt;""),OR(EXACT(F29,G29:AQ29))),AND((G29&lt;&gt;""),OR(EXACT(G29,H29:AQ29))),AND((H29&lt;&gt;""),OR(EXACT(H29,I29:AQ29))),AND((I29&lt;&gt;""),OR(EXACT(I29,J29:AQ29))),AND((J29&lt;&gt;""),OR(EXACT(J29,M29:AQ29))),AND((M29&lt;&gt;""),OR(EXACT(M29,N29:AQ29))),AND((O29&lt;&gt;""),OR(EXACT(O29,P29:AQ29))),AND((P29&lt;&gt;""),OR(EXACT(P29,Q29:AQ29))),AND((Q29&lt;&gt;""),OR(EXACT(Q29,R29:AQ29))),AND((S29&lt;&gt;""),OR(EXACT(S29,T29:AQ29))),AND((T29&lt;&gt;""),OR(EXACT(T29,U29:AQ29))),AND((U29&lt;&gt;""),OR(EXACT(U29,V29:AQ29))),AND((V29&lt;&gt;""),OR(EXACT(V29,X29:AQ29))),AND((X29&lt;&gt;""),OR(EXACT(X29,Y29:AQ29))),AND((Y29&lt;&gt;""),OR(EXACT(Y29,Z29:AQ29))),AND((Z29&lt;&gt;""),OR(EXACT(Z29,AA29:AQ29))),AND((AA29&lt;&gt;""),OR(EXACT(AA29,AB29:AQ29))),AND((AB29&lt;&gt;""),OR(EXACT(AB29,AC29:AQ29))),AND((AC29&lt;&gt;""),OR(EXACT(AC29,AD29:AQ29))),AND((AD29&lt;&gt;""),OR(EXACT(AD29,AE29:AQ29))),AND((AE29&lt;&gt;""),OR(EXACT(AE29,AF29:AQ29))),AND((AF29&lt;&gt;""),OR(EXACT(AF29,AG29:AQ29))),AND((AG39&lt;&gt;""),OR(EXACT(AG39,AH29:AQ29))),AND((AH29&lt;&gt;""),OR(EXACT(AH29,AI29:AQ29))),AND((AI29&lt;&gt;""),OR(EXACT(AI29,AJ29:AQ29))),AND((AJ29&lt;&gt;""),OR(EXACT(AJ29,AK29:AQ29))),AND((AK29&lt;&gt;""),OR(EXACT(AK29,AL29:AQ29))),AND((AL29&lt;&gt;""),OR(EXACT(AL29,AM29:AQ29))),AND((AM29&lt;&gt;""),OR(EXACT(AM29,AN29:AQ29))),AND((AN29&lt;&gt;""),OR(EXACT(AN29,AO29:AQ29))),AND((AO29&lt;&gt;""),OR(EXACT(AO29,AQ29))))</f>
        <v>1</v>
      </c>
      <c r="B29" s="26"/>
      <c r="C29" s="26" t="s">
        <v>33</v>
      </c>
      <c r="D29" s="26"/>
      <c r="E29" s="26"/>
      <c r="F29" s="26">
        <v>4</v>
      </c>
      <c r="G29" s="26">
        <v>4</v>
      </c>
      <c r="H29" s="26">
        <v>1</v>
      </c>
      <c r="I29" s="26">
        <v>1</v>
      </c>
      <c r="J29" s="26"/>
      <c r="K29" s="26">
        <v>7</v>
      </c>
      <c r="L29" s="26"/>
      <c r="M29" s="26">
        <v>9</v>
      </c>
      <c r="N29" s="26">
        <v>8</v>
      </c>
      <c r="O29" s="26"/>
      <c r="P29" s="26">
        <v>9</v>
      </c>
      <c r="Q29" s="26"/>
      <c r="R29" s="26">
        <v>9</v>
      </c>
      <c r="S29" s="26" t="s">
        <v>32</v>
      </c>
      <c r="T29" s="26" t="s">
        <v>61</v>
      </c>
      <c r="U29" s="26">
        <v>7</v>
      </c>
      <c r="V29" s="26"/>
      <c r="W29" s="26" t="s">
        <v>64</v>
      </c>
      <c r="X29" s="26">
        <v>5</v>
      </c>
      <c r="Y29" s="26">
        <v>4</v>
      </c>
      <c r="Z29" s="26"/>
      <c r="AA29" s="26"/>
      <c r="AB29" s="26"/>
      <c r="AC29" s="26">
        <v>6</v>
      </c>
      <c r="AD29" s="26">
        <v>6</v>
      </c>
      <c r="AE29" s="26">
        <v>3</v>
      </c>
      <c r="AF29" s="26">
        <v>9</v>
      </c>
      <c r="AG29" s="26">
        <v>7</v>
      </c>
      <c r="AH29" s="26">
        <v>7</v>
      </c>
      <c r="AI29" s="26"/>
      <c r="AJ29" s="563">
        <v>8</v>
      </c>
      <c r="AK29" s="31"/>
      <c r="AL29" s="31" t="s">
        <v>31</v>
      </c>
      <c r="AM29" s="31"/>
      <c r="AN29" s="31"/>
      <c r="AO29" s="124"/>
      <c r="AP29" s="124"/>
      <c r="AQ29" s="125"/>
      <c r="AR29" s="4"/>
      <c r="AS29" s="28">
        <f>IF(HLOOKUP($A$1&amp;"b",[1]!Plan,AR68,FALSE)="","",HLOOKUP($A$1&amp;"b",[1]!Plan,AR68,FALSE))</f>
        <v>8</v>
      </c>
      <c r="AT29" s="28" t="str">
        <f>IF(HLOOKUP($A$1&amp;"b",[1]!Plan,AS68,FALSE)="","",HLOOKUP($A$1&amp;"b",[1]!Plan,AS68,FALSE))</f>
        <v/>
      </c>
      <c r="AU29" s="28" t="str">
        <f>IF(HLOOKUP($A$1&amp;"b",[1]!Plan,AT68,FALSE)="","",HLOOKUP($A$1&amp;"b",[1]!Plan,AT68,FALSE))</f>
        <v/>
      </c>
      <c r="AV29" s="28" t="str">
        <f>IF(HLOOKUP($A$1&amp;"b",[1]!Plan,AU68,FALSE)="","",HLOOKUP($A$1&amp;"b",[1]!Plan,AU68,FALSE))</f>
        <v/>
      </c>
      <c r="AW29" s="28" t="str">
        <f>IF(HLOOKUP($A$1&amp;"b",[1]!Plan,AV68,FALSE)="","",HLOOKUP($A$1&amp;"b",[1]!Plan,AV68,FALSE))</f>
        <v/>
      </c>
      <c r="AX29" s="28" t="str">
        <f>IF(HLOOKUP($A$1&amp;"b",[1]!Plan,AW68,FALSE)="","",HLOOKUP($A$1&amp;"b",[1]!Plan,AW68,FALSE))</f>
        <v/>
      </c>
      <c r="AY29" s="28"/>
      <c r="AZ29" s="29"/>
      <c r="BA29" s="167">
        <f t="shared" ref="BA29:BS29" ca="1" si="16">SUMIF($B29:$AQ29,BA$3,$B$2:$AP$2)</f>
        <v>5</v>
      </c>
      <c r="BB29" s="167">
        <f t="shared" ca="1" si="16"/>
        <v>0</v>
      </c>
      <c r="BC29" s="167">
        <f t="shared" ca="1" si="16"/>
        <v>5</v>
      </c>
      <c r="BD29" s="167">
        <f t="shared" ca="1" si="16"/>
        <v>5</v>
      </c>
      <c r="BE29" s="167">
        <f t="shared" ca="1" si="16"/>
        <v>7</v>
      </c>
      <c r="BF29" s="167">
        <f t="shared" ca="1" si="16"/>
        <v>8</v>
      </c>
      <c r="BG29" s="167">
        <f t="shared" ca="1" si="16"/>
        <v>14</v>
      </c>
      <c r="BH29" s="167">
        <f t="shared" ca="1" si="16"/>
        <v>3</v>
      </c>
      <c r="BI29" s="167">
        <f t="shared" ca="1" si="16"/>
        <v>5</v>
      </c>
      <c r="BJ29" s="167">
        <f t="shared" ca="1" si="16"/>
        <v>0</v>
      </c>
      <c r="BK29" s="167">
        <f t="shared" ca="1" si="16"/>
        <v>1</v>
      </c>
      <c r="BL29" s="167">
        <f t="shared" ca="1" si="16"/>
        <v>1</v>
      </c>
      <c r="BM29" s="167">
        <f t="shared" ca="1" si="16"/>
        <v>2</v>
      </c>
      <c r="BN29" s="167">
        <f t="shared" ca="1" si="16"/>
        <v>0</v>
      </c>
      <c r="BO29" s="167">
        <f t="shared" ca="1" si="16"/>
        <v>0</v>
      </c>
      <c r="BP29" s="167">
        <f t="shared" ca="1" si="16"/>
        <v>0</v>
      </c>
      <c r="BQ29" s="167">
        <f t="shared" ca="1" si="16"/>
        <v>1</v>
      </c>
      <c r="BR29" s="167">
        <f t="shared" ca="1" si="16"/>
        <v>1</v>
      </c>
      <c r="BS29" s="167">
        <f t="shared" ca="1" si="16"/>
        <v>0</v>
      </c>
    </row>
    <row r="30" spans="1:84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251"/>
      <c r="AL30" s="40"/>
      <c r="AM30" s="203"/>
      <c r="AN30" s="40"/>
      <c r="AO30" s="32"/>
      <c r="AP30" s="32"/>
      <c r="AQ30" s="83"/>
      <c r="AR30" s="4"/>
      <c r="AS30" s="187"/>
      <c r="AT30" s="187"/>
      <c r="AU30" s="33"/>
      <c r="AV30" s="33"/>
      <c r="AW30" s="33"/>
      <c r="AX30" s="33"/>
      <c r="AY30" s="33"/>
      <c r="AZ30" s="3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84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89"/>
      <c r="AL31" s="121"/>
      <c r="AM31" s="258"/>
      <c r="AN31" s="121"/>
      <c r="AO31" s="121"/>
      <c r="AP31" s="121"/>
      <c r="AQ31" s="122"/>
      <c r="AR31" s="4"/>
      <c r="AS31" s="189"/>
      <c r="AT31" s="189"/>
      <c r="AU31" s="33"/>
      <c r="AV31" s="33"/>
      <c r="AW31" s="33"/>
      <c r="AX31" s="33"/>
      <c r="AY31" s="33"/>
      <c r="AZ31" s="34"/>
      <c r="BA31" s="22">
        <f>BA$3</f>
        <v>1</v>
      </c>
      <c r="BB31" s="22">
        <f t="shared" ref="BB31:BS31" si="17">BB$3</f>
        <v>2</v>
      </c>
      <c r="BC31" s="22">
        <f t="shared" si="17"/>
        <v>3</v>
      </c>
      <c r="BD31" s="22">
        <f t="shared" si="17"/>
        <v>4</v>
      </c>
      <c r="BE31" s="22">
        <f t="shared" si="17"/>
        <v>5</v>
      </c>
      <c r="BF31" s="22">
        <f t="shared" si="17"/>
        <v>6</v>
      </c>
      <c r="BG31" s="22">
        <f t="shared" si="17"/>
        <v>7</v>
      </c>
      <c r="BH31" s="22">
        <f t="shared" si="17"/>
        <v>8</v>
      </c>
      <c r="BI31" s="22">
        <f t="shared" si="17"/>
        <v>9</v>
      </c>
      <c r="BJ31" s="22">
        <f t="shared" si="17"/>
        <v>10</v>
      </c>
      <c r="BK31" s="22" t="str">
        <f t="shared" si="17"/>
        <v>F1</v>
      </c>
      <c r="BL31" s="22" t="str">
        <f t="shared" si="17"/>
        <v>F2</v>
      </c>
      <c r="BM31" s="22" t="str">
        <f t="shared" si="17"/>
        <v>F3</v>
      </c>
      <c r="BN31" s="22" t="str">
        <f t="shared" si="17"/>
        <v>F4</v>
      </c>
      <c r="BO31" s="22" t="str">
        <f t="shared" si="17"/>
        <v>B8</v>
      </c>
      <c r="BP31" s="22" t="str">
        <f t="shared" si="17"/>
        <v>UG1</v>
      </c>
      <c r="BQ31" s="22" t="str">
        <f t="shared" si="17"/>
        <v>UG2</v>
      </c>
      <c r="BR31" s="22" t="str">
        <f t="shared" si="17"/>
        <v>UG3</v>
      </c>
      <c r="BS31" s="22" t="str">
        <f t="shared" si="17"/>
        <v>UG4</v>
      </c>
    </row>
    <row r="32" spans="1:84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82"/>
      <c r="AL32" s="31"/>
      <c r="AM32" s="31"/>
      <c r="AN32" s="31"/>
      <c r="AO32" s="31"/>
      <c r="AP32" s="31"/>
      <c r="AQ32" s="84"/>
      <c r="AR32" s="4"/>
      <c r="AS32" s="28"/>
      <c r="AT32" s="28"/>
      <c r="AU32" s="36"/>
      <c r="AV32" s="36"/>
      <c r="AW32" s="36"/>
      <c r="AX32" s="36"/>
      <c r="AY32" s="36"/>
      <c r="AZ32" s="37"/>
      <c r="BA32" s="167">
        <f t="shared" ref="BA32:BS32" ca="1" si="18">SUMIF($B32:$AQ32,BA$3,$B$2:$AP$2)</f>
        <v>0</v>
      </c>
      <c r="BB32" s="167">
        <f t="shared" ca="1" si="18"/>
        <v>0</v>
      </c>
      <c r="BC32" s="167">
        <f t="shared" ca="1" si="18"/>
        <v>0</v>
      </c>
      <c r="BD32" s="167">
        <f t="shared" ca="1" si="18"/>
        <v>0</v>
      </c>
      <c r="BE32" s="167">
        <f t="shared" ca="1" si="18"/>
        <v>0</v>
      </c>
      <c r="BF32" s="167">
        <f t="shared" ca="1" si="18"/>
        <v>0</v>
      </c>
      <c r="BG32" s="167">
        <f t="shared" ca="1" si="18"/>
        <v>0</v>
      </c>
      <c r="BH32" s="167">
        <f t="shared" ca="1" si="18"/>
        <v>0</v>
      </c>
      <c r="BI32" s="167">
        <f t="shared" ca="1" si="18"/>
        <v>0</v>
      </c>
      <c r="BJ32" s="167">
        <f t="shared" ca="1" si="18"/>
        <v>0</v>
      </c>
      <c r="BK32" s="167">
        <f t="shared" ca="1" si="18"/>
        <v>0</v>
      </c>
      <c r="BL32" s="167">
        <f t="shared" ca="1" si="18"/>
        <v>0</v>
      </c>
      <c r="BM32" s="167">
        <f t="shared" ca="1" si="18"/>
        <v>0</v>
      </c>
      <c r="BN32" s="167">
        <f t="shared" ca="1" si="18"/>
        <v>0</v>
      </c>
      <c r="BO32" s="167">
        <f t="shared" ca="1" si="18"/>
        <v>0</v>
      </c>
      <c r="BP32" s="167">
        <f t="shared" ca="1" si="18"/>
        <v>0</v>
      </c>
      <c r="BQ32" s="167">
        <f t="shared" ca="1" si="18"/>
        <v>0</v>
      </c>
      <c r="BR32" s="167">
        <f t="shared" ca="1" si="18"/>
        <v>0</v>
      </c>
      <c r="BS32" s="167">
        <f t="shared" ca="1" si="18"/>
        <v>0</v>
      </c>
    </row>
    <row r="33" spans="1:72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204"/>
      <c r="AN33" s="32"/>
      <c r="AO33" s="32"/>
      <c r="AP33" s="32"/>
      <c r="AQ33" s="32"/>
      <c r="AR33" s="4"/>
      <c r="AS33" s="33"/>
      <c r="AT33" s="33"/>
      <c r="AU33" s="33"/>
      <c r="AV33" s="33"/>
      <c r="AW33" s="33"/>
      <c r="AX33" s="33"/>
      <c r="AY33" s="33"/>
      <c r="AZ33" s="33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2" ht="15" customHeight="1" x14ac:dyDescent="0.3">
      <c r="A34" s="38" t="s">
        <v>39</v>
      </c>
      <c r="B34" s="17"/>
      <c r="C34" s="17" t="s">
        <v>664</v>
      </c>
      <c r="D34" s="17" t="s">
        <v>191</v>
      </c>
      <c r="E34" s="17" t="s">
        <v>191</v>
      </c>
      <c r="F34" s="17" t="s">
        <v>659</v>
      </c>
      <c r="G34" s="17" t="s">
        <v>659</v>
      </c>
      <c r="H34" s="17" t="s">
        <v>255</v>
      </c>
      <c r="I34" s="17" t="s">
        <v>255</v>
      </c>
      <c r="J34" s="17" t="s">
        <v>191</v>
      </c>
      <c r="K34" s="17" t="s">
        <v>287</v>
      </c>
      <c r="L34" s="17" t="s">
        <v>191</v>
      </c>
      <c r="M34" s="17" t="s">
        <v>525</v>
      </c>
      <c r="N34" s="17" t="s">
        <v>262</v>
      </c>
      <c r="O34" s="17" t="s">
        <v>191</v>
      </c>
      <c r="P34" s="17" t="s">
        <v>525</v>
      </c>
      <c r="Q34" s="17" t="s">
        <v>191</v>
      </c>
      <c r="R34" s="17" t="s">
        <v>525</v>
      </c>
      <c r="S34" s="17" t="s">
        <v>666</v>
      </c>
      <c r="T34" s="17" t="s">
        <v>447</v>
      </c>
      <c r="U34" s="17" t="s">
        <v>287</v>
      </c>
      <c r="V34" s="17"/>
      <c r="W34" s="17" t="s">
        <v>192</v>
      </c>
      <c r="X34" s="17" t="s">
        <v>660</v>
      </c>
      <c r="Y34" s="17" t="s">
        <v>659</v>
      </c>
      <c r="Z34" s="17"/>
      <c r="AA34" s="17"/>
      <c r="AB34" s="17"/>
      <c r="AC34" s="17" t="s">
        <v>345</v>
      </c>
      <c r="AD34" s="17" t="s">
        <v>345</v>
      </c>
      <c r="AE34" s="17" t="s">
        <v>647</v>
      </c>
      <c r="AF34" s="17" t="s">
        <v>525</v>
      </c>
      <c r="AG34" s="17" t="s">
        <v>287</v>
      </c>
      <c r="AH34" s="17" t="s">
        <v>287</v>
      </c>
      <c r="AI34" s="17"/>
      <c r="AJ34" s="561" t="s">
        <v>665</v>
      </c>
      <c r="AK34" s="17"/>
      <c r="AL34" s="86" t="s">
        <v>662</v>
      </c>
      <c r="AM34" s="86"/>
      <c r="AN34" s="86"/>
      <c r="AO34" s="86"/>
      <c r="AP34" s="86"/>
      <c r="AQ34" s="87"/>
      <c r="AR34" s="4"/>
      <c r="AS34" s="187" t="str">
        <f>IF(HLOOKUP($A$1&amp;"a",[1]!Plan,AR69,FALSE)="","",HLOOKUP($A$1&amp;"a",[1]!Plan,AR69,FALSE))</f>
        <v>Praxis</v>
      </c>
      <c r="AT34" s="187" t="str">
        <f>IF(HLOOKUP($A$1&amp;"a",[1]!Plan,AS69,FALSE)="","",HLOOKUP($A$1&amp;"a",[1]!Plan,AS69,FALSE))</f>
        <v/>
      </c>
      <c r="AU34" s="18" t="str">
        <f>IF(HLOOKUP($A$1&amp;"a",[1]!Plan,AT69,FALSE)="","",HLOOKUP($A$1&amp;"a",[1]!Plan,AT69,FALSE))</f>
        <v/>
      </c>
      <c r="AV34" s="18" t="str">
        <f>IF(HLOOKUP($A$1&amp;"a",[1]!Plan,AU69,FALSE)="","",HLOOKUP($A$1&amp;"a",[1]!Plan,AU69,FALSE))</f>
        <v/>
      </c>
      <c r="AW34" s="18" t="str">
        <f>IF(HLOOKUP($A$1&amp;"a",[1]!Plan,AV69,FALSE)="","",HLOOKUP($A$1&amp;"a",[1]!Plan,AV69,FALSE))</f>
        <v/>
      </c>
      <c r="AX34" s="18"/>
      <c r="AY34" s="18"/>
      <c r="AZ34" s="19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2" x14ac:dyDescent="0.3">
      <c r="A35" s="20" t="b">
        <f t="array" ref="A35">OR(AND((B35&lt;&gt;""),OR(EXACT(B35,C35:AQ35))),AND((C35&lt;&gt;""),OR(EXACT(C35,D35:AQ35))),AND((D35&lt;&gt;""),OR(EXACT(D35,E35:AQ35))),AND((E35&lt;&gt;""),OR(EXACT(E35,F35:AQ35))),AND((F35&lt;&gt;""),OR(EXACT(F35,G35:AQ35))),AND((G35&lt;&gt;""),OR(EXACT(G35,H35:AQ35))),AND((H35&lt;&gt;""),OR(EXACT(H35,I35:AQ35))),AND((I35&lt;&gt;""),OR(EXACT(I35,J35:AQ35))),AND((J35&lt;&gt;""),OR(EXACT(J35,M35:AQ35))),AND((M35&lt;&gt;""),OR(EXACT(M35,N35:AQ35))),AND((O35&lt;&gt;""),OR(EXACT(O35,P35:AQ35))),AND((P35&lt;&gt;""),OR(EXACT(P35,Q35:AQ35))),AND((Q35&lt;&gt;""),OR(EXACT(Q35,R35:AQ35))),AND((S35&lt;&gt;""),OR(EXACT(S35,T35:AQ35))),AND((T35&lt;&gt;""),OR(EXACT(T35,U35:AQ35))),AND((U35&lt;&gt;""),OR(EXACT(U35,V35:AQ35))),AND((V35&lt;&gt;""),OR(EXACT(V35,X35:AQ35))),AND((X35&lt;&gt;""),OR(EXACT(X35,Y35:AQ35))),AND((Y35&lt;&gt;""),OR(EXACT(Y35,Z35:AQ35))),AND((Z35&lt;&gt;""),OR(EXACT(Z35,AA35:AQ35))),AND((AA35&lt;&gt;""),OR(EXACT(AA35,AB35:AQ35))),AND((AB35&lt;&gt;""),OR(EXACT(AB35,AC35:AQ35))),AND((AC35&lt;&gt;""),OR(EXACT(AC35,AD35:AQ35))),AND((AD35&lt;&gt;""),OR(EXACT(AD35,AE35:AQ35))),AND((AE35&lt;&gt;""),OR(EXACT(AE35,AF35:AQ35))),AND((AF35&lt;&gt;""),OR(EXACT(AF35,AG35:AQ35))),AND((AG45&lt;&gt;""),OR(EXACT(AG45,AH35:AQ35))),AND((AH35&lt;&gt;""),OR(EXACT(AH35,AI35:AQ35))),AND((AI35&lt;&gt;""),OR(EXACT(AI35,AJ35:AQ35))),AND((AJ35&lt;&gt;""),OR(EXACT(AJ35,AK35:AQ35))),AND((AK35&lt;&gt;""),OR(EXACT(AK35,AL35:AQ35))),AND((AL35&lt;&gt;""),OR(EXACT(AL35,AM35:AQ35))),AND((AM35&lt;&gt;""),OR(EXACT(AM35,AN35:AQ35))),AND((AN35&lt;&gt;""),OR(EXACT(AN35,AO35:AQ35))),AND((AO35&lt;&gt;""),OR(EXACT(AO35,AQ35))))</f>
        <v>1</v>
      </c>
      <c r="B35" s="289"/>
      <c r="C35" s="292" t="s">
        <v>16</v>
      </c>
      <c r="D35" s="289"/>
      <c r="E35" s="289"/>
      <c r="F35" s="288" t="s">
        <v>4</v>
      </c>
      <c r="G35" s="288" t="s">
        <v>4</v>
      </c>
      <c r="H35" s="291" t="s">
        <v>1</v>
      </c>
      <c r="I35" s="291" t="s">
        <v>1</v>
      </c>
      <c r="J35" s="289"/>
      <c r="K35" s="570" t="s">
        <v>11</v>
      </c>
      <c r="L35" s="289"/>
      <c r="M35" s="217" t="s">
        <v>27</v>
      </c>
      <c r="N35" s="292" t="s">
        <v>16</v>
      </c>
      <c r="O35" s="289"/>
      <c r="P35" s="217" t="s">
        <v>27</v>
      </c>
      <c r="Q35" s="289"/>
      <c r="R35" s="217" t="s">
        <v>27</v>
      </c>
      <c r="S35" s="264" t="s">
        <v>74</v>
      </c>
      <c r="T35" s="293" t="s">
        <v>225</v>
      </c>
      <c r="U35" s="570" t="s">
        <v>11</v>
      </c>
      <c r="V35" s="289"/>
      <c r="W35" s="292" t="s">
        <v>16</v>
      </c>
      <c r="X35" s="290" t="s">
        <v>6</v>
      </c>
      <c r="Y35" s="288" t="s">
        <v>4</v>
      </c>
      <c r="Z35" s="289"/>
      <c r="AA35" s="289"/>
      <c r="AB35" s="289"/>
      <c r="AC35" s="294" t="s">
        <v>14</v>
      </c>
      <c r="AD35" s="294" t="s">
        <v>14</v>
      </c>
      <c r="AE35" s="292" t="s">
        <v>16</v>
      </c>
      <c r="AF35" s="217" t="s">
        <v>27</v>
      </c>
      <c r="AG35" s="570" t="s">
        <v>11</v>
      </c>
      <c r="AH35" s="570" t="s">
        <v>11</v>
      </c>
      <c r="AI35" s="289"/>
      <c r="AJ35" s="562" t="s">
        <v>16</v>
      </c>
      <c r="AK35" s="537"/>
      <c r="AL35" s="580" t="s">
        <v>48</v>
      </c>
      <c r="AM35" s="315"/>
      <c r="AN35" s="310"/>
      <c r="AO35" s="289"/>
      <c r="AP35" s="289"/>
      <c r="AQ35" s="214"/>
      <c r="AR35" s="22"/>
      <c r="AS35" s="190" t="s">
        <v>17</v>
      </c>
      <c r="AT35" s="198" t="s">
        <v>0</v>
      </c>
      <c r="AU35" s="200" t="s">
        <v>17</v>
      </c>
      <c r="AV35" s="199" t="s">
        <v>6</v>
      </c>
      <c r="AW35" s="202" t="s">
        <v>5</v>
      </c>
      <c r="AX35" s="30"/>
      <c r="AY35" s="30"/>
      <c r="AZ35" s="55"/>
      <c r="BA35" s="22">
        <f>BA$3</f>
        <v>1</v>
      </c>
      <c r="BB35" s="22">
        <f t="shared" ref="BB35:BS35" si="19">BB$3</f>
        <v>2</v>
      </c>
      <c r="BC35" s="22">
        <f t="shared" si="19"/>
        <v>3</v>
      </c>
      <c r="BD35" s="22">
        <f t="shared" si="19"/>
        <v>4</v>
      </c>
      <c r="BE35" s="22">
        <f t="shared" si="19"/>
        <v>5</v>
      </c>
      <c r="BF35" s="22">
        <f t="shared" si="19"/>
        <v>6</v>
      </c>
      <c r="BG35" s="22">
        <f t="shared" si="19"/>
        <v>7</v>
      </c>
      <c r="BH35" s="22">
        <f t="shared" si="19"/>
        <v>8</v>
      </c>
      <c r="BI35" s="22">
        <f t="shared" si="19"/>
        <v>9</v>
      </c>
      <c r="BJ35" s="22">
        <f t="shared" si="19"/>
        <v>10</v>
      </c>
      <c r="BK35" s="22" t="str">
        <f t="shared" si="19"/>
        <v>F1</v>
      </c>
      <c r="BL35" s="22" t="str">
        <f t="shared" si="19"/>
        <v>F2</v>
      </c>
      <c r="BM35" s="22" t="str">
        <f t="shared" si="19"/>
        <v>F3</v>
      </c>
      <c r="BN35" s="22" t="str">
        <f t="shared" si="19"/>
        <v>F4</v>
      </c>
      <c r="BO35" s="22" t="str">
        <f t="shared" si="19"/>
        <v>B8</v>
      </c>
      <c r="BP35" s="22" t="str">
        <f t="shared" si="19"/>
        <v>UG1</v>
      </c>
      <c r="BQ35" s="22" t="str">
        <f t="shared" si="19"/>
        <v>UG2</v>
      </c>
      <c r="BR35" s="22" t="str">
        <f t="shared" si="19"/>
        <v>UG3</v>
      </c>
      <c r="BS35" s="22" t="str">
        <f t="shared" si="19"/>
        <v>UG4</v>
      </c>
      <c r="BT35" s="88"/>
    </row>
    <row r="36" spans="1:72" ht="15" thickBot="1" x14ac:dyDescent="0.35">
      <c r="A36" s="25" t="b">
        <f t="array" ref="A36">OR(AND((B36&lt;&gt;""),OR(EXACT(B36,C36:AQ36))),AND((C36&lt;&gt;""),OR(EXACT(C36,D36:AQ36))),AND((D36&lt;&gt;""),OR(EXACT(D36,E36:AQ36))),AND((E36&lt;&gt;""),OR(EXACT(E36,F36:AQ36))),AND((F36&lt;&gt;""),OR(EXACT(F36,G36:AQ36))),AND((G36&lt;&gt;""),OR(EXACT(G36,H36:AQ36))),AND((H36&lt;&gt;""),OR(EXACT(H36,I36:AQ36))),AND((I36&lt;&gt;""),OR(EXACT(I36,J36:AQ36))),AND((J36&lt;&gt;""),OR(EXACT(J36,M36:AQ36))),AND((M36&lt;&gt;""),OR(EXACT(M36,N36:AQ36))),AND((O36&lt;&gt;""),OR(EXACT(O36,P36:AQ36))),AND((P36&lt;&gt;""),OR(EXACT(P36,Q36:AQ36))),AND((Q36&lt;&gt;""),OR(EXACT(Q36,R36:AQ36))),AND((S36&lt;&gt;""),OR(EXACT(S36,T36:AQ36))),AND((T36&lt;&gt;""),OR(EXACT(T36,U36:AQ36))),AND((U36&lt;&gt;""),OR(EXACT(U36,V36:AQ36))),AND((V36&lt;&gt;""),OR(EXACT(V36,X36:AQ36))),AND((X36&lt;&gt;""),OR(EXACT(X36,Y36:AQ36))),AND((Y36&lt;&gt;""),OR(EXACT(Y36,Z36:AQ36))),AND((Z36&lt;&gt;""),OR(EXACT(Z36,AA36:AQ36))),AND((AA36&lt;&gt;""),OR(EXACT(AA36,AB36:AQ36))),AND((AB36&lt;&gt;""),OR(EXACT(AB36,AC36:AQ36))),AND((AC36&lt;&gt;""),OR(EXACT(AC36,AD36:AQ36))),AND((AD36&lt;&gt;""),OR(EXACT(AD36,AE36:AQ36))),AND((AE36&lt;&gt;""),OR(EXACT(AE36,AF36:AQ36))),AND((AF36&lt;&gt;""),OR(EXACT(AF36,AG36:AQ36))),AND((AG46&lt;&gt;""),OR(EXACT(AG46,AH36:AQ36))),AND((AH36&lt;&gt;""),OR(EXACT(AH36,AI36:AQ36))),AND((AI36&lt;&gt;""),OR(EXACT(AI36,AJ36:AQ36))),AND((AJ36&lt;&gt;""),OR(EXACT(AJ36,AK36:AQ36))),AND((AK36&lt;&gt;""),OR(EXACT(AK36,AL36:AQ36))),AND((AL36&lt;&gt;""),OR(EXACT(AL36,AM36:AQ36))),AND((AM36&lt;&gt;""),OR(EXACT(AM36,AN36:AQ36))),AND((AN36&lt;&gt;""),OR(EXACT(AN36,AO36:AQ36))),AND((AO36&lt;&gt;""),OR(EXACT(AO36,AQ36))))</f>
        <v>1</v>
      </c>
      <c r="B36" s="26"/>
      <c r="C36" s="26" t="s">
        <v>33</v>
      </c>
      <c r="D36" s="26"/>
      <c r="E36" s="26"/>
      <c r="F36" s="26">
        <v>4</v>
      </c>
      <c r="G36" s="26">
        <v>4</v>
      </c>
      <c r="H36" s="26">
        <v>1</v>
      </c>
      <c r="I36" s="26">
        <v>1</v>
      </c>
      <c r="J36" s="26"/>
      <c r="K36" s="26">
        <v>7</v>
      </c>
      <c r="L36" s="26"/>
      <c r="M36" s="26">
        <v>9</v>
      </c>
      <c r="N36" s="26">
        <v>8</v>
      </c>
      <c r="O36" s="26"/>
      <c r="P36" s="26">
        <v>9</v>
      </c>
      <c r="Q36" s="26"/>
      <c r="R36" s="26">
        <v>9</v>
      </c>
      <c r="S36" s="26" t="s">
        <v>32</v>
      </c>
      <c r="T36" s="26" t="s">
        <v>61</v>
      </c>
      <c r="U36" s="26">
        <v>7</v>
      </c>
      <c r="V36" s="26"/>
      <c r="W36" s="26" t="s">
        <v>64</v>
      </c>
      <c r="X36" s="26">
        <v>5</v>
      </c>
      <c r="Y36" s="26">
        <v>4</v>
      </c>
      <c r="Z36" s="26"/>
      <c r="AA36" s="26"/>
      <c r="AB36" s="26"/>
      <c r="AC36" s="26">
        <v>6</v>
      </c>
      <c r="AD36" s="26">
        <v>6</v>
      </c>
      <c r="AE36" s="26">
        <v>3</v>
      </c>
      <c r="AF36" s="26">
        <v>9</v>
      </c>
      <c r="AG36" s="26">
        <v>7</v>
      </c>
      <c r="AH36" s="26">
        <v>7</v>
      </c>
      <c r="AI36" s="26"/>
      <c r="AJ36" s="563">
        <v>8</v>
      </c>
      <c r="AK36" s="31"/>
      <c r="AL36" s="31" t="s">
        <v>31</v>
      </c>
      <c r="AM36" s="31"/>
      <c r="AN36" s="31"/>
      <c r="AO36" s="124"/>
      <c r="AP36" s="124"/>
      <c r="AQ36" s="125"/>
      <c r="AR36" s="4"/>
      <c r="AS36" s="28">
        <f>IF(HLOOKUP($A$1&amp;"b",[1]!Plan,AR69,FALSE)="","",HLOOKUP($A$1&amp;"b",[1]!Plan,AR69,FALSE))</f>
        <v>8</v>
      </c>
      <c r="AT36" s="28" t="str">
        <f>IF(HLOOKUP($A$1&amp;"b",[1]!Plan,AS69,FALSE)="","",HLOOKUP($A$1&amp;"b",[1]!Plan,AS69,FALSE))</f>
        <v/>
      </c>
      <c r="AU36" s="28" t="str">
        <f>IF(HLOOKUP($A$1&amp;"b",[1]!Plan,AT69,FALSE)="","",HLOOKUP($A$1&amp;"b",[1]!Plan,AT69,FALSE))</f>
        <v/>
      </c>
      <c r="AV36" s="28" t="str">
        <f>IF(HLOOKUP($A$1&amp;"b",[1]!Plan,AU69,FALSE)="","",HLOOKUP($A$1&amp;"b",[1]!Plan,AU69,FALSE))</f>
        <v/>
      </c>
      <c r="AW36" s="28" t="str">
        <f>IF(HLOOKUP($A$1&amp;"b",[1]!Plan,AV69,FALSE)="","",HLOOKUP($A$1&amp;"b",[1]!Plan,AV69,FALSE))</f>
        <v/>
      </c>
      <c r="AX36" s="28"/>
      <c r="AY36" s="28"/>
      <c r="AZ36" s="29"/>
      <c r="BA36" s="167">
        <f t="shared" ref="BA36:BS36" ca="1" si="20">SUMIF($B36:$AQ36,BA$3,$B$2:$AP$2)</f>
        <v>5</v>
      </c>
      <c r="BB36" s="167">
        <f t="shared" ca="1" si="20"/>
        <v>0</v>
      </c>
      <c r="BC36" s="167">
        <f t="shared" ca="1" si="20"/>
        <v>5</v>
      </c>
      <c r="BD36" s="167">
        <f t="shared" ca="1" si="20"/>
        <v>5</v>
      </c>
      <c r="BE36" s="167">
        <f t="shared" ca="1" si="20"/>
        <v>7</v>
      </c>
      <c r="BF36" s="167">
        <f t="shared" ca="1" si="20"/>
        <v>8</v>
      </c>
      <c r="BG36" s="167">
        <f t="shared" ca="1" si="20"/>
        <v>14</v>
      </c>
      <c r="BH36" s="167">
        <f t="shared" ca="1" si="20"/>
        <v>3</v>
      </c>
      <c r="BI36" s="167">
        <f t="shared" ca="1" si="20"/>
        <v>5</v>
      </c>
      <c r="BJ36" s="167">
        <f t="shared" ca="1" si="20"/>
        <v>0</v>
      </c>
      <c r="BK36" s="167">
        <f t="shared" ca="1" si="20"/>
        <v>1</v>
      </c>
      <c r="BL36" s="167">
        <f t="shared" ca="1" si="20"/>
        <v>1</v>
      </c>
      <c r="BM36" s="167">
        <f t="shared" ca="1" si="20"/>
        <v>2</v>
      </c>
      <c r="BN36" s="167">
        <f t="shared" ca="1" si="20"/>
        <v>0</v>
      </c>
      <c r="BO36" s="167">
        <f t="shared" ca="1" si="20"/>
        <v>0</v>
      </c>
      <c r="BP36" s="167">
        <f t="shared" ca="1" si="20"/>
        <v>0</v>
      </c>
      <c r="BQ36" s="167">
        <f t="shared" ca="1" si="20"/>
        <v>1</v>
      </c>
      <c r="BR36" s="167">
        <f t="shared" ca="1" si="20"/>
        <v>1</v>
      </c>
      <c r="BS36" s="167">
        <f t="shared" ca="1" si="20"/>
        <v>0</v>
      </c>
    </row>
    <row r="37" spans="1:72" ht="15" customHeight="1" x14ac:dyDescent="0.3">
      <c r="A37" s="192"/>
      <c r="B37" s="17"/>
      <c r="C37" s="17" t="s">
        <v>664</v>
      </c>
      <c r="D37" s="17" t="s">
        <v>191</v>
      </c>
      <c r="E37" s="17" t="s">
        <v>191</v>
      </c>
      <c r="F37" s="17" t="s">
        <v>659</v>
      </c>
      <c r="G37" s="17" t="s">
        <v>659</v>
      </c>
      <c r="H37" s="17" t="s">
        <v>255</v>
      </c>
      <c r="I37" s="17" t="s">
        <v>255</v>
      </c>
      <c r="J37" s="17" t="s">
        <v>191</v>
      </c>
      <c r="K37" s="17" t="s">
        <v>287</v>
      </c>
      <c r="L37" s="17" t="s">
        <v>191</v>
      </c>
      <c r="M37" s="17" t="s">
        <v>525</v>
      </c>
      <c r="N37" s="17" t="s">
        <v>262</v>
      </c>
      <c r="O37" s="17" t="s">
        <v>191</v>
      </c>
      <c r="P37" s="17" t="s">
        <v>525</v>
      </c>
      <c r="Q37" s="17" t="s">
        <v>191</v>
      </c>
      <c r="R37" s="17" t="s">
        <v>525</v>
      </c>
      <c r="S37" s="17" t="s">
        <v>666</v>
      </c>
      <c r="T37" s="17" t="s">
        <v>447</v>
      </c>
      <c r="U37" s="17" t="s">
        <v>287</v>
      </c>
      <c r="V37" s="17"/>
      <c r="W37" s="17" t="s">
        <v>192</v>
      </c>
      <c r="X37" s="17" t="s">
        <v>660</v>
      </c>
      <c r="Y37" s="17" t="s">
        <v>659</v>
      </c>
      <c r="Z37" s="17"/>
      <c r="AA37" s="17"/>
      <c r="AB37" s="17"/>
      <c r="AC37" s="17" t="s">
        <v>345</v>
      </c>
      <c r="AD37" s="17" t="s">
        <v>345</v>
      </c>
      <c r="AE37" s="17" t="s">
        <v>647</v>
      </c>
      <c r="AF37" s="17" t="s">
        <v>525</v>
      </c>
      <c r="AG37" s="17" t="s">
        <v>287</v>
      </c>
      <c r="AH37" s="17" t="s">
        <v>287</v>
      </c>
      <c r="AI37" s="17"/>
      <c r="AJ37" s="561" t="s">
        <v>665</v>
      </c>
      <c r="AK37" s="17"/>
      <c r="AL37" s="86" t="s">
        <v>662</v>
      </c>
      <c r="AM37" s="86"/>
      <c r="AN37" s="86"/>
      <c r="AO37" s="86"/>
      <c r="AP37" s="86"/>
      <c r="AQ37" s="87"/>
      <c r="AR37" s="4"/>
      <c r="AS37" s="187" t="str">
        <f>IF(HLOOKUP($A$1&amp;"a",[1]!Plan,AR69,FALSE)="","",HLOOKUP($A$1&amp;"a",[1]!Plan,AR69,FALSE))</f>
        <v>Praxis</v>
      </c>
      <c r="AT37" s="187" t="str">
        <f>IF(HLOOKUP($A$1&amp;"a",[1]!Plan,AS69,FALSE)="","",HLOOKUP($A$1&amp;"a",[1]!Plan,AS69,FALSE))</f>
        <v/>
      </c>
      <c r="AU37" s="18" t="str">
        <f>IF(HLOOKUP($A$1&amp;"a",[1]!Plan,AT69,FALSE)="","",HLOOKUP($A$1&amp;"a",[1]!Plan,AT69,FALSE))</f>
        <v/>
      </c>
      <c r="AV37" s="18" t="str">
        <f>IF(HLOOKUP($A$1&amp;"a",[1]!Plan,AU69,FALSE)="","",HLOOKUP($A$1&amp;"a",[1]!Plan,AU69,FALSE))</f>
        <v/>
      </c>
      <c r="AW37" s="18" t="str">
        <f>IF(HLOOKUP($A$1&amp;"a",[1]!Plan,AV69,FALSE)="","",HLOOKUP($A$1&amp;"a",[1]!Plan,AV69,FALSE))</f>
        <v/>
      </c>
      <c r="AX37" s="18"/>
      <c r="AY37" s="18"/>
      <c r="AZ37" s="19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2" x14ac:dyDescent="0.3">
      <c r="A38" s="20" t="b">
        <f t="array" ref="A38">OR(AND((B38&lt;&gt;""),OR(EXACT(B38,C38:AQ38))),AND((C38&lt;&gt;""),OR(EXACT(C38,D38:AQ38))),AND((D38&lt;&gt;""),OR(EXACT(D38,E38:AQ38))),AND((E38&lt;&gt;""),OR(EXACT(E38,F38:AQ38))),AND((F38&lt;&gt;""),OR(EXACT(F38,G38:AQ38))),AND((G38&lt;&gt;""),OR(EXACT(G38,H38:AQ38))),AND((H38&lt;&gt;""),OR(EXACT(H38,I38:AQ38))),AND((I38&lt;&gt;""),OR(EXACT(I38,J38:AQ38))),AND((J38&lt;&gt;""),OR(EXACT(J38,M38:AQ38))),AND((M38&lt;&gt;""),OR(EXACT(M38,N38:AQ38))),AND((O38&lt;&gt;""),OR(EXACT(O38,P38:AQ38))),AND((P38&lt;&gt;""),OR(EXACT(P38,Q38:AQ38))),AND((Q38&lt;&gt;""),OR(EXACT(Q38,R38:AQ38))),AND((S38&lt;&gt;""),OR(EXACT(S38,T38:AQ38))),AND((T38&lt;&gt;""),OR(EXACT(T38,U38:AQ38))),AND((U38&lt;&gt;""),OR(EXACT(U38,V38:AQ38))),AND((V38&lt;&gt;""),OR(EXACT(V38,X38:AQ38))),AND((X38&lt;&gt;""),OR(EXACT(X38,Y38:AQ38))),AND((Y38&lt;&gt;""),OR(EXACT(Y38,Z38:AQ38))),AND((Z38&lt;&gt;""),OR(EXACT(Z38,AA38:AQ38))),AND((AA38&lt;&gt;""),OR(EXACT(AA38,AB38:AQ38))),AND((AB38&lt;&gt;""),OR(EXACT(AB38,AC38:AQ38))),AND((AC38&lt;&gt;""),OR(EXACT(AC38,AD38:AQ38))),AND((AD38&lt;&gt;""),OR(EXACT(AD38,AE38:AQ38))),AND((AE38&lt;&gt;""),OR(EXACT(AE38,AF38:AQ38))),AND((AF38&lt;&gt;""),OR(EXACT(AF38,AG38:AQ38))),AND((AG48&lt;&gt;""),OR(EXACT(AG48,AH38:AQ38))),AND((AH38&lt;&gt;""),OR(EXACT(AH38,AI38:AQ38))),AND((AI38&lt;&gt;""),OR(EXACT(AI38,AJ38:AQ38))),AND((AJ38&lt;&gt;""),OR(EXACT(AJ38,AK38:AQ38))),AND((AK38&lt;&gt;""),OR(EXACT(AK38,AL38:AQ38))),AND((AL38&lt;&gt;""),OR(EXACT(AL38,AM38:AQ38))),AND((AM38&lt;&gt;""),OR(EXACT(AM38,AN38:AQ38))),AND((AN38&lt;&gt;""),OR(EXACT(AN38,AO38:AQ38))),AND((AO38&lt;&gt;""),OR(EXACT(AO38,AQ38))))</f>
        <v>1</v>
      </c>
      <c r="B38" s="289"/>
      <c r="C38" s="292" t="s">
        <v>16</v>
      </c>
      <c r="D38" s="289"/>
      <c r="E38" s="289"/>
      <c r="F38" s="288" t="s">
        <v>4</v>
      </c>
      <c r="G38" s="288" t="s">
        <v>4</v>
      </c>
      <c r="H38" s="291" t="s">
        <v>1</v>
      </c>
      <c r="I38" s="291" t="s">
        <v>1</v>
      </c>
      <c r="J38" s="289"/>
      <c r="K38" s="525" t="s">
        <v>11</v>
      </c>
      <c r="L38" s="289"/>
      <c r="M38" s="217" t="s">
        <v>27</v>
      </c>
      <c r="N38" s="292" t="s">
        <v>16</v>
      </c>
      <c r="O38" s="289"/>
      <c r="P38" s="217" t="s">
        <v>27</v>
      </c>
      <c r="Q38" s="289"/>
      <c r="R38" s="217" t="s">
        <v>27</v>
      </c>
      <c r="S38" s="264" t="s">
        <v>74</v>
      </c>
      <c r="T38" s="293" t="s">
        <v>225</v>
      </c>
      <c r="U38" s="525" t="s">
        <v>11</v>
      </c>
      <c r="V38" s="289"/>
      <c r="W38" s="292" t="s">
        <v>16</v>
      </c>
      <c r="X38" s="290" t="s">
        <v>6</v>
      </c>
      <c r="Y38" s="288" t="s">
        <v>4</v>
      </c>
      <c r="Z38" s="289"/>
      <c r="AA38" s="289"/>
      <c r="AB38" s="289"/>
      <c r="AC38" s="292" t="s">
        <v>16</v>
      </c>
      <c r="AD38" s="292" t="s">
        <v>16</v>
      </c>
      <c r="AE38" s="294" t="s">
        <v>14</v>
      </c>
      <c r="AF38" s="217" t="s">
        <v>27</v>
      </c>
      <c r="AG38" s="525" t="s">
        <v>11</v>
      </c>
      <c r="AH38" s="525" t="s">
        <v>11</v>
      </c>
      <c r="AI38" s="289"/>
      <c r="AJ38" s="562" t="s">
        <v>16</v>
      </c>
      <c r="AK38" s="537"/>
      <c r="AL38" s="580" t="s">
        <v>48</v>
      </c>
      <c r="AM38" s="315"/>
      <c r="AN38" s="310"/>
      <c r="AO38" s="289"/>
      <c r="AP38" s="289"/>
      <c r="AQ38" s="214"/>
      <c r="AR38" s="22"/>
      <c r="AS38" s="190" t="s">
        <v>17</v>
      </c>
      <c r="AT38" s="198" t="s">
        <v>0</v>
      </c>
      <c r="AU38" s="200" t="s">
        <v>17</v>
      </c>
      <c r="AV38" s="199" t="s">
        <v>6</v>
      </c>
      <c r="AW38" s="202" t="s">
        <v>5</v>
      </c>
      <c r="AX38" s="30"/>
      <c r="AY38" s="30"/>
      <c r="AZ38" s="55"/>
      <c r="BA38" s="22">
        <f>BA$3</f>
        <v>1</v>
      </c>
      <c r="BB38" s="22">
        <f t="shared" ref="BB38:BS38" si="21">BB$3</f>
        <v>2</v>
      </c>
      <c r="BC38" s="22">
        <f t="shared" si="21"/>
        <v>3</v>
      </c>
      <c r="BD38" s="22">
        <f t="shared" si="21"/>
        <v>4</v>
      </c>
      <c r="BE38" s="22">
        <f t="shared" si="21"/>
        <v>5</v>
      </c>
      <c r="BF38" s="22">
        <f t="shared" si="21"/>
        <v>6</v>
      </c>
      <c r="BG38" s="22">
        <f t="shared" si="21"/>
        <v>7</v>
      </c>
      <c r="BH38" s="22">
        <f t="shared" si="21"/>
        <v>8</v>
      </c>
      <c r="BI38" s="22">
        <f t="shared" si="21"/>
        <v>9</v>
      </c>
      <c r="BJ38" s="22">
        <f t="shared" si="21"/>
        <v>10</v>
      </c>
      <c r="BK38" s="22" t="str">
        <f t="shared" si="21"/>
        <v>F1</v>
      </c>
      <c r="BL38" s="22" t="str">
        <f t="shared" si="21"/>
        <v>F2</v>
      </c>
      <c r="BM38" s="22" t="str">
        <f t="shared" si="21"/>
        <v>F3</v>
      </c>
      <c r="BN38" s="22" t="str">
        <f t="shared" si="21"/>
        <v>F4</v>
      </c>
      <c r="BO38" s="22" t="str">
        <f t="shared" si="21"/>
        <v>B8</v>
      </c>
      <c r="BP38" s="22" t="str">
        <f t="shared" si="21"/>
        <v>UG1</v>
      </c>
      <c r="BQ38" s="22" t="str">
        <f t="shared" si="21"/>
        <v>UG2</v>
      </c>
      <c r="BR38" s="22" t="str">
        <f t="shared" si="21"/>
        <v>UG3</v>
      </c>
      <c r="BS38" s="22" t="str">
        <f t="shared" si="21"/>
        <v>UG4</v>
      </c>
      <c r="BT38" s="88"/>
    </row>
    <row r="39" spans="1:72" ht="15" thickBot="1" x14ac:dyDescent="0.35">
      <c r="A39" s="25" t="b">
        <f t="array" ref="A39">OR(AND((B39&lt;&gt;""),OR(EXACT(B39,C39:AQ39))),AND((C39&lt;&gt;""),OR(EXACT(C39,D39:AQ39))),AND((D39&lt;&gt;""),OR(EXACT(D39,E39:AQ39))),AND((E39&lt;&gt;""),OR(EXACT(E39,F39:AQ39))),AND((F39&lt;&gt;""),OR(EXACT(F39,G39:AQ39))),AND((G39&lt;&gt;""),OR(EXACT(G39,H39:AQ39))),AND((H39&lt;&gt;""),OR(EXACT(H39,I39:AQ39))),AND((I39&lt;&gt;""),OR(EXACT(I39,J39:AQ39))),AND((J39&lt;&gt;""),OR(EXACT(J39,M39:AQ39))),AND((M39&lt;&gt;""),OR(EXACT(M39,N39:AQ39))),AND((O39&lt;&gt;""),OR(EXACT(O39,P39:AQ39))),AND((P39&lt;&gt;""),OR(EXACT(P39,Q39:AQ39))),AND((Q39&lt;&gt;""),OR(EXACT(Q39,R39:AQ39))),AND((S39&lt;&gt;""),OR(EXACT(S39,T39:AQ39))),AND((T39&lt;&gt;""),OR(EXACT(T39,U39:AQ39))),AND((U39&lt;&gt;""),OR(EXACT(U39,V39:AQ39))),AND((V39&lt;&gt;""),OR(EXACT(V39,X39:AQ39))),AND((X39&lt;&gt;""),OR(EXACT(X39,Y39:AQ39))),AND((Y39&lt;&gt;""),OR(EXACT(Y39,Z39:AQ39))),AND((Z39&lt;&gt;""),OR(EXACT(Z39,AA39:AQ39))),AND((AA39&lt;&gt;""),OR(EXACT(AA39,AB39:AQ39))),AND((AB39&lt;&gt;""),OR(EXACT(AB39,AC39:AQ39))),AND((AC39&lt;&gt;""),OR(EXACT(AC39,AD39:AQ39))),AND((AD39&lt;&gt;""),OR(EXACT(AD39,AE39:AQ39))),AND((AE39&lt;&gt;""),OR(EXACT(AE39,AF39:AQ39))),AND((AF39&lt;&gt;""),OR(EXACT(AF39,AG39:AQ39))),AND((AG49&lt;&gt;""),OR(EXACT(AG49,AH39:AQ39))),AND((AH39&lt;&gt;""),OR(EXACT(AH39,AI39:AQ39))),AND((AI39&lt;&gt;""),OR(EXACT(AI39,AJ39:AQ39))),AND((AJ39&lt;&gt;""),OR(EXACT(AJ39,AK39:AQ39))),AND((AK39&lt;&gt;""),OR(EXACT(AK39,AL39:AQ39))),AND((AL39&lt;&gt;""),OR(EXACT(AL39,AM39:AQ39))),AND((AM39&lt;&gt;""),OR(EXACT(AM39,AN39:AQ39))),AND((AN39&lt;&gt;""),OR(EXACT(AN39,AO39:AQ39))),AND((AO39&lt;&gt;""),OR(EXACT(AO39,AQ39))))</f>
        <v>1</v>
      </c>
      <c r="B39" s="26"/>
      <c r="C39" s="26" t="s">
        <v>33</v>
      </c>
      <c r="D39" s="26"/>
      <c r="E39" s="26"/>
      <c r="F39" s="26">
        <v>4</v>
      </c>
      <c r="G39" s="26">
        <v>4</v>
      </c>
      <c r="H39" s="26">
        <v>1</v>
      </c>
      <c r="I39" s="26">
        <v>1</v>
      </c>
      <c r="J39" s="26"/>
      <c r="K39" s="26">
        <v>7</v>
      </c>
      <c r="L39" s="26"/>
      <c r="M39" s="26">
        <v>9</v>
      </c>
      <c r="N39" s="26">
        <v>8</v>
      </c>
      <c r="O39" s="26"/>
      <c r="P39" s="26">
        <v>9</v>
      </c>
      <c r="Q39" s="26"/>
      <c r="R39" s="26">
        <v>9</v>
      </c>
      <c r="S39" s="26" t="s">
        <v>32</v>
      </c>
      <c r="T39" s="26" t="s">
        <v>61</v>
      </c>
      <c r="U39" s="26">
        <v>7</v>
      </c>
      <c r="V39" s="26"/>
      <c r="W39" s="26" t="s">
        <v>64</v>
      </c>
      <c r="X39" s="26">
        <v>5</v>
      </c>
      <c r="Y39" s="26">
        <v>4</v>
      </c>
      <c r="Z39" s="26"/>
      <c r="AA39" s="26"/>
      <c r="AB39" s="26"/>
      <c r="AC39" s="26">
        <v>6</v>
      </c>
      <c r="AD39" s="26">
        <v>6</v>
      </c>
      <c r="AE39" s="26">
        <v>3</v>
      </c>
      <c r="AF39" s="26">
        <v>9</v>
      </c>
      <c r="AG39" s="26">
        <v>7</v>
      </c>
      <c r="AH39" s="26">
        <v>7</v>
      </c>
      <c r="AI39" s="26"/>
      <c r="AJ39" s="563">
        <v>8</v>
      </c>
      <c r="AK39" s="31"/>
      <c r="AL39" s="31" t="s">
        <v>31</v>
      </c>
      <c r="AM39" s="31"/>
      <c r="AN39" s="31"/>
      <c r="AO39" s="124"/>
      <c r="AP39" s="124"/>
      <c r="AQ39" s="125"/>
      <c r="AR39" s="4"/>
      <c r="AS39" s="28">
        <f>IF(HLOOKUP($A$1&amp;"b",[1]!Plan,AR69,FALSE)="","",HLOOKUP($A$1&amp;"b",[1]!Plan,AR69,FALSE))</f>
        <v>8</v>
      </c>
      <c r="AT39" s="28" t="str">
        <f>IF(HLOOKUP($A$1&amp;"b",[1]!Plan,AS69,FALSE)="","",HLOOKUP($A$1&amp;"b",[1]!Plan,AS69,FALSE))</f>
        <v/>
      </c>
      <c r="AU39" s="28" t="str">
        <f>IF(HLOOKUP($A$1&amp;"b",[1]!Plan,AT69,FALSE)="","",HLOOKUP($A$1&amp;"b",[1]!Plan,AT69,FALSE))</f>
        <v/>
      </c>
      <c r="AV39" s="28" t="str">
        <f>IF(HLOOKUP($A$1&amp;"b",[1]!Plan,AU69,FALSE)="","",HLOOKUP($A$1&amp;"b",[1]!Plan,AU69,FALSE))</f>
        <v/>
      </c>
      <c r="AW39" s="28" t="str">
        <f>IF(HLOOKUP($A$1&amp;"b",[1]!Plan,AV69,FALSE)="","",HLOOKUP($A$1&amp;"b",[1]!Plan,AV69,FALSE))</f>
        <v/>
      </c>
      <c r="AX39" s="28"/>
      <c r="AY39" s="28"/>
      <c r="AZ39" s="29"/>
      <c r="BA39" s="167">
        <f t="shared" ref="BA39:BS39" ca="1" si="22">SUMIF($B39:$AQ39,BA$3,$B$2:$AP$2)</f>
        <v>5</v>
      </c>
      <c r="BB39" s="167">
        <f t="shared" ca="1" si="22"/>
        <v>0</v>
      </c>
      <c r="BC39" s="167">
        <f t="shared" ca="1" si="22"/>
        <v>5</v>
      </c>
      <c r="BD39" s="167">
        <f t="shared" ca="1" si="22"/>
        <v>5</v>
      </c>
      <c r="BE39" s="167">
        <f t="shared" ca="1" si="22"/>
        <v>7</v>
      </c>
      <c r="BF39" s="167">
        <f t="shared" ca="1" si="22"/>
        <v>8</v>
      </c>
      <c r="BG39" s="167">
        <f t="shared" ca="1" si="22"/>
        <v>14</v>
      </c>
      <c r="BH39" s="167">
        <f t="shared" ca="1" si="22"/>
        <v>3</v>
      </c>
      <c r="BI39" s="167">
        <f t="shared" ca="1" si="22"/>
        <v>5</v>
      </c>
      <c r="BJ39" s="167">
        <f t="shared" ca="1" si="22"/>
        <v>0</v>
      </c>
      <c r="BK39" s="167">
        <f t="shared" ca="1" si="22"/>
        <v>1</v>
      </c>
      <c r="BL39" s="167">
        <f t="shared" ca="1" si="22"/>
        <v>1</v>
      </c>
      <c r="BM39" s="167">
        <f t="shared" ca="1" si="22"/>
        <v>2</v>
      </c>
      <c r="BN39" s="167">
        <f t="shared" ca="1" si="22"/>
        <v>0</v>
      </c>
      <c r="BO39" s="167">
        <f t="shared" ca="1" si="22"/>
        <v>0</v>
      </c>
      <c r="BP39" s="167">
        <f t="shared" ca="1" si="22"/>
        <v>0</v>
      </c>
      <c r="BQ39" s="167">
        <f t="shared" ca="1" si="22"/>
        <v>1</v>
      </c>
      <c r="BR39" s="167">
        <f t="shared" ca="1" si="22"/>
        <v>1</v>
      </c>
      <c r="BS39" s="167">
        <f t="shared" ca="1" si="22"/>
        <v>0</v>
      </c>
    </row>
    <row r="40" spans="1:72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251"/>
      <c r="AL40" s="32"/>
      <c r="AM40" s="204"/>
      <c r="AN40" s="32"/>
      <c r="AO40" s="32"/>
      <c r="AP40" s="32"/>
      <c r="AQ40" s="35"/>
      <c r="AR40" s="4"/>
      <c r="AS40" s="187"/>
      <c r="AT40" s="187"/>
      <c r="AU40" s="33"/>
      <c r="AV40" s="33"/>
      <c r="AW40" s="33"/>
      <c r="AX40" s="33"/>
      <c r="AY40" s="33"/>
      <c r="AZ40" s="3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2" x14ac:dyDescent="0.3">
      <c r="A41" s="12"/>
      <c r="B41" s="32"/>
      <c r="C41" s="32"/>
      <c r="D41" s="32"/>
      <c r="E41" s="32"/>
      <c r="F41" s="32"/>
      <c r="G41" s="32"/>
      <c r="J41" s="32"/>
      <c r="L41" s="32"/>
      <c r="N41" s="32"/>
      <c r="O41" s="32"/>
      <c r="Q41" s="32"/>
      <c r="V41" s="32"/>
      <c r="W41" s="32"/>
      <c r="X41" s="32"/>
      <c r="Y41" s="32"/>
      <c r="Z41" s="32"/>
      <c r="AA41" s="32"/>
      <c r="AC41" s="32"/>
      <c r="AD41" s="32"/>
      <c r="AE41" s="32"/>
      <c r="AG41" s="32"/>
      <c r="AH41" s="32"/>
      <c r="AI41" s="32"/>
      <c r="AJ41" s="32"/>
      <c r="AK41" s="89"/>
      <c r="AL41" s="121"/>
      <c r="AM41" s="205"/>
      <c r="AN41" s="121"/>
      <c r="AO41" s="121"/>
      <c r="AP41" s="121"/>
      <c r="AQ41" s="122"/>
      <c r="AR41" s="4"/>
      <c r="AS41" s="189"/>
      <c r="AT41" s="189"/>
      <c r="AU41" s="33"/>
      <c r="AV41" s="33"/>
      <c r="AW41" s="33"/>
      <c r="AX41" s="33"/>
      <c r="AY41" s="33"/>
      <c r="AZ41" s="34"/>
      <c r="BA41" s="22">
        <f>BA$3</f>
        <v>1</v>
      </c>
      <c r="BB41" s="22">
        <f t="shared" ref="BB41:BS41" si="23">BB$3</f>
        <v>2</v>
      </c>
      <c r="BC41" s="22">
        <f t="shared" si="23"/>
        <v>3</v>
      </c>
      <c r="BD41" s="22">
        <f t="shared" si="23"/>
        <v>4</v>
      </c>
      <c r="BE41" s="22">
        <f t="shared" si="23"/>
        <v>5</v>
      </c>
      <c r="BF41" s="22">
        <f t="shared" si="23"/>
        <v>6</v>
      </c>
      <c r="BG41" s="22">
        <f t="shared" si="23"/>
        <v>7</v>
      </c>
      <c r="BH41" s="22">
        <f t="shared" si="23"/>
        <v>8</v>
      </c>
      <c r="BI41" s="22">
        <f t="shared" si="23"/>
        <v>9</v>
      </c>
      <c r="BJ41" s="22">
        <f t="shared" si="23"/>
        <v>10</v>
      </c>
      <c r="BK41" s="22" t="str">
        <f t="shared" si="23"/>
        <v>F1</v>
      </c>
      <c r="BL41" s="22" t="str">
        <f t="shared" si="23"/>
        <v>F2</v>
      </c>
      <c r="BM41" s="22" t="str">
        <f t="shared" si="23"/>
        <v>F3</v>
      </c>
      <c r="BN41" s="22" t="str">
        <f t="shared" si="23"/>
        <v>F4</v>
      </c>
      <c r="BO41" s="22" t="str">
        <f t="shared" si="23"/>
        <v>B8</v>
      </c>
      <c r="BP41" s="22" t="str">
        <f t="shared" si="23"/>
        <v>UG1</v>
      </c>
      <c r="BQ41" s="22" t="str">
        <f t="shared" si="23"/>
        <v>UG2</v>
      </c>
      <c r="BR41" s="22" t="str">
        <f t="shared" si="23"/>
        <v>UG3</v>
      </c>
      <c r="BS41" s="22" t="str">
        <f t="shared" si="23"/>
        <v>UG4</v>
      </c>
    </row>
    <row r="42" spans="1:72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82"/>
      <c r="AL42" s="31"/>
      <c r="AM42" s="31"/>
      <c r="AN42" s="31"/>
      <c r="AO42" s="31"/>
      <c r="AP42" s="31"/>
      <c r="AQ42" s="84"/>
      <c r="AR42" s="4"/>
      <c r="AS42" s="28"/>
      <c r="AT42" s="28"/>
      <c r="AU42" s="36"/>
      <c r="AV42" s="36"/>
      <c r="AW42" s="36"/>
      <c r="AX42" s="36"/>
      <c r="AY42" s="36"/>
      <c r="AZ42" s="37"/>
      <c r="BA42" s="167">
        <f t="shared" ref="BA42:BS42" ca="1" si="24">SUMIF($B42:$AQ42,BA$3,$B$2:$AP$2)</f>
        <v>0</v>
      </c>
      <c r="BB42" s="167">
        <f t="shared" ca="1" si="24"/>
        <v>0</v>
      </c>
      <c r="BC42" s="167">
        <f t="shared" ca="1" si="24"/>
        <v>0</v>
      </c>
      <c r="BD42" s="167">
        <f t="shared" ca="1" si="24"/>
        <v>0</v>
      </c>
      <c r="BE42" s="167">
        <f t="shared" ca="1" si="24"/>
        <v>0</v>
      </c>
      <c r="BF42" s="167">
        <f t="shared" ca="1" si="24"/>
        <v>0</v>
      </c>
      <c r="BG42" s="167">
        <f t="shared" ca="1" si="24"/>
        <v>0</v>
      </c>
      <c r="BH42" s="167">
        <f t="shared" ca="1" si="24"/>
        <v>0</v>
      </c>
      <c r="BI42" s="167">
        <f t="shared" ca="1" si="24"/>
        <v>0</v>
      </c>
      <c r="BJ42" s="167">
        <f t="shared" ca="1" si="24"/>
        <v>0</v>
      </c>
      <c r="BK42" s="167">
        <f t="shared" ca="1" si="24"/>
        <v>0</v>
      </c>
      <c r="BL42" s="167">
        <f t="shared" ca="1" si="24"/>
        <v>0</v>
      </c>
      <c r="BM42" s="167">
        <f t="shared" ca="1" si="24"/>
        <v>0</v>
      </c>
      <c r="BN42" s="167">
        <f t="shared" ca="1" si="24"/>
        <v>0</v>
      </c>
      <c r="BO42" s="167">
        <f t="shared" ca="1" si="24"/>
        <v>0</v>
      </c>
      <c r="BP42" s="167">
        <f t="shared" ca="1" si="24"/>
        <v>0</v>
      </c>
      <c r="BQ42" s="167">
        <f t="shared" ca="1" si="24"/>
        <v>0</v>
      </c>
      <c r="BR42" s="167">
        <f t="shared" ca="1" si="24"/>
        <v>0</v>
      </c>
      <c r="BS42" s="167">
        <f t="shared" ca="1" si="24"/>
        <v>0</v>
      </c>
    </row>
    <row r="43" spans="1:72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204"/>
      <c r="AN43" s="32"/>
      <c r="AO43" s="32"/>
      <c r="AP43" s="32"/>
      <c r="AQ43" s="32"/>
      <c r="AR43" s="4"/>
      <c r="AS43" s="33"/>
      <c r="AT43" s="33"/>
      <c r="AU43" s="33"/>
      <c r="AV43" s="33"/>
      <c r="AW43" s="33"/>
      <c r="AX43" s="33"/>
      <c r="AY43" s="33"/>
      <c r="AZ43" s="33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2" ht="15" customHeight="1" x14ac:dyDescent="0.3">
      <c r="A44" s="38" t="s">
        <v>40</v>
      </c>
      <c r="B44" s="17"/>
      <c r="C44" s="17" t="s">
        <v>664</v>
      </c>
      <c r="D44" s="17" t="s">
        <v>191</v>
      </c>
      <c r="E44" s="17" t="s">
        <v>191</v>
      </c>
      <c r="F44" s="17" t="s">
        <v>659</v>
      </c>
      <c r="G44" s="17" t="s">
        <v>659</v>
      </c>
      <c r="H44" s="17" t="s">
        <v>255</v>
      </c>
      <c r="I44" s="17" t="s">
        <v>255</v>
      </c>
      <c r="J44" s="17" t="s">
        <v>191</v>
      </c>
      <c r="K44" s="17" t="s">
        <v>287</v>
      </c>
      <c r="L44" s="17" t="s">
        <v>191</v>
      </c>
      <c r="M44" s="17" t="s">
        <v>525</v>
      </c>
      <c r="N44" s="17" t="s">
        <v>262</v>
      </c>
      <c r="O44" s="17" t="s">
        <v>191</v>
      </c>
      <c r="P44" s="17" t="s">
        <v>525</v>
      </c>
      <c r="Q44" s="17" t="s">
        <v>191</v>
      </c>
      <c r="R44" s="17" t="s">
        <v>525</v>
      </c>
      <c r="S44" s="17" t="s">
        <v>666</v>
      </c>
      <c r="T44" s="17" t="s">
        <v>447</v>
      </c>
      <c r="U44" s="17" t="s">
        <v>264</v>
      </c>
      <c r="V44" s="17"/>
      <c r="W44" s="17" t="s">
        <v>192</v>
      </c>
      <c r="X44" s="17" t="s">
        <v>660</v>
      </c>
      <c r="Y44" s="17" t="s">
        <v>659</v>
      </c>
      <c r="Z44" s="17"/>
      <c r="AA44" s="17"/>
      <c r="AB44" s="17"/>
      <c r="AC44" s="17" t="s">
        <v>345</v>
      </c>
      <c r="AD44" s="17" t="s">
        <v>345</v>
      </c>
      <c r="AE44" s="17" t="s">
        <v>647</v>
      </c>
      <c r="AF44" s="17" t="s">
        <v>525</v>
      </c>
      <c r="AG44" s="17" t="s">
        <v>264</v>
      </c>
      <c r="AH44" s="17" t="s">
        <v>264</v>
      </c>
      <c r="AI44" s="17"/>
      <c r="AJ44" s="561" t="s">
        <v>665</v>
      </c>
      <c r="AK44" s="17"/>
      <c r="AL44" s="86"/>
      <c r="AM44" s="40"/>
      <c r="AN44" s="86"/>
      <c r="AO44" s="86"/>
      <c r="AP44" s="86"/>
      <c r="AQ44" s="87"/>
      <c r="AR44" s="4"/>
      <c r="AS44" s="187" t="str">
        <f>IF(HLOOKUP($A$1&amp;"a",[1]!Plan,AR70,FALSE)="","",HLOOKUP($A$1&amp;"a",[1]!Plan,AR70,FALSE))</f>
        <v/>
      </c>
      <c r="AT44" s="187" t="str">
        <f>IF(HLOOKUP($A$1&amp;"a",[1]!Plan,AS70,FALSE)="","",HLOOKUP($A$1&amp;"a",[1]!Plan,AS70,FALSE))</f>
        <v/>
      </c>
      <c r="AU44" s="18" t="str">
        <f>IF(HLOOKUP($A$1&amp;"a",[1]!Plan,AT70,FALSE)="","",HLOOKUP($A$1&amp;"a",[1]!Plan,AT70,FALSE))</f>
        <v/>
      </c>
      <c r="AV44" s="18" t="str">
        <f>IF(HLOOKUP($A$1&amp;"a",[1]!Plan,AU70,FALSE)="","",HLOOKUP($A$1&amp;"a",[1]!Plan,AU70,FALSE))</f>
        <v/>
      </c>
      <c r="AW44" s="18" t="str">
        <f>IF(HLOOKUP($A$1&amp;"a",[1]!Plan,AV70,FALSE)="","",HLOOKUP($A$1&amp;"a",[1]!Plan,AV70,FALSE))</f>
        <v/>
      </c>
      <c r="AX44" s="18"/>
      <c r="AY44" s="18"/>
      <c r="AZ44" s="19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2" x14ac:dyDescent="0.3">
      <c r="A45" s="20" t="b">
        <f t="array" ref="A45">OR(AND((B45&lt;&gt;""),OR(EXACT(B45,C45:AQ45))),AND((C45&lt;&gt;""),OR(EXACT(C45,D45:AQ45))),AND((D45&lt;&gt;""),OR(EXACT(D45,E45:AQ45))),AND((E45&lt;&gt;""),OR(EXACT(E45,F45:AQ45))),AND((F45&lt;&gt;""),OR(EXACT(F45,G45:AQ45))),AND((G45&lt;&gt;""),OR(EXACT(G45,H45:AQ45))),AND((H45&lt;&gt;""),OR(EXACT(H45,I45:AQ45))),AND((I45&lt;&gt;""),OR(EXACT(I45,J45:AQ45))),AND((J45&lt;&gt;""),OR(EXACT(J45,M45:AQ45))),AND((M45&lt;&gt;""),OR(EXACT(M45,N45:AQ45))),AND((O45&lt;&gt;""),OR(EXACT(O45,P45:AQ45))),AND((P45&lt;&gt;""),OR(EXACT(P45,Q45:AQ45))),AND((Q45&lt;&gt;""),OR(EXACT(Q45,R45:AQ45))),AND((S45&lt;&gt;""),OR(EXACT(S45,T45:AQ45))),AND((T45&lt;&gt;""),OR(EXACT(T45,U45:AQ45))),AND((U45&lt;&gt;""),OR(EXACT(U45,V45:AQ45))),AND((V45&lt;&gt;""),OR(EXACT(V45,X45:AQ45))),AND((X45&lt;&gt;""),OR(EXACT(X45,Y45:AQ45))),AND((Y45&lt;&gt;""),OR(EXACT(Y45,Z45:AQ45))),AND((Z45&lt;&gt;""),OR(EXACT(Z45,AA45:AQ45))),AND((AA45&lt;&gt;""),OR(EXACT(AA45,AB45:AQ45))),AND((AB45&lt;&gt;""),OR(EXACT(AB45,AC45:AQ45))),AND((AC45&lt;&gt;""),OR(EXACT(AC45,AD45:AQ45))),AND((AD45&lt;&gt;""),OR(EXACT(AD45,AE45:AQ45))),AND((AE45&lt;&gt;""),OR(EXACT(AE45,AF45:AQ45))),AND((AF45&lt;&gt;""),OR(EXACT(AF45,AG45:AQ45))),AND((AG45&lt;&gt;""),OR(EXACT(AG45,AH45:AQ45))),AND((AH45&lt;&gt;""),OR(EXACT(AH45,AI45:AQ45))),AND((AI45&lt;&gt;""),OR(EXACT(AI45,AJ45:AQ45))),AND((AJ45&lt;&gt;""),OR(EXACT(AJ45,AK45:AQ45))),AND((AK45&lt;&gt;""),OR(EXACT(AK45,AL45:AQ45))),AND((AL45&lt;&gt;""),OR(EXACT(AL45,AM45:AQ45))),AND((AM45&lt;&gt;""),OR(EXACT(AM45,AN45:AQ45))),AND((AN45&lt;&gt;""),OR(EXACT(AN45,AO45:AQ45))),AND((AO45&lt;&gt;""),OR(EXACT(AO45,AQ45))))</f>
        <v>1</v>
      </c>
      <c r="B45" s="289"/>
      <c r="C45" s="292" t="s">
        <v>16</v>
      </c>
      <c r="D45" s="289"/>
      <c r="E45" s="289"/>
      <c r="F45" s="288" t="s">
        <v>4</v>
      </c>
      <c r="G45" s="288" t="s">
        <v>4</v>
      </c>
      <c r="H45" s="291" t="s">
        <v>1</v>
      </c>
      <c r="I45" s="291" t="s">
        <v>1</v>
      </c>
      <c r="J45" s="289"/>
      <c r="K45" s="570" t="s">
        <v>11</v>
      </c>
      <c r="L45" s="289"/>
      <c r="M45" s="217" t="s">
        <v>27</v>
      </c>
      <c r="N45" s="292" t="s">
        <v>16</v>
      </c>
      <c r="O45" s="289"/>
      <c r="P45" s="217" t="s">
        <v>27</v>
      </c>
      <c r="Q45" s="289"/>
      <c r="R45" s="217" t="s">
        <v>27</v>
      </c>
      <c r="S45" s="264" t="s">
        <v>74</v>
      </c>
      <c r="T45" s="293" t="s">
        <v>225</v>
      </c>
      <c r="U45" s="525" t="s">
        <v>11</v>
      </c>
      <c r="V45" s="289"/>
      <c r="W45" s="292" t="s">
        <v>16</v>
      </c>
      <c r="X45" s="290" t="s">
        <v>6</v>
      </c>
      <c r="Y45" s="288" t="s">
        <v>4</v>
      </c>
      <c r="Z45" s="289"/>
      <c r="AA45" s="289"/>
      <c r="AB45" s="289"/>
      <c r="AC45" s="294" t="s">
        <v>14</v>
      </c>
      <c r="AD45" s="294" t="s">
        <v>14</v>
      </c>
      <c r="AE45" s="292" t="s">
        <v>16</v>
      </c>
      <c r="AF45" s="217" t="s">
        <v>27</v>
      </c>
      <c r="AG45" s="525" t="s">
        <v>11</v>
      </c>
      <c r="AH45" s="525" t="s">
        <v>11</v>
      </c>
      <c r="AI45" s="289"/>
      <c r="AJ45" s="562" t="s">
        <v>16</v>
      </c>
      <c r="AK45" s="298"/>
      <c r="AL45" s="310"/>
      <c r="AM45" s="537"/>
      <c r="AN45" s="310"/>
      <c r="AO45" s="289"/>
      <c r="AP45" s="289"/>
      <c r="AQ45" s="214"/>
      <c r="AR45" s="22"/>
      <c r="AS45" s="190" t="s">
        <v>17</v>
      </c>
      <c r="AT45" s="198" t="s">
        <v>0</v>
      </c>
      <c r="AU45" s="200" t="s">
        <v>17</v>
      </c>
      <c r="AV45" s="199" t="s">
        <v>6</v>
      </c>
      <c r="AW45" s="202" t="s">
        <v>5</v>
      </c>
      <c r="AX45" s="30"/>
      <c r="AY45" s="30"/>
      <c r="AZ45" s="55"/>
      <c r="BA45" s="22">
        <f>BA$3</f>
        <v>1</v>
      </c>
      <c r="BB45" s="22">
        <f t="shared" ref="BB45:BS45" si="25">BB$3</f>
        <v>2</v>
      </c>
      <c r="BC45" s="22">
        <f t="shared" si="25"/>
        <v>3</v>
      </c>
      <c r="BD45" s="22">
        <f t="shared" si="25"/>
        <v>4</v>
      </c>
      <c r="BE45" s="22">
        <f t="shared" si="25"/>
        <v>5</v>
      </c>
      <c r="BF45" s="22">
        <f t="shared" si="25"/>
        <v>6</v>
      </c>
      <c r="BG45" s="22">
        <f t="shared" si="25"/>
        <v>7</v>
      </c>
      <c r="BH45" s="22">
        <f t="shared" si="25"/>
        <v>8</v>
      </c>
      <c r="BI45" s="22">
        <f t="shared" si="25"/>
        <v>9</v>
      </c>
      <c r="BJ45" s="22">
        <f t="shared" si="25"/>
        <v>10</v>
      </c>
      <c r="BK45" s="22" t="str">
        <f t="shared" si="25"/>
        <v>F1</v>
      </c>
      <c r="BL45" s="22" t="str">
        <f t="shared" si="25"/>
        <v>F2</v>
      </c>
      <c r="BM45" s="22" t="str">
        <f t="shared" si="25"/>
        <v>F3</v>
      </c>
      <c r="BN45" s="22" t="str">
        <f t="shared" si="25"/>
        <v>F4</v>
      </c>
      <c r="BO45" s="22" t="str">
        <f t="shared" si="25"/>
        <v>B8</v>
      </c>
      <c r="BP45" s="22" t="str">
        <f t="shared" si="25"/>
        <v>UG1</v>
      </c>
      <c r="BQ45" s="22" t="str">
        <f t="shared" si="25"/>
        <v>UG2</v>
      </c>
      <c r="BR45" s="22" t="str">
        <f t="shared" si="25"/>
        <v>UG3</v>
      </c>
      <c r="BS45" s="22" t="str">
        <f t="shared" si="25"/>
        <v>UG4</v>
      </c>
      <c r="BT45" s="88"/>
    </row>
    <row r="46" spans="1:72" ht="15" thickBot="1" x14ac:dyDescent="0.35">
      <c r="A46" s="25" t="b">
        <f t="array" ref="A46">OR(AND((B46&lt;&gt;""),OR(EXACT(B46,C46:AQ46))),AND((C46&lt;&gt;""),OR(EXACT(C46,D46:AQ46))),AND((D46&lt;&gt;""),OR(EXACT(D46,E46:AQ46))),AND((E46&lt;&gt;""),OR(EXACT(E46,F46:AQ46))),AND((F46&lt;&gt;""),OR(EXACT(F46,G46:AQ46))),AND((G46&lt;&gt;""),OR(EXACT(G46,H46:AQ46))),AND((H46&lt;&gt;""),OR(EXACT(H46,I46:AQ46))),AND((I46&lt;&gt;""),OR(EXACT(I46,J46:AQ46))),AND((J46&lt;&gt;""),OR(EXACT(J46,M46:AQ46))),AND((M46&lt;&gt;""),OR(EXACT(M46,N46:AQ46))),AND((O46&lt;&gt;""),OR(EXACT(O46,P46:AQ46))),AND((P46&lt;&gt;""),OR(EXACT(P46,Q46:AQ46))),AND((Q46&lt;&gt;""),OR(EXACT(Q46,R46:AQ46))),AND((S46&lt;&gt;""),OR(EXACT(S46,T46:AQ46))),AND((T46&lt;&gt;""),OR(EXACT(T46,U46:AQ46))),AND((U46&lt;&gt;""),OR(EXACT(U46,V46:AQ46))),AND((V46&lt;&gt;""),OR(EXACT(V46,X46:AQ46))),AND((X46&lt;&gt;""),OR(EXACT(X46,Y46:AQ46))),AND((Y46&lt;&gt;""),OR(EXACT(Y46,Z46:AQ46))),AND((Z46&lt;&gt;""),OR(EXACT(Z46,AA46:AQ46))),AND((AA46&lt;&gt;""),OR(EXACT(AA46,AB46:AQ46))),AND((AB46&lt;&gt;""),OR(EXACT(AB46,AC46:AQ46))),AND((AC46&lt;&gt;""),OR(EXACT(AC46,AD46:AQ46))),AND((AD46&lt;&gt;""),OR(EXACT(AD46,AE46:AQ46))),AND((AE46&lt;&gt;""),OR(EXACT(AE46,AF46:AQ46))),AND((AF46&lt;&gt;""),OR(EXACT(AF46,AG46:AQ46))),AND((AG46&lt;&gt;""),OR(EXACT(AG46,AH46:AQ46))),AND((AH46&lt;&gt;""),OR(EXACT(AH46,AI46:AQ46))),AND((AI46&lt;&gt;""),OR(EXACT(AI46,AJ46:AQ46))),AND((AJ46&lt;&gt;""),OR(EXACT(AJ46,AK46:AQ46))),AND((AK46&lt;&gt;""),OR(EXACT(AK46,AL46:AQ46))),AND((AL46&lt;&gt;""),OR(EXACT(AL46,AM46:AQ46))),AND((AM46&lt;&gt;""),OR(EXACT(AM46,AN46:AQ46))),AND((AN46&lt;&gt;""),OR(EXACT(AN46,AO46:AQ46))),AND((AO46&lt;&gt;""),OR(EXACT(AO46,AQ46))))</f>
        <v>1</v>
      </c>
      <c r="B46" s="26"/>
      <c r="C46" s="26" t="s">
        <v>33</v>
      </c>
      <c r="D46" s="26"/>
      <c r="E46" s="26"/>
      <c r="F46" s="26">
        <v>4</v>
      </c>
      <c r="G46" s="26">
        <v>4</v>
      </c>
      <c r="H46" s="26">
        <v>1</v>
      </c>
      <c r="I46" s="26">
        <v>1</v>
      </c>
      <c r="J46" s="26"/>
      <c r="K46" s="26">
        <v>7</v>
      </c>
      <c r="L46" s="26"/>
      <c r="M46" s="26">
        <v>9</v>
      </c>
      <c r="N46" s="26">
        <v>8</v>
      </c>
      <c r="O46" s="26"/>
      <c r="P46" s="26">
        <v>9</v>
      </c>
      <c r="Q46" s="26"/>
      <c r="R46" s="26">
        <v>9</v>
      </c>
      <c r="S46" s="26" t="s">
        <v>32</v>
      </c>
      <c r="T46" s="26" t="s">
        <v>61</v>
      </c>
      <c r="U46" s="26">
        <v>7</v>
      </c>
      <c r="V46" s="26"/>
      <c r="W46" s="26" t="s">
        <v>64</v>
      </c>
      <c r="X46" s="26">
        <v>5</v>
      </c>
      <c r="Y46" s="26">
        <v>4</v>
      </c>
      <c r="Z46" s="26"/>
      <c r="AA46" s="26"/>
      <c r="AB46" s="26"/>
      <c r="AC46" s="26">
        <v>6</v>
      </c>
      <c r="AD46" s="26">
        <v>6</v>
      </c>
      <c r="AE46" s="26">
        <v>3</v>
      </c>
      <c r="AF46" s="26">
        <v>9</v>
      </c>
      <c r="AG46" s="26">
        <v>7</v>
      </c>
      <c r="AH46" s="26">
        <v>7</v>
      </c>
      <c r="AI46" s="26"/>
      <c r="AJ46" s="563">
        <v>8</v>
      </c>
      <c r="AK46" s="31"/>
      <c r="AL46" s="31"/>
      <c r="AM46" s="31"/>
      <c r="AN46" s="31"/>
      <c r="AO46" s="124"/>
      <c r="AP46" s="124"/>
      <c r="AQ46" s="125"/>
      <c r="AR46" s="4"/>
      <c r="AS46" s="28" t="str">
        <f>IF(HLOOKUP($A$1&amp;"b",[1]!Plan,AR70,FALSE)="","",HLOOKUP($A$1&amp;"b",[1]!Plan,AR70,FALSE))</f>
        <v/>
      </c>
      <c r="AT46" s="28" t="str">
        <f>IF(HLOOKUP($A$1&amp;"b",[1]!Plan,AS70,FALSE)="","",HLOOKUP($A$1&amp;"b",[1]!Plan,AS70,FALSE))</f>
        <v/>
      </c>
      <c r="AU46" s="28" t="str">
        <f>IF(HLOOKUP($A$1&amp;"b",[1]!Plan,AT70,FALSE)="","",HLOOKUP($A$1&amp;"b",[1]!Plan,AT70,FALSE))</f>
        <v/>
      </c>
      <c r="AV46" s="28" t="str">
        <f>IF(HLOOKUP($A$1&amp;"b",[1]!Plan,AU70,FALSE)="","",HLOOKUP($A$1&amp;"b",[1]!Plan,AU70,FALSE))</f>
        <v/>
      </c>
      <c r="AW46" s="28" t="str">
        <f>IF(HLOOKUP($A$1&amp;"b",[1]!Plan,AV70,FALSE)="","",HLOOKUP($A$1&amp;"b",[1]!Plan,AV70,FALSE))</f>
        <v/>
      </c>
      <c r="AX46" s="28"/>
      <c r="AY46" s="28"/>
      <c r="AZ46" s="29"/>
      <c r="BA46" s="167">
        <f t="shared" ref="BA46:BS46" ca="1" si="26">SUMIF($B46:$AQ46,BA$3,$B$2:$AP$2)</f>
        <v>5</v>
      </c>
      <c r="BB46" s="167">
        <f t="shared" ca="1" si="26"/>
        <v>0</v>
      </c>
      <c r="BC46" s="167">
        <f t="shared" ca="1" si="26"/>
        <v>5</v>
      </c>
      <c r="BD46" s="167">
        <f t="shared" ca="1" si="26"/>
        <v>5</v>
      </c>
      <c r="BE46" s="167">
        <f t="shared" ca="1" si="26"/>
        <v>7</v>
      </c>
      <c r="BF46" s="167">
        <f t="shared" ca="1" si="26"/>
        <v>8</v>
      </c>
      <c r="BG46" s="167">
        <f t="shared" ca="1" si="26"/>
        <v>14</v>
      </c>
      <c r="BH46" s="167">
        <f t="shared" ca="1" si="26"/>
        <v>3</v>
      </c>
      <c r="BI46" s="167">
        <f t="shared" ca="1" si="26"/>
        <v>5</v>
      </c>
      <c r="BJ46" s="167">
        <f t="shared" ca="1" si="26"/>
        <v>0</v>
      </c>
      <c r="BK46" s="167">
        <f t="shared" ca="1" si="26"/>
        <v>0</v>
      </c>
      <c r="BL46" s="167">
        <f t="shared" ca="1" si="26"/>
        <v>1</v>
      </c>
      <c r="BM46" s="167">
        <f t="shared" ca="1" si="26"/>
        <v>2</v>
      </c>
      <c r="BN46" s="167">
        <f t="shared" ca="1" si="26"/>
        <v>0</v>
      </c>
      <c r="BO46" s="167">
        <f t="shared" ca="1" si="26"/>
        <v>0</v>
      </c>
      <c r="BP46" s="167">
        <f t="shared" ca="1" si="26"/>
        <v>0</v>
      </c>
      <c r="BQ46" s="167">
        <f t="shared" ca="1" si="26"/>
        <v>1</v>
      </c>
      <c r="BR46" s="167">
        <f t="shared" ca="1" si="26"/>
        <v>1</v>
      </c>
      <c r="BS46" s="167">
        <f t="shared" ca="1" si="26"/>
        <v>0</v>
      </c>
    </row>
    <row r="47" spans="1:72" ht="15" customHeight="1" x14ac:dyDescent="0.3">
      <c r="A47" s="192"/>
      <c r="B47" s="17"/>
      <c r="C47" s="17" t="s">
        <v>664</v>
      </c>
      <c r="D47" s="17" t="s">
        <v>191</v>
      </c>
      <c r="E47" s="17" t="s">
        <v>191</v>
      </c>
      <c r="F47" s="17" t="s">
        <v>659</v>
      </c>
      <c r="G47" s="17" t="s">
        <v>659</v>
      </c>
      <c r="H47" s="17" t="s">
        <v>255</v>
      </c>
      <c r="I47" s="17" t="s">
        <v>255</v>
      </c>
      <c r="J47" s="17" t="s">
        <v>191</v>
      </c>
      <c r="K47" s="17" t="s">
        <v>287</v>
      </c>
      <c r="L47" s="17" t="s">
        <v>191</v>
      </c>
      <c r="M47" s="17" t="s">
        <v>525</v>
      </c>
      <c r="N47" s="17" t="s">
        <v>262</v>
      </c>
      <c r="O47" s="17" t="s">
        <v>191</v>
      </c>
      <c r="P47" s="17" t="s">
        <v>525</v>
      </c>
      <c r="Q47" s="17" t="s">
        <v>191</v>
      </c>
      <c r="R47" s="17" t="s">
        <v>525</v>
      </c>
      <c r="S47" s="17" t="s">
        <v>666</v>
      </c>
      <c r="T47" s="17"/>
      <c r="U47" s="17" t="s">
        <v>264</v>
      </c>
      <c r="V47" s="17"/>
      <c r="W47" s="17" t="s">
        <v>192</v>
      </c>
      <c r="X47" s="17" t="s">
        <v>660</v>
      </c>
      <c r="Y47" s="17" t="s">
        <v>659</v>
      </c>
      <c r="Z47" s="17"/>
      <c r="AA47" s="17"/>
      <c r="AB47" s="17"/>
      <c r="AC47" s="17" t="s">
        <v>345</v>
      </c>
      <c r="AD47" s="17" t="s">
        <v>345</v>
      </c>
      <c r="AE47" s="17" t="s">
        <v>647</v>
      </c>
      <c r="AF47" s="17" t="s">
        <v>525</v>
      </c>
      <c r="AG47" s="17" t="s">
        <v>264</v>
      </c>
      <c r="AH47" s="17" t="s">
        <v>264</v>
      </c>
      <c r="AI47" s="17"/>
      <c r="AJ47" s="561" t="s">
        <v>665</v>
      </c>
      <c r="AK47" s="17"/>
      <c r="AL47" s="86"/>
      <c r="AM47" s="40"/>
      <c r="AN47" s="86"/>
      <c r="AO47" s="86"/>
      <c r="AP47" s="86"/>
      <c r="AQ47" s="87"/>
      <c r="AR47" s="4"/>
      <c r="AS47" s="187" t="str">
        <f>IF(HLOOKUP($A$1&amp;"a",[1]!Plan,AR70,FALSE)="","",HLOOKUP($A$1&amp;"a",[1]!Plan,AR70,FALSE))</f>
        <v/>
      </c>
      <c r="AT47" s="187" t="str">
        <f>IF(HLOOKUP($A$1&amp;"a",[1]!Plan,AS70,FALSE)="","",HLOOKUP($A$1&amp;"a",[1]!Plan,AS70,FALSE))</f>
        <v/>
      </c>
      <c r="AU47" s="18" t="str">
        <f>IF(HLOOKUP($A$1&amp;"a",[1]!Plan,AT70,FALSE)="","",HLOOKUP($A$1&amp;"a",[1]!Plan,AT70,FALSE))</f>
        <v/>
      </c>
      <c r="AV47" s="18" t="str">
        <f>IF(HLOOKUP($A$1&amp;"a",[1]!Plan,AU70,FALSE)="","",HLOOKUP($A$1&amp;"a",[1]!Plan,AU70,FALSE))</f>
        <v/>
      </c>
      <c r="AW47" s="18" t="str">
        <f>IF(HLOOKUP($A$1&amp;"a",[1]!Plan,AV70,FALSE)="","",HLOOKUP($A$1&amp;"a",[1]!Plan,AV70,FALSE))</f>
        <v/>
      </c>
      <c r="AX47" s="18"/>
      <c r="AY47" s="18"/>
      <c r="AZ47" s="19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2" x14ac:dyDescent="0.3">
      <c r="A48" s="20" t="b">
        <f t="array" ref="A48">OR(AND((B48&lt;&gt;""),OR(EXACT(B48,C48:AQ48))),AND((C48&lt;&gt;""),OR(EXACT(C48,D48:AQ48))),AND((D48&lt;&gt;""),OR(EXACT(D48,E48:AQ48))),AND((E48&lt;&gt;""),OR(EXACT(E48,F48:AQ48))),AND((F48&lt;&gt;""),OR(EXACT(F48,G48:AQ48))),AND((G48&lt;&gt;""),OR(EXACT(G48,H48:AQ48))),AND((H48&lt;&gt;""),OR(EXACT(H48,I48:AQ48))),AND((I48&lt;&gt;""),OR(EXACT(I48,J48:AQ48))),AND((J48&lt;&gt;""),OR(EXACT(J48,M48:AQ48))),AND((M48&lt;&gt;""),OR(EXACT(M48,N48:AQ48))),AND((O48&lt;&gt;""),OR(EXACT(O48,P48:AQ48))),AND((P48&lt;&gt;""),OR(EXACT(P48,Q48:AQ48))),AND((Q48&lt;&gt;""),OR(EXACT(Q48,R48:AQ48))),AND((S48&lt;&gt;""),OR(EXACT(S48,T48:AQ48))),AND((T48&lt;&gt;""),OR(EXACT(T48,U48:AQ48))),AND((U48&lt;&gt;""),OR(EXACT(U48,V48:AQ48))),AND((V48&lt;&gt;""),OR(EXACT(V48,X48:AQ48))),AND((X48&lt;&gt;""),OR(EXACT(X48,Y48:AQ48))),AND((Y48&lt;&gt;""),OR(EXACT(Y48,Z48:AQ48))),AND((Z48&lt;&gt;""),OR(EXACT(Z48,AA48:AQ48))),AND((AA48&lt;&gt;""),OR(EXACT(AA48,AB48:AQ48))),AND((AB48&lt;&gt;""),OR(EXACT(AB48,AC48:AQ48))),AND((AC48&lt;&gt;""),OR(EXACT(AC48,AD48:AQ48))),AND((AD48&lt;&gt;""),OR(EXACT(AD48,AE48:AQ48))),AND((AE48&lt;&gt;""),OR(EXACT(AE48,AF48:AQ48))),AND((AF48&lt;&gt;""),OR(EXACT(AF48,AG48:AQ48))),AND((AG48&lt;&gt;""),OR(EXACT(AG48,AH48:AQ48))),AND((AH48&lt;&gt;""),OR(EXACT(AH48,AI48:AQ48))),AND((AI48&lt;&gt;""),OR(EXACT(AI48,AJ48:AQ48))),AND((AJ48&lt;&gt;""),OR(EXACT(AJ48,AK48:AQ48))),AND((AK48&lt;&gt;""),OR(EXACT(AK48,AL48:AQ48))),AND((AL48&lt;&gt;""),OR(EXACT(AL48,AM48:AQ48))),AND((AM48&lt;&gt;""),OR(EXACT(AM48,AN48:AQ48))),AND((AN48&lt;&gt;""),OR(EXACT(AN48,AO48:AQ48))),AND((AO48&lt;&gt;""),OR(EXACT(AO48,AQ48))))</f>
        <v>1</v>
      </c>
      <c r="B48" s="289"/>
      <c r="C48" s="292" t="s">
        <v>16</v>
      </c>
      <c r="D48" s="289"/>
      <c r="E48" s="289"/>
      <c r="F48" s="288" t="s">
        <v>4</v>
      </c>
      <c r="G48" s="288" t="s">
        <v>4</v>
      </c>
      <c r="H48" s="291" t="s">
        <v>1</v>
      </c>
      <c r="I48" s="291" t="s">
        <v>1</v>
      </c>
      <c r="J48" s="289"/>
      <c r="K48" s="525" t="s">
        <v>11</v>
      </c>
      <c r="L48" s="289"/>
      <c r="M48" s="217" t="s">
        <v>27</v>
      </c>
      <c r="N48" s="292" t="s">
        <v>16</v>
      </c>
      <c r="O48" s="289"/>
      <c r="P48" s="217" t="s">
        <v>27</v>
      </c>
      <c r="Q48" s="289"/>
      <c r="R48" s="217" t="s">
        <v>27</v>
      </c>
      <c r="S48" s="264" t="s">
        <v>74</v>
      </c>
      <c r="T48" s="289"/>
      <c r="U48" s="525" t="s">
        <v>11</v>
      </c>
      <c r="V48" s="289"/>
      <c r="W48" s="292" t="s">
        <v>16</v>
      </c>
      <c r="X48" s="290" t="s">
        <v>6</v>
      </c>
      <c r="Y48" s="288" t="s">
        <v>4</v>
      </c>
      <c r="Z48" s="289"/>
      <c r="AA48" s="289"/>
      <c r="AB48" s="289"/>
      <c r="AC48" s="292" t="s">
        <v>16</v>
      </c>
      <c r="AD48" s="292" t="s">
        <v>16</v>
      </c>
      <c r="AE48" s="294" t="s">
        <v>14</v>
      </c>
      <c r="AF48" s="217" t="s">
        <v>27</v>
      </c>
      <c r="AG48" s="525" t="s">
        <v>11</v>
      </c>
      <c r="AH48" s="525" t="s">
        <v>11</v>
      </c>
      <c r="AI48" s="289"/>
      <c r="AJ48" s="562" t="s">
        <v>16</v>
      </c>
      <c r="AK48" s="298"/>
      <c r="AL48" s="310"/>
      <c r="AM48" s="537"/>
      <c r="AN48" s="310"/>
      <c r="AO48" s="289"/>
      <c r="AP48" s="289"/>
      <c r="AQ48" s="214"/>
      <c r="AR48" s="22"/>
      <c r="AS48" s="190" t="s">
        <v>17</v>
      </c>
      <c r="AT48" s="198" t="s">
        <v>0</v>
      </c>
      <c r="AU48" s="200" t="s">
        <v>17</v>
      </c>
      <c r="AV48" s="199" t="s">
        <v>6</v>
      </c>
      <c r="AW48" s="202" t="s">
        <v>5</v>
      </c>
      <c r="AX48" s="30"/>
      <c r="AY48" s="30"/>
      <c r="AZ48" s="55"/>
      <c r="BA48" s="22">
        <f>BA$3</f>
        <v>1</v>
      </c>
      <c r="BB48" s="22">
        <f t="shared" ref="BB48:BS48" si="27">BB$3</f>
        <v>2</v>
      </c>
      <c r="BC48" s="22">
        <f t="shared" si="27"/>
        <v>3</v>
      </c>
      <c r="BD48" s="22">
        <f t="shared" si="27"/>
        <v>4</v>
      </c>
      <c r="BE48" s="22">
        <f t="shared" si="27"/>
        <v>5</v>
      </c>
      <c r="BF48" s="22">
        <f t="shared" si="27"/>
        <v>6</v>
      </c>
      <c r="BG48" s="22">
        <f t="shared" si="27"/>
        <v>7</v>
      </c>
      <c r="BH48" s="22">
        <f t="shared" si="27"/>
        <v>8</v>
      </c>
      <c r="BI48" s="22">
        <f t="shared" si="27"/>
        <v>9</v>
      </c>
      <c r="BJ48" s="22">
        <f t="shared" si="27"/>
        <v>10</v>
      </c>
      <c r="BK48" s="22" t="str">
        <f t="shared" si="27"/>
        <v>F1</v>
      </c>
      <c r="BL48" s="22" t="str">
        <f t="shared" si="27"/>
        <v>F2</v>
      </c>
      <c r="BM48" s="22" t="str">
        <f t="shared" si="27"/>
        <v>F3</v>
      </c>
      <c r="BN48" s="22" t="str">
        <f t="shared" si="27"/>
        <v>F4</v>
      </c>
      <c r="BO48" s="22" t="str">
        <f t="shared" si="27"/>
        <v>B8</v>
      </c>
      <c r="BP48" s="22" t="str">
        <f t="shared" si="27"/>
        <v>UG1</v>
      </c>
      <c r="BQ48" s="22" t="str">
        <f t="shared" si="27"/>
        <v>UG2</v>
      </c>
      <c r="BR48" s="22" t="str">
        <f t="shared" si="27"/>
        <v>UG3</v>
      </c>
      <c r="BS48" s="22" t="str">
        <f t="shared" si="27"/>
        <v>UG4</v>
      </c>
      <c r="BT48" s="88"/>
    </row>
    <row r="49" spans="1:77" ht="15" thickBot="1" x14ac:dyDescent="0.35">
      <c r="A49" s="25" t="b">
        <f t="array" ref="A49">OR(AND((B49&lt;&gt;""),OR(EXACT(B49,C49:AQ49))),AND((C49&lt;&gt;""),OR(EXACT(C49,D49:AQ49))),AND((D49&lt;&gt;""),OR(EXACT(D49,E49:AQ49))),AND((E49&lt;&gt;""),OR(EXACT(E49,F49:AQ49))),AND((F49&lt;&gt;""),OR(EXACT(F49,G49:AQ49))),AND((G49&lt;&gt;""),OR(EXACT(G49,H49:AQ49))),AND((H49&lt;&gt;""),OR(EXACT(H49,I49:AQ49))),AND((I49&lt;&gt;""),OR(EXACT(I49,J49:AQ49))),AND((J49&lt;&gt;""),OR(EXACT(J49,M49:AQ49))),AND((M49&lt;&gt;""),OR(EXACT(M49,N49:AQ49))),AND((O49&lt;&gt;""),OR(EXACT(O49,P49:AQ49))),AND((P49&lt;&gt;""),OR(EXACT(P49,Q49:AQ49))),AND((Q49&lt;&gt;""),OR(EXACT(Q49,R49:AQ49))),AND((S49&lt;&gt;""),OR(EXACT(S49,T49:AQ49))),AND((T49&lt;&gt;""),OR(EXACT(T49,U49:AQ49))),AND((U49&lt;&gt;""),OR(EXACT(U49,V49:AQ49))),AND((V49&lt;&gt;""),OR(EXACT(V49,X49:AQ49))),AND((X49&lt;&gt;""),OR(EXACT(X49,Y49:AQ49))),AND((Y49&lt;&gt;""),OR(EXACT(Y49,Z49:AQ49))),AND((Z49&lt;&gt;""),OR(EXACT(Z49,AA49:AQ49))),AND((AA49&lt;&gt;""),OR(EXACT(AA49,AB49:AQ49))),AND((AB49&lt;&gt;""),OR(EXACT(AB49,AC49:AQ49))),AND((AC49&lt;&gt;""),OR(EXACT(AC49,AD49:AQ49))),AND((AD49&lt;&gt;""),OR(EXACT(AD49,AE49:AQ49))),AND((AE49&lt;&gt;""),OR(EXACT(AE49,AF49:AQ49))),AND((AF49&lt;&gt;""),OR(EXACT(AF49,AG49:AQ49))),AND((AG49&lt;&gt;""),OR(EXACT(AG49,AH49:AQ49))),AND((AH49&lt;&gt;""),OR(EXACT(AH49,AI49:AQ49))),AND((AI49&lt;&gt;""),OR(EXACT(AI49,AJ49:AQ49))),AND((AJ49&lt;&gt;""),OR(EXACT(AJ49,AK49:AQ49))),AND((AK49&lt;&gt;""),OR(EXACT(AK49,AL49:AQ49))),AND((AL49&lt;&gt;""),OR(EXACT(AL49,AM49:AQ49))),AND((AM49&lt;&gt;""),OR(EXACT(AM49,AN49:AQ49))),AND((AN49&lt;&gt;""),OR(EXACT(AN49,AO49:AQ49))),AND((AO49&lt;&gt;""),OR(EXACT(AO49,AQ49))))</f>
        <v>1</v>
      </c>
      <c r="B49" s="26"/>
      <c r="C49" s="26" t="s">
        <v>33</v>
      </c>
      <c r="D49" s="26"/>
      <c r="E49" s="26"/>
      <c r="F49" s="26">
        <v>4</v>
      </c>
      <c r="G49" s="26">
        <v>4</v>
      </c>
      <c r="H49" s="26">
        <v>1</v>
      </c>
      <c r="I49" s="26">
        <v>1</v>
      </c>
      <c r="J49" s="26"/>
      <c r="K49" s="26">
        <v>7</v>
      </c>
      <c r="L49" s="26"/>
      <c r="M49" s="26">
        <v>9</v>
      </c>
      <c r="N49" s="26">
        <v>8</v>
      </c>
      <c r="O49" s="26"/>
      <c r="P49" s="26">
        <v>9</v>
      </c>
      <c r="Q49" s="26"/>
      <c r="R49" s="26">
        <v>9</v>
      </c>
      <c r="S49" s="26" t="s">
        <v>32</v>
      </c>
      <c r="T49" s="26"/>
      <c r="U49" s="26">
        <v>7</v>
      </c>
      <c r="V49" s="26"/>
      <c r="W49" s="26" t="s">
        <v>64</v>
      </c>
      <c r="X49" s="26">
        <v>5</v>
      </c>
      <c r="Y49" s="26">
        <v>4</v>
      </c>
      <c r="Z49" s="26"/>
      <c r="AA49" s="26"/>
      <c r="AB49" s="26"/>
      <c r="AC49" s="26">
        <v>6</v>
      </c>
      <c r="AD49" s="26">
        <v>6</v>
      </c>
      <c r="AE49" s="26">
        <v>3</v>
      </c>
      <c r="AF49" s="26">
        <v>9</v>
      </c>
      <c r="AG49" s="26">
        <v>7</v>
      </c>
      <c r="AH49" s="26">
        <v>7</v>
      </c>
      <c r="AI49" s="26"/>
      <c r="AJ49" s="563">
        <v>8</v>
      </c>
      <c r="AK49" s="31"/>
      <c r="AL49" s="31"/>
      <c r="AM49" s="31"/>
      <c r="AN49" s="31"/>
      <c r="AO49" s="124"/>
      <c r="AP49" s="124"/>
      <c r="AQ49" s="125"/>
      <c r="AR49" s="4"/>
      <c r="AS49" s="28" t="str">
        <f>IF(HLOOKUP($A$1&amp;"b",[1]!Plan,AR70,FALSE)="","",HLOOKUP($A$1&amp;"b",[1]!Plan,AR70,FALSE))</f>
        <v/>
      </c>
      <c r="AT49" s="28" t="str">
        <f>IF(HLOOKUP($A$1&amp;"b",[1]!Plan,AS70,FALSE)="","",HLOOKUP($A$1&amp;"b",[1]!Plan,AS70,FALSE))</f>
        <v/>
      </c>
      <c r="AU49" s="28" t="str">
        <f>IF(HLOOKUP($A$1&amp;"b",[1]!Plan,AT70,FALSE)="","",HLOOKUP($A$1&amp;"b",[1]!Plan,AT70,FALSE))</f>
        <v/>
      </c>
      <c r="AV49" s="28" t="str">
        <f>IF(HLOOKUP($A$1&amp;"b",[1]!Plan,AU70,FALSE)="","",HLOOKUP($A$1&amp;"b",[1]!Plan,AU70,FALSE))</f>
        <v/>
      </c>
      <c r="AW49" s="28" t="str">
        <f>IF(HLOOKUP($A$1&amp;"b",[1]!Plan,AV70,FALSE)="","",HLOOKUP($A$1&amp;"b",[1]!Plan,AV70,FALSE))</f>
        <v/>
      </c>
      <c r="AX49" s="28"/>
      <c r="AY49" s="28"/>
      <c r="AZ49" s="29"/>
      <c r="BA49" s="167">
        <f t="shared" ref="BA49:BS49" ca="1" si="28">SUMIF($B49:$AQ49,BA$3,$B$2:$AP$2)</f>
        <v>5</v>
      </c>
      <c r="BB49" s="167">
        <f t="shared" ca="1" si="28"/>
        <v>0</v>
      </c>
      <c r="BC49" s="167">
        <f t="shared" ca="1" si="28"/>
        <v>5</v>
      </c>
      <c r="BD49" s="167">
        <f t="shared" ca="1" si="28"/>
        <v>5</v>
      </c>
      <c r="BE49" s="167">
        <f t="shared" ca="1" si="28"/>
        <v>7</v>
      </c>
      <c r="BF49" s="167">
        <f t="shared" ca="1" si="28"/>
        <v>8</v>
      </c>
      <c r="BG49" s="167">
        <f t="shared" ca="1" si="28"/>
        <v>14</v>
      </c>
      <c r="BH49" s="167">
        <f t="shared" ca="1" si="28"/>
        <v>3</v>
      </c>
      <c r="BI49" s="167">
        <f t="shared" ca="1" si="28"/>
        <v>5</v>
      </c>
      <c r="BJ49" s="167">
        <f t="shared" ca="1" si="28"/>
        <v>0</v>
      </c>
      <c r="BK49" s="167">
        <f t="shared" ca="1" si="28"/>
        <v>0</v>
      </c>
      <c r="BL49" s="167">
        <f t="shared" ca="1" si="28"/>
        <v>1</v>
      </c>
      <c r="BM49" s="167">
        <f t="shared" ca="1" si="28"/>
        <v>2</v>
      </c>
      <c r="BN49" s="167">
        <f t="shared" ca="1" si="28"/>
        <v>0</v>
      </c>
      <c r="BO49" s="167">
        <f t="shared" ca="1" si="28"/>
        <v>0</v>
      </c>
      <c r="BP49" s="167">
        <f t="shared" ca="1" si="28"/>
        <v>0</v>
      </c>
      <c r="BQ49" s="167">
        <f t="shared" ca="1" si="28"/>
        <v>0</v>
      </c>
      <c r="BR49" s="167">
        <f t="shared" ca="1" si="28"/>
        <v>1</v>
      </c>
      <c r="BS49" s="167">
        <f t="shared" ca="1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226"/>
      <c r="AL50" s="40"/>
      <c r="AM50" s="203"/>
      <c r="AN50" s="40"/>
      <c r="AO50" s="40"/>
      <c r="AP50" s="40"/>
      <c r="AQ50" s="83"/>
      <c r="AR50" s="4"/>
      <c r="AS50" s="187"/>
      <c r="AT50" s="187"/>
      <c r="AU50" s="33"/>
      <c r="AV50" s="33"/>
      <c r="AW50" s="33"/>
      <c r="AX50" s="33"/>
      <c r="AY50" s="33"/>
      <c r="AZ50" s="3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60"/>
      <c r="AE51" s="119"/>
      <c r="AF51" s="119"/>
      <c r="AG51" s="119"/>
      <c r="AH51" s="119"/>
      <c r="AI51" s="193"/>
      <c r="AJ51" s="193"/>
      <c r="AK51" s="250"/>
      <c r="AL51" s="121"/>
      <c r="AM51" s="205"/>
      <c r="AN51" s="121"/>
      <c r="AO51" s="121"/>
      <c r="AP51" s="121"/>
      <c r="AQ51" s="122"/>
      <c r="AR51" s="4"/>
      <c r="AS51" s="189"/>
      <c r="AT51" s="189"/>
      <c r="AU51" s="33"/>
      <c r="AV51" s="33"/>
      <c r="AW51" s="33"/>
      <c r="AX51" s="33"/>
      <c r="AY51" s="33"/>
      <c r="AZ51" s="34"/>
      <c r="BA51" s="22">
        <f t="shared" ref="BA51:BS51" si="29">BA$3</f>
        <v>1</v>
      </c>
      <c r="BB51" s="22">
        <f t="shared" si="29"/>
        <v>2</v>
      </c>
      <c r="BC51" s="22">
        <f t="shared" si="29"/>
        <v>3</v>
      </c>
      <c r="BD51" s="22">
        <f t="shared" si="29"/>
        <v>4</v>
      </c>
      <c r="BE51" s="22">
        <f t="shared" si="29"/>
        <v>5</v>
      </c>
      <c r="BF51" s="22">
        <f t="shared" si="29"/>
        <v>6</v>
      </c>
      <c r="BG51" s="22">
        <f t="shared" si="29"/>
        <v>7</v>
      </c>
      <c r="BH51" s="22">
        <f t="shared" si="29"/>
        <v>8</v>
      </c>
      <c r="BI51" s="22">
        <f t="shared" si="29"/>
        <v>9</v>
      </c>
      <c r="BJ51" s="22">
        <f t="shared" si="29"/>
        <v>10</v>
      </c>
      <c r="BK51" s="22" t="str">
        <f t="shared" si="29"/>
        <v>F1</v>
      </c>
      <c r="BL51" s="22" t="str">
        <f t="shared" si="29"/>
        <v>F2</v>
      </c>
      <c r="BM51" s="22" t="str">
        <f t="shared" si="29"/>
        <v>F3</v>
      </c>
      <c r="BN51" s="22" t="str">
        <f t="shared" si="29"/>
        <v>F4</v>
      </c>
      <c r="BO51" s="22" t="str">
        <f t="shared" si="29"/>
        <v>B8</v>
      </c>
      <c r="BP51" s="22" t="str">
        <f t="shared" si="29"/>
        <v>UG1</v>
      </c>
      <c r="BQ51" s="22" t="str">
        <f t="shared" si="29"/>
        <v>UG2</v>
      </c>
      <c r="BR51" s="22" t="str">
        <f t="shared" si="29"/>
        <v>UG3</v>
      </c>
      <c r="BS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123"/>
      <c r="AL52" s="124"/>
      <c r="AM52" s="124"/>
      <c r="AN52" s="124"/>
      <c r="AO52" s="124"/>
      <c r="AP52" s="124"/>
      <c r="AQ52" s="125"/>
      <c r="AR52" s="4"/>
      <c r="AS52" s="28"/>
      <c r="AT52" s="28"/>
      <c r="AU52" s="36"/>
      <c r="AV52" s="36"/>
      <c r="AW52" s="36"/>
      <c r="AX52" s="36"/>
      <c r="AY52" s="36"/>
      <c r="AZ52" s="37"/>
      <c r="BA52" s="167">
        <f t="shared" ref="BA52:BS52" ca="1" si="30">SUMIF($B52:$AQ52,BA$3,$B$2:$AP$2)</f>
        <v>0</v>
      </c>
      <c r="BB52" s="167">
        <f t="shared" ca="1" si="30"/>
        <v>0</v>
      </c>
      <c r="BC52" s="167">
        <f t="shared" ca="1" si="30"/>
        <v>0</v>
      </c>
      <c r="BD52" s="167">
        <f t="shared" ca="1" si="30"/>
        <v>0</v>
      </c>
      <c r="BE52" s="167">
        <f t="shared" ca="1" si="30"/>
        <v>0</v>
      </c>
      <c r="BF52" s="167">
        <f t="shared" ca="1" si="30"/>
        <v>0</v>
      </c>
      <c r="BG52" s="167">
        <f t="shared" ca="1" si="30"/>
        <v>0</v>
      </c>
      <c r="BH52" s="167">
        <f t="shared" ca="1" si="30"/>
        <v>0</v>
      </c>
      <c r="BI52" s="167">
        <f t="shared" ca="1" si="30"/>
        <v>0</v>
      </c>
      <c r="BJ52" s="167">
        <f t="shared" ca="1" si="30"/>
        <v>0</v>
      </c>
      <c r="BK52" s="167">
        <f t="shared" ca="1" si="30"/>
        <v>0</v>
      </c>
      <c r="BL52" s="167">
        <f t="shared" ca="1" si="30"/>
        <v>0</v>
      </c>
      <c r="BM52" s="167">
        <f t="shared" ca="1" si="30"/>
        <v>0</v>
      </c>
      <c r="BN52" s="167">
        <f t="shared" ca="1" si="30"/>
        <v>0</v>
      </c>
      <c r="BO52" s="167">
        <f t="shared" ca="1" si="30"/>
        <v>0</v>
      </c>
      <c r="BP52" s="167">
        <f t="shared" ca="1" si="30"/>
        <v>0</v>
      </c>
      <c r="BQ52" s="167">
        <f t="shared" ca="1" si="30"/>
        <v>0</v>
      </c>
      <c r="BR52" s="167">
        <f t="shared" ca="1" si="30"/>
        <v>0</v>
      </c>
      <c r="BS52" s="167">
        <f t="shared" ca="1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8"/>
      <c r="AL53" s="32"/>
      <c r="AM53" s="204"/>
      <c r="AN53" s="32"/>
      <c r="AO53" s="32"/>
      <c r="AP53" s="32"/>
      <c r="AQ53" s="8"/>
      <c r="AR53" s="4"/>
      <c r="AS53" s="33"/>
      <c r="AT53" s="33"/>
      <c r="AU53" s="33"/>
      <c r="AV53" s="33"/>
      <c r="AW53" s="33"/>
      <c r="AX53" s="33"/>
      <c r="AY53" s="33"/>
      <c r="AZ53" s="33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180" t="s">
        <v>42</v>
      </c>
      <c r="AL54" s="40" t="s">
        <v>42</v>
      </c>
      <c r="AM54" s="203" t="s">
        <v>42</v>
      </c>
      <c r="AN54" s="40" t="s">
        <v>42</v>
      </c>
      <c r="AO54" s="40" t="s">
        <v>42</v>
      </c>
      <c r="AP54" s="40"/>
      <c r="AQ54" s="83"/>
      <c r="AR54" s="4"/>
      <c r="AS54" s="187" t="str">
        <f>IF(HLOOKUP($A$1&amp;"a",[1]!Plan,AR71,FALSE)="","",HLOOKUP($A$1&amp;"a",[1]!Plan,AR71,FALSE))</f>
        <v/>
      </c>
      <c r="AT54" s="187" t="str">
        <f>IF(HLOOKUP($A$1&amp;"a",[1]!Plan,AS71,FALSE)="","",HLOOKUP($A$1&amp;"a",[1]!Plan,AS71,FALSE))</f>
        <v/>
      </c>
      <c r="AU54" s="18" t="str">
        <f>IF(HLOOKUP($A$1&amp;"a",[1]!Plan,AT71,FALSE)="","",HLOOKUP($A$1&amp;"a",[1]!Plan,AT71,FALSE))</f>
        <v/>
      </c>
      <c r="AV54" s="18" t="str">
        <f>IF(HLOOKUP($A$1&amp;"a",[1]!Plan,AU71,FALSE)="","",HLOOKUP($A$1&amp;"a",[1]!Plan,AU71,FALSE))</f>
        <v/>
      </c>
      <c r="AW54" s="18" t="str">
        <f>IF(HLOOKUP($A$1&amp;"a",[1]!Plan,AV71,FALSE)="","",HLOOKUP($A$1&amp;"a",[1]!Plan,AV71,FALSE))</f>
        <v/>
      </c>
      <c r="AX54" s="18"/>
      <c r="AY54" s="18"/>
      <c r="AZ54" s="19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7" x14ac:dyDescent="0.3">
      <c r="A55" s="20" t="b">
        <f t="array" ref="A55">OR(AND((B55&lt;&gt;""),OR(EXACT(B55,C55:AQ55))),AND((C55&lt;&gt;""),OR(EXACT(C55,D55:AQ55))),AND((D55&lt;&gt;""),OR(EXACT(D55,E55:AQ55))),AND((E55&lt;&gt;""),OR(EXACT(E55,F55:AQ55))),AND((F55&lt;&gt;""),OR(EXACT(F55,G55:AQ55))),AND((G55&lt;&gt;""),OR(EXACT(G55,H55:AQ55))),AND((H55&lt;&gt;""),OR(EXACT(H55,I55:AQ55))),AND((I55&lt;&gt;""),OR(EXACT(I55,J55:AQ55))),AND((J55&lt;&gt;""),OR(EXACT(J55,M55:AQ55))),AND((M55&lt;&gt;""),OR(EXACT(M55,N55:AQ55))),AND((O55&lt;&gt;""),OR(EXACT(O55,P55:AQ55))),AND((P55&lt;&gt;""),OR(EXACT(P55,Q55:AQ55))),AND((Q55&lt;&gt;""),OR(EXACT(Q55,R55:AQ55))),AND((S55&lt;&gt;""),OR(EXACT(S55,T55:AQ55))),AND((T55&lt;&gt;""),OR(EXACT(T55,U55:AQ55))),AND((U55&lt;&gt;""),OR(EXACT(U55,V55:AQ55))),AND((V55&lt;&gt;""),OR(EXACT(V55,W55:AQ55))),AND((W55&lt;&gt;""),OR(EXACT(W55,X55:AQ55))),AND((X55&lt;&gt;""),OR(EXACT(X55,Y55:AQ55))),AND((Y55&lt;&gt;""),OR(EXACT(Y55,Z55:AQ55))),AND((Z55&lt;&gt;""),OR(EXACT(Z55,AA55:AQ55))),AND((AA55&lt;&gt;""),OR(EXACT(AA55,AB55:AQ55))),AND((AB55&lt;&gt;""),OR(EXACT(AB55,AC55:AQ55))),AND((AC55&lt;&gt;""),OR(EXACT(AC55,AE55:AQ55))),AND((AE55&lt;&gt;""),OR(EXACT(AE55,AF55:AQ55))),AND((AF55&lt;&gt;""),OR(EXACT(AF55,AG55:AQ55))),AND((AG55&lt;&gt;""),OR(EXACT(AG55,AH55:AQ55))),AND((AH55&lt;&gt;""),OR(EXACT(AH55,AI55:AQ55))),AND((AI55&lt;&gt;""),OR(EXACT(AI55,AJ55:AQ55))),AND((AJ55&lt;&gt;""),OR(EXACT(AJ55,AK55:AQ55))),AND((AK55&lt;&gt;""),OR(EXACT(AK55,AL55:AQ55))),AND((AL55&lt;&gt;""),OR(EXACT(AL55,AM55:AQ55))),AND((AM55&lt;&gt;""),OR(EXACT(AM55,AN55:AQ55))),AND((AN55&lt;&gt;""),OR(EXACT(AN55,AO55:AQ55))),AND((AO55&lt;&gt;""),OR(EXACT(AO55,AQ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4" t="s">
        <v>42</v>
      </c>
      <c r="AL55" s="310" t="s">
        <v>42</v>
      </c>
      <c r="AM55" s="312" t="s">
        <v>42</v>
      </c>
      <c r="AN55" s="310" t="s">
        <v>42</v>
      </c>
      <c r="AO55" s="310" t="s">
        <v>42</v>
      </c>
      <c r="AP55" s="310"/>
      <c r="AQ55" s="120"/>
      <c r="AR55" s="22"/>
      <c r="AS55" s="188" t="str">
        <f>IF(HLOOKUP($A$1,[1]!Plan,AR71,FALSE)="","",HLOOKUP($A$1,[1]!Plan,AR71,FALSE))</f>
        <v/>
      </c>
      <c r="AT55" s="188" t="str">
        <f>IF(HLOOKUP($A$1,[1]!Plan,AS71,FALSE)="","",HLOOKUP($A$1,[1]!Plan,AS71,FALSE))</f>
        <v/>
      </c>
      <c r="AU55" s="23" t="str">
        <f>IF(HLOOKUP($A$1,[1]!Plan,AT71,FALSE)="","",HLOOKUP($A$1,[1]!Plan,AT71,FALSE))</f>
        <v/>
      </c>
      <c r="AV55" s="23" t="str">
        <f>IF(HLOOKUP($A$1,[1]!Plan,AU71,FALSE)="","",HLOOKUP($A$1,[1]!Plan,AU71,FALSE))</f>
        <v/>
      </c>
      <c r="AW55" s="23" t="str">
        <f>IF(HLOOKUP($A$1,[1]!Plan,AV71,FALSE)="","",HLOOKUP($A$1,[1]!Plan,AV71,FALSE))</f>
        <v/>
      </c>
      <c r="AX55" s="30"/>
      <c r="AY55" s="30"/>
      <c r="AZ55" s="55"/>
      <c r="BA55" s="22">
        <f t="shared" ref="BA55:BS55" si="31">BA$3</f>
        <v>1</v>
      </c>
      <c r="BB55" s="22">
        <f t="shared" si="31"/>
        <v>2</v>
      </c>
      <c r="BC55" s="22">
        <f t="shared" si="31"/>
        <v>3</v>
      </c>
      <c r="BD55" s="22">
        <f t="shared" si="31"/>
        <v>4</v>
      </c>
      <c r="BE55" s="22">
        <f t="shared" si="31"/>
        <v>5</v>
      </c>
      <c r="BF55" s="22">
        <f t="shared" si="31"/>
        <v>6</v>
      </c>
      <c r="BG55" s="22">
        <f t="shared" si="31"/>
        <v>7</v>
      </c>
      <c r="BH55" s="22">
        <f t="shared" si="31"/>
        <v>8</v>
      </c>
      <c r="BI55" s="22">
        <f t="shared" si="31"/>
        <v>9</v>
      </c>
      <c r="BJ55" s="22">
        <f t="shared" si="31"/>
        <v>10</v>
      </c>
      <c r="BK55" s="22" t="str">
        <f t="shared" si="31"/>
        <v>F1</v>
      </c>
      <c r="BL55" s="22" t="str">
        <f t="shared" si="31"/>
        <v>F2</v>
      </c>
      <c r="BM55" s="22" t="str">
        <f t="shared" si="31"/>
        <v>F3</v>
      </c>
      <c r="BN55" s="22" t="str">
        <f t="shared" si="31"/>
        <v>F4</v>
      </c>
      <c r="BO55" s="22" t="str">
        <f t="shared" si="31"/>
        <v>B8</v>
      </c>
      <c r="BP55" s="22" t="str">
        <f t="shared" si="31"/>
        <v>UG1</v>
      </c>
      <c r="BQ55" s="22" t="str">
        <f t="shared" si="31"/>
        <v>UG2</v>
      </c>
      <c r="BR55" s="22" t="str">
        <f t="shared" si="31"/>
        <v>UG3</v>
      </c>
      <c r="BS55" s="22" t="str">
        <f t="shared" si="31"/>
        <v>UG4</v>
      </c>
      <c r="BT55" s="88"/>
    </row>
    <row r="56" spans="1:77" ht="15" thickBot="1" x14ac:dyDescent="0.35">
      <c r="A56" s="25" t="b">
        <f t="array" ref="A56">OR(AND((B56&lt;&gt;""),OR(EXACT(B56,C56:AQ56))),AND((C56&lt;&gt;""),OR(EXACT(C56,D56:AQ56))),AND((D56&lt;&gt;""),OR(EXACT(D56,E56:AQ56))),AND((E56&lt;&gt;""),OR(EXACT(E56,F56:AQ56))),AND((F56&lt;&gt;""),OR(EXACT(F56,G56:AQ56))),AND((G56&lt;&gt;""),OR(EXACT(G56,H56:AQ56))),AND((H56&lt;&gt;""),OR(EXACT(H56,I56:AQ56))),AND((I56&lt;&gt;""),OR(EXACT(I56,J56:AQ56))),AND((J56&lt;&gt;""),OR(EXACT(J56,M56:AQ56))),AND((M56&lt;&gt;""),OR(EXACT(M56,N56:AQ56))),AND((O56&lt;&gt;""),OR(EXACT(O56,P56:AQ56))),AND((P56&lt;&gt;""),OR(EXACT(P56,Q56:AQ56))),AND((Q56&lt;&gt;""),OR(EXACT(Q56,R56:AQ56))),AND((S56&lt;&gt;""),OR(EXACT(S56,T56:AQ56))),AND((T56&lt;&gt;""),OR(EXACT(T56,U56:AQ56))),AND((U56&lt;&gt;""),OR(EXACT(U56,V56:AQ56))),AND((V56&lt;&gt;""),OR(EXACT(V56,W56:AQ56))),AND((W56&lt;&gt;""),OR(EXACT(W56,X56:AQ56))),AND((X56&lt;&gt;""),OR(EXACT(X56,Y56:AQ56))),AND((Y56&lt;&gt;""),OR(EXACT(Y56,Z56:AQ56))),AND((Z56&lt;&gt;""),OR(EXACT(Z56,AA56:AQ56))),AND((AA56&lt;&gt;""),OR(EXACT(AA56,AB56:AQ56))),AND((AB56&lt;&gt;""),OR(EXACT(AB56,AC56:AQ56))),AND((AC56&lt;&gt;""),OR(EXACT(AC56,AE56:AQ56))),AND((AE56&lt;&gt;""),OR(EXACT(AE56,AF56:AQ56))),AND((AF56&lt;&gt;""),OR(EXACT(AF56,AG56:AQ56))),AND((AG56&lt;&gt;""),OR(EXACT(AG56,AH56:AQ56))),AND((AH56&lt;&gt;""),OR(EXACT(AH56,AI56:AQ56))),AND((AI56&lt;&gt;""),OR(EXACT(AI56,AJ56:AQ56))),AND((AJ56&lt;&gt;""),OR(EXACT(AJ56,AK56:AQ56))),AND((AK56&lt;&gt;""),OR(EXACT(AK56,AL56:AQ56))),AND((AL56&lt;&gt;""),OR(EXACT(AL56,AM56:AQ56))),AND((AM56&lt;&gt;""),OR(EXACT(AM56,AN56:AQ56))),AND((AN56&lt;&gt;""),OR(EXACT(AN56,AO56:AQ56))),AND((AO56&lt;&gt;""),OR(EXACT(AO56,AQ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82" t="s">
        <v>42</v>
      </c>
      <c r="AL56" s="31" t="s">
        <v>42</v>
      </c>
      <c r="AM56" s="31" t="s">
        <v>42</v>
      </c>
      <c r="AN56" s="31" t="s">
        <v>42</v>
      </c>
      <c r="AO56" s="31" t="s">
        <v>42</v>
      </c>
      <c r="AP56" s="31"/>
      <c r="AQ56" s="84"/>
      <c r="AR56" s="4"/>
      <c r="AS56" s="28" t="str">
        <f>IF(HLOOKUP($A$1&amp;"b",[1]!Plan,AR71,FALSE)="","",HLOOKUP($A$1&amp;"b",[1]!Plan,AR71,FALSE))</f>
        <v/>
      </c>
      <c r="AT56" s="28" t="str">
        <f>IF(HLOOKUP($A$1&amp;"b",[1]!Plan,AS71,FALSE)="","",HLOOKUP($A$1&amp;"b",[1]!Plan,AS71,FALSE))</f>
        <v/>
      </c>
      <c r="AU56" s="28" t="str">
        <f>IF(HLOOKUP($A$1&amp;"b",[1]!Plan,AT71,FALSE)="","",HLOOKUP($A$1&amp;"b",[1]!Plan,AT71,FALSE))</f>
        <v/>
      </c>
      <c r="AV56" s="28" t="str">
        <f>IF(HLOOKUP($A$1&amp;"b",[1]!Plan,AU71,FALSE)="","",HLOOKUP($A$1&amp;"b",[1]!Plan,AU71,FALSE))</f>
        <v/>
      </c>
      <c r="AW56" s="28" t="str">
        <f>IF(HLOOKUP($A$1&amp;"b",[1]!Plan,AV71,FALSE)="","",HLOOKUP($A$1&amp;"b",[1]!Plan,AV71,FALSE))</f>
        <v/>
      </c>
      <c r="AX56" s="28"/>
      <c r="AY56" s="28"/>
      <c r="AZ56" s="29"/>
      <c r="BA56" s="167">
        <f t="shared" ref="BA56:BS56" ca="1" si="32">SUMIF($B56:$AQ56,BA$3,$B$2:$AP$2)</f>
        <v>0</v>
      </c>
      <c r="BB56" s="167">
        <f t="shared" ca="1" si="32"/>
        <v>0</v>
      </c>
      <c r="BC56" s="167">
        <f t="shared" ca="1" si="32"/>
        <v>0</v>
      </c>
      <c r="BD56" s="167">
        <f t="shared" ca="1" si="32"/>
        <v>0</v>
      </c>
      <c r="BE56" s="167">
        <f t="shared" ca="1" si="32"/>
        <v>0</v>
      </c>
      <c r="BF56" s="167">
        <f t="shared" ca="1" si="32"/>
        <v>0</v>
      </c>
      <c r="BG56" s="167">
        <f t="shared" ca="1" si="32"/>
        <v>0</v>
      </c>
      <c r="BH56" s="167">
        <f t="shared" ca="1" si="32"/>
        <v>0</v>
      </c>
      <c r="BI56" s="167">
        <f t="shared" ca="1" si="32"/>
        <v>0</v>
      </c>
      <c r="BJ56" s="167">
        <f t="shared" ca="1" si="32"/>
        <v>0</v>
      </c>
      <c r="BK56" s="167">
        <f t="shared" ca="1" si="32"/>
        <v>0</v>
      </c>
      <c r="BL56" s="167">
        <f t="shared" ca="1" si="32"/>
        <v>0</v>
      </c>
      <c r="BM56" s="167">
        <f t="shared" ca="1" si="32"/>
        <v>0</v>
      </c>
      <c r="BN56" s="167">
        <f t="shared" ca="1" si="32"/>
        <v>0</v>
      </c>
      <c r="BO56" s="167">
        <f t="shared" ca="1" si="32"/>
        <v>0</v>
      </c>
      <c r="BP56" s="167">
        <f t="shared" ca="1" si="32"/>
        <v>0</v>
      </c>
      <c r="BQ56" s="167">
        <f t="shared" ca="1" si="32"/>
        <v>0</v>
      </c>
      <c r="BR56" s="167">
        <f t="shared" ca="1" si="32"/>
        <v>0</v>
      </c>
      <c r="BS56" s="167">
        <f t="shared" ca="1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18"/>
      <c r="AE57" s="40"/>
      <c r="AF57" s="40"/>
      <c r="AG57" s="40"/>
      <c r="AH57" s="40"/>
      <c r="AI57" s="40"/>
      <c r="AJ57" s="40"/>
      <c r="AK57" s="180" t="s">
        <v>42</v>
      </c>
      <c r="AL57" s="40" t="s">
        <v>42</v>
      </c>
      <c r="AM57" s="203" t="s">
        <v>42</v>
      </c>
      <c r="AN57" s="40" t="s">
        <v>42</v>
      </c>
      <c r="AO57" s="40" t="s">
        <v>42</v>
      </c>
      <c r="AP57" s="40"/>
      <c r="AQ57" s="83"/>
      <c r="AR57" s="4"/>
      <c r="AS57" s="187" t="str">
        <f>IF(HLOOKUP($A$1&amp;"a",[1]!Plan,AR71,FALSE)="","",HLOOKUP($A$1&amp;"a",[1]!Plan,AR71,FALSE))</f>
        <v/>
      </c>
      <c r="AT57" s="187" t="str">
        <f>IF(HLOOKUP($A$1&amp;"a",[1]!Plan,AS71,FALSE)="","",HLOOKUP($A$1&amp;"a",[1]!Plan,AS71,FALSE))</f>
        <v/>
      </c>
      <c r="AU57" s="18" t="str">
        <f>IF(HLOOKUP($A$1&amp;"a",[1]!Plan,AT71,FALSE)="","",HLOOKUP($A$1&amp;"a",[1]!Plan,AT71,FALSE))</f>
        <v/>
      </c>
      <c r="AV57" s="18" t="str">
        <f>IF(HLOOKUP($A$1&amp;"a",[1]!Plan,AU71,FALSE)="","",HLOOKUP($A$1&amp;"a",[1]!Plan,AU71,FALSE))</f>
        <v/>
      </c>
      <c r="AW57" s="18" t="str">
        <f>IF(HLOOKUP($A$1&amp;"a",[1]!Plan,AV71,FALSE)="","",HLOOKUP($A$1&amp;"a",[1]!Plan,AV71,FALSE))</f>
        <v/>
      </c>
      <c r="AX57" s="18"/>
      <c r="AY57" s="18"/>
      <c r="AZ57" s="19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7" x14ac:dyDescent="0.3">
      <c r="A58" s="20" t="b">
        <f t="array" ref="A58">OR(AND((B58&lt;&gt;""),OR(EXACT(B58,C58:AQ58))),AND((C58&lt;&gt;""),OR(EXACT(C58,D58:AQ58))),AND((D58&lt;&gt;""),OR(EXACT(D58,E58:AQ58))),AND((E58&lt;&gt;""),OR(EXACT(E58,F58:AQ58))),AND((F58&lt;&gt;""),OR(EXACT(F58,G58:AQ58))),AND((G58&lt;&gt;""),OR(EXACT(G58,H58:AQ58))),AND((H58&lt;&gt;""),OR(EXACT(H58,I58:AQ58))),AND((I58&lt;&gt;""),OR(EXACT(I58,J58:AQ58))),AND((J58&lt;&gt;""),OR(EXACT(J58,M58:AQ58))),AND((M58&lt;&gt;""),OR(EXACT(M58,N58:AQ58))),AND((O58&lt;&gt;""),OR(EXACT(O58,P58:AQ58))),AND((P58&lt;&gt;""),OR(EXACT(P58,Q58:AQ58))),AND((Q58&lt;&gt;""),OR(EXACT(Q58,R58:AQ58))),AND((S58&lt;&gt;""),OR(EXACT(S58,T58:AQ58))),AND((T58&lt;&gt;""),OR(EXACT(T58,U58:AQ58))),AND((U58&lt;&gt;""),OR(EXACT(U58,V58:AQ58))),AND((V58&lt;&gt;""),OR(EXACT(V58,W58:AQ58))),AND((W58&lt;&gt;""),OR(EXACT(W58,X58:AQ58))),AND((X58&lt;&gt;""),OR(EXACT(X58,Y58:AQ58))),AND((Y58&lt;&gt;""),OR(EXACT(Y58,Z58:AQ58))),AND((Z58&lt;&gt;""),OR(EXACT(Z58,AA58:AQ58))),AND((AA58&lt;&gt;""),OR(EXACT(AA58,AB58:AQ58))),AND((AB58&lt;&gt;""),OR(EXACT(AB58,AC58:AQ58))),AND((AC58&lt;&gt;""),OR(EXACT(AC58,AE58:AQ58))),AND((AE58&lt;&gt;""),OR(EXACT(AE58,AF58:AQ58))),AND((AF58&lt;&gt;""),OR(EXACT(AF58,AG58:AQ58))),AND((AG58&lt;&gt;""),OR(EXACT(AG58,AH58:AQ58))),AND((AH58&lt;&gt;""),OR(EXACT(AH58,AI58:AQ58))),AND((AI58&lt;&gt;""),OR(EXACT(AI58,AJ58:AQ58))),AND((AJ58&lt;&gt;""),OR(EXACT(AJ58,AK58:AQ58))),AND((AK58&lt;&gt;""),OR(EXACT(AK58,AL58:AQ58))),AND((AL58&lt;&gt;""),OR(EXACT(AL58,AM58:AQ58))),AND((AM58&lt;&gt;""),OR(EXACT(AM58,AN58:AQ58))),AND((AN58&lt;&gt;""),OR(EXACT(AN58,AO58:AQ58))),AND((AO58&lt;&gt;""),OR(EXACT(AO58,AQ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1"/>
      <c r="AE58" s="310"/>
      <c r="AF58" s="310"/>
      <c r="AG58" s="310"/>
      <c r="AH58" s="310"/>
      <c r="AI58" s="310"/>
      <c r="AJ58" s="310"/>
      <c r="AK58" s="314" t="s">
        <v>42</v>
      </c>
      <c r="AL58" s="310" t="s">
        <v>42</v>
      </c>
      <c r="AM58" s="312" t="s">
        <v>42</v>
      </c>
      <c r="AN58" s="310" t="s">
        <v>42</v>
      </c>
      <c r="AO58" s="310" t="s">
        <v>42</v>
      </c>
      <c r="AP58" s="310"/>
      <c r="AQ58" s="120"/>
      <c r="AR58" s="22"/>
      <c r="AS58" s="188" t="str">
        <f>IF(HLOOKUP($A$1,[1]!Plan,AR71,FALSE)="","",HLOOKUP($A$1,[1]!Plan,AR71,FALSE))</f>
        <v/>
      </c>
      <c r="AT58" s="188" t="str">
        <f>IF(HLOOKUP($A$1,[1]!Plan,AS71,FALSE)="","",HLOOKUP($A$1,[1]!Plan,AS71,FALSE))</f>
        <v/>
      </c>
      <c r="AU58" s="23" t="str">
        <f>IF(HLOOKUP($A$1,[1]!Plan,AT71,FALSE)="","",HLOOKUP($A$1,[1]!Plan,AT71,FALSE))</f>
        <v/>
      </c>
      <c r="AV58" s="23" t="str">
        <f>IF(HLOOKUP($A$1,[1]!Plan,AU71,FALSE)="","",HLOOKUP($A$1,[1]!Plan,AU71,FALSE))</f>
        <v/>
      </c>
      <c r="AW58" s="23" t="str">
        <f>IF(HLOOKUP($A$1,[1]!Plan,AV71,FALSE)="","",HLOOKUP($A$1,[1]!Plan,AV71,FALSE))</f>
        <v/>
      </c>
      <c r="AX58" s="30"/>
      <c r="AY58" s="30"/>
      <c r="AZ58" s="55"/>
      <c r="BA58" s="22">
        <f t="shared" ref="BA58:BS58" si="33">BA$3</f>
        <v>1</v>
      </c>
      <c r="BB58" s="22">
        <f t="shared" si="33"/>
        <v>2</v>
      </c>
      <c r="BC58" s="22">
        <f t="shared" si="33"/>
        <v>3</v>
      </c>
      <c r="BD58" s="22">
        <f t="shared" si="33"/>
        <v>4</v>
      </c>
      <c r="BE58" s="22">
        <f t="shared" si="33"/>
        <v>5</v>
      </c>
      <c r="BF58" s="22">
        <f t="shared" si="33"/>
        <v>6</v>
      </c>
      <c r="BG58" s="22">
        <f t="shared" si="33"/>
        <v>7</v>
      </c>
      <c r="BH58" s="22">
        <f t="shared" si="33"/>
        <v>8</v>
      </c>
      <c r="BI58" s="22">
        <f t="shared" si="33"/>
        <v>9</v>
      </c>
      <c r="BJ58" s="22">
        <f t="shared" si="33"/>
        <v>10</v>
      </c>
      <c r="BK58" s="22" t="str">
        <f t="shared" si="33"/>
        <v>F1</v>
      </c>
      <c r="BL58" s="22" t="str">
        <f t="shared" si="33"/>
        <v>F2</v>
      </c>
      <c r="BM58" s="22" t="str">
        <f t="shared" si="33"/>
        <v>F3</v>
      </c>
      <c r="BN58" s="22" t="str">
        <f t="shared" si="33"/>
        <v>F4</v>
      </c>
      <c r="BO58" s="22" t="str">
        <f t="shared" si="33"/>
        <v>B8</v>
      </c>
      <c r="BP58" s="22" t="str">
        <f t="shared" si="33"/>
        <v>UG1</v>
      </c>
      <c r="BQ58" s="22" t="str">
        <f t="shared" si="33"/>
        <v>UG2</v>
      </c>
      <c r="BR58" s="22" t="str">
        <f t="shared" si="33"/>
        <v>UG3</v>
      </c>
      <c r="BS58" s="22" t="str">
        <f t="shared" si="33"/>
        <v>UG4</v>
      </c>
      <c r="BT58" s="88"/>
    </row>
    <row r="59" spans="1:77" ht="15" thickBot="1" x14ac:dyDescent="0.35">
      <c r="A59" s="25" t="b">
        <f t="array" ref="A59">OR(AND((B59&lt;&gt;""),OR(EXACT(B59,C59:AQ59))),AND((C59&lt;&gt;""),OR(EXACT(C59,D59:AQ59))),AND((D59&lt;&gt;""),OR(EXACT(D59,E59:AQ59))),AND((E59&lt;&gt;""),OR(EXACT(E59,F59:AQ59))),AND((F59&lt;&gt;""),OR(EXACT(F59,G59:AQ59))),AND((G59&lt;&gt;""),OR(EXACT(G59,H59:AQ59))),AND((H59&lt;&gt;""),OR(EXACT(H59,I59:AQ59))),AND((I59&lt;&gt;""),OR(EXACT(I59,J59:AQ59))),AND((J59&lt;&gt;""),OR(EXACT(J59,M59:AQ59))),AND((M59&lt;&gt;""),OR(EXACT(M59,N59:AQ59))),AND((O59&lt;&gt;""),OR(EXACT(O59,P59:AQ59))),AND((P59&lt;&gt;""),OR(EXACT(P59,Q59:AQ59))),AND((Q59&lt;&gt;""),OR(EXACT(Q59,R59:AQ59))),AND((S59&lt;&gt;""),OR(EXACT(S59,T59:AQ59))),AND((T59&lt;&gt;""),OR(EXACT(T59,U59:AQ59))),AND((U59&lt;&gt;""),OR(EXACT(U59,V59:AQ59))),AND((V59&lt;&gt;""),OR(EXACT(V59,W59:AQ59))),AND((W59&lt;&gt;""),OR(EXACT(W59,X59:AQ59))),AND((X59&lt;&gt;""),OR(EXACT(X59,Y59:AQ59))),AND((Y59&lt;&gt;""),OR(EXACT(Y59,Z59:AQ59))),AND((Z59&lt;&gt;""),OR(EXACT(Z59,AA59:AQ59))),AND((AA59&lt;&gt;""),OR(EXACT(AA59,AB59:AQ59))),AND((AB59&lt;&gt;""),OR(EXACT(AB59,AC59:AQ59))),AND((AC59&lt;&gt;""),OR(EXACT(AC59,AE59:AQ59))),AND((AE59&lt;&gt;""),OR(EXACT(AE59,AF59:AQ59))),AND((AF59&lt;&gt;""),OR(EXACT(AF59,AG59:AQ59))),AND((AG59&lt;&gt;""),OR(EXACT(AG59,AH59:AQ59))),AND((AH59&lt;&gt;""),OR(EXACT(AH59,AI59:AQ59))),AND((AI59&lt;&gt;""),OR(EXACT(AI59,AJ59:AQ59))),AND((AJ59&lt;&gt;""),OR(EXACT(AJ59,AK59:AQ59))),AND((AK59&lt;&gt;""),OR(EXACT(AK59,AL59:AQ59))),AND((AL59&lt;&gt;""),OR(EXACT(AL59,AM59:AQ59))),AND((AM59&lt;&gt;""),OR(EXACT(AM59,AN59:AQ59))),AND((AN59&lt;&gt;""),OR(EXACT(AN59,AO59:AQ59))),AND((AO59&lt;&gt;""),OR(EXACT(AO59,AQ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82" t="s">
        <v>42</v>
      </c>
      <c r="AL59" s="31" t="s">
        <v>42</v>
      </c>
      <c r="AM59" s="31" t="s">
        <v>42</v>
      </c>
      <c r="AN59" s="31" t="s">
        <v>42</v>
      </c>
      <c r="AO59" s="31" t="s">
        <v>42</v>
      </c>
      <c r="AP59" s="31"/>
      <c r="AQ59" s="84"/>
      <c r="AR59" s="4"/>
      <c r="AS59" s="28" t="str">
        <f>IF(HLOOKUP($A$1&amp;"b",[1]!Plan,AR71,FALSE)="","",HLOOKUP($A$1&amp;"b",[1]!Plan,AR71,FALSE))</f>
        <v/>
      </c>
      <c r="AT59" s="28" t="str">
        <f>IF(HLOOKUP($A$1&amp;"b",[1]!Plan,AS71,FALSE)="","",HLOOKUP($A$1&amp;"b",[1]!Plan,AS71,FALSE))</f>
        <v/>
      </c>
      <c r="AU59" s="28" t="str">
        <f>IF(HLOOKUP($A$1&amp;"b",[1]!Plan,AT71,FALSE)="","",HLOOKUP($A$1&amp;"b",[1]!Plan,AT71,FALSE))</f>
        <v/>
      </c>
      <c r="AV59" s="28" t="str">
        <f>IF(HLOOKUP($A$1&amp;"b",[1]!Plan,AU71,FALSE)="","",HLOOKUP($A$1&amp;"b",[1]!Plan,AU71,FALSE))</f>
        <v/>
      </c>
      <c r="AW59" s="28" t="str">
        <f>IF(HLOOKUP($A$1&amp;"b",[1]!Plan,AV71,FALSE)="","",HLOOKUP($A$1&amp;"b",[1]!Plan,AV71,FALSE))</f>
        <v/>
      </c>
      <c r="AX59" s="28"/>
      <c r="AY59" s="28"/>
      <c r="AZ59" s="29"/>
      <c r="BA59" s="167">
        <f t="shared" ref="BA59:BS59" ca="1" si="34">SUMIF($B59:$AQ59,BA$3,$B$2:$AP$2)</f>
        <v>0</v>
      </c>
      <c r="BB59" s="167">
        <f t="shared" ca="1" si="34"/>
        <v>0</v>
      </c>
      <c r="BC59" s="167">
        <f t="shared" ca="1" si="34"/>
        <v>0</v>
      </c>
      <c r="BD59" s="167">
        <f t="shared" ca="1" si="34"/>
        <v>0</v>
      </c>
      <c r="BE59" s="167">
        <f t="shared" ca="1" si="34"/>
        <v>0</v>
      </c>
      <c r="BF59" s="167">
        <f t="shared" ca="1" si="34"/>
        <v>0</v>
      </c>
      <c r="BG59" s="167">
        <f t="shared" ca="1" si="34"/>
        <v>0</v>
      </c>
      <c r="BH59" s="167">
        <f t="shared" ca="1" si="34"/>
        <v>0</v>
      </c>
      <c r="BI59" s="167">
        <f t="shared" ca="1" si="34"/>
        <v>0</v>
      </c>
      <c r="BJ59" s="167">
        <f t="shared" ca="1" si="34"/>
        <v>0</v>
      </c>
      <c r="BK59" s="167">
        <f t="shared" ca="1" si="34"/>
        <v>0</v>
      </c>
      <c r="BL59" s="167">
        <f t="shared" ca="1" si="34"/>
        <v>0</v>
      </c>
      <c r="BM59" s="167">
        <f t="shared" ca="1" si="34"/>
        <v>0</v>
      </c>
      <c r="BN59" s="167">
        <f t="shared" ca="1" si="34"/>
        <v>0</v>
      </c>
      <c r="BO59" s="167">
        <f t="shared" ca="1" si="34"/>
        <v>0</v>
      </c>
      <c r="BP59" s="167">
        <f t="shared" ca="1" si="34"/>
        <v>0</v>
      </c>
      <c r="BQ59" s="167">
        <f t="shared" ca="1" si="34"/>
        <v>0</v>
      </c>
      <c r="BR59" s="167">
        <f t="shared" ca="1" si="34"/>
        <v>0</v>
      </c>
      <c r="BS59" s="167">
        <f t="shared" ca="1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180"/>
      <c r="AL60" s="40"/>
      <c r="AM60" s="203"/>
      <c r="AN60" s="40"/>
      <c r="AO60" s="40"/>
      <c r="AP60" s="40"/>
      <c r="AQ60" s="83"/>
      <c r="AR60" s="4"/>
      <c r="AS60" s="187"/>
      <c r="AT60" s="187"/>
      <c r="AU60" s="33"/>
      <c r="AV60" s="33"/>
      <c r="AW60" s="33"/>
      <c r="AX60" s="33"/>
      <c r="AY60" s="33"/>
      <c r="AZ60" s="3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/>
      <c r="S61" s="210" t="s">
        <v>165</v>
      </c>
      <c r="T61" s="210"/>
      <c r="U61" s="210" t="s">
        <v>165</v>
      </c>
      <c r="V61" s="210" t="s">
        <v>165</v>
      </c>
      <c r="W61" s="194" t="s">
        <v>165</v>
      </c>
      <c r="X61" s="194" t="s">
        <v>165</v>
      </c>
      <c r="Y61" s="194" t="s">
        <v>165</v>
      </c>
      <c r="Z61" s="194" t="s">
        <v>165</v>
      </c>
      <c r="AA61" s="194" t="s">
        <v>165</v>
      </c>
      <c r="AB61" s="194" t="s">
        <v>165</v>
      </c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/>
      <c r="AJ61" s="194" t="s">
        <v>165</v>
      </c>
      <c r="AK61" s="179"/>
      <c r="AL61" s="91"/>
      <c r="AM61" s="2"/>
      <c r="AN61" s="91"/>
      <c r="AO61" s="91"/>
      <c r="AP61" s="91"/>
      <c r="AQ61" s="92"/>
      <c r="AR61" s="4"/>
      <c r="AS61" s="189"/>
      <c r="AT61" s="189"/>
      <c r="AU61" s="33"/>
      <c r="AV61" s="33"/>
      <c r="AW61" s="33"/>
      <c r="AX61" s="33"/>
      <c r="AY61" s="33"/>
      <c r="AZ61" s="34"/>
      <c r="BA61" s="22">
        <f t="shared" ref="BA61:BS61" si="35">BA$3</f>
        <v>1</v>
      </c>
      <c r="BB61" s="22">
        <f t="shared" si="35"/>
        <v>2</v>
      </c>
      <c r="BC61" s="22">
        <f t="shared" si="35"/>
        <v>3</v>
      </c>
      <c r="BD61" s="22">
        <f t="shared" si="35"/>
        <v>4</v>
      </c>
      <c r="BE61" s="22">
        <f t="shared" si="35"/>
        <v>5</v>
      </c>
      <c r="BF61" s="22">
        <f t="shared" si="35"/>
        <v>6</v>
      </c>
      <c r="BG61" s="22">
        <f t="shared" si="35"/>
        <v>7</v>
      </c>
      <c r="BH61" s="22">
        <f t="shared" si="35"/>
        <v>8</v>
      </c>
      <c r="BI61" s="22">
        <f t="shared" si="35"/>
        <v>9</v>
      </c>
      <c r="BJ61" s="22">
        <f t="shared" si="35"/>
        <v>10</v>
      </c>
      <c r="BK61" s="22" t="str">
        <f t="shared" si="35"/>
        <v>F1</v>
      </c>
      <c r="BL61" s="22" t="str">
        <f t="shared" si="35"/>
        <v>F2</v>
      </c>
      <c r="BM61" s="22" t="str">
        <f t="shared" si="35"/>
        <v>F3</v>
      </c>
      <c r="BN61" s="22" t="str">
        <f t="shared" si="35"/>
        <v>F4</v>
      </c>
      <c r="BO61" s="22" t="str">
        <f t="shared" si="35"/>
        <v>B8</v>
      </c>
      <c r="BP61" s="22" t="str">
        <f t="shared" si="35"/>
        <v>UG1</v>
      </c>
      <c r="BQ61" s="22" t="str">
        <f t="shared" si="35"/>
        <v>UG2</v>
      </c>
      <c r="BR61" s="22" t="str">
        <f t="shared" si="35"/>
        <v>UG3</v>
      </c>
      <c r="BS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4"/>
      <c r="AE62" s="8"/>
      <c r="AF62" s="8"/>
      <c r="AG62" s="8"/>
      <c r="AH62" s="8"/>
      <c r="AI62" s="8"/>
      <c r="AJ62" s="8"/>
      <c r="AK62" s="82"/>
      <c r="AL62" s="31"/>
      <c r="AM62" s="31"/>
      <c r="AN62" s="31"/>
      <c r="AO62" s="31"/>
      <c r="AP62" s="31"/>
      <c r="AQ62" s="84"/>
      <c r="AR62" s="4"/>
      <c r="AS62" s="28"/>
      <c r="AT62" s="28"/>
      <c r="AU62" s="36"/>
      <c r="AV62" s="36"/>
      <c r="AW62" s="36"/>
      <c r="AX62" s="36"/>
      <c r="AY62" s="36"/>
      <c r="AZ62" s="37"/>
      <c r="BA62" s="167">
        <f t="shared" ref="BA62:BS62" ca="1" si="36">SUMIF($B62:$AQ62,BA$3,$B$2:$AP$2)</f>
        <v>0</v>
      </c>
      <c r="BB62" s="167">
        <f t="shared" ca="1" si="36"/>
        <v>0</v>
      </c>
      <c r="BC62" s="167">
        <f t="shared" ca="1" si="36"/>
        <v>0</v>
      </c>
      <c r="BD62" s="167">
        <f t="shared" ca="1" si="36"/>
        <v>0</v>
      </c>
      <c r="BE62" s="167">
        <f t="shared" ca="1" si="36"/>
        <v>0</v>
      </c>
      <c r="BF62" s="167">
        <f t="shared" ca="1" si="36"/>
        <v>0</v>
      </c>
      <c r="BG62" s="167">
        <f t="shared" ca="1" si="36"/>
        <v>0</v>
      </c>
      <c r="BH62" s="167">
        <f t="shared" ca="1" si="36"/>
        <v>0</v>
      </c>
      <c r="BI62" s="167">
        <f t="shared" ca="1" si="36"/>
        <v>0</v>
      </c>
      <c r="BJ62" s="167">
        <f t="shared" ca="1" si="36"/>
        <v>0</v>
      </c>
      <c r="BK62" s="167">
        <f t="shared" ca="1" si="36"/>
        <v>0</v>
      </c>
      <c r="BL62" s="167">
        <f t="shared" ca="1" si="36"/>
        <v>0</v>
      </c>
      <c r="BM62" s="167">
        <f t="shared" ca="1" si="36"/>
        <v>0</v>
      </c>
      <c r="BN62" s="167">
        <f t="shared" ca="1" si="36"/>
        <v>0</v>
      </c>
      <c r="BO62" s="167">
        <f t="shared" ca="1" si="36"/>
        <v>0</v>
      </c>
      <c r="BP62" s="167">
        <f t="shared" ca="1" si="36"/>
        <v>0</v>
      </c>
      <c r="BQ62" s="167">
        <f t="shared" ca="1" si="36"/>
        <v>0</v>
      </c>
      <c r="BR62" s="167">
        <f t="shared" ca="1" si="36"/>
        <v>0</v>
      </c>
      <c r="BS62" s="167">
        <f t="shared" ca="1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BA16:BS16">
    <cfRule type="cellIs" dxfId="10553" priority="2944" operator="equal">
      <formula>0</formula>
    </cfRule>
    <cfRule type="cellIs" dxfId="10552" priority="2945" operator="greaterThan">
      <formula>0</formula>
    </cfRule>
  </conditionalFormatting>
  <conditionalFormatting sqref="BA19:BS19">
    <cfRule type="cellIs" dxfId="10551" priority="2942" operator="equal">
      <formula>0</formula>
    </cfRule>
    <cfRule type="cellIs" dxfId="10550" priority="2943" operator="greaterThan">
      <formula>0</formula>
    </cfRule>
  </conditionalFormatting>
  <conditionalFormatting sqref="BA22:BS22">
    <cfRule type="cellIs" dxfId="10549" priority="2940" operator="equal">
      <formula>0</formula>
    </cfRule>
    <cfRule type="cellIs" dxfId="10548" priority="2941" operator="greaterThan">
      <formula>0</formula>
    </cfRule>
  </conditionalFormatting>
  <conditionalFormatting sqref="BA26:BS26">
    <cfRule type="cellIs" dxfId="10547" priority="2938" operator="equal">
      <formula>0</formula>
    </cfRule>
    <cfRule type="cellIs" dxfId="10546" priority="2939" operator="greaterThan">
      <formula>0</formula>
    </cfRule>
  </conditionalFormatting>
  <conditionalFormatting sqref="BA29:BS29">
    <cfRule type="cellIs" dxfId="10545" priority="2936" operator="equal">
      <formula>0</formula>
    </cfRule>
    <cfRule type="cellIs" dxfId="10544" priority="2937" operator="greaterThan">
      <formula>0</formula>
    </cfRule>
  </conditionalFormatting>
  <conditionalFormatting sqref="BA32:BS32">
    <cfRule type="cellIs" dxfId="10543" priority="2934" operator="equal">
      <formula>0</formula>
    </cfRule>
    <cfRule type="cellIs" dxfId="10542" priority="2935" operator="greaterThan">
      <formula>0</formula>
    </cfRule>
  </conditionalFormatting>
  <conditionalFormatting sqref="BA36:BS36">
    <cfRule type="cellIs" dxfId="10541" priority="2932" operator="equal">
      <formula>0</formula>
    </cfRule>
    <cfRule type="cellIs" dxfId="10540" priority="2933" operator="greaterThan">
      <formula>0</formula>
    </cfRule>
  </conditionalFormatting>
  <conditionalFormatting sqref="BA39:BS39">
    <cfRule type="cellIs" dxfId="10539" priority="2930" operator="equal">
      <formula>0</formula>
    </cfRule>
    <cfRule type="cellIs" dxfId="10538" priority="2931" operator="greaterThan">
      <formula>0</formula>
    </cfRule>
  </conditionalFormatting>
  <conditionalFormatting sqref="BA42:BS42">
    <cfRule type="cellIs" dxfId="10537" priority="2928" operator="equal">
      <formula>0</formula>
    </cfRule>
    <cfRule type="cellIs" dxfId="10536" priority="2929" operator="greaterThan">
      <formula>0</formula>
    </cfRule>
  </conditionalFormatting>
  <conditionalFormatting sqref="BA46:BS46">
    <cfRule type="cellIs" dxfId="10535" priority="2926" operator="equal">
      <formula>0</formula>
    </cfRule>
    <cfRule type="cellIs" dxfId="10534" priority="2927" operator="greaterThan">
      <formula>0</formula>
    </cfRule>
  </conditionalFormatting>
  <conditionalFormatting sqref="BA49:BS49">
    <cfRule type="cellIs" dxfId="10533" priority="2924" operator="equal">
      <formula>0</formula>
    </cfRule>
    <cfRule type="cellIs" dxfId="10532" priority="2925" operator="greaterThan">
      <formula>0</formula>
    </cfRule>
  </conditionalFormatting>
  <conditionalFormatting sqref="BA52:BS52">
    <cfRule type="cellIs" dxfId="10531" priority="2922" operator="equal">
      <formula>0</formula>
    </cfRule>
    <cfRule type="cellIs" dxfId="10530" priority="2923" operator="greaterThan">
      <formula>0</formula>
    </cfRule>
  </conditionalFormatting>
  <conditionalFormatting sqref="BA56:BS56">
    <cfRule type="cellIs" dxfId="10529" priority="2920" operator="equal">
      <formula>0</formula>
    </cfRule>
    <cfRule type="cellIs" dxfId="10528" priority="2921" operator="greaterThan">
      <formula>0</formula>
    </cfRule>
  </conditionalFormatting>
  <conditionalFormatting sqref="BA59:BS59">
    <cfRule type="cellIs" dxfId="10527" priority="2918" operator="equal">
      <formula>0</formula>
    </cfRule>
    <cfRule type="cellIs" dxfId="10526" priority="2919" operator="greaterThan">
      <formula>0</formula>
    </cfRule>
  </conditionalFormatting>
  <conditionalFormatting sqref="BA62:BS62">
    <cfRule type="cellIs" dxfId="10525" priority="2916" operator="equal">
      <formula>0</formula>
    </cfRule>
    <cfRule type="cellIs" dxfId="10524" priority="2917" operator="greaterThan">
      <formula>0</formula>
    </cfRule>
  </conditionalFormatting>
  <conditionalFormatting sqref="A28:A29 A45:A46 A48:A49 A55:A56 A58:A59 A5:A6 A8:A9 A25:A26">
    <cfRule type="cellIs" dxfId="10523" priority="2915" stopIfTrue="1" operator="equal">
      <formula>TRUE</formula>
    </cfRule>
  </conditionalFormatting>
  <conditionalFormatting sqref="A35:A36 A38:A39">
    <cfRule type="cellIs" dxfId="10522" priority="2914" stopIfTrue="1" operator="equal">
      <formula>TRUE</formula>
    </cfRule>
  </conditionalFormatting>
  <conditionalFormatting sqref="AQ16">
    <cfRule type="duplicateValues" dxfId="10521" priority="2911"/>
  </conditionalFormatting>
  <conditionalFormatting sqref="AQ19">
    <cfRule type="duplicateValues" dxfId="10520" priority="2910"/>
  </conditionalFormatting>
  <conditionalFormatting sqref="AQ26">
    <cfRule type="duplicateValues" dxfId="10519" priority="2909"/>
  </conditionalFormatting>
  <conditionalFormatting sqref="AQ39">
    <cfRule type="duplicateValues" dxfId="10518" priority="2908"/>
  </conditionalFormatting>
  <conditionalFormatting sqref="AQ36">
    <cfRule type="duplicateValues" dxfId="10517" priority="2907"/>
  </conditionalFormatting>
  <conditionalFormatting sqref="AQ39">
    <cfRule type="duplicateValues" dxfId="10516" priority="2906"/>
  </conditionalFormatting>
  <conditionalFormatting sqref="AQ49">
    <cfRule type="duplicateValues" dxfId="10515" priority="2905"/>
  </conditionalFormatting>
  <conditionalFormatting sqref="AQ46">
    <cfRule type="duplicateValues" dxfId="10514" priority="2904"/>
  </conditionalFormatting>
  <conditionalFormatting sqref="AQ49">
    <cfRule type="duplicateValues" dxfId="10513" priority="2903"/>
  </conditionalFormatting>
  <conditionalFormatting sqref="AQ6 AM6">
    <cfRule type="duplicateValues" dxfId="10512" priority="2902"/>
  </conditionalFormatting>
  <conditionalFormatting sqref="AQ9">
    <cfRule type="duplicateValues" dxfId="10511" priority="2901"/>
  </conditionalFormatting>
  <conditionalFormatting sqref="AQ36">
    <cfRule type="duplicateValues" dxfId="10510" priority="2900"/>
  </conditionalFormatting>
  <conditionalFormatting sqref="AQ39">
    <cfRule type="duplicateValues" dxfId="10509" priority="2899"/>
  </conditionalFormatting>
  <conditionalFormatting sqref="AP46">
    <cfRule type="duplicateValues" dxfId="10508" priority="2898"/>
  </conditionalFormatting>
  <conditionalFormatting sqref="AM6">
    <cfRule type="duplicateValues" dxfId="10507" priority="2897"/>
  </conditionalFormatting>
  <conditionalFormatting sqref="AQ9">
    <cfRule type="duplicateValues" dxfId="10506" priority="2896"/>
  </conditionalFormatting>
  <conditionalFormatting sqref="AM6">
    <cfRule type="duplicateValues" dxfId="10505" priority="2895"/>
  </conditionalFormatting>
  <conditionalFormatting sqref="AQ16">
    <cfRule type="duplicateValues" dxfId="10504" priority="2894"/>
  </conditionalFormatting>
  <conditionalFormatting sqref="AQ19">
    <cfRule type="duplicateValues" dxfId="10503" priority="2893"/>
  </conditionalFormatting>
  <conditionalFormatting sqref="AQ29">
    <cfRule type="duplicateValues" dxfId="10502" priority="2892"/>
  </conditionalFormatting>
  <conditionalFormatting sqref="AK6 AM6 AO6:AQ6">
    <cfRule type="duplicateValues" dxfId="10501" priority="2891"/>
  </conditionalFormatting>
  <conditionalFormatting sqref="AO16">
    <cfRule type="duplicateValues" dxfId="10500" priority="2890"/>
  </conditionalFormatting>
  <conditionalFormatting sqref="AM46">
    <cfRule type="duplicateValues" dxfId="10499" priority="2889"/>
  </conditionalFormatting>
  <conditionalFormatting sqref="AO19">
    <cfRule type="duplicateValues" dxfId="10498" priority="2888"/>
  </conditionalFormatting>
  <conditionalFormatting sqref="AO26">
    <cfRule type="duplicateValues" dxfId="10497" priority="2887"/>
  </conditionalFormatting>
  <conditionalFormatting sqref="AO29">
    <cfRule type="duplicateValues" dxfId="10496" priority="2886"/>
  </conditionalFormatting>
  <conditionalFormatting sqref="AO36">
    <cfRule type="duplicateValues" dxfId="10495" priority="2885"/>
  </conditionalFormatting>
  <conditionalFormatting sqref="AO39">
    <cfRule type="duplicateValues" dxfId="10494" priority="2884"/>
  </conditionalFormatting>
  <conditionalFormatting sqref="AO46">
    <cfRule type="duplicateValues" dxfId="10493" priority="2883"/>
  </conditionalFormatting>
  <conditionalFormatting sqref="AO49">
    <cfRule type="duplicateValues" dxfId="10492" priority="2882"/>
  </conditionalFormatting>
  <conditionalFormatting sqref="AP26">
    <cfRule type="duplicateValues" dxfId="10491" priority="2881"/>
  </conditionalFormatting>
  <conditionalFormatting sqref="AP29">
    <cfRule type="duplicateValues" dxfId="10490" priority="2880"/>
  </conditionalFormatting>
  <conditionalFormatting sqref="AP36">
    <cfRule type="duplicateValues" dxfId="10489" priority="2879"/>
  </conditionalFormatting>
  <conditionalFormatting sqref="AP39">
    <cfRule type="duplicateValues" dxfId="10488" priority="2878"/>
  </conditionalFormatting>
  <conditionalFormatting sqref="BA6:BS6">
    <cfRule type="cellIs" dxfId="10487" priority="2876" operator="equal">
      <formula>0</formula>
    </cfRule>
    <cfRule type="cellIs" dxfId="10486" priority="2877" operator="greaterThan">
      <formula>0</formula>
    </cfRule>
  </conditionalFormatting>
  <conditionalFormatting sqref="BA9:BS9">
    <cfRule type="cellIs" dxfId="10485" priority="2874" operator="equal">
      <formula>0</formula>
    </cfRule>
    <cfRule type="cellIs" dxfId="10484" priority="2875" operator="greaterThan">
      <formula>0</formula>
    </cfRule>
  </conditionalFormatting>
  <conditionalFormatting sqref="BA12:BS12">
    <cfRule type="cellIs" dxfId="10483" priority="2872" operator="equal">
      <formula>0</formula>
    </cfRule>
    <cfRule type="cellIs" dxfId="10482" priority="2873" operator="greaterThan">
      <formula>0</formula>
    </cfRule>
  </conditionalFormatting>
  <conditionalFormatting sqref="AO6">
    <cfRule type="duplicateValues" dxfId="10481" priority="2871"/>
  </conditionalFormatting>
  <conditionalFormatting sqref="AO9">
    <cfRule type="duplicateValues" dxfId="10480" priority="2870"/>
  </conditionalFormatting>
  <conditionalFormatting sqref="AP49">
    <cfRule type="duplicateValues" dxfId="10479" priority="2869"/>
  </conditionalFormatting>
  <conditionalFormatting sqref="A15:A16 A18:A19">
    <cfRule type="cellIs" dxfId="10478" priority="2868" stopIfTrue="1" operator="equal">
      <formula>TRUE</formula>
    </cfRule>
  </conditionalFormatting>
  <conditionalFormatting sqref="AM6">
    <cfRule type="duplicateValues" dxfId="10477" priority="2866"/>
  </conditionalFormatting>
  <conditionalFormatting sqref="AM6">
    <cfRule type="duplicateValues" dxfId="10476" priority="2865"/>
  </conditionalFormatting>
  <conditionalFormatting sqref="AM6">
    <cfRule type="duplicateValues" dxfId="10475" priority="2864"/>
  </conditionalFormatting>
  <conditionalFormatting sqref="AM6">
    <cfRule type="duplicateValues" dxfId="10474" priority="2863"/>
  </conditionalFormatting>
  <conditionalFormatting sqref="AP6">
    <cfRule type="duplicateValues" dxfId="10473" priority="2862"/>
  </conditionalFormatting>
  <conditionalFormatting sqref="AP9">
    <cfRule type="duplicateValues" dxfId="10472" priority="2861"/>
  </conditionalFormatting>
  <conditionalFormatting sqref="AP6">
    <cfRule type="duplicateValues" dxfId="10471" priority="2860"/>
  </conditionalFormatting>
  <conditionalFormatting sqref="AP16">
    <cfRule type="duplicateValues" dxfId="10470" priority="2859"/>
  </conditionalFormatting>
  <conditionalFormatting sqref="AP9">
    <cfRule type="duplicateValues" dxfId="10469" priority="2858"/>
  </conditionalFormatting>
  <conditionalFormatting sqref="AP9">
    <cfRule type="duplicateValues" dxfId="10468" priority="2857"/>
  </conditionalFormatting>
  <conditionalFormatting sqref="AP16">
    <cfRule type="duplicateValues" dxfId="10467" priority="2856"/>
  </conditionalFormatting>
  <conditionalFormatting sqref="AP16">
    <cfRule type="duplicateValues" dxfId="10466" priority="2855"/>
  </conditionalFormatting>
  <conditionalFormatting sqref="AP19">
    <cfRule type="duplicateValues" dxfId="10465" priority="2854"/>
  </conditionalFormatting>
  <conditionalFormatting sqref="AP19">
    <cfRule type="duplicateValues" dxfId="10464" priority="2853"/>
  </conditionalFormatting>
  <conditionalFormatting sqref="AP6">
    <cfRule type="duplicateValues" dxfId="10463" priority="2852"/>
  </conditionalFormatting>
  <conditionalFormatting sqref="AP6">
    <cfRule type="duplicateValues" dxfId="10462" priority="2851"/>
  </conditionalFormatting>
  <conditionalFormatting sqref="AP19">
    <cfRule type="duplicateValues" dxfId="10461" priority="2850"/>
  </conditionalFormatting>
  <conditionalFormatting sqref="AO9:AQ9">
    <cfRule type="duplicateValues" dxfId="10460" priority="2849"/>
  </conditionalFormatting>
  <conditionalFormatting sqref="AO16:AQ16">
    <cfRule type="duplicateValues" dxfId="10459" priority="2848"/>
  </conditionalFormatting>
  <conditionalFormatting sqref="AO19:AQ19">
    <cfRule type="duplicateValues" dxfId="10458" priority="2847"/>
  </conditionalFormatting>
  <conditionalFormatting sqref="AO6:AQ6 AK6 AM6">
    <cfRule type="duplicateValues" dxfId="10457" priority="2846"/>
  </conditionalFormatting>
  <conditionalFormatting sqref="AO9:AQ9">
    <cfRule type="duplicateValues" dxfId="10456" priority="2845"/>
  </conditionalFormatting>
  <conditionalFormatting sqref="AI36 AO36:AQ36 AM36">
    <cfRule type="duplicateValues" dxfId="10455" priority="2844"/>
  </conditionalFormatting>
  <conditionalFormatting sqref="AI39 AO39:AQ39 AM39">
    <cfRule type="duplicateValues" dxfId="10454" priority="2843"/>
  </conditionalFormatting>
  <conditionalFormatting sqref="AO26:AQ26">
    <cfRule type="duplicateValues" dxfId="10453" priority="2842"/>
  </conditionalFormatting>
  <conditionalFormatting sqref="AO29:AQ29">
    <cfRule type="duplicateValues" dxfId="10452" priority="2841"/>
  </conditionalFormatting>
  <conditionalFormatting sqref="AO46:AQ46 AK46 AM46">
    <cfRule type="duplicateValues" dxfId="10451" priority="2840"/>
  </conditionalFormatting>
  <conditionalFormatting sqref="AO49:AQ49 AK49">
    <cfRule type="duplicateValues" dxfId="10450" priority="2839"/>
  </conditionalFormatting>
  <conditionalFormatting sqref="AO16:AQ16">
    <cfRule type="duplicateValues" dxfId="10449" priority="2838"/>
  </conditionalFormatting>
  <conditionalFormatting sqref="AO19:AQ19">
    <cfRule type="duplicateValues" dxfId="10448" priority="2837"/>
  </conditionalFormatting>
  <conditionalFormatting sqref="AM39">
    <cfRule type="duplicateValues" dxfId="10447" priority="2836"/>
  </conditionalFormatting>
  <conditionalFormatting sqref="AM39">
    <cfRule type="duplicateValues" dxfId="10446" priority="2835"/>
  </conditionalFormatting>
  <conditionalFormatting sqref="AM39">
    <cfRule type="duplicateValues" dxfId="10445" priority="2834"/>
  </conditionalFormatting>
  <conditionalFormatting sqref="AM39">
    <cfRule type="duplicateValues" dxfId="10444" priority="2833"/>
  </conditionalFormatting>
  <conditionalFormatting sqref="AM39">
    <cfRule type="duplicateValues" dxfId="10443" priority="2832"/>
  </conditionalFormatting>
  <conditionalFormatting sqref="AM39">
    <cfRule type="duplicateValues" dxfId="10442" priority="2831"/>
  </conditionalFormatting>
  <conditionalFormatting sqref="AM39">
    <cfRule type="duplicateValues" dxfId="10441" priority="2830"/>
  </conditionalFormatting>
  <conditionalFormatting sqref="AM39">
    <cfRule type="duplicateValues" dxfId="10440" priority="2829"/>
  </conditionalFormatting>
  <conditionalFormatting sqref="AM39">
    <cfRule type="duplicateValues" dxfId="10439" priority="2828"/>
  </conditionalFormatting>
  <conditionalFormatting sqref="AI36">
    <cfRule type="duplicateValues" dxfId="10438" priority="2827"/>
  </conditionalFormatting>
  <conditionalFormatting sqref="AI39">
    <cfRule type="duplicateValues" dxfId="10437" priority="2826"/>
  </conditionalFormatting>
  <conditionalFormatting sqref="AM49">
    <cfRule type="duplicateValues" dxfId="10436" priority="2825"/>
  </conditionalFormatting>
  <conditionalFormatting sqref="AM49">
    <cfRule type="duplicateValues" dxfId="10435" priority="2824"/>
  </conditionalFormatting>
  <conditionalFormatting sqref="AN6">
    <cfRule type="duplicateValues" dxfId="10434" priority="2823"/>
  </conditionalFormatting>
  <conditionalFormatting sqref="AN6">
    <cfRule type="duplicateValues" dxfId="10433" priority="2822"/>
  </conditionalFormatting>
  <conditionalFormatting sqref="AN6">
    <cfRule type="duplicateValues" dxfId="10432" priority="2821"/>
  </conditionalFormatting>
  <conditionalFormatting sqref="AN6">
    <cfRule type="duplicateValues" dxfId="10431" priority="2820"/>
  </conditionalFormatting>
  <conditionalFormatting sqref="AN6">
    <cfRule type="duplicateValues" dxfId="10430" priority="2819"/>
  </conditionalFormatting>
  <conditionalFormatting sqref="AN6">
    <cfRule type="duplicateValues" dxfId="10429" priority="2818"/>
  </conditionalFormatting>
  <conditionalFormatting sqref="AN9">
    <cfRule type="duplicateValues" dxfId="10428" priority="2817"/>
  </conditionalFormatting>
  <conditionalFormatting sqref="AN9">
    <cfRule type="duplicateValues" dxfId="10427" priority="2816"/>
  </conditionalFormatting>
  <conditionalFormatting sqref="AN9">
    <cfRule type="duplicateValues" dxfId="10426" priority="2815"/>
  </conditionalFormatting>
  <conditionalFormatting sqref="AN9">
    <cfRule type="duplicateValues" dxfId="10425" priority="2814"/>
  </conditionalFormatting>
  <conditionalFormatting sqref="AN9">
    <cfRule type="duplicateValues" dxfId="10424" priority="2813"/>
  </conditionalFormatting>
  <conditionalFormatting sqref="AN9">
    <cfRule type="duplicateValues" dxfId="10423" priority="2812"/>
  </conditionalFormatting>
  <conditionalFormatting sqref="AN46 AN36 AN26 AN16">
    <cfRule type="duplicateValues" dxfId="10422" priority="2811"/>
  </conditionalFormatting>
  <conditionalFormatting sqref="AN46">
    <cfRule type="duplicateValues" dxfId="10421" priority="2810"/>
  </conditionalFormatting>
  <conditionalFormatting sqref="AN46">
    <cfRule type="duplicateValues" dxfId="10420" priority="2809"/>
  </conditionalFormatting>
  <conditionalFormatting sqref="AN46">
    <cfRule type="duplicateValues" dxfId="10419" priority="2808"/>
  </conditionalFormatting>
  <conditionalFormatting sqref="AN46">
    <cfRule type="duplicateValues" dxfId="10418" priority="2807"/>
  </conditionalFormatting>
  <conditionalFormatting sqref="AN46">
    <cfRule type="duplicateValues" dxfId="10417" priority="2806"/>
  </conditionalFormatting>
  <conditionalFormatting sqref="AN49 AN39 AN19">
    <cfRule type="duplicateValues" dxfId="10416" priority="2805"/>
  </conditionalFormatting>
  <conditionalFormatting sqref="AN49">
    <cfRule type="duplicateValues" dxfId="10415" priority="2804"/>
  </conditionalFormatting>
  <conditionalFormatting sqref="AN49">
    <cfRule type="duplicateValues" dxfId="10414" priority="2803"/>
  </conditionalFormatting>
  <conditionalFormatting sqref="AN49">
    <cfRule type="duplicateValues" dxfId="10413" priority="2802"/>
  </conditionalFormatting>
  <conditionalFormatting sqref="AN49">
    <cfRule type="duplicateValues" dxfId="10412" priority="2801"/>
  </conditionalFormatting>
  <conditionalFormatting sqref="AN49">
    <cfRule type="duplicateValues" dxfId="10411" priority="2800"/>
  </conditionalFormatting>
  <conditionalFormatting sqref="AN29">
    <cfRule type="duplicateValues" dxfId="10410" priority="2799"/>
  </conditionalFormatting>
  <conditionalFormatting sqref="AN29">
    <cfRule type="duplicateValues" dxfId="10409" priority="2798"/>
  </conditionalFormatting>
  <conditionalFormatting sqref="AN29">
    <cfRule type="duplicateValues" dxfId="10408" priority="2797"/>
  </conditionalFormatting>
  <conditionalFormatting sqref="AN29">
    <cfRule type="duplicateValues" dxfId="10407" priority="2796"/>
  </conditionalFormatting>
  <conditionalFormatting sqref="AN29">
    <cfRule type="duplicateValues" dxfId="10406" priority="2795"/>
  </conditionalFormatting>
  <conditionalFormatting sqref="AN29">
    <cfRule type="duplicateValues" dxfId="10405" priority="2794"/>
  </conditionalFormatting>
  <conditionalFormatting sqref="AL46">
    <cfRule type="duplicateValues" dxfId="10404" priority="2793"/>
  </conditionalFormatting>
  <conditionalFormatting sqref="AL46">
    <cfRule type="duplicateValues" dxfId="10403" priority="2792"/>
  </conditionalFormatting>
  <conditionalFormatting sqref="AL46">
    <cfRule type="duplicateValues" dxfId="10402" priority="2791"/>
  </conditionalFormatting>
  <conditionalFormatting sqref="AL46">
    <cfRule type="duplicateValues" dxfId="10401" priority="2790"/>
  </conditionalFormatting>
  <conditionalFormatting sqref="AL46">
    <cfRule type="duplicateValues" dxfId="10400" priority="2789"/>
  </conditionalFormatting>
  <conditionalFormatting sqref="AL46">
    <cfRule type="duplicateValues" dxfId="10399" priority="2788"/>
  </conditionalFormatting>
  <conditionalFormatting sqref="AL49">
    <cfRule type="duplicateValues" dxfId="10398" priority="2787"/>
  </conditionalFormatting>
  <conditionalFormatting sqref="AL49">
    <cfRule type="duplicateValues" dxfId="10397" priority="2786"/>
  </conditionalFormatting>
  <conditionalFormatting sqref="AL49">
    <cfRule type="duplicateValues" dxfId="10396" priority="2785"/>
  </conditionalFormatting>
  <conditionalFormatting sqref="AL49">
    <cfRule type="duplicateValues" dxfId="10395" priority="2784"/>
  </conditionalFormatting>
  <conditionalFormatting sqref="AL49">
    <cfRule type="duplicateValues" dxfId="10394" priority="2783"/>
  </conditionalFormatting>
  <conditionalFormatting sqref="AL49">
    <cfRule type="duplicateValues" dxfId="10393" priority="2782"/>
  </conditionalFormatting>
  <conditionalFormatting sqref="AJ6">
    <cfRule type="duplicateValues" dxfId="10392" priority="2781"/>
  </conditionalFormatting>
  <conditionalFormatting sqref="AJ9">
    <cfRule type="duplicateValues" dxfId="10391" priority="2780"/>
  </conditionalFormatting>
  <conditionalFormatting sqref="AH56">
    <cfRule type="duplicateValues" dxfId="10390" priority="2946"/>
  </conditionalFormatting>
  <conditionalFormatting sqref="AH59">
    <cfRule type="duplicateValues" dxfId="10389" priority="2947"/>
  </conditionalFormatting>
  <conditionalFormatting sqref="B28 AM28:AQ28 D28:L28 O28 Q28 T28:X28 AG28:AI28 Z28:AE28 AK28">
    <cfRule type="duplicateValues" dxfId="10388" priority="2779"/>
  </conditionalFormatting>
  <conditionalFormatting sqref="AI46">
    <cfRule type="duplicateValues" dxfId="10387" priority="2778"/>
  </conditionalFormatting>
  <conditionalFormatting sqref="AI49">
    <cfRule type="duplicateValues" dxfId="10386" priority="2777"/>
  </conditionalFormatting>
  <conditionalFormatting sqref="AI46">
    <cfRule type="duplicateValues" dxfId="10385" priority="2776"/>
  </conditionalFormatting>
  <conditionalFormatting sqref="AI49">
    <cfRule type="duplicateValues" dxfId="10384" priority="2775"/>
  </conditionalFormatting>
  <conditionalFormatting sqref="AH46:AI46 AK46:AQ46">
    <cfRule type="duplicateValues" dxfId="10383" priority="2774"/>
  </conditionalFormatting>
  <conditionalFormatting sqref="AH49:AI49 AK49:AQ49">
    <cfRule type="duplicateValues" dxfId="10382" priority="2773"/>
  </conditionalFormatting>
  <conditionalFormatting sqref="AK9">
    <cfRule type="duplicateValues" dxfId="10381" priority="2771"/>
  </conditionalFormatting>
  <conditionalFormatting sqref="AK9">
    <cfRule type="duplicateValues" dxfId="10380" priority="2770"/>
  </conditionalFormatting>
  <conditionalFormatting sqref="AK36 AK26 AK16">
    <cfRule type="duplicateValues" dxfId="10379" priority="2769"/>
  </conditionalFormatting>
  <conditionalFormatting sqref="AK36 AK26 AK16">
    <cfRule type="duplicateValues" dxfId="10378" priority="2768"/>
  </conditionalFormatting>
  <conditionalFormatting sqref="AK39 AK29 AK19">
    <cfRule type="duplicateValues" dxfId="10377" priority="2767"/>
  </conditionalFormatting>
  <conditionalFormatting sqref="AK39 AK29 AK19">
    <cfRule type="duplicateValues" dxfId="10376" priority="2766"/>
  </conditionalFormatting>
  <conditionalFormatting sqref="AM9">
    <cfRule type="duplicateValues" dxfId="10375" priority="2765"/>
  </conditionalFormatting>
  <conditionalFormatting sqref="AM9">
    <cfRule type="duplicateValues" dxfId="10374" priority="2764"/>
  </conditionalFormatting>
  <conditionalFormatting sqref="AM9">
    <cfRule type="duplicateValues" dxfId="10373" priority="2763"/>
  </conditionalFormatting>
  <conditionalFormatting sqref="AM9">
    <cfRule type="duplicateValues" dxfId="10372" priority="2762"/>
  </conditionalFormatting>
  <conditionalFormatting sqref="AM9">
    <cfRule type="duplicateValues" dxfId="10371" priority="2761"/>
  </conditionalFormatting>
  <conditionalFormatting sqref="AM9">
    <cfRule type="duplicateValues" dxfId="10370" priority="2760"/>
  </conditionalFormatting>
  <conditionalFormatting sqref="AM9">
    <cfRule type="duplicateValues" dxfId="10369" priority="2759"/>
  </conditionalFormatting>
  <conditionalFormatting sqref="AM9">
    <cfRule type="duplicateValues" dxfId="10368" priority="2758"/>
  </conditionalFormatting>
  <conditionalFormatting sqref="AM9">
    <cfRule type="duplicateValues" dxfId="10367" priority="2757"/>
  </conditionalFormatting>
  <conditionalFormatting sqref="AM26">
    <cfRule type="duplicateValues" dxfId="10366" priority="2756"/>
  </conditionalFormatting>
  <conditionalFormatting sqref="AM26">
    <cfRule type="duplicateValues" dxfId="10365" priority="2755"/>
  </conditionalFormatting>
  <conditionalFormatting sqref="AM26">
    <cfRule type="duplicateValues" dxfId="10364" priority="2754"/>
  </conditionalFormatting>
  <conditionalFormatting sqref="AM26">
    <cfRule type="duplicateValues" dxfId="10363" priority="2753"/>
  </conditionalFormatting>
  <conditionalFormatting sqref="AM26">
    <cfRule type="duplicateValues" dxfId="10362" priority="2752"/>
  </conditionalFormatting>
  <conditionalFormatting sqref="AM26">
    <cfRule type="duplicateValues" dxfId="10361" priority="2751"/>
  </conditionalFormatting>
  <conditionalFormatting sqref="AM26">
    <cfRule type="duplicateValues" dxfId="10360" priority="2750"/>
  </conditionalFormatting>
  <conditionalFormatting sqref="AM26">
    <cfRule type="duplicateValues" dxfId="10359" priority="2749"/>
  </conditionalFormatting>
  <conditionalFormatting sqref="AM26">
    <cfRule type="duplicateValues" dxfId="10358" priority="2748"/>
  </conditionalFormatting>
  <conditionalFormatting sqref="AM29">
    <cfRule type="duplicateValues" dxfId="10357" priority="2747"/>
  </conditionalFormatting>
  <conditionalFormatting sqref="AM29">
    <cfRule type="duplicateValues" dxfId="10356" priority="2746"/>
  </conditionalFormatting>
  <conditionalFormatting sqref="AM29">
    <cfRule type="duplicateValues" dxfId="10355" priority="2745"/>
  </conditionalFormatting>
  <conditionalFormatting sqref="AM29">
    <cfRule type="duplicateValues" dxfId="10354" priority="2744"/>
  </conditionalFormatting>
  <conditionalFormatting sqref="AM29">
    <cfRule type="duplicateValues" dxfId="10353" priority="2743"/>
  </conditionalFormatting>
  <conditionalFormatting sqref="AM29">
    <cfRule type="duplicateValues" dxfId="10352" priority="2742"/>
  </conditionalFormatting>
  <conditionalFormatting sqref="AM29">
    <cfRule type="duplicateValues" dxfId="10351" priority="2741"/>
  </conditionalFormatting>
  <conditionalFormatting sqref="AM29">
    <cfRule type="duplicateValues" dxfId="10350" priority="2740"/>
  </conditionalFormatting>
  <conditionalFormatting sqref="AM29">
    <cfRule type="duplicateValues" dxfId="10349" priority="2739"/>
  </conditionalFormatting>
  <conditionalFormatting sqref="AM16">
    <cfRule type="duplicateValues" dxfId="10348" priority="2738"/>
  </conditionalFormatting>
  <conditionalFormatting sqref="AM16">
    <cfRule type="duplicateValues" dxfId="10347" priority="2737"/>
  </conditionalFormatting>
  <conditionalFormatting sqref="AM16">
    <cfRule type="duplicateValues" dxfId="10346" priority="2736"/>
  </conditionalFormatting>
  <conditionalFormatting sqref="AM16">
    <cfRule type="duplicateValues" dxfId="10345" priority="2735"/>
  </conditionalFormatting>
  <conditionalFormatting sqref="AM16">
    <cfRule type="duplicateValues" dxfId="10344" priority="2734"/>
  </conditionalFormatting>
  <conditionalFormatting sqref="AM16">
    <cfRule type="duplicateValues" dxfId="10343" priority="2733"/>
  </conditionalFormatting>
  <conditionalFormatting sqref="AM16">
    <cfRule type="duplicateValues" dxfId="10342" priority="2732"/>
  </conditionalFormatting>
  <conditionalFormatting sqref="AM16">
    <cfRule type="duplicateValues" dxfId="10341" priority="2731"/>
  </conditionalFormatting>
  <conditionalFormatting sqref="AM16">
    <cfRule type="duplicateValues" dxfId="10340" priority="2730"/>
  </conditionalFormatting>
  <conditionalFormatting sqref="AM19">
    <cfRule type="duplicateValues" dxfId="10339" priority="2729"/>
  </conditionalFormatting>
  <conditionalFormatting sqref="AM19">
    <cfRule type="duplicateValues" dxfId="10338" priority="2728"/>
  </conditionalFormatting>
  <conditionalFormatting sqref="AM19">
    <cfRule type="duplicateValues" dxfId="10337" priority="2727"/>
  </conditionalFormatting>
  <conditionalFormatting sqref="AM19">
    <cfRule type="duplicateValues" dxfId="10336" priority="2726"/>
  </conditionalFormatting>
  <conditionalFormatting sqref="AM19">
    <cfRule type="duplicateValues" dxfId="10335" priority="2725"/>
  </conditionalFormatting>
  <conditionalFormatting sqref="AM19">
    <cfRule type="duplicateValues" dxfId="10334" priority="2724"/>
  </conditionalFormatting>
  <conditionalFormatting sqref="AM19">
    <cfRule type="duplicateValues" dxfId="10333" priority="2723"/>
  </conditionalFormatting>
  <conditionalFormatting sqref="AM19">
    <cfRule type="duplicateValues" dxfId="10332" priority="2722"/>
  </conditionalFormatting>
  <conditionalFormatting sqref="AM19">
    <cfRule type="duplicateValues" dxfId="10331" priority="2721"/>
  </conditionalFormatting>
  <conditionalFormatting sqref="AH6:AQ6">
    <cfRule type="duplicateValues" dxfId="10330" priority="2720"/>
  </conditionalFormatting>
  <conditionalFormatting sqref="AH9:AQ9">
    <cfRule type="duplicateValues" dxfId="10329" priority="2719"/>
  </conditionalFormatting>
  <conditionalFormatting sqref="AH16:AI16 AK16:AQ16">
    <cfRule type="duplicateValues" dxfId="10328" priority="2718"/>
  </conditionalFormatting>
  <conditionalFormatting sqref="AH19:AI19 AM19:AQ19 AK19">
    <cfRule type="duplicateValues" dxfId="10327" priority="2717"/>
  </conditionalFormatting>
  <conditionalFormatting sqref="AH29:AI29 AM29:AQ29 AK29">
    <cfRule type="duplicateValues" dxfId="10326" priority="2715"/>
  </conditionalFormatting>
  <conditionalFormatting sqref="AH36:AI36 AM36:AQ36 AK36">
    <cfRule type="duplicateValues" dxfId="10325" priority="2714"/>
  </conditionalFormatting>
  <conditionalFormatting sqref="AH39:AI39 AM39:AQ39 AK39">
    <cfRule type="duplicateValues" dxfId="10324" priority="2713"/>
  </conditionalFormatting>
  <conditionalFormatting sqref="AI26 AI16 AI6">
    <cfRule type="duplicateValues" dxfId="10323" priority="2712"/>
  </conditionalFormatting>
  <conditionalFormatting sqref="AI29 AI19 AI9">
    <cfRule type="duplicateValues" dxfId="10322" priority="2711"/>
  </conditionalFormatting>
  <conditionalFormatting sqref="AI26 AI16 AI6">
    <cfRule type="duplicateValues" dxfId="10321" priority="2710"/>
  </conditionalFormatting>
  <conditionalFormatting sqref="AI29 AI19 AI9">
    <cfRule type="duplicateValues" dxfId="10320" priority="2709"/>
  </conditionalFormatting>
  <conditionalFormatting sqref="AL6">
    <cfRule type="duplicateValues" dxfId="10319" priority="2706"/>
  </conditionalFormatting>
  <conditionalFormatting sqref="AL6">
    <cfRule type="duplicateValues" dxfId="10318" priority="2705"/>
  </conditionalFormatting>
  <conditionalFormatting sqref="AL6">
    <cfRule type="duplicateValues" dxfId="10317" priority="2704"/>
  </conditionalFormatting>
  <conditionalFormatting sqref="AL6">
    <cfRule type="duplicateValues" dxfId="10316" priority="2703"/>
  </conditionalFormatting>
  <conditionalFormatting sqref="AL6">
    <cfRule type="duplicateValues" dxfId="10315" priority="2702"/>
  </conditionalFormatting>
  <conditionalFormatting sqref="AL6">
    <cfRule type="duplicateValues" dxfId="10314" priority="2701"/>
  </conditionalFormatting>
  <conditionalFormatting sqref="AL6">
    <cfRule type="duplicateValues" dxfId="10313" priority="2700"/>
  </conditionalFormatting>
  <conditionalFormatting sqref="AL6">
    <cfRule type="duplicateValues" dxfId="10312" priority="2699"/>
  </conditionalFormatting>
  <conditionalFormatting sqref="AL6">
    <cfRule type="duplicateValues" dxfId="10311" priority="2698"/>
  </conditionalFormatting>
  <conditionalFormatting sqref="AL9">
    <cfRule type="duplicateValues" dxfId="10310" priority="2697"/>
  </conditionalFormatting>
  <conditionalFormatting sqref="AL9">
    <cfRule type="duplicateValues" dxfId="10309" priority="2696"/>
  </conditionalFormatting>
  <conditionalFormatting sqref="AL9">
    <cfRule type="duplicateValues" dxfId="10308" priority="2695"/>
  </conditionalFormatting>
  <conditionalFormatting sqref="AL9">
    <cfRule type="duplicateValues" dxfId="10307" priority="2694"/>
  </conditionalFormatting>
  <conditionalFormatting sqref="AL9">
    <cfRule type="duplicateValues" dxfId="10306" priority="2693"/>
  </conditionalFormatting>
  <conditionalFormatting sqref="AL9">
    <cfRule type="duplicateValues" dxfId="10305" priority="2692"/>
  </conditionalFormatting>
  <conditionalFormatting sqref="AL9">
    <cfRule type="duplicateValues" dxfId="10304" priority="2691"/>
  </conditionalFormatting>
  <conditionalFormatting sqref="AL9">
    <cfRule type="duplicateValues" dxfId="10303" priority="2690"/>
  </conditionalFormatting>
  <conditionalFormatting sqref="AL9">
    <cfRule type="duplicateValues" dxfId="10302" priority="2689"/>
  </conditionalFormatting>
  <conditionalFormatting sqref="AL16">
    <cfRule type="duplicateValues" dxfId="10301" priority="2670"/>
  </conditionalFormatting>
  <conditionalFormatting sqref="AL16">
    <cfRule type="duplicateValues" dxfId="10300" priority="2669"/>
  </conditionalFormatting>
  <conditionalFormatting sqref="AL16">
    <cfRule type="duplicateValues" dxfId="10299" priority="2668"/>
  </conditionalFormatting>
  <conditionalFormatting sqref="AL16">
    <cfRule type="duplicateValues" dxfId="10298" priority="2667"/>
  </conditionalFormatting>
  <conditionalFormatting sqref="AL16">
    <cfRule type="duplicateValues" dxfId="10297" priority="2666"/>
  </conditionalFormatting>
  <conditionalFormatting sqref="AL16">
    <cfRule type="duplicateValues" dxfId="10296" priority="2665"/>
  </conditionalFormatting>
  <conditionalFormatting sqref="AL16">
    <cfRule type="duplicateValues" dxfId="10295" priority="2664"/>
  </conditionalFormatting>
  <conditionalFormatting sqref="AL16">
    <cfRule type="duplicateValues" dxfId="10294" priority="2663"/>
  </conditionalFormatting>
  <conditionalFormatting sqref="AL16">
    <cfRule type="duplicateValues" dxfId="10293" priority="2662"/>
  </conditionalFormatting>
  <conditionalFormatting sqref="AH26:AI26 AM26:AQ26 AK26">
    <cfRule type="duplicateValues" dxfId="10292" priority="1776"/>
  </conditionalFormatting>
  <conditionalFormatting sqref="AL19">
    <cfRule type="duplicateValues" dxfId="10291" priority="1727"/>
  </conditionalFormatting>
  <conditionalFormatting sqref="AL19">
    <cfRule type="duplicateValues" dxfId="10290" priority="1726"/>
  </conditionalFormatting>
  <conditionalFormatting sqref="AL19">
    <cfRule type="duplicateValues" dxfId="10289" priority="1725"/>
  </conditionalFormatting>
  <conditionalFormatting sqref="AL19">
    <cfRule type="duplicateValues" dxfId="10288" priority="1724"/>
  </conditionalFormatting>
  <conditionalFormatting sqref="AL19">
    <cfRule type="duplicateValues" dxfId="10287" priority="1723"/>
  </conditionalFormatting>
  <conditionalFormatting sqref="AL19">
    <cfRule type="duplicateValues" dxfId="10286" priority="1722"/>
  </conditionalFormatting>
  <conditionalFormatting sqref="AL19">
    <cfRule type="duplicateValues" dxfId="10285" priority="1721"/>
  </conditionalFormatting>
  <conditionalFormatting sqref="AL19">
    <cfRule type="duplicateValues" dxfId="10284" priority="1720"/>
  </conditionalFormatting>
  <conditionalFormatting sqref="AL19">
    <cfRule type="duplicateValues" dxfId="10283" priority="1719"/>
  </conditionalFormatting>
  <conditionalFormatting sqref="AL19">
    <cfRule type="duplicateValues" dxfId="10282" priority="1718"/>
  </conditionalFormatting>
  <conditionalFormatting sqref="AL36 AL26">
    <cfRule type="duplicateValues" dxfId="10281" priority="1705"/>
  </conditionalFormatting>
  <conditionalFormatting sqref="AL36 AL26">
    <cfRule type="duplicateValues" dxfId="10280" priority="1704"/>
  </conditionalFormatting>
  <conditionalFormatting sqref="AL36 AL26">
    <cfRule type="duplicateValues" dxfId="10279" priority="1703"/>
  </conditionalFormatting>
  <conditionalFormatting sqref="AL36 AL26">
    <cfRule type="duplicateValues" dxfId="10278" priority="1702"/>
  </conditionalFormatting>
  <conditionalFormatting sqref="AL36 AL26">
    <cfRule type="duplicateValues" dxfId="10277" priority="1701"/>
  </conditionalFormatting>
  <conditionalFormatting sqref="AL36 AL26">
    <cfRule type="duplicateValues" dxfId="10276" priority="1700"/>
  </conditionalFormatting>
  <conditionalFormatting sqref="AL36 AL26">
    <cfRule type="duplicateValues" dxfId="10275" priority="1699"/>
  </conditionalFormatting>
  <conditionalFormatting sqref="AL36 AL26">
    <cfRule type="duplicateValues" dxfId="10274" priority="1698"/>
  </conditionalFormatting>
  <conditionalFormatting sqref="AL36 AL26">
    <cfRule type="duplicateValues" dxfId="10273" priority="1697"/>
  </conditionalFormatting>
  <conditionalFormatting sqref="AL36 AL26">
    <cfRule type="duplicateValues" dxfId="10272" priority="1696"/>
  </conditionalFormatting>
  <conditionalFormatting sqref="AL39 AL29">
    <cfRule type="duplicateValues" dxfId="10271" priority="1695"/>
  </conditionalFormatting>
  <conditionalFormatting sqref="AL39 AL29">
    <cfRule type="duplicateValues" dxfId="10270" priority="1694"/>
  </conditionalFormatting>
  <conditionalFormatting sqref="AL39 AL29">
    <cfRule type="duplicateValues" dxfId="10269" priority="1693"/>
  </conditionalFormatting>
  <conditionalFormatting sqref="AL39 AL29">
    <cfRule type="duplicateValues" dxfId="10268" priority="1692"/>
  </conditionalFormatting>
  <conditionalFormatting sqref="AL39 AL29">
    <cfRule type="duplicateValues" dxfId="10267" priority="1691"/>
  </conditionalFormatting>
  <conditionalFormatting sqref="AL39 AL29">
    <cfRule type="duplicateValues" dxfId="10266" priority="1690"/>
  </conditionalFormatting>
  <conditionalFormatting sqref="AL39 AL29">
    <cfRule type="duplicateValues" dxfId="10265" priority="1689"/>
  </conditionalFormatting>
  <conditionalFormatting sqref="AL39 AL29">
    <cfRule type="duplicateValues" dxfId="10264" priority="1688"/>
  </conditionalFormatting>
  <conditionalFormatting sqref="AL39 AL29">
    <cfRule type="duplicateValues" dxfId="10263" priority="1687"/>
  </conditionalFormatting>
  <conditionalFormatting sqref="AL39 AL29">
    <cfRule type="duplicateValues" dxfId="10262" priority="1686"/>
  </conditionalFormatting>
  <conditionalFormatting sqref="Y28">
    <cfRule type="duplicateValues" dxfId="10261" priority="1412"/>
  </conditionalFormatting>
  <conditionalFormatting sqref="AJ46 AJ36 AJ26 AJ16">
    <cfRule type="duplicateValues" dxfId="10260" priority="969"/>
  </conditionalFormatting>
  <conditionalFormatting sqref="AJ49 AJ39 AJ29 AJ19">
    <cfRule type="duplicateValues" dxfId="10259" priority="968"/>
  </conditionalFormatting>
  <conditionalFormatting sqref="AJ46 AJ36 AJ26 AJ16">
    <cfRule type="duplicateValues" dxfId="10258" priority="967"/>
  </conditionalFormatting>
  <conditionalFormatting sqref="AJ49 AJ39 AJ29 AJ19">
    <cfRule type="duplicateValues" dxfId="10257" priority="966"/>
  </conditionalFormatting>
  <conditionalFormatting sqref="B6:AG6">
    <cfRule type="duplicateValues" dxfId="10256" priority="12"/>
  </conditionalFormatting>
  <conditionalFormatting sqref="B9:AG9">
    <cfRule type="duplicateValues" dxfId="10255" priority="11"/>
  </conditionalFormatting>
  <conditionalFormatting sqref="B16:AG16">
    <cfRule type="duplicateValues" dxfId="10254" priority="10"/>
  </conditionalFormatting>
  <conditionalFormatting sqref="B19:AG19">
    <cfRule type="duplicateValues" dxfId="10253" priority="9"/>
  </conditionalFormatting>
  <conditionalFormatting sqref="B26:AG26">
    <cfRule type="duplicateValues" dxfId="10252" priority="8"/>
  </conditionalFormatting>
  <conditionalFormatting sqref="B29:AG29">
    <cfRule type="duplicateValues" dxfId="10251" priority="7"/>
  </conditionalFormatting>
  <conditionalFormatting sqref="B36:AG36">
    <cfRule type="duplicateValues" dxfId="10250" priority="6"/>
  </conditionalFormatting>
  <conditionalFormatting sqref="B39:AG39">
    <cfRule type="duplicateValues" dxfId="10249" priority="5"/>
  </conditionalFormatting>
  <conditionalFormatting sqref="B46:AG46">
    <cfRule type="duplicateValues" dxfId="10248" priority="4"/>
  </conditionalFormatting>
  <conditionalFormatting sqref="B49:AG49">
    <cfRule type="duplicateValues" dxfId="10247" priority="3"/>
  </conditionalFormatting>
  <conditionalFormatting sqref="B56:AG56">
    <cfRule type="duplicateValues" dxfId="10246" priority="2"/>
  </conditionalFormatting>
  <conditionalFormatting sqref="B59:AG59">
    <cfRule type="duplicateValues" dxfId="10245" priority="1"/>
  </conditionalFormatting>
  <dataValidations count="1">
    <dataValidation type="list" allowBlank="1" showInputMessage="1" showErrorMessage="1" sqref="K35 K45 K25 K5 K15 U35 U25 U5 U15 AG35:AH35 AG25:AH25 AG5:AH5 AG15:AH15" xr:uid="{65BA4845-7143-4224-BF39-62A874ED32AA}">
      <formula1>Dozalle</formula1>
    </dataValidation>
  </dataValidations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1553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13" stopIfTrue="1" operator="containsText" id="{2C5E79B0-B9EA-4292-A1E6-8A93A0D63A65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2912" stopIfTrue="1" operator="containsText" id="{8D47673A-F3EE-46DD-B1CC-820B6BB7B8E1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2867" stopIfTrue="1" operator="containsText" id="{F8678BEF-54CD-4A08-9DAF-F4077ED9423F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5F80A-C8B3-4892-BFD4-76E735959EEE}">
  <sheetPr codeName="Tabelle324"/>
  <dimension ref="A1:CF85"/>
  <sheetViews>
    <sheetView zoomScale="80" zoomScaleNormal="80" zoomScaleSheetLayoutView="70" zoomScalePageLayoutView="70" workbookViewId="0">
      <selection activeCell="AI3" sqref="AI3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2.3320312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4" ht="63.75" customHeight="1" x14ac:dyDescent="0.7">
      <c r="A1" s="2">
        <v>48</v>
      </c>
      <c r="B1" s="3">
        <f>DATE(YEAR(A2),1,7*A1-3-WEEKDAY(DATE(YEAR(A2),,),3))</f>
        <v>44158</v>
      </c>
      <c r="C1" s="2" t="s">
        <v>29</v>
      </c>
      <c r="D1" s="3">
        <f>B1+4</f>
        <v>44162</v>
      </c>
      <c r="E1" s="207">
        <f ca="1">SUMIF(B6:AJ7,"&lt;&gt;"&amp;"",B2:AI2)</f>
        <v>60</v>
      </c>
      <c r="F1" s="575" t="s">
        <v>265</v>
      </c>
      <c r="G1" s="354"/>
      <c r="H1" s="549"/>
      <c r="I1" s="307"/>
      <c r="J1" s="225"/>
      <c r="K1" s="225"/>
      <c r="L1" s="523"/>
      <c r="M1" s="307"/>
      <c r="N1" s="523"/>
      <c r="O1" s="519"/>
      <c r="P1" s="503"/>
      <c r="Q1" s="518"/>
      <c r="R1" s="520"/>
      <c r="S1" s="520"/>
      <c r="T1" s="517"/>
      <c r="U1" s="519"/>
      <c r="V1" s="519"/>
      <c r="W1" s="327"/>
      <c r="X1" s="465"/>
      <c r="Y1" s="212"/>
      <c r="Z1" s="212"/>
      <c r="AA1" s="227"/>
      <c r="AB1" s="568"/>
      <c r="AC1" s="517"/>
      <c r="AD1" s="504"/>
      <c r="AE1" s="503"/>
      <c r="AF1" s="504"/>
      <c r="AG1" s="504"/>
      <c r="AH1" s="466"/>
      <c r="AI1" s="466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4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1</v>
      </c>
      <c r="I2" s="166">
        <v>4</v>
      </c>
      <c r="J2" s="165">
        <v>3</v>
      </c>
      <c r="K2" s="165">
        <v>1</v>
      </c>
      <c r="L2" s="165">
        <v>6</v>
      </c>
      <c r="M2" s="165">
        <v>2</v>
      </c>
      <c r="N2" s="165">
        <v>2</v>
      </c>
      <c r="O2" s="165">
        <v>2</v>
      </c>
      <c r="P2" s="165">
        <v>1</v>
      </c>
      <c r="Q2" s="165">
        <v>3</v>
      </c>
      <c r="R2" s="165">
        <v>1</v>
      </c>
      <c r="S2" s="263"/>
      <c r="T2" s="560">
        <v>1</v>
      </c>
      <c r="U2" s="165">
        <v>2</v>
      </c>
      <c r="V2" s="263"/>
      <c r="W2" s="166">
        <v>1</v>
      </c>
      <c r="X2" s="166">
        <v>7</v>
      </c>
      <c r="Y2" s="166">
        <v>1</v>
      </c>
      <c r="Z2" s="263"/>
      <c r="AA2" s="263"/>
      <c r="AB2" s="165">
        <v>1</v>
      </c>
      <c r="AC2" s="165">
        <v>5</v>
      </c>
      <c r="AD2" s="165">
        <v>3</v>
      </c>
      <c r="AE2" s="165">
        <v>5</v>
      </c>
      <c r="AF2" s="165">
        <v>1</v>
      </c>
      <c r="AG2" s="165">
        <v>6</v>
      </c>
      <c r="AH2" s="165">
        <v>5</v>
      </c>
      <c r="AI2" s="165">
        <v>1</v>
      </c>
      <c r="AJ2" s="165">
        <v>1</v>
      </c>
      <c r="AK2" s="165">
        <v>1</v>
      </c>
      <c r="AL2" s="165">
        <v>6</v>
      </c>
      <c r="AM2" s="165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 t="shared" ref="AZ2:BR2" ca="1" si="0">MAX(BA6,BA9,BA12,BA16,BA19,BA22,BA26,BA29,BA32,BA36,BA39,BA42,BA46,BA49,BA52,BA56,BA59,BA62)</f>
        <v>5</v>
      </c>
      <c r="BA2" s="287">
        <f t="shared" ca="1" si="0"/>
        <v>0</v>
      </c>
      <c r="BB2" s="287">
        <f t="shared" ca="1" si="0"/>
        <v>5</v>
      </c>
      <c r="BC2" s="287">
        <f t="shared" ca="1" si="0"/>
        <v>5</v>
      </c>
      <c r="BD2" s="287">
        <f t="shared" ca="1" si="0"/>
        <v>7</v>
      </c>
      <c r="BE2" s="287">
        <f t="shared" ca="1" si="0"/>
        <v>8</v>
      </c>
      <c r="BF2" s="287">
        <f t="shared" ca="1" si="0"/>
        <v>14</v>
      </c>
      <c r="BG2" s="287">
        <f t="shared" ca="1" si="0"/>
        <v>12</v>
      </c>
      <c r="BH2" s="287">
        <f t="shared" ca="1" si="0"/>
        <v>5</v>
      </c>
      <c r="BI2" s="287">
        <f t="shared" ca="1" si="0"/>
        <v>0</v>
      </c>
      <c r="BJ2" s="287">
        <f t="shared" ca="1" si="0"/>
        <v>1</v>
      </c>
      <c r="BK2" s="287">
        <f t="shared" ca="1" si="0"/>
        <v>1</v>
      </c>
      <c r="BL2" s="287">
        <f t="shared" ca="1" si="0"/>
        <v>3</v>
      </c>
      <c r="BM2" s="287">
        <f t="shared" ca="1" si="0"/>
        <v>6</v>
      </c>
      <c r="BN2" s="287">
        <f t="shared" ca="1" si="0"/>
        <v>0</v>
      </c>
      <c r="BO2" s="287">
        <f t="shared" ca="1" si="0"/>
        <v>0</v>
      </c>
      <c r="BP2" s="287">
        <f t="shared" ca="1" si="0"/>
        <v>1</v>
      </c>
      <c r="BQ2" s="287">
        <f t="shared" ca="1" si="0"/>
        <v>2</v>
      </c>
      <c r="BR2" s="287">
        <f t="shared" ca="1" si="0"/>
        <v>4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4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13" t="s">
        <v>240</v>
      </c>
      <c r="K3" s="13" t="s">
        <v>505</v>
      </c>
      <c r="L3" s="13" t="s">
        <v>241</v>
      </c>
      <c r="M3" s="13" t="s">
        <v>501</v>
      </c>
      <c r="N3" s="13" t="s">
        <v>242</v>
      </c>
      <c r="O3" s="13" t="s">
        <v>243</v>
      </c>
      <c r="P3" s="13" t="s">
        <v>323</v>
      </c>
      <c r="Q3" s="12" t="s">
        <v>244</v>
      </c>
      <c r="R3" s="12" t="s">
        <v>332</v>
      </c>
      <c r="S3" s="12"/>
      <c r="T3" s="286" t="s">
        <v>270</v>
      </c>
      <c r="U3" s="286" t="s">
        <v>270</v>
      </c>
      <c r="V3" s="12"/>
      <c r="W3" s="12" t="s">
        <v>643</v>
      </c>
      <c r="X3" s="286" t="s">
        <v>644</v>
      </c>
      <c r="Y3" s="286" t="s">
        <v>642</v>
      </c>
      <c r="Z3" s="12"/>
      <c r="AA3" s="286"/>
      <c r="AB3" s="286" t="s">
        <v>294</v>
      </c>
      <c r="AC3" s="12" t="s">
        <v>349</v>
      </c>
      <c r="AD3" s="12" t="s">
        <v>650</v>
      </c>
      <c r="AE3" s="12" t="s">
        <v>248</v>
      </c>
      <c r="AF3" s="12" t="s">
        <v>651</v>
      </c>
      <c r="AG3" s="12" t="s">
        <v>249</v>
      </c>
      <c r="AH3" s="12" t="s">
        <v>652</v>
      </c>
      <c r="AI3" s="12" t="s">
        <v>653</v>
      </c>
      <c r="AJ3" s="12" t="s">
        <v>311</v>
      </c>
      <c r="AK3" s="13" t="s">
        <v>654</v>
      </c>
      <c r="AL3" s="13" t="s">
        <v>519</v>
      </c>
      <c r="AM3" s="13"/>
      <c r="AN3" s="12"/>
      <c r="AO3" s="13"/>
      <c r="AP3" s="12"/>
      <c r="AQ3" s="12"/>
      <c r="AR3" s="12"/>
      <c r="AS3" s="12"/>
      <c r="AT3" s="14"/>
      <c r="AU3" s="12"/>
      <c r="AV3" s="13"/>
      <c r="AW3" s="12"/>
      <c r="AX3" s="13"/>
      <c r="AY3" s="4"/>
      <c r="AZ3" s="136"/>
      <c r="BA3" s="135">
        <v>1</v>
      </c>
      <c r="BB3" s="135">
        <v>2</v>
      </c>
      <c r="BC3" s="135">
        <v>3</v>
      </c>
      <c r="BD3" s="135">
        <v>4</v>
      </c>
      <c r="BE3" s="135">
        <v>5</v>
      </c>
      <c r="BF3" s="135">
        <v>6</v>
      </c>
      <c r="BG3" s="135">
        <v>7</v>
      </c>
      <c r="BH3" s="135">
        <v>8</v>
      </c>
      <c r="BI3" s="135">
        <v>9</v>
      </c>
      <c r="BJ3" s="135">
        <v>10</v>
      </c>
      <c r="BK3" s="135" t="s">
        <v>31</v>
      </c>
      <c r="BL3" s="135" t="s">
        <v>32</v>
      </c>
      <c r="BM3" s="135" t="s">
        <v>33</v>
      </c>
      <c r="BN3" s="135" t="s">
        <v>34</v>
      </c>
      <c r="BO3" s="135" t="s">
        <v>35</v>
      </c>
      <c r="BP3" s="135" t="s">
        <v>63</v>
      </c>
      <c r="BQ3" s="135" t="s">
        <v>61</v>
      </c>
      <c r="BR3" s="135" t="s">
        <v>64</v>
      </c>
      <c r="BS3" s="135" t="s">
        <v>62</v>
      </c>
      <c r="BT3" s="135"/>
      <c r="BU3" s="15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</row>
    <row r="4" spans="1:84" s="4" customFormat="1" ht="16.95" customHeight="1" x14ac:dyDescent="0.25">
      <c r="A4" s="191" t="s">
        <v>36</v>
      </c>
      <c r="B4" s="17" t="s">
        <v>657</v>
      </c>
      <c r="C4" s="17" t="s">
        <v>657</v>
      </c>
      <c r="D4" s="17" t="s">
        <v>191</v>
      </c>
      <c r="E4" s="17" t="s">
        <v>191</v>
      </c>
      <c r="F4" s="17" t="s">
        <v>480</v>
      </c>
      <c r="G4" s="17" t="s">
        <v>480</v>
      </c>
      <c r="H4" s="17" t="s">
        <v>388</v>
      </c>
      <c r="I4" s="17" t="s">
        <v>388</v>
      </c>
      <c r="J4" s="17" t="s">
        <v>191</v>
      </c>
      <c r="K4" s="17" t="s">
        <v>287</v>
      </c>
      <c r="L4" s="17" t="s">
        <v>191</v>
      </c>
      <c r="M4" s="17" t="s">
        <v>640</v>
      </c>
      <c r="N4" s="17" t="s">
        <v>657</v>
      </c>
      <c r="O4" s="17" t="s">
        <v>191</v>
      </c>
      <c r="P4" s="17" t="s">
        <v>640</v>
      </c>
      <c r="Q4" s="17" t="s">
        <v>191</v>
      </c>
      <c r="R4" s="17" t="s">
        <v>640</v>
      </c>
      <c r="S4" s="17"/>
      <c r="T4" s="17"/>
      <c r="U4" s="17" t="s">
        <v>287</v>
      </c>
      <c r="V4" s="17"/>
      <c r="W4" s="17" t="s">
        <v>192</v>
      </c>
      <c r="X4" s="17" t="s">
        <v>388</v>
      </c>
      <c r="Y4" s="17" t="s">
        <v>480</v>
      </c>
      <c r="Z4" s="17"/>
      <c r="AA4" s="17"/>
      <c r="AB4" s="17" t="s">
        <v>283</v>
      </c>
      <c r="AC4" s="17" t="s">
        <v>345</v>
      </c>
      <c r="AD4" s="17" t="s">
        <v>345</v>
      </c>
      <c r="AE4" s="17" t="s">
        <v>647</v>
      </c>
      <c r="AF4" s="17" t="s">
        <v>640</v>
      </c>
      <c r="AG4" s="17" t="s">
        <v>287</v>
      </c>
      <c r="AH4" s="17" t="s">
        <v>287</v>
      </c>
      <c r="AI4" s="17" t="s">
        <v>645</v>
      </c>
      <c r="AJ4" s="561" t="s">
        <v>599</v>
      </c>
      <c r="AK4" s="17" t="s">
        <v>655</v>
      </c>
      <c r="AL4" s="86" t="s">
        <v>656</v>
      </c>
      <c r="AM4" s="86"/>
      <c r="AN4" s="86"/>
      <c r="AO4" s="86"/>
      <c r="AP4" s="86"/>
      <c r="AQ4" s="87"/>
      <c r="AS4" s="187" t="str">
        <f>IF(HLOOKUP($A$1&amp;"a",[1]!Plan,AR66,FALSE)="","",HLOOKUP($A$1&amp;"a",[1]!Plan,AR66,FALSE))</f>
        <v>WS-011T00</v>
      </c>
      <c r="AT4" s="187" t="str">
        <f>IF(HLOOKUP($A$1&amp;"a",[1]!Plan,AS66,FALSE)="","",HLOOKUP($A$1&amp;"a",[1]!Plan,AS66,FALSE))</f>
        <v>BN302 Ubuntu</v>
      </c>
      <c r="AU4" s="18" t="str">
        <f>IF(HLOOKUP($A$1&amp;"a",[1]!Plan,AT66,FALSE)="","",HLOOKUP($A$1&amp;"a",[1]!Plan,AT66,FALSE))</f>
        <v/>
      </c>
      <c r="AV4" s="18" t="str">
        <f>IF(HLOOKUP($A$1&amp;"a",[1]!Plan,AU66,FALSE)="","",HLOOKUP($A$1&amp;"a",[1]!Plan,AU66,FALSE))</f>
        <v/>
      </c>
      <c r="AW4" s="18" t="str">
        <f>IF(HLOOKUP($A$1&amp;"a",[1]!Plan,AV66,FALSE)="","",HLOOKUP($A$1&amp;"a",[1]!Plan,AV66,FALSE))</f>
        <v/>
      </c>
      <c r="AX4" s="18" t="str">
        <f>IF(HLOOKUP($A$1&amp;"a",[1]!Plan,AW66,FALSE)="","",HLOOKUP($A$1&amp;"a",[1]!Plan,AW66,FALSE))</f>
        <v/>
      </c>
      <c r="AY4" s="18"/>
      <c r="AZ4" s="19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T4" s="135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</row>
    <row r="5" spans="1:84" x14ac:dyDescent="0.3">
      <c r="A5" s="20" t="b">
        <f t="array" ref="A5">OR(AND((B5&lt;&gt;""),OR(EXACT(B5,C5:AQ5))),AND((C5&lt;&gt;""),OR(EXACT(C5,D5:AQ5))),AND((D5&lt;&gt;""),OR(EXACT(D5,E5:AQ5))),AND((E5&lt;&gt;""),OR(EXACT(E5,F5:AQ5))),AND((F5&lt;&gt;""),OR(EXACT(F5,G5:AQ5))),AND((G5&lt;&gt;""),OR(EXACT(G5,H5:AQ5))),AND((H5&lt;&gt;""),OR(EXACT(H5,I5:AQ5))),AND((I5&lt;&gt;""),OR(EXACT(I5,J5:AQ5))),AND((J5&lt;&gt;""),OR(EXACT(J5,M5:AQ5))),AND((M5&lt;&gt;""),OR(EXACT(M5,N5:AQ5))),AND((O5&lt;&gt;""),OR(EXACT(O5,P5:AQ5))),AND((P8&lt;&gt;""),OR(EXACT(P8,Q5:AQ5))),AND((Q5&lt;&gt;""),OR(EXACT(Q5,R5:AQ5))),AND((S5&lt;&gt;""),OR(EXACT(S5,T5:AQ5))),AND((T5&lt;&gt;""),OR(EXACT(T5,U5:AQ5))),AND((U5&lt;&gt;""),OR(EXACT(U5,V5:AQ5))),AND((V5&lt;&gt;""),OR(EXACT(V5,X5:AQ5))),AND((X5&lt;&gt;""),OR(EXACT(X5,Y5:AQ5))),AND((Y5&lt;&gt;""),OR(EXACT(Y5,Z5:AQ5))),AND((Z5&lt;&gt;""),OR(EXACT(Z5,AA5:AQ5))),AND((AA5&lt;&gt;""),OR(EXACT(AA5,AB5:AQ5))),AND((AB5&lt;&gt;""),OR(EXACT(AB5,AC5:AQ5))),AND((AC5&lt;&gt;""),OR(EXACT(AC5,AD5:AQ5))),AND((AD5&lt;&gt;""),OR(EXACT(AD5,AE5:AQ5))),AND((AE5&lt;&gt;""),OR(EXACT(AE5,AF5:AQ5))),AND((AF5&lt;&gt;""),OR(EXACT(AF5,AG5:AQ5))),AND((AG5&lt;&gt;""),OR(EXACT(AG5,AH5:AQ5))),AND((AH5&lt;&gt;""),OR(EXACT(AH5,AI5:AQ5))),AND((AI5&lt;&gt;""),OR(EXACT(AI5,AJ5:AQ5))),AND((AJ5&lt;&gt;""),OR(EXACT(AJ5,AK5:AQ5))),AND((AK5&lt;&gt;""),OR(EXACT(AK5,AL5:AQ5))),AND((AL5&lt;&gt;""),OR(EXACT(AL5,AM5:AQ5))),AND((AM5&lt;&gt;""),OR(EXACT(AM5,AN5:AQ5))),AND((AN5&lt;&gt;""),OR(EXACT(AN5,AO5:AQ5))),AND((AO5&lt;&gt;""),OR(EXACT(AO5,AQ5))))</f>
        <v>1</v>
      </c>
      <c r="B5" s="289"/>
      <c r="C5" s="289"/>
      <c r="D5" s="289"/>
      <c r="E5" s="289"/>
      <c r="F5" s="372" t="s">
        <v>0</v>
      </c>
      <c r="G5" s="372" t="s">
        <v>0</v>
      </c>
      <c r="H5" s="577" t="s">
        <v>169</v>
      </c>
      <c r="I5" s="577" t="s">
        <v>169</v>
      </c>
      <c r="J5" s="289"/>
      <c r="K5" s="570" t="s">
        <v>11</v>
      </c>
      <c r="L5" s="289"/>
      <c r="M5" s="217" t="s">
        <v>27</v>
      </c>
      <c r="N5" s="322" t="s">
        <v>56</v>
      </c>
      <c r="O5" s="289"/>
      <c r="P5" s="217" t="s">
        <v>27</v>
      </c>
      <c r="Q5" s="289"/>
      <c r="R5" s="217" t="s">
        <v>27</v>
      </c>
      <c r="S5" s="289"/>
      <c r="T5" s="289"/>
      <c r="U5" s="570" t="s">
        <v>11</v>
      </c>
      <c r="V5" s="289"/>
      <c r="W5" s="292" t="s">
        <v>16</v>
      </c>
      <c r="X5" s="577" t="s">
        <v>169</v>
      </c>
      <c r="Y5" s="372" t="s">
        <v>0</v>
      </c>
      <c r="Z5" s="289"/>
      <c r="AA5" s="289"/>
      <c r="AB5" s="264" t="s">
        <v>74</v>
      </c>
      <c r="AC5" s="294" t="s">
        <v>14</v>
      </c>
      <c r="AD5" s="294" t="s">
        <v>14</v>
      </c>
      <c r="AE5" s="292" t="s">
        <v>16</v>
      </c>
      <c r="AF5" s="217" t="s">
        <v>27</v>
      </c>
      <c r="AG5" s="570" t="s">
        <v>11</v>
      </c>
      <c r="AH5" s="570" t="s">
        <v>11</v>
      </c>
      <c r="AI5" s="292" t="s">
        <v>16</v>
      </c>
      <c r="AJ5" s="562" t="s">
        <v>16</v>
      </c>
      <c r="AK5" s="566" t="s">
        <v>2</v>
      </c>
      <c r="AL5" s="576" t="s">
        <v>6</v>
      </c>
      <c r="AM5" s="315"/>
      <c r="AN5" s="310"/>
      <c r="AO5" s="289"/>
      <c r="AP5" s="315"/>
      <c r="AQ5" s="252"/>
      <c r="AR5" s="22"/>
      <c r="AS5" s="190" t="s">
        <v>17</v>
      </c>
      <c r="AT5" s="198" t="s">
        <v>0</v>
      </c>
      <c r="AU5" s="23" t="str">
        <f>IF(HLOOKUP($A$1,[1]!Plan,AT66,FALSE)="","",HLOOKUP($A$1,[1]!Plan,AT66,FALSE))</f>
        <v/>
      </c>
      <c r="AV5" s="199" t="s">
        <v>6</v>
      </c>
      <c r="AW5" s="23" t="str">
        <f>IF(HLOOKUP($A$1,[1]!Plan,AV66,FALSE)="","",HLOOKUP($A$1,[1]!Plan,AV66,FALSE))</f>
        <v/>
      </c>
      <c r="AX5" s="23" t="str">
        <f>IF(HLOOKUP($A$1,[1]!Plan,AW66,FALSE)="","",HLOOKUP($A$1,[1]!Plan,AW66,FALSE))</f>
        <v/>
      </c>
      <c r="AY5" s="30"/>
      <c r="AZ5" s="55"/>
      <c r="BA5" s="22">
        <f>BA$3</f>
        <v>1</v>
      </c>
      <c r="BB5" s="22">
        <f t="shared" ref="BB5:BS5" si="1">BB$3</f>
        <v>2</v>
      </c>
      <c r="BC5" s="22">
        <f t="shared" si="1"/>
        <v>3</v>
      </c>
      <c r="BD5" s="22">
        <f t="shared" si="1"/>
        <v>4</v>
      </c>
      <c r="BE5" s="22">
        <f t="shared" si="1"/>
        <v>5</v>
      </c>
      <c r="BF5" s="22">
        <f t="shared" si="1"/>
        <v>6</v>
      </c>
      <c r="BG5" s="22">
        <f t="shared" si="1"/>
        <v>7</v>
      </c>
      <c r="BH5" s="22">
        <f t="shared" si="1"/>
        <v>8</v>
      </c>
      <c r="BI5" s="22">
        <f t="shared" si="1"/>
        <v>9</v>
      </c>
      <c r="BJ5" s="22">
        <f t="shared" si="1"/>
        <v>10</v>
      </c>
      <c r="BK5" s="22" t="str">
        <f t="shared" si="1"/>
        <v>F1</v>
      </c>
      <c r="BL5" s="22" t="str">
        <f>BL$3</f>
        <v>F2</v>
      </c>
      <c r="BM5" s="22" t="str">
        <f t="shared" si="1"/>
        <v>F3</v>
      </c>
      <c r="BN5" s="22" t="str">
        <f t="shared" si="1"/>
        <v>F4</v>
      </c>
      <c r="BO5" s="22" t="str">
        <f t="shared" si="1"/>
        <v>B8</v>
      </c>
      <c r="BP5" s="22" t="str">
        <f t="shared" si="1"/>
        <v>UG1</v>
      </c>
      <c r="BQ5" s="22" t="str">
        <f t="shared" si="1"/>
        <v>UG2</v>
      </c>
      <c r="BR5" s="22" t="str">
        <f t="shared" si="1"/>
        <v>UG3</v>
      </c>
      <c r="BS5" s="22" t="str">
        <f t="shared" si="1"/>
        <v>UG4</v>
      </c>
      <c r="BT5" s="88"/>
      <c r="BV5" s="8"/>
      <c r="BW5" s="8"/>
      <c r="BY5" s="170">
        <v>0</v>
      </c>
      <c r="BZ5" s="170">
        <f ca="1">COUNTIF($AZ$2:$BR$2,0)</f>
        <v>4</v>
      </c>
      <c r="CA5" s="170"/>
      <c r="CB5" s="170"/>
      <c r="CC5" s="168"/>
      <c r="CD5" s="168"/>
      <c r="CE5" s="168"/>
      <c r="CF5" s="168"/>
    </row>
    <row r="6" spans="1:84" ht="15" thickBot="1" x14ac:dyDescent="0.35">
      <c r="A6" s="25" t="b">
        <f t="array" ref="A6">OR(AND((B6&lt;&gt;""),OR(EXACT(B6,C6:AQ6))),AND((C6&lt;&gt;""),OR(EXACT(C6,D6:AQ6))),AND((D6&lt;&gt;""),OR(EXACT(D6,E6:AQ6))),AND((E6&lt;&gt;""),OR(EXACT(E6,F6:AQ6))),AND((F6&lt;&gt;""),OR(EXACT(F6,G6:AQ6))),AND((G6&lt;&gt;""),OR(EXACT(G6,H6:AQ6))),AND((H6&lt;&gt;""),OR(EXACT(H6,I6:AQ6))),AND((I6&lt;&gt;""),OR(EXACT(I6,J6:AQ6))),AND((J6&lt;&gt;""),OR(EXACT(J6,M6:AQ6))),AND((M6&lt;&gt;""),OR(EXACT(M6,N6:AQ6))),AND((O6&lt;&gt;""),OR(EXACT(O6,P6:AQ6))),AND((P9&lt;&gt;""),OR(EXACT(P9,Q6:AQ6))),AND((Q6&lt;&gt;""),OR(EXACT(Q6,R6:AQ6))),AND((S6&lt;&gt;""),OR(EXACT(S6,T6:AQ6))),AND((T6&lt;&gt;""),OR(EXACT(T6,U6:AQ6))),AND((U6&lt;&gt;""),OR(EXACT(U6,V6:AQ6))),AND((V6&lt;&gt;""),OR(EXACT(V6,X6:AQ6))),AND((X6&lt;&gt;""),OR(EXACT(X6,Y6:AQ6))),AND((Y6&lt;&gt;""),OR(EXACT(Y6,Z6:AQ6))),AND((Z6&lt;&gt;""),OR(EXACT(Z6,AA6:AQ6))),AND((AA6&lt;&gt;""),OR(EXACT(AA6,AB6:AQ6))),AND((AB6&lt;&gt;""),OR(EXACT(AB6,AC6:AQ6))),AND((AC6&lt;&gt;""),OR(EXACT(AC6,AD6:AQ6))),AND((AD6&lt;&gt;""),OR(EXACT(AD6,AE6:AQ6))),AND((AE6&lt;&gt;""),OR(EXACT(AE6,AF6:AQ6))),AND((AF6&lt;&gt;""),OR(EXACT(AF6,AG6:AQ6))),AND((AG6&lt;&gt;""),OR(EXACT(AG6,AH6:AQ6))),AND((AH6&lt;&gt;""),OR(EXACT(AH6,AI6:AQ6))),AND((AI6&lt;&gt;""),OR(EXACT(AI6,AJ6:AQ6))),AND((AJ6&lt;&gt;""),OR(EXACT(AJ6,AK6:AQ6))),AND((AK6&lt;&gt;""),OR(EXACT(AK6,AL6:AQ6))),AND((AL6&lt;&gt;""),OR(EXACT(AL6,AM6:AQ6))),AND((AM6&lt;&gt;""),OR(EXACT(AM6,AN6:AQ6))),AND((AN6&lt;&gt;""),OR(EXACT(AN6,AO6:AQ6))),AND((AO6&lt;&gt;""),OR(EXACT(AO6,AQ6))))</f>
        <v>1</v>
      </c>
      <c r="B6" s="26" t="s">
        <v>33</v>
      </c>
      <c r="C6" s="26" t="s">
        <v>62</v>
      </c>
      <c r="D6" s="26"/>
      <c r="E6" s="26"/>
      <c r="F6" s="26">
        <v>4</v>
      </c>
      <c r="G6" s="26">
        <v>4</v>
      </c>
      <c r="H6" s="26">
        <v>8</v>
      </c>
      <c r="I6" s="26">
        <v>8</v>
      </c>
      <c r="J6" s="26"/>
      <c r="K6" s="26">
        <v>7</v>
      </c>
      <c r="L6" s="26"/>
      <c r="M6" s="26">
        <v>9</v>
      </c>
      <c r="N6" s="26" t="s">
        <v>62</v>
      </c>
      <c r="O6" s="26"/>
      <c r="P6" s="26">
        <v>9</v>
      </c>
      <c r="Q6" s="26"/>
      <c r="R6" s="26">
        <v>9</v>
      </c>
      <c r="S6" s="26"/>
      <c r="T6" s="26"/>
      <c r="U6" s="26">
        <v>7</v>
      </c>
      <c r="V6" s="26"/>
      <c r="W6" s="26" t="s">
        <v>64</v>
      </c>
      <c r="X6" s="26">
        <v>8</v>
      </c>
      <c r="Y6" s="26">
        <v>4</v>
      </c>
      <c r="Z6" s="26"/>
      <c r="AA6" s="26"/>
      <c r="AB6" s="26" t="s">
        <v>271</v>
      </c>
      <c r="AC6" s="26">
        <v>6</v>
      </c>
      <c r="AD6" s="26">
        <v>6</v>
      </c>
      <c r="AE6" s="26">
        <v>3</v>
      </c>
      <c r="AF6" s="26">
        <v>9</v>
      </c>
      <c r="AG6" s="26">
        <v>7</v>
      </c>
      <c r="AH6" s="26">
        <v>7</v>
      </c>
      <c r="AI6" s="26" t="s">
        <v>32</v>
      </c>
      <c r="AJ6" s="563" t="s">
        <v>64</v>
      </c>
      <c r="AK6" s="31" t="s">
        <v>31</v>
      </c>
      <c r="AL6" s="31" t="s">
        <v>34</v>
      </c>
      <c r="AM6" s="31"/>
      <c r="AN6" s="31"/>
      <c r="AO6" s="124"/>
      <c r="AP6" s="31"/>
      <c r="AQ6" s="125"/>
      <c r="AR6" s="4"/>
      <c r="AS6" s="28">
        <f>IF(HLOOKUP($A$1&amp;"b",[1]!Plan,AR66,FALSE)="","",HLOOKUP($A$1&amp;"b",[1]!Plan,AR66,FALSE))</f>
        <v>8</v>
      </c>
      <c r="AT6" s="28">
        <f>IF(HLOOKUP($A$1&amp;"b",[1]!Plan,AS66,FALSE)="","",HLOOKUP($A$1&amp;"b",[1]!Plan,AS66,FALSE))</f>
        <v>8</v>
      </c>
      <c r="AU6" s="28" t="str">
        <f>IF(HLOOKUP($A$1&amp;"b",[1]!Plan,AT66,FALSE)="","",HLOOKUP($A$1&amp;"b",[1]!Plan,AT66,FALSE))</f>
        <v/>
      </c>
      <c r="AV6" s="28" t="str">
        <f>IF(HLOOKUP($A$1&amp;"b",[1]!Plan,AU66,FALSE)="","",HLOOKUP($A$1&amp;"b",[1]!Plan,AU66,FALSE))</f>
        <v/>
      </c>
      <c r="AW6" s="28" t="str">
        <f>IF(HLOOKUP($A$1&amp;"b",[1]!Plan,AV66,FALSE)="","",HLOOKUP($A$1&amp;"b",[1]!Plan,AV66,FALSE))</f>
        <v/>
      </c>
      <c r="AX6" s="28" t="str">
        <f>IF(HLOOKUP($A$1&amp;"b",[1]!Plan,AW66,FALSE)="","",HLOOKUP($A$1&amp;"b",[1]!Plan,AW66,FALSE))</f>
        <v/>
      </c>
      <c r="AY6" s="28"/>
      <c r="AZ6" s="29"/>
      <c r="BA6" s="167">
        <f t="shared" ref="BA6:BS6" ca="1" si="2">SUMIF($B6:$AQ6,BA$3,$B$2:$AP$2)</f>
        <v>0</v>
      </c>
      <c r="BB6" s="167">
        <f t="shared" ca="1" si="2"/>
        <v>0</v>
      </c>
      <c r="BC6" s="167">
        <f t="shared" ca="1" si="2"/>
        <v>5</v>
      </c>
      <c r="BD6" s="167">
        <f t="shared" ca="1" si="2"/>
        <v>5</v>
      </c>
      <c r="BE6" s="167">
        <f t="shared" ca="1" si="2"/>
        <v>0</v>
      </c>
      <c r="BF6" s="167">
        <f t="shared" ca="1" si="2"/>
        <v>8</v>
      </c>
      <c r="BG6" s="167">
        <f t="shared" ca="1" si="2"/>
        <v>14</v>
      </c>
      <c r="BH6" s="167">
        <f t="shared" ca="1" si="2"/>
        <v>12</v>
      </c>
      <c r="BI6" s="167">
        <f t="shared" ca="1" si="2"/>
        <v>5</v>
      </c>
      <c r="BJ6" s="167">
        <f t="shared" ca="1" si="2"/>
        <v>0</v>
      </c>
      <c r="BK6" s="167">
        <f t="shared" ca="1" si="2"/>
        <v>1</v>
      </c>
      <c r="BL6" s="167">
        <f t="shared" ca="1" si="2"/>
        <v>1</v>
      </c>
      <c r="BM6" s="167">
        <f t="shared" ca="1" si="2"/>
        <v>3</v>
      </c>
      <c r="BN6" s="167">
        <f t="shared" ca="1" si="2"/>
        <v>6</v>
      </c>
      <c r="BO6" s="167">
        <f t="shared" ca="1" si="2"/>
        <v>0</v>
      </c>
      <c r="BP6" s="167">
        <f t="shared" ca="1" si="2"/>
        <v>0</v>
      </c>
      <c r="BQ6" s="167">
        <f t="shared" ca="1" si="2"/>
        <v>0</v>
      </c>
      <c r="BR6" s="167">
        <f t="shared" ca="1" si="2"/>
        <v>2</v>
      </c>
      <c r="BS6" s="167">
        <f t="shared" ca="1" si="2"/>
        <v>4</v>
      </c>
      <c r="BV6" s="8"/>
      <c r="BW6" s="24"/>
      <c r="BY6" s="168">
        <v>8</v>
      </c>
      <c r="BZ6" s="170">
        <f ca="1">COUNTIF($AZ$2:$BR$2,"&lt;=8")-BZ5</f>
        <v>13</v>
      </c>
      <c r="CA6" s="168"/>
      <c r="CB6" s="168"/>
      <c r="CC6" s="8"/>
      <c r="CD6" s="8"/>
      <c r="CE6" s="8"/>
      <c r="CF6" s="8"/>
    </row>
    <row r="7" spans="1:84" s="4" customFormat="1" ht="15" customHeight="1" x14ac:dyDescent="0.25">
      <c r="A7" s="192"/>
      <c r="B7" s="17" t="s">
        <v>657</v>
      </c>
      <c r="C7" s="17" t="s">
        <v>657</v>
      </c>
      <c r="D7" s="17" t="s">
        <v>191</v>
      </c>
      <c r="E7" s="17" t="s">
        <v>191</v>
      </c>
      <c r="F7" s="17" t="s">
        <v>480</v>
      </c>
      <c r="G7" s="17" t="s">
        <v>480</v>
      </c>
      <c r="H7" s="17" t="s">
        <v>388</v>
      </c>
      <c r="I7" s="17" t="s">
        <v>388</v>
      </c>
      <c r="J7" s="17" t="s">
        <v>191</v>
      </c>
      <c r="K7" s="17" t="s">
        <v>287</v>
      </c>
      <c r="L7" s="17" t="s">
        <v>191</v>
      </c>
      <c r="M7" s="17" t="s">
        <v>640</v>
      </c>
      <c r="N7" s="17" t="s">
        <v>657</v>
      </c>
      <c r="O7" s="17" t="s">
        <v>191</v>
      </c>
      <c r="P7" s="17" t="s">
        <v>640</v>
      </c>
      <c r="Q7" s="17" t="s">
        <v>191</v>
      </c>
      <c r="R7" s="17" t="s">
        <v>640</v>
      </c>
      <c r="S7" s="17"/>
      <c r="T7" s="17"/>
      <c r="U7" s="17" t="s">
        <v>287</v>
      </c>
      <c r="V7" s="17"/>
      <c r="W7" s="17" t="s">
        <v>192</v>
      </c>
      <c r="X7" s="17" t="s">
        <v>388</v>
      </c>
      <c r="Y7" s="17" t="s">
        <v>480</v>
      </c>
      <c r="Z7" s="17"/>
      <c r="AA7" s="17"/>
      <c r="AB7" s="17" t="s">
        <v>283</v>
      </c>
      <c r="AC7" s="17" t="s">
        <v>345</v>
      </c>
      <c r="AD7" s="17" t="s">
        <v>345</v>
      </c>
      <c r="AE7" s="17" t="s">
        <v>647</v>
      </c>
      <c r="AF7" s="17" t="s">
        <v>640</v>
      </c>
      <c r="AG7" s="17" t="s">
        <v>287</v>
      </c>
      <c r="AH7" s="17" t="s">
        <v>287</v>
      </c>
      <c r="AI7" s="17" t="s">
        <v>645</v>
      </c>
      <c r="AJ7" s="561" t="s">
        <v>599</v>
      </c>
      <c r="AK7" s="17" t="s">
        <v>655</v>
      </c>
      <c r="AL7" s="86" t="s">
        <v>656</v>
      </c>
      <c r="AM7" s="86"/>
      <c r="AN7" s="86"/>
      <c r="AO7" s="86"/>
      <c r="AP7" s="86"/>
      <c r="AQ7" s="87"/>
      <c r="AS7" s="187" t="str">
        <f>IF(HLOOKUP($A$1&amp;"a",[1]!Plan,AR66,FALSE)="","",HLOOKUP($A$1&amp;"a",[1]!Plan,AR66,FALSE))</f>
        <v>WS-011T00</v>
      </c>
      <c r="AT7" s="187" t="str">
        <f>IF(HLOOKUP($A$1&amp;"a",[1]!Plan,AS66,FALSE)="","",HLOOKUP($A$1&amp;"a",[1]!Plan,AS66,FALSE))</f>
        <v>BN302 Ubuntu</v>
      </c>
      <c r="AU7" s="18" t="str">
        <f>IF(HLOOKUP($A$1&amp;"a",[1]!Plan,AT66,FALSE)="","",HLOOKUP($A$1&amp;"a",[1]!Plan,AT66,FALSE))</f>
        <v/>
      </c>
      <c r="AV7" s="18" t="str">
        <f>IF(HLOOKUP($A$1&amp;"a",[1]!Plan,AU66,FALSE)="","",HLOOKUP($A$1&amp;"a",[1]!Plan,AU66,FALSE))</f>
        <v/>
      </c>
      <c r="AW7" s="18" t="str">
        <f>IF(HLOOKUP($A$1&amp;"a",[1]!Plan,AV66,FALSE)="","",HLOOKUP($A$1&amp;"a",[1]!Plan,AV66,FALSE))</f>
        <v/>
      </c>
      <c r="AX7" s="18" t="str">
        <f>IF(HLOOKUP($A$1&amp;"a",[1]!Plan,AW66,FALSE)="","",HLOOKUP($A$1&amp;"a",[1]!Plan,AW66,FALSE))</f>
        <v/>
      </c>
      <c r="AY7" s="18"/>
      <c r="AZ7" s="19"/>
      <c r="BV7" s="8"/>
      <c r="BW7" s="24"/>
      <c r="BY7" s="8">
        <v>12</v>
      </c>
      <c r="BZ7" s="170">
        <f ca="1">COUNTIF($AZ$2:$BR$2,"&lt;=12")-BZ6-BZ5</f>
        <v>1</v>
      </c>
      <c r="CA7" s="170"/>
      <c r="CB7" s="170"/>
      <c r="CC7" s="168"/>
      <c r="CD7" s="168"/>
      <c r="CE7" s="168"/>
      <c r="CF7" s="168"/>
    </row>
    <row r="8" spans="1:84" x14ac:dyDescent="0.3">
      <c r="A8" s="20" t="e">
        <f t="array" ref="A8">OR(AND((B8&lt;&gt;""),OR(EXACT(B8,C8:AQ8))),AND((C8&lt;&gt;""),OR(EXACT(C8,D8:AQ8))),AND((D8&lt;&gt;""),OR(EXACT(D8,E8:AQ8))),AND((E8&lt;&gt;""),OR(EXACT(E8,F8:AQ8))),AND((F8&lt;&gt;""),OR(EXACT(F8,G8:AQ8))),AND((G8&lt;&gt;""),OR(EXACT(G8,H8:AQ8))),AND((H8&lt;&gt;""),OR(EXACT(H8,I8:AQ8))),AND((I8&lt;&gt;""),OR(EXACT(I8,J8:AQ8))),AND((J8&lt;&gt;""),OR(EXACT(J8,M8:AQ8))),AND((M8&lt;&gt;""),OR(EXACT(M8,N8:AQ8))),AND((O8&lt;&gt;""),OR(EXACT(O8,P8:AQ8))),AND((#REF!&lt;&gt;""),OR(EXACT(#REF!,Q8:AQ8))),AND((Q8&lt;&gt;""),OR(EXACT(Q8,R8:AQ8))),AND((S8&lt;&gt;""),OR(EXACT(S8,T8:AQ8))),AND((T8&lt;&gt;""),OR(EXACT(T8,U8:AQ8))),AND((U8&lt;&gt;""),OR(EXACT(U8,V8:AQ8))),AND((V8&lt;&gt;""),OR(EXACT(V8,X8:AQ8))),AND((X8&lt;&gt;""),OR(EXACT(X8,Y8:AQ8))),AND((Y8&lt;&gt;""),OR(EXACT(Y8,Z8:AQ8))),AND((Z8&lt;&gt;""),OR(EXACT(Z8,AA8:AQ8))),AND((AA8&lt;&gt;""),OR(EXACT(AA8,AB8:AQ8))),AND((AB8&lt;&gt;""),OR(EXACT(AB8,AC8:AQ8))),AND((AC8&lt;&gt;""),OR(EXACT(AC8,AD8:AQ8))),AND((AD8&lt;&gt;""),OR(EXACT(AD8,AE8:AQ8))),AND((AE8&lt;&gt;""),OR(EXACT(AE8,AF8:AQ8))),AND((AF8&lt;&gt;""),OR(EXACT(AF8,AG8:AQ8))),AND((AG8&lt;&gt;""),OR(EXACT(AG8,AH8:AQ8))),AND((AH8&lt;&gt;""),OR(EXACT(AH8,AI8:AQ8))),AND((AI8&lt;&gt;""),OR(EXACT(AI8,AJ8:AQ8))),AND((AJ8&lt;&gt;""),OR(EXACT(AJ8,AK8:AQ8))),AND((AK8&lt;&gt;""),OR(EXACT(AK8,AL8:AQ8))),AND((AL8&lt;&gt;""),OR(EXACT(AL8,AM8:AQ8))),AND((AM8&lt;&gt;""),OR(EXACT(AM8,AN8:AQ8))),AND((AN8&lt;&gt;""),OR(EXACT(AN8,AO8:AQ8))),AND((AO8&lt;&gt;""),OR(EXACT(AO8,AQ8))))</f>
        <v>#REF!</v>
      </c>
      <c r="B8" s="289"/>
      <c r="C8" s="289"/>
      <c r="D8" s="289"/>
      <c r="E8" s="289"/>
      <c r="F8" s="372" t="s">
        <v>0</v>
      </c>
      <c r="G8" s="372" t="s">
        <v>0</v>
      </c>
      <c r="H8" s="577" t="s">
        <v>169</v>
      </c>
      <c r="I8" s="577" t="s">
        <v>169</v>
      </c>
      <c r="J8" s="289"/>
      <c r="K8" s="525" t="s">
        <v>11</v>
      </c>
      <c r="L8" s="289"/>
      <c r="M8" s="217" t="s">
        <v>27</v>
      </c>
      <c r="N8" s="322" t="s">
        <v>56</v>
      </c>
      <c r="O8" s="289"/>
      <c r="P8" s="217" t="s">
        <v>27</v>
      </c>
      <c r="Q8" s="289"/>
      <c r="R8" s="217" t="s">
        <v>27</v>
      </c>
      <c r="S8" s="289"/>
      <c r="T8" s="289"/>
      <c r="U8" s="525" t="s">
        <v>11</v>
      </c>
      <c r="V8" s="289"/>
      <c r="W8" s="292" t="s">
        <v>16</v>
      </c>
      <c r="X8" s="577" t="s">
        <v>169</v>
      </c>
      <c r="Y8" s="372" t="s">
        <v>0</v>
      </c>
      <c r="Z8" s="289"/>
      <c r="AA8" s="289"/>
      <c r="AB8" s="292" t="s">
        <v>16</v>
      </c>
      <c r="AC8" s="292" t="s">
        <v>16</v>
      </c>
      <c r="AD8" s="292" t="s">
        <v>16</v>
      </c>
      <c r="AE8" s="294" t="s">
        <v>14</v>
      </c>
      <c r="AF8" s="217" t="s">
        <v>27</v>
      </c>
      <c r="AG8" s="525" t="s">
        <v>11</v>
      </c>
      <c r="AH8" s="525" t="s">
        <v>11</v>
      </c>
      <c r="AI8" s="292" t="s">
        <v>16</v>
      </c>
      <c r="AJ8" s="562" t="s">
        <v>16</v>
      </c>
      <c r="AK8" s="566" t="s">
        <v>2</v>
      </c>
      <c r="AL8" s="576" t="s">
        <v>6</v>
      </c>
      <c r="AM8" s="315"/>
      <c r="AN8" s="310"/>
      <c r="AO8" s="289"/>
      <c r="AP8" s="315"/>
      <c r="AQ8" s="252"/>
      <c r="AR8" s="22"/>
      <c r="AS8" s="190" t="s">
        <v>17</v>
      </c>
      <c r="AT8" s="198" t="s">
        <v>0</v>
      </c>
      <c r="AU8" s="23" t="str">
        <f>IF(HLOOKUP($A$1,[1]!Plan,AT66,FALSE)="","",HLOOKUP($A$1,[1]!Plan,AT66,FALSE))</f>
        <v/>
      </c>
      <c r="AV8" s="199" t="s">
        <v>6</v>
      </c>
      <c r="AW8" s="23" t="str">
        <f>IF(HLOOKUP($A$1,[1]!Plan,AV66,FALSE)="","",HLOOKUP($A$1,[1]!Plan,AV66,FALSE))</f>
        <v/>
      </c>
      <c r="AX8" s="23" t="str">
        <f>IF(HLOOKUP($A$1,[1]!Plan,AW66,FALSE)="","",HLOOKUP($A$1,[1]!Plan,AW66,FALSE))</f>
        <v/>
      </c>
      <c r="AY8" s="30"/>
      <c r="AZ8" s="55"/>
      <c r="BA8" s="22">
        <f>BA$3</f>
        <v>1</v>
      </c>
      <c r="BB8" s="22">
        <f t="shared" ref="BB8:BS8" si="3">BB$3</f>
        <v>2</v>
      </c>
      <c r="BC8" s="22">
        <f t="shared" si="3"/>
        <v>3</v>
      </c>
      <c r="BD8" s="22">
        <f t="shared" si="3"/>
        <v>4</v>
      </c>
      <c r="BE8" s="22">
        <f t="shared" si="3"/>
        <v>5</v>
      </c>
      <c r="BF8" s="22">
        <f t="shared" si="3"/>
        <v>6</v>
      </c>
      <c r="BG8" s="22">
        <f t="shared" si="3"/>
        <v>7</v>
      </c>
      <c r="BH8" s="22">
        <f t="shared" si="3"/>
        <v>8</v>
      </c>
      <c r="BI8" s="22">
        <f t="shared" si="3"/>
        <v>9</v>
      </c>
      <c r="BJ8" s="22">
        <f t="shared" si="3"/>
        <v>10</v>
      </c>
      <c r="BK8" s="22" t="str">
        <f t="shared" si="3"/>
        <v>F1</v>
      </c>
      <c r="BL8" s="22" t="str">
        <f t="shared" si="3"/>
        <v>F2</v>
      </c>
      <c r="BM8" s="22" t="str">
        <f t="shared" si="3"/>
        <v>F3</v>
      </c>
      <c r="BN8" s="22" t="str">
        <f t="shared" si="3"/>
        <v>F4</v>
      </c>
      <c r="BO8" s="22" t="str">
        <f t="shared" si="3"/>
        <v>B8</v>
      </c>
      <c r="BP8" s="22" t="str">
        <f t="shared" si="3"/>
        <v>UG1</v>
      </c>
      <c r="BQ8" s="22" t="str">
        <f t="shared" si="3"/>
        <v>UG2</v>
      </c>
      <c r="BR8" s="22" t="str">
        <f t="shared" si="3"/>
        <v>UG3</v>
      </c>
      <c r="BS8" s="22" t="str">
        <f t="shared" si="3"/>
        <v>UG4</v>
      </c>
      <c r="BT8" s="88"/>
      <c r="BV8" s="8"/>
      <c r="BW8" s="24"/>
      <c r="BY8" s="170">
        <v>18</v>
      </c>
      <c r="BZ8" s="170">
        <f ca="1">COUNTIF($AZ$2:$BR$2,"&lt;=18")-BZ7-BZ6-BZ5</f>
        <v>1</v>
      </c>
      <c r="CA8" s="168"/>
      <c r="CB8" s="170"/>
      <c r="CC8" s="8"/>
      <c r="CD8" s="8"/>
      <c r="CE8" s="8"/>
      <c r="CF8" s="8"/>
    </row>
    <row r="9" spans="1:84" ht="15" thickBot="1" x14ac:dyDescent="0.35">
      <c r="A9" s="25" t="e">
        <f t="array" ref="A9">OR(AND((B9&lt;&gt;""),OR(EXACT(B9,C9:AQ9))),AND((C9&lt;&gt;""),OR(EXACT(C9,D9:AQ9))),AND((D9&lt;&gt;""),OR(EXACT(D9,E9:AQ9))),AND((E9&lt;&gt;""),OR(EXACT(E9,F9:AQ9))),AND((F9&lt;&gt;""),OR(EXACT(F9,G9:AQ9))),AND((G9&lt;&gt;""),OR(EXACT(G9,H9:AQ9))),AND((H9&lt;&gt;""),OR(EXACT(H9,I9:AQ9))),AND((I9&lt;&gt;""),OR(EXACT(I9,J9:AQ9))),AND((J9&lt;&gt;""),OR(EXACT(J9,M9:AQ9))),AND((M9&lt;&gt;""),OR(EXACT(M9,N9:AQ9))),AND((O9&lt;&gt;""),OR(EXACT(O9,P9:AQ9))),AND((#REF!&lt;&gt;""),OR(EXACT(#REF!,Q9:AQ9))),AND((Q9&lt;&gt;""),OR(EXACT(Q9,R9:AQ9))),AND((S9&lt;&gt;""),OR(EXACT(S9,T9:AQ9))),AND((T9&lt;&gt;""),OR(EXACT(T9,U9:AQ9))),AND((U9&lt;&gt;""),OR(EXACT(U9,V9:AQ9))),AND((V9&lt;&gt;""),OR(EXACT(V9,X9:AQ9))),AND((X9&lt;&gt;""),OR(EXACT(X9,Y9:AQ9))),AND((Y9&lt;&gt;""),OR(EXACT(Y9,Z9:AQ9))),AND((Z9&lt;&gt;""),OR(EXACT(Z9,AA9:AQ9))),AND((AA9&lt;&gt;""),OR(EXACT(AA9,AB9:AQ9))),AND((AB9&lt;&gt;""),OR(EXACT(AB9,AC9:AQ9))),AND((AC9&lt;&gt;""),OR(EXACT(AC9,AD9:AQ9))),AND((AD9&lt;&gt;""),OR(EXACT(AD9,AE9:AQ9))),AND((AE9&lt;&gt;""),OR(EXACT(AE9,AF9:AQ9))),AND((AF9&lt;&gt;""),OR(EXACT(AF9,AG9:AQ9))),AND((AG9&lt;&gt;""),OR(EXACT(AG9,AH9:AQ9))),AND((AH9&lt;&gt;""),OR(EXACT(AH9,AI9:AQ9))),AND((AI9&lt;&gt;""),OR(EXACT(AI9,AJ9:AQ9))),AND((AJ9&lt;&gt;""),OR(EXACT(AJ9,AK9:AQ9))),AND((AK9&lt;&gt;""),OR(EXACT(AK9,AL9:AQ9))),AND((AL9&lt;&gt;""),OR(EXACT(AL9,AM9:AQ9))),AND((AM9&lt;&gt;""),OR(EXACT(AM9,AN9:AQ9))),AND((AN9&lt;&gt;""),OR(EXACT(AN9,AO9:AQ9))),AND((AO9&lt;&gt;""),OR(EXACT(AO9,AQ9))))</f>
        <v>#REF!</v>
      </c>
      <c r="B9" s="26" t="s">
        <v>33</v>
      </c>
      <c r="C9" s="26" t="s">
        <v>62</v>
      </c>
      <c r="D9" s="26"/>
      <c r="E9" s="26"/>
      <c r="F9" s="26">
        <v>4</v>
      </c>
      <c r="G9" s="26">
        <v>4</v>
      </c>
      <c r="H9" s="26">
        <v>8</v>
      </c>
      <c r="I9" s="26">
        <v>8</v>
      </c>
      <c r="J9" s="26"/>
      <c r="K9" s="26">
        <v>7</v>
      </c>
      <c r="L9" s="26"/>
      <c r="M9" s="26">
        <v>9</v>
      </c>
      <c r="N9" s="26" t="s">
        <v>62</v>
      </c>
      <c r="O9" s="26"/>
      <c r="P9" s="26">
        <v>9</v>
      </c>
      <c r="Q9" s="26"/>
      <c r="R9" s="26">
        <v>9</v>
      </c>
      <c r="S9" s="26"/>
      <c r="T9" s="26"/>
      <c r="U9" s="26">
        <v>7</v>
      </c>
      <c r="V9" s="26"/>
      <c r="W9" s="26" t="s">
        <v>64</v>
      </c>
      <c r="X9" s="26">
        <v>8</v>
      </c>
      <c r="Y9" s="26">
        <v>4</v>
      </c>
      <c r="Z9" s="26"/>
      <c r="AA9" s="26"/>
      <c r="AB9" s="26" t="s">
        <v>271</v>
      </c>
      <c r="AC9" s="26">
        <v>6</v>
      </c>
      <c r="AD9" s="26">
        <v>6</v>
      </c>
      <c r="AE9" s="26">
        <v>3</v>
      </c>
      <c r="AF9" s="26">
        <v>9</v>
      </c>
      <c r="AG9" s="26">
        <v>7</v>
      </c>
      <c r="AH9" s="26">
        <v>7</v>
      </c>
      <c r="AI9" s="26" t="s">
        <v>32</v>
      </c>
      <c r="AJ9" s="563" t="s">
        <v>64</v>
      </c>
      <c r="AK9" s="31" t="s">
        <v>31</v>
      </c>
      <c r="AL9" s="31" t="s">
        <v>34</v>
      </c>
      <c r="AM9" s="31"/>
      <c r="AN9" s="31"/>
      <c r="AO9" s="124"/>
      <c r="AP9" s="31"/>
      <c r="AQ9" s="125"/>
      <c r="AR9" s="4"/>
      <c r="AS9" s="28">
        <f>IF(HLOOKUP($A$1&amp;"b",[1]!Plan,AR66,FALSE)="","",HLOOKUP($A$1&amp;"b",[1]!Plan,AR66,FALSE))</f>
        <v>8</v>
      </c>
      <c r="AT9" s="28">
        <f>IF(HLOOKUP($A$1&amp;"b",[1]!Plan,AS66,FALSE)="","",HLOOKUP($A$1&amp;"b",[1]!Plan,AS66,FALSE))</f>
        <v>8</v>
      </c>
      <c r="AU9" s="28" t="str">
        <f>IF(HLOOKUP($A$1&amp;"b",[1]!Plan,AT66,FALSE)="","",HLOOKUP($A$1&amp;"b",[1]!Plan,AT66,FALSE))</f>
        <v/>
      </c>
      <c r="AV9" s="28" t="str">
        <f>IF(HLOOKUP($A$1&amp;"b",[1]!Plan,AU66,FALSE)="","",HLOOKUP($A$1&amp;"b",[1]!Plan,AU66,FALSE))</f>
        <v/>
      </c>
      <c r="AW9" s="28" t="str">
        <f>IF(HLOOKUP($A$1&amp;"b",[1]!Plan,AV66,FALSE)="","",HLOOKUP($A$1&amp;"b",[1]!Plan,AV66,FALSE))</f>
        <v/>
      </c>
      <c r="AX9" s="28" t="str">
        <f>IF(HLOOKUP($A$1&amp;"b",[1]!Plan,AW66,FALSE)="","",HLOOKUP($A$1&amp;"b",[1]!Plan,AW66,FALSE))</f>
        <v/>
      </c>
      <c r="AY9" s="28"/>
      <c r="AZ9" s="29"/>
      <c r="BA9" s="167">
        <f t="shared" ref="BA9:BS9" ca="1" si="4">SUMIF($B9:$AQ9,BA$3,$B$2:$AP$2)</f>
        <v>0</v>
      </c>
      <c r="BB9" s="167">
        <f t="shared" ca="1" si="4"/>
        <v>0</v>
      </c>
      <c r="BC9" s="167">
        <f t="shared" ca="1" si="4"/>
        <v>5</v>
      </c>
      <c r="BD9" s="167">
        <f t="shared" ca="1" si="4"/>
        <v>5</v>
      </c>
      <c r="BE9" s="167">
        <f t="shared" ca="1" si="4"/>
        <v>0</v>
      </c>
      <c r="BF9" s="167">
        <f t="shared" ca="1" si="4"/>
        <v>8</v>
      </c>
      <c r="BG9" s="167">
        <f t="shared" ca="1" si="4"/>
        <v>14</v>
      </c>
      <c r="BH9" s="167">
        <f t="shared" ca="1" si="4"/>
        <v>12</v>
      </c>
      <c r="BI9" s="167">
        <f t="shared" ca="1" si="4"/>
        <v>5</v>
      </c>
      <c r="BJ9" s="167">
        <f t="shared" ca="1" si="4"/>
        <v>0</v>
      </c>
      <c r="BK9" s="167">
        <f t="shared" ca="1" si="4"/>
        <v>1</v>
      </c>
      <c r="BL9" s="167">
        <f t="shared" ca="1" si="4"/>
        <v>1</v>
      </c>
      <c r="BM9" s="167">
        <f t="shared" ca="1" si="4"/>
        <v>3</v>
      </c>
      <c r="BN9" s="167">
        <f t="shared" ca="1" si="4"/>
        <v>6</v>
      </c>
      <c r="BO9" s="167">
        <f t="shared" ca="1" si="4"/>
        <v>0</v>
      </c>
      <c r="BP9" s="167">
        <f t="shared" ca="1" si="4"/>
        <v>0</v>
      </c>
      <c r="BQ9" s="167">
        <f t="shared" ca="1" si="4"/>
        <v>0</v>
      </c>
      <c r="BR9" s="167">
        <f t="shared" ca="1" si="4"/>
        <v>2</v>
      </c>
      <c r="BS9" s="167">
        <f t="shared" ca="1" si="4"/>
        <v>4</v>
      </c>
      <c r="BV9" s="8"/>
      <c r="BW9" s="24"/>
      <c r="BY9" s="168">
        <v>24</v>
      </c>
      <c r="BZ9" s="170">
        <f ca="1">COUNTIF($AZ$2:$BR$2,"&lt;=24")-BZ8-BZ7-BZ6-BZ5</f>
        <v>0</v>
      </c>
      <c r="CA9" s="8"/>
      <c r="CB9" s="8"/>
      <c r="CC9" s="8"/>
      <c r="CD9" s="8"/>
      <c r="CE9" s="8"/>
      <c r="CF9" s="8"/>
    </row>
    <row r="10" spans="1:84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251"/>
      <c r="AL10" s="32"/>
      <c r="AM10" s="32"/>
      <c r="AN10" s="32"/>
      <c r="AO10" s="32"/>
      <c r="AP10" s="32"/>
      <c r="AQ10" s="35"/>
      <c r="AR10" s="4"/>
      <c r="AS10" s="187"/>
      <c r="AT10" s="187"/>
      <c r="AU10" s="33"/>
      <c r="AV10" s="33"/>
      <c r="AW10" s="33"/>
      <c r="AX10" s="33"/>
      <c r="AY10" s="33"/>
      <c r="AZ10" s="3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V10" s="8"/>
      <c r="BW10" s="24"/>
      <c r="BX10" s="168"/>
      <c r="BY10" s="168"/>
      <c r="BZ10" s="168"/>
      <c r="CA10" s="170"/>
      <c r="CB10" s="170"/>
      <c r="CC10" s="24"/>
      <c r="CD10" s="24"/>
      <c r="CE10" s="24"/>
      <c r="CF10" s="24"/>
    </row>
    <row r="11" spans="1:84" x14ac:dyDescent="0.3">
      <c r="A11" s="11"/>
      <c r="B11" s="32"/>
      <c r="C11" s="32"/>
      <c r="D11" s="32"/>
      <c r="E11" s="32"/>
      <c r="F11" s="32"/>
      <c r="G11" s="32"/>
      <c r="L11" s="32"/>
      <c r="N11" s="32"/>
      <c r="O11" s="32"/>
      <c r="Q11" s="32"/>
      <c r="V11" s="32"/>
      <c r="W11" s="32"/>
      <c r="Z11" s="32"/>
      <c r="AA11" s="32"/>
      <c r="AB11" s="32"/>
      <c r="AC11" s="32"/>
      <c r="AD11" s="32"/>
      <c r="AE11" s="32"/>
      <c r="AF11" s="32"/>
      <c r="AI11" s="32"/>
      <c r="AJ11" s="32"/>
      <c r="AK11" s="89"/>
      <c r="AL11" s="121"/>
      <c r="AM11" s="121"/>
      <c r="AN11" s="121"/>
      <c r="AO11" s="121"/>
      <c r="AP11" s="121"/>
      <c r="AQ11" s="122"/>
      <c r="AR11" s="4"/>
      <c r="AS11" s="189"/>
      <c r="AT11" s="189"/>
      <c r="AU11" s="33"/>
      <c r="AV11" s="33"/>
      <c r="AW11" s="33"/>
      <c r="AX11" s="33"/>
      <c r="AY11" s="33"/>
      <c r="AZ11" s="34"/>
      <c r="BA11" s="22">
        <f>BA$3</f>
        <v>1</v>
      </c>
      <c r="BB11" s="22">
        <f t="shared" ref="BB11:BS11" si="5">BB$3</f>
        <v>2</v>
      </c>
      <c r="BC11" s="22">
        <f t="shared" si="5"/>
        <v>3</v>
      </c>
      <c r="BD11" s="22">
        <f t="shared" si="5"/>
        <v>4</v>
      </c>
      <c r="BE11" s="22">
        <f t="shared" si="5"/>
        <v>5</v>
      </c>
      <c r="BF11" s="22">
        <f t="shared" si="5"/>
        <v>6</v>
      </c>
      <c r="BG11" s="22">
        <f t="shared" si="5"/>
        <v>7</v>
      </c>
      <c r="BH11" s="22">
        <f t="shared" si="5"/>
        <v>8</v>
      </c>
      <c r="BI11" s="22">
        <f t="shared" si="5"/>
        <v>9</v>
      </c>
      <c r="BJ11" s="22">
        <f t="shared" si="5"/>
        <v>10</v>
      </c>
      <c r="BK11" s="22" t="str">
        <f t="shared" si="5"/>
        <v>F1</v>
      </c>
      <c r="BL11" s="22" t="str">
        <f t="shared" si="5"/>
        <v>F2</v>
      </c>
      <c r="BM11" s="22" t="str">
        <f t="shared" si="5"/>
        <v>F3</v>
      </c>
      <c r="BN11" s="22" t="str">
        <f t="shared" si="5"/>
        <v>F4</v>
      </c>
      <c r="BO11" s="22" t="str">
        <f t="shared" si="5"/>
        <v>B8</v>
      </c>
      <c r="BP11" s="22" t="str">
        <f t="shared" si="5"/>
        <v>UG1</v>
      </c>
      <c r="BQ11" s="22" t="str">
        <f t="shared" si="5"/>
        <v>UG2</v>
      </c>
      <c r="BR11" s="22" t="str">
        <f t="shared" si="5"/>
        <v>UG3</v>
      </c>
      <c r="BS11" s="22" t="str">
        <f t="shared" si="5"/>
        <v>UG4</v>
      </c>
      <c r="BV11" s="8"/>
      <c r="BW11" s="24"/>
      <c r="BX11" s="168"/>
      <c r="BY11" s="168"/>
      <c r="BZ11" s="168"/>
      <c r="CA11" s="8"/>
      <c r="CB11" s="8"/>
      <c r="CC11" s="8"/>
      <c r="CD11" s="168"/>
      <c r="CE11" s="168"/>
      <c r="CF11" s="168"/>
    </row>
    <row r="12" spans="1:84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82"/>
      <c r="AL12" s="31"/>
      <c r="AM12" s="31"/>
      <c r="AN12" s="31"/>
      <c r="AO12" s="31"/>
      <c r="AP12" s="31"/>
      <c r="AQ12" s="84"/>
      <c r="AR12" s="4"/>
      <c r="AS12" s="28"/>
      <c r="AT12" s="28"/>
      <c r="AU12" s="36"/>
      <c r="AV12" s="36"/>
      <c r="AW12" s="36"/>
      <c r="AX12" s="36"/>
      <c r="AY12" s="36"/>
      <c r="AZ12" s="37"/>
      <c r="BA12" s="167">
        <f t="shared" ref="BA12:BS12" ca="1" si="6">SUMIF($B12:$AQ12,BA$3,$B$2:$AP$2)</f>
        <v>0</v>
      </c>
      <c r="BB12" s="167">
        <f t="shared" ca="1" si="6"/>
        <v>0</v>
      </c>
      <c r="BC12" s="167">
        <f t="shared" ca="1" si="6"/>
        <v>0</v>
      </c>
      <c r="BD12" s="167">
        <f t="shared" ca="1" si="6"/>
        <v>0</v>
      </c>
      <c r="BE12" s="167">
        <f t="shared" ca="1" si="6"/>
        <v>0</v>
      </c>
      <c r="BF12" s="167">
        <f t="shared" ca="1" si="6"/>
        <v>0</v>
      </c>
      <c r="BG12" s="167">
        <f t="shared" ca="1" si="6"/>
        <v>0</v>
      </c>
      <c r="BH12" s="167">
        <f t="shared" ca="1" si="6"/>
        <v>0</v>
      </c>
      <c r="BI12" s="167">
        <f t="shared" ca="1" si="6"/>
        <v>0</v>
      </c>
      <c r="BJ12" s="167">
        <f t="shared" ca="1" si="6"/>
        <v>0</v>
      </c>
      <c r="BK12" s="167">
        <f t="shared" ca="1" si="6"/>
        <v>0</v>
      </c>
      <c r="BL12" s="167">
        <f t="shared" ca="1" si="6"/>
        <v>0</v>
      </c>
      <c r="BM12" s="167">
        <f t="shared" ca="1" si="6"/>
        <v>0</v>
      </c>
      <c r="BN12" s="167">
        <f t="shared" ca="1" si="6"/>
        <v>0</v>
      </c>
      <c r="BO12" s="167">
        <f t="shared" ca="1" si="6"/>
        <v>0</v>
      </c>
      <c r="BP12" s="167">
        <f t="shared" ca="1" si="6"/>
        <v>0</v>
      </c>
      <c r="BQ12" s="167">
        <f t="shared" ca="1" si="6"/>
        <v>0</v>
      </c>
      <c r="BR12" s="167">
        <f t="shared" ca="1" si="6"/>
        <v>0</v>
      </c>
      <c r="BS12" s="167">
        <f t="shared" ca="1" si="6"/>
        <v>0</v>
      </c>
      <c r="BV12" s="8"/>
      <c r="BW12" s="24"/>
      <c r="BX12" s="168"/>
      <c r="BY12" s="168"/>
      <c r="BZ12" s="168"/>
      <c r="CA12" s="170"/>
      <c r="CB12" s="170"/>
      <c r="CC12" s="24"/>
      <c r="CD12" s="24"/>
      <c r="CE12" s="24"/>
      <c r="CF12" s="24"/>
    </row>
    <row r="13" spans="1:84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"/>
      <c r="AS13" s="33"/>
      <c r="AT13" s="33"/>
      <c r="AU13" s="33"/>
      <c r="AV13" s="33"/>
      <c r="AW13" s="33"/>
      <c r="AX13" s="33"/>
      <c r="AY13" s="33"/>
      <c r="AZ13" s="33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</row>
    <row r="14" spans="1:84" ht="17.100000000000001" customHeight="1" x14ac:dyDescent="0.3">
      <c r="A14" s="38" t="s">
        <v>37</v>
      </c>
      <c r="B14" s="17" t="s">
        <v>262</v>
      </c>
      <c r="C14" s="17" t="s">
        <v>262</v>
      </c>
      <c r="D14" s="17" t="s">
        <v>191</v>
      </c>
      <c r="E14" s="17" t="s">
        <v>191</v>
      </c>
      <c r="F14" s="17" t="s">
        <v>480</v>
      </c>
      <c r="G14" s="17" t="s">
        <v>480</v>
      </c>
      <c r="H14" s="17" t="s">
        <v>388</v>
      </c>
      <c r="I14" s="17" t="s">
        <v>388</v>
      </c>
      <c r="J14" s="17" t="s">
        <v>191</v>
      </c>
      <c r="K14" s="17" t="s">
        <v>287</v>
      </c>
      <c r="L14" s="17" t="s">
        <v>191</v>
      </c>
      <c r="M14" s="17" t="s">
        <v>640</v>
      </c>
      <c r="N14" s="17" t="s">
        <v>658</v>
      </c>
      <c r="O14" s="17" t="s">
        <v>191</v>
      </c>
      <c r="P14" s="17" t="s">
        <v>640</v>
      </c>
      <c r="Q14" s="17" t="s">
        <v>191</v>
      </c>
      <c r="R14" s="17" t="s">
        <v>640</v>
      </c>
      <c r="S14" s="17"/>
      <c r="T14" s="17" t="s">
        <v>447</v>
      </c>
      <c r="U14" s="17" t="s">
        <v>287</v>
      </c>
      <c r="V14" s="17"/>
      <c r="W14" s="17" t="s">
        <v>192</v>
      </c>
      <c r="X14" s="17" t="s">
        <v>388</v>
      </c>
      <c r="Y14" s="17" t="s">
        <v>480</v>
      </c>
      <c r="Z14" s="17"/>
      <c r="AA14" s="17"/>
      <c r="AB14" s="17" t="s">
        <v>283</v>
      </c>
      <c r="AC14" s="17" t="s">
        <v>345</v>
      </c>
      <c r="AD14" s="17" t="s">
        <v>345</v>
      </c>
      <c r="AE14" s="17" t="s">
        <v>647</v>
      </c>
      <c r="AF14" s="17" t="s">
        <v>640</v>
      </c>
      <c r="AG14" s="17" t="s">
        <v>287</v>
      </c>
      <c r="AH14" s="17" t="s">
        <v>287</v>
      </c>
      <c r="AI14" s="17" t="s">
        <v>645</v>
      </c>
      <c r="AJ14" s="561" t="s">
        <v>599</v>
      </c>
      <c r="AK14" s="17" t="s">
        <v>655</v>
      </c>
      <c r="AL14" s="86" t="s">
        <v>656</v>
      </c>
      <c r="AM14" s="86"/>
      <c r="AN14" s="86"/>
      <c r="AO14" s="86"/>
      <c r="AP14" s="86"/>
      <c r="AQ14" s="87"/>
      <c r="AR14" s="4"/>
      <c r="AS14" s="187" t="str">
        <f>IF(HLOOKUP($A$1&amp;"a",[1]!Plan,AR67,FALSE)="","",HLOOKUP($A$1&amp;"a",[1]!Plan,AR67,FALSE))</f>
        <v>WS-011T00</v>
      </c>
      <c r="AT14" s="187" t="str">
        <f>IF(HLOOKUP($A$1&amp;"a",[1]!Plan,AS67,FALSE)="","",HLOOKUP($A$1&amp;"a",[1]!Plan,AS67,FALSE))</f>
        <v>BN302 Ubuntu</v>
      </c>
      <c r="AU14" s="18" t="str">
        <f>IF(HLOOKUP($A$1&amp;"a",[1]!Plan,AT67,FALSE)="","",HLOOKUP($A$1&amp;"a",[1]!Plan,AT67,FALSE))</f>
        <v/>
      </c>
      <c r="AV14" s="18" t="str">
        <f>IF(HLOOKUP($A$1&amp;"a",[1]!Plan,AU67,FALSE)="","",HLOOKUP($A$1&amp;"a",[1]!Plan,AU67,FALSE))</f>
        <v/>
      </c>
      <c r="AW14" s="18" t="str">
        <f>IF(HLOOKUP($A$1&amp;"a",[1]!Plan,AV67,FALSE)="","",HLOOKUP($A$1&amp;"a",[1]!Plan,AV67,FALSE))</f>
        <v/>
      </c>
      <c r="AX14" s="18" t="str">
        <f>IF(HLOOKUP($A$1&amp;"a",[1]!Plan,AW67,FALSE)="","",HLOOKUP($A$1&amp;"a",[1]!Plan,AW67,FALSE))</f>
        <v/>
      </c>
      <c r="AY14" s="18"/>
      <c r="AZ14" s="19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V14" s="8"/>
      <c r="BW14" s="24"/>
      <c r="BX14" s="168"/>
      <c r="BY14" s="168"/>
      <c r="BZ14" s="168"/>
      <c r="CA14" s="168"/>
      <c r="CB14" s="168"/>
      <c r="CC14" s="168"/>
      <c r="CD14" s="168"/>
      <c r="CE14" s="168"/>
      <c r="CF14" s="168"/>
    </row>
    <row r="15" spans="1:84" x14ac:dyDescent="0.3">
      <c r="A15" s="20" t="b">
        <f t="array" ref="A15">OR(AND((B15&lt;&gt;""),OR(EXACT(B15,C15:AQ15))),AND((C15&lt;&gt;""),OR(EXACT(C15,D15:AQ15))),AND((D15&lt;&gt;""),OR(EXACT(D15,E15:AQ15))),AND((E15&lt;&gt;""),OR(EXACT(E15,F15:AQ15))),AND((F15&lt;&gt;""),OR(EXACT(F15,G15:AQ15))),AND((G15&lt;&gt;""),OR(EXACT(G15,H15:AQ15))),AND((H15&lt;&gt;""),OR(EXACT(H15,I15:AQ15))),AND((I15&lt;&gt;""),OR(EXACT(I15,J15:AQ15))),AND((J15&lt;&gt;""),OR(EXACT(J15,M15:AQ15))),AND((M15&lt;&gt;""),OR(EXACT(M15,N15:AQ15))),AND((O15&lt;&gt;""),OR(EXACT(O15,P15:AQ15))),AND((P15&lt;&gt;""),OR(EXACT(P15,Q15:AQ15))),AND((Q15&lt;&gt;""),OR(EXACT(Q15,R15:AQ15))),AND((S15&lt;&gt;""),OR(EXACT(S15,T15:AQ15))),AND((T15&lt;&gt;""),OR(EXACT(T15,U15:AQ15))),AND((U15&lt;&gt;""),OR(EXACT(U15,V15:AQ15))),AND((V15&lt;&gt;""),OR(EXACT(V15,X15:AQ15))),AND((X15&lt;&gt;""),OR(EXACT(X15,Y15:AQ15))),AND((Y15&lt;&gt;""),OR(EXACT(Y15,Z15:AQ15))),AND((Z15&lt;&gt;""),OR(EXACT(Z15,AA15:AQ15))),AND((AA15&lt;&gt;""),OR(EXACT(AA15,AB15:AQ15))),AND((AB15&lt;&gt;""),OR(EXACT(AB15,AC15:AQ15))),AND((AC15&lt;&gt;""),OR(EXACT(AC15,AD15:AQ15))),AND((AD15&lt;&gt;""),OR(EXACT(AD15,AE15:AQ15))),AND((AE15&lt;&gt;""),OR(EXACT(AE15,AF15:AQ15))),AND((AF15&lt;&gt;""),OR(EXACT(AF15,AG15:AQ15))),AND((AG15&lt;&gt;""),OR(EXACT(AG15,AH15:AQ15))),AND((AH15&lt;&gt;""),OR(EXACT(AH15,AI15:AQ15))),AND((AI15&lt;&gt;""),OR(EXACT(AI15,AJ15:AQ15))),AND((AJ15&lt;&gt;""),OR(EXACT(AJ15,AK15:AQ15))),AND((AK15&lt;&gt;""),OR(EXACT(AK15,AL15:AQ15))),AND((AL15&lt;&gt;""),OR(EXACT(AL15,AM15:AQ15))),AND((AM15&lt;&gt;""),OR(EXACT(AM15,AN15:AQ15))),AND((AN15&lt;&gt;""),OR(EXACT(AN15,AO15:AQ15))),AND((AO15&lt;&gt;""),OR(EXACT(AO15,AQ15))))</f>
        <v>1</v>
      </c>
      <c r="B15" s="292" t="s">
        <v>16</v>
      </c>
      <c r="C15" s="292" t="s">
        <v>16</v>
      </c>
      <c r="D15" s="289"/>
      <c r="E15" s="289"/>
      <c r="F15" s="372" t="s">
        <v>0</v>
      </c>
      <c r="G15" s="372" t="s">
        <v>0</v>
      </c>
      <c r="H15" s="577" t="s">
        <v>169</v>
      </c>
      <c r="I15" s="577" t="s">
        <v>169</v>
      </c>
      <c r="J15" s="289"/>
      <c r="K15" s="570" t="s">
        <v>11</v>
      </c>
      <c r="L15" s="289"/>
      <c r="M15" s="217" t="s">
        <v>27</v>
      </c>
      <c r="N15" s="289"/>
      <c r="O15" s="289"/>
      <c r="P15" s="217" t="s">
        <v>27</v>
      </c>
      <c r="Q15" s="289"/>
      <c r="R15" s="217" t="s">
        <v>27</v>
      </c>
      <c r="S15" s="289"/>
      <c r="T15" s="293" t="s">
        <v>225</v>
      </c>
      <c r="U15" s="570" t="s">
        <v>11</v>
      </c>
      <c r="V15" s="289"/>
      <c r="W15" s="292" t="s">
        <v>16</v>
      </c>
      <c r="X15" s="577" t="s">
        <v>169</v>
      </c>
      <c r="Y15" s="372" t="s">
        <v>0</v>
      </c>
      <c r="Z15" s="289"/>
      <c r="AA15" s="289"/>
      <c r="AB15" s="264" t="s">
        <v>74</v>
      </c>
      <c r="AC15" s="294" t="s">
        <v>14</v>
      </c>
      <c r="AD15" s="294" t="s">
        <v>14</v>
      </c>
      <c r="AE15" s="292" t="s">
        <v>16</v>
      </c>
      <c r="AF15" s="217" t="s">
        <v>27</v>
      </c>
      <c r="AG15" s="570" t="s">
        <v>11</v>
      </c>
      <c r="AH15" s="570" t="s">
        <v>11</v>
      </c>
      <c r="AI15" s="292" t="s">
        <v>16</v>
      </c>
      <c r="AJ15" s="562" t="s">
        <v>16</v>
      </c>
      <c r="AK15" s="566" t="s">
        <v>2</v>
      </c>
      <c r="AL15" s="576" t="s">
        <v>6</v>
      </c>
      <c r="AM15" s="315"/>
      <c r="AN15" s="310"/>
      <c r="AO15" s="289"/>
      <c r="AP15" s="315"/>
      <c r="AQ15" s="252"/>
      <c r="AR15" s="22"/>
      <c r="AS15" s="190" t="s">
        <v>17</v>
      </c>
      <c r="AT15" s="198" t="s">
        <v>0</v>
      </c>
      <c r="AU15" s="23" t="str">
        <f>IF(HLOOKUP($A$1,[1]!Plan,AT67,FALSE)="","",HLOOKUP($A$1,[1]!Plan,AT67,FALSE))</f>
        <v/>
      </c>
      <c r="AV15" s="199" t="s">
        <v>6</v>
      </c>
      <c r="AW15" s="23" t="str">
        <f>IF(HLOOKUP($A$1,[1]!Plan,AV67,FALSE)="","",HLOOKUP($A$1,[1]!Plan,AV67,FALSE))</f>
        <v/>
      </c>
      <c r="AX15" s="23" t="str">
        <f>IF(HLOOKUP($A$1,[1]!Plan,AW67,FALSE)="","",HLOOKUP($A$1,[1]!Plan,AW67,FALSE))</f>
        <v/>
      </c>
      <c r="AY15" s="30"/>
      <c r="AZ15" s="55"/>
      <c r="BA15" s="22">
        <f>BA$3</f>
        <v>1</v>
      </c>
      <c r="BB15" s="22">
        <f t="shared" ref="BB15:BS15" si="7">BB$3</f>
        <v>2</v>
      </c>
      <c r="BC15" s="22">
        <f t="shared" si="7"/>
        <v>3</v>
      </c>
      <c r="BD15" s="22">
        <f t="shared" si="7"/>
        <v>4</v>
      </c>
      <c r="BE15" s="22">
        <f t="shared" si="7"/>
        <v>5</v>
      </c>
      <c r="BF15" s="22">
        <f t="shared" si="7"/>
        <v>6</v>
      </c>
      <c r="BG15" s="22">
        <f t="shared" si="7"/>
        <v>7</v>
      </c>
      <c r="BH15" s="22">
        <f t="shared" si="7"/>
        <v>8</v>
      </c>
      <c r="BI15" s="22">
        <f t="shared" si="7"/>
        <v>9</v>
      </c>
      <c r="BJ15" s="22">
        <f t="shared" si="7"/>
        <v>10</v>
      </c>
      <c r="BK15" s="22" t="str">
        <f t="shared" si="7"/>
        <v>F1</v>
      </c>
      <c r="BL15" s="22" t="str">
        <f t="shared" si="7"/>
        <v>F2</v>
      </c>
      <c r="BM15" s="22" t="str">
        <f t="shared" si="7"/>
        <v>F3</v>
      </c>
      <c r="BN15" s="22" t="str">
        <f t="shared" si="7"/>
        <v>F4</v>
      </c>
      <c r="BO15" s="22" t="str">
        <f t="shared" si="7"/>
        <v>B8</v>
      </c>
      <c r="BP15" s="22" t="str">
        <f t="shared" si="7"/>
        <v>UG1</v>
      </c>
      <c r="BQ15" s="22" t="str">
        <f t="shared" si="7"/>
        <v>UG2</v>
      </c>
      <c r="BR15" s="22" t="str">
        <f t="shared" si="7"/>
        <v>UG3</v>
      </c>
      <c r="BS15" s="22" t="str">
        <f t="shared" si="7"/>
        <v>UG4</v>
      </c>
      <c r="BT15" s="88"/>
      <c r="BV15" s="8"/>
      <c r="BW15" s="24"/>
      <c r="BX15" s="168"/>
      <c r="BY15" s="168"/>
      <c r="BZ15" s="168"/>
      <c r="CA15" s="168"/>
      <c r="CB15" s="168"/>
      <c r="CC15" s="168"/>
      <c r="CD15" s="168"/>
      <c r="CE15" s="168"/>
      <c r="CF15" s="168"/>
    </row>
    <row r="16" spans="1:84" ht="15" thickBot="1" x14ac:dyDescent="0.35">
      <c r="A16" s="25" t="b">
        <f t="array" ref="A16">OR(AND((B16&lt;&gt;""),OR(EXACT(B16,C16:AQ16))),AND((C16&lt;&gt;""),OR(EXACT(C16,D16:AQ16))),AND((D16&lt;&gt;""),OR(EXACT(D16,E16:AQ16))),AND((E16&lt;&gt;""),OR(EXACT(E16,F16:AQ16))),AND((F16&lt;&gt;""),OR(EXACT(F16,G16:AQ16))),AND((G16&lt;&gt;""),OR(EXACT(G16,H16:AQ16))),AND((H16&lt;&gt;""),OR(EXACT(H16,I16:AQ16))),AND((I16&lt;&gt;""),OR(EXACT(I16,J16:AQ16))),AND((J16&lt;&gt;""),OR(EXACT(J16,M16:AQ16))),AND((M16&lt;&gt;""),OR(EXACT(M16,N16:AQ16))),AND((O16&lt;&gt;""),OR(EXACT(O16,P16:AQ16))),AND((P16&lt;&gt;""),OR(EXACT(P16,Q16:AQ16))),AND((Q16&lt;&gt;""),OR(EXACT(Q16,R16:AQ16))),AND((S16&lt;&gt;""),OR(EXACT(S16,T16:AQ16))),AND((T16&lt;&gt;""),OR(EXACT(T16,U16:AQ16))),AND((U16&lt;&gt;""),OR(EXACT(U16,V16:AQ16))),AND((V16&lt;&gt;""),OR(EXACT(V16,X16:AQ16))),AND((X16&lt;&gt;""),OR(EXACT(X16,Y16:AQ16))),AND((Y16&lt;&gt;""),OR(EXACT(Y16,Z16:AQ16))),AND((Z16&lt;&gt;""),OR(EXACT(Z16,AA16:AQ16))),AND((AA16&lt;&gt;""),OR(EXACT(AA16,AB16:AQ16))),AND((AB16&lt;&gt;""),OR(EXACT(AB16,AC16:AQ16))),AND((AC16&lt;&gt;""),OR(EXACT(AC16,AD16:AQ16))),AND((AD16&lt;&gt;""),OR(EXACT(AD16,AE16:AQ16))),AND((AE16&lt;&gt;""),OR(EXACT(AE16,AF16:AQ16))),AND((AF16&lt;&gt;""),OR(EXACT(AF16,AG16:AQ16))),AND((AG16&lt;&gt;""),OR(EXACT(AG16,AH16:AQ16))),AND((AH16&lt;&gt;""),OR(EXACT(AH16,AI16:AQ16))),AND((AI16&lt;&gt;""),OR(EXACT(AI16,AJ16:AQ16))),AND((AJ16&lt;&gt;""),OR(EXACT(AJ16,AK16:AQ16))),AND((AK16&lt;&gt;""),OR(EXACT(AK16,AL16:AQ16))),AND((AL16&lt;&gt;""),OR(EXACT(AL16,AM16:AQ16))),AND((AM16&lt;&gt;""),OR(EXACT(AM16,AN16:AQ16))),AND((AN16&lt;&gt;""),OR(EXACT(AN16,AO16:AQ16))),AND((AO16&lt;&gt;""),OR(EXACT(AO16,AQ16))))</f>
        <v>1</v>
      </c>
      <c r="B16" s="26" t="s">
        <v>33</v>
      </c>
      <c r="C16" s="26" t="s">
        <v>62</v>
      </c>
      <c r="D16" s="26"/>
      <c r="E16" s="26"/>
      <c r="F16" s="26">
        <v>4</v>
      </c>
      <c r="G16" s="26">
        <v>4</v>
      </c>
      <c r="H16" s="26">
        <v>8</v>
      </c>
      <c r="I16" s="26">
        <v>8</v>
      </c>
      <c r="J16" s="26"/>
      <c r="K16" s="26">
        <v>7</v>
      </c>
      <c r="L16" s="26"/>
      <c r="M16" s="26">
        <v>9</v>
      </c>
      <c r="N16" s="26" t="s">
        <v>289</v>
      </c>
      <c r="O16" s="26"/>
      <c r="P16" s="26">
        <v>9</v>
      </c>
      <c r="Q16" s="26"/>
      <c r="R16" s="26">
        <v>9</v>
      </c>
      <c r="S16" s="26"/>
      <c r="T16" s="26" t="s">
        <v>61</v>
      </c>
      <c r="U16" s="26">
        <v>7</v>
      </c>
      <c r="V16" s="26"/>
      <c r="W16" s="26" t="s">
        <v>64</v>
      </c>
      <c r="X16" s="26">
        <v>8</v>
      </c>
      <c r="Y16" s="26">
        <v>4</v>
      </c>
      <c r="Z16" s="26"/>
      <c r="AA16" s="26"/>
      <c r="AB16" s="26" t="s">
        <v>271</v>
      </c>
      <c r="AC16" s="26">
        <v>6</v>
      </c>
      <c r="AD16" s="26">
        <v>6</v>
      </c>
      <c r="AE16" s="26">
        <v>3</v>
      </c>
      <c r="AF16" s="26">
        <v>9</v>
      </c>
      <c r="AG16" s="26">
        <v>7</v>
      </c>
      <c r="AH16" s="26">
        <v>7</v>
      </c>
      <c r="AI16" s="26" t="s">
        <v>32</v>
      </c>
      <c r="AJ16" s="563" t="s">
        <v>64</v>
      </c>
      <c r="AK16" s="31" t="s">
        <v>31</v>
      </c>
      <c r="AL16" s="31" t="s">
        <v>34</v>
      </c>
      <c r="AM16" s="31"/>
      <c r="AN16" s="31"/>
      <c r="AO16" s="124"/>
      <c r="AP16" s="31"/>
      <c r="AQ16" s="125"/>
      <c r="AR16" s="4"/>
      <c r="AS16" s="28">
        <f>IF(HLOOKUP($A$1&amp;"b",[1]!Plan,AR67,FALSE)="","",HLOOKUP($A$1&amp;"b",[1]!Plan,AR67,FALSE))</f>
        <v>8</v>
      </c>
      <c r="AT16" s="28">
        <f>IF(HLOOKUP($A$1&amp;"b",[1]!Plan,AS67,FALSE)="","",HLOOKUP($A$1&amp;"b",[1]!Plan,AS67,FALSE))</f>
        <v>8</v>
      </c>
      <c r="AU16" s="28" t="str">
        <f>IF(HLOOKUP($A$1&amp;"b",[1]!Plan,AT67,FALSE)="","",HLOOKUP($A$1&amp;"b",[1]!Plan,AT67,FALSE))</f>
        <v/>
      </c>
      <c r="AV16" s="28" t="str">
        <f>IF(HLOOKUP($A$1&amp;"b",[1]!Plan,AU67,FALSE)="","",HLOOKUP($A$1&amp;"b",[1]!Plan,AU67,FALSE))</f>
        <v/>
      </c>
      <c r="AW16" s="28" t="str">
        <f>IF(HLOOKUP($A$1&amp;"b",[1]!Plan,AV67,FALSE)="","",HLOOKUP($A$1&amp;"b",[1]!Plan,AV67,FALSE))</f>
        <v/>
      </c>
      <c r="AX16" s="28" t="str">
        <f>IF(HLOOKUP($A$1&amp;"b",[1]!Plan,AW67,FALSE)="","",HLOOKUP($A$1&amp;"b",[1]!Plan,AW67,FALSE))</f>
        <v/>
      </c>
      <c r="AY16" s="28"/>
      <c r="AZ16" s="29"/>
      <c r="BA16" s="167">
        <f t="shared" ref="BA16:BS16" ca="1" si="8">SUMIF($B16:$AQ16,BA$3,$B$2:$AP$2)</f>
        <v>0</v>
      </c>
      <c r="BB16" s="167">
        <f t="shared" ca="1" si="8"/>
        <v>0</v>
      </c>
      <c r="BC16" s="167">
        <f t="shared" ca="1" si="8"/>
        <v>5</v>
      </c>
      <c r="BD16" s="167">
        <f t="shared" ca="1" si="8"/>
        <v>5</v>
      </c>
      <c r="BE16" s="167">
        <f t="shared" ca="1" si="8"/>
        <v>0</v>
      </c>
      <c r="BF16" s="167">
        <f t="shared" ca="1" si="8"/>
        <v>8</v>
      </c>
      <c r="BG16" s="167">
        <f t="shared" ca="1" si="8"/>
        <v>14</v>
      </c>
      <c r="BH16" s="167">
        <f t="shared" ca="1" si="8"/>
        <v>12</v>
      </c>
      <c r="BI16" s="167">
        <f t="shared" ca="1" si="8"/>
        <v>5</v>
      </c>
      <c r="BJ16" s="167">
        <f t="shared" ca="1" si="8"/>
        <v>0</v>
      </c>
      <c r="BK16" s="167">
        <f t="shared" ca="1" si="8"/>
        <v>1</v>
      </c>
      <c r="BL16" s="167">
        <f t="shared" ca="1" si="8"/>
        <v>1</v>
      </c>
      <c r="BM16" s="167">
        <f t="shared" ca="1" si="8"/>
        <v>3</v>
      </c>
      <c r="BN16" s="167">
        <f t="shared" ca="1" si="8"/>
        <v>6</v>
      </c>
      <c r="BO16" s="167">
        <f t="shared" ca="1" si="8"/>
        <v>0</v>
      </c>
      <c r="BP16" s="167">
        <f t="shared" ca="1" si="8"/>
        <v>0</v>
      </c>
      <c r="BQ16" s="167">
        <f t="shared" ca="1" si="8"/>
        <v>1</v>
      </c>
      <c r="BR16" s="167">
        <f t="shared" ca="1" si="8"/>
        <v>2</v>
      </c>
      <c r="BS16" s="167">
        <f t="shared" ca="1" si="8"/>
        <v>2</v>
      </c>
      <c r="BV16" s="8"/>
      <c r="BW16" s="24"/>
      <c r="BX16" s="168"/>
      <c r="BY16" s="168"/>
      <c r="BZ16" s="168"/>
      <c r="CA16" s="168"/>
      <c r="CB16" s="168"/>
      <c r="CC16" s="168"/>
      <c r="CD16" s="168"/>
      <c r="CE16" s="168"/>
      <c r="CF16" s="168"/>
    </row>
    <row r="17" spans="1:84" ht="17.100000000000001" customHeight="1" x14ac:dyDescent="0.3">
      <c r="A17" s="192"/>
      <c r="B17" s="17" t="s">
        <v>262</v>
      </c>
      <c r="C17" s="17" t="s">
        <v>262</v>
      </c>
      <c r="D17" s="17" t="s">
        <v>191</v>
      </c>
      <c r="E17" s="17" t="s">
        <v>191</v>
      </c>
      <c r="F17" s="17" t="s">
        <v>480</v>
      </c>
      <c r="G17" s="17" t="s">
        <v>480</v>
      </c>
      <c r="H17" s="17" t="s">
        <v>388</v>
      </c>
      <c r="I17" s="17" t="s">
        <v>388</v>
      </c>
      <c r="J17" s="17" t="s">
        <v>191</v>
      </c>
      <c r="K17" s="17" t="s">
        <v>287</v>
      </c>
      <c r="L17" s="17" t="s">
        <v>191</v>
      </c>
      <c r="M17" s="17" t="s">
        <v>640</v>
      </c>
      <c r="N17" s="17" t="s">
        <v>658</v>
      </c>
      <c r="O17" s="17" t="s">
        <v>191</v>
      </c>
      <c r="P17" s="17" t="s">
        <v>640</v>
      </c>
      <c r="Q17" s="17" t="s">
        <v>191</v>
      </c>
      <c r="R17" s="17" t="s">
        <v>640</v>
      </c>
      <c r="S17" s="17"/>
      <c r="T17" s="17" t="s">
        <v>447</v>
      </c>
      <c r="U17" s="17" t="s">
        <v>287</v>
      </c>
      <c r="V17" s="17"/>
      <c r="W17" s="17" t="s">
        <v>192</v>
      </c>
      <c r="X17" s="17" t="s">
        <v>388</v>
      </c>
      <c r="Y17" s="17" t="s">
        <v>480</v>
      </c>
      <c r="Z17" s="17"/>
      <c r="AA17" s="17"/>
      <c r="AB17" s="17" t="s">
        <v>283</v>
      </c>
      <c r="AC17" s="17" t="s">
        <v>345</v>
      </c>
      <c r="AD17" s="17" t="s">
        <v>345</v>
      </c>
      <c r="AE17" s="17" t="s">
        <v>647</v>
      </c>
      <c r="AF17" s="17" t="s">
        <v>640</v>
      </c>
      <c r="AG17" s="17" t="s">
        <v>287</v>
      </c>
      <c r="AH17" s="17" t="s">
        <v>287</v>
      </c>
      <c r="AI17" s="17" t="s">
        <v>645</v>
      </c>
      <c r="AJ17" s="561" t="s">
        <v>599</v>
      </c>
      <c r="AK17" s="17" t="s">
        <v>655</v>
      </c>
      <c r="AL17" s="86" t="s">
        <v>656</v>
      </c>
      <c r="AM17" s="86"/>
      <c r="AN17" s="86"/>
      <c r="AO17" s="86"/>
      <c r="AP17" s="86"/>
      <c r="AQ17" s="87"/>
      <c r="AR17" s="4"/>
      <c r="AS17" s="187" t="str">
        <f>IF(HLOOKUP($A$1&amp;"a",[1]!Plan,AR67,FALSE)="","",HLOOKUP($A$1&amp;"a",[1]!Plan,AR67,FALSE))</f>
        <v>WS-011T00</v>
      </c>
      <c r="AT17" s="187" t="str">
        <f>IF(HLOOKUP($A$1&amp;"a",[1]!Plan,AS67,FALSE)="","",HLOOKUP($A$1&amp;"a",[1]!Plan,AS67,FALSE))</f>
        <v>BN302 Ubuntu</v>
      </c>
      <c r="AU17" s="18" t="str">
        <f>IF(HLOOKUP($A$1&amp;"a",[1]!Plan,AT67,FALSE)="","",HLOOKUP($A$1&amp;"a",[1]!Plan,AT67,FALSE))</f>
        <v/>
      </c>
      <c r="AV17" s="18" t="str">
        <f>IF(HLOOKUP($A$1&amp;"a",[1]!Plan,AU67,FALSE)="","",HLOOKUP($A$1&amp;"a",[1]!Plan,AU67,FALSE))</f>
        <v/>
      </c>
      <c r="AW17" s="18" t="str">
        <f>IF(HLOOKUP($A$1&amp;"a",[1]!Plan,AV67,FALSE)="","",HLOOKUP($A$1&amp;"a",[1]!Plan,AV67,FALSE))</f>
        <v/>
      </c>
      <c r="AX17" s="18" t="str">
        <f>IF(HLOOKUP($A$1&amp;"a",[1]!Plan,AW67,FALSE)="","",HLOOKUP($A$1&amp;"a",[1]!Plan,AW67,FALSE))</f>
        <v/>
      </c>
      <c r="AY17" s="18"/>
      <c r="AZ17" s="19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V17" s="8"/>
      <c r="BW17" s="24"/>
      <c r="BX17" s="168"/>
      <c r="BY17" s="168"/>
      <c r="BZ17" s="168"/>
      <c r="CA17" s="168"/>
      <c r="CB17" s="168"/>
      <c r="CC17" s="168"/>
      <c r="CD17" s="168"/>
      <c r="CE17" s="168"/>
      <c r="CF17" s="168"/>
    </row>
    <row r="18" spans="1:84" x14ac:dyDescent="0.3">
      <c r="A18" s="20" t="b">
        <f t="array" ref="A18">OR(AND((B18&lt;&gt;""),OR(EXACT(B18,C18:AQ18))),AND((C18&lt;&gt;""),OR(EXACT(C18,D18:AQ18))),AND((D18&lt;&gt;""),OR(EXACT(D18,E18:AQ18))),AND((E18&lt;&gt;""),OR(EXACT(E18,F18:AQ18))),AND((F18&lt;&gt;""),OR(EXACT(F18,G18:AQ18))),AND((G18&lt;&gt;""),OR(EXACT(G18,H18:AQ18))),AND((H18&lt;&gt;""),OR(EXACT(H18,I18:AQ18))),AND((I18&lt;&gt;""),OR(EXACT(I18,J18:AQ18))),AND((J18&lt;&gt;""),OR(EXACT(J18,M18:AQ18))),AND((M18&lt;&gt;""),OR(EXACT(M18,N18:AQ18))),AND((O18&lt;&gt;""),OR(EXACT(O18,P18:AQ18))),AND((P18&lt;&gt;""),OR(EXACT(P18,Q18:AQ18))),AND((Q18&lt;&gt;""),OR(EXACT(Q18,R18:AQ18))),AND((S18&lt;&gt;""),OR(EXACT(S18,T18:AQ18))),AND((T18&lt;&gt;""),OR(EXACT(T18,U18:AQ18))),AND((U18&lt;&gt;""),OR(EXACT(U18,V18:AQ18))),AND((V18&lt;&gt;""),OR(EXACT(V18,X18:AQ18))),AND((X18&lt;&gt;""),OR(EXACT(X18,Y18:AQ18))),AND((Y18&lt;&gt;""),OR(EXACT(Y18,Z18:AQ18))),AND((Z18&lt;&gt;""),OR(EXACT(Z18,AA18:AQ18))),AND((AA18&lt;&gt;""),OR(EXACT(AA18,AB18:AQ18))),AND((AB18&lt;&gt;""),OR(EXACT(AB18,AC18:AQ18))),AND((AC18&lt;&gt;""),OR(EXACT(AC18,AD18:AQ18))),AND((AD18&lt;&gt;""),OR(EXACT(AD18,AE18:AQ18))),AND((AE18&lt;&gt;""),OR(EXACT(AE18,AF18:AQ18))),AND((AF18&lt;&gt;""),OR(EXACT(AF18,AG18:AQ18))),AND((AG18&lt;&gt;""),OR(EXACT(AG18,AH18:AQ18))),AND((AH18&lt;&gt;""),OR(EXACT(AH18,AI18:AQ18))),AND((AI18&lt;&gt;""),OR(EXACT(AI18,AJ18:AQ18))),AND((AJ18&lt;&gt;""),OR(EXACT(AJ18,AK18:AQ18))),AND((AK18&lt;&gt;""),OR(EXACT(AK18,AL18:AQ18))),AND((AL18&lt;&gt;""),OR(EXACT(AL18,AM18:AQ18))),AND((AM18&lt;&gt;""),OR(EXACT(AM18,AN18:AQ18))),AND((AN18&lt;&gt;""),OR(EXACT(AN18,AO18:AQ18))),AND((AO18&lt;&gt;""),OR(EXACT(AO18,AQ18))))</f>
        <v>1</v>
      </c>
      <c r="B18" s="292" t="s">
        <v>16</v>
      </c>
      <c r="C18" s="292" t="s">
        <v>16</v>
      </c>
      <c r="D18" s="289"/>
      <c r="E18" s="289"/>
      <c r="F18" s="372" t="s">
        <v>0</v>
      </c>
      <c r="G18" s="372" t="s">
        <v>0</v>
      </c>
      <c r="H18" s="577" t="s">
        <v>169</v>
      </c>
      <c r="I18" s="577" t="s">
        <v>169</v>
      </c>
      <c r="J18" s="289"/>
      <c r="K18" s="525" t="s">
        <v>11</v>
      </c>
      <c r="L18" s="289"/>
      <c r="M18" s="217" t="s">
        <v>27</v>
      </c>
      <c r="N18" s="289"/>
      <c r="O18" s="289"/>
      <c r="P18" s="217" t="s">
        <v>27</v>
      </c>
      <c r="Q18" s="289"/>
      <c r="R18" s="217" t="s">
        <v>27</v>
      </c>
      <c r="S18" s="289"/>
      <c r="T18" s="293" t="s">
        <v>225</v>
      </c>
      <c r="U18" s="525" t="s">
        <v>11</v>
      </c>
      <c r="V18" s="289"/>
      <c r="W18" s="292" t="s">
        <v>16</v>
      </c>
      <c r="X18" s="577" t="s">
        <v>169</v>
      </c>
      <c r="Y18" s="372" t="s">
        <v>0</v>
      </c>
      <c r="Z18" s="289"/>
      <c r="AA18" s="289"/>
      <c r="AB18" s="292" t="s">
        <v>16</v>
      </c>
      <c r="AC18" s="292" t="s">
        <v>16</v>
      </c>
      <c r="AD18" s="292" t="s">
        <v>16</v>
      </c>
      <c r="AE18" s="294" t="s">
        <v>14</v>
      </c>
      <c r="AF18" s="217" t="s">
        <v>27</v>
      </c>
      <c r="AG18" s="525" t="s">
        <v>11</v>
      </c>
      <c r="AH18" s="525" t="s">
        <v>11</v>
      </c>
      <c r="AI18" s="292" t="s">
        <v>16</v>
      </c>
      <c r="AJ18" s="562" t="s">
        <v>16</v>
      </c>
      <c r="AK18" s="566" t="s">
        <v>2</v>
      </c>
      <c r="AL18" s="576" t="s">
        <v>6</v>
      </c>
      <c r="AM18" s="315"/>
      <c r="AN18" s="310"/>
      <c r="AO18" s="289"/>
      <c r="AP18" s="315"/>
      <c r="AQ18" s="252"/>
      <c r="AR18" s="22"/>
      <c r="AS18" s="190" t="s">
        <v>17</v>
      </c>
      <c r="AT18" s="198" t="s">
        <v>0</v>
      </c>
      <c r="AU18" s="23" t="str">
        <f>IF(HLOOKUP($A$1,[1]!Plan,AT67,FALSE)="","",HLOOKUP($A$1,[1]!Plan,AT67,FALSE))</f>
        <v/>
      </c>
      <c r="AV18" s="199" t="s">
        <v>6</v>
      </c>
      <c r="AW18" s="23" t="str">
        <f>IF(HLOOKUP($A$1,[1]!Plan,AV67,FALSE)="","",HLOOKUP($A$1,[1]!Plan,AV67,FALSE))</f>
        <v/>
      </c>
      <c r="AX18" s="23" t="str">
        <f>IF(HLOOKUP($A$1,[1]!Plan,AW67,FALSE)="","",HLOOKUP($A$1,[1]!Plan,AW67,FALSE))</f>
        <v/>
      </c>
      <c r="AY18" s="30"/>
      <c r="AZ18" s="55"/>
      <c r="BA18" s="22">
        <f>BA$3</f>
        <v>1</v>
      </c>
      <c r="BB18" s="22">
        <f t="shared" ref="BB18:BS18" si="9">BB$3</f>
        <v>2</v>
      </c>
      <c r="BC18" s="22">
        <f t="shared" si="9"/>
        <v>3</v>
      </c>
      <c r="BD18" s="22">
        <f t="shared" si="9"/>
        <v>4</v>
      </c>
      <c r="BE18" s="22">
        <f t="shared" si="9"/>
        <v>5</v>
      </c>
      <c r="BF18" s="22">
        <f t="shared" si="9"/>
        <v>6</v>
      </c>
      <c r="BG18" s="22">
        <f t="shared" si="9"/>
        <v>7</v>
      </c>
      <c r="BH18" s="22">
        <f t="shared" si="9"/>
        <v>8</v>
      </c>
      <c r="BI18" s="22">
        <f t="shared" si="9"/>
        <v>9</v>
      </c>
      <c r="BJ18" s="22">
        <f t="shared" si="9"/>
        <v>10</v>
      </c>
      <c r="BK18" s="22" t="str">
        <f t="shared" si="9"/>
        <v>F1</v>
      </c>
      <c r="BL18" s="22" t="str">
        <f t="shared" si="9"/>
        <v>F2</v>
      </c>
      <c r="BM18" s="22" t="str">
        <f t="shared" si="9"/>
        <v>F3</v>
      </c>
      <c r="BN18" s="22" t="str">
        <f t="shared" si="9"/>
        <v>F4</v>
      </c>
      <c r="BO18" s="22" t="str">
        <f t="shared" si="9"/>
        <v>B8</v>
      </c>
      <c r="BP18" s="22" t="str">
        <f t="shared" si="9"/>
        <v>UG1</v>
      </c>
      <c r="BQ18" s="22" t="str">
        <f t="shared" si="9"/>
        <v>UG2</v>
      </c>
      <c r="BR18" s="22" t="str">
        <f t="shared" si="9"/>
        <v>UG3</v>
      </c>
      <c r="BS18" s="22" t="str">
        <f t="shared" si="9"/>
        <v>UG4</v>
      </c>
      <c r="BT18" s="8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  <c r="CF18" s="168"/>
    </row>
    <row r="19" spans="1:84" ht="15" thickBot="1" x14ac:dyDescent="0.35">
      <c r="A19" s="25" t="b">
        <f t="array" ref="A19">OR(AND((B19&lt;&gt;""),OR(EXACT(B19,C19:AQ19))),AND((C19&lt;&gt;""),OR(EXACT(C19,D19:AQ19))),AND((D19&lt;&gt;""),OR(EXACT(D19,E19:AQ19))),AND((E19&lt;&gt;""),OR(EXACT(E19,F19:AQ19))),AND((F19&lt;&gt;""),OR(EXACT(F19,G19:AQ19))),AND((G19&lt;&gt;""),OR(EXACT(G19,H19:AQ19))),AND((H19&lt;&gt;""),OR(EXACT(H19,I19:AQ19))),AND((I19&lt;&gt;""),OR(EXACT(I19,J19:AQ19))),AND((J19&lt;&gt;""),OR(EXACT(J19,M19:AQ19))),AND((M19&lt;&gt;""),OR(EXACT(M19,N19:AQ19))),AND((O19&lt;&gt;""),OR(EXACT(O19,P19:AQ19))),AND((P19&lt;&gt;""),OR(EXACT(P19,Q19:AQ19))),AND((Q19&lt;&gt;""),OR(EXACT(Q19,R19:AQ19))),AND((S19&lt;&gt;""),OR(EXACT(S19,T19:AQ19))),AND((T19&lt;&gt;""),OR(EXACT(T19,U19:AQ19))),AND((U19&lt;&gt;""),OR(EXACT(U19,V19:AQ19))),AND((V19&lt;&gt;""),OR(EXACT(V19,X19:AQ19))),AND((X19&lt;&gt;""),OR(EXACT(X19,Y19:AQ19))),AND((Y19&lt;&gt;""),OR(EXACT(Y19,Z19:AQ19))),AND((Z19&lt;&gt;""),OR(EXACT(Z19,AA19:AQ19))),AND((AA19&lt;&gt;""),OR(EXACT(AA19,AB19:AQ19))),AND((AB19&lt;&gt;""),OR(EXACT(AB19,AC19:AQ19))),AND((AC19&lt;&gt;""),OR(EXACT(AC19,AD19:AQ19))),AND((AD19&lt;&gt;""),OR(EXACT(AD19,AE19:AQ19))),AND((AE19&lt;&gt;""),OR(EXACT(AE19,AF19:AQ19))),AND((AF19&lt;&gt;""),OR(EXACT(AF19,AG19:AQ19))),AND((AG19&lt;&gt;""),OR(EXACT(AG19,AH19:AQ19))),AND((AH19&lt;&gt;""),OR(EXACT(AH19,AI19:AQ19))),AND((AI19&lt;&gt;""),OR(EXACT(AI19,AJ19:AQ19))),AND((AJ19&lt;&gt;""),OR(EXACT(AJ19,AK19:AQ19))),AND((AK19&lt;&gt;""),OR(EXACT(AK19,AL19:AQ19))),AND((AL19&lt;&gt;""),OR(EXACT(AL19,AM19:AQ19))),AND((AM19&lt;&gt;""),OR(EXACT(AM19,AN19:AQ19))),AND((AN19&lt;&gt;""),OR(EXACT(AN19,AO19:AQ19))),AND((AO19&lt;&gt;""),OR(EXACT(AO19,AQ19))))</f>
        <v>1</v>
      </c>
      <c r="B19" s="26" t="s">
        <v>33</v>
      </c>
      <c r="C19" s="26" t="s">
        <v>62</v>
      </c>
      <c r="D19" s="26"/>
      <c r="E19" s="26"/>
      <c r="F19" s="26">
        <v>4</v>
      </c>
      <c r="G19" s="26">
        <v>4</v>
      </c>
      <c r="H19" s="26">
        <v>8</v>
      </c>
      <c r="I19" s="26">
        <v>8</v>
      </c>
      <c r="J19" s="26"/>
      <c r="K19" s="26">
        <v>7</v>
      </c>
      <c r="L19" s="26"/>
      <c r="M19" s="26">
        <v>9</v>
      </c>
      <c r="N19" s="26" t="s">
        <v>289</v>
      </c>
      <c r="O19" s="26"/>
      <c r="P19" s="26">
        <v>9</v>
      </c>
      <c r="Q19" s="26"/>
      <c r="R19" s="26">
        <v>9</v>
      </c>
      <c r="S19" s="26"/>
      <c r="T19" s="26" t="s">
        <v>61</v>
      </c>
      <c r="U19" s="26">
        <v>7</v>
      </c>
      <c r="V19" s="26"/>
      <c r="W19" s="26" t="s">
        <v>64</v>
      </c>
      <c r="X19" s="26">
        <v>8</v>
      </c>
      <c r="Y19" s="26">
        <v>4</v>
      </c>
      <c r="Z19" s="26"/>
      <c r="AA19" s="26"/>
      <c r="AB19" s="26" t="s">
        <v>271</v>
      </c>
      <c r="AC19" s="26">
        <v>6</v>
      </c>
      <c r="AD19" s="26">
        <v>6</v>
      </c>
      <c r="AE19" s="26">
        <v>3</v>
      </c>
      <c r="AF19" s="26">
        <v>9</v>
      </c>
      <c r="AG19" s="26">
        <v>7</v>
      </c>
      <c r="AH19" s="26">
        <v>7</v>
      </c>
      <c r="AI19" s="26" t="s">
        <v>32</v>
      </c>
      <c r="AJ19" s="563" t="s">
        <v>64</v>
      </c>
      <c r="AK19" s="31" t="s">
        <v>31</v>
      </c>
      <c r="AL19" s="31" t="s">
        <v>34</v>
      </c>
      <c r="AM19" s="31"/>
      <c r="AN19" s="31"/>
      <c r="AO19" s="124"/>
      <c r="AP19" s="31"/>
      <c r="AQ19" s="125"/>
      <c r="AR19" s="4"/>
      <c r="AS19" s="28">
        <f>IF(HLOOKUP($A$1&amp;"b",[1]!Plan,AR67,FALSE)="","",HLOOKUP($A$1&amp;"b",[1]!Plan,AR67,FALSE))</f>
        <v>8</v>
      </c>
      <c r="AT19" s="28">
        <f>IF(HLOOKUP($A$1&amp;"b",[1]!Plan,AS67,FALSE)="","",HLOOKUP($A$1&amp;"b",[1]!Plan,AS67,FALSE))</f>
        <v>8</v>
      </c>
      <c r="AU19" s="28" t="str">
        <f>IF(HLOOKUP($A$1&amp;"b",[1]!Plan,AT67,FALSE)="","",HLOOKUP($A$1&amp;"b",[1]!Plan,AT67,FALSE))</f>
        <v/>
      </c>
      <c r="AV19" s="28" t="str">
        <f>IF(HLOOKUP($A$1&amp;"b",[1]!Plan,AU67,FALSE)="","",HLOOKUP($A$1&amp;"b",[1]!Plan,AU67,FALSE))</f>
        <v/>
      </c>
      <c r="AW19" s="28" t="str">
        <f>IF(HLOOKUP($A$1&amp;"b",[1]!Plan,AV67,FALSE)="","",HLOOKUP($A$1&amp;"b",[1]!Plan,AV67,FALSE))</f>
        <v/>
      </c>
      <c r="AX19" s="28" t="str">
        <f>IF(HLOOKUP($A$1&amp;"b",[1]!Plan,AW67,FALSE)="","",HLOOKUP($A$1&amp;"b",[1]!Plan,AW67,FALSE))</f>
        <v/>
      </c>
      <c r="AY19" s="28"/>
      <c r="AZ19" s="29"/>
      <c r="BA19" s="167">
        <f t="shared" ref="BA19:BS19" ca="1" si="10">SUMIF($B19:$AQ19,BA$3,$B$2:$AP$2)</f>
        <v>0</v>
      </c>
      <c r="BB19" s="167">
        <f t="shared" ca="1" si="10"/>
        <v>0</v>
      </c>
      <c r="BC19" s="167">
        <f t="shared" ca="1" si="10"/>
        <v>5</v>
      </c>
      <c r="BD19" s="167">
        <f t="shared" ca="1" si="10"/>
        <v>5</v>
      </c>
      <c r="BE19" s="167">
        <f t="shared" ca="1" si="10"/>
        <v>0</v>
      </c>
      <c r="BF19" s="167">
        <f t="shared" ca="1" si="10"/>
        <v>8</v>
      </c>
      <c r="BG19" s="167">
        <f t="shared" ca="1" si="10"/>
        <v>14</v>
      </c>
      <c r="BH19" s="167">
        <f t="shared" ca="1" si="10"/>
        <v>12</v>
      </c>
      <c r="BI19" s="167">
        <f t="shared" ca="1" si="10"/>
        <v>5</v>
      </c>
      <c r="BJ19" s="167">
        <f t="shared" ca="1" si="10"/>
        <v>0</v>
      </c>
      <c r="BK19" s="167">
        <f t="shared" ca="1" si="10"/>
        <v>1</v>
      </c>
      <c r="BL19" s="167">
        <f t="shared" ca="1" si="10"/>
        <v>1</v>
      </c>
      <c r="BM19" s="167">
        <f t="shared" ca="1" si="10"/>
        <v>3</v>
      </c>
      <c r="BN19" s="167">
        <f t="shared" ca="1" si="10"/>
        <v>6</v>
      </c>
      <c r="BO19" s="167">
        <f t="shared" ca="1" si="10"/>
        <v>0</v>
      </c>
      <c r="BP19" s="167">
        <f t="shared" ca="1" si="10"/>
        <v>0</v>
      </c>
      <c r="BQ19" s="167">
        <f t="shared" ca="1" si="10"/>
        <v>1</v>
      </c>
      <c r="BR19" s="167">
        <f t="shared" ca="1" si="10"/>
        <v>2</v>
      </c>
      <c r="BS19" s="167">
        <f t="shared" ca="1" si="10"/>
        <v>2</v>
      </c>
      <c r="BV19" s="8"/>
      <c r="BW19" s="24"/>
      <c r="BX19" s="168"/>
      <c r="BY19" s="168"/>
      <c r="BZ19" s="168"/>
      <c r="CA19" s="168"/>
      <c r="CB19" s="168"/>
      <c r="CC19" s="168"/>
      <c r="CD19" s="168"/>
      <c r="CE19" s="168"/>
      <c r="CF19" s="168"/>
    </row>
    <row r="20" spans="1:84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251"/>
      <c r="AL20" s="32"/>
      <c r="AM20" s="32"/>
      <c r="AN20" s="32"/>
      <c r="AO20" s="32"/>
      <c r="AP20" s="32"/>
      <c r="AQ20" s="35"/>
      <c r="AR20" s="4"/>
      <c r="AS20" s="187"/>
      <c r="AT20" s="187"/>
      <c r="AU20" s="33"/>
      <c r="AV20" s="33"/>
      <c r="AW20" s="33"/>
      <c r="AX20" s="33"/>
      <c r="AY20" s="33"/>
      <c r="AZ20" s="3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V20" s="8"/>
      <c r="BW20" s="24"/>
      <c r="BX20" s="168"/>
      <c r="BY20" s="168"/>
      <c r="BZ20" s="168"/>
      <c r="CA20" s="168"/>
      <c r="CB20" s="168"/>
      <c r="CC20" s="168"/>
      <c r="CD20" s="168"/>
      <c r="CE20" s="168"/>
      <c r="CF20" s="168"/>
    </row>
    <row r="21" spans="1:84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89"/>
      <c r="AL21" s="121"/>
      <c r="AM21" s="121"/>
      <c r="AN21" s="121"/>
      <c r="AO21" s="121"/>
      <c r="AP21" s="121"/>
      <c r="AQ21" s="122"/>
      <c r="AR21" s="4"/>
      <c r="AS21" s="189"/>
      <c r="AT21" s="189"/>
      <c r="AU21" s="33"/>
      <c r="AV21" s="33"/>
      <c r="AW21" s="33"/>
      <c r="AX21" s="33"/>
      <c r="AY21" s="33"/>
      <c r="AZ21" s="34"/>
      <c r="BA21" s="22">
        <f>BA$3</f>
        <v>1</v>
      </c>
      <c r="BB21" s="22">
        <f t="shared" ref="BB21:BS21" si="11">BB$3</f>
        <v>2</v>
      </c>
      <c r="BC21" s="22">
        <f t="shared" si="11"/>
        <v>3</v>
      </c>
      <c r="BD21" s="22">
        <f t="shared" si="11"/>
        <v>4</v>
      </c>
      <c r="BE21" s="22">
        <f t="shared" si="11"/>
        <v>5</v>
      </c>
      <c r="BF21" s="22">
        <f t="shared" si="11"/>
        <v>6</v>
      </c>
      <c r="BG21" s="22">
        <f t="shared" si="11"/>
        <v>7</v>
      </c>
      <c r="BH21" s="22">
        <f t="shared" si="11"/>
        <v>8</v>
      </c>
      <c r="BI21" s="22">
        <f t="shared" si="11"/>
        <v>9</v>
      </c>
      <c r="BJ21" s="22">
        <f t="shared" si="11"/>
        <v>10</v>
      </c>
      <c r="BK21" s="22" t="str">
        <f t="shared" si="11"/>
        <v>F1</v>
      </c>
      <c r="BL21" s="22" t="str">
        <f t="shared" si="11"/>
        <v>F2</v>
      </c>
      <c r="BM21" s="22" t="str">
        <f t="shared" si="11"/>
        <v>F3</v>
      </c>
      <c r="BN21" s="22" t="str">
        <f t="shared" si="11"/>
        <v>F4</v>
      </c>
      <c r="BO21" s="22" t="str">
        <f t="shared" si="11"/>
        <v>B8</v>
      </c>
      <c r="BP21" s="22" t="str">
        <f t="shared" si="11"/>
        <v>UG1</v>
      </c>
      <c r="BQ21" s="22" t="str">
        <f t="shared" si="11"/>
        <v>UG2</v>
      </c>
      <c r="BR21" s="22" t="str">
        <f t="shared" si="11"/>
        <v>UG3</v>
      </c>
      <c r="BS21" s="22" t="str">
        <f t="shared" si="11"/>
        <v>UG4</v>
      </c>
      <c r="BV21" s="8"/>
      <c r="BW21" s="24"/>
      <c r="BX21" s="168"/>
      <c r="BY21" s="168"/>
      <c r="BZ21" s="168"/>
      <c r="CA21" s="168"/>
      <c r="CB21" s="168"/>
      <c r="CC21" s="168"/>
      <c r="CD21" s="168"/>
      <c r="CE21" s="168"/>
      <c r="CF21" s="168"/>
    </row>
    <row r="22" spans="1:84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82"/>
      <c r="AL22" s="31"/>
      <c r="AM22" s="31"/>
      <c r="AN22" s="31"/>
      <c r="AO22" s="31"/>
      <c r="AP22" s="31"/>
      <c r="AQ22" s="84"/>
      <c r="AR22" s="4"/>
      <c r="AS22" s="28"/>
      <c r="AT22" s="28"/>
      <c r="AU22" s="36"/>
      <c r="AV22" s="36"/>
      <c r="AW22" s="36"/>
      <c r="AX22" s="36"/>
      <c r="AY22" s="36"/>
      <c r="AZ22" s="37"/>
      <c r="BA22" s="167">
        <f t="shared" ref="BA22:BS22" ca="1" si="12">SUMIF($B22:$AQ22,BA$3,$B$2:$AP$2)</f>
        <v>0</v>
      </c>
      <c r="BB22" s="167">
        <f t="shared" ca="1" si="12"/>
        <v>0</v>
      </c>
      <c r="BC22" s="167">
        <f t="shared" ca="1" si="12"/>
        <v>0</v>
      </c>
      <c r="BD22" s="167">
        <f t="shared" ca="1" si="12"/>
        <v>0</v>
      </c>
      <c r="BE22" s="167">
        <f t="shared" ca="1" si="12"/>
        <v>0</v>
      </c>
      <c r="BF22" s="167">
        <f t="shared" ca="1" si="12"/>
        <v>0</v>
      </c>
      <c r="BG22" s="167">
        <f t="shared" ca="1" si="12"/>
        <v>0</v>
      </c>
      <c r="BH22" s="167">
        <f t="shared" ca="1" si="12"/>
        <v>0</v>
      </c>
      <c r="BI22" s="167">
        <f t="shared" ca="1" si="12"/>
        <v>0</v>
      </c>
      <c r="BJ22" s="167">
        <f t="shared" ca="1" si="12"/>
        <v>0</v>
      </c>
      <c r="BK22" s="167">
        <f t="shared" ca="1" si="12"/>
        <v>0</v>
      </c>
      <c r="BL22" s="167">
        <f t="shared" ca="1" si="12"/>
        <v>0</v>
      </c>
      <c r="BM22" s="167">
        <f t="shared" ca="1" si="12"/>
        <v>0</v>
      </c>
      <c r="BN22" s="167">
        <f t="shared" ca="1" si="12"/>
        <v>0</v>
      </c>
      <c r="BO22" s="167">
        <f t="shared" ca="1" si="12"/>
        <v>0</v>
      </c>
      <c r="BP22" s="167">
        <f t="shared" ca="1" si="12"/>
        <v>0</v>
      </c>
      <c r="BQ22" s="167">
        <f t="shared" ca="1" si="12"/>
        <v>0</v>
      </c>
      <c r="BR22" s="167">
        <f t="shared" ca="1" si="12"/>
        <v>0</v>
      </c>
      <c r="BS22" s="167">
        <f t="shared" ca="1" si="12"/>
        <v>0</v>
      </c>
      <c r="BV22" s="8"/>
      <c r="BW22" s="24"/>
    </row>
    <row r="23" spans="1:84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"/>
      <c r="AS23" s="33"/>
      <c r="AT23" s="33"/>
      <c r="AU23" s="33"/>
      <c r="AV23" s="33"/>
      <c r="AW23" s="33"/>
      <c r="AX23" s="33"/>
      <c r="AY23" s="33"/>
      <c r="AZ23" s="33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84" ht="17.100000000000001" customHeight="1" x14ac:dyDescent="0.3">
      <c r="A24" s="38" t="s">
        <v>38</v>
      </c>
      <c r="B24" s="17" t="s">
        <v>369</v>
      </c>
      <c r="C24" s="17" t="s">
        <v>369</v>
      </c>
      <c r="D24" s="17" t="s">
        <v>191</v>
      </c>
      <c r="E24" s="17" t="s">
        <v>191</v>
      </c>
      <c r="F24" s="17" t="s">
        <v>480</v>
      </c>
      <c r="G24" s="17" t="s">
        <v>480</v>
      </c>
      <c r="H24" s="17" t="s">
        <v>255</v>
      </c>
      <c r="I24" s="17" t="s">
        <v>255</v>
      </c>
      <c r="J24" s="17" t="s">
        <v>191</v>
      </c>
      <c r="K24" s="17" t="s">
        <v>287</v>
      </c>
      <c r="L24" s="17" t="s">
        <v>191</v>
      </c>
      <c r="M24" s="17" t="s">
        <v>640</v>
      </c>
      <c r="N24" s="17" t="s">
        <v>658</v>
      </c>
      <c r="O24" s="17" t="s">
        <v>191</v>
      </c>
      <c r="P24" s="17" t="s">
        <v>640</v>
      </c>
      <c r="Q24" s="17" t="s">
        <v>191</v>
      </c>
      <c r="R24" s="17" t="s">
        <v>640</v>
      </c>
      <c r="S24" s="17"/>
      <c r="T24" s="17" t="s">
        <v>447</v>
      </c>
      <c r="U24" s="17" t="s">
        <v>287</v>
      </c>
      <c r="V24" s="17"/>
      <c r="W24" s="17" t="s">
        <v>192</v>
      </c>
      <c r="X24" s="17" t="s">
        <v>641</v>
      </c>
      <c r="Y24" s="17" t="s">
        <v>480</v>
      </c>
      <c r="Z24" s="17"/>
      <c r="AA24" s="17"/>
      <c r="AB24" s="17" t="s">
        <v>283</v>
      </c>
      <c r="AC24" s="17" t="s">
        <v>345</v>
      </c>
      <c r="AD24" s="17" t="s">
        <v>345</v>
      </c>
      <c r="AE24" s="17" t="s">
        <v>647</v>
      </c>
      <c r="AF24" s="17" t="s">
        <v>640</v>
      </c>
      <c r="AG24" s="17" t="s">
        <v>287</v>
      </c>
      <c r="AH24" s="17" t="s">
        <v>287</v>
      </c>
      <c r="AI24" s="17" t="s">
        <v>645</v>
      </c>
      <c r="AJ24" s="561" t="s">
        <v>599</v>
      </c>
      <c r="AK24" s="17" t="s">
        <v>655</v>
      </c>
      <c r="AL24" s="86" t="s">
        <v>656</v>
      </c>
      <c r="AM24" s="86"/>
      <c r="AN24" s="86"/>
      <c r="AO24" s="86"/>
      <c r="AP24" s="86"/>
      <c r="AQ24" s="87"/>
      <c r="AR24" s="4"/>
      <c r="AS24" s="187" t="str">
        <f>IF(HLOOKUP($A$1&amp;"a",[1]!Plan,AR68,FALSE)="","",HLOOKUP($A$1&amp;"a",[1]!Plan,AR68,FALSE))</f>
        <v>WS-011T00</v>
      </c>
      <c r="AT24" s="187" t="str">
        <f>IF(HLOOKUP($A$1&amp;"a",[1]!Plan,AS68,FALSE)="","",HLOOKUP($A$1&amp;"a",[1]!Plan,AS68,FALSE))</f>
        <v>BN302 Ubuntu</v>
      </c>
      <c r="AU24" s="18" t="str">
        <f>IF(HLOOKUP($A$1&amp;"a",[1]!Plan,AT68,FALSE)="","",HLOOKUP($A$1&amp;"a",[1]!Plan,AT68,FALSE))</f>
        <v/>
      </c>
      <c r="AV24" s="18" t="str">
        <f>IF(HLOOKUP($A$1&amp;"a",[1]!Plan,AU68,FALSE)="","",HLOOKUP($A$1&amp;"a",[1]!Plan,AU68,FALSE))</f>
        <v/>
      </c>
      <c r="AW24" s="18" t="str">
        <f>IF(HLOOKUP($A$1&amp;"a",[1]!Plan,AV68,FALSE)="","",HLOOKUP($A$1&amp;"a",[1]!Plan,AV68,FALSE))</f>
        <v/>
      </c>
      <c r="AX24" s="18" t="str">
        <f>IF(HLOOKUP($A$1&amp;"a",[1]!Plan,AW68,FALSE)="","",HLOOKUP($A$1&amp;"a",[1]!Plan,AW68,FALSE))</f>
        <v/>
      </c>
      <c r="AY24" s="18"/>
      <c r="AZ24" s="19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84" x14ac:dyDescent="0.3">
      <c r="A25" s="20" t="b">
        <f t="array" ref="A25">OR(AND((B25&lt;&gt;""),OR(EXACT(B25,C25:AQ25))),AND((C25&lt;&gt;""),OR(EXACT(C25,D25:AQ25))),AND((D25&lt;&gt;""),OR(EXACT(D25,E25:AQ25))),AND((E25&lt;&gt;""),OR(EXACT(E25,F25:AQ25))),AND((F25&lt;&gt;""),OR(EXACT(F25,G25:AQ25))),AND((G25&lt;&gt;""),OR(EXACT(G25,H25:AQ25))),AND((H25&lt;&gt;""),OR(EXACT(H25,I25:AQ25))),AND((I25&lt;&gt;""),OR(EXACT(I25,J25:AQ25))),AND((J25&lt;&gt;""),OR(EXACT(J25,M25:AQ25))),AND((M25&lt;&gt;""),OR(EXACT(M25,N25:AQ25))),AND((O25&lt;&gt;""),OR(EXACT(O25,P25:AQ25))),AND((P25&lt;&gt;""),OR(EXACT(P25,Q25:AQ25))),AND((Q25&lt;&gt;""),OR(EXACT(Q25,R25:AQ25))),AND((S25&lt;&gt;""),OR(EXACT(S25,T25:AQ25))),AND((T25&lt;&gt;""),OR(EXACT(T25,U25:AQ25))),AND((U25&lt;&gt;""),OR(EXACT(U25,V25:AQ25))),AND((V25&lt;&gt;""),OR(EXACT(V25,X25:AQ25))),AND((X25&lt;&gt;""),OR(EXACT(X25,Y25:AQ25))),AND((Y25&lt;&gt;""),OR(EXACT(Y25,Z25:AQ25))),AND((Z25&lt;&gt;""),OR(EXACT(Z25,AA25:AQ25))),AND((AA25&lt;&gt;""),OR(EXACT(AA25,AB25:AQ25))),AND((AB25&lt;&gt;""),OR(EXACT(AB25,AC25:AQ25))),AND((AC15&lt;&gt;""),OR(EXACT(AC15,AD25:AQ25))),AND((AD25&lt;&gt;""),OR(EXACT(AD25,AE25:AQ25))),AND((AE25&lt;&gt;""),OR(EXACT(AE25,AF25:AQ25))),AND((AF25&lt;&gt;""),OR(EXACT(AF25,AG25:AQ25))),AND((AG25&lt;&gt;""),OR(EXACT(AG25,AH25:AQ25))),AND((AH25&lt;&gt;""),OR(EXACT(AH25,AI25:AQ25))),AND((AI25&lt;&gt;""),OR(EXACT(AI25,AJ25:AQ25))),AND((AJ25&lt;&gt;""),OR(EXACT(AJ25,AK25:AQ25))),AND((AK25&lt;&gt;""),OR(EXACT(AK25,AL25:AQ25))),AND((AL25&lt;&gt;""),OR(EXACT(AL25,AM25:AQ25))),AND((AM25&lt;&gt;""),OR(EXACT(AM25,AN25:AQ25))),AND((AN25&lt;&gt;""),OR(EXACT(AN25,AO25:AQ25))),AND((AO25&lt;&gt;""),OR(EXACT(AO25,AQ25))))</f>
        <v>1</v>
      </c>
      <c r="B25" s="289"/>
      <c r="C25" s="289"/>
      <c r="D25" s="289"/>
      <c r="E25" s="289"/>
      <c r="F25" s="372" t="s">
        <v>0</v>
      </c>
      <c r="G25" s="372" t="s">
        <v>0</v>
      </c>
      <c r="H25" s="578" t="s">
        <v>13</v>
      </c>
      <c r="I25" s="578" t="s">
        <v>13</v>
      </c>
      <c r="J25" s="289"/>
      <c r="K25" s="570" t="s">
        <v>11</v>
      </c>
      <c r="L25" s="289"/>
      <c r="M25" s="217" t="s">
        <v>27</v>
      </c>
      <c r="N25" s="289"/>
      <c r="O25" s="289"/>
      <c r="P25" s="217" t="s">
        <v>27</v>
      </c>
      <c r="Q25" s="289"/>
      <c r="R25" s="217" t="s">
        <v>27</v>
      </c>
      <c r="S25" s="289"/>
      <c r="T25" s="293" t="s">
        <v>225</v>
      </c>
      <c r="U25" s="570" t="s">
        <v>11</v>
      </c>
      <c r="V25" s="289"/>
      <c r="W25" s="292" t="s">
        <v>16</v>
      </c>
      <c r="X25" s="292" t="s">
        <v>16</v>
      </c>
      <c r="Y25" s="372" t="s">
        <v>0</v>
      </c>
      <c r="Z25" s="289"/>
      <c r="AA25" s="289"/>
      <c r="AB25" s="264" t="s">
        <v>74</v>
      </c>
      <c r="AC25" s="294" t="s">
        <v>14</v>
      </c>
      <c r="AD25" s="294" t="s">
        <v>14</v>
      </c>
      <c r="AE25" s="292" t="s">
        <v>16</v>
      </c>
      <c r="AF25" s="217" t="s">
        <v>27</v>
      </c>
      <c r="AG25" s="570" t="s">
        <v>11</v>
      </c>
      <c r="AH25" s="570" t="s">
        <v>11</v>
      </c>
      <c r="AI25" s="292" t="s">
        <v>16</v>
      </c>
      <c r="AJ25" s="562" t="s">
        <v>16</v>
      </c>
      <c r="AK25" s="566" t="s">
        <v>2</v>
      </c>
      <c r="AL25" s="576" t="s">
        <v>6</v>
      </c>
      <c r="AM25" s="315"/>
      <c r="AN25" s="310"/>
      <c r="AO25" s="289"/>
      <c r="AP25" s="289"/>
      <c r="AQ25" s="252"/>
      <c r="AR25" s="22"/>
      <c r="AS25" s="190" t="s">
        <v>17</v>
      </c>
      <c r="AT25" s="198" t="s">
        <v>0</v>
      </c>
      <c r="AU25" s="200" t="s">
        <v>17</v>
      </c>
      <c r="AV25" s="199" t="s">
        <v>6</v>
      </c>
      <c r="AW25" s="201" t="s">
        <v>78</v>
      </c>
      <c r="AX25" s="23" t="str">
        <f>IF(HLOOKUP($A$1,[1]!Plan,AW68,FALSE)="","",HLOOKUP($A$1,[1]!Plan,AW68,FALSE))</f>
        <v/>
      </c>
      <c r="AY25" s="30"/>
      <c r="AZ25" s="55"/>
      <c r="BA25" s="22">
        <f>BA$3</f>
        <v>1</v>
      </c>
      <c r="BB25" s="22">
        <f t="shared" ref="BB25:BS25" si="13">BB$3</f>
        <v>2</v>
      </c>
      <c r="BC25" s="22">
        <f t="shared" si="13"/>
        <v>3</v>
      </c>
      <c r="BD25" s="22">
        <f t="shared" si="13"/>
        <v>4</v>
      </c>
      <c r="BE25" s="22">
        <f t="shared" si="13"/>
        <v>5</v>
      </c>
      <c r="BF25" s="22">
        <f t="shared" si="13"/>
        <v>6</v>
      </c>
      <c r="BG25" s="22">
        <f t="shared" si="13"/>
        <v>7</v>
      </c>
      <c r="BH25" s="22">
        <f t="shared" si="13"/>
        <v>8</v>
      </c>
      <c r="BI25" s="22">
        <f t="shared" si="13"/>
        <v>9</v>
      </c>
      <c r="BJ25" s="22">
        <f t="shared" si="13"/>
        <v>10</v>
      </c>
      <c r="BK25" s="22" t="str">
        <f t="shared" si="13"/>
        <v>F1</v>
      </c>
      <c r="BL25" s="22" t="str">
        <f t="shared" si="13"/>
        <v>F2</v>
      </c>
      <c r="BM25" s="22" t="str">
        <f t="shared" si="13"/>
        <v>F3</v>
      </c>
      <c r="BN25" s="22" t="str">
        <f t="shared" si="13"/>
        <v>F4</v>
      </c>
      <c r="BO25" s="22" t="str">
        <f t="shared" si="13"/>
        <v>B8</v>
      </c>
      <c r="BP25" s="22" t="str">
        <f t="shared" si="13"/>
        <v>UG1</v>
      </c>
      <c r="BQ25" s="22" t="str">
        <f t="shared" si="13"/>
        <v>UG2</v>
      </c>
      <c r="BR25" s="22" t="str">
        <f t="shared" si="13"/>
        <v>UG3</v>
      </c>
      <c r="BS25" s="22" t="str">
        <f t="shared" si="13"/>
        <v>UG4</v>
      </c>
      <c r="BT25" s="88"/>
    </row>
    <row r="26" spans="1:84" ht="15" thickBot="1" x14ac:dyDescent="0.35">
      <c r="A26" s="25" t="b">
        <f t="array" ref="A26">OR(AND((B26&lt;&gt;""),OR(EXACT(B26,C26:AQ26))),AND((C26&lt;&gt;""),OR(EXACT(C26,D26:AQ26))),AND((D26&lt;&gt;""),OR(EXACT(D26,E26:AQ26))),AND((E26&lt;&gt;""),OR(EXACT(E26,F26:AQ26))),AND((F26&lt;&gt;""),OR(EXACT(F26,G26:AQ26))),AND((G26&lt;&gt;""),OR(EXACT(G26,H26:AQ26))),AND((H26&lt;&gt;""),OR(EXACT(H26,I26:AQ26))),AND((I26&lt;&gt;""),OR(EXACT(I26,J26:AQ26))),AND((J26&lt;&gt;""),OR(EXACT(J26,M26:AQ26))),AND((M26&lt;&gt;""),OR(EXACT(M26,N26:AQ26))),AND((O26&lt;&gt;""),OR(EXACT(O26,P26:AQ26))),AND((P26&lt;&gt;""),OR(EXACT(P26,Q26:AQ26))),AND((Q26&lt;&gt;""),OR(EXACT(Q26,R26:AQ26))),AND((S26&lt;&gt;""),OR(EXACT(S26,T26:AQ26))),AND((T26&lt;&gt;""),OR(EXACT(T26,U26:AQ26))),AND((U26&lt;&gt;""),OR(EXACT(U26,V26:AQ26))),AND((V26&lt;&gt;""),OR(EXACT(V26,X26:AQ26))),AND((X26&lt;&gt;""),OR(EXACT(X26,Y26:AQ26))),AND((Y26&lt;&gt;""),OR(EXACT(Y26,Z26:AQ26))),AND((Z26&lt;&gt;""),OR(EXACT(Z26,AA26:AQ26))),AND((AA26&lt;&gt;""),OR(EXACT(AA26,AB26:AQ26))),AND((AB26&lt;&gt;""),OR(EXACT(AB26,AC26:AQ26))),AND((AC26&lt;&gt;""),OR(EXACT(AC26,AD26:AQ26))),AND((AD26&lt;&gt;""),OR(EXACT(AD26,AE26:AQ26))),AND((AE26&lt;&gt;""),OR(EXACT(AE26,AF26:AQ26))),AND((AF26&lt;&gt;""),OR(EXACT(AF26,AG26:AQ26))),AND((AG36&lt;&gt;""),OR(EXACT(AG36,AH26:AQ26))),AND((AH26&lt;&gt;""),OR(EXACT(AH26,AI26:AQ26))),AND((AI26&lt;&gt;""),OR(EXACT(AI26,AJ26:AQ26))),AND((AJ26&lt;&gt;""),OR(EXACT(AJ26,AK26:AQ26))),AND((AK26&lt;&gt;""),OR(EXACT(AK26,AL26:AQ26))),AND((AL26&lt;&gt;""),OR(EXACT(AL26,AM26:AQ26))),AND((AM26&lt;&gt;""),OR(EXACT(AM26,AN26:AQ26))),AND((AN26&lt;&gt;""),OR(EXACT(AN26,AO26:AQ26))),AND((AO26&lt;&gt;""),OR(EXACT(AO26,AQ26))))</f>
        <v>1</v>
      </c>
      <c r="B26" s="26" t="s">
        <v>289</v>
      </c>
      <c r="C26" s="26" t="s">
        <v>289</v>
      </c>
      <c r="D26" s="26"/>
      <c r="E26" s="26"/>
      <c r="F26" s="26">
        <v>4</v>
      </c>
      <c r="G26" s="26">
        <v>4</v>
      </c>
      <c r="H26" s="26">
        <v>1</v>
      </c>
      <c r="I26" s="26">
        <v>1</v>
      </c>
      <c r="J26" s="26"/>
      <c r="K26" s="26">
        <v>7</v>
      </c>
      <c r="L26" s="26"/>
      <c r="M26" s="26">
        <v>9</v>
      </c>
      <c r="N26" s="26" t="s">
        <v>289</v>
      </c>
      <c r="O26" s="26"/>
      <c r="P26" s="26">
        <v>9</v>
      </c>
      <c r="Q26" s="26"/>
      <c r="R26" s="26">
        <v>9</v>
      </c>
      <c r="S26" s="26"/>
      <c r="T26" s="26" t="s">
        <v>61</v>
      </c>
      <c r="U26" s="26">
        <v>7</v>
      </c>
      <c r="V26" s="26"/>
      <c r="W26" s="26" t="s">
        <v>64</v>
      </c>
      <c r="X26" s="26">
        <v>5</v>
      </c>
      <c r="Y26" s="26">
        <v>4</v>
      </c>
      <c r="Z26" s="26"/>
      <c r="AA26" s="26"/>
      <c r="AB26" s="26" t="s">
        <v>271</v>
      </c>
      <c r="AC26" s="26">
        <v>6</v>
      </c>
      <c r="AD26" s="26">
        <v>6</v>
      </c>
      <c r="AE26" s="26">
        <v>3</v>
      </c>
      <c r="AF26" s="26">
        <v>9</v>
      </c>
      <c r="AG26" s="26">
        <v>7</v>
      </c>
      <c r="AH26" s="26">
        <v>7</v>
      </c>
      <c r="AI26" s="26" t="s">
        <v>32</v>
      </c>
      <c r="AJ26" s="563">
        <v>8</v>
      </c>
      <c r="AK26" s="31" t="s">
        <v>31</v>
      </c>
      <c r="AL26" s="31" t="s">
        <v>34</v>
      </c>
      <c r="AM26" s="31"/>
      <c r="AN26" s="31"/>
      <c r="AO26" s="124"/>
      <c r="AP26" s="124"/>
      <c r="AQ26" s="125"/>
      <c r="AR26" s="4"/>
      <c r="AS26" s="28">
        <f>IF(HLOOKUP($A$1&amp;"b",[1]!Plan,AR68,FALSE)="","",HLOOKUP($A$1&amp;"b",[1]!Plan,AR68,FALSE))</f>
        <v>8</v>
      </c>
      <c r="AT26" s="28">
        <f>IF(HLOOKUP($A$1&amp;"b",[1]!Plan,AS68,FALSE)="","",HLOOKUP($A$1&amp;"b",[1]!Plan,AS68,FALSE))</f>
        <v>8</v>
      </c>
      <c r="AU26" s="28" t="str">
        <f>IF(HLOOKUP($A$1&amp;"b",[1]!Plan,AT68,FALSE)="","",HLOOKUP($A$1&amp;"b",[1]!Plan,AT68,FALSE))</f>
        <v/>
      </c>
      <c r="AV26" s="28" t="str">
        <f>IF(HLOOKUP($A$1&amp;"b",[1]!Plan,AU68,FALSE)="","",HLOOKUP($A$1&amp;"b",[1]!Plan,AU68,FALSE))</f>
        <v/>
      </c>
      <c r="AW26" s="28" t="str">
        <f>IF(HLOOKUP($A$1&amp;"b",[1]!Plan,AV68,FALSE)="","",HLOOKUP($A$1&amp;"b",[1]!Plan,AV68,FALSE))</f>
        <v/>
      </c>
      <c r="AX26" s="28" t="str">
        <f>IF(HLOOKUP($A$1&amp;"b",[1]!Plan,AW68,FALSE)="","",HLOOKUP($A$1&amp;"b",[1]!Plan,AW68,FALSE))</f>
        <v/>
      </c>
      <c r="AY26" s="28"/>
      <c r="AZ26" s="29"/>
      <c r="BA26" s="167">
        <f t="shared" ref="BA26:BS26" ca="1" si="14">SUMIF($B26:$AQ26,BA$3,$B$2:$AP$2)</f>
        <v>5</v>
      </c>
      <c r="BB26" s="167">
        <f t="shared" ca="1" si="14"/>
        <v>0</v>
      </c>
      <c r="BC26" s="167">
        <f t="shared" ca="1" si="14"/>
        <v>5</v>
      </c>
      <c r="BD26" s="167">
        <f t="shared" ca="1" si="14"/>
        <v>5</v>
      </c>
      <c r="BE26" s="167">
        <f t="shared" ca="1" si="14"/>
        <v>7</v>
      </c>
      <c r="BF26" s="167">
        <f t="shared" ca="1" si="14"/>
        <v>8</v>
      </c>
      <c r="BG26" s="167">
        <f t="shared" ca="1" si="14"/>
        <v>14</v>
      </c>
      <c r="BH26" s="167">
        <f t="shared" ca="1" si="14"/>
        <v>1</v>
      </c>
      <c r="BI26" s="167">
        <f t="shared" ca="1" si="14"/>
        <v>5</v>
      </c>
      <c r="BJ26" s="167">
        <f t="shared" ca="1" si="14"/>
        <v>0</v>
      </c>
      <c r="BK26" s="167">
        <f t="shared" ca="1" si="14"/>
        <v>1</v>
      </c>
      <c r="BL26" s="167">
        <f t="shared" ca="1" si="14"/>
        <v>1</v>
      </c>
      <c r="BM26" s="167">
        <f t="shared" ca="1" si="14"/>
        <v>0</v>
      </c>
      <c r="BN26" s="167">
        <f t="shared" ca="1" si="14"/>
        <v>6</v>
      </c>
      <c r="BO26" s="167">
        <f t="shared" ca="1" si="14"/>
        <v>0</v>
      </c>
      <c r="BP26" s="167">
        <f t="shared" ca="1" si="14"/>
        <v>0</v>
      </c>
      <c r="BQ26" s="167">
        <f t="shared" ca="1" si="14"/>
        <v>1</v>
      </c>
      <c r="BR26" s="167">
        <f t="shared" ca="1" si="14"/>
        <v>1</v>
      </c>
      <c r="BS26" s="167">
        <f t="shared" ca="1" si="14"/>
        <v>0</v>
      </c>
    </row>
    <row r="27" spans="1:84" ht="17.100000000000001" customHeight="1" x14ac:dyDescent="0.3">
      <c r="A27" s="192"/>
      <c r="B27" s="17" t="s">
        <v>369</v>
      </c>
      <c r="C27" s="17" t="s">
        <v>369</v>
      </c>
      <c r="D27" s="17" t="s">
        <v>191</v>
      </c>
      <c r="E27" s="17" t="s">
        <v>191</v>
      </c>
      <c r="F27" s="17" t="s">
        <v>480</v>
      </c>
      <c r="G27" s="17" t="s">
        <v>480</v>
      </c>
      <c r="H27" s="17" t="s">
        <v>255</v>
      </c>
      <c r="I27" s="17" t="s">
        <v>255</v>
      </c>
      <c r="J27" s="17" t="s">
        <v>191</v>
      </c>
      <c r="K27" s="17" t="s">
        <v>287</v>
      </c>
      <c r="L27" s="17" t="s">
        <v>191</v>
      </c>
      <c r="M27" s="17" t="s">
        <v>640</v>
      </c>
      <c r="N27" s="17" t="s">
        <v>658</v>
      </c>
      <c r="O27" s="17" t="s">
        <v>191</v>
      </c>
      <c r="P27" s="17" t="s">
        <v>640</v>
      </c>
      <c r="Q27" s="17" t="s">
        <v>191</v>
      </c>
      <c r="R27" s="17" t="s">
        <v>640</v>
      </c>
      <c r="S27" s="17"/>
      <c r="T27" s="17" t="s">
        <v>447</v>
      </c>
      <c r="U27" s="17" t="s">
        <v>287</v>
      </c>
      <c r="V27" s="17"/>
      <c r="W27" s="17" t="s">
        <v>192</v>
      </c>
      <c r="X27" s="17" t="s">
        <v>641</v>
      </c>
      <c r="Y27" s="17" t="s">
        <v>480</v>
      </c>
      <c r="Z27" s="17"/>
      <c r="AA27" s="17"/>
      <c r="AB27" s="17" t="s">
        <v>283</v>
      </c>
      <c r="AC27" s="17" t="s">
        <v>345</v>
      </c>
      <c r="AD27" s="17" t="s">
        <v>345</v>
      </c>
      <c r="AE27" s="17" t="s">
        <v>647</v>
      </c>
      <c r="AF27" s="17" t="s">
        <v>640</v>
      </c>
      <c r="AG27" s="17" t="s">
        <v>287</v>
      </c>
      <c r="AH27" s="17" t="s">
        <v>287</v>
      </c>
      <c r="AI27" s="17" t="s">
        <v>645</v>
      </c>
      <c r="AJ27" s="561" t="s">
        <v>599</v>
      </c>
      <c r="AK27" s="17" t="s">
        <v>655</v>
      </c>
      <c r="AL27" s="86" t="s">
        <v>656</v>
      </c>
      <c r="AM27" s="86"/>
      <c r="AN27" s="86"/>
      <c r="AO27" s="86"/>
      <c r="AP27" s="86"/>
      <c r="AQ27" s="87"/>
      <c r="AR27" s="4"/>
      <c r="AS27" s="187" t="str">
        <f>IF(HLOOKUP($A$1&amp;"a",[1]!Plan,AR68,FALSE)="","",HLOOKUP($A$1&amp;"a",[1]!Plan,AR68,FALSE))</f>
        <v>WS-011T00</v>
      </c>
      <c r="AT27" s="187" t="str">
        <f>IF(HLOOKUP($A$1&amp;"a",[1]!Plan,AS68,FALSE)="","",HLOOKUP($A$1&amp;"a",[1]!Plan,AS68,FALSE))</f>
        <v>BN302 Ubuntu</v>
      </c>
      <c r="AU27" s="18" t="str">
        <f>IF(HLOOKUP($A$1&amp;"a",[1]!Plan,AT68,FALSE)="","",HLOOKUP($A$1&amp;"a",[1]!Plan,AT68,FALSE))</f>
        <v/>
      </c>
      <c r="AV27" s="18" t="str">
        <f>IF(HLOOKUP($A$1&amp;"a",[1]!Plan,AU68,FALSE)="","",HLOOKUP($A$1&amp;"a",[1]!Plan,AU68,FALSE))</f>
        <v/>
      </c>
      <c r="AW27" s="18" t="str">
        <f>IF(HLOOKUP($A$1&amp;"a",[1]!Plan,AV68,FALSE)="","",HLOOKUP($A$1&amp;"a",[1]!Plan,AV68,FALSE))</f>
        <v/>
      </c>
      <c r="AX27" s="18" t="str">
        <f>IF(HLOOKUP($A$1&amp;"a",[1]!Plan,AW68,FALSE)="","",HLOOKUP($A$1&amp;"a",[1]!Plan,AW68,FALSE))</f>
        <v/>
      </c>
      <c r="AY27" s="18"/>
      <c r="AZ27" s="19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84" x14ac:dyDescent="0.3">
      <c r="A28" s="20" t="b">
        <f t="array" ref="A28">OR(AND((B28&lt;&gt;""),OR(EXACT(B28,C28:AQ28))),AND((C28&lt;&gt;""),OR(EXACT(C28,D28:AQ28))),AND((D28&lt;&gt;""),OR(EXACT(D28,E28:AQ28))),AND((E28&lt;&gt;""),OR(EXACT(E28,F28:AQ28))),AND((F28&lt;&gt;""),OR(EXACT(F28,G28:AQ28))),AND((G28&lt;&gt;""),OR(EXACT(G28,H28:AQ28))),AND((H28&lt;&gt;""),OR(EXACT(H28,I28:AQ28))),AND((I28&lt;&gt;""),OR(EXACT(I28,J28:AQ28))),AND((J28&lt;&gt;""),OR(EXACT(J28,M28:AQ28))),AND((M28&lt;&gt;""),OR(EXACT(M28,N28:AQ28))),AND((O28&lt;&gt;""),OR(EXACT(O28,P28:AQ28))),AND((P28&lt;&gt;""),OR(EXACT(P28,Q28:AQ28))),AND((Q28&lt;&gt;""),OR(EXACT(Q28,R28:AQ28))),AND((S28&lt;&gt;""),OR(EXACT(S28,T28:AQ28))),AND((T28&lt;&gt;""),OR(EXACT(T28,U28:AQ28))),AND((U28&lt;&gt;""),OR(EXACT(U28,V28:AQ28))),AND((V28&lt;&gt;""),OR(EXACT(V28,X28:AQ28))),AND((X28&lt;&gt;""),OR(EXACT(X28,Y28:AQ28))),AND((Y28&lt;&gt;""),OR(EXACT(Y28,Z28:AQ28))),AND((Z28&lt;&gt;""),OR(EXACT(Z28,AA28:AQ28))),AND((AA28&lt;&gt;""),OR(EXACT(AA28,AB28:AQ28))),AND((AB28&lt;&gt;""),OR(EXACT(AB28,AC28:AQ28))),AND((AC28&lt;&gt;""),OR(EXACT(AC28,AD28:AQ28))),AND((AD28&lt;&gt;""),OR(EXACT(AD28,AE28:AQ28))),AND((AE28&lt;&gt;""),OR(EXACT(AE28,AF28:AQ28))),AND((AF28&lt;&gt;""),OR(EXACT(AF28,AG28:AQ28))),AND((AG38&lt;&gt;""),OR(EXACT(AG38,AH28:AQ28))),AND((AH28&lt;&gt;""),OR(EXACT(AH28,AI28:AQ28))),AND((AI28&lt;&gt;""),OR(EXACT(AI28,AJ28:AQ28))),AND((AJ28&lt;&gt;""),OR(EXACT(AJ28,AK28:AQ28))),AND((AK28&lt;&gt;""),OR(EXACT(AK28,AL28:AQ28))),AND((AL28&lt;&gt;""),OR(EXACT(AL28,AM28:AQ28))),AND((AM28&lt;&gt;""),OR(EXACT(AM28,AN28:AQ28))),AND((AN28&lt;&gt;""),OR(EXACT(AN28,AO28:AQ28))),AND((AO28&lt;&gt;""),OR(EXACT(AO28,AQ28))))</f>
        <v>1</v>
      </c>
      <c r="B28" s="289"/>
      <c r="C28" s="289"/>
      <c r="D28" s="289"/>
      <c r="E28" s="289"/>
      <c r="F28" s="372" t="s">
        <v>0</v>
      </c>
      <c r="G28" s="372" t="s">
        <v>0</v>
      </c>
      <c r="H28" s="578" t="s">
        <v>13</v>
      </c>
      <c r="I28" s="578" t="s">
        <v>13</v>
      </c>
      <c r="J28" s="289"/>
      <c r="K28" s="525" t="s">
        <v>11</v>
      </c>
      <c r="L28" s="289"/>
      <c r="M28" s="217" t="s">
        <v>27</v>
      </c>
      <c r="N28" s="289"/>
      <c r="O28" s="289"/>
      <c r="P28" s="217" t="s">
        <v>27</v>
      </c>
      <c r="Q28" s="289"/>
      <c r="R28" s="217" t="s">
        <v>27</v>
      </c>
      <c r="S28" s="289"/>
      <c r="T28" s="293" t="s">
        <v>225</v>
      </c>
      <c r="U28" s="525" t="s">
        <v>11</v>
      </c>
      <c r="V28" s="289"/>
      <c r="W28" s="292" t="s">
        <v>16</v>
      </c>
      <c r="X28" s="292" t="s">
        <v>16</v>
      </c>
      <c r="Y28" s="372" t="s">
        <v>0</v>
      </c>
      <c r="Z28" s="289"/>
      <c r="AA28" s="289"/>
      <c r="AB28" s="292" t="s">
        <v>16</v>
      </c>
      <c r="AC28" s="292" t="s">
        <v>16</v>
      </c>
      <c r="AD28" s="292" t="s">
        <v>16</v>
      </c>
      <c r="AE28" s="294" t="s">
        <v>14</v>
      </c>
      <c r="AF28" s="217" t="s">
        <v>27</v>
      </c>
      <c r="AG28" s="525" t="s">
        <v>11</v>
      </c>
      <c r="AH28" s="525" t="s">
        <v>11</v>
      </c>
      <c r="AI28" s="292" t="s">
        <v>16</v>
      </c>
      <c r="AJ28" s="562" t="s">
        <v>16</v>
      </c>
      <c r="AK28" s="566" t="s">
        <v>2</v>
      </c>
      <c r="AL28" s="576" t="s">
        <v>6</v>
      </c>
      <c r="AM28" s="315"/>
      <c r="AN28" s="310"/>
      <c r="AO28" s="289"/>
      <c r="AP28" s="289"/>
      <c r="AQ28" s="252"/>
      <c r="AR28" s="22"/>
      <c r="AS28" s="190" t="s">
        <v>17</v>
      </c>
      <c r="AT28" s="198" t="s">
        <v>0</v>
      </c>
      <c r="AU28" s="200" t="s">
        <v>17</v>
      </c>
      <c r="AV28" s="199" t="s">
        <v>6</v>
      </c>
      <c r="AW28" s="201" t="s">
        <v>78</v>
      </c>
      <c r="AX28" s="23" t="str">
        <f>IF(HLOOKUP($A$1,[1]!Plan,AW68,FALSE)="","",HLOOKUP($A$1,[1]!Plan,AW68,FALSE))</f>
        <v/>
      </c>
      <c r="AY28" s="30"/>
      <c r="AZ28" s="55"/>
      <c r="BA28" s="22">
        <f>BA$3</f>
        <v>1</v>
      </c>
      <c r="BB28" s="22">
        <f t="shared" ref="BB28:BS28" si="15">BB$3</f>
        <v>2</v>
      </c>
      <c r="BC28" s="22">
        <f t="shared" si="15"/>
        <v>3</v>
      </c>
      <c r="BD28" s="22">
        <f t="shared" si="15"/>
        <v>4</v>
      </c>
      <c r="BE28" s="22">
        <f t="shared" si="15"/>
        <v>5</v>
      </c>
      <c r="BF28" s="22">
        <f t="shared" si="15"/>
        <v>6</v>
      </c>
      <c r="BG28" s="22">
        <f t="shared" si="15"/>
        <v>7</v>
      </c>
      <c r="BH28" s="22">
        <f t="shared" si="15"/>
        <v>8</v>
      </c>
      <c r="BI28" s="22">
        <f t="shared" si="15"/>
        <v>9</v>
      </c>
      <c r="BJ28" s="22">
        <f t="shared" si="15"/>
        <v>10</v>
      </c>
      <c r="BK28" s="22" t="str">
        <f t="shared" si="15"/>
        <v>F1</v>
      </c>
      <c r="BL28" s="22" t="str">
        <f t="shared" si="15"/>
        <v>F2</v>
      </c>
      <c r="BM28" s="22" t="str">
        <f t="shared" si="15"/>
        <v>F3</v>
      </c>
      <c r="BN28" s="22" t="str">
        <f t="shared" si="15"/>
        <v>F4</v>
      </c>
      <c r="BO28" s="22" t="str">
        <f t="shared" si="15"/>
        <v>B8</v>
      </c>
      <c r="BP28" s="22" t="str">
        <f t="shared" si="15"/>
        <v>UG1</v>
      </c>
      <c r="BQ28" s="22" t="str">
        <f t="shared" si="15"/>
        <v>UG2</v>
      </c>
      <c r="BR28" s="22" t="str">
        <f t="shared" si="15"/>
        <v>UG3</v>
      </c>
      <c r="BS28" s="22" t="str">
        <f t="shared" si="15"/>
        <v>UG4</v>
      </c>
      <c r="BT28" s="88"/>
    </row>
    <row r="29" spans="1:84" ht="15" thickBot="1" x14ac:dyDescent="0.35">
      <c r="A29" s="25" t="b">
        <f t="array" ref="A29">OR(AND((B29&lt;&gt;""),OR(EXACT(B29,C29:AQ29))),AND((C29&lt;&gt;""),OR(EXACT(C29,D29:AQ29))),AND((D29&lt;&gt;""),OR(EXACT(D29,E29:AQ29))),AND((E29&lt;&gt;""),OR(EXACT(E29,F29:AQ29))),AND((F29&lt;&gt;""),OR(EXACT(F29,G29:AQ29))),AND((G29&lt;&gt;""),OR(EXACT(G29,H29:AQ29))),AND((H29&lt;&gt;""),OR(EXACT(H29,I29:AQ29))),AND((I29&lt;&gt;""),OR(EXACT(I29,J29:AQ29))),AND((J29&lt;&gt;""),OR(EXACT(J29,M29:AQ29))),AND((M29&lt;&gt;""),OR(EXACT(M29,N29:AQ29))),AND((O29&lt;&gt;""),OR(EXACT(O29,P29:AQ29))),AND((P29&lt;&gt;""),OR(EXACT(P29,Q29:AQ29))),AND((Q29&lt;&gt;""),OR(EXACT(Q29,R29:AQ29))),AND((S29&lt;&gt;""),OR(EXACT(S29,T29:AQ29))),AND((T29&lt;&gt;""),OR(EXACT(T29,U29:AQ29))),AND((U29&lt;&gt;""),OR(EXACT(U29,V29:AQ29))),AND((V29&lt;&gt;""),OR(EXACT(V29,X29:AQ29))),AND((X29&lt;&gt;""),OR(EXACT(X29,Y29:AQ29))),AND((Y29&lt;&gt;""),OR(EXACT(Y29,Z29:AQ29))),AND((Z29&lt;&gt;""),OR(EXACT(Z29,AA29:AQ29))),AND((AA29&lt;&gt;""),OR(EXACT(AA29,AB29:AQ29))),AND((AB29&lt;&gt;""),OR(EXACT(AB29,AC29:AQ29))),AND((AC29&lt;&gt;""),OR(EXACT(AC29,AD29:AQ29))),AND((AD29&lt;&gt;""),OR(EXACT(AD29,AE29:AQ29))),AND((AE29&lt;&gt;""),OR(EXACT(AE29,AF29:AQ29))),AND((AF29&lt;&gt;""),OR(EXACT(AF29,AG29:AQ29))),AND((AG39&lt;&gt;""),OR(EXACT(AG39,AH29:AQ29))),AND((AH29&lt;&gt;""),OR(EXACT(AH29,AI29:AQ29))),AND((AI29&lt;&gt;""),OR(EXACT(AI29,AJ29:AQ29))),AND((AJ29&lt;&gt;""),OR(EXACT(AJ29,AK29:AQ29))),AND((AK29&lt;&gt;""),OR(EXACT(AK29,AL29:AQ29))),AND((AL29&lt;&gt;""),OR(EXACT(AL29,AM29:AQ29))),AND((AM29&lt;&gt;""),OR(EXACT(AM29,AN29:AQ29))),AND((AN29&lt;&gt;""),OR(EXACT(AN29,AO29:AQ29))),AND((AO29&lt;&gt;""),OR(EXACT(AO29,AQ29))))</f>
        <v>1</v>
      </c>
      <c r="B29" s="26" t="s">
        <v>289</v>
      </c>
      <c r="C29" s="26" t="s">
        <v>289</v>
      </c>
      <c r="D29" s="26"/>
      <c r="E29" s="26"/>
      <c r="F29" s="26">
        <v>4</v>
      </c>
      <c r="G29" s="26">
        <v>4</v>
      </c>
      <c r="H29" s="26">
        <v>1</v>
      </c>
      <c r="I29" s="26">
        <v>1</v>
      </c>
      <c r="J29" s="26"/>
      <c r="K29" s="26">
        <v>7</v>
      </c>
      <c r="L29" s="26"/>
      <c r="M29" s="26">
        <v>9</v>
      </c>
      <c r="N29" s="26" t="s">
        <v>289</v>
      </c>
      <c r="O29" s="26"/>
      <c r="P29" s="26">
        <v>9</v>
      </c>
      <c r="Q29" s="26"/>
      <c r="R29" s="26">
        <v>9</v>
      </c>
      <c r="S29" s="26"/>
      <c r="T29" s="26" t="s">
        <v>61</v>
      </c>
      <c r="U29" s="26">
        <v>7</v>
      </c>
      <c r="V29" s="26"/>
      <c r="W29" s="26" t="s">
        <v>64</v>
      </c>
      <c r="X29" s="26">
        <v>5</v>
      </c>
      <c r="Y29" s="26">
        <v>4</v>
      </c>
      <c r="Z29" s="26"/>
      <c r="AA29" s="26"/>
      <c r="AB29" s="26" t="s">
        <v>271</v>
      </c>
      <c r="AC29" s="26">
        <v>6</v>
      </c>
      <c r="AD29" s="26">
        <v>6</v>
      </c>
      <c r="AE29" s="26">
        <v>3</v>
      </c>
      <c r="AF29" s="26">
        <v>9</v>
      </c>
      <c r="AG29" s="26">
        <v>7</v>
      </c>
      <c r="AH29" s="26">
        <v>7</v>
      </c>
      <c r="AI29" s="26" t="s">
        <v>32</v>
      </c>
      <c r="AJ29" s="563">
        <v>8</v>
      </c>
      <c r="AK29" s="31" t="s">
        <v>31</v>
      </c>
      <c r="AL29" s="31" t="s">
        <v>34</v>
      </c>
      <c r="AM29" s="31"/>
      <c r="AN29" s="31"/>
      <c r="AO29" s="124"/>
      <c r="AP29" s="124"/>
      <c r="AQ29" s="125"/>
      <c r="AR29" s="4"/>
      <c r="AS29" s="28">
        <f>IF(HLOOKUP($A$1&amp;"b",[1]!Plan,AR68,FALSE)="","",HLOOKUP($A$1&amp;"b",[1]!Plan,AR68,FALSE))</f>
        <v>8</v>
      </c>
      <c r="AT29" s="28">
        <f>IF(HLOOKUP($A$1&amp;"b",[1]!Plan,AS68,FALSE)="","",HLOOKUP($A$1&amp;"b",[1]!Plan,AS68,FALSE))</f>
        <v>8</v>
      </c>
      <c r="AU29" s="28" t="str">
        <f>IF(HLOOKUP($A$1&amp;"b",[1]!Plan,AT68,FALSE)="","",HLOOKUP($A$1&amp;"b",[1]!Plan,AT68,FALSE))</f>
        <v/>
      </c>
      <c r="AV29" s="28" t="str">
        <f>IF(HLOOKUP($A$1&amp;"b",[1]!Plan,AU68,FALSE)="","",HLOOKUP($A$1&amp;"b",[1]!Plan,AU68,FALSE))</f>
        <v/>
      </c>
      <c r="AW29" s="28" t="str">
        <f>IF(HLOOKUP($A$1&amp;"b",[1]!Plan,AV68,FALSE)="","",HLOOKUP($A$1&amp;"b",[1]!Plan,AV68,FALSE))</f>
        <v/>
      </c>
      <c r="AX29" s="28" t="str">
        <f>IF(HLOOKUP($A$1&amp;"b",[1]!Plan,AW68,FALSE)="","",HLOOKUP($A$1&amp;"b",[1]!Plan,AW68,FALSE))</f>
        <v/>
      </c>
      <c r="AY29" s="28"/>
      <c r="AZ29" s="29"/>
      <c r="BA29" s="167">
        <f t="shared" ref="BA29:BS29" ca="1" si="16">SUMIF($B29:$AQ29,BA$3,$B$2:$AP$2)</f>
        <v>5</v>
      </c>
      <c r="BB29" s="167">
        <f t="shared" ca="1" si="16"/>
        <v>0</v>
      </c>
      <c r="BC29" s="167">
        <f t="shared" ca="1" si="16"/>
        <v>5</v>
      </c>
      <c r="BD29" s="167">
        <f t="shared" ca="1" si="16"/>
        <v>5</v>
      </c>
      <c r="BE29" s="167">
        <f t="shared" ca="1" si="16"/>
        <v>7</v>
      </c>
      <c r="BF29" s="167">
        <f t="shared" ca="1" si="16"/>
        <v>8</v>
      </c>
      <c r="BG29" s="167">
        <f t="shared" ca="1" si="16"/>
        <v>14</v>
      </c>
      <c r="BH29" s="167">
        <f t="shared" ca="1" si="16"/>
        <v>1</v>
      </c>
      <c r="BI29" s="167">
        <f t="shared" ca="1" si="16"/>
        <v>5</v>
      </c>
      <c r="BJ29" s="167">
        <f t="shared" ca="1" si="16"/>
        <v>0</v>
      </c>
      <c r="BK29" s="167">
        <f t="shared" ca="1" si="16"/>
        <v>1</v>
      </c>
      <c r="BL29" s="167">
        <f t="shared" ca="1" si="16"/>
        <v>1</v>
      </c>
      <c r="BM29" s="167">
        <f t="shared" ca="1" si="16"/>
        <v>0</v>
      </c>
      <c r="BN29" s="167">
        <f t="shared" ca="1" si="16"/>
        <v>6</v>
      </c>
      <c r="BO29" s="167">
        <f t="shared" ca="1" si="16"/>
        <v>0</v>
      </c>
      <c r="BP29" s="167">
        <f t="shared" ca="1" si="16"/>
        <v>0</v>
      </c>
      <c r="BQ29" s="167">
        <f t="shared" ca="1" si="16"/>
        <v>1</v>
      </c>
      <c r="BR29" s="167">
        <f t="shared" ca="1" si="16"/>
        <v>1</v>
      </c>
      <c r="BS29" s="167">
        <f t="shared" ca="1" si="16"/>
        <v>0</v>
      </c>
    </row>
    <row r="30" spans="1:84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251"/>
      <c r="AL30" s="40"/>
      <c r="AM30" s="203"/>
      <c r="AN30" s="40"/>
      <c r="AO30" s="32"/>
      <c r="AP30" s="32"/>
      <c r="AQ30" s="83"/>
      <c r="AR30" s="4"/>
      <c r="AS30" s="187"/>
      <c r="AT30" s="187"/>
      <c r="AU30" s="33"/>
      <c r="AV30" s="33"/>
      <c r="AW30" s="33"/>
      <c r="AX30" s="33"/>
      <c r="AY30" s="33"/>
      <c r="AZ30" s="3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84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89"/>
      <c r="AL31" s="121"/>
      <c r="AM31" s="258"/>
      <c r="AN31" s="121"/>
      <c r="AO31" s="121"/>
      <c r="AP31" s="121"/>
      <c r="AQ31" s="122"/>
      <c r="AR31" s="4"/>
      <c r="AS31" s="189"/>
      <c r="AT31" s="189"/>
      <c r="AU31" s="33"/>
      <c r="AV31" s="33"/>
      <c r="AW31" s="33"/>
      <c r="AX31" s="33"/>
      <c r="AY31" s="33"/>
      <c r="AZ31" s="34"/>
      <c r="BA31" s="22">
        <f>BA$3</f>
        <v>1</v>
      </c>
      <c r="BB31" s="22">
        <f t="shared" ref="BB31:BS31" si="17">BB$3</f>
        <v>2</v>
      </c>
      <c r="BC31" s="22">
        <f t="shared" si="17"/>
        <v>3</v>
      </c>
      <c r="BD31" s="22">
        <f t="shared" si="17"/>
        <v>4</v>
      </c>
      <c r="BE31" s="22">
        <f t="shared" si="17"/>
        <v>5</v>
      </c>
      <c r="BF31" s="22">
        <f t="shared" si="17"/>
        <v>6</v>
      </c>
      <c r="BG31" s="22">
        <f t="shared" si="17"/>
        <v>7</v>
      </c>
      <c r="BH31" s="22">
        <f t="shared" si="17"/>
        <v>8</v>
      </c>
      <c r="BI31" s="22">
        <f t="shared" si="17"/>
        <v>9</v>
      </c>
      <c r="BJ31" s="22">
        <f t="shared" si="17"/>
        <v>10</v>
      </c>
      <c r="BK31" s="22" t="str">
        <f t="shared" si="17"/>
        <v>F1</v>
      </c>
      <c r="BL31" s="22" t="str">
        <f t="shared" si="17"/>
        <v>F2</v>
      </c>
      <c r="BM31" s="22" t="str">
        <f t="shared" si="17"/>
        <v>F3</v>
      </c>
      <c r="BN31" s="22" t="str">
        <f t="shared" si="17"/>
        <v>F4</v>
      </c>
      <c r="BO31" s="22" t="str">
        <f t="shared" si="17"/>
        <v>B8</v>
      </c>
      <c r="BP31" s="22" t="str">
        <f t="shared" si="17"/>
        <v>UG1</v>
      </c>
      <c r="BQ31" s="22" t="str">
        <f t="shared" si="17"/>
        <v>UG2</v>
      </c>
      <c r="BR31" s="22" t="str">
        <f t="shared" si="17"/>
        <v>UG3</v>
      </c>
      <c r="BS31" s="22" t="str">
        <f t="shared" si="17"/>
        <v>UG4</v>
      </c>
    </row>
    <row r="32" spans="1:84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82"/>
      <c r="AL32" s="31"/>
      <c r="AM32" s="31"/>
      <c r="AN32" s="31"/>
      <c r="AO32" s="31"/>
      <c r="AP32" s="31"/>
      <c r="AQ32" s="84"/>
      <c r="AR32" s="4"/>
      <c r="AS32" s="28"/>
      <c r="AT32" s="28"/>
      <c r="AU32" s="36"/>
      <c r="AV32" s="36"/>
      <c r="AW32" s="36"/>
      <c r="AX32" s="36"/>
      <c r="AY32" s="36"/>
      <c r="AZ32" s="37"/>
      <c r="BA32" s="167">
        <f t="shared" ref="BA32:BS32" ca="1" si="18">SUMIF($B32:$AQ32,BA$3,$B$2:$AP$2)</f>
        <v>0</v>
      </c>
      <c r="BB32" s="167">
        <f t="shared" ca="1" si="18"/>
        <v>0</v>
      </c>
      <c r="BC32" s="167">
        <f t="shared" ca="1" si="18"/>
        <v>0</v>
      </c>
      <c r="BD32" s="167">
        <f t="shared" ca="1" si="18"/>
        <v>0</v>
      </c>
      <c r="BE32" s="167">
        <f t="shared" ca="1" si="18"/>
        <v>0</v>
      </c>
      <c r="BF32" s="167">
        <f t="shared" ca="1" si="18"/>
        <v>0</v>
      </c>
      <c r="BG32" s="167">
        <f t="shared" ca="1" si="18"/>
        <v>0</v>
      </c>
      <c r="BH32" s="167">
        <f t="shared" ca="1" si="18"/>
        <v>0</v>
      </c>
      <c r="BI32" s="167">
        <f t="shared" ca="1" si="18"/>
        <v>0</v>
      </c>
      <c r="BJ32" s="167">
        <f t="shared" ca="1" si="18"/>
        <v>0</v>
      </c>
      <c r="BK32" s="167">
        <f t="shared" ca="1" si="18"/>
        <v>0</v>
      </c>
      <c r="BL32" s="167">
        <f t="shared" ca="1" si="18"/>
        <v>0</v>
      </c>
      <c r="BM32" s="167">
        <f t="shared" ca="1" si="18"/>
        <v>0</v>
      </c>
      <c r="BN32" s="167">
        <f t="shared" ca="1" si="18"/>
        <v>0</v>
      </c>
      <c r="BO32" s="167">
        <f t="shared" ca="1" si="18"/>
        <v>0</v>
      </c>
      <c r="BP32" s="167">
        <f t="shared" ca="1" si="18"/>
        <v>0</v>
      </c>
      <c r="BQ32" s="167">
        <f t="shared" ca="1" si="18"/>
        <v>0</v>
      </c>
      <c r="BR32" s="167">
        <f t="shared" ca="1" si="18"/>
        <v>0</v>
      </c>
      <c r="BS32" s="167">
        <f t="shared" ca="1" si="18"/>
        <v>0</v>
      </c>
    </row>
    <row r="33" spans="1:72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204"/>
      <c r="AN33" s="32"/>
      <c r="AO33" s="32"/>
      <c r="AP33" s="32"/>
      <c r="AQ33" s="32"/>
      <c r="AR33" s="4"/>
      <c r="AS33" s="33"/>
      <c r="AT33" s="33"/>
      <c r="AU33" s="33"/>
      <c r="AV33" s="33"/>
      <c r="AW33" s="33"/>
      <c r="AX33" s="33"/>
      <c r="AY33" s="33"/>
      <c r="AZ33" s="33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2" ht="15" customHeight="1" x14ac:dyDescent="0.3">
      <c r="A34" s="38" t="s">
        <v>39</v>
      </c>
      <c r="B34" s="17" t="s">
        <v>262</v>
      </c>
      <c r="C34" s="17" t="s">
        <v>262</v>
      </c>
      <c r="D34" s="17" t="s">
        <v>191</v>
      </c>
      <c r="E34" s="17" t="s">
        <v>191</v>
      </c>
      <c r="F34" s="17" t="s">
        <v>480</v>
      </c>
      <c r="G34" s="17" t="s">
        <v>480</v>
      </c>
      <c r="H34" s="17" t="s">
        <v>255</v>
      </c>
      <c r="I34" s="17" t="s">
        <v>255</v>
      </c>
      <c r="J34" s="17" t="s">
        <v>191</v>
      </c>
      <c r="K34" s="17" t="s">
        <v>287</v>
      </c>
      <c r="L34" s="17" t="s">
        <v>191</v>
      </c>
      <c r="M34" s="17" t="s">
        <v>640</v>
      </c>
      <c r="N34" s="17" t="s">
        <v>262</v>
      </c>
      <c r="O34" s="17" t="s">
        <v>191</v>
      </c>
      <c r="P34" s="17" t="s">
        <v>640</v>
      </c>
      <c r="Q34" s="17" t="s">
        <v>191</v>
      </c>
      <c r="R34" s="17" t="s">
        <v>640</v>
      </c>
      <c r="S34" s="17"/>
      <c r="T34" s="17" t="s">
        <v>447</v>
      </c>
      <c r="U34" s="17" t="s">
        <v>287</v>
      </c>
      <c r="V34" s="17"/>
      <c r="W34" s="17" t="s">
        <v>192</v>
      </c>
      <c r="X34" s="17" t="s">
        <v>641</v>
      </c>
      <c r="Y34" s="17" t="s">
        <v>480</v>
      </c>
      <c r="Z34" s="17"/>
      <c r="AA34" s="17"/>
      <c r="AB34" s="17" t="s">
        <v>283</v>
      </c>
      <c r="AC34" s="17" t="s">
        <v>345</v>
      </c>
      <c r="AD34" s="17" t="s">
        <v>345</v>
      </c>
      <c r="AE34" s="17" t="s">
        <v>647</v>
      </c>
      <c r="AF34" s="17" t="s">
        <v>640</v>
      </c>
      <c r="AG34" s="17" t="s">
        <v>287</v>
      </c>
      <c r="AH34" s="17" t="s">
        <v>287</v>
      </c>
      <c r="AI34" s="17" t="s">
        <v>645</v>
      </c>
      <c r="AJ34" s="561" t="s">
        <v>599</v>
      </c>
      <c r="AK34" s="17" t="s">
        <v>655</v>
      </c>
      <c r="AL34" s="86"/>
      <c r="AM34" s="86"/>
      <c r="AN34" s="86"/>
      <c r="AO34" s="86"/>
      <c r="AP34" s="86"/>
      <c r="AQ34" s="87"/>
      <c r="AR34" s="4"/>
      <c r="AS34" s="187" t="str">
        <f>IF(HLOOKUP($A$1&amp;"a",[1]!Plan,AR69,FALSE)="","",HLOOKUP($A$1&amp;"a",[1]!Plan,AR69,FALSE))</f>
        <v>WS-011T00</v>
      </c>
      <c r="AT34" s="187" t="str">
        <f>IF(HLOOKUP($A$1&amp;"a",[1]!Plan,AS69,FALSE)="","",HLOOKUP($A$1&amp;"a",[1]!Plan,AS69,FALSE))</f>
        <v/>
      </c>
      <c r="AU34" s="18" t="str">
        <f>IF(HLOOKUP($A$1&amp;"a",[1]!Plan,AT69,FALSE)="","",HLOOKUP($A$1&amp;"a",[1]!Plan,AT69,FALSE))</f>
        <v/>
      </c>
      <c r="AV34" s="18" t="str">
        <f>IF(HLOOKUP($A$1&amp;"a",[1]!Plan,AU69,FALSE)="","",HLOOKUP($A$1&amp;"a",[1]!Plan,AU69,FALSE))</f>
        <v/>
      </c>
      <c r="AW34" s="18" t="str">
        <f>IF(HLOOKUP($A$1&amp;"a",[1]!Plan,AV69,FALSE)="","",HLOOKUP($A$1&amp;"a",[1]!Plan,AV69,FALSE))</f>
        <v/>
      </c>
      <c r="AX34" s="18"/>
      <c r="AY34" s="18"/>
      <c r="AZ34" s="19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2" x14ac:dyDescent="0.3">
      <c r="A35" s="20" t="b">
        <f t="array" ref="A35">OR(AND((B35&lt;&gt;""),OR(EXACT(B35,C35:AQ35))),AND((C35&lt;&gt;""),OR(EXACT(C35,D35:AQ35))),AND((D35&lt;&gt;""),OR(EXACT(D35,E35:AQ35))),AND((E35&lt;&gt;""),OR(EXACT(E35,F35:AQ35))),AND((F35&lt;&gt;""),OR(EXACT(F35,G35:AQ35))),AND((G35&lt;&gt;""),OR(EXACT(G35,H35:AQ35))),AND((H35&lt;&gt;""),OR(EXACT(H35,I35:AQ35))),AND((I35&lt;&gt;""),OR(EXACT(I35,J35:AQ35))),AND((J35&lt;&gt;""),OR(EXACT(J35,M35:AQ35))),AND((M35&lt;&gt;""),OR(EXACT(M35,N35:AQ35))),AND((O35&lt;&gt;""),OR(EXACT(O35,P35:AQ35))),AND((P35&lt;&gt;""),OR(EXACT(P35,Q35:AQ35))),AND((Q35&lt;&gt;""),OR(EXACT(Q35,R35:AQ35))),AND((S35&lt;&gt;""),OR(EXACT(S35,T35:AQ35))),AND((T35&lt;&gt;""),OR(EXACT(T35,U35:AQ35))),AND((U35&lt;&gt;""),OR(EXACT(U35,V35:AQ35))),AND((V35&lt;&gt;""),OR(EXACT(V35,X35:AQ35))),AND((X35&lt;&gt;""),OR(EXACT(X35,Y35:AQ35))),AND((Y35&lt;&gt;""),OR(EXACT(Y35,Z35:AQ35))),AND((Z35&lt;&gt;""),OR(EXACT(Z35,AA35:AQ35))),AND((AA35&lt;&gt;""),OR(EXACT(AA35,AB35:AQ35))),AND((AB35&lt;&gt;""),OR(EXACT(AB35,AC35:AQ35))),AND((AC35&lt;&gt;""),OR(EXACT(AC35,AD35:AQ35))),AND((AD35&lt;&gt;""),OR(EXACT(AD35,AE35:AQ35))),AND((AE35&lt;&gt;""),OR(EXACT(AE35,AF35:AQ35))),AND((AF35&lt;&gt;""),OR(EXACT(AF35,AG35:AQ35))),AND((AG45&lt;&gt;""),OR(EXACT(AG45,AH35:AQ35))),AND((AH35&lt;&gt;""),OR(EXACT(AH35,AI35:AQ35))),AND((AI35&lt;&gt;""),OR(EXACT(AI35,AJ35:AQ35))),AND((AJ35&lt;&gt;""),OR(EXACT(AJ35,AK35:AQ35))),AND((AK35&lt;&gt;""),OR(EXACT(AK35,AL35:AQ35))),AND((AL35&lt;&gt;""),OR(EXACT(AL35,AM35:AQ35))),AND((AM35&lt;&gt;""),OR(EXACT(AM35,AN35:AQ35))),AND((AN35&lt;&gt;""),OR(EXACT(AN35,AO35:AQ35))),AND((AO35&lt;&gt;""),OR(EXACT(AO35,AQ35))))</f>
        <v>1</v>
      </c>
      <c r="B35" s="292" t="s">
        <v>16</v>
      </c>
      <c r="C35" s="292" t="s">
        <v>16</v>
      </c>
      <c r="D35" s="289"/>
      <c r="E35" s="289"/>
      <c r="F35" s="372" t="s">
        <v>0</v>
      </c>
      <c r="G35" s="372" t="s">
        <v>0</v>
      </c>
      <c r="H35" s="578" t="s">
        <v>13</v>
      </c>
      <c r="I35" s="578" t="s">
        <v>13</v>
      </c>
      <c r="J35" s="289"/>
      <c r="K35" s="570" t="s">
        <v>11</v>
      </c>
      <c r="L35" s="289"/>
      <c r="M35" s="217" t="s">
        <v>27</v>
      </c>
      <c r="N35" s="292" t="s">
        <v>16</v>
      </c>
      <c r="O35" s="289"/>
      <c r="P35" s="217" t="s">
        <v>27</v>
      </c>
      <c r="Q35" s="289"/>
      <c r="R35" s="217" t="s">
        <v>27</v>
      </c>
      <c r="S35" s="289"/>
      <c r="T35" s="293" t="s">
        <v>225</v>
      </c>
      <c r="U35" s="570" t="s">
        <v>11</v>
      </c>
      <c r="V35" s="289"/>
      <c r="W35" s="292" t="s">
        <v>16</v>
      </c>
      <c r="X35" s="290" t="s">
        <v>6</v>
      </c>
      <c r="Y35" s="372" t="s">
        <v>0</v>
      </c>
      <c r="Z35" s="289"/>
      <c r="AA35" s="289"/>
      <c r="AB35" s="264" t="s">
        <v>74</v>
      </c>
      <c r="AC35" s="294" t="s">
        <v>14</v>
      </c>
      <c r="AD35" s="294" t="s">
        <v>14</v>
      </c>
      <c r="AE35" s="292" t="s">
        <v>16</v>
      </c>
      <c r="AF35" s="217" t="s">
        <v>27</v>
      </c>
      <c r="AG35" s="570" t="s">
        <v>11</v>
      </c>
      <c r="AH35" s="570" t="s">
        <v>11</v>
      </c>
      <c r="AI35" s="292" t="s">
        <v>16</v>
      </c>
      <c r="AJ35" s="562" t="s">
        <v>16</v>
      </c>
      <c r="AK35" s="566" t="s">
        <v>2</v>
      </c>
      <c r="AL35" s="310"/>
      <c r="AM35" s="315"/>
      <c r="AN35" s="310"/>
      <c r="AO35" s="289"/>
      <c r="AP35" s="289"/>
      <c r="AQ35" s="214"/>
      <c r="AR35" s="22"/>
      <c r="AS35" s="190" t="s">
        <v>17</v>
      </c>
      <c r="AT35" s="198" t="s">
        <v>0</v>
      </c>
      <c r="AU35" s="200" t="s">
        <v>17</v>
      </c>
      <c r="AV35" s="199" t="s">
        <v>6</v>
      </c>
      <c r="AW35" s="202" t="s">
        <v>5</v>
      </c>
      <c r="AX35" s="30"/>
      <c r="AY35" s="30"/>
      <c r="AZ35" s="55"/>
      <c r="BA35" s="22">
        <f>BA$3</f>
        <v>1</v>
      </c>
      <c r="BB35" s="22">
        <f t="shared" ref="BB35:BS35" si="19">BB$3</f>
        <v>2</v>
      </c>
      <c r="BC35" s="22">
        <f t="shared" si="19"/>
        <v>3</v>
      </c>
      <c r="BD35" s="22">
        <f t="shared" si="19"/>
        <v>4</v>
      </c>
      <c r="BE35" s="22">
        <f t="shared" si="19"/>
        <v>5</v>
      </c>
      <c r="BF35" s="22">
        <f t="shared" si="19"/>
        <v>6</v>
      </c>
      <c r="BG35" s="22">
        <f t="shared" si="19"/>
        <v>7</v>
      </c>
      <c r="BH35" s="22">
        <f t="shared" si="19"/>
        <v>8</v>
      </c>
      <c r="BI35" s="22">
        <f t="shared" si="19"/>
        <v>9</v>
      </c>
      <c r="BJ35" s="22">
        <f t="shared" si="19"/>
        <v>10</v>
      </c>
      <c r="BK35" s="22" t="str">
        <f t="shared" si="19"/>
        <v>F1</v>
      </c>
      <c r="BL35" s="22" t="str">
        <f t="shared" si="19"/>
        <v>F2</v>
      </c>
      <c r="BM35" s="22" t="str">
        <f t="shared" si="19"/>
        <v>F3</v>
      </c>
      <c r="BN35" s="22" t="str">
        <f t="shared" si="19"/>
        <v>F4</v>
      </c>
      <c r="BO35" s="22" t="str">
        <f t="shared" si="19"/>
        <v>B8</v>
      </c>
      <c r="BP35" s="22" t="str">
        <f t="shared" si="19"/>
        <v>UG1</v>
      </c>
      <c r="BQ35" s="22" t="str">
        <f t="shared" si="19"/>
        <v>UG2</v>
      </c>
      <c r="BR35" s="22" t="str">
        <f t="shared" si="19"/>
        <v>UG3</v>
      </c>
      <c r="BS35" s="22" t="str">
        <f t="shared" si="19"/>
        <v>UG4</v>
      </c>
      <c r="BT35" s="88"/>
    </row>
    <row r="36" spans="1:72" ht="15" thickBot="1" x14ac:dyDescent="0.35">
      <c r="A36" s="25" t="b">
        <f t="array" ref="A36">OR(AND((B36&lt;&gt;""),OR(EXACT(B36,C36:AQ36))),AND((C36&lt;&gt;""),OR(EXACT(C36,D36:AQ36))),AND((D36&lt;&gt;""),OR(EXACT(D36,E36:AQ36))),AND((E36&lt;&gt;""),OR(EXACT(E36,F36:AQ36))),AND((F36&lt;&gt;""),OR(EXACT(F36,G36:AQ36))),AND((G36&lt;&gt;""),OR(EXACT(G36,H36:AQ36))),AND((H36&lt;&gt;""),OR(EXACT(H36,I36:AQ36))),AND((I36&lt;&gt;""),OR(EXACT(I36,J36:AQ36))),AND((J36&lt;&gt;""),OR(EXACT(J36,M36:AQ36))),AND((M36&lt;&gt;""),OR(EXACT(M36,N36:AQ36))),AND((O36&lt;&gt;""),OR(EXACT(O36,P36:AQ36))),AND((P36&lt;&gt;""),OR(EXACT(P36,Q36:AQ36))),AND((Q36&lt;&gt;""),OR(EXACT(Q36,R36:AQ36))),AND((S36&lt;&gt;""),OR(EXACT(S36,T36:AQ36))),AND((T36&lt;&gt;""),OR(EXACT(T36,U36:AQ36))),AND((U36&lt;&gt;""),OR(EXACT(U36,V36:AQ36))),AND((V36&lt;&gt;""),OR(EXACT(V36,X36:AQ36))),AND((X36&lt;&gt;""),OR(EXACT(X36,Y36:AQ36))),AND((Y36&lt;&gt;""),OR(EXACT(Y36,Z36:AQ36))),AND((Z36&lt;&gt;""),OR(EXACT(Z36,AA36:AQ36))),AND((AA36&lt;&gt;""),OR(EXACT(AA36,AB36:AQ36))),AND((AB36&lt;&gt;""),OR(EXACT(AB36,AC36:AQ36))),AND((AC36&lt;&gt;""),OR(EXACT(AC36,AD36:AQ36))),AND((AD36&lt;&gt;""),OR(EXACT(AD36,AE36:AQ36))),AND((AE36&lt;&gt;""),OR(EXACT(AE36,AF36:AQ36))),AND((AF36&lt;&gt;""),OR(EXACT(AF36,AG36:AQ36))),AND((AG46&lt;&gt;""),OR(EXACT(AG46,AH36:AQ36))),AND((AH36&lt;&gt;""),OR(EXACT(AH36,AI36:AQ36))),AND((AI36&lt;&gt;""),OR(EXACT(AI36,AJ36:AQ36))),AND((AJ36&lt;&gt;""),OR(EXACT(AJ36,AK36:AQ36))),AND((AK36&lt;&gt;""),OR(EXACT(AK36,AL36:AQ36))),AND((AL36&lt;&gt;""),OR(EXACT(AL36,AM36:AQ36))),AND((AM36&lt;&gt;""),OR(EXACT(AM36,AN36:AQ36))),AND((AN36&lt;&gt;""),OR(EXACT(AN36,AO36:AQ36))),AND((AO36&lt;&gt;""),OR(EXACT(AO36,AQ36))))</f>
        <v>1</v>
      </c>
      <c r="B36" s="26" t="s">
        <v>33</v>
      </c>
      <c r="C36" s="26" t="s">
        <v>62</v>
      </c>
      <c r="D36" s="26"/>
      <c r="E36" s="26"/>
      <c r="F36" s="26">
        <v>4</v>
      </c>
      <c r="G36" s="26">
        <v>4</v>
      </c>
      <c r="H36" s="26">
        <v>1</v>
      </c>
      <c r="I36" s="26">
        <v>1</v>
      </c>
      <c r="J36" s="26"/>
      <c r="K36" s="26">
        <v>7</v>
      </c>
      <c r="L36" s="26"/>
      <c r="M36" s="26">
        <v>9</v>
      </c>
      <c r="N36" s="26" t="s">
        <v>62</v>
      </c>
      <c r="O36" s="26"/>
      <c r="P36" s="26">
        <v>9</v>
      </c>
      <c r="Q36" s="26"/>
      <c r="R36" s="26">
        <v>9</v>
      </c>
      <c r="S36" s="26"/>
      <c r="T36" s="26" t="s">
        <v>61</v>
      </c>
      <c r="U36" s="26">
        <v>7</v>
      </c>
      <c r="V36" s="26"/>
      <c r="W36" s="26" t="s">
        <v>64</v>
      </c>
      <c r="X36" s="26">
        <v>5</v>
      </c>
      <c r="Y36" s="26">
        <v>4</v>
      </c>
      <c r="Z36" s="26"/>
      <c r="AA36" s="26"/>
      <c r="AB36" s="26" t="s">
        <v>271</v>
      </c>
      <c r="AC36" s="26">
        <v>6</v>
      </c>
      <c r="AD36" s="26">
        <v>6</v>
      </c>
      <c r="AE36" s="26">
        <v>3</v>
      </c>
      <c r="AF36" s="26">
        <v>9</v>
      </c>
      <c r="AG36" s="26">
        <v>7</v>
      </c>
      <c r="AH36" s="26">
        <v>7</v>
      </c>
      <c r="AI36" s="26" t="s">
        <v>32</v>
      </c>
      <c r="AJ36" s="563">
        <v>8</v>
      </c>
      <c r="AK36" s="31" t="s">
        <v>31</v>
      </c>
      <c r="AL36" s="31"/>
      <c r="AM36" s="31"/>
      <c r="AN36" s="31"/>
      <c r="AO36" s="124"/>
      <c r="AP36" s="124"/>
      <c r="AQ36" s="125"/>
      <c r="AR36" s="4"/>
      <c r="AS36" s="28">
        <f>IF(HLOOKUP($A$1&amp;"b",[1]!Plan,AR69,FALSE)="","",HLOOKUP($A$1&amp;"b",[1]!Plan,AR69,FALSE))</f>
        <v>8</v>
      </c>
      <c r="AT36" s="28" t="str">
        <f>IF(HLOOKUP($A$1&amp;"b",[1]!Plan,AS69,FALSE)="","",HLOOKUP($A$1&amp;"b",[1]!Plan,AS69,FALSE))</f>
        <v/>
      </c>
      <c r="AU36" s="28" t="str">
        <f>IF(HLOOKUP($A$1&amp;"b",[1]!Plan,AT69,FALSE)="","",HLOOKUP($A$1&amp;"b",[1]!Plan,AT69,FALSE))</f>
        <v/>
      </c>
      <c r="AV36" s="28" t="str">
        <f>IF(HLOOKUP($A$1&amp;"b",[1]!Plan,AU69,FALSE)="","",HLOOKUP($A$1&amp;"b",[1]!Plan,AU69,FALSE))</f>
        <v/>
      </c>
      <c r="AW36" s="28" t="str">
        <f>IF(HLOOKUP($A$1&amp;"b",[1]!Plan,AV69,FALSE)="","",HLOOKUP($A$1&amp;"b",[1]!Plan,AV69,FALSE))</f>
        <v/>
      </c>
      <c r="AX36" s="28"/>
      <c r="AY36" s="28"/>
      <c r="AZ36" s="29"/>
      <c r="BA36" s="167">
        <f t="shared" ref="BA36:BS36" ca="1" si="20">SUMIF($B36:$AQ36,BA$3,$B$2:$AP$2)</f>
        <v>5</v>
      </c>
      <c r="BB36" s="167">
        <f t="shared" ca="1" si="20"/>
        <v>0</v>
      </c>
      <c r="BC36" s="167">
        <f t="shared" ca="1" si="20"/>
        <v>5</v>
      </c>
      <c r="BD36" s="167">
        <f t="shared" ca="1" si="20"/>
        <v>5</v>
      </c>
      <c r="BE36" s="167">
        <f t="shared" ca="1" si="20"/>
        <v>7</v>
      </c>
      <c r="BF36" s="167">
        <f t="shared" ca="1" si="20"/>
        <v>8</v>
      </c>
      <c r="BG36" s="167">
        <f t="shared" ca="1" si="20"/>
        <v>14</v>
      </c>
      <c r="BH36" s="167">
        <f t="shared" ca="1" si="20"/>
        <v>1</v>
      </c>
      <c r="BI36" s="167">
        <f t="shared" ca="1" si="20"/>
        <v>5</v>
      </c>
      <c r="BJ36" s="167">
        <f t="shared" ca="1" si="20"/>
        <v>0</v>
      </c>
      <c r="BK36" s="167">
        <f t="shared" ca="1" si="20"/>
        <v>1</v>
      </c>
      <c r="BL36" s="167">
        <f t="shared" ca="1" si="20"/>
        <v>1</v>
      </c>
      <c r="BM36" s="167">
        <f t="shared" ca="1" si="20"/>
        <v>3</v>
      </c>
      <c r="BN36" s="167">
        <f t="shared" ca="1" si="20"/>
        <v>0</v>
      </c>
      <c r="BO36" s="167">
        <f t="shared" ca="1" si="20"/>
        <v>0</v>
      </c>
      <c r="BP36" s="167">
        <f t="shared" ca="1" si="20"/>
        <v>0</v>
      </c>
      <c r="BQ36" s="167">
        <f t="shared" ca="1" si="20"/>
        <v>1</v>
      </c>
      <c r="BR36" s="167">
        <f t="shared" ca="1" si="20"/>
        <v>1</v>
      </c>
      <c r="BS36" s="167">
        <f t="shared" ca="1" si="20"/>
        <v>4</v>
      </c>
    </row>
    <row r="37" spans="1:72" ht="15" customHeight="1" x14ac:dyDescent="0.3">
      <c r="A37" s="192"/>
      <c r="B37" s="17" t="s">
        <v>262</v>
      </c>
      <c r="C37" s="17" t="s">
        <v>262</v>
      </c>
      <c r="D37" s="17" t="s">
        <v>191</v>
      </c>
      <c r="E37" s="17" t="s">
        <v>191</v>
      </c>
      <c r="F37" s="17" t="s">
        <v>480</v>
      </c>
      <c r="G37" s="17" t="s">
        <v>480</v>
      </c>
      <c r="H37" s="17" t="s">
        <v>255</v>
      </c>
      <c r="I37" s="17" t="s">
        <v>255</v>
      </c>
      <c r="J37" s="17" t="s">
        <v>191</v>
      </c>
      <c r="K37" s="17" t="s">
        <v>287</v>
      </c>
      <c r="L37" s="17" t="s">
        <v>191</v>
      </c>
      <c r="M37" s="17" t="s">
        <v>640</v>
      </c>
      <c r="N37" s="17" t="s">
        <v>262</v>
      </c>
      <c r="O37" s="17" t="s">
        <v>191</v>
      </c>
      <c r="P37" s="17" t="s">
        <v>640</v>
      </c>
      <c r="Q37" s="17" t="s">
        <v>191</v>
      </c>
      <c r="R37" s="17" t="s">
        <v>640</v>
      </c>
      <c r="S37" s="17"/>
      <c r="T37" s="17" t="s">
        <v>447</v>
      </c>
      <c r="U37" s="17" t="s">
        <v>287</v>
      </c>
      <c r="V37" s="17"/>
      <c r="W37" s="17" t="s">
        <v>192</v>
      </c>
      <c r="X37" s="17" t="s">
        <v>641</v>
      </c>
      <c r="Y37" s="17" t="s">
        <v>480</v>
      </c>
      <c r="Z37" s="17"/>
      <c r="AA37" s="17"/>
      <c r="AB37" s="17" t="s">
        <v>283</v>
      </c>
      <c r="AC37" s="17" t="s">
        <v>345</v>
      </c>
      <c r="AD37" s="17" t="s">
        <v>345</v>
      </c>
      <c r="AE37" s="17" t="s">
        <v>647</v>
      </c>
      <c r="AF37" s="17" t="s">
        <v>640</v>
      </c>
      <c r="AG37" s="17" t="s">
        <v>287</v>
      </c>
      <c r="AH37" s="17" t="s">
        <v>287</v>
      </c>
      <c r="AI37" s="17" t="s">
        <v>645</v>
      </c>
      <c r="AJ37" s="561" t="s">
        <v>599</v>
      </c>
      <c r="AK37" s="17" t="s">
        <v>655</v>
      </c>
      <c r="AL37" s="86"/>
      <c r="AM37" s="86"/>
      <c r="AN37" s="86"/>
      <c r="AO37" s="86"/>
      <c r="AP37" s="86"/>
      <c r="AQ37" s="87"/>
      <c r="AR37" s="4"/>
      <c r="AS37" s="187" t="str">
        <f>IF(HLOOKUP($A$1&amp;"a",[1]!Plan,AR69,FALSE)="","",HLOOKUP($A$1&amp;"a",[1]!Plan,AR69,FALSE))</f>
        <v>WS-011T00</v>
      </c>
      <c r="AT37" s="187" t="str">
        <f>IF(HLOOKUP($A$1&amp;"a",[1]!Plan,AS69,FALSE)="","",HLOOKUP($A$1&amp;"a",[1]!Plan,AS69,FALSE))</f>
        <v/>
      </c>
      <c r="AU37" s="18" t="str">
        <f>IF(HLOOKUP($A$1&amp;"a",[1]!Plan,AT69,FALSE)="","",HLOOKUP($A$1&amp;"a",[1]!Plan,AT69,FALSE))</f>
        <v/>
      </c>
      <c r="AV37" s="18" t="str">
        <f>IF(HLOOKUP($A$1&amp;"a",[1]!Plan,AU69,FALSE)="","",HLOOKUP($A$1&amp;"a",[1]!Plan,AU69,FALSE))</f>
        <v/>
      </c>
      <c r="AW37" s="18" t="str">
        <f>IF(HLOOKUP($A$1&amp;"a",[1]!Plan,AV69,FALSE)="","",HLOOKUP($A$1&amp;"a",[1]!Plan,AV69,FALSE))</f>
        <v/>
      </c>
      <c r="AX37" s="18"/>
      <c r="AY37" s="18"/>
      <c r="AZ37" s="19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2" x14ac:dyDescent="0.3">
      <c r="A38" s="20" t="b">
        <f t="array" ref="A38">OR(AND((B38&lt;&gt;""),OR(EXACT(B38,C38:AQ38))),AND((C38&lt;&gt;""),OR(EXACT(C38,D38:AQ38))),AND((D38&lt;&gt;""),OR(EXACT(D38,E38:AQ38))),AND((E38&lt;&gt;""),OR(EXACT(E38,F38:AQ38))),AND((F38&lt;&gt;""),OR(EXACT(F38,G38:AQ38))),AND((G38&lt;&gt;""),OR(EXACT(G38,H38:AQ38))),AND((H38&lt;&gt;""),OR(EXACT(H38,I38:AQ38))),AND((I38&lt;&gt;""),OR(EXACT(I38,J38:AQ38))),AND((J38&lt;&gt;""),OR(EXACT(J38,M38:AQ38))),AND((M38&lt;&gt;""),OR(EXACT(M38,N38:AQ38))),AND((O38&lt;&gt;""),OR(EXACT(O38,P38:AQ38))),AND((P38&lt;&gt;""),OR(EXACT(P38,Q38:AQ38))),AND((Q38&lt;&gt;""),OR(EXACT(Q38,R38:AQ38))),AND((S38&lt;&gt;""),OR(EXACT(S38,T38:AQ38))),AND((T38&lt;&gt;""),OR(EXACT(T38,U38:AQ38))),AND((U38&lt;&gt;""),OR(EXACT(U38,V38:AQ38))),AND((V38&lt;&gt;""),OR(EXACT(V38,X38:AQ38))),AND((X38&lt;&gt;""),OR(EXACT(X38,Y38:AQ38))),AND((Y38&lt;&gt;""),OR(EXACT(Y38,Z38:AQ38))),AND((Z38&lt;&gt;""),OR(EXACT(Z38,AA38:AQ38))),AND((AA38&lt;&gt;""),OR(EXACT(AA38,AB38:AQ38))),AND((AB38&lt;&gt;""),OR(EXACT(AB38,AC38:AQ38))),AND((AC38&lt;&gt;""),OR(EXACT(AC38,AD38:AQ38))),AND((AD38&lt;&gt;""),OR(EXACT(AD38,AE38:AQ38))),AND((AE38&lt;&gt;""),OR(EXACT(AE38,AF38:AQ38))),AND((AF38&lt;&gt;""),OR(EXACT(AF38,AG38:AQ38))),AND((AG48&lt;&gt;""),OR(EXACT(AG48,AH38:AQ38))),AND((AH38&lt;&gt;""),OR(EXACT(AH38,AI38:AQ38))),AND((AI38&lt;&gt;""),OR(EXACT(AI38,AJ38:AQ38))),AND((AJ38&lt;&gt;""),OR(EXACT(AJ38,AK38:AQ38))),AND((AK38&lt;&gt;""),OR(EXACT(AK38,AL38:AQ38))),AND((AL38&lt;&gt;""),OR(EXACT(AL38,AM38:AQ38))),AND((AM38&lt;&gt;""),OR(EXACT(AM38,AN38:AQ38))),AND((AN38&lt;&gt;""),OR(EXACT(AN38,AO38:AQ38))),AND((AO38&lt;&gt;""),OR(EXACT(AO38,AQ38))))</f>
        <v>1</v>
      </c>
      <c r="B38" s="292" t="s">
        <v>16</v>
      </c>
      <c r="C38" s="292" t="s">
        <v>16</v>
      </c>
      <c r="D38" s="289"/>
      <c r="E38" s="289"/>
      <c r="F38" s="372" t="s">
        <v>0</v>
      </c>
      <c r="G38" s="372" t="s">
        <v>0</v>
      </c>
      <c r="H38" s="578" t="s">
        <v>13</v>
      </c>
      <c r="I38" s="578" t="s">
        <v>13</v>
      </c>
      <c r="J38" s="289"/>
      <c r="K38" s="525" t="s">
        <v>11</v>
      </c>
      <c r="L38" s="289"/>
      <c r="M38" s="217" t="s">
        <v>27</v>
      </c>
      <c r="N38" s="292" t="s">
        <v>16</v>
      </c>
      <c r="O38" s="289"/>
      <c r="P38" s="217" t="s">
        <v>27</v>
      </c>
      <c r="Q38" s="289"/>
      <c r="R38" s="217" t="s">
        <v>27</v>
      </c>
      <c r="S38" s="289"/>
      <c r="T38" s="293" t="s">
        <v>225</v>
      </c>
      <c r="U38" s="525" t="s">
        <v>11</v>
      </c>
      <c r="V38" s="289"/>
      <c r="W38" s="292" t="s">
        <v>16</v>
      </c>
      <c r="X38" s="290" t="s">
        <v>6</v>
      </c>
      <c r="Y38" s="372" t="s">
        <v>0</v>
      </c>
      <c r="Z38" s="289"/>
      <c r="AA38" s="289"/>
      <c r="AB38" s="292" t="s">
        <v>16</v>
      </c>
      <c r="AC38" s="292" t="s">
        <v>16</v>
      </c>
      <c r="AD38" s="292" t="s">
        <v>16</v>
      </c>
      <c r="AE38" s="294" t="s">
        <v>14</v>
      </c>
      <c r="AF38" s="217" t="s">
        <v>27</v>
      </c>
      <c r="AG38" s="525" t="s">
        <v>11</v>
      </c>
      <c r="AH38" s="525" t="s">
        <v>11</v>
      </c>
      <c r="AI38" s="292" t="s">
        <v>16</v>
      </c>
      <c r="AJ38" s="562" t="s">
        <v>16</v>
      </c>
      <c r="AK38" s="566" t="s">
        <v>2</v>
      </c>
      <c r="AL38" s="310"/>
      <c r="AM38" s="315"/>
      <c r="AN38" s="310"/>
      <c r="AO38" s="289"/>
      <c r="AP38" s="289"/>
      <c r="AQ38" s="214"/>
      <c r="AR38" s="22"/>
      <c r="AS38" s="190" t="s">
        <v>17</v>
      </c>
      <c r="AT38" s="198" t="s">
        <v>0</v>
      </c>
      <c r="AU38" s="200" t="s">
        <v>17</v>
      </c>
      <c r="AV38" s="199" t="s">
        <v>6</v>
      </c>
      <c r="AW38" s="202" t="s">
        <v>5</v>
      </c>
      <c r="AX38" s="30"/>
      <c r="AY38" s="30"/>
      <c r="AZ38" s="55"/>
      <c r="BA38" s="22">
        <f>BA$3</f>
        <v>1</v>
      </c>
      <c r="BB38" s="22">
        <f t="shared" ref="BB38:BS38" si="21">BB$3</f>
        <v>2</v>
      </c>
      <c r="BC38" s="22">
        <f t="shared" si="21"/>
        <v>3</v>
      </c>
      <c r="BD38" s="22">
        <f t="shared" si="21"/>
        <v>4</v>
      </c>
      <c r="BE38" s="22">
        <f t="shared" si="21"/>
        <v>5</v>
      </c>
      <c r="BF38" s="22">
        <f t="shared" si="21"/>
        <v>6</v>
      </c>
      <c r="BG38" s="22">
        <f t="shared" si="21"/>
        <v>7</v>
      </c>
      <c r="BH38" s="22">
        <f t="shared" si="21"/>
        <v>8</v>
      </c>
      <c r="BI38" s="22">
        <f t="shared" si="21"/>
        <v>9</v>
      </c>
      <c r="BJ38" s="22">
        <f t="shared" si="21"/>
        <v>10</v>
      </c>
      <c r="BK38" s="22" t="str">
        <f t="shared" si="21"/>
        <v>F1</v>
      </c>
      <c r="BL38" s="22" t="str">
        <f t="shared" si="21"/>
        <v>F2</v>
      </c>
      <c r="BM38" s="22" t="str">
        <f t="shared" si="21"/>
        <v>F3</v>
      </c>
      <c r="BN38" s="22" t="str">
        <f t="shared" si="21"/>
        <v>F4</v>
      </c>
      <c r="BO38" s="22" t="str">
        <f t="shared" si="21"/>
        <v>B8</v>
      </c>
      <c r="BP38" s="22" t="str">
        <f t="shared" si="21"/>
        <v>UG1</v>
      </c>
      <c r="BQ38" s="22" t="str">
        <f t="shared" si="21"/>
        <v>UG2</v>
      </c>
      <c r="BR38" s="22" t="str">
        <f t="shared" si="21"/>
        <v>UG3</v>
      </c>
      <c r="BS38" s="22" t="str">
        <f t="shared" si="21"/>
        <v>UG4</v>
      </c>
      <c r="BT38" s="88"/>
    </row>
    <row r="39" spans="1:72" ht="15" thickBot="1" x14ac:dyDescent="0.35">
      <c r="A39" s="25" t="b">
        <f t="array" ref="A39">OR(AND((B39&lt;&gt;""),OR(EXACT(B39,C39:AQ39))),AND((C39&lt;&gt;""),OR(EXACT(C39,D39:AQ39))),AND((D39&lt;&gt;""),OR(EXACT(D39,E39:AQ39))),AND((E39&lt;&gt;""),OR(EXACT(E39,F39:AQ39))),AND((F39&lt;&gt;""),OR(EXACT(F39,G39:AQ39))),AND((G39&lt;&gt;""),OR(EXACT(G39,H39:AQ39))),AND((H39&lt;&gt;""),OR(EXACT(H39,I39:AQ39))),AND((I39&lt;&gt;""),OR(EXACT(I39,J39:AQ39))),AND((J39&lt;&gt;""),OR(EXACT(J39,M39:AQ39))),AND((M39&lt;&gt;""),OR(EXACT(M39,N39:AQ39))),AND((O39&lt;&gt;""),OR(EXACT(O39,P39:AQ39))),AND((P39&lt;&gt;""),OR(EXACT(P39,Q39:AQ39))),AND((Q39&lt;&gt;""),OR(EXACT(Q39,R39:AQ39))),AND((S39&lt;&gt;""),OR(EXACT(S39,T39:AQ39))),AND((T39&lt;&gt;""),OR(EXACT(T39,U39:AQ39))),AND((U39&lt;&gt;""),OR(EXACT(U39,V39:AQ39))),AND((V39&lt;&gt;""),OR(EXACT(V39,X39:AQ39))),AND((X39&lt;&gt;""),OR(EXACT(X39,Y39:AQ39))),AND((Y39&lt;&gt;""),OR(EXACT(Y39,Z39:AQ39))),AND((Z39&lt;&gt;""),OR(EXACT(Z39,AA39:AQ39))),AND((AA39&lt;&gt;""),OR(EXACT(AA39,AB39:AQ39))),AND((AB39&lt;&gt;""),OR(EXACT(AB39,AC39:AQ39))),AND((AC39&lt;&gt;""),OR(EXACT(AC39,AD39:AQ39))),AND((AD39&lt;&gt;""),OR(EXACT(AD39,AE39:AQ39))),AND((AE39&lt;&gt;""),OR(EXACT(AE39,AF39:AQ39))),AND((AF39&lt;&gt;""),OR(EXACT(AF39,AG39:AQ39))),AND((AG49&lt;&gt;""),OR(EXACT(AG49,AH39:AQ39))),AND((AH39&lt;&gt;""),OR(EXACT(AH39,AI39:AQ39))),AND((AI39&lt;&gt;""),OR(EXACT(AI39,AJ39:AQ39))),AND((AJ39&lt;&gt;""),OR(EXACT(AJ39,AK39:AQ39))),AND((AK39&lt;&gt;""),OR(EXACT(AK39,AL39:AQ39))),AND((AL39&lt;&gt;""),OR(EXACT(AL39,AM39:AQ39))),AND((AM39&lt;&gt;""),OR(EXACT(AM39,AN39:AQ39))),AND((AN39&lt;&gt;""),OR(EXACT(AN39,AO39:AQ39))),AND((AO39&lt;&gt;""),OR(EXACT(AO39,AQ39))))</f>
        <v>1</v>
      </c>
      <c r="B39" s="26" t="s">
        <v>33</v>
      </c>
      <c r="C39" s="26" t="s">
        <v>62</v>
      </c>
      <c r="D39" s="26"/>
      <c r="E39" s="26"/>
      <c r="F39" s="26">
        <v>4</v>
      </c>
      <c r="G39" s="26">
        <v>4</v>
      </c>
      <c r="H39" s="26">
        <v>1</v>
      </c>
      <c r="I39" s="26">
        <v>1</v>
      </c>
      <c r="J39" s="26"/>
      <c r="K39" s="26">
        <v>7</v>
      </c>
      <c r="L39" s="26"/>
      <c r="M39" s="26">
        <v>9</v>
      </c>
      <c r="N39" s="26" t="s">
        <v>62</v>
      </c>
      <c r="O39" s="26"/>
      <c r="P39" s="26">
        <v>9</v>
      </c>
      <c r="Q39" s="26"/>
      <c r="R39" s="26">
        <v>9</v>
      </c>
      <c r="S39" s="26"/>
      <c r="T39" s="26" t="s">
        <v>61</v>
      </c>
      <c r="U39" s="26">
        <v>7</v>
      </c>
      <c r="V39" s="26"/>
      <c r="W39" s="26" t="s">
        <v>64</v>
      </c>
      <c r="X39" s="26">
        <v>5</v>
      </c>
      <c r="Y39" s="26">
        <v>4</v>
      </c>
      <c r="Z39" s="26"/>
      <c r="AA39" s="26"/>
      <c r="AB39" s="26" t="s">
        <v>271</v>
      </c>
      <c r="AC39" s="26">
        <v>6</v>
      </c>
      <c r="AD39" s="26">
        <v>6</v>
      </c>
      <c r="AE39" s="26">
        <v>3</v>
      </c>
      <c r="AF39" s="26">
        <v>9</v>
      </c>
      <c r="AG39" s="26">
        <v>7</v>
      </c>
      <c r="AH39" s="26">
        <v>7</v>
      </c>
      <c r="AI39" s="26" t="s">
        <v>32</v>
      </c>
      <c r="AJ39" s="563">
        <v>8</v>
      </c>
      <c r="AK39" s="31" t="s">
        <v>31</v>
      </c>
      <c r="AL39" s="31"/>
      <c r="AM39" s="31"/>
      <c r="AN39" s="31"/>
      <c r="AO39" s="124"/>
      <c r="AP39" s="124"/>
      <c r="AQ39" s="125"/>
      <c r="AR39" s="4"/>
      <c r="AS39" s="28">
        <f>IF(HLOOKUP($A$1&amp;"b",[1]!Plan,AR69,FALSE)="","",HLOOKUP($A$1&amp;"b",[1]!Plan,AR69,FALSE))</f>
        <v>8</v>
      </c>
      <c r="AT39" s="28" t="str">
        <f>IF(HLOOKUP($A$1&amp;"b",[1]!Plan,AS69,FALSE)="","",HLOOKUP($A$1&amp;"b",[1]!Plan,AS69,FALSE))</f>
        <v/>
      </c>
      <c r="AU39" s="28" t="str">
        <f>IF(HLOOKUP($A$1&amp;"b",[1]!Plan,AT69,FALSE)="","",HLOOKUP($A$1&amp;"b",[1]!Plan,AT69,FALSE))</f>
        <v/>
      </c>
      <c r="AV39" s="28" t="str">
        <f>IF(HLOOKUP($A$1&amp;"b",[1]!Plan,AU69,FALSE)="","",HLOOKUP($A$1&amp;"b",[1]!Plan,AU69,FALSE))</f>
        <v/>
      </c>
      <c r="AW39" s="28" t="str">
        <f>IF(HLOOKUP($A$1&amp;"b",[1]!Plan,AV69,FALSE)="","",HLOOKUP($A$1&amp;"b",[1]!Plan,AV69,FALSE))</f>
        <v/>
      </c>
      <c r="AX39" s="28"/>
      <c r="AY39" s="28"/>
      <c r="AZ39" s="29"/>
      <c r="BA39" s="167">
        <f t="shared" ref="BA39:BS39" ca="1" si="22">SUMIF($B39:$AQ39,BA$3,$B$2:$AP$2)</f>
        <v>5</v>
      </c>
      <c r="BB39" s="167">
        <f t="shared" ca="1" si="22"/>
        <v>0</v>
      </c>
      <c r="BC39" s="167">
        <f t="shared" ca="1" si="22"/>
        <v>5</v>
      </c>
      <c r="BD39" s="167">
        <f t="shared" ca="1" si="22"/>
        <v>5</v>
      </c>
      <c r="BE39" s="167">
        <f t="shared" ca="1" si="22"/>
        <v>7</v>
      </c>
      <c r="BF39" s="167">
        <f t="shared" ca="1" si="22"/>
        <v>8</v>
      </c>
      <c r="BG39" s="167">
        <f t="shared" ca="1" si="22"/>
        <v>14</v>
      </c>
      <c r="BH39" s="167">
        <f t="shared" ca="1" si="22"/>
        <v>1</v>
      </c>
      <c r="BI39" s="167">
        <f t="shared" ca="1" si="22"/>
        <v>5</v>
      </c>
      <c r="BJ39" s="167">
        <f t="shared" ca="1" si="22"/>
        <v>0</v>
      </c>
      <c r="BK39" s="167">
        <f t="shared" ca="1" si="22"/>
        <v>1</v>
      </c>
      <c r="BL39" s="167">
        <f t="shared" ca="1" si="22"/>
        <v>1</v>
      </c>
      <c r="BM39" s="167">
        <f t="shared" ca="1" si="22"/>
        <v>3</v>
      </c>
      <c r="BN39" s="167">
        <f t="shared" ca="1" si="22"/>
        <v>0</v>
      </c>
      <c r="BO39" s="167">
        <f t="shared" ca="1" si="22"/>
        <v>0</v>
      </c>
      <c r="BP39" s="167">
        <f t="shared" ca="1" si="22"/>
        <v>0</v>
      </c>
      <c r="BQ39" s="167">
        <f t="shared" ca="1" si="22"/>
        <v>1</v>
      </c>
      <c r="BR39" s="167">
        <f t="shared" ca="1" si="22"/>
        <v>1</v>
      </c>
      <c r="BS39" s="167">
        <f t="shared" ca="1" si="22"/>
        <v>4</v>
      </c>
    </row>
    <row r="40" spans="1:72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251"/>
      <c r="AL40" s="32"/>
      <c r="AM40" s="204"/>
      <c r="AN40" s="32"/>
      <c r="AO40" s="32"/>
      <c r="AP40" s="32"/>
      <c r="AQ40" s="35"/>
      <c r="AR40" s="4"/>
      <c r="AS40" s="187"/>
      <c r="AT40" s="187"/>
      <c r="AU40" s="33"/>
      <c r="AV40" s="33"/>
      <c r="AW40" s="33"/>
      <c r="AX40" s="33"/>
      <c r="AY40" s="33"/>
      <c r="AZ40" s="3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2" x14ac:dyDescent="0.3">
      <c r="A41" s="12"/>
      <c r="B41" s="32"/>
      <c r="C41" s="32"/>
      <c r="D41" s="32"/>
      <c r="E41" s="32"/>
      <c r="F41" s="32"/>
      <c r="G41" s="32"/>
      <c r="J41" s="32"/>
      <c r="L41" s="32"/>
      <c r="N41" s="32"/>
      <c r="O41" s="32"/>
      <c r="Q41" s="32"/>
      <c r="V41" s="32"/>
      <c r="W41" s="32"/>
      <c r="X41" s="32"/>
      <c r="Z41" s="32"/>
      <c r="AA41" s="32"/>
      <c r="AC41" s="32"/>
      <c r="AD41" s="32"/>
      <c r="AE41" s="32"/>
      <c r="AF41" s="32"/>
      <c r="AG41" s="32"/>
      <c r="AH41" s="32"/>
      <c r="AI41" s="32"/>
      <c r="AJ41" s="32"/>
      <c r="AK41" s="89"/>
      <c r="AL41" s="121"/>
      <c r="AM41" s="205"/>
      <c r="AN41" s="121"/>
      <c r="AO41" s="121"/>
      <c r="AP41" s="121"/>
      <c r="AQ41" s="122"/>
      <c r="AR41" s="4"/>
      <c r="AS41" s="189"/>
      <c r="AT41" s="189"/>
      <c r="AU41" s="33"/>
      <c r="AV41" s="33"/>
      <c r="AW41" s="33"/>
      <c r="AX41" s="33"/>
      <c r="AY41" s="33"/>
      <c r="AZ41" s="34"/>
      <c r="BA41" s="22">
        <f>BA$3</f>
        <v>1</v>
      </c>
      <c r="BB41" s="22">
        <f t="shared" ref="BB41:BS41" si="23">BB$3</f>
        <v>2</v>
      </c>
      <c r="BC41" s="22">
        <f t="shared" si="23"/>
        <v>3</v>
      </c>
      <c r="BD41" s="22">
        <f t="shared" si="23"/>
        <v>4</v>
      </c>
      <c r="BE41" s="22">
        <f t="shared" si="23"/>
        <v>5</v>
      </c>
      <c r="BF41" s="22">
        <f t="shared" si="23"/>
        <v>6</v>
      </c>
      <c r="BG41" s="22">
        <f t="shared" si="23"/>
        <v>7</v>
      </c>
      <c r="BH41" s="22">
        <f t="shared" si="23"/>
        <v>8</v>
      </c>
      <c r="BI41" s="22">
        <f t="shared" si="23"/>
        <v>9</v>
      </c>
      <c r="BJ41" s="22">
        <f t="shared" si="23"/>
        <v>10</v>
      </c>
      <c r="BK41" s="22" t="str">
        <f t="shared" si="23"/>
        <v>F1</v>
      </c>
      <c r="BL41" s="22" t="str">
        <f t="shared" si="23"/>
        <v>F2</v>
      </c>
      <c r="BM41" s="22" t="str">
        <f t="shared" si="23"/>
        <v>F3</v>
      </c>
      <c r="BN41" s="22" t="str">
        <f t="shared" si="23"/>
        <v>F4</v>
      </c>
      <c r="BO41" s="22" t="str">
        <f t="shared" si="23"/>
        <v>B8</v>
      </c>
      <c r="BP41" s="22" t="str">
        <f t="shared" si="23"/>
        <v>UG1</v>
      </c>
      <c r="BQ41" s="22" t="str">
        <f t="shared" si="23"/>
        <v>UG2</v>
      </c>
      <c r="BR41" s="22" t="str">
        <f t="shared" si="23"/>
        <v>UG3</v>
      </c>
      <c r="BS41" s="22" t="str">
        <f t="shared" si="23"/>
        <v>UG4</v>
      </c>
    </row>
    <row r="42" spans="1:72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82"/>
      <c r="AL42" s="31"/>
      <c r="AM42" s="31"/>
      <c r="AN42" s="31"/>
      <c r="AO42" s="31"/>
      <c r="AP42" s="31"/>
      <c r="AQ42" s="84"/>
      <c r="AR42" s="4"/>
      <c r="AS42" s="28"/>
      <c r="AT42" s="28"/>
      <c r="AU42" s="36"/>
      <c r="AV42" s="36"/>
      <c r="AW42" s="36"/>
      <c r="AX42" s="36"/>
      <c r="AY42" s="36"/>
      <c r="AZ42" s="37"/>
      <c r="BA42" s="167">
        <f t="shared" ref="BA42:BS42" ca="1" si="24">SUMIF($B42:$AQ42,BA$3,$B$2:$AP$2)</f>
        <v>0</v>
      </c>
      <c r="BB42" s="167">
        <f t="shared" ca="1" si="24"/>
        <v>0</v>
      </c>
      <c r="BC42" s="167">
        <f t="shared" ca="1" si="24"/>
        <v>0</v>
      </c>
      <c r="BD42" s="167">
        <f t="shared" ca="1" si="24"/>
        <v>0</v>
      </c>
      <c r="BE42" s="167">
        <f t="shared" ca="1" si="24"/>
        <v>0</v>
      </c>
      <c r="BF42" s="167">
        <f t="shared" ca="1" si="24"/>
        <v>0</v>
      </c>
      <c r="BG42" s="167">
        <f t="shared" ca="1" si="24"/>
        <v>0</v>
      </c>
      <c r="BH42" s="167">
        <f t="shared" ca="1" si="24"/>
        <v>0</v>
      </c>
      <c r="BI42" s="167">
        <f t="shared" ca="1" si="24"/>
        <v>0</v>
      </c>
      <c r="BJ42" s="167">
        <f t="shared" ca="1" si="24"/>
        <v>0</v>
      </c>
      <c r="BK42" s="167">
        <f t="shared" ca="1" si="24"/>
        <v>0</v>
      </c>
      <c r="BL42" s="167">
        <f t="shared" ca="1" si="24"/>
        <v>0</v>
      </c>
      <c r="BM42" s="167">
        <f t="shared" ca="1" si="24"/>
        <v>0</v>
      </c>
      <c r="BN42" s="167">
        <f t="shared" ca="1" si="24"/>
        <v>0</v>
      </c>
      <c r="BO42" s="167">
        <f t="shared" ca="1" si="24"/>
        <v>0</v>
      </c>
      <c r="BP42" s="167">
        <f t="shared" ca="1" si="24"/>
        <v>0</v>
      </c>
      <c r="BQ42" s="167">
        <f t="shared" ca="1" si="24"/>
        <v>0</v>
      </c>
      <c r="BR42" s="167">
        <f t="shared" ca="1" si="24"/>
        <v>0</v>
      </c>
      <c r="BS42" s="167">
        <f t="shared" ca="1" si="24"/>
        <v>0</v>
      </c>
    </row>
    <row r="43" spans="1:72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204"/>
      <c r="AN43" s="32"/>
      <c r="AO43" s="32"/>
      <c r="AP43" s="32"/>
      <c r="AQ43" s="32"/>
      <c r="AR43" s="4"/>
      <c r="AS43" s="33"/>
      <c r="AT43" s="33"/>
      <c r="AU43" s="33"/>
      <c r="AV43" s="33"/>
      <c r="AW43" s="33"/>
      <c r="AX43" s="33"/>
      <c r="AY43" s="33"/>
      <c r="AZ43" s="33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2" ht="15" customHeight="1" x14ac:dyDescent="0.3">
      <c r="A44" s="38" t="s">
        <v>40</v>
      </c>
      <c r="B44" s="17" t="s">
        <v>262</v>
      </c>
      <c r="C44" s="17" t="s">
        <v>262</v>
      </c>
      <c r="D44" s="17" t="s">
        <v>191</v>
      </c>
      <c r="E44" s="17" t="s">
        <v>191</v>
      </c>
      <c r="F44" s="17" t="s">
        <v>480</v>
      </c>
      <c r="G44" s="17" t="s">
        <v>480</v>
      </c>
      <c r="H44" s="17" t="s">
        <v>255</v>
      </c>
      <c r="I44" s="17" t="s">
        <v>255</v>
      </c>
      <c r="J44" s="17" t="s">
        <v>191</v>
      </c>
      <c r="K44" s="17" t="s">
        <v>287</v>
      </c>
      <c r="L44" s="17" t="s">
        <v>191</v>
      </c>
      <c r="M44" s="17" t="s">
        <v>640</v>
      </c>
      <c r="N44" s="17" t="s">
        <v>262</v>
      </c>
      <c r="O44" s="17" t="s">
        <v>191</v>
      </c>
      <c r="P44" s="17" t="s">
        <v>640</v>
      </c>
      <c r="Q44" s="17" t="s">
        <v>191</v>
      </c>
      <c r="R44" s="17" t="s">
        <v>640</v>
      </c>
      <c r="S44" s="17"/>
      <c r="T44" s="17" t="s">
        <v>447</v>
      </c>
      <c r="U44" s="17" t="s">
        <v>264</v>
      </c>
      <c r="V44" s="17"/>
      <c r="W44" s="17" t="s">
        <v>192</v>
      </c>
      <c r="X44" s="17" t="s">
        <v>641</v>
      </c>
      <c r="Y44" s="17" t="s">
        <v>480</v>
      </c>
      <c r="Z44" s="17"/>
      <c r="AA44" s="17"/>
      <c r="AB44" s="17" t="s">
        <v>283</v>
      </c>
      <c r="AC44" s="17" t="s">
        <v>345</v>
      </c>
      <c r="AD44" s="17" t="s">
        <v>345</v>
      </c>
      <c r="AE44" s="17" t="s">
        <v>647</v>
      </c>
      <c r="AF44" s="17" t="s">
        <v>640</v>
      </c>
      <c r="AG44" s="17" t="s">
        <v>264</v>
      </c>
      <c r="AH44" s="17" t="s">
        <v>264</v>
      </c>
      <c r="AI44" s="17" t="s">
        <v>645</v>
      </c>
      <c r="AJ44" s="561" t="s">
        <v>599</v>
      </c>
      <c r="AK44" s="17"/>
      <c r="AL44" s="86"/>
      <c r="AM44" s="40"/>
      <c r="AN44" s="86"/>
      <c r="AO44" s="86"/>
      <c r="AP44" s="86"/>
      <c r="AQ44" s="87"/>
      <c r="AR44" s="4"/>
      <c r="AS44" s="187" t="str">
        <f>IF(HLOOKUP($A$1&amp;"a",[1]!Plan,AR70,FALSE)="","",HLOOKUP($A$1&amp;"a",[1]!Plan,AR70,FALSE))</f>
        <v>WS011T00</v>
      </c>
      <c r="AT44" s="187" t="str">
        <f>IF(HLOOKUP($A$1&amp;"a",[1]!Plan,AS70,FALSE)="","",HLOOKUP($A$1&amp;"a",[1]!Plan,AS70,FALSE))</f>
        <v/>
      </c>
      <c r="AU44" s="18" t="str">
        <f>IF(HLOOKUP($A$1&amp;"a",[1]!Plan,AT70,FALSE)="","",HLOOKUP($A$1&amp;"a",[1]!Plan,AT70,FALSE))</f>
        <v/>
      </c>
      <c r="AV44" s="18" t="str">
        <f>IF(HLOOKUP($A$1&amp;"a",[1]!Plan,AU70,FALSE)="","",HLOOKUP($A$1&amp;"a",[1]!Plan,AU70,FALSE))</f>
        <v/>
      </c>
      <c r="AW44" s="18" t="str">
        <f>IF(HLOOKUP($A$1&amp;"a",[1]!Plan,AV70,FALSE)="","",HLOOKUP($A$1&amp;"a",[1]!Plan,AV70,FALSE))</f>
        <v/>
      </c>
      <c r="AX44" s="18"/>
      <c r="AY44" s="18"/>
      <c r="AZ44" s="19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2" x14ac:dyDescent="0.3">
      <c r="A45" s="20" t="b">
        <f t="array" ref="A45">OR(AND((B45&lt;&gt;""),OR(EXACT(B45,C45:AQ45))),AND((C45&lt;&gt;""),OR(EXACT(C45,D45:AQ45))),AND((D45&lt;&gt;""),OR(EXACT(D45,E45:AQ45))),AND((E45&lt;&gt;""),OR(EXACT(E45,F45:AQ45))),AND((F45&lt;&gt;""),OR(EXACT(F45,G45:AQ45))),AND((G45&lt;&gt;""),OR(EXACT(G45,H45:AQ45))),AND((H45&lt;&gt;""),OR(EXACT(H45,I45:AQ45))),AND((I45&lt;&gt;""),OR(EXACT(I45,J45:AQ45))),AND((J45&lt;&gt;""),OR(EXACT(J45,M45:AQ45))),AND((M45&lt;&gt;""),OR(EXACT(M45,N45:AQ45))),AND((O45&lt;&gt;""),OR(EXACT(O45,P45:AQ45))),AND((P45&lt;&gt;""),OR(EXACT(P45,Q45:AQ45))),AND((Q45&lt;&gt;""),OR(EXACT(Q45,R45:AQ45))),AND((S45&lt;&gt;""),OR(EXACT(S45,T45:AQ45))),AND((T45&lt;&gt;""),OR(EXACT(T45,U45:AQ45))),AND((U45&lt;&gt;""),OR(EXACT(U45,V45:AQ45))),AND((V45&lt;&gt;""),OR(EXACT(V45,X45:AQ45))),AND((X45&lt;&gt;""),OR(EXACT(X45,Y45:AQ45))),AND((Y45&lt;&gt;""),OR(EXACT(Y45,Z45:AQ45))),AND((Z45&lt;&gt;""),OR(EXACT(Z45,AA45:AQ45))),AND((AA45&lt;&gt;""),OR(EXACT(AA45,AB45:AQ45))),AND((AB45&lt;&gt;""),OR(EXACT(AB45,AC45:AQ45))),AND((AC45&lt;&gt;""),OR(EXACT(AC45,AD45:AQ45))),AND((AD45&lt;&gt;""),OR(EXACT(AD45,AE45:AQ45))),AND((AE45&lt;&gt;""),OR(EXACT(AE45,AF45:AQ45))),AND((AF45&lt;&gt;""),OR(EXACT(AF45,AG45:AQ45))),AND((AG45&lt;&gt;""),OR(EXACT(AG45,AH45:AQ45))),AND((AH45&lt;&gt;""),OR(EXACT(AH45,AI45:AQ45))),AND((AI45&lt;&gt;""),OR(EXACT(AI45,AJ45:AQ45))),AND((AJ45&lt;&gt;""),OR(EXACT(AJ45,AK45:AQ45))),AND((AK45&lt;&gt;""),OR(EXACT(AK45,AL45:AQ45))),AND((AL45&lt;&gt;""),OR(EXACT(AL45,AM45:AQ45))),AND((AM45&lt;&gt;""),OR(EXACT(AM45,AN45:AQ45))),AND((AN45&lt;&gt;""),OR(EXACT(AN45,AO45:AQ45))),AND((AO45&lt;&gt;""),OR(EXACT(AO45,AQ45))))</f>
        <v>1</v>
      </c>
      <c r="B45" s="292" t="s">
        <v>16</v>
      </c>
      <c r="C45" s="292" t="s">
        <v>16</v>
      </c>
      <c r="D45" s="289"/>
      <c r="E45" s="289"/>
      <c r="F45" s="372" t="s">
        <v>0</v>
      </c>
      <c r="G45" s="372" t="s">
        <v>0</v>
      </c>
      <c r="H45" s="578" t="s">
        <v>13</v>
      </c>
      <c r="I45" s="578" t="s">
        <v>13</v>
      </c>
      <c r="J45" s="289"/>
      <c r="K45" s="570" t="s">
        <v>11</v>
      </c>
      <c r="L45" s="289"/>
      <c r="M45" s="217" t="s">
        <v>27</v>
      </c>
      <c r="N45" s="292" t="s">
        <v>16</v>
      </c>
      <c r="O45" s="289"/>
      <c r="P45" s="217" t="s">
        <v>27</v>
      </c>
      <c r="Q45" s="289"/>
      <c r="R45" s="217" t="s">
        <v>27</v>
      </c>
      <c r="S45" s="289"/>
      <c r="T45" s="293" t="s">
        <v>225</v>
      </c>
      <c r="U45" s="525" t="s">
        <v>11</v>
      </c>
      <c r="V45" s="289"/>
      <c r="W45" s="292" t="s">
        <v>16</v>
      </c>
      <c r="X45" s="290" t="s">
        <v>6</v>
      </c>
      <c r="Y45" s="372" t="s">
        <v>0</v>
      </c>
      <c r="Z45" s="289"/>
      <c r="AA45" s="289"/>
      <c r="AB45" s="264" t="s">
        <v>74</v>
      </c>
      <c r="AC45" s="294" t="s">
        <v>14</v>
      </c>
      <c r="AD45" s="294" t="s">
        <v>14</v>
      </c>
      <c r="AE45" s="292" t="s">
        <v>16</v>
      </c>
      <c r="AF45" s="217" t="s">
        <v>27</v>
      </c>
      <c r="AG45" s="525" t="s">
        <v>11</v>
      </c>
      <c r="AH45" s="525" t="s">
        <v>11</v>
      </c>
      <c r="AI45" s="292" t="s">
        <v>16</v>
      </c>
      <c r="AJ45" s="562" t="s">
        <v>16</v>
      </c>
      <c r="AK45" s="298"/>
      <c r="AL45" s="310"/>
      <c r="AM45" s="537"/>
      <c r="AN45" s="310"/>
      <c r="AO45" s="289"/>
      <c r="AP45" s="289"/>
      <c r="AQ45" s="214"/>
      <c r="AR45" s="22"/>
      <c r="AS45" s="190" t="s">
        <v>17</v>
      </c>
      <c r="AT45" s="198" t="s">
        <v>0</v>
      </c>
      <c r="AU45" s="200" t="s">
        <v>17</v>
      </c>
      <c r="AV45" s="199" t="s">
        <v>6</v>
      </c>
      <c r="AW45" s="202" t="s">
        <v>5</v>
      </c>
      <c r="AX45" s="30"/>
      <c r="AY45" s="30"/>
      <c r="AZ45" s="55"/>
      <c r="BA45" s="22">
        <f>BA$3</f>
        <v>1</v>
      </c>
      <c r="BB45" s="22">
        <f t="shared" ref="BB45:BS45" si="25">BB$3</f>
        <v>2</v>
      </c>
      <c r="BC45" s="22">
        <f t="shared" si="25"/>
        <v>3</v>
      </c>
      <c r="BD45" s="22">
        <f t="shared" si="25"/>
        <v>4</v>
      </c>
      <c r="BE45" s="22">
        <f t="shared" si="25"/>
        <v>5</v>
      </c>
      <c r="BF45" s="22">
        <f t="shared" si="25"/>
        <v>6</v>
      </c>
      <c r="BG45" s="22">
        <f t="shared" si="25"/>
        <v>7</v>
      </c>
      <c r="BH45" s="22">
        <f t="shared" si="25"/>
        <v>8</v>
      </c>
      <c r="BI45" s="22">
        <f t="shared" si="25"/>
        <v>9</v>
      </c>
      <c r="BJ45" s="22">
        <f t="shared" si="25"/>
        <v>10</v>
      </c>
      <c r="BK45" s="22" t="str">
        <f t="shared" si="25"/>
        <v>F1</v>
      </c>
      <c r="BL45" s="22" t="str">
        <f t="shared" si="25"/>
        <v>F2</v>
      </c>
      <c r="BM45" s="22" t="str">
        <f t="shared" si="25"/>
        <v>F3</v>
      </c>
      <c r="BN45" s="22" t="str">
        <f t="shared" si="25"/>
        <v>F4</v>
      </c>
      <c r="BO45" s="22" t="str">
        <f t="shared" si="25"/>
        <v>B8</v>
      </c>
      <c r="BP45" s="22" t="str">
        <f t="shared" si="25"/>
        <v>UG1</v>
      </c>
      <c r="BQ45" s="22" t="str">
        <f t="shared" si="25"/>
        <v>UG2</v>
      </c>
      <c r="BR45" s="22" t="str">
        <f t="shared" si="25"/>
        <v>UG3</v>
      </c>
      <c r="BS45" s="22" t="str">
        <f t="shared" si="25"/>
        <v>UG4</v>
      </c>
      <c r="BT45" s="88"/>
    </row>
    <row r="46" spans="1:72" ht="15" thickBot="1" x14ac:dyDescent="0.35">
      <c r="A46" s="25" t="b">
        <f t="array" ref="A46">OR(AND((B46&lt;&gt;""),OR(EXACT(B46,C46:AQ46))),AND((C46&lt;&gt;""),OR(EXACT(C46,D46:AQ46))),AND((D46&lt;&gt;""),OR(EXACT(D46,E46:AQ46))),AND((E46&lt;&gt;""),OR(EXACT(E46,F46:AQ46))),AND((F46&lt;&gt;""),OR(EXACT(F46,G46:AQ46))),AND((G46&lt;&gt;""),OR(EXACT(G46,H46:AQ46))),AND((H46&lt;&gt;""),OR(EXACT(H46,I46:AQ46))),AND((I46&lt;&gt;""),OR(EXACT(I46,J46:AQ46))),AND((J46&lt;&gt;""),OR(EXACT(J46,M46:AQ46))),AND((M46&lt;&gt;""),OR(EXACT(M46,N46:AQ46))),AND((O46&lt;&gt;""),OR(EXACT(O46,P46:AQ46))),AND((P46&lt;&gt;""),OR(EXACT(P46,Q46:AQ46))),AND((Q46&lt;&gt;""),OR(EXACT(Q46,R46:AQ46))),AND((S46&lt;&gt;""),OR(EXACT(S46,T46:AQ46))),AND((T46&lt;&gt;""),OR(EXACT(T46,U46:AQ46))),AND((U46&lt;&gt;""),OR(EXACT(U46,V46:AQ46))),AND((V46&lt;&gt;""),OR(EXACT(V46,X46:AQ46))),AND((X46&lt;&gt;""),OR(EXACT(X46,Y46:AQ46))),AND((Y46&lt;&gt;""),OR(EXACT(Y46,Z46:AQ46))),AND((Z46&lt;&gt;""),OR(EXACT(Z46,AA46:AQ46))),AND((AA46&lt;&gt;""),OR(EXACT(AA46,AB46:AQ46))),AND((AB46&lt;&gt;""),OR(EXACT(AB46,AC46:AQ46))),AND((AC46&lt;&gt;""),OR(EXACT(AC46,AD46:AQ46))),AND((AD46&lt;&gt;""),OR(EXACT(AD46,AE46:AQ46))),AND((AE46&lt;&gt;""),OR(EXACT(AE46,AF46:AQ46))),AND((AF46&lt;&gt;""),OR(EXACT(AF46,AG46:AQ46))),AND((AG46&lt;&gt;""),OR(EXACT(AG46,AH46:AQ46))),AND((AH46&lt;&gt;""),OR(EXACT(AH46,AI46:AQ46))),AND((AI46&lt;&gt;""),OR(EXACT(AI46,AJ46:AQ46))),AND((AJ46&lt;&gt;""),OR(EXACT(AJ46,AK46:AQ46))),AND((AK46&lt;&gt;""),OR(EXACT(AK46,AL46:AQ46))),AND((AL46&lt;&gt;""),OR(EXACT(AL46,AM46:AQ46))),AND((AM46&lt;&gt;""),OR(EXACT(AM46,AN46:AQ46))),AND((AN46&lt;&gt;""),OR(EXACT(AN46,AO46:AQ46))),AND((AO46&lt;&gt;""),OR(EXACT(AO46,AQ46))))</f>
        <v>1</v>
      </c>
      <c r="B46" s="26" t="s">
        <v>33</v>
      </c>
      <c r="C46" s="26" t="s">
        <v>62</v>
      </c>
      <c r="D46" s="26"/>
      <c r="E46" s="26"/>
      <c r="F46" s="26">
        <v>4</v>
      </c>
      <c r="G46" s="26">
        <v>4</v>
      </c>
      <c r="H46" s="26">
        <v>1</v>
      </c>
      <c r="I46" s="26">
        <v>1</v>
      </c>
      <c r="J46" s="26"/>
      <c r="K46" s="26">
        <v>7</v>
      </c>
      <c r="L46" s="26"/>
      <c r="M46" s="26">
        <v>9</v>
      </c>
      <c r="N46" s="26" t="s">
        <v>62</v>
      </c>
      <c r="O46" s="26"/>
      <c r="P46" s="26">
        <v>9</v>
      </c>
      <c r="Q46" s="26"/>
      <c r="R46" s="26">
        <v>9</v>
      </c>
      <c r="S46" s="26"/>
      <c r="T46" s="26" t="s">
        <v>61</v>
      </c>
      <c r="U46" s="26">
        <v>7</v>
      </c>
      <c r="V46" s="26"/>
      <c r="W46" s="26" t="s">
        <v>64</v>
      </c>
      <c r="X46" s="26">
        <v>5</v>
      </c>
      <c r="Y46" s="26">
        <v>4</v>
      </c>
      <c r="Z46" s="26"/>
      <c r="AA46" s="26"/>
      <c r="AB46" s="26" t="s">
        <v>271</v>
      </c>
      <c r="AC46" s="26">
        <v>6</v>
      </c>
      <c r="AD46" s="26">
        <v>6</v>
      </c>
      <c r="AE46" s="26">
        <v>3</v>
      </c>
      <c r="AF46" s="26">
        <v>9</v>
      </c>
      <c r="AG46" s="26">
        <v>7</v>
      </c>
      <c r="AH46" s="26">
        <v>7</v>
      </c>
      <c r="AI46" s="26" t="s">
        <v>32</v>
      </c>
      <c r="AJ46" s="563">
        <v>8</v>
      </c>
      <c r="AK46" s="31"/>
      <c r="AL46" s="31"/>
      <c r="AM46" s="31"/>
      <c r="AN46" s="31"/>
      <c r="AO46" s="124"/>
      <c r="AP46" s="124"/>
      <c r="AQ46" s="125"/>
      <c r="AR46" s="4"/>
      <c r="AS46" s="28">
        <f>IF(HLOOKUP($A$1&amp;"b",[1]!Plan,AR70,FALSE)="","",HLOOKUP($A$1&amp;"b",[1]!Plan,AR70,FALSE))</f>
        <v>8</v>
      </c>
      <c r="AT46" s="28" t="str">
        <f>IF(HLOOKUP($A$1&amp;"b",[1]!Plan,AS70,FALSE)="","",HLOOKUP($A$1&amp;"b",[1]!Plan,AS70,FALSE))</f>
        <v/>
      </c>
      <c r="AU46" s="28" t="str">
        <f>IF(HLOOKUP($A$1&amp;"b",[1]!Plan,AT70,FALSE)="","",HLOOKUP($A$1&amp;"b",[1]!Plan,AT70,FALSE))</f>
        <v/>
      </c>
      <c r="AV46" s="28" t="str">
        <f>IF(HLOOKUP($A$1&amp;"b",[1]!Plan,AU70,FALSE)="","",HLOOKUP($A$1&amp;"b",[1]!Plan,AU70,FALSE))</f>
        <v/>
      </c>
      <c r="AW46" s="28" t="str">
        <f>IF(HLOOKUP($A$1&amp;"b",[1]!Plan,AV70,FALSE)="","",HLOOKUP($A$1&amp;"b",[1]!Plan,AV70,FALSE))</f>
        <v/>
      </c>
      <c r="AX46" s="28"/>
      <c r="AY46" s="28"/>
      <c r="AZ46" s="29"/>
      <c r="BA46" s="167">
        <f t="shared" ref="BA46:BS46" ca="1" si="26">SUMIF($B46:$AQ46,BA$3,$B$2:$AP$2)</f>
        <v>5</v>
      </c>
      <c r="BB46" s="167">
        <f t="shared" ca="1" si="26"/>
        <v>0</v>
      </c>
      <c r="BC46" s="167">
        <f t="shared" ca="1" si="26"/>
        <v>5</v>
      </c>
      <c r="BD46" s="167">
        <f t="shared" ca="1" si="26"/>
        <v>5</v>
      </c>
      <c r="BE46" s="167">
        <f t="shared" ca="1" si="26"/>
        <v>7</v>
      </c>
      <c r="BF46" s="167">
        <f t="shared" ca="1" si="26"/>
        <v>8</v>
      </c>
      <c r="BG46" s="167">
        <f t="shared" ca="1" si="26"/>
        <v>14</v>
      </c>
      <c r="BH46" s="167">
        <f t="shared" ca="1" si="26"/>
        <v>1</v>
      </c>
      <c r="BI46" s="167">
        <f t="shared" ca="1" si="26"/>
        <v>5</v>
      </c>
      <c r="BJ46" s="167">
        <f t="shared" ca="1" si="26"/>
        <v>0</v>
      </c>
      <c r="BK46" s="167">
        <f t="shared" ca="1" si="26"/>
        <v>0</v>
      </c>
      <c r="BL46" s="167">
        <f t="shared" ca="1" si="26"/>
        <v>1</v>
      </c>
      <c r="BM46" s="167">
        <f t="shared" ca="1" si="26"/>
        <v>3</v>
      </c>
      <c r="BN46" s="167">
        <f t="shared" ca="1" si="26"/>
        <v>0</v>
      </c>
      <c r="BO46" s="167">
        <f t="shared" ca="1" si="26"/>
        <v>0</v>
      </c>
      <c r="BP46" s="167">
        <f t="shared" ca="1" si="26"/>
        <v>0</v>
      </c>
      <c r="BQ46" s="167">
        <f t="shared" ca="1" si="26"/>
        <v>1</v>
      </c>
      <c r="BR46" s="167">
        <f t="shared" ca="1" si="26"/>
        <v>1</v>
      </c>
      <c r="BS46" s="167">
        <f t="shared" ca="1" si="26"/>
        <v>4</v>
      </c>
    </row>
    <row r="47" spans="1:72" ht="15" customHeight="1" x14ac:dyDescent="0.3">
      <c r="A47" s="192"/>
      <c r="B47" s="17" t="s">
        <v>262</v>
      </c>
      <c r="C47" s="17" t="s">
        <v>262</v>
      </c>
      <c r="D47" s="17" t="s">
        <v>191</v>
      </c>
      <c r="E47" s="17" t="s">
        <v>191</v>
      </c>
      <c r="F47" s="17" t="s">
        <v>480</v>
      </c>
      <c r="G47" s="17" t="s">
        <v>480</v>
      </c>
      <c r="H47" s="17" t="s">
        <v>255</v>
      </c>
      <c r="I47" s="17" t="s">
        <v>255</v>
      </c>
      <c r="J47" s="17" t="s">
        <v>191</v>
      </c>
      <c r="K47" s="17" t="s">
        <v>287</v>
      </c>
      <c r="L47" s="17" t="s">
        <v>191</v>
      </c>
      <c r="M47" s="17" t="s">
        <v>640</v>
      </c>
      <c r="N47" s="17" t="s">
        <v>262</v>
      </c>
      <c r="O47" s="17" t="s">
        <v>191</v>
      </c>
      <c r="P47" s="17" t="s">
        <v>640</v>
      </c>
      <c r="Q47" s="17" t="s">
        <v>191</v>
      </c>
      <c r="R47" s="17" t="s">
        <v>640</v>
      </c>
      <c r="S47" s="17"/>
      <c r="T47" s="17"/>
      <c r="U47" s="17" t="s">
        <v>264</v>
      </c>
      <c r="V47" s="17"/>
      <c r="W47" s="17" t="s">
        <v>192</v>
      </c>
      <c r="X47" s="17" t="s">
        <v>641</v>
      </c>
      <c r="Y47" s="17" t="s">
        <v>480</v>
      </c>
      <c r="Z47" s="17"/>
      <c r="AA47" s="17"/>
      <c r="AB47" s="17" t="s">
        <v>283</v>
      </c>
      <c r="AC47" s="17" t="s">
        <v>345</v>
      </c>
      <c r="AD47" s="17" t="s">
        <v>345</v>
      </c>
      <c r="AE47" s="17" t="s">
        <v>647</v>
      </c>
      <c r="AF47" s="17" t="s">
        <v>640</v>
      </c>
      <c r="AG47" s="17" t="s">
        <v>264</v>
      </c>
      <c r="AH47" s="17" t="s">
        <v>264</v>
      </c>
      <c r="AI47" s="17" t="s">
        <v>645</v>
      </c>
      <c r="AJ47" s="561" t="s">
        <v>599</v>
      </c>
      <c r="AK47" s="17"/>
      <c r="AL47" s="86"/>
      <c r="AM47" s="40"/>
      <c r="AN47" s="86"/>
      <c r="AO47" s="86"/>
      <c r="AP47" s="86"/>
      <c r="AQ47" s="87"/>
      <c r="AR47" s="4"/>
      <c r="AS47" s="187" t="str">
        <f>IF(HLOOKUP($A$1&amp;"a",[1]!Plan,AR70,FALSE)="","",HLOOKUP($A$1&amp;"a",[1]!Plan,AR70,FALSE))</f>
        <v>WS011T00</v>
      </c>
      <c r="AT47" s="187" t="str">
        <f>IF(HLOOKUP($A$1&amp;"a",[1]!Plan,AS70,FALSE)="","",HLOOKUP($A$1&amp;"a",[1]!Plan,AS70,FALSE))</f>
        <v/>
      </c>
      <c r="AU47" s="18" t="str">
        <f>IF(HLOOKUP($A$1&amp;"a",[1]!Plan,AT70,FALSE)="","",HLOOKUP($A$1&amp;"a",[1]!Plan,AT70,FALSE))</f>
        <v/>
      </c>
      <c r="AV47" s="18" t="str">
        <f>IF(HLOOKUP($A$1&amp;"a",[1]!Plan,AU70,FALSE)="","",HLOOKUP($A$1&amp;"a",[1]!Plan,AU70,FALSE))</f>
        <v/>
      </c>
      <c r="AW47" s="18" t="str">
        <f>IF(HLOOKUP($A$1&amp;"a",[1]!Plan,AV70,FALSE)="","",HLOOKUP($A$1&amp;"a",[1]!Plan,AV70,FALSE))</f>
        <v/>
      </c>
      <c r="AX47" s="18"/>
      <c r="AY47" s="18"/>
      <c r="AZ47" s="19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2" x14ac:dyDescent="0.3">
      <c r="A48" s="20" t="b">
        <f t="array" ref="A48">OR(AND((B48&lt;&gt;""),OR(EXACT(B48,C48:AQ48))),AND((C48&lt;&gt;""),OR(EXACT(C48,D48:AQ48))),AND((D48&lt;&gt;""),OR(EXACT(D48,E48:AQ48))),AND((E48&lt;&gt;""),OR(EXACT(E48,F48:AQ48))),AND((F48&lt;&gt;""),OR(EXACT(F48,G48:AQ48))),AND((G48&lt;&gt;""),OR(EXACT(G48,H48:AQ48))),AND((H48&lt;&gt;""),OR(EXACT(H48,I48:AQ48))),AND((I48&lt;&gt;""),OR(EXACT(I48,J48:AQ48))),AND((J48&lt;&gt;""),OR(EXACT(J48,M48:AQ48))),AND((M48&lt;&gt;""),OR(EXACT(M48,N48:AQ48))),AND((O48&lt;&gt;""),OR(EXACT(O48,P48:AQ48))),AND((P48&lt;&gt;""),OR(EXACT(P48,Q48:AQ48))),AND((Q48&lt;&gt;""),OR(EXACT(Q48,R48:AQ48))),AND((S48&lt;&gt;""),OR(EXACT(S48,T48:AQ48))),AND((T48&lt;&gt;""),OR(EXACT(T48,U48:AQ48))),AND((U48&lt;&gt;""),OR(EXACT(U48,V48:AQ48))),AND((V48&lt;&gt;""),OR(EXACT(V48,X48:AQ48))),AND((X48&lt;&gt;""),OR(EXACT(X48,Y48:AQ48))),AND((Y48&lt;&gt;""),OR(EXACT(Y48,Z48:AQ48))),AND((Z48&lt;&gt;""),OR(EXACT(Z48,AA48:AQ48))),AND((AA48&lt;&gt;""),OR(EXACT(AA48,AB48:AQ48))),AND((AB48&lt;&gt;""),OR(EXACT(AB48,AC48:AQ48))),AND((AC48&lt;&gt;""),OR(EXACT(AC48,AD48:AQ48))),AND((AD48&lt;&gt;""),OR(EXACT(AD48,AE48:AQ48))),AND((AE48&lt;&gt;""),OR(EXACT(AE48,AF48:AQ48))),AND((AF48&lt;&gt;""),OR(EXACT(AF48,AG48:AQ48))),AND((AG48&lt;&gt;""),OR(EXACT(AG48,AH48:AQ48))),AND((AH48&lt;&gt;""),OR(EXACT(AH48,AI48:AQ48))),AND((AI48&lt;&gt;""),OR(EXACT(AI48,AJ48:AQ48))),AND((AJ48&lt;&gt;""),OR(EXACT(AJ48,AK48:AQ48))),AND((AK48&lt;&gt;""),OR(EXACT(AK48,AL48:AQ48))),AND((AL48&lt;&gt;""),OR(EXACT(AL48,AM48:AQ48))),AND((AM48&lt;&gt;""),OR(EXACT(AM48,AN48:AQ48))),AND((AN48&lt;&gt;""),OR(EXACT(AN48,AO48:AQ48))),AND((AO48&lt;&gt;""),OR(EXACT(AO48,AQ48))))</f>
        <v>1</v>
      </c>
      <c r="B48" s="292" t="s">
        <v>16</v>
      </c>
      <c r="C48" s="292" t="s">
        <v>16</v>
      </c>
      <c r="D48" s="289"/>
      <c r="E48" s="289"/>
      <c r="F48" s="372" t="s">
        <v>0</v>
      </c>
      <c r="G48" s="372" t="s">
        <v>0</v>
      </c>
      <c r="H48" s="578" t="s">
        <v>13</v>
      </c>
      <c r="I48" s="578" t="s">
        <v>13</v>
      </c>
      <c r="J48" s="289"/>
      <c r="K48" s="525" t="s">
        <v>11</v>
      </c>
      <c r="L48" s="289"/>
      <c r="M48" s="217" t="s">
        <v>27</v>
      </c>
      <c r="N48" s="292" t="s">
        <v>16</v>
      </c>
      <c r="O48" s="289"/>
      <c r="P48" s="217" t="s">
        <v>27</v>
      </c>
      <c r="Q48" s="289"/>
      <c r="R48" s="217" t="s">
        <v>27</v>
      </c>
      <c r="S48" s="289"/>
      <c r="T48" s="289"/>
      <c r="U48" s="525" t="s">
        <v>11</v>
      </c>
      <c r="V48" s="289"/>
      <c r="W48" s="292" t="s">
        <v>16</v>
      </c>
      <c r="X48" s="290" t="s">
        <v>6</v>
      </c>
      <c r="Y48" s="372" t="s">
        <v>0</v>
      </c>
      <c r="Z48" s="289"/>
      <c r="AA48" s="289"/>
      <c r="AB48" s="292" t="s">
        <v>16</v>
      </c>
      <c r="AC48" s="292" t="s">
        <v>16</v>
      </c>
      <c r="AD48" s="292" t="s">
        <v>16</v>
      </c>
      <c r="AE48" s="294" t="s">
        <v>14</v>
      </c>
      <c r="AF48" s="217" t="s">
        <v>27</v>
      </c>
      <c r="AG48" s="525" t="s">
        <v>11</v>
      </c>
      <c r="AH48" s="525" t="s">
        <v>11</v>
      </c>
      <c r="AI48" s="292" t="s">
        <v>16</v>
      </c>
      <c r="AJ48" s="562" t="s">
        <v>16</v>
      </c>
      <c r="AK48" s="298"/>
      <c r="AL48" s="310"/>
      <c r="AM48" s="537"/>
      <c r="AN48" s="310"/>
      <c r="AO48" s="289"/>
      <c r="AP48" s="289"/>
      <c r="AQ48" s="214"/>
      <c r="AR48" s="22"/>
      <c r="AS48" s="190" t="s">
        <v>17</v>
      </c>
      <c r="AT48" s="198" t="s">
        <v>0</v>
      </c>
      <c r="AU48" s="200" t="s">
        <v>17</v>
      </c>
      <c r="AV48" s="199" t="s">
        <v>6</v>
      </c>
      <c r="AW48" s="202" t="s">
        <v>5</v>
      </c>
      <c r="AX48" s="30"/>
      <c r="AY48" s="30"/>
      <c r="AZ48" s="55"/>
      <c r="BA48" s="22">
        <f>BA$3</f>
        <v>1</v>
      </c>
      <c r="BB48" s="22">
        <f t="shared" ref="BB48:BS48" si="27">BB$3</f>
        <v>2</v>
      </c>
      <c r="BC48" s="22">
        <f t="shared" si="27"/>
        <v>3</v>
      </c>
      <c r="BD48" s="22">
        <f t="shared" si="27"/>
        <v>4</v>
      </c>
      <c r="BE48" s="22">
        <f t="shared" si="27"/>
        <v>5</v>
      </c>
      <c r="BF48" s="22">
        <f t="shared" si="27"/>
        <v>6</v>
      </c>
      <c r="BG48" s="22">
        <f t="shared" si="27"/>
        <v>7</v>
      </c>
      <c r="BH48" s="22">
        <f t="shared" si="27"/>
        <v>8</v>
      </c>
      <c r="BI48" s="22">
        <f t="shared" si="27"/>
        <v>9</v>
      </c>
      <c r="BJ48" s="22">
        <f t="shared" si="27"/>
        <v>10</v>
      </c>
      <c r="BK48" s="22" t="str">
        <f t="shared" si="27"/>
        <v>F1</v>
      </c>
      <c r="BL48" s="22" t="str">
        <f t="shared" si="27"/>
        <v>F2</v>
      </c>
      <c r="BM48" s="22" t="str">
        <f t="shared" si="27"/>
        <v>F3</v>
      </c>
      <c r="BN48" s="22" t="str">
        <f t="shared" si="27"/>
        <v>F4</v>
      </c>
      <c r="BO48" s="22" t="str">
        <f t="shared" si="27"/>
        <v>B8</v>
      </c>
      <c r="BP48" s="22" t="str">
        <f t="shared" si="27"/>
        <v>UG1</v>
      </c>
      <c r="BQ48" s="22" t="str">
        <f t="shared" si="27"/>
        <v>UG2</v>
      </c>
      <c r="BR48" s="22" t="str">
        <f t="shared" si="27"/>
        <v>UG3</v>
      </c>
      <c r="BS48" s="22" t="str">
        <f t="shared" si="27"/>
        <v>UG4</v>
      </c>
      <c r="BT48" s="88"/>
    </row>
    <row r="49" spans="1:77" ht="15" thickBot="1" x14ac:dyDescent="0.35">
      <c r="A49" s="25" t="b">
        <f t="array" ref="A49">OR(AND((B49&lt;&gt;""),OR(EXACT(B49,C49:AQ49))),AND((C49&lt;&gt;""),OR(EXACT(C49,D49:AQ49))),AND((D49&lt;&gt;""),OR(EXACT(D49,E49:AQ49))),AND((E49&lt;&gt;""),OR(EXACT(E49,F49:AQ49))),AND((F49&lt;&gt;""),OR(EXACT(F49,G49:AQ49))),AND((G49&lt;&gt;""),OR(EXACT(G49,H49:AQ49))),AND((H49&lt;&gt;""),OR(EXACT(H49,I49:AQ49))),AND((I49&lt;&gt;""),OR(EXACT(I49,J49:AQ49))),AND((J49&lt;&gt;""),OR(EXACT(J49,M49:AQ49))),AND((M49&lt;&gt;""),OR(EXACT(M49,N49:AQ49))),AND((O49&lt;&gt;""),OR(EXACT(O49,P49:AQ49))),AND((P49&lt;&gt;""),OR(EXACT(P49,Q49:AQ49))),AND((Q49&lt;&gt;""),OR(EXACT(Q49,R49:AQ49))),AND((S49&lt;&gt;""),OR(EXACT(S49,T49:AQ49))),AND((T49&lt;&gt;""),OR(EXACT(T49,U49:AQ49))),AND((U49&lt;&gt;""),OR(EXACT(U49,V49:AQ49))),AND((V49&lt;&gt;""),OR(EXACT(V49,X49:AQ49))),AND((X49&lt;&gt;""),OR(EXACT(X49,Y49:AQ49))),AND((Y49&lt;&gt;""),OR(EXACT(Y49,Z49:AQ49))),AND((Z49&lt;&gt;""),OR(EXACT(Z49,AA49:AQ49))),AND((AA49&lt;&gt;""),OR(EXACT(AA49,AB49:AQ49))),AND((AB49&lt;&gt;""),OR(EXACT(AB49,AC49:AQ49))),AND((AC49&lt;&gt;""),OR(EXACT(AC49,AD49:AQ49))),AND((AD49&lt;&gt;""),OR(EXACT(AD49,AE49:AQ49))),AND((AE49&lt;&gt;""),OR(EXACT(AE49,AF49:AQ49))),AND((AF49&lt;&gt;""),OR(EXACT(AF49,AG49:AQ49))),AND((AG49&lt;&gt;""),OR(EXACT(AG49,AH49:AQ49))),AND((AH49&lt;&gt;""),OR(EXACT(AH49,AI49:AQ49))),AND((AI49&lt;&gt;""),OR(EXACT(AI49,AJ49:AQ49))),AND((AJ49&lt;&gt;""),OR(EXACT(AJ49,AK49:AQ49))),AND((AK49&lt;&gt;""),OR(EXACT(AK49,AL49:AQ49))),AND((AL49&lt;&gt;""),OR(EXACT(AL49,AM49:AQ49))),AND((AM49&lt;&gt;""),OR(EXACT(AM49,AN49:AQ49))),AND((AN49&lt;&gt;""),OR(EXACT(AN49,AO49:AQ49))),AND((AO49&lt;&gt;""),OR(EXACT(AO49,AQ49))))</f>
        <v>1</v>
      </c>
      <c r="B49" s="26" t="s">
        <v>33</v>
      </c>
      <c r="C49" s="26" t="s">
        <v>62</v>
      </c>
      <c r="D49" s="26"/>
      <c r="E49" s="26"/>
      <c r="F49" s="26">
        <v>4</v>
      </c>
      <c r="G49" s="26">
        <v>4</v>
      </c>
      <c r="H49" s="26">
        <v>1</v>
      </c>
      <c r="I49" s="26">
        <v>1</v>
      </c>
      <c r="J49" s="26"/>
      <c r="K49" s="26">
        <v>7</v>
      </c>
      <c r="L49" s="26"/>
      <c r="M49" s="26">
        <v>9</v>
      </c>
      <c r="N49" s="26" t="s">
        <v>62</v>
      </c>
      <c r="O49" s="26"/>
      <c r="P49" s="26">
        <v>9</v>
      </c>
      <c r="Q49" s="26"/>
      <c r="R49" s="26">
        <v>9</v>
      </c>
      <c r="S49" s="26"/>
      <c r="T49" s="26"/>
      <c r="U49" s="26">
        <v>7</v>
      </c>
      <c r="V49" s="26"/>
      <c r="W49" s="26" t="s">
        <v>64</v>
      </c>
      <c r="X49" s="26">
        <v>5</v>
      </c>
      <c r="Y49" s="26">
        <v>4</v>
      </c>
      <c r="Z49" s="26"/>
      <c r="AA49" s="26"/>
      <c r="AB49" s="26" t="s">
        <v>271</v>
      </c>
      <c r="AC49" s="26">
        <v>6</v>
      </c>
      <c r="AD49" s="26">
        <v>6</v>
      </c>
      <c r="AE49" s="26">
        <v>3</v>
      </c>
      <c r="AF49" s="26">
        <v>9</v>
      </c>
      <c r="AG49" s="26">
        <v>7</v>
      </c>
      <c r="AH49" s="26">
        <v>7</v>
      </c>
      <c r="AI49" s="26" t="s">
        <v>32</v>
      </c>
      <c r="AJ49" s="563">
        <v>8</v>
      </c>
      <c r="AK49" s="31"/>
      <c r="AL49" s="31"/>
      <c r="AM49" s="31"/>
      <c r="AN49" s="31"/>
      <c r="AO49" s="124"/>
      <c r="AP49" s="124"/>
      <c r="AQ49" s="125"/>
      <c r="AR49" s="4"/>
      <c r="AS49" s="28">
        <f>IF(HLOOKUP($A$1&amp;"b",[1]!Plan,AR70,FALSE)="","",HLOOKUP($A$1&amp;"b",[1]!Plan,AR70,FALSE))</f>
        <v>8</v>
      </c>
      <c r="AT49" s="28" t="str">
        <f>IF(HLOOKUP($A$1&amp;"b",[1]!Plan,AS70,FALSE)="","",HLOOKUP($A$1&amp;"b",[1]!Plan,AS70,FALSE))</f>
        <v/>
      </c>
      <c r="AU49" s="28" t="str">
        <f>IF(HLOOKUP($A$1&amp;"b",[1]!Plan,AT70,FALSE)="","",HLOOKUP($A$1&amp;"b",[1]!Plan,AT70,FALSE))</f>
        <v/>
      </c>
      <c r="AV49" s="28" t="str">
        <f>IF(HLOOKUP($A$1&amp;"b",[1]!Plan,AU70,FALSE)="","",HLOOKUP($A$1&amp;"b",[1]!Plan,AU70,FALSE))</f>
        <v/>
      </c>
      <c r="AW49" s="28" t="str">
        <f>IF(HLOOKUP($A$1&amp;"b",[1]!Plan,AV70,FALSE)="","",HLOOKUP($A$1&amp;"b",[1]!Plan,AV70,FALSE))</f>
        <v/>
      </c>
      <c r="AX49" s="28"/>
      <c r="AY49" s="28"/>
      <c r="AZ49" s="29"/>
      <c r="BA49" s="167">
        <f t="shared" ref="BA49:BS49" ca="1" si="28">SUMIF($B49:$AQ49,BA$3,$B$2:$AP$2)</f>
        <v>5</v>
      </c>
      <c r="BB49" s="167">
        <f t="shared" ca="1" si="28"/>
        <v>0</v>
      </c>
      <c r="BC49" s="167">
        <f t="shared" ca="1" si="28"/>
        <v>5</v>
      </c>
      <c r="BD49" s="167">
        <f t="shared" ca="1" si="28"/>
        <v>5</v>
      </c>
      <c r="BE49" s="167">
        <f t="shared" ca="1" si="28"/>
        <v>7</v>
      </c>
      <c r="BF49" s="167">
        <f t="shared" ca="1" si="28"/>
        <v>8</v>
      </c>
      <c r="BG49" s="167">
        <f t="shared" ca="1" si="28"/>
        <v>14</v>
      </c>
      <c r="BH49" s="167">
        <f t="shared" ca="1" si="28"/>
        <v>1</v>
      </c>
      <c r="BI49" s="167">
        <f t="shared" ca="1" si="28"/>
        <v>5</v>
      </c>
      <c r="BJ49" s="167">
        <f t="shared" ca="1" si="28"/>
        <v>0</v>
      </c>
      <c r="BK49" s="167">
        <f t="shared" ca="1" si="28"/>
        <v>0</v>
      </c>
      <c r="BL49" s="167">
        <f t="shared" ca="1" si="28"/>
        <v>1</v>
      </c>
      <c r="BM49" s="167">
        <f t="shared" ca="1" si="28"/>
        <v>3</v>
      </c>
      <c r="BN49" s="167">
        <f t="shared" ca="1" si="28"/>
        <v>0</v>
      </c>
      <c r="BO49" s="167">
        <f t="shared" ca="1" si="28"/>
        <v>0</v>
      </c>
      <c r="BP49" s="167">
        <f t="shared" ca="1" si="28"/>
        <v>0</v>
      </c>
      <c r="BQ49" s="167">
        <f t="shared" ca="1" si="28"/>
        <v>0</v>
      </c>
      <c r="BR49" s="167">
        <f t="shared" ca="1" si="28"/>
        <v>1</v>
      </c>
      <c r="BS49" s="167">
        <f t="shared" ca="1" si="28"/>
        <v>4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226"/>
      <c r="AL50" s="40"/>
      <c r="AM50" s="203"/>
      <c r="AN50" s="40"/>
      <c r="AO50" s="40"/>
      <c r="AP50" s="40"/>
      <c r="AQ50" s="83"/>
      <c r="AR50" s="4"/>
      <c r="AS50" s="187"/>
      <c r="AT50" s="187"/>
      <c r="AU50" s="33"/>
      <c r="AV50" s="33"/>
      <c r="AW50" s="33"/>
      <c r="AX50" s="33"/>
      <c r="AY50" s="33"/>
      <c r="AZ50" s="3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60"/>
      <c r="AE51" s="119"/>
      <c r="AF51" s="119"/>
      <c r="AG51" s="119"/>
      <c r="AH51" s="119"/>
      <c r="AI51" s="193"/>
      <c r="AJ51" s="193"/>
      <c r="AK51" s="250"/>
      <c r="AL51" s="121"/>
      <c r="AM51" s="205"/>
      <c r="AN51" s="121"/>
      <c r="AO51" s="121"/>
      <c r="AP51" s="121"/>
      <c r="AQ51" s="122"/>
      <c r="AR51" s="4"/>
      <c r="AS51" s="189"/>
      <c r="AT51" s="189"/>
      <c r="AU51" s="33"/>
      <c r="AV51" s="33"/>
      <c r="AW51" s="33"/>
      <c r="AX51" s="33"/>
      <c r="AY51" s="33"/>
      <c r="AZ51" s="34"/>
      <c r="BA51" s="22">
        <f t="shared" ref="BA51:BS51" si="29">BA$3</f>
        <v>1</v>
      </c>
      <c r="BB51" s="22">
        <f t="shared" si="29"/>
        <v>2</v>
      </c>
      <c r="BC51" s="22">
        <f t="shared" si="29"/>
        <v>3</v>
      </c>
      <c r="BD51" s="22">
        <f t="shared" si="29"/>
        <v>4</v>
      </c>
      <c r="BE51" s="22">
        <f t="shared" si="29"/>
        <v>5</v>
      </c>
      <c r="BF51" s="22">
        <f t="shared" si="29"/>
        <v>6</v>
      </c>
      <c r="BG51" s="22">
        <f t="shared" si="29"/>
        <v>7</v>
      </c>
      <c r="BH51" s="22">
        <f t="shared" si="29"/>
        <v>8</v>
      </c>
      <c r="BI51" s="22">
        <f t="shared" si="29"/>
        <v>9</v>
      </c>
      <c r="BJ51" s="22">
        <f t="shared" si="29"/>
        <v>10</v>
      </c>
      <c r="BK51" s="22" t="str">
        <f t="shared" si="29"/>
        <v>F1</v>
      </c>
      <c r="BL51" s="22" t="str">
        <f t="shared" si="29"/>
        <v>F2</v>
      </c>
      <c r="BM51" s="22" t="str">
        <f t="shared" si="29"/>
        <v>F3</v>
      </c>
      <c r="BN51" s="22" t="str">
        <f t="shared" si="29"/>
        <v>F4</v>
      </c>
      <c r="BO51" s="22" t="str">
        <f t="shared" si="29"/>
        <v>B8</v>
      </c>
      <c r="BP51" s="22" t="str">
        <f t="shared" si="29"/>
        <v>UG1</v>
      </c>
      <c r="BQ51" s="22" t="str">
        <f t="shared" si="29"/>
        <v>UG2</v>
      </c>
      <c r="BR51" s="22" t="str">
        <f t="shared" si="29"/>
        <v>UG3</v>
      </c>
      <c r="BS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123"/>
      <c r="AL52" s="124"/>
      <c r="AM52" s="124"/>
      <c r="AN52" s="124"/>
      <c r="AO52" s="124"/>
      <c r="AP52" s="124"/>
      <c r="AQ52" s="125"/>
      <c r="AR52" s="4"/>
      <c r="AS52" s="28"/>
      <c r="AT52" s="28"/>
      <c r="AU52" s="36"/>
      <c r="AV52" s="36"/>
      <c r="AW52" s="36"/>
      <c r="AX52" s="36"/>
      <c r="AY52" s="36"/>
      <c r="AZ52" s="37"/>
      <c r="BA52" s="167">
        <f t="shared" ref="BA52:BS52" ca="1" si="30">SUMIF($B52:$AQ52,BA$3,$B$2:$AP$2)</f>
        <v>0</v>
      </c>
      <c r="BB52" s="167">
        <f t="shared" ca="1" si="30"/>
        <v>0</v>
      </c>
      <c r="BC52" s="167">
        <f t="shared" ca="1" si="30"/>
        <v>0</v>
      </c>
      <c r="BD52" s="167">
        <f t="shared" ca="1" si="30"/>
        <v>0</v>
      </c>
      <c r="BE52" s="167">
        <f t="shared" ca="1" si="30"/>
        <v>0</v>
      </c>
      <c r="BF52" s="167">
        <f t="shared" ca="1" si="30"/>
        <v>0</v>
      </c>
      <c r="BG52" s="167">
        <f t="shared" ca="1" si="30"/>
        <v>0</v>
      </c>
      <c r="BH52" s="167">
        <f t="shared" ca="1" si="30"/>
        <v>0</v>
      </c>
      <c r="BI52" s="167">
        <f t="shared" ca="1" si="30"/>
        <v>0</v>
      </c>
      <c r="BJ52" s="167">
        <f t="shared" ca="1" si="30"/>
        <v>0</v>
      </c>
      <c r="BK52" s="167">
        <f t="shared" ca="1" si="30"/>
        <v>0</v>
      </c>
      <c r="BL52" s="167">
        <f t="shared" ca="1" si="30"/>
        <v>0</v>
      </c>
      <c r="BM52" s="167">
        <f t="shared" ca="1" si="30"/>
        <v>0</v>
      </c>
      <c r="BN52" s="167">
        <f t="shared" ca="1" si="30"/>
        <v>0</v>
      </c>
      <c r="BO52" s="167">
        <f t="shared" ca="1" si="30"/>
        <v>0</v>
      </c>
      <c r="BP52" s="167">
        <f t="shared" ca="1" si="30"/>
        <v>0</v>
      </c>
      <c r="BQ52" s="167">
        <f t="shared" ca="1" si="30"/>
        <v>0</v>
      </c>
      <c r="BR52" s="167">
        <f t="shared" ca="1" si="30"/>
        <v>0</v>
      </c>
      <c r="BS52" s="167">
        <f t="shared" ca="1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8"/>
      <c r="AL53" s="32"/>
      <c r="AM53" s="204"/>
      <c r="AN53" s="32"/>
      <c r="AO53" s="32"/>
      <c r="AP53" s="32"/>
      <c r="AQ53" s="8"/>
      <c r="AR53" s="4"/>
      <c r="AS53" s="33"/>
      <c r="AT53" s="33"/>
      <c r="AU53" s="33"/>
      <c r="AV53" s="33"/>
      <c r="AW53" s="33"/>
      <c r="AX53" s="33"/>
      <c r="AY53" s="33"/>
      <c r="AZ53" s="33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180" t="s">
        <v>42</v>
      </c>
      <c r="AL54" s="40" t="s">
        <v>42</v>
      </c>
      <c r="AM54" s="203" t="s">
        <v>42</v>
      </c>
      <c r="AN54" s="40" t="s">
        <v>42</v>
      </c>
      <c r="AO54" s="40" t="s">
        <v>42</v>
      </c>
      <c r="AP54" s="40"/>
      <c r="AQ54" s="83"/>
      <c r="AR54" s="4"/>
      <c r="AS54" s="187" t="str">
        <f>IF(HLOOKUP($A$1&amp;"a",[1]!Plan,AR71,FALSE)="","",HLOOKUP($A$1&amp;"a",[1]!Plan,AR71,FALSE))</f>
        <v/>
      </c>
      <c r="AT54" s="187" t="str">
        <f>IF(HLOOKUP($A$1&amp;"a",[1]!Plan,AS71,FALSE)="","",HLOOKUP($A$1&amp;"a",[1]!Plan,AS71,FALSE))</f>
        <v/>
      </c>
      <c r="AU54" s="18" t="str">
        <f>IF(HLOOKUP($A$1&amp;"a",[1]!Plan,AT71,FALSE)="","",HLOOKUP($A$1&amp;"a",[1]!Plan,AT71,FALSE))</f>
        <v/>
      </c>
      <c r="AV54" s="18" t="str">
        <f>IF(HLOOKUP($A$1&amp;"a",[1]!Plan,AU71,FALSE)="","",HLOOKUP($A$1&amp;"a",[1]!Plan,AU71,FALSE))</f>
        <v/>
      </c>
      <c r="AW54" s="18" t="str">
        <f>IF(HLOOKUP($A$1&amp;"a",[1]!Plan,AV71,FALSE)="","",HLOOKUP($A$1&amp;"a",[1]!Plan,AV71,FALSE))</f>
        <v/>
      </c>
      <c r="AX54" s="18"/>
      <c r="AY54" s="18"/>
      <c r="AZ54" s="19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7" x14ac:dyDescent="0.3">
      <c r="A55" s="20" t="b">
        <f t="array" ref="A55">OR(AND((B55&lt;&gt;""),OR(EXACT(B55,C55:AQ55))),AND((C55&lt;&gt;""),OR(EXACT(C55,D55:AQ55))),AND((D55&lt;&gt;""),OR(EXACT(D55,E55:AQ55))),AND((E55&lt;&gt;""),OR(EXACT(E55,F55:AQ55))),AND((F55&lt;&gt;""),OR(EXACT(F55,G55:AQ55))),AND((G55&lt;&gt;""),OR(EXACT(G55,H55:AQ55))),AND((H55&lt;&gt;""),OR(EXACT(H55,I55:AQ55))),AND((I55&lt;&gt;""),OR(EXACT(I55,J55:AQ55))),AND((J55&lt;&gt;""),OR(EXACT(J55,M55:AQ55))),AND((M55&lt;&gt;""),OR(EXACT(M55,N55:AQ55))),AND((O55&lt;&gt;""),OR(EXACT(O55,P55:AQ55))),AND((P55&lt;&gt;""),OR(EXACT(P55,Q55:AQ55))),AND((Q55&lt;&gt;""),OR(EXACT(Q55,R55:AQ55))),AND((S55&lt;&gt;""),OR(EXACT(S55,T55:AQ55))),AND((T55&lt;&gt;""),OR(EXACT(T55,U55:AQ55))),AND((U55&lt;&gt;""),OR(EXACT(U55,V55:AQ55))),AND((V55&lt;&gt;""),OR(EXACT(V55,W55:AQ55))),AND((W55&lt;&gt;""),OR(EXACT(W55,X55:AQ55))),AND((X55&lt;&gt;""),OR(EXACT(X55,Y55:AQ55))),AND((Y55&lt;&gt;""),OR(EXACT(Y55,Z55:AQ55))),AND((Z55&lt;&gt;""),OR(EXACT(Z55,AA55:AQ55))),AND((AA55&lt;&gt;""),OR(EXACT(AA55,AB55:AQ55))),AND((AB55&lt;&gt;""),OR(EXACT(AB55,AC55:AQ55))),AND((AC55&lt;&gt;""),OR(EXACT(AC55,AE55:AQ55))),AND((AE55&lt;&gt;""),OR(EXACT(AE55,AF55:AQ55))),AND((AF55&lt;&gt;""),OR(EXACT(AF55,AG55:AQ55))),AND((AG55&lt;&gt;""),OR(EXACT(AG55,AH55:AQ55))),AND((AH55&lt;&gt;""),OR(EXACT(AH55,AI55:AQ55))),AND((AI55&lt;&gt;""),OR(EXACT(AI55,AJ55:AQ55))),AND((AJ55&lt;&gt;""),OR(EXACT(AJ55,AK55:AQ55))),AND((AK55&lt;&gt;""),OR(EXACT(AK55,AL55:AQ55))),AND((AL55&lt;&gt;""),OR(EXACT(AL55,AM55:AQ55))),AND((AM55&lt;&gt;""),OR(EXACT(AM55,AN55:AQ55))),AND((AN55&lt;&gt;""),OR(EXACT(AN55,AO55:AQ55))),AND((AO55&lt;&gt;""),OR(EXACT(AO55,AQ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4" t="s">
        <v>42</v>
      </c>
      <c r="AL55" s="310" t="s">
        <v>42</v>
      </c>
      <c r="AM55" s="312" t="s">
        <v>42</v>
      </c>
      <c r="AN55" s="310" t="s">
        <v>42</v>
      </c>
      <c r="AO55" s="310" t="s">
        <v>42</v>
      </c>
      <c r="AP55" s="310"/>
      <c r="AQ55" s="120"/>
      <c r="AR55" s="22"/>
      <c r="AS55" s="188" t="str">
        <f>IF(HLOOKUP($A$1,[1]!Plan,AR71,FALSE)="","",HLOOKUP($A$1,[1]!Plan,AR71,FALSE))</f>
        <v/>
      </c>
      <c r="AT55" s="188" t="str">
        <f>IF(HLOOKUP($A$1,[1]!Plan,AS71,FALSE)="","",HLOOKUP($A$1,[1]!Plan,AS71,FALSE))</f>
        <v/>
      </c>
      <c r="AU55" s="23" t="str">
        <f>IF(HLOOKUP($A$1,[1]!Plan,AT71,FALSE)="","",HLOOKUP($A$1,[1]!Plan,AT71,FALSE))</f>
        <v/>
      </c>
      <c r="AV55" s="23" t="str">
        <f>IF(HLOOKUP($A$1,[1]!Plan,AU71,FALSE)="","",HLOOKUP($A$1,[1]!Plan,AU71,FALSE))</f>
        <v/>
      </c>
      <c r="AW55" s="23" t="str">
        <f>IF(HLOOKUP($A$1,[1]!Plan,AV71,FALSE)="","",HLOOKUP($A$1,[1]!Plan,AV71,FALSE))</f>
        <v/>
      </c>
      <c r="AX55" s="30"/>
      <c r="AY55" s="30"/>
      <c r="AZ55" s="55"/>
      <c r="BA55" s="22">
        <f t="shared" ref="BA55:BS55" si="31">BA$3</f>
        <v>1</v>
      </c>
      <c r="BB55" s="22">
        <f t="shared" si="31"/>
        <v>2</v>
      </c>
      <c r="BC55" s="22">
        <f t="shared" si="31"/>
        <v>3</v>
      </c>
      <c r="BD55" s="22">
        <f t="shared" si="31"/>
        <v>4</v>
      </c>
      <c r="BE55" s="22">
        <f t="shared" si="31"/>
        <v>5</v>
      </c>
      <c r="BF55" s="22">
        <f t="shared" si="31"/>
        <v>6</v>
      </c>
      <c r="BG55" s="22">
        <f t="shared" si="31"/>
        <v>7</v>
      </c>
      <c r="BH55" s="22">
        <f t="shared" si="31"/>
        <v>8</v>
      </c>
      <c r="BI55" s="22">
        <f t="shared" si="31"/>
        <v>9</v>
      </c>
      <c r="BJ55" s="22">
        <f t="shared" si="31"/>
        <v>10</v>
      </c>
      <c r="BK55" s="22" t="str">
        <f t="shared" si="31"/>
        <v>F1</v>
      </c>
      <c r="BL55" s="22" t="str">
        <f t="shared" si="31"/>
        <v>F2</v>
      </c>
      <c r="BM55" s="22" t="str">
        <f t="shared" si="31"/>
        <v>F3</v>
      </c>
      <c r="BN55" s="22" t="str">
        <f t="shared" si="31"/>
        <v>F4</v>
      </c>
      <c r="BO55" s="22" t="str">
        <f t="shared" si="31"/>
        <v>B8</v>
      </c>
      <c r="BP55" s="22" t="str">
        <f t="shared" si="31"/>
        <v>UG1</v>
      </c>
      <c r="BQ55" s="22" t="str">
        <f t="shared" si="31"/>
        <v>UG2</v>
      </c>
      <c r="BR55" s="22" t="str">
        <f t="shared" si="31"/>
        <v>UG3</v>
      </c>
      <c r="BS55" s="22" t="str">
        <f t="shared" si="31"/>
        <v>UG4</v>
      </c>
      <c r="BT55" s="88"/>
    </row>
    <row r="56" spans="1:77" ht="15" thickBot="1" x14ac:dyDescent="0.35">
      <c r="A56" s="25" t="b">
        <f t="array" ref="A56">OR(AND((B56&lt;&gt;""),OR(EXACT(B56,C56:AQ56))),AND((C56&lt;&gt;""),OR(EXACT(C56,D56:AQ56))),AND((D56&lt;&gt;""),OR(EXACT(D56,E56:AQ56))),AND((E56&lt;&gt;""),OR(EXACT(E56,F56:AQ56))),AND((F56&lt;&gt;""),OR(EXACT(F56,G56:AQ56))),AND((G56&lt;&gt;""),OR(EXACT(G56,H56:AQ56))),AND((H56&lt;&gt;""),OR(EXACT(H56,I56:AQ56))),AND((I56&lt;&gt;""),OR(EXACT(I56,J56:AQ56))),AND((J56&lt;&gt;""),OR(EXACT(J56,M56:AQ56))),AND((M56&lt;&gt;""),OR(EXACT(M56,N56:AQ56))),AND((O56&lt;&gt;""),OR(EXACT(O56,P56:AQ56))),AND((P56&lt;&gt;""),OR(EXACT(P56,Q56:AQ56))),AND((Q56&lt;&gt;""),OR(EXACT(Q56,R56:AQ56))),AND((S56&lt;&gt;""),OR(EXACT(S56,T56:AQ56))),AND((T56&lt;&gt;""),OR(EXACT(T56,U56:AQ56))),AND((U56&lt;&gt;""),OR(EXACT(U56,V56:AQ56))),AND((V56&lt;&gt;""),OR(EXACT(V56,W56:AQ56))),AND((W56&lt;&gt;""),OR(EXACT(W56,X56:AQ56))),AND((X56&lt;&gt;""),OR(EXACT(X56,Y56:AQ56))),AND((Y56&lt;&gt;""),OR(EXACT(Y56,Z56:AQ56))),AND((Z56&lt;&gt;""),OR(EXACT(Z56,AA56:AQ56))),AND((AA56&lt;&gt;""),OR(EXACT(AA56,AB56:AQ56))),AND((AB56&lt;&gt;""),OR(EXACT(AB56,AC56:AQ56))),AND((AC56&lt;&gt;""),OR(EXACT(AC56,AE56:AQ56))),AND((AE56&lt;&gt;""),OR(EXACT(AE56,AF56:AQ56))),AND((AF56&lt;&gt;""),OR(EXACT(AF56,AG56:AQ56))),AND((AG56&lt;&gt;""),OR(EXACT(AG56,AH56:AQ56))),AND((AH56&lt;&gt;""),OR(EXACT(AH56,AI56:AQ56))),AND((AI56&lt;&gt;""),OR(EXACT(AI56,AJ56:AQ56))),AND((AJ56&lt;&gt;""),OR(EXACT(AJ56,AK56:AQ56))),AND((AK56&lt;&gt;""),OR(EXACT(AK56,AL56:AQ56))),AND((AL56&lt;&gt;""),OR(EXACT(AL56,AM56:AQ56))),AND((AM56&lt;&gt;""),OR(EXACT(AM56,AN56:AQ56))),AND((AN56&lt;&gt;""),OR(EXACT(AN56,AO56:AQ56))),AND((AO56&lt;&gt;""),OR(EXACT(AO56,AQ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82" t="s">
        <v>42</v>
      </c>
      <c r="AL56" s="31" t="s">
        <v>42</v>
      </c>
      <c r="AM56" s="31" t="s">
        <v>42</v>
      </c>
      <c r="AN56" s="31" t="s">
        <v>42</v>
      </c>
      <c r="AO56" s="31" t="s">
        <v>42</v>
      </c>
      <c r="AP56" s="31"/>
      <c r="AQ56" s="84"/>
      <c r="AR56" s="4"/>
      <c r="AS56" s="28" t="str">
        <f>IF(HLOOKUP($A$1&amp;"b",[1]!Plan,AR71,FALSE)="","",HLOOKUP($A$1&amp;"b",[1]!Plan,AR71,FALSE))</f>
        <v/>
      </c>
      <c r="AT56" s="28" t="str">
        <f>IF(HLOOKUP($A$1&amp;"b",[1]!Plan,AS71,FALSE)="","",HLOOKUP($A$1&amp;"b",[1]!Plan,AS71,FALSE))</f>
        <v/>
      </c>
      <c r="AU56" s="28" t="str">
        <f>IF(HLOOKUP($A$1&amp;"b",[1]!Plan,AT71,FALSE)="","",HLOOKUP($A$1&amp;"b",[1]!Plan,AT71,FALSE))</f>
        <v/>
      </c>
      <c r="AV56" s="28" t="str">
        <f>IF(HLOOKUP($A$1&amp;"b",[1]!Plan,AU71,FALSE)="","",HLOOKUP($A$1&amp;"b",[1]!Plan,AU71,FALSE))</f>
        <v/>
      </c>
      <c r="AW56" s="28" t="str">
        <f>IF(HLOOKUP($A$1&amp;"b",[1]!Plan,AV71,FALSE)="","",HLOOKUP($A$1&amp;"b",[1]!Plan,AV71,FALSE))</f>
        <v/>
      </c>
      <c r="AX56" s="28"/>
      <c r="AY56" s="28"/>
      <c r="AZ56" s="29"/>
      <c r="BA56" s="167">
        <f t="shared" ref="BA56:BS56" ca="1" si="32">SUMIF($B56:$AQ56,BA$3,$B$2:$AP$2)</f>
        <v>0</v>
      </c>
      <c r="BB56" s="167">
        <f t="shared" ca="1" si="32"/>
        <v>0</v>
      </c>
      <c r="BC56" s="167">
        <f t="shared" ca="1" si="32"/>
        <v>0</v>
      </c>
      <c r="BD56" s="167">
        <f t="shared" ca="1" si="32"/>
        <v>0</v>
      </c>
      <c r="BE56" s="167">
        <f t="shared" ca="1" si="32"/>
        <v>0</v>
      </c>
      <c r="BF56" s="167">
        <f t="shared" ca="1" si="32"/>
        <v>0</v>
      </c>
      <c r="BG56" s="167">
        <f t="shared" ca="1" si="32"/>
        <v>0</v>
      </c>
      <c r="BH56" s="167">
        <f t="shared" ca="1" si="32"/>
        <v>0</v>
      </c>
      <c r="BI56" s="167">
        <f t="shared" ca="1" si="32"/>
        <v>0</v>
      </c>
      <c r="BJ56" s="167">
        <f t="shared" ca="1" si="32"/>
        <v>0</v>
      </c>
      <c r="BK56" s="167">
        <f t="shared" ca="1" si="32"/>
        <v>0</v>
      </c>
      <c r="BL56" s="167">
        <f t="shared" ca="1" si="32"/>
        <v>0</v>
      </c>
      <c r="BM56" s="167">
        <f t="shared" ca="1" si="32"/>
        <v>0</v>
      </c>
      <c r="BN56" s="167">
        <f t="shared" ca="1" si="32"/>
        <v>0</v>
      </c>
      <c r="BO56" s="167">
        <f t="shared" ca="1" si="32"/>
        <v>0</v>
      </c>
      <c r="BP56" s="167">
        <f t="shared" ca="1" si="32"/>
        <v>0</v>
      </c>
      <c r="BQ56" s="167">
        <f t="shared" ca="1" si="32"/>
        <v>0</v>
      </c>
      <c r="BR56" s="167">
        <f t="shared" ca="1" si="32"/>
        <v>0</v>
      </c>
      <c r="BS56" s="167">
        <f t="shared" ca="1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18"/>
      <c r="AE57" s="40"/>
      <c r="AF57" s="40"/>
      <c r="AG57" s="40"/>
      <c r="AH57" s="40"/>
      <c r="AI57" s="40"/>
      <c r="AJ57" s="40"/>
      <c r="AK57" s="180" t="s">
        <v>42</v>
      </c>
      <c r="AL57" s="40" t="s">
        <v>42</v>
      </c>
      <c r="AM57" s="203" t="s">
        <v>42</v>
      </c>
      <c r="AN57" s="40" t="s">
        <v>42</v>
      </c>
      <c r="AO57" s="40" t="s">
        <v>42</v>
      </c>
      <c r="AP57" s="40"/>
      <c r="AQ57" s="83"/>
      <c r="AR57" s="4"/>
      <c r="AS57" s="187" t="str">
        <f>IF(HLOOKUP($A$1&amp;"a",[1]!Plan,AR71,FALSE)="","",HLOOKUP($A$1&amp;"a",[1]!Plan,AR71,FALSE))</f>
        <v/>
      </c>
      <c r="AT57" s="187" t="str">
        <f>IF(HLOOKUP($A$1&amp;"a",[1]!Plan,AS71,FALSE)="","",HLOOKUP($A$1&amp;"a",[1]!Plan,AS71,FALSE))</f>
        <v/>
      </c>
      <c r="AU57" s="18" t="str">
        <f>IF(HLOOKUP($A$1&amp;"a",[1]!Plan,AT71,FALSE)="","",HLOOKUP($A$1&amp;"a",[1]!Plan,AT71,FALSE))</f>
        <v/>
      </c>
      <c r="AV57" s="18" t="str">
        <f>IF(HLOOKUP($A$1&amp;"a",[1]!Plan,AU71,FALSE)="","",HLOOKUP($A$1&amp;"a",[1]!Plan,AU71,FALSE))</f>
        <v/>
      </c>
      <c r="AW57" s="18" t="str">
        <f>IF(HLOOKUP($A$1&amp;"a",[1]!Plan,AV71,FALSE)="","",HLOOKUP($A$1&amp;"a",[1]!Plan,AV71,FALSE))</f>
        <v/>
      </c>
      <c r="AX57" s="18"/>
      <c r="AY57" s="18"/>
      <c r="AZ57" s="19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7" x14ac:dyDescent="0.3">
      <c r="A58" s="20" t="b">
        <f t="array" ref="A58">OR(AND((B58&lt;&gt;""),OR(EXACT(B58,C58:AQ58))),AND((C58&lt;&gt;""),OR(EXACT(C58,D58:AQ58))),AND((D58&lt;&gt;""),OR(EXACT(D58,E58:AQ58))),AND((E58&lt;&gt;""),OR(EXACT(E58,F58:AQ58))),AND((F58&lt;&gt;""),OR(EXACT(F58,G58:AQ58))),AND((G58&lt;&gt;""),OR(EXACT(G58,H58:AQ58))),AND((H58&lt;&gt;""),OR(EXACT(H58,I58:AQ58))),AND((I58&lt;&gt;""),OR(EXACT(I58,J58:AQ58))),AND((J58&lt;&gt;""),OR(EXACT(J58,M58:AQ58))),AND((M58&lt;&gt;""),OR(EXACT(M58,N58:AQ58))),AND((O58&lt;&gt;""),OR(EXACT(O58,P58:AQ58))),AND((P58&lt;&gt;""),OR(EXACT(P58,Q58:AQ58))),AND((Q58&lt;&gt;""),OR(EXACT(Q58,R58:AQ58))),AND((S58&lt;&gt;""),OR(EXACT(S58,T58:AQ58))),AND((T58&lt;&gt;""),OR(EXACT(T58,U58:AQ58))),AND((U58&lt;&gt;""),OR(EXACT(U58,V58:AQ58))),AND((V58&lt;&gt;""),OR(EXACT(V58,W58:AQ58))),AND((W58&lt;&gt;""),OR(EXACT(W58,X58:AQ58))),AND((X58&lt;&gt;""),OR(EXACT(X58,Y58:AQ58))),AND((Y58&lt;&gt;""),OR(EXACT(Y58,Z58:AQ58))),AND((Z58&lt;&gt;""),OR(EXACT(Z58,AA58:AQ58))),AND((AA58&lt;&gt;""),OR(EXACT(AA58,AB58:AQ58))),AND((AB58&lt;&gt;""),OR(EXACT(AB58,AC58:AQ58))),AND((AC58&lt;&gt;""),OR(EXACT(AC58,AE58:AQ58))),AND((AE58&lt;&gt;""),OR(EXACT(AE58,AF58:AQ58))),AND((AF58&lt;&gt;""),OR(EXACT(AF58,AG58:AQ58))),AND((AG58&lt;&gt;""),OR(EXACT(AG58,AH58:AQ58))),AND((AH58&lt;&gt;""),OR(EXACT(AH58,AI58:AQ58))),AND((AI58&lt;&gt;""),OR(EXACT(AI58,AJ58:AQ58))),AND((AJ58&lt;&gt;""),OR(EXACT(AJ58,AK58:AQ58))),AND((AK58&lt;&gt;""),OR(EXACT(AK58,AL58:AQ58))),AND((AL58&lt;&gt;""),OR(EXACT(AL58,AM58:AQ58))),AND((AM58&lt;&gt;""),OR(EXACT(AM58,AN58:AQ58))),AND((AN58&lt;&gt;""),OR(EXACT(AN58,AO58:AQ58))),AND((AO58&lt;&gt;""),OR(EXACT(AO58,AQ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1"/>
      <c r="AE58" s="310"/>
      <c r="AF58" s="310"/>
      <c r="AG58" s="310"/>
      <c r="AH58" s="310"/>
      <c r="AI58" s="310"/>
      <c r="AJ58" s="310"/>
      <c r="AK58" s="314" t="s">
        <v>42</v>
      </c>
      <c r="AL58" s="310" t="s">
        <v>42</v>
      </c>
      <c r="AM58" s="312" t="s">
        <v>42</v>
      </c>
      <c r="AN58" s="310" t="s">
        <v>42</v>
      </c>
      <c r="AO58" s="310" t="s">
        <v>42</v>
      </c>
      <c r="AP58" s="310"/>
      <c r="AQ58" s="120"/>
      <c r="AR58" s="22"/>
      <c r="AS58" s="188" t="str">
        <f>IF(HLOOKUP($A$1,[1]!Plan,AR71,FALSE)="","",HLOOKUP($A$1,[1]!Plan,AR71,FALSE))</f>
        <v/>
      </c>
      <c r="AT58" s="188" t="str">
        <f>IF(HLOOKUP($A$1,[1]!Plan,AS71,FALSE)="","",HLOOKUP($A$1,[1]!Plan,AS71,FALSE))</f>
        <v/>
      </c>
      <c r="AU58" s="23" t="str">
        <f>IF(HLOOKUP($A$1,[1]!Plan,AT71,FALSE)="","",HLOOKUP($A$1,[1]!Plan,AT71,FALSE))</f>
        <v/>
      </c>
      <c r="AV58" s="23" t="str">
        <f>IF(HLOOKUP($A$1,[1]!Plan,AU71,FALSE)="","",HLOOKUP($A$1,[1]!Plan,AU71,FALSE))</f>
        <v/>
      </c>
      <c r="AW58" s="23" t="str">
        <f>IF(HLOOKUP($A$1,[1]!Plan,AV71,FALSE)="","",HLOOKUP($A$1,[1]!Plan,AV71,FALSE))</f>
        <v/>
      </c>
      <c r="AX58" s="30"/>
      <c r="AY58" s="30"/>
      <c r="AZ58" s="55"/>
      <c r="BA58" s="22">
        <f t="shared" ref="BA58:BS58" si="33">BA$3</f>
        <v>1</v>
      </c>
      <c r="BB58" s="22">
        <f t="shared" si="33"/>
        <v>2</v>
      </c>
      <c r="BC58" s="22">
        <f t="shared" si="33"/>
        <v>3</v>
      </c>
      <c r="BD58" s="22">
        <f t="shared" si="33"/>
        <v>4</v>
      </c>
      <c r="BE58" s="22">
        <f t="shared" si="33"/>
        <v>5</v>
      </c>
      <c r="BF58" s="22">
        <f t="shared" si="33"/>
        <v>6</v>
      </c>
      <c r="BG58" s="22">
        <f t="shared" si="33"/>
        <v>7</v>
      </c>
      <c r="BH58" s="22">
        <f t="shared" si="33"/>
        <v>8</v>
      </c>
      <c r="BI58" s="22">
        <f t="shared" si="33"/>
        <v>9</v>
      </c>
      <c r="BJ58" s="22">
        <f t="shared" si="33"/>
        <v>10</v>
      </c>
      <c r="BK58" s="22" t="str">
        <f t="shared" si="33"/>
        <v>F1</v>
      </c>
      <c r="BL58" s="22" t="str">
        <f t="shared" si="33"/>
        <v>F2</v>
      </c>
      <c r="BM58" s="22" t="str">
        <f t="shared" si="33"/>
        <v>F3</v>
      </c>
      <c r="BN58" s="22" t="str">
        <f t="shared" si="33"/>
        <v>F4</v>
      </c>
      <c r="BO58" s="22" t="str">
        <f t="shared" si="33"/>
        <v>B8</v>
      </c>
      <c r="BP58" s="22" t="str">
        <f t="shared" si="33"/>
        <v>UG1</v>
      </c>
      <c r="BQ58" s="22" t="str">
        <f t="shared" si="33"/>
        <v>UG2</v>
      </c>
      <c r="BR58" s="22" t="str">
        <f t="shared" si="33"/>
        <v>UG3</v>
      </c>
      <c r="BS58" s="22" t="str">
        <f t="shared" si="33"/>
        <v>UG4</v>
      </c>
      <c r="BT58" s="88"/>
    </row>
    <row r="59" spans="1:77" ht="15" thickBot="1" x14ac:dyDescent="0.35">
      <c r="A59" s="25" t="b">
        <f t="array" ref="A59">OR(AND((B59&lt;&gt;""),OR(EXACT(B59,C59:AQ59))),AND((C59&lt;&gt;""),OR(EXACT(C59,D59:AQ59))),AND((D59&lt;&gt;""),OR(EXACT(D59,E59:AQ59))),AND((E59&lt;&gt;""),OR(EXACT(E59,F59:AQ59))),AND((F59&lt;&gt;""),OR(EXACT(F59,G59:AQ59))),AND((G59&lt;&gt;""),OR(EXACT(G59,H59:AQ59))),AND((H59&lt;&gt;""),OR(EXACT(H59,I59:AQ59))),AND((I59&lt;&gt;""),OR(EXACT(I59,J59:AQ59))),AND((J59&lt;&gt;""),OR(EXACT(J59,M59:AQ59))),AND((M59&lt;&gt;""),OR(EXACT(M59,N59:AQ59))),AND((O59&lt;&gt;""),OR(EXACT(O59,P59:AQ59))),AND((P59&lt;&gt;""),OR(EXACT(P59,Q59:AQ59))),AND((Q59&lt;&gt;""),OR(EXACT(Q59,R59:AQ59))),AND((S59&lt;&gt;""),OR(EXACT(S59,T59:AQ59))),AND((T59&lt;&gt;""),OR(EXACT(T59,U59:AQ59))),AND((U59&lt;&gt;""),OR(EXACT(U59,V59:AQ59))),AND((V59&lt;&gt;""),OR(EXACT(V59,W59:AQ59))),AND((W59&lt;&gt;""),OR(EXACT(W59,X59:AQ59))),AND((X59&lt;&gt;""),OR(EXACT(X59,Y59:AQ59))),AND((Y59&lt;&gt;""),OR(EXACT(Y59,Z59:AQ59))),AND((Z59&lt;&gt;""),OR(EXACT(Z59,AA59:AQ59))),AND((AA59&lt;&gt;""),OR(EXACT(AA59,AB59:AQ59))),AND((AB59&lt;&gt;""),OR(EXACT(AB59,AC59:AQ59))),AND((AC59&lt;&gt;""),OR(EXACT(AC59,AE59:AQ59))),AND((AE59&lt;&gt;""),OR(EXACT(AE59,AF59:AQ59))),AND((AF59&lt;&gt;""),OR(EXACT(AF59,AG59:AQ59))),AND((AG59&lt;&gt;""),OR(EXACT(AG59,AH59:AQ59))),AND((AH59&lt;&gt;""),OR(EXACT(AH59,AI59:AQ59))),AND((AI59&lt;&gt;""),OR(EXACT(AI59,AJ59:AQ59))),AND((AJ59&lt;&gt;""),OR(EXACT(AJ59,AK59:AQ59))),AND((AK59&lt;&gt;""),OR(EXACT(AK59,AL59:AQ59))),AND((AL59&lt;&gt;""),OR(EXACT(AL59,AM59:AQ59))),AND((AM59&lt;&gt;""),OR(EXACT(AM59,AN59:AQ59))),AND((AN59&lt;&gt;""),OR(EXACT(AN59,AO59:AQ59))),AND((AO59&lt;&gt;""),OR(EXACT(AO59,AQ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82" t="s">
        <v>42</v>
      </c>
      <c r="AL59" s="31" t="s">
        <v>42</v>
      </c>
      <c r="AM59" s="31" t="s">
        <v>42</v>
      </c>
      <c r="AN59" s="31" t="s">
        <v>42</v>
      </c>
      <c r="AO59" s="31" t="s">
        <v>42</v>
      </c>
      <c r="AP59" s="31"/>
      <c r="AQ59" s="84"/>
      <c r="AR59" s="4"/>
      <c r="AS59" s="28" t="str">
        <f>IF(HLOOKUP($A$1&amp;"b",[1]!Plan,AR71,FALSE)="","",HLOOKUP($A$1&amp;"b",[1]!Plan,AR71,FALSE))</f>
        <v/>
      </c>
      <c r="AT59" s="28" t="str">
        <f>IF(HLOOKUP($A$1&amp;"b",[1]!Plan,AS71,FALSE)="","",HLOOKUP($A$1&amp;"b",[1]!Plan,AS71,FALSE))</f>
        <v/>
      </c>
      <c r="AU59" s="28" t="str">
        <f>IF(HLOOKUP($A$1&amp;"b",[1]!Plan,AT71,FALSE)="","",HLOOKUP($A$1&amp;"b",[1]!Plan,AT71,FALSE))</f>
        <v/>
      </c>
      <c r="AV59" s="28" t="str">
        <f>IF(HLOOKUP($A$1&amp;"b",[1]!Plan,AU71,FALSE)="","",HLOOKUP($A$1&amp;"b",[1]!Plan,AU71,FALSE))</f>
        <v/>
      </c>
      <c r="AW59" s="28" t="str">
        <f>IF(HLOOKUP($A$1&amp;"b",[1]!Plan,AV71,FALSE)="","",HLOOKUP($A$1&amp;"b",[1]!Plan,AV71,FALSE))</f>
        <v/>
      </c>
      <c r="AX59" s="28"/>
      <c r="AY59" s="28"/>
      <c r="AZ59" s="29"/>
      <c r="BA59" s="167">
        <f t="shared" ref="BA59:BS59" ca="1" si="34">SUMIF($B59:$AQ59,BA$3,$B$2:$AP$2)</f>
        <v>0</v>
      </c>
      <c r="BB59" s="167">
        <f t="shared" ca="1" si="34"/>
        <v>0</v>
      </c>
      <c r="BC59" s="167">
        <f t="shared" ca="1" si="34"/>
        <v>0</v>
      </c>
      <c r="BD59" s="167">
        <f t="shared" ca="1" si="34"/>
        <v>0</v>
      </c>
      <c r="BE59" s="167">
        <f t="shared" ca="1" si="34"/>
        <v>0</v>
      </c>
      <c r="BF59" s="167">
        <f t="shared" ca="1" si="34"/>
        <v>0</v>
      </c>
      <c r="BG59" s="167">
        <f t="shared" ca="1" si="34"/>
        <v>0</v>
      </c>
      <c r="BH59" s="167">
        <f t="shared" ca="1" si="34"/>
        <v>0</v>
      </c>
      <c r="BI59" s="167">
        <f t="shared" ca="1" si="34"/>
        <v>0</v>
      </c>
      <c r="BJ59" s="167">
        <f t="shared" ca="1" si="34"/>
        <v>0</v>
      </c>
      <c r="BK59" s="167">
        <f t="shared" ca="1" si="34"/>
        <v>0</v>
      </c>
      <c r="BL59" s="167">
        <f t="shared" ca="1" si="34"/>
        <v>0</v>
      </c>
      <c r="BM59" s="167">
        <f t="shared" ca="1" si="34"/>
        <v>0</v>
      </c>
      <c r="BN59" s="167">
        <f t="shared" ca="1" si="34"/>
        <v>0</v>
      </c>
      <c r="BO59" s="167">
        <f t="shared" ca="1" si="34"/>
        <v>0</v>
      </c>
      <c r="BP59" s="167">
        <f t="shared" ca="1" si="34"/>
        <v>0</v>
      </c>
      <c r="BQ59" s="167">
        <f t="shared" ca="1" si="34"/>
        <v>0</v>
      </c>
      <c r="BR59" s="167">
        <f t="shared" ca="1" si="34"/>
        <v>0</v>
      </c>
      <c r="BS59" s="167">
        <f t="shared" ca="1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180"/>
      <c r="AL60" s="40"/>
      <c r="AM60" s="203"/>
      <c r="AN60" s="40"/>
      <c r="AO60" s="40"/>
      <c r="AP60" s="40"/>
      <c r="AQ60" s="83"/>
      <c r="AR60" s="4"/>
      <c r="AS60" s="187"/>
      <c r="AT60" s="187"/>
      <c r="AU60" s="33"/>
      <c r="AV60" s="33"/>
      <c r="AW60" s="33"/>
      <c r="AX60" s="33"/>
      <c r="AY60" s="33"/>
      <c r="AZ60" s="3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/>
      <c r="S61" s="210" t="s">
        <v>165</v>
      </c>
      <c r="T61" s="210"/>
      <c r="U61" s="210" t="s">
        <v>165</v>
      </c>
      <c r="V61" s="210" t="s">
        <v>165</v>
      </c>
      <c r="W61" s="194" t="s">
        <v>165</v>
      </c>
      <c r="X61" s="194" t="s">
        <v>165</v>
      </c>
      <c r="Y61" s="194" t="s">
        <v>165</v>
      </c>
      <c r="Z61" s="194" t="s">
        <v>165</v>
      </c>
      <c r="AA61" s="194" t="s">
        <v>165</v>
      </c>
      <c r="AB61" s="194" t="s">
        <v>165</v>
      </c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/>
      <c r="AJ61" s="194" t="s">
        <v>165</v>
      </c>
      <c r="AK61" s="179"/>
      <c r="AL61" s="91"/>
      <c r="AM61" s="2"/>
      <c r="AN61" s="91"/>
      <c r="AO61" s="91"/>
      <c r="AP61" s="91"/>
      <c r="AQ61" s="92"/>
      <c r="AR61" s="4"/>
      <c r="AS61" s="189"/>
      <c r="AT61" s="189"/>
      <c r="AU61" s="33"/>
      <c r="AV61" s="33"/>
      <c r="AW61" s="33"/>
      <c r="AX61" s="33"/>
      <c r="AY61" s="33"/>
      <c r="AZ61" s="34"/>
      <c r="BA61" s="22">
        <f t="shared" ref="BA61:BS61" si="35">BA$3</f>
        <v>1</v>
      </c>
      <c r="BB61" s="22">
        <f t="shared" si="35"/>
        <v>2</v>
      </c>
      <c r="BC61" s="22">
        <f t="shared" si="35"/>
        <v>3</v>
      </c>
      <c r="BD61" s="22">
        <f t="shared" si="35"/>
        <v>4</v>
      </c>
      <c r="BE61" s="22">
        <f t="shared" si="35"/>
        <v>5</v>
      </c>
      <c r="BF61" s="22">
        <f t="shared" si="35"/>
        <v>6</v>
      </c>
      <c r="BG61" s="22">
        <f t="shared" si="35"/>
        <v>7</v>
      </c>
      <c r="BH61" s="22">
        <f t="shared" si="35"/>
        <v>8</v>
      </c>
      <c r="BI61" s="22">
        <f t="shared" si="35"/>
        <v>9</v>
      </c>
      <c r="BJ61" s="22">
        <f t="shared" si="35"/>
        <v>10</v>
      </c>
      <c r="BK61" s="22" t="str">
        <f t="shared" si="35"/>
        <v>F1</v>
      </c>
      <c r="BL61" s="22" t="str">
        <f t="shared" si="35"/>
        <v>F2</v>
      </c>
      <c r="BM61" s="22" t="str">
        <f t="shared" si="35"/>
        <v>F3</v>
      </c>
      <c r="BN61" s="22" t="str">
        <f t="shared" si="35"/>
        <v>F4</v>
      </c>
      <c r="BO61" s="22" t="str">
        <f t="shared" si="35"/>
        <v>B8</v>
      </c>
      <c r="BP61" s="22" t="str">
        <f t="shared" si="35"/>
        <v>UG1</v>
      </c>
      <c r="BQ61" s="22" t="str">
        <f t="shared" si="35"/>
        <v>UG2</v>
      </c>
      <c r="BR61" s="22" t="str">
        <f t="shared" si="35"/>
        <v>UG3</v>
      </c>
      <c r="BS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4"/>
      <c r="AE62" s="8"/>
      <c r="AF62" s="8"/>
      <c r="AG62" s="8"/>
      <c r="AH62" s="8"/>
      <c r="AI62" s="8"/>
      <c r="AJ62" s="8"/>
      <c r="AK62" s="82"/>
      <c r="AL62" s="31"/>
      <c r="AM62" s="31"/>
      <c r="AN62" s="31"/>
      <c r="AO62" s="31"/>
      <c r="AP62" s="31"/>
      <c r="AQ62" s="84"/>
      <c r="AR62" s="4"/>
      <c r="AS62" s="28"/>
      <c r="AT62" s="28"/>
      <c r="AU62" s="36"/>
      <c r="AV62" s="36"/>
      <c r="AW62" s="36"/>
      <c r="AX62" s="36"/>
      <c r="AY62" s="36"/>
      <c r="AZ62" s="37"/>
      <c r="BA62" s="167">
        <f t="shared" ref="BA62:BS62" ca="1" si="36">SUMIF($B62:$AQ62,BA$3,$B$2:$AP$2)</f>
        <v>0</v>
      </c>
      <c r="BB62" s="167">
        <f t="shared" ca="1" si="36"/>
        <v>0</v>
      </c>
      <c r="BC62" s="167">
        <f t="shared" ca="1" si="36"/>
        <v>0</v>
      </c>
      <c r="BD62" s="167">
        <f t="shared" ca="1" si="36"/>
        <v>0</v>
      </c>
      <c r="BE62" s="167">
        <f t="shared" ca="1" si="36"/>
        <v>0</v>
      </c>
      <c r="BF62" s="167">
        <f t="shared" ca="1" si="36"/>
        <v>0</v>
      </c>
      <c r="BG62" s="167">
        <f t="shared" ca="1" si="36"/>
        <v>0</v>
      </c>
      <c r="BH62" s="167">
        <f t="shared" ca="1" si="36"/>
        <v>0</v>
      </c>
      <c r="BI62" s="167">
        <f t="shared" ca="1" si="36"/>
        <v>0</v>
      </c>
      <c r="BJ62" s="167">
        <f t="shared" ca="1" si="36"/>
        <v>0</v>
      </c>
      <c r="BK62" s="167">
        <f t="shared" ca="1" si="36"/>
        <v>0</v>
      </c>
      <c r="BL62" s="167">
        <f t="shared" ca="1" si="36"/>
        <v>0</v>
      </c>
      <c r="BM62" s="167">
        <f t="shared" ca="1" si="36"/>
        <v>0</v>
      </c>
      <c r="BN62" s="167">
        <f t="shared" ca="1" si="36"/>
        <v>0</v>
      </c>
      <c r="BO62" s="167">
        <f t="shared" ca="1" si="36"/>
        <v>0</v>
      </c>
      <c r="BP62" s="167">
        <f t="shared" ca="1" si="36"/>
        <v>0</v>
      </c>
      <c r="BQ62" s="167">
        <f t="shared" ca="1" si="36"/>
        <v>0</v>
      </c>
      <c r="BR62" s="167">
        <f t="shared" ca="1" si="36"/>
        <v>0</v>
      </c>
      <c r="BS62" s="167">
        <f t="shared" ca="1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BA16:BS16">
    <cfRule type="cellIs" dxfId="10241" priority="2939" operator="equal">
      <formula>0</formula>
    </cfRule>
    <cfRule type="cellIs" dxfId="10240" priority="2940" operator="greaterThan">
      <formula>0</formula>
    </cfRule>
  </conditionalFormatting>
  <conditionalFormatting sqref="BA19:BS19">
    <cfRule type="cellIs" dxfId="10239" priority="2937" operator="equal">
      <formula>0</formula>
    </cfRule>
    <cfRule type="cellIs" dxfId="10238" priority="2938" operator="greaterThan">
      <formula>0</formula>
    </cfRule>
  </conditionalFormatting>
  <conditionalFormatting sqref="BA22:BS22">
    <cfRule type="cellIs" dxfId="10237" priority="2935" operator="equal">
      <formula>0</formula>
    </cfRule>
    <cfRule type="cellIs" dxfId="10236" priority="2936" operator="greaterThan">
      <formula>0</formula>
    </cfRule>
  </conditionalFormatting>
  <conditionalFormatting sqref="BA26:BS26">
    <cfRule type="cellIs" dxfId="10235" priority="2933" operator="equal">
      <formula>0</formula>
    </cfRule>
    <cfRule type="cellIs" dxfId="10234" priority="2934" operator="greaterThan">
      <formula>0</formula>
    </cfRule>
  </conditionalFormatting>
  <conditionalFormatting sqref="BA29:BS29">
    <cfRule type="cellIs" dxfId="10233" priority="2931" operator="equal">
      <formula>0</formula>
    </cfRule>
    <cfRule type="cellIs" dxfId="10232" priority="2932" operator="greaterThan">
      <formula>0</formula>
    </cfRule>
  </conditionalFormatting>
  <conditionalFormatting sqref="BA32:BS32">
    <cfRule type="cellIs" dxfId="10231" priority="2929" operator="equal">
      <formula>0</formula>
    </cfRule>
    <cfRule type="cellIs" dxfId="10230" priority="2930" operator="greaterThan">
      <formula>0</formula>
    </cfRule>
  </conditionalFormatting>
  <conditionalFormatting sqref="BA36:BS36">
    <cfRule type="cellIs" dxfId="10229" priority="2927" operator="equal">
      <formula>0</formula>
    </cfRule>
    <cfRule type="cellIs" dxfId="10228" priority="2928" operator="greaterThan">
      <formula>0</formula>
    </cfRule>
  </conditionalFormatting>
  <conditionalFormatting sqref="BA39:BS39">
    <cfRule type="cellIs" dxfId="10227" priority="2925" operator="equal">
      <formula>0</formula>
    </cfRule>
    <cfRule type="cellIs" dxfId="10226" priority="2926" operator="greaterThan">
      <formula>0</formula>
    </cfRule>
  </conditionalFormatting>
  <conditionalFormatting sqref="BA42:BS42">
    <cfRule type="cellIs" dxfId="10225" priority="2923" operator="equal">
      <formula>0</formula>
    </cfRule>
    <cfRule type="cellIs" dxfId="10224" priority="2924" operator="greaterThan">
      <formula>0</formula>
    </cfRule>
  </conditionalFormatting>
  <conditionalFormatting sqref="BA46:BS46">
    <cfRule type="cellIs" dxfId="10223" priority="2921" operator="equal">
      <formula>0</formula>
    </cfRule>
    <cfRule type="cellIs" dxfId="10222" priority="2922" operator="greaterThan">
      <formula>0</formula>
    </cfRule>
  </conditionalFormatting>
  <conditionalFormatting sqref="BA49:BS49">
    <cfRule type="cellIs" dxfId="10221" priority="2919" operator="equal">
      <formula>0</formula>
    </cfRule>
    <cfRule type="cellIs" dxfId="10220" priority="2920" operator="greaterThan">
      <formula>0</formula>
    </cfRule>
  </conditionalFormatting>
  <conditionalFormatting sqref="BA52:BS52">
    <cfRule type="cellIs" dxfId="10219" priority="2917" operator="equal">
      <formula>0</formula>
    </cfRule>
    <cfRule type="cellIs" dxfId="10218" priority="2918" operator="greaterThan">
      <formula>0</formula>
    </cfRule>
  </conditionalFormatting>
  <conditionalFormatting sqref="BA56:BS56">
    <cfRule type="cellIs" dxfId="10217" priority="2915" operator="equal">
      <formula>0</formula>
    </cfRule>
    <cfRule type="cellIs" dxfId="10216" priority="2916" operator="greaterThan">
      <formula>0</formula>
    </cfRule>
  </conditionalFormatting>
  <conditionalFormatting sqref="BA59:BS59">
    <cfRule type="cellIs" dxfId="10215" priority="2913" operator="equal">
      <formula>0</formula>
    </cfRule>
    <cfRule type="cellIs" dxfId="10214" priority="2914" operator="greaterThan">
      <formula>0</formula>
    </cfRule>
  </conditionalFormatting>
  <conditionalFormatting sqref="BA62:BS62">
    <cfRule type="cellIs" dxfId="10213" priority="2911" operator="equal">
      <formula>0</formula>
    </cfRule>
    <cfRule type="cellIs" dxfId="10212" priority="2912" operator="greaterThan">
      <formula>0</formula>
    </cfRule>
  </conditionalFormatting>
  <conditionalFormatting sqref="A28:A29 A45:A46 A48:A49 A55:A56 A58:A59 A5:A6 A8:A9 A25:A26">
    <cfRule type="cellIs" dxfId="10211" priority="2910" stopIfTrue="1" operator="equal">
      <formula>TRUE</formula>
    </cfRule>
  </conditionalFormatting>
  <conditionalFormatting sqref="A35:A36 A38:A39">
    <cfRule type="cellIs" dxfId="10210" priority="2909" stopIfTrue="1" operator="equal">
      <formula>TRUE</formula>
    </cfRule>
  </conditionalFormatting>
  <conditionalFormatting sqref="AQ16">
    <cfRule type="duplicateValues" dxfId="10209" priority="2906"/>
  </conditionalFormatting>
  <conditionalFormatting sqref="AQ19">
    <cfRule type="duplicateValues" dxfId="10208" priority="2905"/>
  </conditionalFormatting>
  <conditionalFormatting sqref="AQ26">
    <cfRule type="duplicateValues" dxfId="10207" priority="2904"/>
  </conditionalFormatting>
  <conditionalFormatting sqref="AQ39">
    <cfRule type="duplicateValues" dxfId="10206" priority="2903"/>
  </conditionalFormatting>
  <conditionalFormatting sqref="AQ36">
    <cfRule type="duplicateValues" dxfId="10205" priority="2902"/>
  </conditionalFormatting>
  <conditionalFormatting sqref="AQ39">
    <cfRule type="duplicateValues" dxfId="10204" priority="2901"/>
  </conditionalFormatting>
  <conditionalFormatting sqref="AQ49">
    <cfRule type="duplicateValues" dxfId="10203" priority="2900"/>
  </conditionalFormatting>
  <conditionalFormatting sqref="AQ46">
    <cfRule type="duplicateValues" dxfId="10202" priority="2899"/>
  </conditionalFormatting>
  <conditionalFormatting sqref="AQ49">
    <cfRule type="duplicateValues" dxfId="10201" priority="2898"/>
  </conditionalFormatting>
  <conditionalFormatting sqref="AQ6 AM6">
    <cfRule type="duplicateValues" dxfId="10200" priority="2897"/>
  </conditionalFormatting>
  <conditionalFormatting sqref="AQ9">
    <cfRule type="duplicateValues" dxfId="10199" priority="2896"/>
  </conditionalFormatting>
  <conditionalFormatting sqref="AQ36">
    <cfRule type="duplicateValues" dxfId="10198" priority="2895"/>
  </conditionalFormatting>
  <conditionalFormatting sqref="AQ39">
    <cfRule type="duplicateValues" dxfId="10197" priority="2894"/>
  </conditionalFormatting>
  <conditionalFormatting sqref="AP46">
    <cfRule type="duplicateValues" dxfId="10196" priority="2893"/>
  </conditionalFormatting>
  <conditionalFormatting sqref="AM6">
    <cfRule type="duplicateValues" dxfId="10195" priority="2892"/>
  </conditionalFormatting>
  <conditionalFormatting sqref="AQ9">
    <cfRule type="duplicateValues" dxfId="10194" priority="2891"/>
  </conditionalFormatting>
  <conditionalFormatting sqref="AM6">
    <cfRule type="duplicateValues" dxfId="10193" priority="2890"/>
  </conditionalFormatting>
  <conditionalFormatting sqref="AQ16">
    <cfRule type="duplicateValues" dxfId="10192" priority="2889"/>
  </conditionalFormatting>
  <conditionalFormatting sqref="AQ19">
    <cfRule type="duplicateValues" dxfId="10191" priority="2888"/>
  </conditionalFormatting>
  <conditionalFormatting sqref="AQ29">
    <cfRule type="duplicateValues" dxfId="10190" priority="2887"/>
  </conditionalFormatting>
  <conditionalFormatting sqref="AK6 AM6 AO6:AQ6">
    <cfRule type="duplicateValues" dxfId="10189" priority="2886"/>
  </conditionalFormatting>
  <conditionalFormatting sqref="AO16">
    <cfRule type="duplicateValues" dxfId="10188" priority="2885"/>
  </conditionalFormatting>
  <conditionalFormatting sqref="AM46">
    <cfRule type="duplicateValues" dxfId="10187" priority="2884"/>
  </conditionalFormatting>
  <conditionalFormatting sqref="AO19">
    <cfRule type="duplicateValues" dxfId="10186" priority="2883"/>
  </conditionalFormatting>
  <conditionalFormatting sqref="AO26">
    <cfRule type="duplicateValues" dxfId="10185" priority="2882"/>
  </conditionalFormatting>
  <conditionalFormatting sqref="AO29">
    <cfRule type="duplicateValues" dxfId="10184" priority="2881"/>
  </conditionalFormatting>
  <conditionalFormatting sqref="AO36">
    <cfRule type="duplicateValues" dxfId="10183" priority="2880"/>
  </conditionalFormatting>
  <conditionalFormatting sqref="AO39">
    <cfRule type="duplicateValues" dxfId="10182" priority="2879"/>
  </conditionalFormatting>
  <conditionalFormatting sqref="AO46">
    <cfRule type="duplicateValues" dxfId="10181" priority="2878"/>
  </conditionalFormatting>
  <conditionalFormatting sqref="AO49">
    <cfRule type="duplicateValues" dxfId="10180" priority="2877"/>
  </conditionalFormatting>
  <conditionalFormatting sqref="AP26">
    <cfRule type="duplicateValues" dxfId="10179" priority="2876"/>
  </conditionalFormatting>
  <conditionalFormatting sqref="AP29">
    <cfRule type="duplicateValues" dxfId="10178" priority="2875"/>
  </conditionalFormatting>
  <conditionalFormatting sqref="AP36">
    <cfRule type="duplicateValues" dxfId="10177" priority="2874"/>
  </conditionalFormatting>
  <conditionalFormatting sqref="AP39">
    <cfRule type="duplicateValues" dxfId="10176" priority="2873"/>
  </conditionalFormatting>
  <conditionalFormatting sqref="BA6:BS6">
    <cfRule type="cellIs" dxfId="10175" priority="2871" operator="equal">
      <formula>0</formula>
    </cfRule>
    <cfRule type="cellIs" dxfId="10174" priority="2872" operator="greaterThan">
      <formula>0</formula>
    </cfRule>
  </conditionalFormatting>
  <conditionalFormatting sqref="BA9:BS9">
    <cfRule type="cellIs" dxfId="10173" priority="2869" operator="equal">
      <formula>0</formula>
    </cfRule>
    <cfRule type="cellIs" dxfId="10172" priority="2870" operator="greaterThan">
      <formula>0</formula>
    </cfRule>
  </conditionalFormatting>
  <conditionalFormatting sqref="BA12:BS12">
    <cfRule type="cellIs" dxfId="10171" priority="2867" operator="equal">
      <formula>0</formula>
    </cfRule>
    <cfRule type="cellIs" dxfId="10170" priority="2868" operator="greaterThan">
      <formula>0</formula>
    </cfRule>
  </conditionalFormatting>
  <conditionalFormatting sqref="AO6">
    <cfRule type="duplicateValues" dxfId="10169" priority="2866"/>
  </conditionalFormatting>
  <conditionalFormatting sqref="AO9">
    <cfRule type="duplicateValues" dxfId="10168" priority="2865"/>
  </conditionalFormatting>
  <conditionalFormatting sqref="AP49">
    <cfRule type="duplicateValues" dxfId="10167" priority="2864"/>
  </conditionalFormatting>
  <conditionalFormatting sqref="A15:A16 A18:A19">
    <cfRule type="cellIs" dxfId="10166" priority="2863" stopIfTrue="1" operator="equal">
      <formula>TRUE</formula>
    </cfRule>
  </conditionalFormatting>
  <conditionalFormatting sqref="AM6">
    <cfRule type="duplicateValues" dxfId="10165" priority="2861"/>
  </conditionalFormatting>
  <conditionalFormatting sqref="AM6">
    <cfRule type="duplicateValues" dxfId="10164" priority="2860"/>
  </conditionalFormatting>
  <conditionalFormatting sqref="AM6">
    <cfRule type="duplicateValues" dxfId="10163" priority="2859"/>
  </conditionalFormatting>
  <conditionalFormatting sqref="AM6">
    <cfRule type="duplicateValues" dxfId="10162" priority="2858"/>
  </conditionalFormatting>
  <conditionalFormatting sqref="AP6">
    <cfRule type="duplicateValues" dxfId="10161" priority="2857"/>
  </conditionalFormatting>
  <conditionalFormatting sqref="AP9">
    <cfRule type="duplicateValues" dxfId="10160" priority="2856"/>
  </conditionalFormatting>
  <conditionalFormatting sqref="AP6">
    <cfRule type="duplicateValues" dxfId="10159" priority="2855"/>
  </conditionalFormatting>
  <conditionalFormatting sqref="AP16">
    <cfRule type="duplicateValues" dxfId="10158" priority="2854"/>
  </conditionalFormatting>
  <conditionalFormatting sqref="AP9">
    <cfRule type="duplicateValues" dxfId="10157" priority="2853"/>
  </conditionalFormatting>
  <conditionalFormatting sqref="AP9">
    <cfRule type="duplicateValues" dxfId="10156" priority="2852"/>
  </conditionalFormatting>
  <conditionalFormatting sqref="AP16">
    <cfRule type="duplicateValues" dxfId="10155" priority="2851"/>
  </conditionalFormatting>
  <conditionalFormatting sqref="AP16">
    <cfRule type="duplicateValues" dxfId="10154" priority="2850"/>
  </conditionalFormatting>
  <conditionalFormatting sqref="AP19">
    <cfRule type="duplicateValues" dxfId="10153" priority="2849"/>
  </conditionalFormatting>
  <conditionalFormatting sqref="AP19">
    <cfRule type="duplicateValues" dxfId="10152" priority="2848"/>
  </conditionalFormatting>
  <conditionalFormatting sqref="AP6">
    <cfRule type="duplicateValues" dxfId="10151" priority="2847"/>
  </conditionalFormatting>
  <conditionalFormatting sqref="AP6">
    <cfRule type="duplicateValues" dxfId="10150" priority="2846"/>
  </conditionalFormatting>
  <conditionalFormatting sqref="AP19">
    <cfRule type="duplicateValues" dxfId="10149" priority="2845"/>
  </conditionalFormatting>
  <conditionalFormatting sqref="AO9:AQ9">
    <cfRule type="duplicateValues" dxfId="10148" priority="2844"/>
  </conditionalFormatting>
  <conditionalFormatting sqref="AO16:AQ16">
    <cfRule type="duplicateValues" dxfId="10147" priority="2843"/>
  </conditionalFormatting>
  <conditionalFormatting sqref="AO19:AQ19">
    <cfRule type="duplicateValues" dxfId="10146" priority="2842"/>
  </conditionalFormatting>
  <conditionalFormatting sqref="AO6:AQ6 AK6 AM6">
    <cfRule type="duplicateValues" dxfId="10145" priority="2841"/>
  </conditionalFormatting>
  <conditionalFormatting sqref="AO9:AQ9">
    <cfRule type="duplicateValues" dxfId="10144" priority="2840"/>
  </conditionalFormatting>
  <conditionalFormatting sqref="AI36 AO36:AQ36 AM36">
    <cfRule type="duplicateValues" dxfId="10143" priority="2839"/>
  </conditionalFormatting>
  <conditionalFormatting sqref="AI39 AO39:AQ39 AM39">
    <cfRule type="duplicateValues" dxfId="10142" priority="2838"/>
  </conditionalFormatting>
  <conditionalFormatting sqref="AO26:AQ26">
    <cfRule type="duplicateValues" dxfId="10141" priority="2837"/>
  </conditionalFormatting>
  <conditionalFormatting sqref="AO29:AQ29">
    <cfRule type="duplicateValues" dxfId="10140" priority="2836"/>
  </conditionalFormatting>
  <conditionalFormatting sqref="AO46:AQ46 AK46 AM46">
    <cfRule type="duplicateValues" dxfId="10139" priority="2835"/>
  </conditionalFormatting>
  <conditionalFormatting sqref="AO49:AQ49 AK49">
    <cfRule type="duplicateValues" dxfId="10138" priority="2834"/>
  </conditionalFormatting>
  <conditionalFormatting sqref="AO16:AQ16">
    <cfRule type="duplicateValues" dxfId="10137" priority="2833"/>
  </conditionalFormatting>
  <conditionalFormatting sqref="AO19:AQ19">
    <cfRule type="duplicateValues" dxfId="10136" priority="2832"/>
  </conditionalFormatting>
  <conditionalFormatting sqref="AM39">
    <cfRule type="duplicateValues" dxfId="10135" priority="2822"/>
  </conditionalFormatting>
  <conditionalFormatting sqref="AM39">
    <cfRule type="duplicateValues" dxfId="10134" priority="2821"/>
  </conditionalFormatting>
  <conditionalFormatting sqref="AM39">
    <cfRule type="duplicateValues" dxfId="10133" priority="2820"/>
  </conditionalFormatting>
  <conditionalFormatting sqref="AM39">
    <cfRule type="duplicateValues" dxfId="10132" priority="2819"/>
  </conditionalFormatting>
  <conditionalFormatting sqref="AM39">
    <cfRule type="duplicateValues" dxfId="10131" priority="2818"/>
  </conditionalFormatting>
  <conditionalFormatting sqref="AM39">
    <cfRule type="duplicateValues" dxfId="10130" priority="2817"/>
  </conditionalFormatting>
  <conditionalFormatting sqref="AM39">
    <cfRule type="duplicateValues" dxfId="10129" priority="2816"/>
  </conditionalFormatting>
  <conditionalFormatting sqref="AM39">
    <cfRule type="duplicateValues" dxfId="10128" priority="2815"/>
  </conditionalFormatting>
  <conditionalFormatting sqref="AM39">
    <cfRule type="duplicateValues" dxfId="10127" priority="2814"/>
  </conditionalFormatting>
  <conditionalFormatting sqref="AI36">
    <cfRule type="duplicateValues" dxfId="10126" priority="2811"/>
  </conditionalFormatting>
  <conditionalFormatting sqref="AI39">
    <cfRule type="duplicateValues" dxfId="10125" priority="2810"/>
  </conditionalFormatting>
  <conditionalFormatting sqref="AM49">
    <cfRule type="duplicateValues" dxfId="10124" priority="2809"/>
  </conditionalFormatting>
  <conditionalFormatting sqref="AM49">
    <cfRule type="duplicateValues" dxfId="10123" priority="2808"/>
  </conditionalFormatting>
  <conditionalFormatting sqref="AN6">
    <cfRule type="duplicateValues" dxfId="10122" priority="2807"/>
  </conditionalFormatting>
  <conditionalFormatting sqref="AN6">
    <cfRule type="duplicateValues" dxfId="10121" priority="2806"/>
  </conditionalFormatting>
  <conditionalFormatting sqref="AN6">
    <cfRule type="duplicateValues" dxfId="10120" priority="2805"/>
  </conditionalFormatting>
  <conditionalFormatting sqref="AN6">
    <cfRule type="duplicateValues" dxfId="10119" priority="2804"/>
  </conditionalFormatting>
  <conditionalFormatting sqref="AN6">
    <cfRule type="duplicateValues" dxfId="10118" priority="2803"/>
  </conditionalFormatting>
  <conditionalFormatting sqref="AN6">
    <cfRule type="duplicateValues" dxfId="10117" priority="2802"/>
  </conditionalFormatting>
  <conditionalFormatting sqref="AN9">
    <cfRule type="duplicateValues" dxfId="10116" priority="2801"/>
  </conditionalFormatting>
  <conditionalFormatting sqref="AN9">
    <cfRule type="duplicateValues" dxfId="10115" priority="2800"/>
  </conditionalFormatting>
  <conditionalFormatting sqref="AN9">
    <cfRule type="duplicateValues" dxfId="10114" priority="2799"/>
  </conditionalFormatting>
  <conditionalFormatting sqref="AN9">
    <cfRule type="duplicateValues" dxfId="10113" priority="2798"/>
  </conditionalFormatting>
  <conditionalFormatting sqref="AN9">
    <cfRule type="duplicateValues" dxfId="10112" priority="2797"/>
  </conditionalFormatting>
  <conditionalFormatting sqref="AN9">
    <cfRule type="duplicateValues" dxfId="10111" priority="2796"/>
  </conditionalFormatting>
  <conditionalFormatting sqref="AN46 AN36 AN26 AN16">
    <cfRule type="duplicateValues" dxfId="10110" priority="2794"/>
  </conditionalFormatting>
  <conditionalFormatting sqref="AN46">
    <cfRule type="duplicateValues" dxfId="10109" priority="2793"/>
  </conditionalFormatting>
  <conditionalFormatting sqref="AN46">
    <cfRule type="duplicateValues" dxfId="10108" priority="2792"/>
  </conditionalFormatting>
  <conditionalFormatting sqref="AN46">
    <cfRule type="duplicateValues" dxfId="10107" priority="2791"/>
  </conditionalFormatting>
  <conditionalFormatting sqref="AN46">
    <cfRule type="duplicateValues" dxfId="10106" priority="2790"/>
  </conditionalFormatting>
  <conditionalFormatting sqref="AN46">
    <cfRule type="duplicateValues" dxfId="10105" priority="2789"/>
  </conditionalFormatting>
  <conditionalFormatting sqref="AN49 AN39 AN19">
    <cfRule type="duplicateValues" dxfId="10104" priority="2788"/>
  </conditionalFormatting>
  <conditionalFormatting sqref="AN49">
    <cfRule type="duplicateValues" dxfId="10103" priority="2787"/>
  </conditionalFormatting>
  <conditionalFormatting sqref="AN49">
    <cfRule type="duplicateValues" dxfId="10102" priority="2786"/>
  </conditionalFormatting>
  <conditionalFormatting sqref="AN49">
    <cfRule type="duplicateValues" dxfId="10101" priority="2785"/>
  </conditionalFormatting>
  <conditionalFormatting sqref="AN49">
    <cfRule type="duplicateValues" dxfId="10100" priority="2784"/>
  </conditionalFormatting>
  <conditionalFormatting sqref="AN49">
    <cfRule type="duplicateValues" dxfId="10099" priority="2783"/>
  </conditionalFormatting>
  <conditionalFormatting sqref="AN29">
    <cfRule type="duplicateValues" dxfId="10098" priority="2776"/>
  </conditionalFormatting>
  <conditionalFormatting sqref="AN29">
    <cfRule type="duplicateValues" dxfId="10097" priority="2775"/>
  </conditionalFormatting>
  <conditionalFormatting sqref="AN29">
    <cfRule type="duplicateValues" dxfId="10096" priority="2774"/>
  </conditionalFormatting>
  <conditionalFormatting sqref="AN29">
    <cfRule type="duplicateValues" dxfId="10095" priority="2773"/>
  </conditionalFormatting>
  <conditionalFormatting sqref="AN29">
    <cfRule type="duplicateValues" dxfId="10094" priority="2772"/>
  </conditionalFormatting>
  <conditionalFormatting sqref="AN29">
    <cfRule type="duplicateValues" dxfId="10093" priority="2771"/>
  </conditionalFormatting>
  <conditionalFormatting sqref="AL46 AL36">
    <cfRule type="duplicateValues" dxfId="10092" priority="2764"/>
  </conditionalFormatting>
  <conditionalFormatting sqref="AL46">
    <cfRule type="duplicateValues" dxfId="10091" priority="2763"/>
  </conditionalFormatting>
  <conditionalFormatting sqref="AL46">
    <cfRule type="duplicateValues" dxfId="10090" priority="2762"/>
  </conditionalFormatting>
  <conditionalFormatting sqref="AL46">
    <cfRule type="duplicateValues" dxfId="10089" priority="2761"/>
  </conditionalFormatting>
  <conditionalFormatting sqref="AL46">
    <cfRule type="duplicateValues" dxfId="10088" priority="2760"/>
  </conditionalFormatting>
  <conditionalFormatting sqref="AL46">
    <cfRule type="duplicateValues" dxfId="10087" priority="2759"/>
  </conditionalFormatting>
  <conditionalFormatting sqref="AL49 AL39">
    <cfRule type="duplicateValues" dxfId="10086" priority="2758"/>
  </conditionalFormatting>
  <conditionalFormatting sqref="AL49">
    <cfRule type="duplicateValues" dxfId="10085" priority="2757"/>
  </conditionalFormatting>
  <conditionalFormatting sqref="AL49">
    <cfRule type="duplicateValues" dxfId="10084" priority="2756"/>
  </conditionalFormatting>
  <conditionalFormatting sqref="AL49">
    <cfRule type="duplicateValues" dxfId="10083" priority="2755"/>
  </conditionalFormatting>
  <conditionalFormatting sqref="AL49">
    <cfRule type="duplicateValues" dxfId="10082" priority="2754"/>
  </conditionalFormatting>
  <conditionalFormatting sqref="AL49">
    <cfRule type="duplicateValues" dxfId="10081" priority="2753"/>
  </conditionalFormatting>
  <conditionalFormatting sqref="AJ6">
    <cfRule type="duplicateValues" dxfId="10080" priority="2746"/>
  </conditionalFormatting>
  <conditionalFormatting sqref="AJ9">
    <cfRule type="duplicateValues" dxfId="10079" priority="2745"/>
  </conditionalFormatting>
  <conditionalFormatting sqref="AH56">
    <cfRule type="duplicateValues" dxfId="10078" priority="2941"/>
  </conditionalFormatting>
  <conditionalFormatting sqref="AH59">
    <cfRule type="duplicateValues" dxfId="10077" priority="2942"/>
  </conditionalFormatting>
  <conditionalFormatting sqref="AJ39 AJ36 AJ29 AJ26">
    <cfRule type="duplicateValues" dxfId="10076" priority="2730"/>
  </conditionalFormatting>
  <conditionalFormatting sqref="AI46">
    <cfRule type="duplicateValues" dxfId="10075" priority="2729"/>
  </conditionalFormatting>
  <conditionalFormatting sqref="AI49">
    <cfRule type="duplicateValues" dxfId="10074" priority="2728"/>
  </conditionalFormatting>
  <conditionalFormatting sqref="AI46">
    <cfRule type="duplicateValues" dxfId="10073" priority="2727"/>
  </conditionalFormatting>
  <conditionalFormatting sqref="AI49">
    <cfRule type="duplicateValues" dxfId="10072" priority="2726"/>
  </conditionalFormatting>
  <conditionalFormatting sqref="AH46">
    <cfRule type="duplicateValues" dxfId="10071" priority="2725"/>
  </conditionalFormatting>
  <conditionalFormatting sqref="AH49">
    <cfRule type="duplicateValues" dxfId="10070" priority="2724"/>
  </conditionalFormatting>
  <conditionalFormatting sqref="AJ49 AJ46">
    <cfRule type="duplicateValues" dxfId="10069" priority="2723"/>
  </conditionalFormatting>
  <conditionalFormatting sqref="AK9">
    <cfRule type="duplicateValues" dxfId="10068" priority="2638"/>
  </conditionalFormatting>
  <conditionalFormatting sqref="AK9">
    <cfRule type="duplicateValues" dxfId="10067" priority="2637"/>
  </conditionalFormatting>
  <conditionalFormatting sqref="AK36 AK26 AK16">
    <cfRule type="duplicateValues" dxfId="10066" priority="2624"/>
  </conditionalFormatting>
  <conditionalFormatting sqref="AK36 AK26 AK16">
    <cfRule type="duplicateValues" dxfId="10065" priority="2623"/>
  </conditionalFormatting>
  <conditionalFormatting sqref="AK39 AK29 AK19">
    <cfRule type="duplicateValues" dxfId="10064" priority="2622"/>
  </conditionalFormatting>
  <conditionalFormatting sqref="AK39 AK29 AK19">
    <cfRule type="duplicateValues" dxfId="10063" priority="2621"/>
  </conditionalFormatting>
  <conditionalFormatting sqref="AM9">
    <cfRule type="duplicateValues" dxfId="10062" priority="2482"/>
  </conditionalFormatting>
  <conditionalFormatting sqref="AM9">
    <cfRule type="duplicateValues" dxfId="10061" priority="2481"/>
  </conditionalFormatting>
  <conditionalFormatting sqref="AM9">
    <cfRule type="duplicateValues" dxfId="10060" priority="2480"/>
  </conditionalFormatting>
  <conditionalFormatting sqref="AM9">
    <cfRule type="duplicateValues" dxfId="10059" priority="2479"/>
  </conditionalFormatting>
  <conditionalFormatting sqref="AM9">
    <cfRule type="duplicateValues" dxfId="10058" priority="2478"/>
  </conditionalFormatting>
  <conditionalFormatting sqref="AM9">
    <cfRule type="duplicateValues" dxfId="10057" priority="2477"/>
  </conditionalFormatting>
  <conditionalFormatting sqref="AM9">
    <cfRule type="duplicateValues" dxfId="10056" priority="2476"/>
  </conditionalFormatting>
  <conditionalFormatting sqref="AM9">
    <cfRule type="duplicateValues" dxfId="10055" priority="2475"/>
  </conditionalFormatting>
  <conditionalFormatting sqref="AM9">
    <cfRule type="duplicateValues" dxfId="10054" priority="2474"/>
  </conditionalFormatting>
  <conditionalFormatting sqref="AM26">
    <cfRule type="duplicateValues" dxfId="10053" priority="2461"/>
  </conditionalFormatting>
  <conditionalFormatting sqref="AM26">
    <cfRule type="duplicateValues" dxfId="10052" priority="2460"/>
  </conditionalFormatting>
  <conditionalFormatting sqref="AM26">
    <cfRule type="duplicateValues" dxfId="10051" priority="2459"/>
  </conditionalFormatting>
  <conditionalFormatting sqref="AM26">
    <cfRule type="duplicateValues" dxfId="10050" priority="2458"/>
  </conditionalFormatting>
  <conditionalFormatting sqref="AM26">
    <cfRule type="duplicateValues" dxfId="10049" priority="2457"/>
  </conditionalFormatting>
  <conditionalFormatting sqref="AM26">
    <cfRule type="duplicateValues" dxfId="10048" priority="2456"/>
  </conditionalFormatting>
  <conditionalFormatting sqref="AM26">
    <cfRule type="duplicateValues" dxfId="10047" priority="2455"/>
  </conditionalFormatting>
  <conditionalFormatting sqref="AM26">
    <cfRule type="duplicateValues" dxfId="10046" priority="2454"/>
  </conditionalFormatting>
  <conditionalFormatting sqref="AM26">
    <cfRule type="duplicateValues" dxfId="10045" priority="2453"/>
  </conditionalFormatting>
  <conditionalFormatting sqref="AM29">
    <cfRule type="duplicateValues" dxfId="10044" priority="2452"/>
  </conditionalFormatting>
  <conditionalFormatting sqref="AM29">
    <cfRule type="duplicateValues" dxfId="10043" priority="2451"/>
  </conditionalFormatting>
  <conditionalFormatting sqref="AM29">
    <cfRule type="duplicateValues" dxfId="10042" priority="2450"/>
  </conditionalFormatting>
  <conditionalFormatting sqref="AM29">
    <cfRule type="duplicateValues" dxfId="10041" priority="2449"/>
  </conditionalFormatting>
  <conditionalFormatting sqref="AM29">
    <cfRule type="duplicateValues" dxfId="10040" priority="2448"/>
  </conditionalFormatting>
  <conditionalFormatting sqref="AM29">
    <cfRule type="duplicateValues" dxfId="10039" priority="2447"/>
  </conditionalFormatting>
  <conditionalFormatting sqref="AM29">
    <cfRule type="duplicateValues" dxfId="10038" priority="2446"/>
  </conditionalFormatting>
  <conditionalFormatting sqref="AM29">
    <cfRule type="duplicateValues" dxfId="10037" priority="2445"/>
  </conditionalFormatting>
  <conditionalFormatting sqref="AM29">
    <cfRule type="duplicateValues" dxfId="10036" priority="2444"/>
  </conditionalFormatting>
  <conditionalFormatting sqref="AM16">
    <cfRule type="duplicateValues" dxfId="10035" priority="2431"/>
  </conditionalFormatting>
  <conditionalFormatting sqref="AM16">
    <cfRule type="duplicateValues" dxfId="10034" priority="2430"/>
  </conditionalFormatting>
  <conditionalFormatting sqref="AM16">
    <cfRule type="duplicateValues" dxfId="10033" priority="2429"/>
  </conditionalFormatting>
  <conditionalFormatting sqref="AM16">
    <cfRule type="duplicateValues" dxfId="10032" priority="2428"/>
  </conditionalFormatting>
  <conditionalFormatting sqref="AM16">
    <cfRule type="duplicateValues" dxfId="10031" priority="2427"/>
  </conditionalFormatting>
  <conditionalFormatting sqref="AM16">
    <cfRule type="duplicateValues" dxfId="10030" priority="2426"/>
  </conditionalFormatting>
  <conditionalFormatting sqref="AM16">
    <cfRule type="duplicateValues" dxfId="10029" priority="2425"/>
  </conditionalFormatting>
  <conditionalFormatting sqref="AM16">
    <cfRule type="duplicateValues" dxfId="10028" priority="2424"/>
  </conditionalFormatting>
  <conditionalFormatting sqref="AM16">
    <cfRule type="duplicateValues" dxfId="10027" priority="2423"/>
  </conditionalFormatting>
  <conditionalFormatting sqref="AM19">
    <cfRule type="duplicateValues" dxfId="10026" priority="2422"/>
  </conditionalFormatting>
  <conditionalFormatting sqref="AM19">
    <cfRule type="duplicateValues" dxfId="10025" priority="2421"/>
  </conditionalFormatting>
  <conditionalFormatting sqref="AM19">
    <cfRule type="duplicateValues" dxfId="10024" priority="2420"/>
  </conditionalFormatting>
  <conditionalFormatting sqref="AM19">
    <cfRule type="duplicateValues" dxfId="10023" priority="2419"/>
  </conditionalFormatting>
  <conditionalFormatting sqref="AM19">
    <cfRule type="duplicateValues" dxfId="10022" priority="2418"/>
  </conditionalFormatting>
  <conditionalFormatting sqref="AM19">
    <cfRule type="duplicateValues" dxfId="10021" priority="2417"/>
  </conditionalFormatting>
  <conditionalFormatting sqref="AM19">
    <cfRule type="duplicateValues" dxfId="10020" priority="2416"/>
  </conditionalFormatting>
  <conditionalFormatting sqref="AM19">
    <cfRule type="duplicateValues" dxfId="10019" priority="2415"/>
  </conditionalFormatting>
  <conditionalFormatting sqref="AM19">
    <cfRule type="duplicateValues" dxfId="10018" priority="2414"/>
  </conditionalFormatting>
  <conditionalFormatting sqref="AH6">
    <cfRule type="duplicateValues" dxfId="10017" priority="1607"/>
  </conditionalFormatting>
  <conditionalFormatting sqref="AH9">
    <cfRule type="duplicateValues" dxfId="10016" priority="1606"/>
  </conditionalFormatting>
  <conditionalFormatting sqref="AH16">
    <cfRule type="duplicateValues" dxfId="10015" priority="1605"/>
  </conditionalFormatting>
  <conditionalFormatting sqref="AH19">
    <cfRule type="duplicateValues" dxfId="10014" priority="1604"/>
  </conditionalFormatting>
  <conditionalFormatting sqref="AH26">
    <cfRule type="duplicateValues" dxfId="10013" priority="1603"/>
  </conditionalFormatting>
  <conditionalFormatting sqref="AH29">
    <cfRule type="duplicateValues" dxfId="10012" priority="1602"/>
  </conditionalFormatting>
  <conditionalFormatting sqref="AH36">
    <cfRule type="duplicateValues" dxfId="10011" priority="1601"/>
  </conditionalFormatting>
  <conditionalFormatting sqref="AH39">
    <cfRule type="duplicateValues" dxfId="10010" priority="1600"/>
  </conditionalFormatting>
  <conditionalFormatting sqref="AI26 AI16 AI6">
    <cfRule type="duplicateValues" dxfId="10009" priority="1413"/>
  </conditionalFormatting>
  <conditionalFormatting sqref="AI29 AI19 AI9">
    <cfRule type="duplicateValues" dxfId="10008" priority="1412"/>
  </conditionalFormatting>
  <conditionalFormatting sqref="AI26 AI16 AI6">
    <cfRule type="duplicateValues" dxfId="10007" priority="1411"/>
  </conditionalFormatting>
  <conditionalFormatting sqref="AI29 AI19 AI9">
    <cfRule type="duplicateValues" dxfId="10006" priority="1410"/>
  </conditionalFormatting>
  <conditionalFormatting sqref="AL6">
    <cfRule type="duplicateValues" dxfId="10005" priority="1275"/>
  </conditionalFormatting>
  <conditionalFormatting sqref="AL6">
    <cfRule type="duplicateValues" dxfId="10004" priority="1274"/>
  </conditionalFormatting>
  <conditionalFormatting sqref="AL6">
    <cfRule type="duplicateValues" dxfId="10003" priority="1273"/>
  </conditionalFormatting>
  <conditionalFormatting sqref="AL6">
    <cfRule type="duplicateValues" dxfId="10002" priority="1272"/>
  </conditionalFormatting>
  <conditionalFormatting sqref="AL6">
    <cfRule type="duplicateValues" dxfId="10001" priority="1271"/>
  </conditionalFormatting>
  <conditionalFormatting sqref="AL6">
    <cfRule type="duplicateValues" dxfId="10000" priority="1270"/>
  </conditionalFormatting>
  <conditionalFormatting sqref="AL6">
    <cfRule type="duplicateValues" dxfId="9999" priority="1269"/>
  </conditionalFormatting>
  <conditionalFormatting sqref="AL6">
    <cfRule type="duplicateValues" dxfId="9998" priority="1268"/>
  </conditionalFormatting>
  <conditionalFormatting sqref="AL6">
    <cfRule type="duplicateValues" dxfId="9997" priority="1267"/>
  </conditionalFormatting>
  <conditionalFormatting sqref="AL9">
    <cfRule type="duplicateValues" dxfId="9996" priority="1266"/>
  </conditionalFormatting>
  <conditionalFormatting sqref="AL9">
    <cfRule type="duplicateValues" dxfId="9995" priority="1265"/>
  </conditionalFormatting>
  <conditionalFormatting sqref="AL9">
    <cfRule type="duplicateValues" dxfId="9994" priority="1264"/>
  </conditionalFormatting>
  <conditionalFormatting sqref="AL9">
    <cfRule type="duplicateValues" dxfId="9993" priority="1263"/>
  </conditionalFormatting>
  <conditionalFormatting sqref="AL9">
    <cfRule type="duplicateValues" dxfId="9992" priority="1262"/>
  </conditionalFormatting>
  <conditionalFormatting sqref="AL9">
    <cfRule type="duplicateValues" dxfId="9991" priority="1261"/>
  </conditionalFormatting>
  <conditionalFormatting sqref="AL9">
    <cfRule type="duplicateValues" dxfId="9990" priority="1260"/>
  </conditionalFormatting>
  <conditionalFormatting sqref="AL9">
    <cfRule type="duplicateValues" dxfId="9989" priority="1259"/>
  </conditionalFormatting>
  <conditionalFormatting sqref="AL9">
    <cfRule type="duplicateValues" dxfId="9988" priority="1258"/>
  </conditionalFormatting>
  <conditionalFormatting sqref="AL26">
    <cfRule type="duplicateValues" dxfId="9987" priority="1257"/>
  </conditionalFormatting>
  <conditionalFormatting sqref="AL26">
    <cfRule type="duplicateValues" dxfId="9986" priority="1256"/>
  </conditionalFormatting>
  <conditionalFormatting sqref="AL26">
    <cfRule type="duplicateValues" dxfId="9985" priority="1255"/>
  </conditionalFormatting>
  <conditionalFormatting sqref="AL26">
    <cfRule type="duplicateValues" dxfId="9984" priority="1254"/>
  </conditionalFormatting>
  <conditionalFormatting sqref="AL26">
    <cfRule type="duplicateValues" dxfId="9983" priority="1253"/>
  </conditionalFormatting>
  <conditionalFormatting sqref="AL26">
    <cfRule type="duplicateValues" dxfId="9982" priority="1252"/>
  </conditionalFormatting>
  <conditionalFormatting sqref="AL26">
    <cfRule type="duplicateValues" dxfId="9981" priority="1251"/>
  </conditionalFormatting>
  <conditionalFormatting sqref="AL26">
    <cfRule type="duplicateValues" dxfId="9980" priority="1250"/>
  </conditionalFormatting>
  <conditionalFormatting sqref="AL26">
    <cfRule type="duplicateValues" dxfId="9979" priority="1249"/>
  </conditionalFormatting>
  <conditionalFormatting sqref="AL29">
    <cfRule type="duplicateValues" dxfId="9978" priority="1248"/>
  </conditionalFormatting>
  <conditionalFormatting sqref="AL29">
    <cfRule type="duplicateValues" dxfId="9977" priority="1247"/>
  </conditionalFormatting>
  <conditionalFormatting sqref="AL29">
    <cfRule type="duplicateValues" dxfId="9976" priority="1246"/>
  </conditionalFormatting>
  <conditionalFormatting sqref="AL29">
    <cfRule type="duplicateValues" dxfId="9975" priority="1245"/>
  </conditionalFormatting>
  <conditionalFormatting sqref="AL29">
    <cfRule type="duplicateValues" dxfId="9974" priority="1244"/>
  </conditionalFormatting>
  <conditionalFormatting sqref="AL29">
    <cfRule type="duplicateValues" dxfId="9973" priority="1243"/>
  </conditionalFormatting>
  <conditionalFormatting sqref="AL29">
    <cfRule type="duplicateValues" dxfId="9972" priority="1242"/>
  </conditionalFormatting>
  <conditionalFormatting sqref="AL29">
    <cfRule type="duplicateValues" dxfId="9971" priority="1241"/>
  </conditionalFormatting>
  <conditionalFormatting sqref="AL29">
    <cfRule type="duplicateValues" dxfId="9970" priority="1240"/>
  </conditionalFormatting>
  <conditionalFormatting sqref="AL16">
    <cfRule type="duplicateValues" dxfId="9969" priority="1239"/>
  </conditionalFormatting>
  <conditionalFormatting sqref="AL16">
    <cfRule type="duplicateValues" dxfId="9968" priority="1238"/>
  </conditionalFormatting>
  <conditionalFormatting sqref="AL16">
    <cfRule type="duplicateValues" dxfId="9967" priority="1237"/>
  </conditionalFormatting>
  <conditionalFormatting sqref="AL16">
    <cfRule type="duplicateValues" dxfId="9966" priority="1236"/>
  </conditionalFormatting>
  <conditionalFormatting sqref="AL16">
    <cfRule type="duplicateValues" dxfId="9965" priority="1235"/>
  </conditionalFormatting>
  <conditionalFormatting sqref="AL16">
    <cfRule type="duplicateValues" dxfId="9964" priority="1234"/>
  </conditionalFormatting>
  <conditionalFormatting sqref="AL16">
    <cfRule type="duplicateValues" dxfId="9963" priority="1233"/>
  </conditionalFormatting>
  <conditionalFormatting sqref="AL16">
    <cfRule type="duplicateValues" dxfId="9962" priority="1232"/>
  </conditionalFormatting>
  <conditionalFormatting sqref="AL16">
    <cfRule type="duplicateValues" dxfId="9961" priority="1231"/>
  </conditionalFormatting>
  <conditionalFormatting sqref="AL19">
    <cfRule type="duplicateValues" dxfId="9960" priority="1230"/>
  </conditionalFormatting>
  <conditionalFormatting sqref="AL19">
    <cfRule type="duplicateValues" dxfId="9959" priority="1229"/>
  </conditionalFormatting>
  <conditionalFormatting sqref="AL19">
    <cfRule type="duplicateValues" dxfId="9958" priority="1228"/>
  </conditionalFormatting>
  <conditionalFormatting sqref="AL19">
    <cfRule type="duplicateValues" dxfId="9957" priority="1227"/>
  </conditionalFormatting>
  <conditionalFormatting sqref="AL19">
    <cfRule type="duplicateValues" dxfId="9956" priority="1226"/>
  </conditionalFormatting>
  <conditionalFormatting sqref="AL19">
    <cfRule type="duplicateValues" dxfId="9955" priority="1225"/>
  </conditionalFormatting>
  <conditionalFormatting sqref="AL19">
    <cfRule type="duplicateValues" dxfId="9954" priority="1224"/>
  </conditionalFormatting>
  <conditionalFormatting sqref="AL19">
    <cfRule type="duplicateValues" dxfId="9953" priority="1223"/>
  </conditionalFormatting>
  <conditionalFormatting sqref="AL19">
    <cfRule type="duplicateValues" dxfId="9952" priority="1222"/>
  </conditionalFormatting>
  <conditionalFormatting sqref="AJ16">
    <cfRule type="duplicateValues" dxfId="9951" priority="352"/>
  </conditionalFormatting>
  <conditionalFormatting sqref="AJ19">
    <cfRule type="duplicateValues" dxfId="9950" priority="351"/>
  </conditionalFormatting>
  <conditionalFormatting sqref="B6:AG6">
    <cfRule type="duplicateValues" dxfId="9949" priority="12"/>
  </conditionalFormatting>
  <conditionalFormatting sqref="B9:AG9">
    <cfRule type="duplicateValues" dxfId="9948" priority="11"/>
  </conditionalFormatting>
  <conditionalFormatting sqref="B16:AG16">
    <cfRule type="duplicateValues" dxfId="9947" priority="10"/>
  </conditionalFormatting>
  <conditionalFormatting sqref="B19:AG19">
    <cfRule type="duplicateValues" dxfId="9946" priority="9"/>
  </conditionalFormatting>
  <conditionalFormatting sqref="B26:AG26">
    <cfRule type="duplicateValues" dxfId="9945" priority="8"/>
  </conditionalFormatting>
  <conditionalFormatting sqref="B29:AG29">
    <cfRule type="duplicateValues" dxfId="9944" priority="7"/>
  </conditionalFormatting>
  <conditionalFormatting sqref="B36:AG36">
    <cfRule type="duplicateValues" dxfId="9943" priority="6"/>
  </conditionalFormatting>
  <conditionalFormatting sqref="B39:AG39">
    <cfRule type="duplicateValues" dxfId="9942" priority="5"/>
  </conditionalFormatting>
  <conditionalFormatting sqref="B46:AG46">
    <cfRule type="duplicateValues" dxfId="9941" priority="4"/>
  </conditionalFormatting>
  <conditionalFormatting sqref="B49:AG49">
    <cfRule type="duplicateValues" dxfId="9940" priority="3"/>
  </conditionalFormatting>
  <conditionalFormatting sqref="B56:AG56">
    <cfRule type="duplicateValues" dxfId="9939" priority="2"/>
  </conditionalFormatting>
  <conditionalFormatting sqref="B59:AG59">
    <cfRule type="duplicateValues" dxfId="9938" priority="1"/>
  </conditionalFormatting>
  <dataValidations count="1">
    <dataValidation type="list" allowBlank="1" showInputMessage="1" showErrorMessage="1" sqref="K35 K45 K25 K5 K15 U35 U25 U5 U15 AG35:AH35 AG25:AH25 AG5:AH5 AG15:AH15" xr:uid="{D149AD5C-671C-412F-8874-7DF655D87D0B}">
      <formula1>Dozalle</formula1>
    </dataValidation>
  </dataValidations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60353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08" stopIfTrue="1" operator="containsText" id="{BDDC7BEC-FB5F-4EC9-AF81-D29500C22A93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2907" stopIfTrue="1" operator="containsText" id="{C37F78EE-A224-4804-A417-C9E6350E7FF5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2862" stopIfTrue="1" operator="containsText" id="{A7948967-2AF3-4C77-8010-F0ABBDD897D8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2847E-DC86-4E13-A42A-7F5595AAD82B}">
  <sheetPr codeName="Tabelle323"/>
  <dimension ref="A1:CF85"/>
  <sheetViews>
    <sheetView topLeftCell="K1" zoomScale="80" zoomScaleNormal="80" zoomScaleSheetLayoutView="70" zoomScalePageLayoutView="70" workbookViewId="0">
      <selection activeCell="U11" sqref="U11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2.3320312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4" ht="63.75" customHeight="1" x14ac:dyDescent="0.7">
      <c r="A1" s="2">
        <v>47</v>
      </c>
      <c r="B1" s="3">
        <f>DATE(YEAR(A2),1,7*A1-3-WEEKDAY(DATE(YEAR(A2),,),3))</f>
        <v>44151</v>
      </c>
      <c r="C1" s="2" t="s">
        <v>29</v>
      </c>
      <c r="D1" s="3">
        <f>B1+4</f>
        <v>44155</v>
      </c>
      <c r="E1" s="207">
        <f ca="1">SUMIF(B6:AJ7,"&lt;&gt;"&amp;"",B2:AI2)</f>
        <v>60</v>
      </c>
      <c r="F1" s="569" t="s">
        <v>466</v>
      </c>
      <c r="G1" s="354"/>
      <c r="H1" s="549"/>
      <c r="I1" s="307"/>
      <c r="J1" s="225"/>
      <c r="K1" s="225"/>
      <c r="L1" s="225"/>
      <c r="M1" s="307"/>
      <c r="N1" s="307"/>
      <c r="O1" s="519"/>
      <c r="P1" s="503"/>
      <c r="Q1" s="518"/>
      <c r="R1" s="520"/>
      <c r="S1" s="520"/>
      <c r="T1" s="517"/>
      <c r="U1" s="519"/>
      <c r="V1" s="519"/>
      <c r="W1" s="327"/>
      <c r="X1" s="465"/>
      <c r="Y1" s="212"/>
      <c r="Z1" s="212"/>
      <c r="AA1" s="227"/>
      <c r="AB1" s="568"/>
      <c r="AC1" s="517"/>
      <c r="AD1" s="504"/>
      <c r="AE1" s="503"/>
      <c r="AF1" s="504"/>
      <c r="AG1" s="504"/>
      <c r="AH1" s="466"/>
      <c r="AI1" s="466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4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1</v>
      </c>
      <c r="I2" s="166">
        <v>4</v>
      </c>
      <c r="J2" s="165">
        <v>3</v>
      </c>
      <c r="K2" s="165">
        <v>1</v>
      </c>
      <c r="L2" s="165">
        <v>6</v>
      </c>
      <c r="M2" s="165">
        <v>2</v>
      </c>
      <c r="N2" s="165">
        <v>2</v>
      </c>
      <c r="O2" s="165">
        <v>2</v>
      </c>
      <c r="P2" s="165">
        <v>1</v>
      </c>
      <c r="Q2" s="165">
        <v>3</v>
      </c>
      <c r="R2" s="165">
        <v>1</v>
      </c>
      <c r="S2" s="263"/>
      <c r="T2" s="560">
        <v>1</v>
      </c>
      <c r="U2" s="165">
        <v>2</v>
      </c>
      <c r="V2" s="166"/>
      <c r="W2" s="166">
        <v>1</v>
      </c>
      <c r="X2" s="166">
        <v>7</v>
      </c>
      <c r="Y2" s="166">
        <v>1</v>
      </c>
      <c r="Z2" s="166"/>
      <c r="AA2" s="166"/>
      <c r="AB2" s="165">
        <v>1</v>
      </c>
      <c r="AC2" s="165">
        <v>5</v>
      </c>
      <c r="AD2" s="165">
        <v>3</v>
      </c>
      <c r="AE2" s="165">
        <v>5</v>
      </c>
      <c r="AF2" s="165">
        <v>1</v>
      </c>
      <c r="AG2" s="165">
        <v>6</v>
      </c>
      <c r="AH2" s="165">
        <v>5</v>
      </c>
      <c r="AI2" s="165">
        <v>1</v>
      </c>
      <c r="AJ2" s="165">
        <v>1</v>
      </c>
      <c r="AK2" s="9"/>
      <c r="AL2" s="9"/>
      <c r="AM2" s="165">
        <v>4</v>
      </c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 t="shared" ref="AZ2:BR2" ca="1" si="0">MAX(BA6,BA9,BA12,BA16,BA19,BA22,BA26,BA29,BA32,BA36,BA39,BA42,BA46,BA49,BA52,BA56,BA59,BA62)</f>
        <v>5</v>
      </c>
      <c r="BA2" s="287">
        <f t="shared" ca="1" si="0"/>
        <v>0</v>
      </c>
      <c r="BB2" s="287">
        <f t="shared" ca="1" si="0"/>
        <v>5</v>
      </c>
      <c r="BC2" s="287">
        <f t="shared" ca="1" si="0"/>
        <v>5</v>
      </c>
      <c r="BD2" s="287">
        <f t="shared" ca="1" si="0"/>
        <v>7</v>
      </c>
      <c r="BE2" s="287">
        <f t="shared" ca="1" si="0"/>
        <v>8</v>
      </c>
      <c r="BF2" s="287">
        <f t="shared" ca="1" si="0"/>
        <v>14</v>
      </c>
      <c r="BG2" s="287">
        <f t="shared" ca="1" si="0"/>
        <v>0</v>
      </c>
      <c r="BH2" s="287">
        <f t="shared" ca="1" si="0"/>
        <v>5</v>
      </c>
      <c r="BI2" s="287">
        <f t="shared" ca="1" si="0"/>
        <v>0</v>
      </c>
      <c r="BJ2" s="287">
        <f t="shared" ca="1" si="0"/>
        <v>1</v>
      </c>
      <c r="BK2" s="287">
        <f t="shared" ca="1" si="0"/>
        <v>1</v>
      </c>
      <c r="BL2" s="287">
        <f t="shared" ca="1" si="0"/>
        <v>3</v>
      </c>
      <c r="BM2" s="287">
        <f t="shared" ca="1" si="0"/>
        <v>2</v>
      </c>
      <c r="BN2" s="287">
        <f t="shared" ca="1" si="0"/>
        <v>0</v>
      </c>
      <c r="BO2" s="287">
        <f t="shared" ca="1" si="0"/>
        <v>0</v>
      </c>
      <c r="BP2" s="287">
        <f t="shared" ca="1" si="0"/>
        <v>1</v>
      </c>
      <c r="BQ2" s="287">
        <f t="shared" ca="1" si="0"/>
        <v>1</v>
      </c>
      <c r="BR2" s="287">
        <f t="shared" ca="1" si="0"/>
        <v>2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4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13" t="s">
        <v>240</v>
      </c>
      <c r="K3" s="13" t="s">
        <v>505</v>
      </c>
      <c r="L3" s="13" t="s">
        <v>241</v>
      </c>
      <c r="M3" s="13" t="s">
        <v>501</v>
      </c>
      <c r="N3" s="13" t="s">
        <v>242</v>
      </c>
      <c r="O3" s="13" t="s">
        <v>243</v>
      </c>
      <c r="P3" s="13" t="s">
        <v>323</v>
      </c>
      <c r="Q3" s="12" t="s">
        <v>244</v>
      </c>
      <c r="R3" s="12" t="s">
        <v>332</v>
      </c>
      <c r="S3" s="12"/>
      <c r="T3" s="286" t="s">
        <v>270</v>
      </c>
      <c r="U3" s="286" t="s">
        <v>270</v>
      </c>
      <c r="V3" s="12"/>
      <c r="W3" s="12" t="s">
        <v>643</v>
      </c>
      <c r="X3" s="286" t="s">
        <v>644</v>
      </c>
      <c r="Y3" s="286" t="s">
        <v>642</v>
      </c>
      <c r="Z3" s="12"/>
      <c r="AA3" s="286"/>
      <c r="AB3" s="286" t="s">
        <v>294</v>
      </c>
      <c r="AC3" s="12" t="s">
        <v>349</v>
      </c>
      <c r="AD3" s="12" t="s">
        <v>650</v>
      </c>
      <c r="AE3" s="12" t="s">
        <v>248</v>
      </c>
      <c r="AF3" s="12" t="s">
        <v>651</v>
      </c>
      <c r="AG3" s="12" t="s">
        <v>249</v>
      </c>
      <c r="AH3" s="12" t="s">
        <v>652</v>
      </c>
      <c r="AI3" s="12" t="s">
        <v>653</v>
      </c>
      <c r="AJ3" s="12" t="s">
        <v>311</v>
      </c>
      <c r="AK3" s="13"/>
      <c r="AL3" s="12"/>
      <c r="AM3" s="13" t="s">
        <v>628</v>
      </c>
      <c r="AN3" s="12"/>
      <c r="AO3" s="13"/>
      <c r="AP3" s="12"/>
      <c r="AQ3" s="12"/>
      <c r="AR3" s="12"/>
      <c r="AS3" s="12"/>
      <c r="AT3" s="14"/>
      <c r="AU3" s="12"/>
      <c r="AV3" s="13"/>
      <c r="AW3" s="12"/>
      <c r="AX3" s="13"/>
      <c r="AY3" s="4"/>
      <c r="AZ3" s="136"/>
      <c r="BA3" s="135">
        <v>1</v>
      </c>
      <c r="BB3" s="135">
        <v>2</v>
      </c>
      <c r="BC3" s="135">
        <v>3</v>
      </c>
      <c r="BD3" s="135">
        <v>4</v>
      </c>
      <c r="BE3" s="135">
        <v>5</v>
      </c>
      <c r="BF3" s="135">
        <v>6</v>
      </c>
      <c r="BG3" s="135">
        <v>7</v>
      </c>
      <c r="BH3" s="135">
        <v>8</v>
      </c>
      <c r="BI3" s="135">
        <v>9</v>
      </c>
      <c r="BJ3" s="135">
        <v>10</v>
      </c>
      <c r="BK3" s="135" t="s">
        <v>31</v>
      </c>
      <c r="BL3" s="135" t="s">
        <v>32</v>
      </c>
      <c r="BM3" s="135" t="s">
        <v>33</v>
      </c>
      <c r="BN3" s="135" t="s">
        <v>34</v>
      </c>
      <c r="BO3" s="135" t="s">
        <v>35</v>
      </c>
      <c r="BP3" s="135" t="s">
        <v>63</v>
      </c>
      <c r="BQ3" s="135" t="s">
        <v>61</v>
      </c>
      <c r="BR3" s="135" t="s">
        <v>64</v>
      </c>
      <c r="BS3" s="135" t="s">
        <v>62</v>
      </c>
      <c r="BT3" s="135"/>
      <c r="BU3" s="15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</row>
    <row r="4" spans="1:84" s="4" customFormat="1" ht="16.95" customHeight="1" x14ac:dyDescent="0.25">
      <c r="A4" s="191" t="s">
        <v>36</v>
      </c>
      <c r="B4" s="17" t="s">
        <v>630</v>
      </c>
      <c r="C4" s="17" t="s">
        <v>638</v>
      </c>
      <c r="D4" s="17" t="s">
        <v>191</v>
      </c>
      <c r="E4" s="17" t="s">
        <v>191</v>
      </c>
      <c r="F4" s="17" t="s">
        <v>480</v>
      </c>
      <c r="G4" s="17" t="s">
        <v>480</v>
      </c>
      <c r="H4" s="17" t="s">
        <v>639</v>
      </c>
      <c r="I4" s="17" t="s">
        <v>639</v>
      </c>
      <c r="J4" s="17" t="s">
        <v>191</v>
      </c>
      <c r="K4" s="17" t="s">
        <v>264</v>
      </c>
      <c r="L4" s="17" t="s">
        <v>191</v>
      </c>
      <c r="M4" s="17" t="s">
        <v>640</v>
      </c>
      <c r="N4" s="17" t="s">
        <v>635</v>
      </c>
      <c r="O4" s="17" t="s">
        <v>191</v>
      </c>
      <c r="P4" s="17" t="s">
        <v>640</v>
      </c>
      <c r="Q4" s="17" t="s">
        <v>191</v>
      </c>
      <c r="R4" s="17" t="s">
        <v>640</v>
      </c>
      <c r="S4" s="17"/>
      <c r="T4" s="17"/>
      <c r="U4" s="17" t="s">
        <v>264</v>
      </c>
      <c r="V4" s="17"/>
      <c r="W4" s="17" t="s">
        <v>192</v>
      </c>
      <c r="X4" s="17" t="s">
        <v>641</v>
      </c>
      <c r="Y4" s="17" t="s">
        <v>480</v>
      </c>
      <c r="Z4" s="17"/>
      <c r="AA4" s="17"/>
      <c r="AB4" s="17" t="s">
        <v>283</v>
      </c>
      <c r="AC4" s="17" t="s">
        <v>345</v>
      </c>
      <c r="AD4" s="17" t="s">
        <v>345</v>
      </c>
      <c r="AE4" s="17" t="s">
        <v>647</v>
      </c>
      <c r="AF4" s="17" t="s">
        <v>640</v>
      </c>
      <c r="AG4" s="17" t="s">
        <v>264</v>
      </c>
      <c r="AH4" s="17" t="s">
        <v>264</v>
      </c>
      <c r="AI4" s="17" t="s">
        <v>645</v>
      </c>
      <c r="AJ4" s="561" t="s">
        <v>262</v>
      </c>
      <c r="AK4" s="17"/>
      <c r="AL4" s="86"/>
      <c r="AM4" s="86" t="s">
        <v>629</v>
      </c>
      <c r="AN4" s="86"/>
      <c r="AO4" s="86"/>
      <c r="AP4" s="86"/>
      <c r="AQ4" s="87"/>
      <c r="AS4" s="187" t="str">
        <f>IF(HLOOKUP($A$1&amp;"a",[1]!Plan,AR66,FALSE)="","",HLOOKUP($A$1&amp;"a",[1]!Plan,AR66,FALSE))</f>
        <v/>
      </c>
      <c r="AT4" s="187" t="str">
        <f>IF(HLOOKUP($A$1&amp;"a",[1]!Plan,AS66,FALSE)="","",HLOOKUP($A$1&amp;"a",[1]!Plan,AS66,FALSE))</f>
        <v/>
      </c>
      <c r="AU4" s="18" t="str">
        <f>IF(HLOOKUP($A$1&amp;"a",[1]!Plan,AT66,FALSE)="","",HLOOKUP($A$1&amp;"a",[1]!Plan,AT66,FALSE))</f>
        <v/>
      </c>
      <c r="AV4" s="18" t="str">
        <f>IF(HLOOKUP($A$1&amp;"a",[1]!Plan,AU66,FALSE)="","",HLOOKUP($A$1&amp;"a",[1]!Plan,AU66,FALSE))</f>
        <v/>
      </c>
      <c r="AW4" s="18" t="str">
        <f>IF(HLOOKUP($A$1&amp;"a",[1]!Plan,AV66,FALSE)="","",HLOOKUP($A$1&amp;"a",[1]!Plan,AV66,FALSE))</f>
        <v/>
      </c>
      <c r="AX4" s="18" t="str">
        <f>IF(HLOOKUP($A$1&amp;"a",[1]!Plan,AW66,FALSE)="","",HLOOKUP($A$1&amp;"a",[1]!Plan,AW66,FALSE))</f>
        <v/>
      </c>
      <c r="AY4" s="18"/>
      <c r="AZ4" s="19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T4" s="135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</row>
    <row r="5" spans="1:84" x14ac:dyDescent="0.3">
      <c r="A5" s="20" t="b">
        <f t="array" ref="A5">OR(AND((B5&lt;&gt;""),OR(EXACT(B5,C5:AQ5))),AND((C5&lt;&gt;""),OR(EXACT(C5,D5:AQ5))),AND((D5&lt;&gt;""),OR(EXACT(D5,E5:AQ5))),AND((E5&lt;&gt;""),OR(EXACT(E5,F5:AQ5))),AND((F5&lt;&gt;""),OR(EXACT(F5,G5:AQ5))),AND((G5&lt;&gt;""),OR(EXACT(G5,H5:AQ5))),AND((H5&lt;&gt;""),OR(EXACT(H5,I5:AQ5))),AND((I5&lt;&gt;""),OR(EXACT(I5,J5:AQ5))),AND((J5&lt;&gt;""),OR(EXACT(J5,M5:AQ5))),AND((M5&lt;&gt;""),OR(EXACT(M5,N5:AQ5))),AND((O5&lt;&gt;""),OR(EXACT(O5,P5:AQ5))),AND((P8&lt;&gt;""),OR(EXACT(P8,Q5:AQ5))),AND((Q5&lt;&gt;""),OR(EXACT(Q5,R5:AQ5))),AND((S5&lt;&gt;""),OR(EXACT(S5,T5:AQ5))),AND((T5&lt;&gt;""),OR(EXACT(T5,U5:AQ5))),AND((U5&lt;&gt;""),OR(EXACT(U5,V5:AQ5))),AND((V5&lt;&gt;""),OR(EXACT(V5,X5:AQ5))),AND((X5&lt;&gt;""),OR(EXACT(X5,Y5:AQ5))),AND((Y5&lt;&gt;""),OR(EXACT(Y5,Z5:AQ5))),AND((Z5&lt;&gt;""),OR(EXACT(Z5,AA5:AQ5))),AND((AA5&lt;&gt;""),OR(EXACT(AA5,AB5:AQ5))),AND((AB5&lt;&gt;""),OR(EXACT(AB5,AC5:AQ5))),AND((AC5&lt;&gt;""),OR(EXACT(AC5,AD5:AQ5))),AND((AD5&lt;&gt;""),OR(EXACT(AD5,AE5:AQ5))),AND((AE5&lt;&gt;""),OR(EXACT(AE5,AF5:AQ5))),AND((AF5&lt;&gt;""),OR(EXACT(AF5,AG5:AQ5))),AND((AG5&lt;&gt;""),OR(EXACT(AG5,AH5:AQ5))),AND((AH5&lt;&gt;""),OR(EXACT(AH5,AI5:AQ5))),AND((AI5&lt;&gt;""),OR(EXACT(AI5,AJ5:AQ5))),AND((AJ5&lt;&gt;""),OR(EXACT(AJ5,AK5:AQ5))),AND((AK5&lt;&gt;""),OR(EXACT(AK5,AL5:AQ5))),AND((AL5&lt;&gt;""),OR(EXACT(AL5,AM5:AQ5))),AND((AM5&lt;&gt;""),OR(EXACT(AM5,AN5:AQ5))),AND((AN5&lt;&gt;""),OR(EXACT(AN5,AO5:AQ5))),AND((AO5&lt;&gt;""),OR(EXACT(AO5,AQ5))))</f>
        <v>1</v>
      </c>
      <c r="B5" s="289" t="s">
        <v>631</v>
      </c>
      <c r="C5" s="288" t="s">
        <v>4</v>
      </c>
      <c r="D5" s="289"/>
      <c r="E5" s="289"/>
      <c r="F5" s="372" t="s">
        <v>0</v>
      </c>
      <c r="G5" s="372" t="s">
        <v>0</v>
      </c>
      <c r="H5" s="567" t="s">
        <v>207</v>
      </c>
      <c r="I5" s="567" t="s">
        <v>207</v>
      </c>
      <c r="J5" s="289"/>
      <c r="K5" s="570" t="s">
        <v>11</v>
      </c>
      <c r="L5" s="289"/>
      <c r="M5" s="292" t="s">
        <v>16</v>
      </c>
      <c r="N5" s="289" t="s">
        <v>634</v>
      </c>
      <c r="O5" s="289"/>
      <c r="P5" s="571" t="s">
        <v>16</v>
      </c>
      <c r="Q5" s="289"/>
      <c r="R5" s="571" t="s">
        <v>16</v>
      </c>
      <c r="S5" s="289"/>
      <c r="T5" s="289"/>
      <c r="U5" s="570" t="s">
        <v>11</v>
      </c>
      <c r="V5" s="289"/>
      <c r="W5" s="292" t="s">
        <v>16</v>
      </c>
      <c r="X5" s="290" t="s">
        <v>6</v>
      </c>
      <c r="Y5" s="372" t="s">
        <v>0</v>
      </c>
      <c r="Z5" s="289"/>
      <c r="AA5" s="289"/>
      <c r="AB5" s="264" t="s">
        <v>74</v>
      </c>
      <c r="AC5" s="294" t="s">
        <v>14</v>
      </c>
      <c r="AD5" s="294" t="s">
        <v>14</v>
      </c>
      <c r="AE5" s="292" t="s">
        <v>16</v>
      </c>
      <c r="AF5" s="292" t="s">
        <v>16</v>
      </c>
      <c r="AG5" s="525" t="s">
        <v>11</v>
      </c>
      <c r="AH5" s="525" t="s">
        <v>11</v>
      </c>
      <c r="AI5" s="572" t="s">
        <v>646</v>
      </c>
      <c r="AJ5" s="562" t="s">
        <v>16</v>
      </c>
      <c r="AK5" s="537"/>
      <c r="AL5" s="310"/>
      <c r="AM5" s="513" t="s">
        <v>78</v>
      </c>
      <c r="AN5" s="310"/>
      <c r="AO5" s="289"/>
      <c r="AP5" s="315"/>
      <c r="AQ5" s="252"/>
      <c r="AR5" s="22"/>
      <c r="AS5" s="190" t="s">
        <v>17</v>
      </c>
      <c r="AT5" s="198" t="s">
        <v>0</v>
      </c>
      <c r="AU5" s="23" t="str">
        <f>IF(HLOOKUP($A$1,[1]!Plan,AT66,FALSE)="","",HLOOKUP($A$1,[1]!Plan,AT66,FALSE))</f>
        <v/>
      </c>
      <c r="AV5" s="199" t="s">
        <v>6</v>
      </c>
      <c r="AW5" s="23" t="str">
        <f>IF(HLOOKUP($A$1,[1]!Plan,AV66,FALSE)="","",HLOOKUP($A$1,[1]!Plan,AV66,FALSE))</f>
        <v/>
      </c>
      <c r="AX5" s="23" t="str">
        <f>IF(HLOOKUP($A$1,[1]!Plan,AW66,FALSE)="","",HLOOKUP($A$1,[1]!Plan,AW66,FALSE))</f>
        <v/>
      </c>
      <c r="AY5" s="30"/>
      <c r="AZ5" s="55"/>
      <c r="BA5" s="22">
        <f>BA$3</f>
        <v>1</v>
      </c>
      <c r="BB5" s="22">
        <f t="shared" ref="BB5:BS5" si="1">BB$3</f>
        <v>2</v>
      </c>
      <c r="BC5" s="22">
        <f t="shared" si="1"/>
        <v>3</v>
      </c>
      <c r="BD5" s="22">
        <f t="shared" si="1"/>
        <v>4</v>
      </c>
      <c r="BE5" s="22">
        <f t="shared" si="1"/>
        <v>5</v>
      </c>
      <c r="BF5" s="22">
        <f t="shared" si="1"/>
        <v>6</v>
      </c>
      <c r="BG5" s="22">
        <f t="shared" si="1"/>
        <v>7</v>
      </c>
      <c r="BH5" s="22">
        <f t="shared" si="1"/>
        <v>8</v>
      </c>
      <c r="BI5" s="22">
        <f t="shared" si="1"/>
        <v>9</v>
      </c>
      <c r="BJ5" s="22">
        <f t="shared" si="1"/>
        <v>10</v>
      </c>
      <c r="BK5" s="22" t="str">
        <f t="shared" si="1"/>
        <v>F1</v>
      </c>
      <c r="BL5" s="22" t="str">
        <f>BL$3</f>
        <v>F2</v>
      </c>
      <c r="BM5" s="22" t="str">
        <f t="shared" si="1"/>
        <v>F3</v>
      </c>
      <c r="BN5" s="22" t="str">
        <f t="shared" si="1"/>
        <v>F4</v>
      </c>
      <c r="BO5" s="22" t="str">
        <f t="shared" si="1"/>
        <v>B8</v>
      </c>
      <c r="BP5" s="22" t="str">
        <f t="shared" si="1"/>
        <v>UG1</v>
      </c>
      <c r="BQ5" s="22" t="str">
        <f t="shared" si="1"/>
        <v>UG2</v>
      </c>
      <c r="BR5" s="22" t="str">
        <f t="shared" si="1"/>
        <v>UG3</v>
      </c>
      <c r="BS5" s="22" t="str">
        <f t="shared" si="1"/>
        <v>UG4</v>
      </c>
      <c r="BT5" s="88"/>
      <c r="BV5" s="8"/>
      <c r="BW5" s="8"/>
      <c r="BY5" s="170">
        <v>0</v>
      </c>
      <c r="BZ5" s="170">
        <f ca="1">COUNTIF($AZ$2:$BR$2,0)</f>
        <v>5</v>
      </c>
      <c r="CA5" s="170"/>
      <c r="CB5" s="170"/>
      <c r="CC5" s="168"/>
      <c r="CD5" s="168"/>
      <c r="CE5" s="168"/>
      <c r="CF5" s="168"/>
    </row>
    <row r="6" spans="1:84" ht="15" thickBot="1" x14ac:dyDescent="0.35">
      <c r="A6" s="25" t="b">
        <f t="array" ref="A6">OR(AND((B6&lt;&gt;""),OR(EXACT(B6,C6:AQ6))),AND((C6&lt;&gt;""),OR(EXACT(C6,D6:AQ6))),AND((D6&lt;&gt;""),OR(EXACT(D6,E6:AQ6))),AND((E6&lt;&gt;""),OR(EXACT(E6,F6:AQ6))),AND((F6&lt;&gt;""),OR(EXACT(F6,G6:AQ6))),AND((G6&lt;&gt;""),OR(EXACT(G6,H6:AQ6))),AND((H6&lt;&gt;""),OR(EXACT(H6,I6:AQ6))),AND((I6&lt;&gt;""),OR(EXACT(I6,J6:AQ6))),AND((J6&lt;&gt;""),OR(EXACT(J6,M6:AQ6))),AND((M6&lt;&gt;""),OR(EXACT(M6,N6:AQ6))),AND((O6&lt;&gt;""),OR(EXACT(O6,P6:AQ6))),AND((P9&lt;&gt;""),OR(EXACT(P9,Q6:AQ6))),AND((Q6&lt;&gt;""),OR(EXACT(Q6,R6:AQ6))),AND((S6&lt;&gt;""),OR(EXACT(S6,T6:AQ6))),AND((T6&lt;&gt;""),OR(EXACT(T6,U6:AQ6))),AND((U6&lt;&gt;""),OR(EXACT(U6,V6:AQ6))),AND((V6&lt;&gt;""),OR(EXACT(V6,X6:AQ6))),AND((X6&lt;&gt;""),OR(EXACT(X6,Y6:AQ6))),AND((Y6&lt;&gt;""),OR(EXACT(Y6,Z6:AQ6))),AND((Z6&lt;&gt;""),OR(EXACT(Z6,AA6:AQ6))),AND((AA6&lt;&gt;""),OR(EXACT(AA6,AB6:AQ6))),AND((AB6&lt;&gt;""),OR(EXACT(AB6,AC6:AQ6))),AND((AC6&lt;&gt;""),OR(EXACT(AC6,AD6:AQ6))),AND((AD6&lt;&gt;""),OR(EXACT(AD6,AE6:AQ6))),AND((AE6&lt;&gt;""),OR(EXACT(AE6,AF6:AQ6))),AND((AF6&lt;&gt;""),OR(EXACT(AF6,AG6:AQ6))),AND((AG6&lt;&gt;""),OR(EXACT(AG6,AH6:AQ6))),AND((AH6&lt;&gt;""),OR(EXACT(AH6,AI6:AQ6))),AND((AI6&lt;&gt;""),OR(EXACT(AI6,AJ6:AQ6))),AND((AJ6&lt;&gt;""),OR(EXACT(AJ6,AK6:AQ6))),AND((AK6&lt;&gt;""),OR(EXACT(AK6,AL6:AQ6))),AND((AL6&lt;&gt;""),OR(EXACT(AL6,AM6:AQ6))),AND((AM6&lt;&gt;""),OR(EXACT(AM6,AN6:AQ6))),AND((AN6&lt;&gt;""),OR(EXACT(AN6,AO6:AQ6))),AND((AO6&lt;&gt;""),OR(EXACT(AO6,AQ6))))</f>
        <v>1</v>
      </c>
      <c r="B6" s="26" t="s">
        <v>33</v>
      </c>
      <c r="C6" s="26" t="s">
        <v>62</v>
      </c>
      <c r="D6" s="26"/>
      <c r="E6" s="26"/>
      <c r="F6" s="26">
        <v>4</v>
      </c>
      <c r="G6" s="26">
        <v>4</v>
      </c>
      <c r="H6" s="26">
        <v>1</v>
      </c>
      <c r="I6" s="26">
        <v>1</v>
      </c>
      <c r="J6" s="26"/>
      <c r="K6" s="26">
        <v>7</v>
      </c>
      <c r="L6" s="26"/>
      <c r="M6" s="26">
        <v>9</v>
      </c>
      <c r="N6" s="26" t="s">
        <v>34</v>
      </c>
      <c r="O6" s="26"/>
      <c r="P6" s="26">
        <v>9</v>
      </c>
      <c r="Q6" s="26"/>
      <c r="R6" s="26">
        <v>9</v>
      </c>
      <c r="S6" s="26"/>
      <c r="T6" s="26"/>
      <c r="U6" s="26">
        <v>7</v>
      </c>
      <c r="V6" s="26"/>
      <c r="W6" s="26" t="s">
        <v>64</v>
      </c>
      <c r="X6" s="26">
        <v>5</v>
      </c>
      <c r="Y6" s="26">
        <v>4</v>
      </c>
      <c r="Z6" s="26"/>
      <c r="AA6" s="26"/>
      <c r="AB6" s="26" t="s">
        <v>271</v>
      </c>
      <c r="AC6" s="26">
        <v>6</v>
      </c>
      <c r="AD6" s="26">
        <v>6</v>
      </c>
      <c r="AE6" s="26">
        <v>3</v>
      </c>
      <c r="AF6" s="26">
        <v>9</v>
      </c>
      <c r="AG6" s="26">
        <v>7</v>
      </c>
      <c r="AH6" s="26">
        <v>7</v>
      </c>
      <c r="AI6" s="26" t="s">
        <v>32</v>
      </c>
      <c r="AJ6" s="563" t="s">
        <v>31</v>
      </c>
      <c r="AK6" s="31"/>
      <c r="AL6" s="31"/>
      <c r="AM6" s="31" t="s">
        <v>628</v>
      </c>
      <c r="AN6" s="31"/>
      <c r="AO6" s="124"/>
      <c r="AP6" s="31"/>
      <c r="AQ6" s="125"/>
      <c r="AR6" s="4"/>
      <c r="AS6" s="28" t="str">
        <f>IF(HLOOKUP($A$1&amp;"b",[1]!Plan,AR66,FALSE)="","",HLOOKUP($A$1&amp;"b",[1]!Plan,AR66,FALSE))</f>
        <v/>
      </c>
      <c r="AT6" s="28" t="str">
        <f>IF(HLOOKUP($A$1&amp;"b",[1]!Plan,AS66,FALSE)="","",HLOOKUP($A$1&amp;"b",[1]!Plan,AS66,FALSE))</f>
        <v/>
      </c>
      <c r="AU6" s="28" t="str">
        <f>IF(HLOOKUP($A$1&amp;"b",[1]!Plan,AT66,FALSE)="","",HLOOKUP($A$1&amp;"b",[1]!Plan,AT66,FALSE))</f>
        <v/>
      </c>
      <c r="AV6" s="28" t="str">
        <f>IF(HLOOKUP($A$1&amp;"b",[1]!Plan,AU66,FALSE)="","",HLOOKUP($A$1&amp;"b",[1]!Plan,AU66,FALSE))</f>
        <v/>
      </c>
      <c r="AW6" s="28" t="str">
        <f>IF(HLOOKUP($A$1&amp;"b",[1]!Plan,AV66,FALSE)="","",HLOOKUP($A$1&amp;"b",[1]!Plan,AV66,FALSE))</f>
        <v/>
      </c>
      <c r="AX6" s="28" t="str">
        <f>IF(HLOOKUP($A$1&amp;"b",[1]!Plan,AW66,FALSE)="","",HLOOKUP($A$1&amp;"b",[1]!Plan,AW66,FALSE))</f>
        <v/>
      </c>
      <c r="AY6" s="28"/>
      <c r="AZ6" s="29"/>
      <c r="BA6" s="167">
        <f t="shared" ref="BA6:BS6" ca="1" si="2">SUMIF($B6:$AQ6,BA$3,$B$2:$AP$2)</f>
        <v>5</v>
      </c>
      <c r="BB6" s="167">
        <f t="shared" ca="1" si="2"/>
        <v>0</v>
      </c>
      <c r="BC6" s="167">
        <f t="shared" ca="1" si="2"/>
        <v>5</v>
      </c>
      <c r="BD6" s="167">
        <f t="shared" ca="1" si="2"/>
        <v>5</v>
      </c>
      <c r="BE6" s="167">
        <f t="shared" ca="1" si="2"/>
        <v>7</v>
      </c>
      <c r="BF6" s="167">
        <f t="shared" ca="1" si="2"/>
        <v>8</v>
      </c>
      <c r="BG6" s="167">
        <f t="shared" ca="1" si="2"/>
        <v>14</v>
      </c>
      <c r="BH6" s="167">
        <f t="shared" ca="1" si="2"/>
        <v>0</v>
      </c>
      <c r="BI6" s="167">
        <f t="shared" ca="1" si="2"/>
        <v>5</v>
      </c>
      <c r="BJ6" s="167">
        <f t="shared" ca="1" si="2"/>
        <v>0</v>
      </c>
      <c r="BK6" s="167">
        <f t="shared" ca="1" si="2"/>
        <v>1</v>
      </c>
      <c r="BL6" s="167">
        <f t="shared" ca="1" si="2"/>
        <v>1</v>
      </c>
      <c r="BM6" s="167">
        <f t="shared" ca="1" si="2"/>
        <v>3</v>
      </c>
      <c r="BN6" s="167">
        <f t="shared" ca="1" si="2"/>
        <v>2</v>
      </c>
      <c r="BO6" s="167">
        <f t="shared" ca="1" si="2"/>
        <v>0</v>
      </c>
      <c r="BP6" s="167">
        <f t="shared" ca="1" si="2"/>
        <v>0</v>
      </c>
      <c r="BQ6" s="167">
        <f t="shared" ca="1" si="2"/>
        <v>0</v>
      </c>
      <c r="BR6" s="167">
        <f t="shared" ca="1" si="2"/>
        <v>1</v>
      </c>
      <c r="BS6" s="167">
        <f t="shared" ca="1" si="2"/>
        <v>2</v>
      </c>
      <c r="BV6" s="8"/>
      <c r="BW6" s="24"/>
      <c r="BY6" s="168">
        <v>8</v>
      </c>
      <c r="BZ6" s="170">
        <f ca="1">COUNTIF($AZ$2:$BR$2,"&lt;=8")-BZ5</f>
        <v>13</v>
      </c>
      <c r="CA6" s="168"/>
      <c r="CB6" s="168"/>
      <c r="CC6" s="8"/>
      <c r="CD6" s="8"/>
      <c r="CE6" s="8"/>
      <c r="CF6" s="8"/>
    </row>
    <row r="7" spans="1:84" s="4" customFormat="1" ht="15" customHeight="1" x14ac:dyDescent="0.25">
      <c r="A7" s="192"/>
      <c r="B7" s="17" t="s">
        <v>630</v>
      </c>
      <c r="C7" s="17" t="s">
        <v>638</v>
      </c>
      <c r="D7" s="17" t="s">
        <v>191</v>
      </c>
      <c r="E7" s="17" t="s">
        <v>191</v>
      </c>
      <c r="F7" s="17" t="s">
        <v>480</v>
      </c>
      <c r="G7" s="17" t="s">
        <v>480</v>
      </c>
      <c r="H7" s="17" t="s">
        <v>639</v>
      </c>
      <c r="I7" s="17" t="s">
        <v>639</v>
      </c>
      <c r="J7" s="17" t="s">
        <v>191</v>
      </c>
      <c r="K7" s="17" t="s">
        <v>264</v>
      </c>
      <c r="L7" s="17" t="s">
        <v>191</v>
      </c>
      <c r="M7" s="17" t="s">
        <v>640</v>
      </c>
      <c r="N7" s="17" t="s">
        <v>635</v>
      </c>
      <c r="O7" s="17" t="s">
        <v>191</v>
      </c>
      <c r="P7" s="17" t="s">
        <v>640</v>
      </c>
      <c r="Q7" s="17" t="s">
        <v>191</v>
      </c>
      <c r="R7" s="17" t="s">
        <v>640</v>
      </c>
      <c r="S7" s="17"/>
      <c r="T7" s="17"/>
      <c r="U7" s="17" t="s">
        <v>264</v>
      </c>
      <c r="V7" s="17"/>
      <c r="W7" s="17" t="s">
        <v>192</v>
      </c>
      <c r="X7" s="17" t="s">
        <v>641</v>
      </c>
      <c r="Y7" s="17" t="s">
        <v>480</v>
      </c>
      <c r="Z7" s="17"/>
      <c r="AA7" s="17"/>
      <c r="AB7" s="17" t="s">
        <v>283</v>
      </c>
      <c r="AC7" s="17" t="s">
        <v>345</v>
      </c>
      <c r="AD7" s="17" t="s">
        <v>345</v>
      </c>
      <c r="AE7" s="17" t="s">
        <v>647</v>
      </c>
      <c r="AF7" s="17" t="s">
        <v>640</v>
      </c>
      <c r="AG7" s="17" t="s">
        <v>264</v>
      </c>
      <c r="AH7" s="17" t="s">
        <v>264</v>
      </c>
      <c r="AI7" s="17" t="s">
        <v>645</v>
      </c>
      <c r="AJ7" s="561" t="s">
        <v>262</v>
      </c>
      <c r="AK7" s="17"/>
      <c r="AL7" s="86"/>
      <c r="AM7" s="86" t="s">
        <v>629</v>
      </c>
      <c r="AN7" s="86"/>
      <c r="AO7" s="86"/>
      <c r="AP7" s="86"/>
      <c r="AQ7" s="87"/>
      <c r="AS7" s="187" t="str">
        <f>IF(HLOOKUP($A$1&amp;"a",[1]!Plan,AR66,FALSE)="","",HLOOKUP($A$1&amp;"a",[1]!Plan,AR66,FALSE))</f>
        <v/>
      </c>
      <c r="AT7" s="187" t="str">
        <f>IF(HLOOKUP($A$1&amp;"a",[1]!Plan,AS66,FALSE)="","",HLOOKUP($A$1&amp;"a",[1]!Plan,AS66,FALSE))</f>
        <v/>
      </c>
      <c r="AU7" s="18" t="str">
        <f>IF(HLOOKUP($A$1&amp;"a",[1]!Plan,AT66,FALSE)="","",HLOOKUP($A$1&amp;"a",[1]!Plan,AT66,FALSE))</f>
        <v/>
      </c>
      <c r="AV7" s="18" t="str">
        <f>IF(HLOOKUP($A$1&amp;"a",[1]!Plan,AU66,FALSE)="","",HLOOKUP($A$1&amp;"a",[1]!Plan,AU66,FALSE))</f>
        <v/>
      </c>
      <c r="AW7" s="18" t="str">
        <f>IF(HLOOKUP($A$1&amp;"a",[1]!Plan,AV66,FALSE)="","",HLOOKUP($A$1&amp;"a",[1]!Plan,AV66,FALSE))</f>
        <v/>
      </c>
      <c r="AX7" s="18" t="str">
        <f>IF(HLOOKUP($A$1&amp;"a",[1]!Plan,AW66,FALSE)="","",HLOOKUP($A$1&amp;"a",[1]!Plan,AW66,FALSE))</f>
        <v/>
      </c>
      <c r="AY7" s="18"/>
      <c r="AZ7" s="19"/>
      <c r="BV7" s="8"/>
      <c r="BW7" s="24"/>
      <c r="BY7" s="8">
        <v>12</v>
      </c>
      <c r="BZ7" s="170">
        <f ca="1">COUNTIF($AZ$2:$BR$2,"&lt;=12")-BZ6-BZ5</f>
        <v>0</v>
      </c>
      <c r="CA7" s="170"/>
      <c r="CB7" s="170"/>
      <c r="CC7" s="168"/>
      <c r="CD7" s="168"/>
      <c r="CE7" s="168"/>
      <c r="CF7" s="168"/>
    </row>
    <row r="8" spans="1:84" x14ac:dyDescent="0.3">
      <c r="A8" s="20" t="e">
        <f t="array" ref="A8">OR(AND((B8&lt;&gt;""),OR(EXACT(B8,C8:AQ8))),AND((C8&lt;&gt;""),OR(EXACT(C8,D8:AQ8))),AND((D8&lt;&gt;""),OR(EXACT(D8,E8:AQ8))),AND((E8&lt;&gt;""),OR(EXACT(E8,F8:AQ8))),AND((F8&lt;&gt;""),OR(EXACT(F8,G8:AQ8))),AND((G8&lt;&gt;""),OR(EXACT(G8,H8:AQ8))),AND((H8&lt;&gt;""),OR(EXACT(H8,I8:AQ8))),AND((I8&lt;&gt;""),OR(EXACT(I8,J8:AQ8))),AND((J8&lt;&gt;""),OR(EXACT(J8,M8:AQ8))),AND((M8&lt;&gt;""),OR(EXACT(M8,N8:AQ8))),AND((O8&lt;&gt;""),OR(EXACT(O8,P8:AQ8))),AND((#REF!&lt;&gt;""),OR(EXACT(#REF!,Q8:AQ8))),AND((Q8&lt;&gt;""),OR(EXACT(Q8,R8:AQ8))),AND((S8&lt;&gt;""),OR(EXACT(S8,T8:AQ8))),AND((T8&lt;&gt;""),OR(EXACT(T8,U8:AQ8))),AND((U8&lt;&gt;""),OR(EXACT(U8,V8:AQ8))),AND((V8&lt;&gt;""),OR(EXACT(V8,X8:AQ8))),AND((X8&lt;&gt;""),OR(EXACT(X8,Y8:AQ8))),AND((Y8&lt;&gt;""),OR(EXACT(Y8,Z8:AQ8))),AND((Z8&lt;&gt;""),OR(EXACT(Z8,AA8:AQ8))),AND((AA8&lt;&gt;""),OR(EXACT(AA8,AB8:AQ8))),AND((AB8&lt;&gt;""),OR(EXACT(AB8,AC8:AQ8))),AND((AC8&lt;&gt;""),OR(EXACT(AC8,AD8:AQ8))),AND((AD8&lt;&gt;""),OR(EXACT(AD8,AE8:AQ8))),AND((AE8&lt;&gt;""),OR(EXACT(AE8,AF8:AQ8))),AND((AF8&lt;&gt;""),OR(EXACT(AF8,AG8:AQ8))),AND((AG8&lt;&gt;""),OR(EXACT(AG8,AH8:AQ8))),AND((AH8&lt;&gt;""),OR(EXACT(AH8,AI8:AQ8))),AND((AI8&lt;&gt;""),OR(EXACT(AI8,AJ8:AQ8))),AND((AJ8&lt;&gt;""),OR(EXACT(AJ8,AK8:AQ8))),AND((AK8&lt;&gt;""),OR(EXACT(AK8,AL8:AQ8))),AND((AL8&lt;&gt;""),OR(EXACT(AL8,AM8:AQ8))),AND((AM8&lt;&gt;""),OR(EXACT(AM8,AN8:AQ8))),AND((AN8&lt;&gt;""),OR(EXACT(AN8,AO8:AQ8))),AND((AO8&lt;&gt;""),OR(EXACT(AO8,AQ8))))</f>
        <v>#REF!</v>
      </c>
      <c r="B8" s="289" t="s">
        <v>631</v>
      </c>
      <c r="C8" s="288" t="s">
        <v>4</v>
      </c>
      <c r="D8" s="289"/>
      <c r="E8" s="289"/>
      <c r="F8" s="372" t="s">
        <v>0</v>
      </c>
      <c r="G8" s="372" t="s">
        <v>0</v>
      </c>
      <c r="H8" s="567" t="s">
        <v>207</v>
      </c>
      <c r="I8" s="567" t="s">
        <v>207</v>
      </c>
      <c r="J8" s="289"/>
      <c r="K8" s="525" t="s">
        <v>11</v>
      </c>
      <c r="L8" s="289"/>
      <c r="M8" s="292" t="s">
        <v>16</v>
      </c>
      <c r="N8" s="289" t="s">
        <v>634</v>
      </c>
      <c r="O8" s="289"/>
      <c r="P8" s="292" t="s">
        <v>16</v>
      </c>
      <c r="Q8" s="289"/>
      <c r="R8" s="292" t="s">
        <v>16</v>
      </c>
      <c r="S8" s="289"/>
      <c r="T8" s="289"/>
      <c r="U8" s="525" t="s">
        <v>11</v>
      </c>
      <c r="V8" s="289"/>
      <c r="W8" s="292" t="s">
        <v>16</v>
      </c>
      <c r="X8" s="290" t="s">
        <v>6</v>
      </c>
      <c r="Y8" s="372" t="s">
        <v>0</v>
      </c>
      <c r="Z8" s="289"/>
      <c r="AA8" s="289"/>
      <c r="AB8" s="292" t="s">
        <v>16</v>
      </c>
      <c r="AC8" s="292" t="s">
        <v>16</v>
      </c>
      <c r="AD8" s="292" t="s">
        <v>16</v>
      </c>
      <c r="AE8" s="294" t="s">
        <v>14</v>
      </c>
      <c r="AF8" s="292" t="s">
        <v>16</v>
      </c>
      <c r="AG8" s="525" t="s">
        <v>11</v>
      </c>
      <c r="AH8" s="525" t="s">
        <v>11</v>
      </c>
      <c r="AI8" s="572" t="s">
        <v>646</v>
      </c>
      <c r="AJ8" s="562" t="s">
        <v>16</v>
      </c>
      <c r="AK8" s="537"/>
      <c r="AL8" s="310"/>
      <c r="AM8" s="513" t="s">
        <v>78</v>
      </c>
      <c r="AN8" s="310"/>
      <c r="AO8" s="289"/>
      <c r="AP8" s="315"/>
      <c r="AQ8" s="252"/>
      <c r="AR8" s="22"/>
      <c r="AS8" s="190" t="s">
        <v>17</v>
      </c>
      <c r="AT8" s="198" t="s">
        <v>0</v>
      </c>
      <c r="AU8" s="23" t="str">
        <f>IF(HLOOKUP($A$1,[1]!Plan,AT66,FALSE)="","",HLOOKUP($A$1,[1]!Plan,AT66,FALSE))</f>
        <v/>
      </c>
      <c r="AV8" s="199" t="s">
        <v>6</v>
      </c>
      <c r="AW8" s="23" t="str">
        <f>IF(HLOOKUP($A$1,[1]!Plan,AV66,FALSE)="","",HLOOKUP($A$1,[1]!Plan,AV66,FALSE))</f>
        <v/>
      </c>
      <c r="AX8" s="23" t="str">
        <f>IF(HLOOKUP($A$1,[1]!Plan,AW66,FALSE)="","",HLOOKUP($A$1,[1]!Plan,AW66,FALSE))</f>
        <v/>
      </c>
      <c r="AY8" s="30"/>
      <c r="AZ8" s="55"/>
      <c r="BA8" s="22">
        <f>BA$3</f>
        <v>1</v>
      </c>
      <c r="BB8" s="22">
        <f t="shared" ref="BB8:BS8" si="3">BB$3</f>
        <v>2</v>
      </c>
      <c r="BC8" s="22">
        <f t="shared" si="3"/>
        <v>3</v>
      </c>
      <c r="BD8" s="22">
        <f t="shared" si="3"/>
        <v>4</v>
      </c>
      <c r="BE8" s="22">
        <f t="shared" si="3"/>
        <v>5</v>
      </c>
      <c r="BF8" s="22">
        <f t="shared" si="3"/>
        <v>6</v>
      </c>
      <c r="BG8" s="22">
        <f t="shared" si="3"/>
        <v>7</v>
      </c>
      <c r="BH8" s="22">
        <f t="shared" si="3"/>
        <v>8</v>
      </c>
      <c r="BI8" s="22">
        <f t="shared" si="3"/>
        <v>9</v>
      </c>
      <c r="BJ8" s="22">
        <f t="shared" si="3"/>
        <v>10</v>
      </c>
      <c r="BK8" s="22" t="str">
        <f t="shared" si="3"/>
        <v>F1</v>
      </c>
      <c r="BL8" s="22" t="str">
        <f t="shared" si="3"/>
        <v>F2</v>
      </c>
      <c r="BM8" s="22" t="str">
        <f t="shared" si="3"/>
        <v>F3</v>
      </c>
      <c r="BN8" s="22" t="str">
        <f t="shared" si="3"/>
        <v>F4</v>
      </c>
      <c r="BO8" s="22" t="str">
        <f t="shared" si="3"/>
        <v>B8</v>
      </c>
      <c r="BP8" s="22" t="str">
        <f t="shared" si="3"/>
        <v>UG1</v>
      </c>
      <c r="BQ8" s="22" t="str">
        <f t="shared" si="3"/>
        <v>UG2</v>
      </c>
      <c r="BR8" s="22" t="str">
        <f t="shared" si="3"/>
        <v>UG3</v>
      </c>
      <c r="BS8" s="22" t="str">
        <f t="shared" si="3"/>
        <v>UG4</v>
      </c>
      <c r="BT8" s="88"/>
      <c r="BV8" s="8"/>
      <c r="BW8" s="24"/>
      <c r="BY8" s="170">
        <v>18</v>
      </c>
      <c r="BZ8" s="170">
        <f ca="1">COUNTIF($AZ$2:$BR$2,"&lt;=18")-BZ7-BZ6-BZ5</f>
        <v>1</v>
      </c>
      <c r="CA8" s="168"/>
      <c r="CB8" s="170"/>
      <c r="CC8" s="8"/>
      <c r="CD8" s="8"/>
      <c r="CE8" s="8"/>
      <c r="CF8" s="8"/>
    </row>
    <row r="9" spans="1:84" ht="15" thickBot="1" x14ac:dyDescent="0.35">
      <c r="A9" s="25" t="e">
        <f t="array" ref="A9">OR(AND((B9&lt;&gt;""),OR(EXACT(B9,C9:AQ9))),AND((C9&lt;&gt;""),OR(EXACT(C9,D9:AQ9))),AND((D9&lt;&gt;""),OR(EXACT(D9,E9:AQ9))),AND((E9&lt;&gt;""),OR(EXACT(E9,F9:AQ9))),AND((F9&lt;&gt;""),OR(EXACT(F9,G9:AQ9))),AND((G9&lt;&gt;""),OR(EXACT(G9,H9:AQ9))),AND((H9&lt;&gt;""),OR(EXACT(H9,I9:AQ9))),AND((I9&lt;&gt;""),OR(EXACT(I9,J9:AQ9))),AND((J9&lt;&gt;""),OR(EXACT(J9,M9:AQ9))),AND((M9&lt;&gt;""),OR(EXACT(M9,N9:AQ9))),AND((O9&lt;&gt;""),OR(EXACT(O9,P9:AQ9))),AND((#REF!&lt;&gt;""),OR(EXACT(#REF!,Q9:AQ9))),AND((Q9&lt;&gt;""),OR(EXACT(Q9,R9:AQ9))),AND((S9&lt;&gt;""),OR(EXACT(S9,T9:AQ9))),AND((T9&lt;&gt;""),OR(EXACT(T9,U9:AQ9))),AND((U9&lt;&gt;""),OR(EXACT(U9,V9:AQ9))),AND((V9&lt;&gt;""),OR(EXACT(V9,X9:AQ9))),AND((X9&lt;&gt;""),OR(EXACT(X9,Y9:AQ9))),AND((Y9&lt;&gt;""),OR(EXACT(Y9,Z9:AQ9))),AND((Z9&lt;&gt;""),OR(EXACT(Z9,AA9:AQ9))),AND((AA9&lt;&gt;""),OR(EXACT(AA9,AB9:AQ9))),AND((AB9&lt;&gt;""),OR(EXACT(AB9,AC9:AQ9))),AND((AC9&lt;&gt;""),OR(EXACT(AC9,AD9:AQ9))),AND((AD9&lt;&gt;""),OR(EXACT(AD9,AE9:AQ9))),AND((AE9&lt;&gt;""),OR(EXACT(AE9,AF9:AQ9))),AND((AF9&lt;&gt;""),OR(EXACT(AF9,AG9:AQ9))),AND((AG9&lt;&gt;""),OR(EXACT(AG9,AH9:AQ9))),AND((AH9&lt;&gt;""),OR(EXACT(AH9,AI9:AQ9))),AND((AI9&lt;&gt;""),OR(EXACT(AI9,AJ9:AQ9))),AND((AJ9&lt;&gt;""),OR(EXACT(AJ9,AK9:AQ9))),AND((AK9&lt;&gt;""),OR(EXACT(AK9,AL9:AQ9))),AND((AL9&lt;&gt;""),OR(EXACT(AL9,AM9:AQ9))),AND((AM9&lt;&gt;""),OR(EXACT(AM9,AN9:AQ9))),AND((AN9&lt;&gt;""),OR(EXACT(AN9,AO9:AQ9))),AND((AO9&lt;&gt;""),OR(EXACT(AO9,AQ9))))</f>
        <v>#REF!</v>
      </c>
      <c r="B9" s="26" t="s">
        <v>33</v>
      </c>
      <c r="C9" s="26" t="s">
        <v>62</v>
      </c>
      <c r="D9" s="26"/>
      <c r="E9" s="26"/>
      <c r="F9" s="26">
        <v>4</v>
      </c>
      <c r="G9" s="26">
        <v>4</v>
      </c>
      <c r="H9" s="26">
        <v>1</v>
      </c>
      <c r="I9" s="26">
        <v>1</v>
      </c>
      <c r="J9" s="26"/>
      <c r="K9" s="26">
        <v>7</v>
      </c>
      <c r="L9" s="26"/>
      <c r="M9" s="26">
        <v>9</v>
      </c>
      <c r="N9" s="26" t="s">
        <v>34</v>
      </c>
      <c r="O9" s="26"/>
      <c r="P9" s="26">
        <v>9</v>
      </c>
      <c r="Q9" s="26"/>
      <c r="R9" s="26">
        <v>9</v>
      </c>
      <c r="S9" s="26"/>
      <c r="T9" s="26"/>
      <c r="U9" s="26">
        <v>7</v>
      </c>
      <c r="V9" s="26"/>
      <c r="W9" s="26" t="s">
        <v>64</v>
      </c>
      <c r="X9" s="26">
        <v>5</v>
      </c>
      <c r="Y9" s="26">
        <v>4</v>
      </c>
      <c r="Z9" s="26"/>
      <c r="AA9" s="26"/>
      <c r="AB9" s="26" t="s">
        <v>271</v>
      </c>
      <c r="AC9" s="26">
        <v>6</v>
      </c>
      <c r="AD9" s="26">
        <v>6</v>
      </c>
      <c r="AE9" s="26">
        <v>3</v>
      </c>
      <c r="AF9" s="26">
        <v>9</v>
      </c>
      <c r="AG9" s="26">
        <v>7</v>
      </c>
      <c r="AH9" s="26">
        <v>7</v>
      </c>
      <c r="AI9" s="26" t="s">
        <v>32</v>
      </c>
      <c r="AJ9" s="563" t="s">
        <v>31</v>
      </c>
      <c r="AK9" s="31"/>
      <c r="AL9" s="31"/>
      <c r="AM9" s="31" t="s">
        <v>628</v>
      </c>
      <c r="AN9" s="31"/>
      <c r="AO9" s="124"/>
      <c r="AP9" s="31"/>
      <c r="AQ9" s="125"/>
      <c r="AR9" s="4"/>
      <c r="AS9" s="28" t="str">
        <f>IF(HLOOKUP($A$1&amp;"b",[1]!Plan,AR66,FALSE)="","",HLOOKUP($A$1&amp;"b",[1]!Plan,AR66,FALSE))</f>
        <v/>
      </c>
      <c r="AT9" s="28" t="str">
        <f>IF(HLOOKUP($A$1&amp;"b",[1]!Plan,AS66,FALSE)="","",HLOOKUP($A$1&amp;"b",[1]!Plan,AS66,FALSE))</f>
        <v/>
      </c>
      <c r="AU9" s="28" t="str">
        <f>IF(HLOOKUP($A$1&amp;"b",[1]!Plan,AT66,FALSE)="","",HLOOKUP($A$1&amp;"b",[1]!Plan,AT66,FALSE))</f>
        <v/>
      </c>
      <c r="AV9" s="28" t="str">
        <f>IF(HLOOKUP($A$1&amp;"b",[1]!Plan,AU66,FALSE)="","",HLOOKUP($A$1&amp;"b",[1]!Plan,AU66,FALSE))</f>
        <v/>
      </c>
      <c r="AW9" s="28" t="str">
        <f>IF(HLOOKUP($A$1&amp;"b",[1]!Plan,AV66,FALSE)="","",HLOOKUP($A$1&amp;"b",[1]!Plan,AV66,FALSE))</f>
        <v/>
      </c>
      <c r="AX9" s="28" t="str">
        <f>IF(HLOOKUP($A$1&amp;"b",[1]!Plan,AW66,FALSE)="","",HLOOKUP($A$1&amp;"b",[1]!Plan,AW66,FALSE))</f>
        <v/>
      </c>
      <c r="AY9" s="28"/>
      <c r="AZ9" s="29"/>
      <c r="BA9" s="167">
        <f t="shared" ref="BA9:BS9" ca="1" si="4">SUMIF($B9:$AQ9,BA$3,$B$2:$AP$2)</f>
        <v>5</v>
      </c>
      <c r="BB9" s="167">
        <f t="shared" ca="1" si="4"/>
        <v>0</v>
      </c>
      <c r="BC9" s="167">
        <f t="shared" ca="1" si="4"/>
        <v>5</v>
      </c>
      <c r="BD9" s="167">
        <f t="shared" ca="1" si="4"/>
        <v>5</v>
      </c>
      <c r="BE9" s="167">
        <f t="shared" ca="1" si="4"/>
        <v>7</v>
      </c>
      <c r="BF9" s="167">
        <f t="shared" ca="1" si="4"/>
        <v>8</v>
      </c>
      <c r="BG9" s="167">
        <f t="shared" ca="1" si="4"/>
        <v>14</v>
      </c>
      <c r="BH9" s="167">
        <f t="shared" ca="1" si="4"/>
        <v>0</v>
      </c>
      <c r="BI9" s="167">
        <f t="shared" ca="1" si="4"/>
        <v>5</v>
      </c>
      <c r="BJ9" s="167">
        <f t="shared" ca="1" si="4"/>
        <v>0</v>
      </c>
      <c r="BK9" s="167">
        <f t="shared" ca="1" si="4"/>
        <v>1</v>
      </c>
      <c r="BL9" s="167">
        <f t="shared" ca="1" si="4"/>
        <v>1</v>
      </c>
      <c r="BM9" s="167">
        <f t="shared" ca="1" si="4"/>
        <v>3</v>
      </c>
      <c r="BN9" s="167">
        <f t="shared" ca="1" si="4"/>
        <v>2</v>
      </c>
      <c r="BO9" s="167">
        <f t="shared" ca="1" si="4"/>
        <v>0</v>
      </c>
      <c r="BP9" s="167">
        <f t="shared" ca="1" si="4"/>
        <v>0</v>
      </c>
      <c r="BQ9" s="167">
        <f t="shared" ca="1" si="4"/>
        <v>0</v>
      </c>
      <c r="BR9" s="167">
        <f t="shared" ca="1" si="4"/>
        <v>1</v>
      </c>
      <c r="BS9" s="167">
        <f t="shared" ca="1" si="4"/>
        <v>2</v>
      </c>
      <c r="BV9" s="8"/>
      <c r="BW9" s="24"/>
      <c r="BY9" s="168">
        <v>24</v>
      </c>
      <c r="BZ9" s="170">
        <f ca="1">COUNTIF($AZ$2:$BR$2,"&lt;=24")-BZ8-BZ7-BZ6-BZ5</f>
        <v>0</v>
      </c>
      <c r="CA9" s="8"/>
      <c r="CB9" s="8"/>
      <c r="CC9" s="8"/>
      <c r="CD9" s="8"/>
      <c r="CE9" s="8"/>
      <c r="CF9" s="8"/>
    </row>
    <row r="10" spans="1:84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251"/>
      <c r="AL10" s="32"/>
      <c r="AM10" s="32"/>
      <c r="AN10" s="32"/>
      <c r="AO10" s="32"/>
      <c r="AP10" s="32"/>
      <c r="AQ10" s="35"/>
      <c r="AR10" s="4"/>
      <c r="AS10" s="187"/>
      <c r="AT10" s="187"/>
      <c r="AU10" s="33"/>
      <c r="AV10" s="33"/>
      <c r="AW10" s="33"/>
      <c r="AX10" s="33"/>
      <c r="AY10" s="33"/>
      <c r="AZ10" s="3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V10" s="8"/>
      <c r="BW10" s="24"/>
      <c r="BX10" s="168"/>
      <c r="BY10" s="168"/>
      <c r="BZ10" s="168"/>
      <c r="CA10" s="170"/>
      <c r="CB10" s="170"/>
      <c r="CC10" s="24"/>
      <c r="CD10" s="24"/>
      <c r="CE10" s="24"/>
      <c r="CF10" s="24"/>
    </row>
    <row r="11" spans="1:84" x14ac:dyDescent="0.3">
      <c r="A11" s="11"/>
      <c r="B11" s="32"/>
      <c r="C11" s="32"/>
      <c r="D11" s="32"/>
      <c r="E11" s="32"/>
      <c r="F11" s="32"/>
      <c r="G11" s="32"/>
      <c r="L11" s="32"/>
      <c r="N11" s="32"/>
      <c r="O11" s="32"/>
      <c r="Q11" s="32"/>
      <c r="V11" s="32"/>
      <c r="W11" s="32"/>
      <c r="X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89"/>
      <c r="AL11" s="546"/>
      <c r="AM11" s="121"/>
      <c r="AN11" s="121"/>
      <c r="AO11" s="121"/>
      <c r="AP11" s="121"/>
      <c r="AQ11" s="122"/>
      <c r="AR11" s="4"/>
      <c r="AS11" s="189"/>
      <c r="AT11" s="189"/>
      <c r="AU11" s="33"/>
      <c r="AV11" s="33"/>
      <c r="AW11" s="33"/>
      <c r="AX11" s="33"/>
      <c r="AY11" s="33"/>
      <c r="AZ11" s="34"/>
      <c r="BA11" s="22">
        <f>BA$3</f>
        <v>1</v>
      </c>
      <c r="BB11" s="22">
        <f t="shared" ref="BB11:BS11" si="5">BB$3</f>
        <v>2</v>
      </c>
      <c r="BC11" s="22">
        <f t="shared" si="5"/>
        <v>3</v>
      </c>
      <c r="BD11" s="22">
        <f t="shared" si="5"/>
        <v>4</v>
      </c>
      <c r="BE11" s="22">
        <f t="shared" si="5"/>
        <v>5</v>
      </c>
      <c r="BF11" s="22">
        <f t="shared" si="5"/>
        <v>6</v>
      </c>
      <c r="BG11" s="22">
        <f t="shared" si="5"/>
        <v>7</v>
      </c>
      <c r="BH11" s="22">
        <f t="shared" si="5"/>
        <v>8</v>
      </c>
      <c r="BI11" s="22">
        <f t="shared" si="5"/>
        <v>9</v>
      </c>
      <c r="BJ11" s="22">
        <f t="shared" si="5"/>
        <v>10</v>
      </c>
      <c r="BK11" s="22" t="str">
        <f t="shared" si="5"/>
        <v>F1</v>
      </c>
      <c r="BL11" s="22" t="str">
        <f t="shared" si="5"/>
        <v>F2</v>
      </c>
      <c r="BM11" s="22" t="str">
        <f t="shared" si="5"/>
        <v>F3</v>
      </c>
      <c r="BN11" s="22" t="str">
        <f t="shared" si="5"/>
        <v>F4</v>
      </c>
      <c r="BO11" s="22" t="str">
        <f t="shared" si="5"/>
        <v>B8</v>
      </c>
      <c r="BP11" s="22" t="str">
        <f t="shared" si="5"/>
        <v>UG1</v>
      </c>
      <c r="BQ11" s="22" t="str">
        <f t="shared" si="5"/>
        <v>UG2</v>
      </c>
      <c r="BR11" s="22" t="str">
        <f t="shared" si="5"/>
        <v>UG3</v>
      </c>
      <c r="BS11" s="22" t="str">
        <f t="shared" si="5"/>
        <v>UG4</v>
      </c>
      <c r="BV11" s="8"/>
      <c r="BW11" s="24"/>
      <c r="BX11" s="168"/>
      <c r="BY11" s="168"/>
      <c r="BZ11" s="168"/>
      <c r="CA11" s="8"/>
      <c r="CB11" s="8"/>
      <c r="CC11" s="8"/>
      <c r="CD11" s="168"/>
      <c r="CE11" s="168"/>
      <c r="CF11" s="168"/>
    </row>
    <row r="12" spans="1:84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82"/>
      <c r="AL12" s="31"/>
      <c r="AM12" s="31"/>
      <c r="AN12" s="31"/>
      <c r="AO12" s="31"/>
      <c r="AP12" s="31"/>
      <c r="AQ12" s="84"/>
      <c r="AR12" s="4"/>
      <c r="AS12" s="28"/>
      <c r="AT12" s="28"/>
      <c r="AU12" s="36"/>
      <c r="AV12" s="36"/>
      <c r="AW12" s="36"/>
      <c r="AX12" s="36"/>
      <c r="AY12" s="36"/>
      <c r="AZ12" s="37"/>
      <c r="BA12" s="167">
        <f t="shared" ref="BA12:BS12" ca="1" si="6">SUMIF($B12:$AQ12,BA$3,$B$2:$AP$2)</f>
        <v>0</v>
      </c>
      <c r="BB12" s="167">
        <f t="shared" ca="1" si="6"/>
        <v>0</v>
      </c>
      <c r="BC12" s="167">
        <f t="shared" ca="1" si="6"/>
        <v>0</v>
      </c>
      <c r="BD12" s="167">
        <f t="shared" ca="1" si="6"/>
        <v>0</v>
      </c>
      <c r="BE12" s="167">
        <f t="shared" ca="1" si="6"/>
        <v>0</v>
      </c>
      <c r="BF12" s="167">
        <f t="shared" ca="1" si="6"/>
        <v>0</v>
      </c>
      <c r="BG12" s="167">
        <f t="shared" ca="1" si="6"/>
        <v>0</v>
      </c>
      <c r="BH12" s="167">
        <f t="shared" ca="1" si="6"/>
        <v>0</v>
      </c>
      <c r="BI12" s="167">
        <f t="shared" ca="1" si="6"/>
        <v>0</v>
      </c>
      <c r="BJ12" s="167">
        <f t="shared" ca="1" si="6"/>
        <v>0</v>
      </c>
      <c r="BK12" s="167">
        <f t="shared" ca="1" si="6"/>
        <v>0</v>
      </c>
      <c r="BL12" s="167">
        <f t="shared" ca="1" si="6"/>
        <v>0</v>
      </c>
      <c r="BM12" s="167">
        <f t="shared" ca="1" si="6"/>
        <v>0</v>
      </c>
      <c r="BN12" s="167">
        <f t="shared" ca="1" si="6"/>
        <v>0</v>
      </c>
      <c r="BO12" s="167">
        <f t="shared" ca="1" si="6"/>
        <v>0</v>
      </c>
      <c r="BP12" s="167">
        <f t="shared" ca="1" si="6"/>
        <v>0</v>
      </c>
      <c r="BQ12" s="167">
        <f t="shared" ca="1" si="6"/>
        <v>0</v>
      </c>
      <c r="BR12" s="167">
        <f t="shared" ca="1" si="6"/>
        <v>0</v>
      </c>
      <c r="BS12" s="167">
        <f t="shared" ca="1" si="6"/>
        <v>0</v>
      </c>
      <c r="BV12" s="8"/>
      <c r="BW12" s="24"/>
      <c r="BX12" s="168"/>
      <c r="BY12" s="168"/>
      <c r="BZ12" s="168"/>
      <c r="CA12" s="170"/>
      <c r="CB12" s="170"/>
      <c r="CC12" s="24"/>
      <c r="CD12" s="24"/>
      <c r="CE12" s="24"/>
      <c r="CF12" s="24"/>
    </row>
    <row r="13" spans="1:84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"/>
      <c r="AS13" s="33"/>
      <c r="AT13" s="33"/>
      <c r="AU13" s="33"/>
      <c r="AV13" s="33"/>
      <c r="AW13" s="33"/>
      <c r="AX13" s="33"/>
      <c r="AY13" s="33"/>
      <c r="AZ13" s="33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</row>
    <row r="14" spans="1:84" ht="17.100000000000001" customHeight="1" x14ac:dyDescent="0.3">
      <c r="A14" s="38" t="s">
        <v>37</v>
      </c>
      <c r="B14" s="17" t="s">
        <v>649</v>
      </c>
      <c r="C14" s="17" t="s">
        <v>638</v>
      </c>
      <c r="D14" s="17" t="s">
        <v>191</v>
      </c>
      <c r="E14" s="17" t="s">
        <v>191</v>
      </c>
      <c r="F14" s="17" t="s">
        <v>480</v>
      </c>
      <c r="G14" s="17" t="s">
        <v>480</v>
      </c>
      <c r="H14" s="17" t="s">
        <v>639</v>
      </c>
      <c r="I14" s="17" t="s">
        <v>639</v>
      </c>
      <c r="J14" s="17" t="s">
        <v>191</v>
      </c>
      <c r="K14" s="17" t="s">
        <v>264</v>
      </c>
      <c r="L14" s="17" t="s">
        <v>191</v>
      </c>
      <c r="M14" s="17" t="s">
        <v>640</v>
      </c>
      <c r="N14" s="17" t="s">
        <v>444</v>
      </c>
      <c r="O14" s="17" t="s">
        <v>191</v>
      </c>
      <c r="P14" s="17" t="s">
        <v>640</v>
      </c>
      <c r="Q14" s="17" t="s">
        <v>191</v>
      </c>
      <c r="R14" s="17" t="s">
        <v>640</v>
      </c>
      <c r="S14" s="17"/>
      <c r="T14" s="17" t="s">
        <v>447</v>
      </c>
      <c r="U14" s="17" t="s">
        <v>264</v>
      </c>
      <c r="V14" s="17"/>
      <c r="W14" s="17" t="s">
        <v>192</v>
      </c>
      <c r="X14" s="17" t="s">
        <v>641</v>
      </c>
      <c r="Y14" s="17" t="s">
        <v>480</v>
      </c>
      <c r="Z14" s="17"/>
      <c r="AA14" s="17"/>
      <c r="AB14" s="17" t="s">
        <v>283</v>
      </c>
      <c r="AC14" s="17" t="s">
        <v>345</v>
      </c>
      <c r="AD14" s="17" t="s">
        <v>345</v>
      </c>
      <c r="AE14" s="17" t="s">
        <v>647</v>
      </c>
      <c r="AF14" s="17" t="s">
        <v>640</v>
      </c>
      <c r="AG14" s="17" t="s">
        <v>264</v>
      </c>
      <c r="AH14" s="17" t="s">
        <v>264</v>
      </c>
      <c r="AI14" s="17" t="s">
        <v>645</v>
      </c>
      <c r="AJ14" s="561" t="s">
        <v>262</v>
      </c>
      <c r="AK14" s="17"/>
      <c r="AL14" s="86"/>
      <c r="AM14" s="86"/>
      <c r="AN14" s="86"/>
      <c r="AO14" s="86"/>
      <c r="AP14" s="86"/>
      <c r="AQ14" s="87"/>
      <c r="AR14" s="4"/>
      <c r="AS14" s="187" t="str">
        <f>IF(HLOOKUP($A$1&amp;"a",[1]!Plan,AR67,FALSE)="","",HLOOKUP($A$1&amp;"a",[1]!Plan,AR67,FALSE))</f>
        <v/>
      </c>
      <c r="AT14" s="187" t="str">
        <f>IF(HLOOKUP($A$1&amp;"a",[1]!Plan,AS67,FALSE)="","",HLOOKUP($A$1&amp;"a",[1]!Plan,AS67,FALSE))</f>
        <v/>
      </c>
      <c r="AU14" s="18" t="str">
        <f>IF(HLOOKUP($A$1&amp;"a",[1]!Plan,AT67,FALSE)="","",HLOOKUP($A$1&amp;"a",[1]!Plan,AT67,FALSE))</f>
        <v/>
      </c>
      <c r="AV14" s="18" t="str">
        <f>IF(HLOOKUP($A$1&amp;"a",[1]!Plan,AU67,FALSE)="","",HLOOKUP($A$1&amp;"a",[1]!Plan,AU67,FALSE))</f>
        <v/>
      </c>
      <c r="AW14" s="18" t="str">
        <f>IF(HLOOKUP($A$1&amp;"a",[1]!Plan,AV67,FALSE)="","",HLOOKUP($A$1&amp;"a",[1]!Plan,AV67,FALSE))</f>
        <v/>
      </c>
      <c r="AX14" s="18" t="str">
        <f>IF(HLOOKUP($A$1&amp;"a",[1]!Plan,AW67,FALSE)="","",HLOOKUP($A$1&amp;"a",[1]!Plan,AW67,FALSE))</f>
        <v/>
      </c>
      <c r="AY14" s="18"/>
      <c r="AZ14" s="19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V14" s="8"/>
      <c r="BW14" s="24"/>
      <c r="BX14" s="168"/>
      <c r="BY14" s="168"/>
      <c r="BZ14" s="168"/>
      <c r="CA14" s="168"/>
      <c r="CB14" s="168"/>
      <c r="CC14" s="168"/>
      <c r="CD14" s="168"/>
      <c r="CE14" s="168"/>
      <c r="CF14" s="168"/>
    </row>
    <row r="15" spans="1:84" x14ac:dyDescent="0.3">
      <c r="A15" s="20" t="b">
        <f t="array" ref="A15">OR(AND((B15&lt;&gt;""),OR(EXACT(B15,C15:AQ15))),AND((C15&lt;&gt;""),OR(EXACT(C15,D15:AQ15))),AND((D15&lt;&gt;""),OR(EXACT(D15,E15:AQ15))),AND((E15&lt;&gt;""),OR(EXACT(E15,F15:AQ15))),AND((F15&lt;&gt;""),OR(EXACT(F15,G15:AQ15))),AND((G15&lt;&gt;""),OR(EXACT(G15,H15:AQ15))),AND((H15&lt;&gt;""),OR(EXACT(H15,I15:AQ15))),AND((I15&lt;&gt;""),OR(EXACT(I15,J15:AQ15))),AND((J15&lt;&gt;""),OR(EXACT(J15,M15:AQ15))),AND((M15&lt;&gt;""),OR(EXACT(M15,N15:AQ15))),AND((O15&lt;&gt;""),OR(EXACT(O15,P15:AQ15))),AND((P15&lt;&gt;""),OR(EXACT(P15,Q15:AQ15))),AND((Q15&lt;&gt;""),OR(EXACT(Q15,R15:AQ15))),AND((S15&lt;&gt;""),OR(EXACT(S15,T15:AQ15))),AND((T15&lt;&gt;""),OR(EXACT(T15,U15:AQ15))),AND((U15&lt;&gt;""),OR(EXACT(U15,V15:AQ15))),AND((V15&lt;&gt;""),OR(EXACT(V15,X15:AQ15))),AND((X15&lt;&gt;""),OR(EXACT(X15,Y15:AQ15))),AND((Y15&lt;&gt;""),OR(EXACT(Y15,Z15:AQ15))),AND((Z15&lt;&gt;""),OR(EXACT(Z15,AA15:AQ15))),AND((AA15&lt;&gt;""),OR(EXACT(AA15,AB15:AQ15))),AND((AB15&lt;&gt;""),OR(EXACT(AB15,AC15:AQ15))),AND((AC15&lt;&gt;""),OR(EXACT(AC15,AD15:AQ15))),AND((AD15&lt;&gt;""),OR(EXACT(AD15,AE15:AQ15))),AND((AE15&lt;&gt;""),OR(EXACT(AE15,AF15:AQ15))),AND((AF15&lt;&gt;""),OR(EXACT(AF15,AG15:AQ15))),AND((AG15&lt;&gt;""),OR(EXACT(AG15,AH15:AQ15))),AND((AH15&lt;&gt;""),OR(EXACT(AH15,AI15:AQ15))),AND((AI15&lt;&gt;""),OR(EXACT(AI15,AJ15:AQ15))),AND((AJ15&lt;&gt;""),OR(EXACT(AJ15,AK15:AQ15))),AND((AK15&lt;&gt;""),OR(EXACT(AK15,AL15:AQ15))),AND((AL15&lt;&gt;""),OR(EXACT(AL15,AM15:AQ15))),AND((AM15&lt;&gt;""),OR(EXACT(AM15,AN15:AQ15))),AND((AN15&lt;&gt;""),OR(EXACT(AN15,AO15:AQ15))),AND((AO15&lt;&gt;""),OR(EXACT(AO15,AQ15))))</f>
        <v>1</v>
      </c>
      <c r="B15" s="559" t="s">
        <v>57</v>
      </c>
      <c r="C15" s="288" t="s">
        <v>4</v>
      </c>
      <c r="D15" s="289"/>
      <c r="E15" s="289"/>
      <c r="F15" s="372" t="s">
        <v>0</v>
      </c>
      <c r="G15" s="372" t="s">
        <v>0</v>
      </c>
      <c r="H15" s="567" t="s">
        <v>207</v>
      </c>
      <c r="I15" s="567" t="s">
        <v>207</v>
      </c>
      <c r="J15" s="289"/>
      <c r="K15" s="525" t="s">
        <v>11</v>
      </c>
      <c r="L15" s="289"/>
      <c r="M15" s="217" t="s">
        <v>27</v>
      </c>
      <c r="N15" s="289" t="s">
        <v>612</v>
      </c>
      <c r="O15" s="289"/>
      <c r="P15" s="217" t="s">
        <v>27</v>
      </c>
      <c r="Q15" s="289"/>
      <c r="R15" s="217" t="s">
        <v>27</v>
      </c>
      <c r="S15" s="289"/>
      <c r="T15" s="293" t="s">
        <v>225</v>
      </c>
      <c r="U15" s="525" t="s">
        <v>11</v>
      </c>
      <c r="V15" s="289"/>
      <c r="W15" s="292" t="s">
        <v>16</v>
      </c>
      <c r="X15" s="290" t="s">
        <v>6</v>
      </c>
      <c r="Y15" s="372" t="s">
        <v>0</v>
      </c>
      <c r="Z15" s="289"/>
      <c r="AA15" s="289"/>
      <c r="AB15" s="264" t="s">
        <v>74</v>
      </c>
      <c r="AC15" s="294" t="s">
        <v>14</v>
      </c>
      <c r="AD15" s="294" t="s">
        <v>14</v>
      </c>
      <c r="AE15" s="292" t="s">
        <v>16</v>
      </c>
      <c r="AF15" s="217" t="s">
        <v>27</v>
      </c>
      <c r="AG15" s="525" t="s">
        <v>11</v>
      </c>
      <c r="AH15" s="525" t="s">
        <v>11</v>
      </c>
      <c r="AI15" s="572" t="s">
        <v>646</v>
      </c>
      <c r="AJ15" s="573" t="s">
        <v>58</v>
      </c>
      <c r="AK15" s="537"/>
      <c r="AL15" s="310"/>
      <c r="AM15" s="315"/>
      <c r="AN15" s="310"/>
      <c r="AO15" s="289"/>
      <c r="AP15" s="315"/>
      <c r="AQ15" s="252"/>
      <c r="AR15" s="22"/>
      <c r="AS15" s="190" t="s">
        <v>17</v>
      </c>
      <c r="AT15" s="198" t="s">
        <v>0</v>
      </c>
      <c r="AU15" s="23" t="str">
        <f>IF(HLOOKUP($A$1,[1]!Plan,AT67,FALSE)="","",HLOOKUP($A$1,[1]!Plan,AT67,FALSE))</f>
        <v/>
      </c>
      <c r="AV15" s="199" t="s">
        <v>6</v>
      </c>
      <c r="AW15" s="23" t="str">
        <f>IF(HLOOKUP($A$1,[1]!Plan,AV67,FALSE)="","",HLOOKUP($A$1,[1]!Plan,AV67,FALSE))</f>
        <v/>
      </c>
      <c r="AX15" s="23" t="str">
        <f>IF(HLOOKUP($A$1,[1]!Plan,AW67,FALSE)="","",HLOOKUP($A$1,[1]!Plan,AW67,FALSE))</f>
        <v/>
      </c>
      <c r="AY15" s="30"/>
      <c r="AZ15" s="55"/>
      <c r="BA15" s="22">
        <f>BA$3</f>
        <v>1</v>
      </c>
      <c r="BB15" s="22">
        <f t="shared" ref="BB15:BS15" si="7">BB$3</f>
        <v>2</v>
      </c>
      <c r="BC15" s="22">
        <f t="shared" si="7"/>
        <v>3</v>
      </c>
      <c r="BD15" s="22">
        <f t="shared" si="7"/>
        <v>4</v>
      </c>
      <c r="BE15" s="22">
        <f t="shared" si="7"/>
        <v>5</v>
      </c>
      <c r="BF15" s="22">
        <f t="shared" si="7"/>
        <v>6</v>
      </c>
      <c r="BG15" s="22">
        <f t="shared" si="7"/>
        <v>7</v>
      </c>
      <c r="BH15" s="22">
        <f t="shared" si="7"/>
        <v>8</v>
      </c>
      <c r="BI15" s="22">
        <f t="shared" si="7"/>
        <v>9</v>
      </c>
      <c r="BJ15" s="22">
        <f t="shared" si="7"/>
        <v>10</v>
      </c>
      <c r="BK15" s="22" t="str">
        <f t="shared" si="7"/>
        <v>F1</v>
      </c>
      <c r="BL15" s="22" t="str">
        <f t="shared" si="7"/>
        <v>F2</v>
      </c>
      <c r="BM15" s="22" t="str">
        <f t="shared" si="7"/>
        <v>F3</v>
      </c>
      <c r="BN15" s="22" t="str">
        <f t="shared" si="7"/>
        <v>F4</v>
      </c>
      <c r="BO15" s="22" t="str">
        <f t="shared" si="7"/>
        <v>B8</v>
      </c>
      <c r="BP15" s="22" t="str">
        <f t="shared" si="7"/>
        <v>UG1</v>
      </c>
      <c r="BQ15" s="22" t="str">
        <f t="shared" si="7"/>
        <v>UG2</v>
      </c>
      <c r="BR15" s="22" t="str">
        <f t="shared" si="7"/>
        <v>UG3</v>
      </c>
      <c r="BS15" s="22" t="str">
        <f t="shared" si="7"/>
        <v>UG4</v>
      </c>
      <c r="BT15" s="88"/>
      <c r="BV15" s="8"/>
      <c r="BW15" s="24"/>
      <c r="BX15" s="168"/>
      <c r="BY15" s="168"/>
      <c r="BZ15" s="168"/>
      <c r="CA15" s="168"/>
      <c r="CB15" s="168"/>
      <c r="CC15" s="168"/>
      <c r="CD15" s="168"/>
      <c r="CE15" s="168"/>
      <c r="CF15" s="168"/>
    </row>
    <row r="16" spans="1:84" ht="15" thickBot="1" x14ac:dyDescent="0.35">
      <c r="A16" s="25" t="b">
        <f t="array" ref="A16">OR(AND((B16&lt;&gt;""),OR(EXACT(B16,C16:AQ16))),AND((C16&lt;&gt;""),OR(EXACT(C16,D16:AQ16))),AND((D16&lt;&gt;""),OR(EXACT(D16,E16:AQ16))),AND((E16&lt;&gt;""),OR(EXACT(E16,F16:AQ16))),AND((F16&lt;&gt;""),OR(EXACT(F16,G16:AQ16))),AND((G16&lt;&gt;""),OR(EXACT(G16,H16:AQ16))),AND((H16&lt;&gt;""),OR(EXACT(H16,I16:AQ16))),AND((I16&lt;&gt;""),OR(EXACT(I16,J16:AQ16))),AND((J16&lt;&gt;""),OR(EXACT(J16,M16:AQ16))),AND((M16&lt;&gt;""),OR(EXACT(M16,N16:AQ16))),AND((O16&lt;&gt;""),OR(EXACT(O16,P16:AQ16))),AND((P16&lt;&gt;""),OR(EXACT(P16,Q16:AQ16))),AND((Q16&lt;&gt;""),OR(EXACT(Q16,R16:AQ16))),AND((S16&lt;&gt;""),OR(EXACT(S16,T16:AQ16))),AND((T16&lt;&gt;""),OR(EXACT(T16,U16:AQ16))),AND((U16&lt;&gt;""),OR(EXACT(U16,V16:AQ16))),AND((V16&lt;&gt;""),OR(EXACT(V16,X16:AQ16))),AND((X16&lt;&gt;""),OR(EXACT(X16,Y16:AQ16))),AND((Y16&lt;&gt;""),OR(EXACT(Y16,Z16:AQ16))),AND((Z16&lt;&gt;""),OR(EXACT(Z16,AA16:AQ16))),AND((AA16&lt;&gt;""),OR(EXACT(AA16,AB16:AQ16))),AND((AB16&lt;&gt;""),OR(EXACT(AB16,AC16:AQ16))),AND((AC16&lt;&gt;""),OR(EXACT(AC16,AD16:AQ16))),AND((AD16&lt;&gt;""),OR(EXACT(AD16,AE16:AQ16))),AND((AE16&lt;&gt;""),OR(EXACT(AE16,AF16:AQ16))),AND((AF16&lt;&gt;""),OR(EXACT(AF16,AG16:AQ16))),AND((AG16&lt;&gt;""),OR(EXACT(AG16,AH16:AQ16))),AND((AH16&lt;&gt;""),OR(EXACT(AH16,AI16:AQ16))),AND((AI16&lt;&gt;""),OR(EXACT(AI16,AJ16:AQ16))),AND((AJ16&lt;&gt;""),OR(EXACT(AJ16,AK16:AQ16))),AND((AK16&lt;&gt;""),OR(EXACT(AK16,AL16:AQ16))),AND((AL16&lt;&gt;""),OR(EXACT(AL16,AM16:AQ16))),AND((AM16&lt;&gt;""),OR(EXACT(AM16,AN16:AQ16))),AND((AN16&lt;&gt;""),OR(EXACT(AN16,AO16:AQ16))),AND((AO16&lt;&gt;""),OR(EXACT(AO16,AQ16))))</f>
        <v>1</v>
      </c>
      <c r="B16" s="26" t="s">
        <v>33</v>
      </c>
      <c r="C16" s="26" t="s">
        <v>62</v>
      </c>
      <c r="D16" s="26"/>
      <c r="E16" s="26"/>
      <c r="F16" s="26">
        <v>4</v>
      </c>
      <c r="G16" s="26">
        <v>4</v>
      </c>
      <c r="H16" s="26">
        <v>1</v>
      </c>
      <c r="I16" s="26">
        <v>1</v>
      </c>
      <c r="J16" s="26"/>
      <c r="K16" s="26">
        <v>7</v>
      </c>
      <c r="L16" s="26"/>
      <c r="M16" s="26">
        <v>9</v>
      </c>
      <c r="N16" s="26" t="s">
        <v>34</v>
      </c>
      <c r="O16" s="26"/>
      <c r="P16" s="26">
        <v>9</v>
      </c>
      <c r="Q16" s="26"/>
      <c r="R16" s="26">
        <v>9</v>
      </c>
      <c r="S16" s="26"/>
      <c r="T16" s="26" t="s">
        <v>61</v>
      </c>
      <c r="U16" s="26">
        <v>7</v>
      </c>
      <c r="V16" s="26"/>
      <c r="W16" s="26" t="s">
        <v>64</v>
      </c>
      <c r="X16" s="26">
        <v>5</v>
      </c>
      <c r="Y16" s="26">
        <v>4</v>
      </c>
      <c r="Z16" s="26"/>
      <c r="AA16" s="26"/>
      <c r="AB16" s="26" t="s">
        <v>271</v>
      </c>
      <c r="AC16" s="26">
        <v>6</v>
      </c>
      <c r="AD16" s="26">
        <v>6</v>
      </c>
      <c r="AE16" s="26">
        <v>3</v>
      </c>
      <c r="AF16" s="26">
        <v>9</v>
      </c>
      <c r="AG16" s="26">
        <v>7</v>
      </c>
      <c r="AH16" s="26">
        <v>7</v>
      </c>
      <c r="AI16" s="26" t="s">
        <v>32</v>
      </c>
      <c r="AJ16" s="563" t="s">
        <v>31</v>
      </c>
      <c r="AK16" s="31"/>
      <c r="AL16" s="31"/>
      <c r="AM16" s="31"/>
      <c r="AN16" s="31"/>
      <c r="AO16" s="124"/>
      <c r="AP16" s="31"/>
      <c r="AQ16" s="125"/>
      <c r="AR16" s="4"/>
      <c r="AS16" s="28" t="str">
        <f>IF(HLOOKUP($A$1&amp;"b",[1]!Plan,AR67,FALSE)="","",HLOOKUP($A$1&amp;"b",[1]!Plan,AR67,FALSE))</f>
        <v/>
      </c>
      <c r="AT16" s="28" t="str">
        <f>IF(HLOOKUP($A$1&amp;"b",[1]!Plan,AS67,FALSE)="","",HLOOKUP($A$1&amp;"b",[1]!Plan,AS67,FALSE))</f>
        <v/>
      </c>
      <c r="AU16" s="28" t="str">
        <f>IF(HLOOKUP($A$1&amp;"b",[1]!Plan,AT67,FALSE)="","",HLOOKUP($A$1&amp;"b",[1]!Plan,AT67,FALSE))</f>
        <v/>
      </c>
      <c r="AV16" s="28" t="str">
        <f>IF(HLOOKUP($A$1&amp;"b",[1]!Plan,AU67,FALSE)="","",HLOOKUP($A$1&amp;"b",[1]!Plan,AU67,FALSE))</f>
        <v/>
      </c>
      <c r="AW16" s="28" t="str">
        <f>IF(HLOOKUP($A$1&amp;"b",[1]!Plan,AV67,FALSE)="","",HLOOKUP($A$1&amp;"b",[1]!Plan,AV67,FALSE))</f>
        <v/>
      </c>
      <c r="AX16" s="28" t="str">
        <f>IF(HLOOKUP($A$1&amp;"b",[1]!Plan,AW67,FALSE)="","",HLOOKUP($A$1&amp;"b",[1]!Plan,AW67,FALSE))</f>
        <v/>
      </c>
      <c r="AY16" s="28"/>
      <c r="AZ16" s="29"/>
      <c r="BA16" s="167">
        <f t="shared" ref="BA16:BS16" ca="1" si="8">SUMIF($B16:$AQ16,BA$3,$B$2:$AP$2)</f>
        <v>5</v>
      </c>
      <c r="BB16" s="167">
        <f t="shared" ca="1" si="8"/>
        <v>0</v>
      </c>
      <c r="BC16" s="167">
        <f t="shared" ca="1" si="8"/>
        <v>5</v>
      </c>
      <c r="BD16" s="167">
        <f t="shared" ca="1" si="8"/>
        <v>5</v>
      </c>
      <c r="BE16" s="167">
        <f t="shared" ca="1" si="8"/>
        <v>7</v>
      </c>
      <c r="BF16" s="167">
        <f t="shared" ca="1" si="8"/>
        <v>8</v>
      </c>
      <c r="BG16" s="167">
        <f t="shared" ca="1" si="8"/>
        <v>14</v>
      </c>
      <c r="BH16" s="167">
        <f t="shared" ca="1" si="8"/>
        <v>0</v>
      </c>
      <c r="BI16" s="167">
        <f t="shared" ca="1" si="8"/>
        <v>5</v>
      </c>
      <c r="BJ16" s="167">
        <f t="shared" ca="1" si="8"/>
        <v>0</v>
      </c>
      <c r="BK16" s="167">
        <f t="shared" ca="1" si="8"/>
        <v>1</v>
      </c>
      <c r="BL16" s="167">
        <f t="shared" ca="1" si="8"/>
        <v>1</v>
      </c>
      <c r="BM16" s="167">
        <f t="shared" ca="1" si="8"/>
        <v>3</v>
      </c>
      <c r="BN16" s="167">
        <f t="shared" ca="1" si="8"/>
        <v>2</v>
      </c>
      <c r="BO16" s="167">
        <f t="shared" ca="1" si="8"/>
        <v>0</v>
      </c>
      <c r="BP16" s="167">
        <f t="shared" ca="1" si="8"/>
        <v>0</v>
      </c>
      <c r="BQ16" s="167">
        <f t="shared" ca="1" si="8"/>
        <v>1</v>
      </c>
      <c r="BR16" s="167">
        <f t="shared" ca="1" si="8"/>
        <v>1</v>
      </c>
      <c r="BS16" s="167">
        <f t="shared" ca="1" si="8"/>
        <v>2</v>
      </c>
      <c r="BV16" s="8"/>
      <c r="BW16" s="24"/>
      <c r="BX16" s="168"/>
      <c r="BY16" s="168"/>
      <c r="BZ16" s="168"/>
      <c r="CA16" s="168"/>
      <c r="CB16" s="168"/>
      <c r="CC16" s="168"/>
      <c r="CD16" s="168"/>
      <c r="CE16" s="168"/>
      <c r="CF16" s="168"/>
    </row>
    <row r="17" spans="1:84" ht="17.100000000000001" customHeight="1" x14ac:dyDescent="0.3">
      <c r="A17" s="192"/>
      <c r="B17" s="17" t="s">
        <v>649</v>
      </c>
      <c r="C17" s="17" t="s">
        <v>638</v>
      </c>
      <c r="D17" s="17" t="s">
        <v>191</v>
      </c>
      <c r="E17" s="17" t="s">
        <v>191</v>
      </c>
      <c r="F17" s="17" t="s">
        <v>480</v>
      </c>
      <c r="G17" s="17" t="s">
        <v>480</v>
      </c>
      <c r="H17" s="17" t="s">
        <v>639</v>
      </c>
      <c r="I17" s="17" t="s">
        <v>639</v>
      </c>
      <c r="J17" s="17" t="s">
        <v>191</v>
      </c>
      <c r="K17" s="17" t="s">
        <v>264</v>
      </c>
      <c r="L17" s="17" t="s">
        <v>191</v>
      </c>
      <c r="M17" s="17" t="s">
        <v>640</v>
      </c>
      <c r="N17" s="17" t="s">
        <v>444</v>
      </c>
      <c r="O17" s="17" t="s">
        <v>191</v>
      </c>
      <c r="P17" s="17" t="s">
        <v>640</v>
      </c>
      <c r="Q17" s="17" t="s">
        <v>191</v>
      </c>
      <c r="R17" s="17" t="s">
        <v>640</v>
      </c>
      <c r="S17" s="17"/>
      <c r="T17" s="17" t="s">
        <v>447</v>
      </c>
      <c r="U17" s="17" t="s">
        <v>264</v>
      </c>
      <c r="V17" s="17"/>
      <c r="W17" s="17" t="s">
        <v>192</v>
      </c>
      <c r="X17" s="17" t="s">
        <v>641</v>
      </c>
      <c r="Y17" s="17" t="s">
        <v>480</v>
      </c>
      <c r="Z17" s="17"/>
      <c r="AA17" s="17"/>
      <c r="AB17" s="17" t="s">
        <v>283</v>
      </c>
      <c r="AC17" s="17" t="s">
        <v>345</v>
      </c>
      <c r="AD17" s="17" t="s">
        <v>345</v>
      </c>
      <c r="AE17" s="17" t="s">
        <v>647</v>
      </c>
      <c r="AF17" s="17" t="s">
        <v>640</v>
      </c>
      <c r="AG17" s="17" t="s">
        <v>264</v>
      </c>
      <c r="AH17" s="17" t="s">
        <v>264</v>
      </c>
      <c r="AI17" s="17" t="s">
        <v>645</v>
      </c>
      <c r="AJ17" s="561" t="s">
        <v>262</v>
      </c>
      <c r="AK17" s="17"/>
      <c r="AL17" s="86"/>
      <c r="AM17" s="86"/>
      <c r="AN17" s="86"/>
      <c r="AO17" s="86"/>
      <c r="AP17" s="86"/>
      <c r="AQ17" s="87"/>
      <c r="AR17" s="4"/>
      <c r="AS17" s="187" t="str">
        <f>IF(HLOOKUP($A$1&amp;"a",[1]!Plan,AR67,FALSE)="","",HLOOKUP($A$1&amp;"a",[1]!Plan,AR67,FALSE))</f>
        <v/>
      </c>
      <c r="AT17" s="187" t="str">
        <f>IF(HLOOKUP($A$1&amp;"a",[1]!Plan,AS67,FALSE)="","",HLOOKUP($A$1&amp;"a",[1]!Plan,AS67,FALSE))</f>
        <v/>
      </c>
      <c r="AU17" s="18" t="str">
        <f>IF(HLOOKUP($A$1&amp;"a",[1]!Plan,AT67,FALSE)="","",HLOOKUP($A$1&amp;"a",[1]!Plan,AT67,FALSE))</f>
        <v/>
      </c>
      <c r="AV17" s="18" t="str">
        <f>IF(HLOOKUP($A$1&amp;"a",[1]!Plan,AU67,FALSE)="","",HLOOKUP($A$1&amp;"a",[1]!Plan,AU67,FALSE))</f>
        <v/>
      </c>
      <c r="AW17" s="18" t="str">
        <f>IF(HLOOKUP($A$1&amp;"a",[1]!Plan,AV67,FALSE)="","",HLOOKUP($A$1&amp;"a",[1]!Plan,AV67,FALSE))</f>
        <v/>
      </c>
      <c r="AX17" s="18" t="str">
        <f>IF(HLOOKUP($A$1&amp;"a",[1]!Plan,AW67,FALSE)="","",HLOOKUP($A$1&amp;"a",[1]!Plan,AW67,FALSE))</f>
        <v/>
      </c>
      <c r="AY17" s="18"/>
      <c r="AZ17" s="19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V17" s="8"/>
      <c r="BW17" s="24"/>
      <c r="BX17" s="168"/>
      <c r="BY17" s="168"/>
      <c r="BZ17" s="168"/>
      <c r="CA17" s="168"/>
      <c r="CB17" s="168"/>
      <c r="CC17" s="168"/>
      <c r="CD17" s="168"/>
      <c r="CE17" s="168"/>
      <c r="CF17" s="168"/>
    </row>
    <row r="18" spans="1:84" x14ac:dyDescent="0.3">
      <c r="A18" s="20" t="b">
        <f t="array" ref="A18">OR(AND((B18&lt;&gt;""),OR(EXACT(B18,C18:AQ18))),AND((C18&lt;&gt;""),OR(EXACT(C18,D18:AQ18))),AND((D18&lt;&gt;""),OR(EXACT(D18,E18:AQ18))),AND((E18&lt;&gt;""),OR(EXACT(E18,F18:AQ18))),AND((F18&lt;&gt;""),OR(EXACT(F18,G18:AQ18))),AND((G18&lt;&gt;""),OR(EXACT(G18,H18:AQ18))),AND((H18&lt;&gt;""),OR(EXACT(H18,I18:AQ18))),AND((I18&lt;&gt;""),OR(EXACT(I18,J18:AQ18))),AND((J18&lt;&gt;""),OR(EXACT(J18,M18:AQ18))),AND((M18&lt;&gt;""),OR(EXACT(M18,N18:AQ18))),AND((O18&lt;&gt;""),OR(EXACT(O18,P18:AQ18))),AND((P18&lt;&gt;""),OR(EXACT(P18,Q18:AQ18))),AND((Q18&lt;&gt;""),OR(EXACT(Q18,R18:AQ18))),AND((S18&lt;&gt;""),OR(EXACT(S18,T18:AQ18))),AND((T18&lt;&gt;""),OR(EXACT(T18,U18:AQ18))),AND((U18&lt;&gt;""),OR(EXACT(U18,V18:AQ18))),AND((V18&lt;&gt;""),OR(EXACT(V18,X18:AQ18))),AND((X18&lt;&gt;""),OR(EXACT(X18,Y18:AQ18))),AND((Y18&lt;&gt;""),OR(EXACT(Y18,Z18:AQ18))),AND((Z18&lt;&gt;""),OR(EXACT(Z18,AA18:AQ18))),AND((AA18&lt;&gt;""),OR(EXACT(AA18,AB18:AQ18))),AND((AB18&lt;&gt;""),OR(EXACT(AB18,AC18:AQ18))),AND((AC18&lt;&gt;""),OR(EXACT(AC18,AD18:AQ18))),AND((AD18&lt;&gt;""),OR(EXACT(AD18,AE18:AQ18))),AND((AE18&lt;&gt;""),OR(EXACT(AE18,AF18:AQ18))),AND((AF18&lt;&gt;""),OR(EXACT(AF18,AG18:AQ18))),AND((AG18&lt;&gt;""),OR(EXACT(AG18,AH18:AQ18))),AND((AH18&lt;&gt;""),OR(EXACT(AH18,AI18:AQ18))),AND((AI18&lt;&gt;""),OR(EXACT(AI18,AJ18:AQ18))),AND((AJ18&lt;&gt;""),OR(EXACT(AJ18,AK18:AQ18))),AND((AK18&lt;&gt;""),OR(EXACT(AK18,AL18:AQ18))),AND((AL18&lt;&gt;""),OR(EXACT(AL18,AM18:AQ18))),AND((AM18&lt;&gt;""),OR(EXACT(AM18,AN18:AQ18))),AND((AN18&lt;&gt;""),OR(EXACT(AN18,AO18:AQ18))),AND((AO18&lt;&gt;""),OR(EXACT(AO18,AQ18))))</f>
        <v>1</v>
      </c>
      <c r="B18" s="559" t="s">
        <v>57</v>
      </c>
      <c r="C18" s="288" t="s">
        <v>4</v>
      </c>
      <c r="D18" s="289"/>
      <c r="E18" s="289"/>
      <c r="F18" s="372" t="s">
        <v>0</v>
      </c>
      <c r="G18" s="372" t="s">
        <v>0</v>
      </c>
      <c r="H18" s="567" t="s">
        <v>207</v>
      </c>
      <c r="I18" s="567" t="s">
        <v>207</v>
      </c>
      <c r="J18" s="289"/>
      <c r="K18" s="525" t="s">
        <v>11</v>
      </c>
      <c r="L18" s="289"/>
      <c r="M18" s="217" t="s">
        <v>27</v>
      </c>
      <c r="N18" s="289" t="s">
        <v>612</v>
      </c>
      <c r="O18" s="289"/>
      <c r="P18" s="217" t="s">
        <v>27</v>
      </c>
      <c r="Q18" s="289"/>
      <c r="R18" s="217" t="s">
        <v>27</v>
      </c>
      <c r="S18" s="289"/>
      <c r="T18" s="293" t="s">
        <v>225</v>
      </c>
      <c r="U18" s="525" t="s">
        <v>11</v>
      </c>
      <c r="V18" s="289"/>
      <c r="W18" s="292" t="s">
        <v>16</v>
      </c>
      <c r="X18" s="290" t="s">
        <v>6</v>
      </c>
      <c r="Y18" s="372" t="s">
        <v>0</v>
      </c>
      <c r="Z18" s="289"/>
      <c r="AA18" s="289"/>
      <c r="AB18" s="292" t="s">
        <v>16</v>
      </c>
      <c r="AC18" s="292" t="s">
        <v>16</v>
      </c>
      <c r="AD18" s="292" t="s">
        <v>16</v>
      </c>
      <c r="AE18" s="294" t="s">
        <v>14</v>
      </c>
      <c r="AF18" s="217" t="s">
        <v>27</v>
      </c>
      <c r="AG18" s="525" t="s">
        <v>11</v>
      </c>
      <c r="AH18" s="525" t="s">
        <v>11</v>
      </c>
      <c r="AI18" s="572" t="s">
        <v>646</v>
      </c>
      <c r="AJ18" s="573" t="s">
        <v>58</v>
      </c>
      <c r="AK18" s="537"/>
      <c r="AL18" s="310"/>
      <c r="AM18" s="315"/>
      <c r="AN18" s="310"/>
      <c r="AO18" s="289"/>
      <c r="AP18" s="315"/>
      <c r="AQ18" s="252"/>
      <c r="AR18" s="22"/>
      <c r="AS18" s="190" t="s">
        <v>17</v>
      </c>
      <c r="AT18" s="198" t="s">
        <v>0</v>
      </c>
      <c r="AU18" s="23" t="str">
        <f>IF(HLOOKUP($A$1,[1]!Plan,AT67,FALSE)="","",HLOOKUP($A$1,[1]!Plan,AT67,FALSE))</f>
        <v/>
      </c>
      <c r="AV18" s="199" t="s">
        <v>6</v>
      </c>
      <c r="AW18" s="23" t="str">
        <f>IF(HLOOKUP($A$1,[1]!Plan,AV67,FALSE)="","",HLOOKUP($A$1,[1]!Plan,AV67,FALSE))</f>
        <v/>
      </c>
      <c r="AX18" s="23" t="str">
        <f>IF(HLOOKUP($A$1,[1]!Plan,AW67,FALSE)="","",HLOOKUP($A$1,[1]!Plan,AW67,FALSE))</f>
        <v/>
      </c>
      <c r="AY18" s="30"/>
      <c r="AZ18" s="55"/>
      <c r="BA18" s="22">
        <f>BA$3</f>
        <v>1</v>
      </c>
      <c r="BB18" s="22">
        <f t="shared" ref="BB18:BS18" si="9">BB$3</f>
        <v>2</v>
      </c>
      <c r="BC18" s="22">
        <f t="shared" si="9"/>
        <v>3</v>
      </c>
      <c r="BD18" s="22">
        <f t="shared" si="9"/>
        <v>4</v>
      </c>
      <c r="BE18" s="22">
        <f t="shared" si="9"/>
        <v>5</v>
      </c>
      <c r="BF18" s="22">
        <f t="shared" si="9"/>
        <v>6</v>
      </c>
      <c r="BG18" s="22">
        <f t="shared" si="9"/>
        <v>7</v>
      </c>
      <c r="BH18" s="22">
        <f t="shared" si="9"/>
        <v>8</v>
      </c>
      <c r="BI18" s="22">
        <f t="shared" si="9"/>
        <v>9</v>
      </c>
      <c r="BJ18" s="22">
        <f t="shared" si="9"/>
        <v>10</v>
      </c>
      <c r="BK18" s="22" t="str">
        <f t="shared" si="9"/>
        <v>F1</v>
      </c>
      <c r="BL18" s="22" t="str">
        <f t="shared" si="9"/>
        <v>F2</v>
      </c>
      <c r="BM18" s="22" t="str">
        <f t="shared" si="9"/>
        <v>F3</v>
      </c>
      <c r="BN18" s="22" t="str">
        <f t="shared" si="9"/>
        <v>F4</v>
      </c>
      <c r="BO18" s="22" t="str">
        <f t="shared" si="9"/>
        <v>B8</v>
      </c>
      <c r="BP18" s="22" t="str">
        <f t="shared" si="9"/>
        <v>UG1</v>
      </c>
      <c r="BQ18" s="22" t="str">
        <f t="shared" si="9"/>
        <v>UG2</v>
      </c>
      <c r="BR18" s="22" t="str">
        <f t="shared" si="9"/>
        <v>UG3</v>
      </c>
      <c r="BS18" s="22" t="str">
        <f t="shared" si="9"/>
        <v>UG4</v>
      </c>
      <c r="BT18" s="8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  <c r="CF18" s="168"/>
    </row>
    <row r="19" spans="1:84" ht="15" thickBot="1" x14ac:dyDescent="0.35">
      <c r="A19" s="25" t="b">
        <f t="array" ref="A19">OR(AND((B19&lt;&gt;""),OR(EXACT(B19,C19:AQ19))),AND((C19&lt;&gt;""),OR(EXACT(C19,D19:AQ19))),AND((D19&lt;&gt;""),OR(EXACT(D19,E19:AQ19))),AND((E19&lt;&gt;""),OR(EXACT(E19,F19:AQ19))),AND((F19&lt;&gt;""),OR(EXACT(F19,G19:AQ19))),AND((G19&lt;&gt;""),OR(EXACT(G19,H19:AQ19))),AND((H19&lt;&gt;""),OR(EXACT(H19,I19:AQ19))),AND((I19&lt;&gt;""),OR(EXACT(I19,J19:AQ19))),AND((J19&lt;&gt;""),OR(EXACT(J19,M19:AQ19))),AND((M19&lt;&gt;""),OR(EXACT(M19,N19:AQ19))),AND((O19&lt;&gt;""),OR(EXACT(O19,P19:AQ19))),AND((P19&lt;&gt;""),OR(EXACT(P19,Q19:AQ19))),AND((Q19&lt;&gt;""),OR(EXACT(Q19,R19:AQ19))),AND((S19&lt;&gt;""),OR(EXACT(S19,T19:AQ19))),AND((T19&lt;&gt;""),OR(EXACT(T19,U19:AQ19))),AND((U19&lt;&gt;""),OR(EXACT(U19,V19:AQ19))),AND((V19&lt;&gt;""),OR(EXACT(V19,X19:AQ19))),AND((X19&lt;&gt;""),OR(EXACT(X19,Y19:AQ19))),AND((Y19&lt;&gt;""),OR(EXACT(Y19,Z19:AQ19))),AND((Z19&lt;&gt;""),OR(EXACT(Z19,AA19:AQ19))),AND((AA19&lt;&gt;""),OR(EXACT(AA19,AB19:AQ19))),AND((AB19&lt;&gt;""),OR(EXACT(AB19,AC19:AQ19))),AND((AC19&lt;&gt;""),OR(EXACT(AC19,AD19:AQ19))),AND((AD19&lt;&gt;""),OR(EXACT(AD19,AE19:AQ19))),AND((AE19&lt;&gt;""),OR(EXACT(AE19,AF19:AQ19))),AND((AF19&lt;&gt;""),OR(EXACT(AF19,AG19:AQ19))),AND((AG19&lt;&gt;""),OR(EXACT(AG19,AH19:AQ19))),AND((AH19&lt;&gt;""),OR(EXACT(AH19,AI19:AQ19))),AND((AI19&lt;&gt;""),OR(EXACT(AI19,AJ19:AQ19))),AND((AJ19&lt;&gt;""),OR(EXACT(AJ19,AK19:AQ19))),AND((AK19&lt;&gt;""),OR(EXACT(AK19,AL19:AQ19))),AND((AL19&lt;&gt;""),OR(EXACT(AL19,AM19:AQ19))),AND((AM19&lt;&gt;""),OR(EXACT(AM19,AN19:AQ19))),AND((AN19&lt;&gt;""),OR(EXACT(AN19,AO19:AQ19))),AND((AO19&lt;&gt;""),OR(EXACT(AO19,AQ19))))</f>
        <v>1</v>
      </c>
      <c r="B19" s="26" t="s">
        <v>33</v>
      </c>
      <c r="C19" s="26" t="s">
        <v>62</v>
      </c>
      <c r="D19" s="26"/>
      <c r="E19" s="26"/>
      <c r="F19" s="26">
        <v>4</v>
      </c>
      <c r="G19" s="26">
        <v>4</v>
      </c>
      <c r="H19" s="26">
        <v>1</v>
      </c>
      <c r="I19" s="26">
        <v>1</v>
      </c>
      <c r="J19" s="26"/>
      <c r="K19" s="26">
        <v>7</v>
      </c>
      <c r="L19" s="26"/>
      <c r="M19" s="26">
        <v>9</v>
      </c>
      <c r="N19" s="26" t="s">
        <v>34</v>
      </c>
      <c r="O19" s="26"/>
      <c r="P19" s="26">
        <v>9</v>
      </c>
      <c r="Q19" s="26"/>
      <c r="R19" s="26">
        <v>9</v>
      </c>
      <c r="S19" s="26"/>
      <c r="T19" s="26" t="s">
        <v>61</v>
      </c>
      <c r="U19" s="26">
        <v>7</v>
      </c>
      <c r="V19" s="26"/>
      <c r="W19" s="26" t="s">
        <v>64</v>
      </c>
      <c r="X19" s="26">
        <v>5</v>
      </c>
      <c r="Y19" s="26">
        <v>4</v>
      </c>
      <c r="Z19" s="26"/>
      <c r="AA19" s="26"/>
      <c r="AB19" s="26" t="s">
        <v>271</v>
      </c>
      <c r="AC19" s="26">
        <v>6</v>
      </c>
      <c r="AD19" s="26">
        <v>6</v>
      </c>
      <c r="AE19" s="26">
        <v>3</v>
      </c>
      <c r="AF19" s="26">
        <v>9</v>
      </c>
      <c r="AG19" s="26">
        <v>7</v>
      </c>
      <c r="AH19" s="26">
        <v>7</v>
      </c>
      <c r="AI19" s="26" t="s">
        <v>32</v>
      </c>
      <c r="AJ19" s="563" t="s">
        <v>31</v>
      </c>
      <c r="AK19" s="31"/>
      <c r="AL19" s="31"/>
      <c r="AM19" s="31"/>
      <c r="AN19" s="31"/>
      <c r="AO19" s="124"/>
      <c r="AP19" s="31"/>
      <c r="AQ19" s="125"/>
      <c r="AR19" s="4"/>
      <c r="AS19" s="28" t="str">
        <f>IF(HLOOKUP($A$1&amp;"b",[1]!Plan,AR67,FALSE)="","",HLOOKUP($A$1&amp;"b",[1]!Plan,AR67,FALSE))</f>
        <v/>
      </c>
      <c r="AT19" s="28" t="str">
        <f>IF(HLOOKUP($A$1&amp;"b",[1]!Plan,AS67,FALSE)="","",HLOOKUP($A$1&amp;"b",[1]!Plan,AS67,FALSE))</f>
        <v/>
      </c>
      <c r="AU19" s="28" t="str">
        <f>IF(HLOOKUP($A$1&amp;"b",[1]!Plan,AT67,FALSE)="","",HLOOKUP($A$1&amp;"b",[1]!Plan,AT67,FALSE))</f>
        <v/>
      </c>
      <c r="AV19" s="28" t="str">
        <f>IF(HLOOKUP($A$1&amp;"b",[1]!Plan,AU67,FALSE)="","",HLOOKUP($A$1&amp;"b",[1]!Plan,AU67,FALSE))</f>
        <v/>
      </c>
      <c r="AW19" s="28" t="str">
        <f>IF(HLOOKUP($A$1&amp;"b",[1]!Plan,AV67,FALSE)="","",HLOOKUP($A$1&amp;"b",[1]!Plan,AV67,FALSE))</f>
        <v/>
      </c>
      <c r="AX19" s="28" t="str">
        <f>IF(HLOOKUP($A$1&amp;"b",[1]!Plan,AW67,FALSE)="","",HLOOKUP($A$1&amp;"b",[1]!Plan,AW67,FALSE))</f>
        <v/>
      </c>
      <c r="AY19" s="28"/>
      <c r="AZ19" s="29"/>
      <c r="BA19" s="167">
        <f t="shared" ref="BA19:BS19" ca="1" si="10">SUMIF($B19:$AQ19,BA$3,$B$2:$AP$2)</f>
        <v>5</v>
      </c>
      <c r="BB19" s="167">
        <f t="shared" ca="1" si="10"/>
        <v>0</v>
      </c>
      <c r="BC19" s="167">
        <f t="shared" ca="1" si="10"/>
        <v>5</v>
      </c>
      <c r="BD19" s="167">
        <f t="shared" ca="1" si="10"/>
        <v>5</v>
      </c>
      <c r="BE19" s="167">
        <f t="shared" ca="1" si="10"/>
        <v>7</v>
      </c>
      <c r="BF19" s="167">
        <f t="shared" ca="1" si="10"/>
        <v>8</v>
      </c>
      <c r="BG19" s="167">
        <f t="shared" ca="1" si="10"/>
        <v>14</v>
      </c>
      <c r="BH19" s="167">
        <f t="shared" ca="1" si="10"/>
        <v>0</v>
      </c>
      <c r="BI19" s="167">
        <f t="shared" ca="1" si="10"/>
        <v>5</v>
      </c>
      <c r="BJ19" s="167">
        <f t="shared" ca="1" si="10"/>
        <v>0</v>
      </c>
      <c r="BK19" s="167">
        <f t="shared" ca="1" si="10"/>
        <v>1</v>
      </c>
      <c r="BL19" s="167">
        <f t="shared" ca="1" si="10"/>
        <v>1</v>
      </c>
      <c r="BM19" s="167">
        <f t="shared" ca="1" si="10"/>
        <v>3</v>
      </c>
      <c r="BN19" s="167">
        <f t="shared" ca="1" si="10"/>
        <v>2</v>
      </c>
      <c r="BO19" s="167">
        <f t="shared" ca="1" si="10"/>
        <v>0</v>
      </c>
      <c r="BP19" s="167">
        <f t="shared" ca="1" si="10"/>
        <v>0</v>
      </c>
      <c r="BQ19" s="167">
        <f t="shared" ca="1" si="10"/>
        <v>1</v>
      </c>
      <c r="BR19" s="167">
        <f t="shared" ca="1" si="10"/>
        <v>1</v>
      </c>
      <c r="BS19" s="167">
        <f t="shared" ca="1" si="10"/>
        <v>2</v>
      </c>
      <c r="BV19" s="8"/>
      <c r="BW19" s="24"/>
      <c r="BX19" s="168"/>
      <c r="BY19" s="168"/>
      <c r="BZ19" s="168"/>
      <c r="CA19" s="168"/>
      <c r="CB19" s="168"/>
      <c r="CC19" s="168"/>
      <c r="CD19" s="168"/>
      <c r="CE19" s="168"/>
      <c r="CF19" s="168"/>
    </row>
    <row r="20" spans="1:84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251"/>
      <c r="AL20" s="32"/>
      <c r="AM20" s="32"/>
      <c r="AN20" s="32"/>
      <c r="AO20" s="32"/>
      <c r="AP20" s="32"/>
      <c r="AQ20" s="35"/>
      <c r="AR20" s="4"/>
      <c r="AS20" s="187"/>
      <c r="AT20" s="187"/>
      <c r="AU20" s="33"/>
      <c r="AV20" s="33"/>
      <c r="AW20" s="33"/>
      <c r="AX20" s="33"/>
      <c r="AY20" s="33"/>
      <c r="AZ20" s="3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V20" s="8"/>
      <c r="BW20" s="24"/>
      <c r="BX20" s="168"/>
      <c r="BY20" s="168"/>
      <c r="BZ20" s="168"/>
      <c r="CA20" s="168"/>
      <c r="CB20" s="168"/>
      <c r="CC20" s="168"/>
      <c r="CD20" s="168"/>
      <c r="CE20" s="168"/>
      <c r="CF20" s="168"/>
    </row>
    <row r="21" spans="1:84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89"/>
      <c r="AL21" s="121"/>
      <c r="AM21" s="121"/>
      <c r="AN21" s="121"/>
      <c r="AO21" s="121"/>
      <c r="AP21" s="121"/>
      <c r="AQ21" s="122"/>
      <c r="AR21" s="4"/>
      <c r="AS21" s="189"/>
      <c r="AT21" s="189"/>
      <c r="AU21" s="33"/>
      <c r="AV21" s="33"/>
      <c r="AW21" s="33"/>
      <c r="AX21" s="33"/>
      <c r="AY21" s="33"/>
      <c r="AZ21" s="34"/>
      <c r="BA21" s="22">
        <f>BA$3</f>
        <v>1</v>
      </c>
      <c r="BB21" s="22">
        <f t="shared" ref="BB21:BS21" si="11">BB$3</f>
        <v>2</v>
      </c>
      <c r="BC21" s="22">
        <f t="shared" si="11"/>
        <v>3</v>
      </c>
      <c r="BD21" s="22">
        <f t="shared" si="11"/>
        <v>4</v>
      </c>
      <c r="BE21" s="22">
        <f t="shared" si="11"/>
        <v>5</v>
      </c>
      <c r="BF21" s="22">
        <f t="shared" si="11"/>
        <v>6</v>
      </c>
      <c r="BG21" s="22">
        <f t="shared" si="11"/>
        <v>7</v>
      </c>
      <c r="BH21" s="22">
        <f t="shared" si="11"/>
        <v>8</v>
      </c>
      <c r="BI21" s="22">
        <f t="shared" si="11"/>
        <v>9</v>
      </c>
      <c r="BJ21" s="22">
        <f t="shared" si="11"/>
        <v>10</v>
      </c>
      <c r="BK21" s="22" t="str">
        <f t="shared" si="11"/>
        <v>F1</v>
      </c>
      <c r="BL21" s="22" t="str">
        <f t="shared" si="11"/>
        <v>F2</v>
      </c>
      <c r="BM21" s="22" t="str">
        <f t="shared" si="11"/>
        <v>F3</v>
      </c>
      <c r="BN21" s="22" t="str">
        <f t="shared" si="11"/>
        <v>F4</v>
      </c>
      <c r="BO21" s="22" t="str">
        <f t="shared" si="11"/>
        <v>B8</v>
      </c>
      <c r="BP21" s="22" t="str">
        <f t="shared" si="11"/>
        <v>UG1</v>
      </c>
      <c r="BQ21" s="22" t="str">
        <f t="shared" si="11"/>
        <v>UG2</v>
      </c>
      <c r="BR21" s="22" t="str">
        <f t="shared" si="11"/>
        <v>UG3</v>
      </c>
      <c r="BS21" s="22" t="str">
        <f t="shared" si="11"/>
        <v>UG4</v>
      </c>
      <c r="BV21" s="8"/>
      <c r="BW21" s="24"/>
      <c r="BX21" s="168"/>
      <c r="BY21" s="168"/>
      <c r="BZ21" s="168"/>
      <c r="CA21" s="168"/>
      <c r="CB21" s="168"/>
      <c r="CC21" s="168"/>
      <c r="CD21" s="168"/>
      <c r="CE21" s="168"/>
      <c r="CF21" s="168"/>
    </row>
    <row r="22" spans="1:84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82"/>
      <c r="AL22" s="31"/>
      <c r="AM22" s="31"/>
      <c r="AN22" s="31"/>
      <c r="AO22" s="31"/>
      <c r="AP22" s="31"/>
      <c r="AQ22" s="84"/>
      <c r="AR22" s="4"/>
      <c r="AS22" s="28"/>
      <c r="AT22" s="28"/>
      <c r="AU22" s="36"/>
      <c r="AV22" s="36"/>
      <c r="AW22" s="36"/>
      <c r="AX22" s="36"/>
      <c r="AY22" s="36"/>
      <c r="AZ22" s="37"/>
      <c r="BA22" s="167">
        <f t="shared" ref="BA22:BS22" ca="1" si="12">SUMIF($B22:$AQ22,BA$3,$B$2:$AP$2)</f>
        <v>0</v>
      </c>
      <c r="BB22" s="167">
        <f t="shared" ca="1" si="12"/>
        <v>0</v>
      </c>
      <c r="BC22" s="167">
        <f t="shared" ca="1" si="12"/>
        <v>0</v>
      </c>
      <c r="BD22" s="167">
        <f t="shared" ca="1" si="12"/>
        <v>0</v>
      </c>
      <c r="BE22" s="167">
        <f t="shared" ca="1" si="12"/>
        <v>0</v>
      </c>
      <c r="BF22" s="167">
        <f t="shared" ca="1" si="12"/>
        <v>0</v>
      </c>
      <c r="BG22" s="167">
        <f t="shared" ca="1" si="12"/>
        <v>0</v>
      </c>
      <c r="BH22" s="167">
        <f t="shared" ca="1" si="12"/>
        <v>0</v>
      </c>
      <c r="BI22" s="167">
        <f t="shared" ca="1" si="12"/>
        <v>0</v>
      </c>
      <c r="BJ22" s="167">
        <f t="shared" ca="1" si="12"/>
        <v>0</v>
      </c>
      <c r="BK22" s="167">
        <f t="shared" ca="1" si="12"/>
        <v>0</v>
      </c>
      <c r="BL22" s="167">
        <f t="shared" ca="1" si="12"/>
        <v>0</v>
      </c>
      <c r="BM22" s="167">
        <f t="shared" ca="1" si="12"/>
        <v>0</v>
      </c>
      <c r="BN22" s="167">
        <f t="shared" ca="1" si="12"/>
        <v>0</v>
      </c>
      <c r="BO22" s="167">
        <f t="shared" ca="1" si="12"/>
        <v>0</v>
      </c>
      <c r="BP22" s="167">
        <f t="shared" ca="1" si="12"/>
        <v>0</v>
      </c>
      <c r="BQ22" s="167">
        <f t="shared" ca="1" si="12"/>
        <v>0</v>
      </c>
      <c r="BR22" s="167">
        <f t="shared" ca="1" si="12"/>
        <v>0</v>
      </c>
      <c r="BS22" s="167">
        <f t="shared" ca="1" si="12"/>
        <v>0</v>
      </c>
      <c r="BV22" s="8"/>
      <c r="BW22" s="24"/>
    </row>
    <row r="23" spans="1:84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"/>
      <c r="AS23" s="33"/>
      <c r="AT23" s="33"/>
      <c r="AU23" s="33"/>
      <c r="AV23" s="33"/>
      <c r="AW23" s="33"/>
      <c r="AX23" s="33"/>
      <c r="AY23" s="33"/>
      <c r="AZ23" s="33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84" ht="17.100000000000001" customHeight="1" x14ac:dyDescent="0.3">
      <c r="A24" s="38" t="s">
        <v>38</v>
      </c>
      <c r="B24" s="17" t="s">
        <v>649</v>
      </c>
      <c r="C24" s="17" t="s">
        <v>638</v>
      </c>
      <c r="D24" s="17" t="s">
        <v>191</v>
      </c>
      <c r="E24" s="17" t="s">
        <v>191</v>
      </c>
      <c r="F24" s="17" t="s">
        <v>480</v>
      </c>
      <c r="G24" s="17" t="s">
        <v>480</v>
      </c>
      <c r="H24" s="17" t="s">
        <v>639</v>
      </c>
      <c r="I24" s="17" t="s">
        <v>639</v>
      </c>
      <c r="J24" s="17" t="s">
        <v>191</v>
      </c>
      <c r="K24" s="17" t="s">
        <v>264</v>
      </c>
      <c r="L24" s="17" t="s">
        <v>191</v>
      </c>
      <c r="M24" s="17" t="s">
        <v>640</v>
      </c>
      <c r="N24" s="17" t="s">
        <v>618</v>
      </c>
      <c r="O24" s="17" t="s">
        <v>191</v>
      </c>
      <c r="P24" s="17" t="s">
        <v>640</v>
      </c>
      <c r="Q24" s="17" t="s">
        <v>191</v>
      </c>
      <c r="R24" s="17" t="s">
        <v>640</v>
      </c>
      <c r="S24" s="17"/>
      <c r="T24" s="17" t="s">
        <v>447</v>
      </c>
      <c r="U24" s="17" t="s">
        <v>264</v>
      </c>
      <c r="V24" s="17"/>
      <c r="W24" s="17" t="s">
        <v>192</v>
      </c>
      <c r="X24" s="17" t="s">
        <v>641</v>
      </c>
      <c r="Y24" s="17" t="s">
        <v>480</v>
      </c>
      <c r="Z24" s="17"/>
      <c r="AA24" s="17"/>
      <c r="AB24" s="17" t="s">
        <v>283</v>
      </c>
      <c r="AC24" s="17" t="s">
        <v>345</v>
      </c>
      <c r="AD24" s="17" t="s">
        <v>345</v>
      </c>
      <c r="AE24" s="17" t="s">
        <v>647</v>
      </c>
      <c r="AF24" s="17" t="s">
        <v>640</v>
      </c>
      <c r="AG24" s="17" t="s">
        <v>264</v>
      </c>
      <c r="AH24" s="17" t="s">
        <v>264</v>
      </c>
      <c r="AI24" s="17" t="s">
        <v>645</v>
      </c>
      <c r="AJ24" s="561" t="s">
        <v>262</v>
      </c>
      <c r="AK24" s="17"/>
      <c r="AL24" s="86"/>
      <c r="AM24" s="86"/>
      <c r="AN24" s="86"/>
      <c r="AO24" s="86"/>
      <c r="AP24" s="86"/>
      <c r="AQ24" s="87"/>
      <c r="AR24" s="4"/>
      <c r="AS24" s="187" t="str">
        <f>IF(HLOOKUP($A$1&amp;"a",[1]!Plan,AR68,FALSE)="","",HLOOKUP($A$1&amp;"a",[1]!Plan,AR68,FALSE))</f>
        <v>ZKBB</v>
      </c>
      <c r="AT24" s="187" t="str">
        <f>IF(HLOOKUP($A$1&amp;"a",[1]!Plan,AS68,FALSE)="","",HLOOKUP($A$1&amp;"a",[1]!Plan,AS68,FALSE))</f>
        <v/>
      </c>
      <c r="AU24" s="18" t="str">
        <f>IF(HLOOKUP($A$1&amp;"a",[1]!Plan,AT68,FALSE)="","",HLOOKUP($A$1&amp;"a",[1]!Plan,AT68,FALSE))</f>
        <v/>
      </c>
      <c r="AV24" s="18" t="str">
        <f>IF(HLOOKUP($A$1&amp;"a",[1]!Plan,AU68,FALSE)="","",HLOOKUP($A$1&amp;"a",[1]!Plan,AU68,FALSE))</f>
        <v/>
      </c>
      <c r="AW24" s="18" t="str">
        <f>IF(HLOOKUP($A$1&amp;"a",[1]!Plan,AV68,FALSE)="","",HLOOKUP($A$1&amp;"a",[1]!Plan,AV68,FALSE))</f>
        <v/>
      </c>
      <c r="AX24" s="18" t="str">
        <f>IF(HLOOKUP($A$1&amp;"a",[1]!Plan,AW68,FALSE)="","",HLOOKUP($A$1&amp;"a",[1]!Plan,AW68,FALSE))</f>
        <v/>
      </c>
      <c r="AY24" s="18"/>
      <c r="AZ24" s="19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84" x14ac:dyDescent="0.3">
      <c r="A25" s="20" t="b">
        <f t="array" ref="A25">OR(AND((B25&lt;&gt;""),OR(EXACT(B25,C25:AQ25))),AND((C25&lt;&gt;""),OR(EXACT(C25,D25:AQ25))),AND((D25&lt;&gt;""),OR(EXACT(D25,E25:AQ25))),AND((E25&lt;&gt;""),OR(EXACT(E25,F25:AQ25))),AND((F25&lt;&gt;""),OR(EXACT(F25,G25:AQ25))),AND((G25&lt;&gt;""),OR(EXACT(G25,H25:AQ25))),AND((H25&lt;&gt;""),OR(EXACT(H25,I25:AQ25))),AND((I25&lt;&gt;""),OR(EXACT(I25,J25:AQ25))),AND((J25&lt;&gt;""),OR(EXACT(J25,M25:AQ25))),AND((M25&lt;&gt;""),OR(EXACT(M25,N25:AQ25))),AND((O25&lt;&gt;""),OR(EXACT(O25,P25:AQ25))),AND((P25&lt;&gt;""),OR(EXACT(P25,Q25:AQ25))),AND((Q25&lt;&gt;""),OR(EXACT(Q25,R25:AQ25))),AND((S25&lt;&gt;""),OR(EXACT(S25,T25:AQ25))),AND((T25&lt;&gt;""),OR(EXACT(T25,U25:AQ25))),AND((U25&lt;&gt;""),OR(EXACT(U25,V25:AQ25))),AND((V25&lt;&gt;""),OR(EXACT(V25,X25:AQ25))),AND((X25&lt;&gt;""),OR(EXACT(X25,Y25:AQ25))),AND((Y25&lt;&gt;""),OR(EXACT(Y25,Z25:AQ25))),AND((Z25&lt;&gt;""),OR(EXACT(Z25,AA25:AQ25))),AND((AA25&lt;&gt;""),OR(EXACT(AA25,AB25:AQ25))),AND((AB25&lt;&gt;""),OR(EXACT(AB25,AC25:AQ25))),AND((AC15&lt;&gt;""),OR(EXACT(AC15,AD25:AQ25))),AND((AD25&lt;&gt;""),OR(EXACT(AD25,AE25:AQ25))),AND((AE25&lt;&gt;""),OR(EXACT(AE25,AF25:AQ25))),AND((AF25&lt;&gt;""),OR(EXACT(AF25,AG25:AQ25))),AND((AG25&lt;&gt;""),OR(EXACT(AG25,AH25:AQ25))),AND((AH25&lt;&gt;""),OR(EXACT(AH25,AI25:AQ25))),AND((AI25&lt;&gt;""),OR(EXACT(AI25,AJ25:AQ25))),AND((AJ25&lt;&gt;""),OR(EXACT(AJ25,AK25:AQ25))),AND((AK25&lt;&gt;""),OR(EXACT(AK25,AL25:AQ25))),AND((AL25&lt;&gt;""),OR(EXACT(AL25,AM25:AQ25))),AND((AM25&lt;&gt;""),OR(EXACT(AM25,AN25:AQ25))),AND((AN25&lt;&gt;""),OR(EXACT(AN25,AO25:AQ25))),AND((AO25&lt;&gt;""),OR(EXACT(AO25,AQ25))))</f>
        <v>1</v>
      </c>
      <c r="B25" s="559" t="s">
        <v>57</v>
      </c>
      <c r="C25" s="288" t="s">
        <v>4</v>
      </c>
      <c r="D25" s="289"/>
      <c r="E25" s="289"/>
      <c r="F25" s="372" t="s">
        <v>0</v>
      </c>
      <c r="G25" s="372" t="s">
        <v>0</v>
      </c>
      <c r="H25" s="567" t="s">
        <v>207</v>
      </c>
      <c r="I25" s="567" t="s">
        <v>207</v>
      </c>
      <c r="J25" s="289"/>
      <c r="K25" s="525" t="s">
        <v>11</v>
      </c>
      <c r="L25" s="289"/>
      <c r="M25" s="217" t="s">
        <v>27</v>
      </c>
      <c r="N25" s="322" t="s">
        <v>56</v>
      </c>
      <c r="O25" s="289"/>
      <c r="P25" s="217" t="s">
        <v>27</v>
      </c>
      <c r="Q25" s="289"/>
      <c r="R25" s="217" t="s">
        <v>27</v>
      </c>
      <c r="S25" s="289"/>
      <c r="T25" s="293" t="s">
        <v>225</v>
      </c>
      <c r="U25" s="525" t="s">
        <v>11</v>
      </c>
      <c r="V25" s="289"/>
      <c r="W25" s="292" t="s">
        <v>16</v>
      </c>
      <c r="X25" s="290" t="s">
        <v>6</v>
      </c>
      <c r="Y25" s="372" t="s">
        <v>0</v>
      </c>
      <c r="Z25" s="289"/>
      <c r="AA25" s="289"/>
      <c r="AB25" s="264" t="s">
        <v>74</v>
      </c>
      <c r="AC25" s="294" t="s">
        <v>14</v>
      </c>
      <c r="AD25" s="294" t="s">
        <v>14</v>
      </c>
      <c r="AE25" s="292" t="s">
        <v>16</v>
      </c>
      <c r="AF25" s="217" t="s">
        <v>27</v>
      </c>
      <c r="AG25" s="525" t="s">
        <v>11</v>
      </c>
      <c r="AH25" s="525" t="s">
        <v>11</v>
      </c>
      <c r="AI25" s="572" t="s">
        <v>646</v>
      </c>
      <c r="AJ25" s="562" t="s">
        <v>16</v>
      </c>
      <c r="AK25" s="537"/>
      <c r="AL25" s="310"/>
      <c r="AM25" s="315"/>
      <c r="AN25" s="310"/>
      <c r="AO25" s="289"/>
      <c r="AP25" s="289"/>
      <c r="AQ25" s="252"/>
      <c r="AR25" s="22"/>
      <c r="AS25" s="190" t="s">
        <v>17</v>
      </c>
      <c r="AT25" s="198" t="s">
        <v>0</v>
      </c>
      <c r="AU25" s="200" t="s">
        <v>17</v>
      </c>
      <c r="AV25" s="199" t="s">
        <v>6</v>
      </c>
      <c r="AW25" s="201" t="s">
        <v>78</v>
      </c>
      <c r="AX25" s="23" t="str">
        <f>IF(HLOOKUP($A$1,[1]!Plan,AW68,FALSE)="","",HLOOKUP($A$1,[1]!Plan,AW68,FALSE))</f>
        <v/>
      </c>
      <c r="AY25" s="30"/>
      <c r="AZ25" s="55"/>
      <c r="BA25" s="22">
        <f>BA$3</f>
        <v>1</v>
      </c>
      <c r="BB25" s="22">
        <f t="shared" ref="BB25:BS25" si="13">BB$3</f>
        <v>2</v>
      </c>
      <c r="BC25" s="22">
        <f t="shared" si="13"/>
        <v>3</v>
      </c>
      <c r="BD25" s="22">
        <f t="shared" si="13"/>
        <v>4</v>
      </c>
      <c r="BE25" s="22">
        <f t="shared" si="13"/>
        <v>5</v>
      </c>
      <c r="BF25" s="22">
        <f t="shared" si="13"/>
        <v>6</v>
      </c>
      <c r="BG25" s="22">
        <f t="shared" si="13"/>
        <v>7</v>
      </c>
      <c r="BH25" s="22">
        <f t="shared" si="13"/>
        <v>8</v>
      </c>
      <c r="BI25" s="22">
        <f t="shared" si="13"/>
        <v>9</v>
      </c>
      <c r="BJ25" s="22">
        <f t="shared" si="13"/>
        <v>10</v>
      </c>
      <c r="BK25" s="22" t="str">
        <f t="shared" si="13"/>
        <v>F1</v>
      </c>
      <c r="BL25" s="22" t="str">
        <f t="shared" si="13"/>
        <v>F2</v>
      </c>
      <c r="BM25" s="22" t="str">
        <f t="shared" si="13"/>
        <v>F3</v>
      </c>
      <c r="BN25" s="22" t="str">
        <f t="shared" si="13"/>
        <v>F4</v>
      </c>
      <c r="BO25" s="22" t="str">
        <f t="shared" si="13"/>
        <v>B8</v>
      </c>
      <c r="BP25" s="22" t="str">
        <f t="shared" si="13"/>
        <v>UG1</v>
      </c>
      <c r="BQ25" s="22" t="str">
        <f t="shared" si="13"/>
        <v>UG2</v>
      </c>
      <c r="BR25" s="22" t="str">
        <f t="shared" si="13"/>
        <v>UG3</v>
      </c>
      <c r="BS25" s="22" t="str">
        <f t="shared" si="13"/>
        <v>UG4</v>
      </c>
      <c r="BT25" s="88"/>
    </row>
    <row r="26" spans="1:84" ht="15" thickBot="1" x14ac:dyDescent="0.35">
      <c r="A26" s="25" t="b">
        <f t="array" ref="A26">OR(AND((B26&lt;&gt;""),OR(EXACT(B26,C26:AQ26))),AND((C26&lt;&gt;""),OR(EXACT(C26,D26:AQ26))),AND((D26&lt;&gt;""),OR(EXACT(D26,E26:AQ26))),AND((E26&lt;&gt;""),OR(EXACT(E26,F26:AQ26))),AND((F26&lt;&gt;""),OR(EXACT(F26,G26:AQ26))),AND((G26&lt;&gt;""),OR(EXACT(G26,H26:AQ26))),AND((H26&lt;&gt;""),OR(EXACT(H26,I26:AQ26))),AND((I26&lt;&gt;""),OR(EXACT(I26,J26:AQ26))),AND((J26&lt;&gt;""),OR(EXACT(J26,M26:AQ26))),AND((M26&lt;&gt;""),OR(EXACT(M26,N26:AQ26))),AND((O26&lt;&gt;""),OR(EXACT(O26,P26:AQ26))),AND((P26&lt;&gt;""),OR(EXACT(P26,Q26:AQ26))),AND((Q26&lt;&gt;""),OR(EXACT(Q26,R26:AQ26))),AND((S26&lt;&gt;""),OR(EXACT(S26,T26:AQ26))),AND((T26&lt;&gt;""),OR(EXACT(T26,U26:AQ26))),AND((U26&lt;&gt;""),OR(EXACT(U26,V26:AQ26))),AND((V26&lt;&gt;""),OR(EXACT(V26,X26:AQ26))),AND((X26&lt;&gt;""),OR(EXACT(X26,Y26:AQ26))),AND((Y26&lt;&gt;""),OR(EXACT(Y26,Z26:AQ26))),AND((Z26&lt;&gt;""),OR(EXACT(Z26,AA26:AQ26))),AND((AA26&lt;&gt;""),OR(EXACT(AA26,AB26:AQ26))),AND((AB26&lt;&gt;""),OR(EXACT(AB26,AC26:AQ26))),AND((AC26&lt;&gt;""),OR(EXACT(AC26,AD26:AQ26))),AND((AD26&lt;&gt;""),OR(EXACT(AD26,AE26:AQ26))),AND((AE26&lt;&gt;""),OR(EXACT(AE26,AF26:AQ26))),AND((AF26&lt;&gt;""),OR(EXACT(AF26,AG26:AQ26))),AND((AG36&lt;&gt;""),OR(EXACT(AG36,AH26:AQ26))),AND((AH26&lt;&gt;""),OR(EXACT(AH26,AI26:AQ26))),AND((AI26&lt;&gt;""),OR(EXACT(AI26,AJ26:AQ26))),AND((AJ26&lt;&gt;""),OR(EXACT(AJ26,AK26:AQ26))),AND((AK26&lt;&gt;""),OR(EXACT(AK26,AL26:AQ26))),AND((AL26&lt;&gt;""),OR(EXACT(AL26,AM26:AQ26))),AND((AM26&lt;&gt;""),OR(EXACT(AM26,AN26:AQ26))),AND((AN26&lt;&gt;""),OR(EXACT(AN26,AO26:AQ26))),AND((AO26&lt;&gt;""),OR(EXACT(AO26,AQ26))))</f>
        <v>1</v>
      </c>
      <c r="B26" s="26" t="s">
        <v>33</v>
      </c>
      <c r="C26" s="26" t="s">
        <v>62</v>
      </c>
      <c r="D26" s="26"/>
      <c r="E26" s="26"/>
      <c r="F26" s="26">
        <v>4</v>
      </c>
      <c r="G26" s="26">
        <v>4</v>
      </c>
      <c r="H26" s="26">
        <v>1</v>
      </c>
      <c r="I26" s="26">
        <v>1</v>
      </c>
      <c r="J26" s="26"/>
      <c r="K26" s="26">
        <v>7</v>
      </c>
      <c r="L26" s="26"/>
      <c r="M26" s="26">
        <v>9</v>
      </c>
      <c r="N26" s="26" t="s">
        <v>34</v>
      </c>
      <c r="O26" s="26"/>
      <c r="P26" s="26">
        <v>9</v>
      </c>
      <c r="Q26" s="26"/>
      <c r="R26" s="26">
        <v>9</v>
      </c>
      <c r="S26" s="26"/>
      <c r="T26" s="26" t="s">
        <v>61</v>
      </c>
      <c r="U26" s="26">
        <v>7</v>
      </c>
      <c r="V26" s="26"/>
      <c r="W26" s="26" t="s">
        <v>64</v>
      </c>
      <c r="X26" s="26">
        <v>5</v>
      </c>
      <c r="Y26" s="26">
        <v>4</v>
      </c>
      <c r="Z26" s="26"/>
      <c r="AA26" s="26"/>
      <c r="AB26" s="26" t="s">
        <v>271</v>
      </c>
      <c r="AC26" s="26">
        <v>6</v>
      </c>
      <c r="AD26" s="26">
        <v>6</v>
      </c>
      <c r="AE26" s="26">
        <v>3</v>
      </c>
      <c r="AF26" s="26">
        <v>9</v>
      </c>
      <c r="AG26" s="26">
        <v>7</v>
      </c>
      <c r="AH26" s="26">
        <v>7</v>
      </c>
      <c r="AI26" s="26" t="s">
        <v>32</v>
      </c>
      <c r="AJ26" s="563" t="s">
        <v>31</v>
      </c>
      <c r="AK26" s="31"/>
      <c r="AL26" s="31"/>
      <c r="AM26" s="31"/>
      <c r="AN26" s="31"/>
      <c r="AO26" s="124"/>
      <c r="AP26" s="124"/>
      <c r="AQ26" s="125"/>
      <c r="AR26" s="4"/>
      <c r="AS26" s="28">
        <f>IF(HLOOKUP($A$1&amp;"b",[1]!Plan,AR68,FALSE)="","",HLOOKUP($A$1&amp;"b",[1]!Plan,AR68,FALSE))</f>
        <v>8</v>
      </c>
      <c r="AT26" s="28" t="str">
        <f>IF(HLOOKUP($A$1&amp;"b",[1]!Plan,AS68,FALSE)="","",HLOOKUP($A$1&amp;"b",[1]!Plan,AS68,FALSE))</f>
        <v/>
      </c>
      <c r="AU26" s="28" t="str">
        <f>IF(HLOOKUP($A$1&amp;"b",[1]!Plan,AT68,FALSE)="","",HLOOKUP($A$1&amp;"b",[1]!Plan,AT68,FALSE))</f>
        <v/>
      </c>
      <c r="AV26" s="28" t="str">
        <f>IF(HLOOKUP($A$1&amp;"b",[1]!Plan,AU68,FALSE)="","",HLOOKUP($A$1&amp;"b",[1]!Plan,AU68,FALSE))</f>
        <v/>
      </c>
      <c r="AW26" s="28" t="str">
        <f>IF(HLOOKUP($A$1&amp;"b",[1]!Plan,AV68,FALSE)="","",HLOOKUP($A$1&amp;"b",[1]!Plan,AV68,FALSE))</f>
        <v/>
      </c>
      <c r="AX26" s="28" t="str">
        <f>IF(HLOOKUP($A$1&amp;"b",[1]!Plan,AW68,FALSE)="","",HLOOKUP($A$1&amp;"b",[1]!Plan,AW68,FALSE))</f>
        <v/>
      </c>
      <c r="AY26" s="28"/>
      <c r="AZ26" s="29"/>
      <c r="BA26" s="167">
        <f t="shared" ref="BA26:BS26" ca="1" si="14">SUMIF($B26:$AQ26,BA$3,$B$2:$AP$2)</f>
        <v>5</v>
      </c>
      <c r="BB26" s="167">
        <f t="shared" ca="1" si="14"/>
        <v>0</v>
      </c>
      <c r="BC26" s="167">
        <f t="shared" ca="1" si="14"/>
        <v>5</v>
      </c>
      <c r="BD26" s="167">
        <f t="shared" ca="1" si="14"/>
        <v>5</v>
      </c>
      <c r="BE26" s="167">
        <f t="shared" ca="1" si="14"/>
        <v>7</v>
      </c>
      <c r="BF26" s="167">
        <f t="shared" ca="1" si="14"/>
        <v>8</v>
      </c>
      <c r="BG26" s="167">
        <f t="shared" ca="1" si="14"/>
        <v>14</v>
      </c>
      <c r="BH26" s="167">
        <f t="shared" ca="1" si="14"/>
        <v>0</v>
      </c>
      <c r="BI26" s="167">
        <f t="shared" ca="1" si="14"/>
        <v>5</v>
      </c>
      <c r="BJ26" s="167">
        <f t="shared" ca="1" si="14"/>
        <v>0</v>
      </c>
      <c r="BK26" s="167">
        <f t="shared" ca="1" si="14"/>
        <v>1</v>
      </c>
      <c r="BL26" s="167">
        <f t="shared" ca="1" si="14"/>
        <v>1</v>
      </c>
      <c r="BM26" s="167">
        <f t="shared" ca="1" si="14"/>
        <v>3</v>
      </c>
      <c r="BN26" s="167">
        <f t="shared" ca="1" si="14"/>
        <v>2</v>
      </c>
      <c r="BO26" s="167">
        <f t="shared" ca="1" si="14"/>
        <v>0</v>
      </c>
      <c r="BP26" s="167">
        <f t="shared" ca="1" si="14"/>
        <v>0</v>
      </c>
      <c r="BQ26" s="167">
        <f t="shared" ca="1" si="14"/>
        <v>1</v>
      </c>
      <c r="BR26" s="167">
        <f t="shared" ca="1" si="14"/>
        <v>1</v>
      </c>
      <c r="BS26" s="167">
        <f t="shared" ca="1" si="14"/>
        <v>2</v>
      </c>
    </row>
    <row r="27" spans="1:84" ht="17.100000000000001" customHeight="1" x14ac:dyDescent="0.3">
      <c r="A27" s="192"/>
      <c r="B27" s="17" t="s">
        <v>649</v>
      </c>
      <c r="C27" s="17" t="s">
        <v>638</v>
      </c>
      <c r="D27" s="17" t="s">
        <v>191</v>
      </c>
      <c r="E27" s="17" t="s">
        <v>191</v>
      </c>
      <c r="F27" s="17" t="s">
        <v>480</v>
      </c>
      <c r="G27" s="17" t="s">
        <v>480</v>
      </c>
      <c r="H27" s="17" t="s">
        <v>639</v>
      </c>
      <c r="I27" s="17" t="s">
        <v>639</v>
      </c>
      <c r="J27" s="17" t="s">
        <v>191</v>
      </c>
      <c r="K27" s="17" t="s">
        <v>264</v>
      </c>
      <c r="L27" s="17" t="s">
        <v>191</v>
      </c>
      <c r="M27" s="17" t="s">
        <v>640</v>
      </c>
      <c r="N27" s="17" t="s">
        <v>618</v>
      </c>
      <c r="O27" s="17" t="s">
        <v>191</v>
      </c>
      <c r="P27" s="17" t="s">
        <v>640</v>
      </c>
      <c r="Q27" s="17" t="s">
        <v>191</v>
      </c>
      <c r="R27" s="17" t="s">
        <v>640</v>
      </c>
      <c r="S27" s="17"/>
      <c r="T27" s="17" t="s">
        <v>447</v>
      </c>
      <c r="U27" s="17" t="s">
        <v>264</v>
      </c>
      <c r="V27" s="17"/>
      <c r="W27" s="17" t="s">
        <v>192</v>
      </c>
      <c r="X27" s="17" t="s">
        <v>641</v>
      </c>
      <c r="Y27" s="17" t="s">
        <v>480</v>
      </c>
      <c r="Z27" s="17"/>
      <c r="AA27" s="17"/>
      <c r="AB27" s="17" t="s">
        <v>283</v>
      </c>
      <c r="AC27" s="17" t="s">
        <v>345</v>
      </c>
      <c r="AD27" s="17" t="s">
        <v>345</v>
      </c>
      <c r="AE27" s="17" t="s">
        <v>647</v>
      </c>
      <c r="AF27" s="17" t="s">
        <v>640</v>
      </c>
      <c r="AG27" s="17" t="s">
        <v>264</v>
      </c>
      <c r="AH27" s="17" t="s">
        <v>264</v>
      </c>
      <c r="AI27" s="17" t="s">
        <v>645</v>
      </c>
      <c r="AJ27" s="561" t="s">
        <v>262</v>
      </c>
      <c r="AK27" s="17"/>
      <c r="AL27" s="86"/>
      <c r="AM27" s="86"/>
      <c r="AN27" s="86"/>
      <c r="AO27" s="86"/>
      <c r="AP27" s="86"/>
      <c r="AQ27" s="87"/>
      <c r="AR27" s="4"/>
      <c r="AS27" s="187" t="str">
        <f>IF(HLOOKUP($A$1&amp;"a",[1]!Plan,AR68,FALSE)="","",HLOOKUP($A$1&amp;"a",[1]!Plan,AR68,FALSE))</f>
        <v>ZKBB</v>
      </c>
      <c r="AT27" s="187" t="str">
        <f>IF(HLOOKUP($A$1&amp;"a",[1]!Plan,AS68,FALSE)="","",HLOOKUP($A$1&amp;"a",[1]!Plan,AS68,FALSE))</f>
        <v/>
      </c>
      <c r="AU27" s="18" t="str">
        <f>IF(HLOOKUP($A$1&amp;"a",[1]!Plan,AT68,FALSE)="","",HLOOKUP($A$1&amp;"a",[1]!Plan,AT68,FALSE))</f>
        <v/>
      </c>
      <c r="AV27" s="18" t="str">
        <f>IF(HLOOKUP($A$1&amp;"a",[1]!Plan,AU68,FALSE)="","",HLOOKUP($A$1&amp;"a",[1]!Plan,AU68,FALSE))</f>
        <v/>
      </c>
      <c r="AW27" s="18" t="str">
        <f>IF(HLOOKUP($A$1&amp;"a",[1]!Plan,AV68,FALSE)="","",HLOOKUP($A$1&amp;"a",[1]!Plan,AV68,FALSE))</f>
        <v/>
      </c>
      <c r="AX27" s="18" t="str">
        <f>IF(HLOOKUP($A$1&amp;"a",[1]!Plan,AW68,FALSE)="","",HLOOKUP($A$1&amp;"a",[1]!Plan,AW68,FALSE))</f>
        <v/>
      </c>
      <c r="AY27" s="18"/>
      <c r="AZ27" s="19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84" x14ac:dyDescent="0.3">
      <c r="A28" s="20" t="b">
        <f t="array" ref="A28">OR(AND((B28&lt;&gt;""),OR(EXACT(B28,C28:AQ28))),AND((C28&lt;&gt;""),OR(EXACT(C28,D28:AQ28))),AND((D28&lt;&gt;""),OR(EXACT(D28,E28:AQ28))),AND((E28&lt;&gt;""),OR(EXACT(E28,F28:AQ28))),AND((F28&lt;&gt;""),OR(EXACT(F28,G28:AQ28))),AND((G28&lt;&gt;""),OR(EXACT(G28,H28:AQ28))),AND((H28&lt;&gt;""),OR(EXACT(H28,I28:AQ28))),AND((I28&lt;&gt;""),OR(EXACT(I28,J28:AQ28))),AND((J28&lt;&gt;""),OR(EXACT(J28,M28:AQ28))),AND((M28&lt;&gt;""),OR(EXACT(M28,N28:AQ28))),AND((O28&lt;&gt;""),OR(EXACT(O28,P28:AQ28))),AND((P28&lt;&gt;""),OR(EXACT(P28,Q28:AQ28))),AND((Q28&lt;&gt;""),OR(EXACT(Q28,R28:AQ28))),AND((S28&lt;&gt;""),OR(EXACT(S28,T28:AQ28))),AND((T28&lt;&gt;""),OR(EXACT(T28,U28:AQ28))),AND((U28&lt;&gt;""),OR(EXACT(U28,V28:AQ28))),AND((V28&lt;&gt;""),OR(EXACT(V28,X28:AQ28))),AND((X28&lt;&gt;""),OR(EXACT(X28,Y28:AQ28))),AND((Y28&lt;&gt;""),OR(EXACT(Y28,Z28:AQ28))),AND((Z28&lt;&gt;""),OR(EXACT(Z28,AA28:AQ28))),AND((AA28&lt;&gt;""),OR(EXACT(AA28,AB28:AQ28))),AND((AB28&lt;&gt;""),OR(EXACT(AB28,AC28:AQ28))),AND((AC28&lt;&gt;""),OR(EXACT(AC28,AD28:AQ28))),AND((AD28&lt;&gt;""),OR(EXACT(AD28,AE28:AQ28))),AND((AE28&lt;&gt;""),OR(EXACT(AE28,AF28:AQ28))),AND((AF28&lt;&gt;""),OR(EXACT(AF28,AG28:AQ28))),AND((AG38&lt;&gt;""),OR(EXACT(AG38,AH28:AQ28))),AND((AH28&lt;&gt;""),OR(EXACT(AH28,AI28:AQ28))),AND((AI28&lt;&gt;""),OR(EXACT(AI28,AJ28:AQ28))),AND((AJ28&lt;&gt;""),OR(EXACT(AJ28,AK28:AQ28))),AND((AK28&lt;&gt;""),OR(EXACT(AK28,AL28:AQ28))),AND((AL28&lt;&gt;""),OR(EXACT(AL28,AM28:AQ28))),AND((AM28&lt;&gt;""),OR(EXACT(AM28,AN28:AQ28))),AND((AN28&lt;&gt;""),OR(EXACT(AN28,AO28:AQ28))),AND((AO28&lt;&gt;""),OR(EXACT(AO28,AQ28))))</f>
        <v>1</v>
      </c>
      <c r="B28" s="559" t="s">
        <v>57</v>
      </c>
      <c r="C28" s="288" t="s">
        <v>4</v>
      </c>
      <c r="D28" s="289"/>
      <c r="E28" s="289"/>
      <c r="F28" s="372" t="s">
        <v>0</v>
      </c>
      <c r="G28" s="372" t="s">
        <v>0</v>
      </c>
      <c r="H28" s="567" t="s">
        <v>207</v>
      </c>
      <c r="I28" s="567" t="s">
        <v>207</v>
      </c>
      <c r="J28" s="289"/>
      <c r="K28" s="525" t="s">
        <v>11</v>
      </c>
      <c r="L28" s="289"/>
      <c r="M28" s="217" t="s">
        <v>27</v>
      </c>
      <c r="N28" s="322" t="s">
        <v>56</v>
      </c>
      <c r="O28" s="289"/>
      <c r="P28" s="217" t="s">
        <v>27</v>
      </c>
      <c r="Q28" s="289"/>
      <c r="R28" s="217" t="s">
        <v>27</v>
      </c>
      <c r="S28" s="289"/>
      <c r="T28" s="293" t="s">
        <v>225</v>
      </c>
      <c r="U28" s="525" t="s">
        <v>11</v>
      </c>
      <c r="V28" s="289"/>
      <c r="W28" s="292" t="s">
        <v>16</v>
      </c>
      <c r="X28" s="290" t="s">
        <v>6</v>
      </c>
      <c r="Y28" s="372" t="s">
        <v>0</v>
      </c>
      <c r="Z28" s="289"/>
      <c r="AA28" s="289"/>
      <c r="AB28" s="292" t="s">
        <v>16</v>
      </c>
      <c r="AC28" s="292" t="s">
        <v>16</v>
      </c>
      <c r="AD28" s="292" t="s">
        <v>16</v>
      </c>
      <c r="AE28" s="294" t="s">
        <v>14</v>
      </c>
      <c r="AF28" s="217" t="s">
        <v>27</v>
      </c>
      <c r="AG28" s="525" t="s">
        <v>11</v>
      </c>
      <c r="AH28" s="525" t="s">
        <v>11</v>
      </c>
      <c r="AI28" s="572" t="s">
        <v>646</v>
      </c>
      <c r="AJ28" s="562" t="s">
        <v>16</v>
      </c>
      <c r="AK28" s="537"/>
      <c r="AL28" s="310"/>
      <c r="AM28" s="315"/>
      <c r="AN28" s="310"/>
      <c r="AO28" s="289"/>
      <c r="AP28" s="289"/>
      <c r="AQ28" s="252"/>
      <c r="AR28" s="22"/>
      <c r="AS28" s="190" t="s">
        <v>17</v>
      </c>
      <c r="AT28" s="198" t="s">
        <v>0</v>
      </c>
      <c r="AU28" s="200" t="s">
        <v>17</v>
      </c>
      <c r="AV28" s="199" t="s">
        <v>6</v>
      </c>
      <c r="AW28" s="201" t="s">
        <v>78</v>
      </c>
      <c r="AX28" s="23" t="str">
        <f>IF(HLOOKUP($A$1,[1]!Plan,AW68,FALSE)="","",HLOOKUP($A$1,[1]!Plan,AW68,FALSE))</f>
        <v/>
      </c>
      <c r="AY28" s="30"/>
      <c r="AZ28" s="55"/>
      <c r="BA28" s="22">
        <f>BA$3</f>
        <v>1</v>
      </c>
      <c r="BB28" s="22">
        <f t="shared" ref="BB28:BS28" si="15">BB$3</f>
        <v>2</v>
      </c>
      <c r="BC28" s="22">
        <f t="shared" si="15"/>
        <v>3</v>
      </c>
      <c r="BD28" s="22">
        <f t="shared" si="15"/>
        <v>4</v>
      </c>
      <c r="BE28" s="22">
        <f t="shared" si="15"/>
        <v>5</v>
      </c>
      <c r="BF28" s="22">
        <f t="shared" si="15"/>
        <v>6</v>
      </c>
      <c r="BG28" s="22">
        <f t="shared" si="15"/>
        <v>7</v>
      </c>
      <c r="BH28" s="22">
        <f t="shared" si="15"/>
        <v>8</v>
      </c>
      <c r="BI28" s="22">
        <f t="shared" si="15"/>
        <v>9</v>
      </c>
      <c r="BJ28" s="22">
        <f t="shared" si="15"/>
        <v>10</v>
      </c>
      <c r="BK28" s="22" t="str">
        <f t="shared" si="15"/>
        <v>F1</v>
      </c>
      <c r="BL28" s="22" t="str">
        <f t="shared" si="15"/>
        <v>F2</v>
      </c>
      <c r="BM28" s="22" t="str">
        <f t="shared" si="15"/>
        <v>F3</v>
      </c>
      <c r="BN28" s="22" t="str">
        <f t="shared" si="15"/>
        <v>F4</v>
      </c>
      <c r="BO28" s="22" t="str">
        <f t="shared" si="15"/>
        <v>B8</v>
      </c>
      <c r="BP28" s="22" t="str">
        <f t="shared" si="15"/>
        <v>UG1</v>
      </c>
      <c r="BQ28" s="22" t="str">
        <f t="shared" si="15"/>
        <v>UG2</v>
      </c>
      <c r="BR28" s="22" t="str">
        <f t="shared" si="15"/>
        <v>UG3</v>
      </c>
      <c r="BS28" s="22" t="str">
        <f t="shared" si="15"/>
        <v>UG4</v>
      </c>
      <c r="BT28" s="88"/>
    </row>
    <row r="29" spans="1:84" ht="15" thickBot="1" x14ac:dyDescent="0.35">
      <c r="A29" s="25" t="b">
        <f t="array" ref="A29">OR(AND((B29&lt;&gt;""),OR(EXACT(B29,C29:AQ29))),AND((C29&lt;&gt;""),OR(EXACT(C29,D29:AQ29))),AND((D29&lt;&gt;""),OR(EXACT(D29,E29:AQ29))),AND((E29&lt;&gt;""),OR(EXACT(E29,F29:AQ29))),AND((F29&lt;&gt;""),OR(EXACT(F29,G29:AQ29))),AND((G29&lt;&gt;""),OR(EXACT(G29,H29:AQ29))),AND((H29&lt;&gt;""),OR(EXACT(H29,I29:AQ29))),AND((I29&lt;&gt;""),OR(EXACT(I29,J29:AQ29))),AND((J29&lt;&gt;""),OR(EXACT(J29,M29:AQ29))),AND((M29&lt;&gt;""),OR(EXACT(M29,N29:AQ29))),AND((O29&lt;&gt;""),OR(EXACT(O29,P29:AQ29))),AND((P29&lt;&gt;""),OR(EXACT(P29,Q29:AQ29))),AND((Q29&lt;&gt;""),OR(EXACT(Q29,R29:AQ29))),AND((S29&lt;&gt;""),OR(EXACT(S29,T29:AQ29))),AND((T29&lt;&gt;""),OR(EXACT(T29,U29:AQ29))),AND((U29&lt;&gt;""),OR(EXACT(U29,V29:AQ29))),AND((V29&lt;&gt;""),OR(EXACT(V29,X29:AQ29))),AND((X29&lt;&gt;""),OR(EXACT(X29,Y29:AQ29))),AND((Y29&lt;&gt;""),OR(EXACT(Y29,Z29:AQ29))),AND((Z29&lt;&gt;""),OR(EXACT(Z29,AA29:AQ29))),AND((AA29&lt;&gt;""),OR(EXACT(AA29,AB29:AQ29))),AND((AB29&lt;&gt;""),OR(EXACT(AB29,AC29:AQ29))),AND((AC29&lt;&gt;""),OR(EXACT(AC29,AD29:AQ29))),AND((AD29&lt;&gt;""),OR(EXACT(AD29,AE29:AQ29))),AND((AE29&lt;&gt;""),OR(EXACT(AE29,AF29:AQ29))),AND((AF29&lt;&gt;""),OR(EXACT(AF29,AG29:AQ29))),AND((AG39&lt;&gt;""),OR(EXACT(AG39,AH29:AQ29))),AND((AH29&lt;&gt;""),OR(EXACT(AH29,AI29:AQ29))),AND((AI29&lt;&gt;""),OR(EXACT(AI29,AJ29:AQ29))),AND((AJ29&lt;&gt;""),OR(EXACT(AJ29,AK29:AQ29))),AND((AK29&lt;&gt;""),OR(EXACT(AK29,AL29:AQ29))),AND((AL29&lt;&gt;""),OR(EXACT(AL29,AM29:AQ29))),AND((AM29&lt;&gt;""),OR(EXACT(AM29,AN29:AQ29))),AND((AN29&lt;&gt;""),OR(EXACT(AN29,AO29:AQ29))),AND((AO29&lt;&gt;""),OR(EXACT(AO29,AQ29))))</f>
        <v>1</v>
      </c>
      <c r="B29" s="26" t="s">
        <v>33</v>
      </c>
      <c r="C29" s="26" t="s">
        <v>62</v>
      </c>
      <c r="D29" s="26"/>
      <c r="E29" s="26"/>
      <c r="F29" s="26">
        <v>4</v>
      </c>
      <c r="G29" s="26">
        <v>4</v>
      </c>
      <c r="H29" s="26">
        <v>1</v>
      </c>
      <c r="I29" s="26">
        <v>1</v>
      </c>
      <c r="J29" s="26"/>
      <c r="K29" s="26">
        <v>7</v>
      </c>
      <c r="L29" s="26"/>
      <c r="M29" s="26">
        <v>9</v>
      </c>
      <c r="N29" s="26" t="s">
        <v>34</v>
      </c>
      <c r="O29" s="26"/>
      <c r="P29" s="26">
        <v>9</v>
      </c>
      <c r="Q29" s="26"/>
      <c r="R29" s="26">
        <v>9</v>
      </c>
      <c r="S29" s="26"/>
      <c r="T29" s="26" t="s">
        <v>61</v>
      </c>
      <c r="U29" s="26">
        <v>7</v>
      </c>
      <c r="V29" s="26"/>
      <c r="W29" s="26" t="s">
        <v>64</v>
      </c>
      <c r="X29" s="26">
        <v>5</v>
      </c>
      <c r="Y29" s="26">
        <v>4</v>
      </c>
      <c r="Z29" s="26"/>
      <c r="AA29" s="26"/>
      <c r="AB29" s="26" t="s">
        <v>271</v>
      </c>
      <c r="AC29" s="26">
        <v>6</v>
      </c>
      <c r="AD29" s="26">
        <v>6</v>
      </c>
      <c r="AE29" s="26">
        <v>3</v>
      </c>
      <c r="AF29" s="26">
        <v>9</v>
      </c>
      <c r="AG29" s="26">
        <v>7</v>
      </c>
      <c r="AH29" s="26">
        <v>7</v>
      </c>
      <c r="AI29" s="26" t="s">
        <v>32</v>
      </c>
      <c r="AJ29" s="563" t="s">
        <v>31</v>
      </c>
      <c r="AK29" s="31"/>
      <c r="AL29" s="31"/>
      <c r="AM29" s="31"/>
      <c r="AN29" s="31"/>
      <c r="AO29" s="124"/>
      <c r="AP29" s="124"/>
      <c r="AQ29" s="125"/>
      <c r="AR29" s="4"/>
      <c r="AS29" s="28">
        <f>IF(HLOOKUP($A$1&amp;"b",[1]!Plan,AR68,FALSE)="","",HLOOKUP($A$1&amp;"b",[1]!Plan,AR68,FALSE))</f>
        <v>8</v>
      </c>
      <c r="AT29" s="28" t="str">
        <f>IF(HLOOKUP($A$1&amp;"b",[1]!Plan,AS68,FALSE)="","",HLOOKUP($A$1&amp;"b",[1]!Plan,AS68,FALSE))</f>
        <v/>
      </c>
      <c r="AU29" s="28" t="str">
        <f>IF(HLOOKUP($A$1&amp;"b",[1]!Plan,AT68,FALSE)="","",HLOOKUP($A$1&amp;"b",[1]!Plan,AT68,FALSE))</f>
        <v/>
      </c>
      <c r="AV29" s="28" t="str">
        <f>IF(HLOOKUP($A$1&amp;"b",[1]!Plan,AU68,FALSE)="","",HLOOKUP($A$1&amp;"b",[1]!Plan,AU68,FALSE))</f>
        <v/>
      </c>
      <c r="AW29" s="28" t="str">
        <f>IF(HLOOKUP($A$1&amp;"b",[1]!Plan,AV68,FALSE)="","",HLOOKUP($A$1&amp;"b",[1]!Plan,AV68,FALSE))</f>
        <v/>
      </c>
      <c r="AX29" s="28" t="str">
        <f>IF(HLOOKUP($A$1&amp;"b",[1]!Plan,AW68,FALSE)="","",HLOOKUP($A$1&amp;"b",[1]!Plan,AW68,FALSE))</f>
        <v/>
      </c>
      <c r="AY29" s="28"/>
      <c r="AZ29" s="29"/>
      <c r="BA29" s="167">
        <f t="shared" ref="BA29:BS29" ca="1" si="16">SUMIF($B29:$AQ29,BA$3,$B$2:$AP$2)</f>
        <v>5</v>
      </c>
      <c r="BB29" s="167">
        <f t="shared" ca="1" si="16"/>
        <v>0</v>
      </c>
      <c r="BC29" s="167">
        <f t="shared" ca="1" si="16"/>
        <v>5</v>
      </c>
      <c r="BD29" s="167">
        <f t="shared" ca="1" si="16"/>
        <v>5</v>
      </c>
      <c r="BE29" s="167">
        <f t="shared" ca="1" si="16"/>
        <v>7</v>
      </c>
      <c r="BF29" s="167">
        <f t="shared" ca="1" si="16"/>
        <v>8</v>
      </c>
      <c r="BG29" s="167">
        <f t="shared" ca="1" si="16"/>
        <v>14</v>
      </c>
      <c r="BH29" s="167">
        <f t="shared" ca="1" si="16"/>
        <v>0</v>
      </c>
      <c r="BI29" s="167">
        <f t="shared" ca="1" si="16"/>
        <v>5</v>
      </c>
      <c r="BJ29" s="167">
        <f t="shared" ca="1" si="16"/>
        <v>0</v>
      </c>
      <c r="BK29" s="167">
        <f t="shared" ca="1" si="16"/>
        <v>1</v>
      </c>
      <c r="BL29" s="167">
        <f t="shared" ca="1" si="16"/>
        <v>1</v>
      </c>
      <c r="BM29" s="167">
        <f t="shared" ca="1" si="16"/>
        <v>3</v>
      </c>
      <c r="BN29" s="167">
        <f t="shared" ca="1" si="16"/>
        <v>2</v>
      </c>
      <c r="BO29" s="167">
        <f t="shared" ca="1" si="16"/>
        <v>0</v>
      </c>
      <c r="BP29" s="167">
        <f t="shared" ca="1" si="16"/>
        <v>0</v>
      </c>
      <c r="BQ29" s="167">
        <f t="shared" ca="1" si="16"/>
        <v>1</v>
      </c>
      <c r="BR29" s="167">
        <f t="shared" ca="1" si="16"/>
        <v>1</v>
      </c>
      <c r="BS29" s="167">
        <f t="shared" ca="1" si="16"/>
        <v>2</v>
      </c>
    </row>
    <row r="30" spans="1:84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251"/>
      <c r="AL30" s="40"/>
      <c r="AM30" s="203"/>
      <c r="AN30" s="40"/>
      <c r="AO30" s="32"/>
      <c r="AP30" s="32"/>
      <c r="AQ30" s="83"/>
      <c r="AR30" s="4"/>
      <c r="AS30" s="187"/>
      <c r="AT30" s="187"/>
      <c r="AU30" s="33"/>
      <c r="AV30" s="33"/>
      <c r="AW30" s="33"/>
      <c r="AX30" s="33"/>
      <c r="AY30" s="33"/>
      <c r="AZ30" s="3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84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89"/>
      <c r="AL31" s="121"/>
      <c r="AM31" s="258"/>
      <c r="AN31" s="121"/>
      <c r="AO31" s="121"/>
      <c r="AP31" s="121"/>
      <c r="AQ31" s="122"/>
      <c r="AR31" s="4"/>
      <c r="AS31" s="189"/>
      <c r="AT31" s="189"/>
      <c r="AU31" s="33"/>
      <c r="AV31" s="33"/>
      <c r="AW31" s="33"/>
      <c r="AX31" s="33"/>
      <c r="AY31" s="33"/>
      <c r="AZ31" s="34"/>
      <c r="BA31" s="22">
        <f>BA$3</f>
        <v>1</v>
      </c>
      <c r="BB31" s="22">
        <f t="shared" ref="BB31:BS31" si="17">BB$3</f>
        <v>2</v>
      </c>
      <c r="BC31" s="22">
        <f t="shared" si="17"/>
        <v>3</v>
      </c>
      <c r="BD31" s="22">
        <f t="shared" si="17"/>
        <v>4</v>
      </c>
      <c r="BE31" s="22">
        <f t="shared" si="17"/>
        <v>5</v>
      </c>
      <c r="BF31" s="22">
        <f t="shared" si="17"/>
        <v>6</v>
      </c>
      <c r="BG31" s="22">
        <f t="shared" si="17"/>
        <v>7</v>
      </c>
      <c r="BH31" s="22">
        <f t="shared" si="17"/>
        <v>8</v>
      </c>
      <c r="BI31" s="22">
        <f t="shared" si="17"/>
        <v>9</v>
      </c>
      <c r="BJ31" s="22">
        <f t="shared" si="17"/>
        <v>10</v>
      </c>
      <c r="BK31" s="22" t="str">
        <f t="shared" si="17"/>
        <v>F1</v>
      </c>
      <c r="BL31" s="22" t="str">
        <f t="shared" si="17"/>
        <v>F2</v>
      </c>
      <c r="BM31" s="22" t="str">
        <f t="shared" si="17"/>
        <v>F3</v>
      </c>
      <c r="BN31" s="22" t="str">
        <f t="shared" si="17"/>
        <v>F4</v>
      </c>
      <c r="BO31" s="22" t="str">
        <f t="shared" si="17"/>
        <v>B8</v>
      </c>
      <c r="BP31" s="22" t="str">
        <f t="shared" si="17"/>
        <v>UG1</v>
      </c>
      <c r="BQ31" s="22" t="str">
        <f t="shared" si="17"/>
        <v>UG2</v>
      </c>
      <c r="BR31" s="22" t="str">
        <f t="shared" si="17"/>
        <v>UG3</v>
      </c>
      <c r="BS31" s="22" t="str">
        <f t="shared" si="17"/>
        <v>UG4</v>
      </c>
    </row>
    <row r="32" spans="1:84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82"/>
      <c r="AL32" s="31"/>
      <c r="AM32" s="31"/>
      <c r="AN32" s="31"/>
      <c r="AO32" s="31"/>
      <c r="AP32" s="31"/>
      <c r="AQ32" s="84"/>
      <c r="AR32" s="4"/>
      <c r="AS32" s="28"/>
      <c r="AT32" s="28"/>
      <c r="AU32" s="36"/>
      <c r="AV32" s="36"/>
      <c r="AW32" s="36"/>
      <c r="AX32" s="36"/>
      <c r="AY32" s="36"/>
      <c r="AZ32" s="37"/>
      <c r="BA32" s="167">
        <f t="shared" ref="BA32:BS32" ca="1" si="18">SUMIF($B32:$AQ32,BA$3,$B$2:$AP$2)</f>
        <v>0</v>
      </c>
      <c r="BB32" s="167">
        <f t="shared" ca="1" si="18"/>
        <v>0</v>
      </c>
      <c r="BC32" s="167">
        <f t="shared" ca="1" si="18"/>
        <v>0</v>
      </c>
      <c r="BD32" s="167">
        <f t="shared" ca="1" si="18"/>
        <v>0</v>
      </c>
      <c r="BE32" s="167">
        <f t="shared" ca="1" si="18"/>
        <v>0</v>
      </c>
      <c r="BF32" s="167">
        <f t="shared" ca="1" si="18"/>
        <v>0</v>
      </c>
      <c r="BG32" s="167">
        <f t="shared" ca="1" si="18"/>
        <v>0</v>
      </c>
      <c r="BH32" s="167">
        <f t="shared" ca="1" si="18"/>
        <v>0</v>
      </c>
      <c r="BI32" s="167">
        <f t="shared" ca="1" si="18"/>
        <v>0</v>
      </c>
      <c r="BJ32" s="167">
        <f t="shared" ca="1" si="18"/>
        <v>0</v>
      </c>
      <c r="BK32" s="167">
        <f t="shared" ca="1" si="18"/>
        <v>0</v>
      </c>
      <c r="BL32" s="167">
        <f t="shared" ca="1" si="18"/>
        <v>0</v>
      </c>
      <c r="BM32" s="167">
        <f t="shared" ca="1" si="18"/>
        <v>0</v>
      </c>
      <c r="BN32" s="167">
        <f t="shared" ca="1" si="18"/>
        <v>0</v>
      </c>
      <c r="BO32" s="167">
        <f t="shared" ca="1" si="18"/>
        <v>0</v>
      </c>
      <c r="BP32" s="167">
        <f t="shared" ca="1" si="18"/>
        <v>0</v>
      </c>
      <c r="BQ32" s="167">
        <f t="shared" ca="1" si="18"/>
        <v>0</v>
      </c>
      <c r="BR32" s="167">
        <f t="shared" ca="1" si="18"/>
        <v>0</v>
      </c>
      <c r="BS32" s="167">
        <f t="shared" ca="1" si="18"/>
        <v>0</v>
      </c>
    </row>
    <row r="33" spans="1:72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204"/>
      <c r="AN33" s="32"/>
      <c r="AO33" s="32"/>
      <c r="AP33" s="32"/>
      <c r="AQ33" s="32"/>
      <c r="AR33" s="4"/>
      <c r="AS33" s="33"/>
      <c r="AT33" s="33"/>
      <c r="AU33" s="33"/>
      <c r="AV33" s="33"/>
      <c r="AW33" s="33"/>
      <c r="AX33" s="33"/>
      <c r="AY33" s="33"/>
      <c r="AZ33" s="33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2" ht="15" customHeight="1" x14ac:dyDescent="0.3">
      <c r="A34" s="38" t="s">
        <v>39</v>
      </c>
      <c r="B34" s="17" t="s">
        <v>649</v>
      </c>
      <c r="C34" s="17" t="s">
        <v>638</v>
      </c>
      <c r="D34" s="17" t="s">
        <v>191</v>
      </c>
      <c r="E34" s="17" t="s">
        <v>191</v>
      </c>
      <c r="F34" s="17" t="s">
        <v>480</v>
      </c>
      <c r="G34" s="17" t="s">
        <v>480</v>
      </c>
      <c r="H34" s="17" t="s">
        <v>639</v>
      </c>
      <c r="I34" s="17" t="s">
        <v>639</v>
      </c>
      <c r="J34" s="17" t="s">
        <v>191</v>
      </c>
      <c r="K34" s="17" t="s">
        <v>264</v>
      </c>
      <c r="L34" s="17" t="s">
        <v>191</v>
      </c>
      <c r="M34" s="17" t="s">
        <v>640</v>
      </c>
      <c r="N34" s="17" t="s">
        <v>635</v>
      </c>
      <c r="O34" s="17" t="s">
        <v>191</v>
      </c>
      <c r="P34" s="17" t="s">
        <v>640</v>
      </c>
      <c r="Q34" s="17" t="s">
        <v>191</v>
      </c>
      <c r="R34" s="17" t="s">
        <v>640</v>
      </c>
      <c r="S34" s="17"/>
      <c r="T34" s="17" t="s">
        <v>447</v>
      </c>
      <c r="U34" s="17" t="s">
        <v>264</v>
      </c>
      <c r="V34" s="17"/>
      <c r="W34" s="17" t="s">
        <v>192</v>
      </c>
      <c r="X34" s="17" t="s">
        <v>641</v>
      </c>
      <c r="Y34" s="17" t="s">
        <v>480</v>
      </c>
      <c r="Z34" s="17"/>
      <c r="AA34" s="17"/>
      <c r="AB34" s="17" t="s">
        <v>283</v>
      </c>
      <c r="AC34" s="17" t="s">
        <v>345</v>
      </c>
      <c r="AD34" s="17" t="s">
        <v>345</v>
      </c>
      <c r="AE34" s="17" t="s">
        <v>647</v>
      </c>
      <c r="AF34" s="17" t="s">
        <v>640</v>
      </c>
      <c r="AG34" s="17" t="s">
        <v>264</v>
      </c>
      <c r="AH34" s="17" t="s">
        <v>264</v>
      </c>
      <c r="AI34" s="17" t="s">
        <v>645</v>
      </c>
      <c r="AJ34" s="561" t="s">
        <v>262</v>
      </c>
      <c r="AK34" s="17"/>
      <c r="AL34" s="86"/>
      <c r="AM34" s="86"/>
      <c r="AN34" s="86"/>
      <c r="AO34" s="86"/>
      <c r="AP34" s="86"/>
      <c r="AQ34" s="87"/>
      <c r="AR34" s="4"/>
      <c r="AS34" s="187" t="str">
        <f>IF(HLOOKUP($A$1&amp;"a",[1]!Plan,AR69,FALSE)="","",HLOOKUP($A$1&amp;"a",[1]!Plan,AR69,FALSE))</f>
        <v/>
      </c>
      <c r="AT34" s="187" t="str">
        <f>IF(HLOOKUP($A$1&amp;"a",[1]!Plan,AS69,FALSE)="","",HLOOKUP($A$1&amp;"a",[1]!Plan,AS69,FALSE))</f>
        <v/>
      </c>
      <c r="AU34" s="18" t="str">
        <f>IF(HLOOKUP($A$1&amp;"a",[1]!Plan,AT69,FALSE)="","",HLOOKUP($A$1&amp;"a",[1]!Plan,AT69,FALSE))</f>
        <v/>
      </c>
      <c r="AV34" s="18" t="str">
        <f>IF(HLOOKUP($A$1&amp;"a",[1]!Plan,AU69,FALSE)="","",HLOOKUP($A$1&amp;"a",[1]!Plan,AU69,FALSE))</f>
        <v/>
      </c>
      <c r="AW34" s="18" t="str">
        <f>IF(HLOOKUP($A$1&amp;"a",[1]!Plan,AV69,FALSE)="","",HLOOKUP($A$1&amp;"a",[1]!Plan,AV69,FALSE))</f>
        <v/>
      </c>
      <c r="AX34" s="18"/>
      <c r="AY34" s="18"/>
      <c r="AZ34" s="19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2" x14ac:dyDescent="0.3">
      <c r="A35" s="20" t="b">
        <f t="array" ref="A35">OR(AND((B35&lt;&gt;""),OR(EXACT(B35,C35:AQ35))),AND((C35&lt;&gt;""),OR(EXACT(C35,D35:AQ35))),AND((D35&lt;&gt;""),OR(EXACT(D35,E35:AQ35))),AND((E35&lt;&gt;""),OR(EXACT(E35,F35:AQ35))),AND((F35&lt;&gt;""),OR(EXACT(F35,G35:AQ35))),AND((G35&lt;&gt;""),OR(EXACT(G35,H35:AQ35))),AND((H35&lt;&gt;""),OR(EXACT(H35,I35:AQ35))),AND((I35&lt;&gt;""),OR(EXACT(I35,J35:AQ35))),AND((J35&lt;&gt;""),OR(EXACT(J35,M35:AQ35))),AND((M35&lt;&gt;""),OR(EXACT(M35,N35:AQ35))),AND((O35&lt;&gt;""),OR(EXACT(O35,P35:AQ35))),AND((P35&lt;&gt;""),OR(EXACT(P35,Q35:AQ35))),AND((Q35&lt;&gt;""),OR(EXACT(Q35,R35:AQ35))),AND((S35&lt;&gt;""),OR(EXACT(S35,T35:AQ35))),AND((T35&lt;&gt;""),OR(EXACT(T35,U35:AQ35))),AND((U35&lt;&gt;""),OR(EXACT(U35,V35:AQ35))),AND((V35&lt;&gt;""),OR(EXACT(V35,X35:AQ35))),AND((X35&lt;&gt;""),OR(EXACT(X35,Y35:AQ35))),AND((Y35&lt;&gt;""),OR(EXACT(Y35,Z35:AQ35))),AND((Z35&lt;&gt;""),OR(EXACT(Z35,AA35:AQ35))),AND((AA35&lt;&gt;""),OR(EXACT(AA35,AB35:AQ35))),AND((AB35&lt;&gt;""),OR(EXACT(AB35,AC35:AQ35))),AND((AC35&lt;&gt;""),OR(EXACT(AC35,AD35:AQ35))),AND((AD35&lt;&gt;""),OR(EXACT(AD35,AE35:AQ35))),AND((AE35&lt;&gt;""),OR(EXACT(AE35,AF35:AQ35))),AND((AF35&lt;&gt;""),OR(EXACT(AF35,AG35:AQ35))),AND((AG45&lt;&gt;""),OR(EXACT(AG45,AH35:AQ35))),AND((AH35&lt;&gt;""),OR(EXACT(AH35,AI35:AQ35))),AND((AI35&lt;&gt;""),OR(EXACT(AI35,AJ35:AQ35))),AND((AJ35&lt;&gt;""),OR(EXACT(AJ35,AK35:AQ35))),AND((AK35&lt;&gt;""),OR(EXACT(AK35,AL35:AQ35))),AND((AL35&lt;&gt;""),OR(EXACT(AL35,AM35:AQ35))),AND((AM35&lt;&gt;""),OR(EXACT(AM35,AN35:AQ35))),AND((AN35&lt;&gt;""),OR(EXACT(AN35,AO35:AQ35))),AND((AO35&lt;&gt;""),OR(EXACT(AO35,AQ35))))</f>
        <v>1</v>
      </c>
      <c r="B35" s="559" t="s">
        <v>57</v>
      </c>
      <c r="C35" s="288" t="s">
        <v>4</v>
      </c>
      <c r="D35" s="289"/>
      <c r="E35" s="289"/>
      <c r="F35" s="372" t="s">
        <v>0</v>
      </c>
      <c r="G35" s="372" t="s">
        <v>0</v>
      </c>
      <c r="H35" s="567" t="s">
        <v>207</v>
      </c>
      <c r="I35" s="567" t="s">
        <v>207</v>
      </c>
      <c r="J35" s="289"/>
      <c r="K35" s="525" t="s">
        <v>11</v>
      </c>
      <c r="L35" s="289"/>
      <c r="M35" s="217" t="s">
        <v>27</v>
      </c>
      <c r="N35" s="289" t="s">
        <v>634</v>
      </c>
      <c r="O35" s="289"/>
      <c r="P35" s="217" t="s">
        <v>27</v>
      </c>
      <c r="Q35" s="289"/>
      <c r="R35" s="217" t="s">
        <v>27</v>
      </c>
      <c r="S35" s="289"/>
      <c r="T35" s="293" t="s">
        <v>225</v>
      </c>
      <c r="U35" s="525" t="s">
        <v>11</v>
      </c>
      <c r="V35" s="289"/>
      <c r="W35" s="292" t="s">
        <v>16</v>
      </c>
      <c r="X35" s="290" t="s">
        <v>6</v>
      </c>
      <c r="Y35" s="372" t="s">
        <v>0</v>
      </c>
      <c r="Z35" s="289"/>
      <c r="AA35" s="289"/>
      <c r="AB35" s="264" t="s">
        <v>74</v>
      </c>
      <c r="AC35" s="294" t="s">
        <v>14</v>
      </c>
      <c r="AD35" s="294" t="s">
        <v>14</v>
      </c>
      <c r="AE35" s="292" t="s">
        <v>16</v>
      </c>
      <c r="AF35" s="217" t="s">
        <v>27</v>
      </c>
      <c r="AG35" s="525" t="s">
        <v>11</v>
      </c>
      <c r="AH35" s="525" t="s">
        <v>11</v>
      </c>
      <c r="AI35" s="292" t="s">
        <v>16</v>
      </c>
      <c r="AJ35" s="562" t="s">
        <v>16</v>
      </c>
      <c r="AK35" s="537"/>
      <c r="AL35" s="310"/>
      <c r="AM35" s="315"/>
      <c r="AN35" s="310"/>
      <c r="AO35" s="289"/>
      <c r="AP35" s="289"/>
      <c r="AQ35" s="214"/>
      <c r="AR35" s="22"/>
      <c r="AS35" s="190" t="s">
        <v>17</v>
      </c>
      <c r="AT35" s="198" t="s">
        <v>0</v>
      </c>
      <c r="AU35" s="200" t="s">
        <v>17</v>
      </c>
      <c r="AV35" s="199" t="s">
        <v>6</v>
      </c>
      <c r="AW35" s="202" t="s">
        <v>5</v>
      </c>
      <c r="AX35" s="30"/>
      <c r="AY35" s="30"/>
      <c r="AZ35" s="55"/>
      <c r="BA35" s="22">
        <f>BA$3</f>
        <v>1</v>
      </c>
      <c r="BB35" s="22">
        <f t="shared" ref="BB35:BS35" si="19">BB$3</f>
        <v>2</v>
      </c>
      <c r="BC35" s="22">
        <f t="shared" si="19"/>
        <v>3</v>
      </c>
      <c r="BD35" s="22">
        <f t="shared" si="19"/>
        <v>4</v>
      </c>
      <c r="BE35" s="22">
        <f t="shared" si="19"/>
        <v>5</v>
      </c>
      <c r="BF35" s="22">
        <f t="shared" si="19"/>
        <v>6</v>
      </c>
      <c r="BG35" s="22">
        <f t="shared" si="19"/>
        <v>7</v>
      </c>
      <c r="BH35" s="22">
        <f t="shared" si="19"/>
        <v>8</v>
      </c>
      <c r="BI35" s="22">
        <f t="shared" si="19"/>
        <v>9</v>
      </c>
      <c r="BJ35" s="22">
        <f t="shared" si="19"/>
        <v>10</v>
      </c>
      <c r="BK35" s="22" t="str">
        <f t="shared" si="19"/>
        <v>F1</v>
      </c>
      <c r="BL35" s="22" t="str">
        <f t="shared" si="19"/>
        <v>F2</v>
      </c>
      <c r="BM35" s="22" t="str">
        <f t="shared" si="19"/>
        <v>F3</v>
      </c>
      <c r="BN35" s="22" t="str">
        <f t="shared" si="19"/>
        <v>F4</v>
      </c>
      <c r="BO35" s="22" t="str">
        <f t="shared" si="19"/>
        <v>B8</v>
      </c>
      <c r="BP35" s="22" t="str">
        <f t="shared" si="19"/>
        <v>UG1</v>
      </c>
      <c r="BQ35" s="22" t="str">
        <f t="shared" si="19"/>
        <v>UG2</v>
      </c>
      <c r="BR35" s="22" t="str">
        <f t="shared" si="19"/>
        <v>UG3</v>
      </c>
      <c r="BS35" s="22" t="str">
        <f t="shared" si="19"/>
        <v>UG4</v>
      </c>
      <c r="BT35" s="88"/>
    </row>
    <row r="36" spans="1:72" ht="15" thickBot="1" x14ac:dyDescent="0.35">
      <c r="A36" s="25" t="b">
        <f t="array" ref="A36">OR(AND((B36&lt;&gt;""),OR(EXACT(B36,C36:AQ36))),AND((C36&lt;&gt;""),OR(EXACT(C36,D36:AQ36))),AND((D36&lt;&gt;""),OR(EXACT(D36,E36:AQ36))),AND((E36&lt;&gt;""),OR(EXACT(E36,F36:AQ36))),AND((F36&lt;&gt;""),OR(EXACT(F36,G36:AQ36))),AND((G36&lt;&gt;""),OR(EXACT(G36,H36:AQ36))),AND((H36&lt;&gt;""),OR(EXACT(H36,I36:AQ36))),AND((I36&lt;&gt;""),OR(EXACT(I36,J36:AQ36))),AND((J36&lt;&gt;""),OR(EXACT(J36,M36:AQ36))),AND((M36&lt;&gt;""),OR(EXACT(M36,N36:AQ36))),AND((O36&lt;&gt;""),OR(EXACT(O36,P36:AQ36))),AND((P36&lt;&gt;""),OR(EXACT(P36,Q36:AQ36))),AND((Q36&lt;&gt;""),OR(EXACT(Q36,R36:AQ36))),AND((S36&lt;&gt;""),OR(EXACT(S36,T36:AQ36))),AND((T36&lt;&gt;""),OR(EXACT(T36,U36:AQ36))),AND((U36&lt;&gt;""),OR(EXACT(U36,V36:AQ36))),AND((V36&lt;&gt;""),OR(EXACT(V36,X36:AQ36))),AND((X36&lt;&gt;""),OR(EXACT(X36,Y36:AQ36))),AND((Y36&lt;&gt;""),OR(EXACT(Y36,Z36:AQ36))),AND((Z36&lt;&gt;""),OR(EXACT(Z36,AA36:AQ36))),AND((AA36&lt;&gt;""),OR(EXACT(AA36,AB36:AQ36))),AND((AB36&lt;&gt;""),OR(EXACT(AB36,AC36:AQ36))),AND((AC36&lt;&gt;""),OR(EXACT(AC36,AD36:AQ36))),AND((AD36&lt;&gt;""),OR(EXACT(AD36,AE36:AQ36))),AND((AE36&lt;&gt;""),OR(EXACT(AE36,AF36:AQ36))),AND((AF36&lt;&gt;""),OR(EXACT(AF36,AG36:AQ36))),AND((AG46&lt;&gt;""),OR(EXACT(AG46,AH36:AQ36))),AND((AH36&lt;&gt;""),OR(EXACT(AH36,AI36:AQ36))),AND((AI36&lt;&gt;""),OR(EXACT(AI36,AJ36:AQ36))),AND((AJ36&lt;&gt;""),OR(EXACT(AJ36,AK36:AQ36))),AND((AK36&lt;&gt;""),OR(EXACT(AK36,AL36:AQ36))),AND((AL36&lt;&gt;""),OR(EXACT(AL36,AM36:AQ36))),AND((AM36&lt;&gt;""),OR(EXACT(AM36,AN36:AQ36))),AND((AN36&lt;&gt;""),OR(EXACT(AN36,AO36:AQ36))),AND((AO36&lt;&gt;""),OR(EXACT(AO36,AQ36))))</f>
        <v>1</v>
      </c>
      <c r="B36" s="26" t="s">
        <v>33</v>
      </c>
      <c r="C36" s="26" t="s">
        <v>62</v>
      </c>
      <c r="D36" s="26"/>
      <c r="E36" s="26"/>
      <c r="F36" s="26">
        <v>4</v>
      </c>
      <c r="G36" s="26">
        <v>4</v>
      </c>
      <c r="H36" s="26">
        <v>1</v>
      </c>
      <c r="I36" s="26">
        <v>1</v>
      </c>
      <c r="J36" s="26"/>
      <c r="K36" s="26">
        <v>7</v>
      </c>
      <c r="L36" s="26"/>
      <c r="M36" s="26">
        <v>9</v>
      </c>
      <c r="N36" s="26" t="s">
        <v>34</v>
      </c>
      <c r="O36" s="26"/>
      <c r="P36" s="26">
        <v>9</v>
      </c>
      <c r="Q36" s="26"/>
      <c r="R36" s="26">
        <v>9</v>
      </c>
      <c r="S36" s="26"/>
      <c r="T36" s="26" t="s">
        <v>61</v>
      </c>
      <c r="U36" s="26">
        <v>7</v>
      </c>
      <c r="V36" s="26"/>
      <c r="W36" s="26" t="s">
        <v>64</v>
      </c>
      <c r="X36" s="26">
        <v>5</v>
      </c>
      <c r="Y36" s="26">
        <v>4</v>
      </c>
      <c r="Z36" s="26"/>
      <c r="AA36" s="26"/>
      <c r="AB36" s="26" t="s">
        <v>271</v>
      </c>
      <c r="AC36" s="26">
        <v>6</v>
      </c>
      <c r="AD36" s="26">
        <v>6</v>
      </c>
      <c r="AE36" s="26">
        <v>3</v>
      </c>
      <c r="AF36" s="26">
        <v>9</v>
      </c>
      <c r="AG36" s="26">
        <v>7</v>
      </c>
      <c r="AH36" s="26">
        <v>7</v>
      </c>
      <c r="AI36" s="26" t="s">
        <v>32</v>
      </c>
      <c r="AJ36" s="563" t="s">
        <v>31</v>
      </c>
      <c r="AK36" s="31"/>
      <c r="AL36" s="31"/>
      <c r="AM36" s="31"/>
      <c r="AN36" s="31"/>
      <c r="AO36" s="124"/>
      <c r="AP36" s="124"/>
      <c r="AQ36" s="125"/>
      <c r="AR36" s="4"/>
      <c r="AS36" s="28" t="str">
        <f>IF(HLOOKUP($A$1&amp;"b",[1]!Plan,AR69,FALSE)="","",HLOOKUP($A$1&amp;"b",[1]!Plan,AR69,FALSE))</f>
        <v/>
      </c>
      <c r="AT36" s="28" t="str">
        <f>IF(HLOOKUP($A$1&amp;"b",[1]!Plan,AS69,FALSE)="","",HLOOKUP($A$1&amp;"b",[1]!Plan,AS69,FALSE))</f>
        <v/>
      </c>
      <c r="AU36" s="28" t="str">
        <f>IF(HLOOKUP($A$1&amp;"b",[1]!Plan,AT69,FALSE)="","",HLOOKUP($A$1&amp;"b",[1]!Plan,AT69,FALSE))</f>
        <v/>
      </c>
      <c r="AV36" s="28" t="str">
        <f>IF(HLOOKUP($A$1&amp;"b",[1]!Plan,AU69,FALSE)="","",HLOOKUP($A$1&amp;"b",[1]!Plan,AU69,FALSE))</f>
        <v/>
      </c>
      <c r="AW36" s="28" t="str">
        <f>IF(HLOOKUP($A$1&amp;"b",[1]!Plan,AV69,FALSE)="","",HLOOKUP($A$1&amp;"b",[1]!Plan,AV69,FALSE))</f>
        <v/>
      </c>
      <c r="AX36" s="28"/>
      <c r="AY36" s="28"/>
      <c r="AZ36" s="29"/>
      <c r="BA36" s="167">
        <f t="shared" ref="BA36:BS36" ca="1" si="20">SUMIF($B36:$AQ36,BA$3,$B$2:$AP$2)</f>
        <v>5</v>
      </c>
      <c r="BB36" s="167">
        <f t="shared" ca="1" si="20"/>
        <v>0</v>
      </c>
      <c r="BC36" s="167">
        <f t="shared" ca="1" si="20"/>
        <v>5</v>
      </c>
      <c r="BD36" s="167">
        <f t="shared" ca="1" si="20"/>
        <v>5</v>
      </c>
      <c r="BE36" s="167">
        <f t="shared" ca="1" si="20"/>
        <v>7</v>
      </c>
      <c r="BF36" s="167">
        <f t="shared" ca="1" si="20"/>
        <v>8</v>
      </c>
      <c r="BG36" s="167">
        <f t="shared" ca="1" si="20"/>
        <v>14</v>
      </c>
      <c r="BH36" s="167">
        <f t="shared" ca="1" si="20"/>
        <v>0</v>
      </c>
      <c r="BI36" s="167">
        <f t="shared" ca="1" si="20"/>
        <v>5</v>
      </c>
      <c r="BJ36" s="167">
        <f t="shared" ca="1" si="20"/>
        <v>0</v>
      </c>
      <c r="BK36" s="167">
        <f t="shared" ca="1" si="20"/>
        <v>1</v>
      </c>
      <c r="BL36" s="167">
        <f t="shared" ca="1" si="20"/>
        <v>1</v>
      </c>
      <c r="BM36" s="167">
        <f t="shared" ca="1" si="20"/>
        <v>3</v>
      </c>
      <c r="BN36" s="167">
        <f t="shared" ca="1" si="20"/>
        <v>2</v>
      </c>
      <c r="BO36" s="167">
        <f t="shared" ca="1" si="20"/>
        <v>0</v>
      </c>
      <c r="BP36" s="167">
        <f t="shared" ca="1" si="20"/>
        <v>0</v>
      </c>
      <c r="BQ36" s="167">
        <f t="shared" ca="1" si="20"/>
        <v>1</v>
      </c>
      <c r="BR36" s="167">
        <f t="shared" ca="1" si="20"/>
        <v>1</v>
      </c>
      <c r="BS36" s="167">
        <f t="shared" ca="1" si="20"/>
        <v>2</v>
      </c>
    </row>
    <row r="37" spans="1:72" ht="15" customHeight="1" x14ac:dyDescent="0.3">
      <c r="A37" s="192"/>
      <c r="B37" s="17" t="s">
        <v>649</v>
      </c>
      <c r="C37" s="17" t="s">
        <v>638</v>
      </c>
      <c r="D37" s="17" t="s">
        <v>191</v>
      </c>
      <c r="E37" s="17" t="s">
        <v>191</v>
      </c>
      <c r="F37" s="17" t="s">
        <v>480</v>
      </c>
      <c r="G37" s="17" t="s">
        <v>480</v>
      </c>
      <c r="H37" s="17" t="s">
        <v>639</v>
      </c>
      <c r="I37" s="17" t="s">
        <v>639</v>
      </c>
      <c r="J37" s="17" t="s">
        <v>191</v>
      </c>
      <c r="K37" s="17" t="s">
        <v>264</v>
      </c>
      <c r="L37" s="17" t="s">
        <v>191</v>
      </c>
      <c r="M37" s="17" t="s">
        <v>640</v>
      </c>
      <c r="N37" s="17" t="s">
        <v>635</v>
      </c>
      <c r="O37" s="17" t="s">
        <v>191</v>
      </c>
      <c r="P37" s="17" t="s">
        <v>640</v>
      </c>
      <c r="Q37" s="17" t="s">
        <v>191</v>
      </c>
      <c r="R37" s="17" t="s">
        <v>640</v>
      </c>
      <c r="S37" s="17"/>
      <c r="T37" s="17" t="s">
        <v>447</v>
      </c>
      <c r="U37" s="17" t="s">
        <v>264</v>
      </c>
      <c r="V37" s="17"/>
      <c r="W37" s="17" t="s">
        <v>192</v>
      </c>
      <c r="X37" s="17" t="s">
        <v>641</v>
      </c>
      <c r="Y37" s="17" t="s">
        <v>480</v>
      </c>
      <c r="Z37" s="17"/>
      <c r="AA37" s="17"/>
      <c r="AB37" s="17" t="s">
        <v>283</v>
      </c>
      <c r="AC37" s="17" t="s">
        <v>345</v>
      </c>
      <c r="AD37" s="17" t="s">
        <v>345</v>
      </c>
      <c r="AE37" s="17" t="s">
        <v>647</v>
      </c>
      <c r="AF37" s="17" t="s">
        <v>640</v>
      </c>
      <c r="AG37" s="17" t="s">
        <v>264</v>
      </c>
      <c r="AH37" s="17" t="s">
        <v>264</v>
      </c>
      <c r="AI37" s="17" t="s">
        <v>645</v>
      </c>
      <c r="AJ37" s="561" t="s">
        <v>262</v>
      </c>
      <c r="AK37" s="17"/>
      <c r="AL37" s="86"/>
      <c r="AM37" s="86"/>
      <c r="AN37" s="86"/>
      <c r="AO37" s="86"/>
      <c r="AP37" s="86"/>
      <c r="AQ37" s="87"/>
      <c r="AR37" s="4"/>
      <c r="AS37" s="187" t="str">
        <f>IF(HLOOKUP($A$1&amp;"a",[1]!Plan,AR69,FALSE)="","",HLOOKUP($A$1&amp;"a",[1]!Plan,AR69,FALSE))</f>
        <v/>
      </c>
      <c r="AT37" s="187" t="str">
        <f>IF(HLOOKUP($A$1&amp;"a",[1]!Plan,AS69,FALSE)="","",HLOOKUP($A$1&amp;"a",[1]!Plan,AS69,FALSE))</f>
        <v/>
      </c>
      <c r="AU37" s="18" t="str">
        <f>IF(HLOOKUP($A$1&amp;"a",[1]!Plan,AT69,FALSE)="","",HLOOKUP($A$1&amp;"a",[1]!Plan,AT69,FALSE))</f>
        <v/>
      </c>
      <c r="AV37" s="18" t="str">
        <f>IF(HLOOKUP($A$1&amp;"a",[1]!Plan,AU69,FALSE)="","",HLOOKUP($A$1&amp;"a",[1]!Plan,AU69,FALSE))</f>
        <v/>
      </c>
      <c r="AW37" s="18" t="str">
        <f>IF(HLOOKUP($A$1&amp;"a",[1]!Plan,AV69,FALSE)="","",HLOOKUP($A$1&amp;"a",[1]!Plan,AV69,FALSE))</f>
        <v/>
      </c>
      <c r="AX37" s="18"/>
      <c r="AY37" s="18"/>
      <c r="AZ37" s="19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2" x14ac:dyDescent="0.3">
      <c r="A38" s="20" t="b">
        <f t="array" ref="A38">OR(AND((B38&lt;&gt;""),OR(EXACT(B38,C38:AQ38))),AND((C38&lt;&gt;""),OR(EXACT(C38,D38:AQ38))),AND((D38&lt;&gt;""),OR(EXACT(D38,E38:AQ38))),AND((E38&lt;&gt;""),OR(EXACT(E38,F38:AQ38))),AND((F38&lt;&gt;""),OR(EXACT(F38,G38:AQ38))),AND((G38&lt;&gt;""),OR(EXACT(G38,H38:AQ38))),AND((H38&lt;&gt;""),OR(EXACT(H38,I38:AQ38))),AND((I38&lt;&gt;""),OR(EXACT(I38,J38:AQ38))),AND((J38&lt;&gt;""),OR(EXACT(J38,M38:AQ38))),AND((M38&lt;&gt;""),OR(EXACT(M38,N38:AQ38))),AND((O38&lt;&gt;""),OR(EXACT(O38,P38:AQ38))),AND((P38&lt;&gt;""),OR(EXACT(P38,Q38:AQ38))),AND((Q38&lt;&gt;""),OR(EXACT(Q38,R38:AQ38))),AND((S38&lt;&gt;""),OR(EXACT(S38,T38:AQ38))),AND((T38&lt;&gt;""),OR(EXACT(T38,U38:AQ38))),AND((U38&lt;&gt;""),OR(EXACT(U38,V38:AQ38))),AND((V38&lt;&gt;""),OR(EXACT(V38,X38:AQ38))),AND((X38&lt;&gt;""),OR(EXACT(X38,Y38:AQ38))),AND((Y38&lt;&gt;""),OR(EXACT(Y38,Z38:AQ38))),AND((Z38&lt;&gt;""),OR(EXACT(Z38,AA38:AQ38))),AND((AA38&lt;&gt;""),OR(EXACT(AA38,AB38:AQ38))),AND((AB38&lt;&gt;""),OR(EXACT(AB38,AC38:AQ38))),AND((AC38&lt;&gt;""),OR(EXACT(AC38,AD38:AQ38))),AND((AD38&lt;&gt;""),OR(EXACT(AD38,AE38:AQ38))),AND((AE38&lt;&gt;""),OR(EXACT(AE38,AF38:AQ38))),AND((AF38&lt;&gt;""),OR(EXACT(AF38,AG38:AQ38))),AND((AG48&lt;&gt;""),OR(EXACT(AG48,AH38:AQ38))),AND((AH38&lt;&gt;""),OR(EXACT(AH38,AI38:AQ38))),AND((AI38&lt;&gt;""),OR(EXACT(AI38,AJ38:AQ38))),AND((AJ38&lt;&gt;""),OR(EXACT(AJ38,AK38:AQ38))),AND((AK38&lt;&gt;""),OR(EXACT(AK38,AL38:AQ38))),AND((AL38&lt;&gt;""),OR(EXACT(AL38,AM38:AQ38))),AND((AM38&lt;&gt;""),OR(EXACT(AM38,AN38:AQ38))),AND((AN38&lt;&gt;""),OR(EXACT(AN38,AO38:AQ38))),AND((AO38&lt;&gt;""),OR(EXACT(AO38,AQ38))))</f>
        <v>1</v>
      </c>
      <c r="B38" s="559" t="s">
        <v>57</v>
      </c>
      <c r="C38" s="288" t="s">
        <v>4</v>
      </c>
      <c r="D38" s="289"/>
      <c r="E38" s="289"/>
      <c r="F38" s="372" t="s">
        <v>0</v>
      </c>
      <c r="G38" s="372" t="s">
        <v>0</v>
      </c>
      <c r="H38" s="567" t="s">
        <v>207</v>
      </c>
      <c r="I38" s="567" t="s">
        <v>207</v>
      </c>
      <c r="J38" s="289"/>
      <c r="K38" s="525" t="s">
        <v>11</v>
      </c>
      <c r="L38" s="289"/>
      <c r="M38" s="217" t="s">
        <v>27</v>
      </c>
      <c r="N38" s="289" t="s">
        <v>634</v>
      </c>
      <c r="O38" s="289"/>
      <c r="P38" s="217" t="s">
        <v>27</v>
      </c>
      <c r="Q38" s="289"/>
      <c r="R38" s="217" t="s">
        <v>27</v>
      </c>
      <c r="S38" s="289"/>
      <c r="T38" s="293" t="s">
        <v>225</v>
      </c>
      <c r="U38" s="525" t="s">
        <v>11</v>
      </c>
      <c r="V38" s="289"/>
      <c r="W38" s="292" t="s">
        <v>16</v>
      </c>
      <c r="X38" s="290" t="s">
        <v>6</v>
      </c>
      <c r="Y38" s="372" t="s">
        <v>0</v>
      </c>
      <c r="Z38" s="289"/>
      <c r="AA38" s="289"/>
      <c r="AB38" s="292" t="s">
        <v>16</v>
      </c>
      <c r="AC38" s="292" t="s">
        <v>16</v>
      </c>
      <c r="AD38" s="292" t="s">
        <v>16</v>
      </c>
      <c r="AE38" s="294" t="s">
        <v>14</v>
      </c>
      <c r="AF38" s="217" t="s">
        <v>27</v>
      </c>
      <c r="AG38" s="525" t="s">
        <v>11</v>
      </c>
      <c r="AH38" s="525" t="s">
        <v>11</v>
      </c>
      <c r="AI38" s="292" t="s">
        <v>16</v>
      </c>
      <c r="AJ38" s="562" t="s">
        <v>16</v>
      </c>
      <c r="AK38" s="537"/>
      <c r="AL38" s="310"/>
      <c r="AM38" s="315"/>
      <c r="AN38" s="310"/>
      <c r="AO38" s="289"/>
      <c r="AP38" s="289"/>
      <c r="AQ38" s="214"/>
      <c r="AR38" s="22"/>
      <c r="AS38" s="190" t="s">
        <v>17</v>
      </c>
      <c r="AT38" s="198" t="s">
        <v>0</v>
      </c>
      <c r="AU38" s="200" t="s">
        <v>17</v>
      </c>
      <c r="AV38" s="199" t="s">
        <v>6</v>
      </c>
      <c r="AW38" s="202" t="s">
        <v>5</v>
      </c>
      <c r="AX38" s="30"/>
      <c r="AY38" s="30"/>
      <c r="AZ38" s="55"/>
      <c r="BA38" s="22">
        <f>BA$3</f>
        <v>1</v>
      </c>
      <c r="BB38" s="22">
        <f t="shared" ref="BB38:BS38" si="21">BB$3</f>
        <v>2</v>
      </c>
      <c r="BC38" s="22">
        <f t="shared" si="21"/>
        <v>3</v>
      </c>
      <c r="BD38" s="22">
        <f t="shared" si="21"/>
        <v>4</v>
      </c>
      <c r="BE38" s="22">
        <f t="shared" si="21"/>
        <v>5</v>
      </c>
      <c r="BF38" s="22">
        <f t="shared" si="21"/>
        <v>6</v>
      </c>
      <c r="BG38" s="22">
        <f t="shared" si="21"/>
        <v>7</v>
      </c>
      <c r="BH38" s="22">
        <f t="shared" si="21"/>
        <v>8</v>
      </c>
      <c r="BI38" s="22">
        <f t="shared" si="21"/>
        <v>9</v>
      </c>
      <c r="BJ38" s="22">
        <f t="shared" si="21"/>
        <v>10</v>
      </c>
      <c r="BK38" s="22" t="str">
        <f t="shared" si="21"/>
        <v>F1</v>
      </c>
      <c r="BL38" s="22" t="str">
        <f t="shared" si="21"/>
        <v>F2</v>
      </c>
      <c r="BM38" s="22" t="str">
        <f t="shared" si="21"/>
        <v>F3</v>
      </c>
      <c r="BN38" s="22" t="str">
        <f t="shared" si="21"/>
        <v>F4</v>
      </c>
      <c r="BO38" s="22" t="str">
        <f t="shared" si="21"/>
        <v>B8</v>
      </c>
      <c r="BP38" s="22" t="str">
        <f t="shared" si="21"/>
        <v>UG1</v>
      </c>
      <c r="BQ38" s="22" t="str">
        <f t="shared" si="21"/>
        <v>UG2</v>
      </c>
      <c r="BR38" s="22" t="str">
        <f t="shared" si="21"/>
        <v>UG3</v>
      </c>
      <c r="BS38" s="22" t="str">
        <f t="shared" si="21"/>
        <v>UG4</v>
      </c>
      <c r="BT38" s="88"/>
    </row>
    <row r="39" spans="1:72" ht="15" thickBot="1" x14ac:dyDescent="0.35">
      <c r="A39" s="25" t="b">
        <f t="array" ref="A39">OR(AND((B39&lt;&gt;""),OR(EXACT(B39,C39:AQ39))),AND((C39&lt;&gt;""),OR(EXACT(C39,D39:AQ39))),AND((D39&lt;&gt;""),OR(EXACT(D39,E39:AQ39))),AND((E39&lt;&gt;""),OR(EXACT(E39,F39:AQ39))),AND((F39&lt;&gt;""),OR(EXACT(F39,G39:AQ39))),AND((G39&lt;&gt;""),OR(EXACT(G39,H39:AQ39))),AND((H39&lt;&gt;""),OR(EXACT(H39,I39:AQ39))),AND((I39&lt;&gt;""),OR(EXACT(I39,J39:AQ39))),AND((J39&lt;&gt;""),OR(EXACT(J39,M39:AQ39))),AND((M39&lt;&gt;""),OR(EXACT(M39,N39:AQ39))),AND((O39&lt;&gt;""),OR(EXACT(O39,P39:AQ39))),AND((P39&lt;&gt;""),OR(EXACT(P39,Q39:AQ39))),AND((Q39&lt;&gt;""),OR(EXACT(Q39,R39:AQ39))),AND((S39&lt;&gt;""),OR(EXACT(S39,T39:AQ39))),AND((T39&lt;&gt;""),OR(EXACT(T39,U39:AQ39))),AND((U39&lt;&gt;""),OR(EXACT(U39,V39:AQ39))),AND((V39&lt;&gt;""),OR(EXACT(V39,X39:AQ39))),AND((X39&lt;&gt;""),OR(EXACT(X39,Y39:AQ39))),AND((Y39&lt;&gt;""),OR(EXACT(Y39,Z39:AQ39))),AND((Z39&lt;&gt;""),OR(EXACT(Z39,AA39:AQ39))),AND((AA39&lt;&gt;""),OR(EXACT(AA39,AB39:AQ39))),AND((AB39&lt;&gt;""),OR(EXACT(AB39,AC39:AQ39))),AND((AC39&lt;&gt;""),OR(EXACT(AC39,AD39:AQ39))),AND((AD39&lt;&gt;""),OR(EXACT(AD39,AE39:AQ39))),AND((AE39&lt;&gt;""),OR(EXACT(AE39,AF39:AQ39))),AND((AF39&lt;&gt;""),OR(EXACT(AF39,AG39:AQ39))),AND((AG49&lt;&gt;""),OR(EXACT(AG49,AH39:AQ39))),AND((AH39&lt;&gt;""),OR(EXACT(AH39,AI39:AQ39))),AND((AI39&lt;&gt;""),OR(EXACT(AI39,AJ39:AQ39))),AND((AJ39&lt;&gt;""),OR(EXACT(AJ39,AK39:AQ39))),AND((AK39&lt;&gt;""),OR(EXACT(AK39,AL39:AQ39))),AND((AL39&lt;&gt;""),OR(EXACT(AL39,AM39:AQ39))),AND((AM39&lt;&gt;""),OR(EXACT(AM39,AN39:AQ39))),AND((AN39&lt;&gt;""),OR(EXACT(AN39,AO39:AQ39))),AND((AO39&lt;&gt;""),OR(EXACT(AO39,AQ39))))</f>
        <v>1</v>
      </c>
      <c r="B39" s="26" t="s">
        <v>33</v>
      </c>
      <c r="C39" s="26" t="s">
        <v>62</v>
      </c>
      <c r="D39" s="26"/>
      <c r="E39" s="26"/>
      <c r="F39" s="26">
        <v>4</v>
      </c>
      <c r="G39" s="26">
        <v>4</v>
      </c>
      <c r="H39" s="26">
        <v>1</v>
      </c>
      <c r="I39" s="26">
        <v>1</v>
      </c>
      <c r="J39" s="26"/>
      <c r="K39" s="26">
        <v>7</v>
      </c>
      <c r="L39" s="26"/>
      <c r="M39" s="26">
        <v>9</v>
      </c>
      <c r="N39" s="26" t="s">
        <v>34</v>
      </c>
      <c r="O39" s="26"/>
      <c r="P39" s="26">
        <v>9</v>
      </c>
      <c r="Q39" s="26"/>
      <c r="R39" s="26">
        <v>9</v>
      </c>
      <c r="S39" s="26"/>
      <c r="T39" s="26" t="s">
        <v>61</v>
      </c>
      <c r="U39" s="26">
        <v>7</v>
      </c>
      <c r="V39" s="26"/>
      <c r="W39" s="26" t="s">
        <v>64</v>
      </c>
      <c r="X39" s="26">
        <v>5</v>
      </c>
      <c r="Y39" s="26">
        <v>4</v>
      </c>
      <c r="Z39" s="26"/>
      <c r="AA39" s="26"/>
      <c r="AB39" s="26" t="s">
        <v>271</v>
      </c>
      <c r="AC39" s="26">
        <v>6</v>
      </c>
      <c r="AD39" s="26">
        <v>6</v>
      </c>
      <c r="AE39" s="26">
        <v>3</v>
      </c>
      <c r="AF39" s="26">
        <v>9</v>
      </c>
      <c r="AG39" s="26">
        <v>7</v>
      </c>
      <c r="AH39" s="26">
        <v>7</v>
      </c>
      <c r="AI39" s="26" t="s">
        <v>32</v>
      </c>
      <c r="AJ39" s="563" t="s">
        <v>31</v>
      </c>
      <c r="AK39" s="31"/>
      <c r="AL39" s="31"/>
      <c r="AM39" s="31"/>
      <c r="AN39" s="31"/>
      <c r="AO39" s="124"/>
      <c r="AP39" s="124"/>
      <c r="AQ39" s="125"/>
      <c r="AR39" s="4"/>
      <c r="AS39" s="28" t="str">
        <f>IF(HLOOKUP($A$1&amp;"b",[1]!Plan,AR69,FALSE)="","",HLOOKUP($A$1&amp;"b",[1]!Plan,AR69,FALSE))</f>
        <v/>
      </c>
      <c r="AT39" s="28" t="str">
        <f>IF(HLOOKUP($A$1&amp;"b",[1]!Plan,AS69,FALSE)="","",HLOOKUP($A$1&amp;"b",[1]!Plan,AS69,FALSE))</f>
        <v/>
      </c>
      <c r="AU39" s="28" t="str">
        <f>IF(HLOOKUP($A$1&amp;"b",[1]!Plan,AT69,FALSE)="","",HLOOKUP($A$1&amp;"b",[1]!Plan,AT69,FALSE))</f>
        <v/>
      </c>
      <c r="AV39" s="28" t="str">
        <f>IF(HLOOKUP($A$1&amp;"b",[1]!Plan,AU69,FALSE)="","",HLOOKUP($A$1&amp;"b",[1]!Plan,AU69,FALSE))</f>
        <v/>
      </c>
      <c r="AW39" s="28" t="str">
        <f>IF(HLOOKUP($A$1&amp;"b",[1]!Plan,AV69,FALSE)="","",HLOOKUP($A$1&amp;"b",[1]!Plan,AV69,FALSE))</f>
        <v/>
      </c>
      <c r="AX39" s="28"/>
      <c r="AY39" s="28"/>
      <c r="AZ39" s="29"/>
      <c r="BA39" s="167">
        <f t="shared" ref="BA39:BS39" ca="1" si="22">SUMIF($B39:$AQ39,BA$3,$B$2:$AP$2)</f>
        <v>5</v>
      </c>
      <c r="BB39" s="167">
        <f t="shared" ca="1" si="22"/>
        <v>0</v>
      </c>
      <c r="BC39" s="167">
        <f t="shared" ca="1" si="22"/>
        <v>5</v>
      </c>
      <c r="BD39" s="167">
        <f t="shared" ca="1" si="22"/>
        <v>5</v>
      </c>
      <c r="BE39" s="167">
        <f t="shared" ca="1" si="22"/>
        <v>7</v>
      </c>
      <c r="BF39" s="167">
        <f t="shared" ca="1" si="22"/>
        <v>8</v>
      </c>
      <c r="BG39" s="167">
        <f t="shared" ca="1" si="22"/>
        <v>14</v>
      </c>
      <c r="BH39" s="167">
        <f t="shared" ca="1" si="22"/>
        <v>0</v>
      </c>
      <c r="BI39" s="167">
        <f t="shared" ca="1" si="22"/>
        <v>5</v>
      </c>
      <c r="BJ39" s="167">
        <f t="shared" ca="1" si="22"/>
        <v>0</v>
      </c>
      <c r="BK39" s="167">
        <f t="shared" ca="1" si="22"/>
        <v>1</v>
      </c>
      <c r="BL39" s="167">
        <f t="shared" ca="1" si="22"/>
        <v>1</v>
      </c>
      <c r="BM39" s="167">
        <f t="shared" ca="1" si="22"/>
        <v>3</v>
      </c>
      <c r="BN39" s="167">
        <f t="shared" ca="1" si="22"/>
        <v>2</v>
      </c>
      <c r="BO39" s="167">
        <f t="shared" ca="1" si="22"/>
        <v>0</v>
      </c>
      <c r="BP39" s="167">
        <f t="shared" ca="1" si="22"/>
        <v>0</v>
      </c>
      <c r="BQ39" s="167">
        <f t="shared" ca="1" si="22"/>
        <v>1</v>
      </c>
      <c r="BR39" s="167">
        <f t="shared" ca="1" si="22"/>
        <v>1</v>
      </c>
      <c r="BS39" s="167">
        <f t="shared" ca="1" si="22"/>
        <v>2</v>
      </c>
    </row>
    <row r="40" spans="1:72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251"/>
      <c r="AL40" s="32"/>
      <c r="AM40" s="204"/>
      <c r="AN40" s="32"/>
      <c r="AO40" s="32"/>
      <c r="AP40" s="32"/>
      <c r="AQ40" s="35"/>
      <c r="AR40" s="4"/>
      <c r="AS40" s="187"/>
      <c r="AT40" s="187"/>
      <c r="AU40" s="33"/>
      <c r="AV40" s="33"/>
      <c r="AW40" s="33"/>
      <c r="AX40" s="33"/>
      <c r="AY40" s="33"/>
      <c r="AZ40" s="3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2" x14ac:dyDescent="0.3">
      <c r="A41" s="12"/>
      <c r="B41" s="32"/>
      <c r="C41" s="32"/>
      <c r="D41" s="32"/>
      <c r="E41" s="32"/>
      <c r="F41" s="32"/>
      <c r="G41" s="32"/>
      <c r="J41" s="32"/>
      <c r="L41" s="32"/>
      <c r="N41" s="32"/>
      <c r="O41" s="32"/>
      <c r="Q41" s="32"/>
      <c r="V41" s="32"/>
      <c r="W41" s="32"/>
      <c r="X41" s="32"/>
      <c r="Z41" s="32"/>
      <c r="AA41" s="32"/>
      <c r="AC41" s="32"/>
      <c r="AD41" s="32"/>
      <c r="AE41" s="32"/>
      <c r="AF41" s="32"/>
      <c r="AG41" s="32"/>
      <c r="AH41" s="32"/>
      <c r="AI41" s="32"/>
      <c r="AJ41" s="32"/>
      <c r="AK41" s="89"/>
      <c r="AL41" s="121"/>
      <c r="AM41" s="205"/>
      <c r="AN41" s="121"/>
      <c r="AO41" s="121"/>
      <c r="AP41" s="121"/>
      <c r="AQ41" s="122"/>
      <c r="AR41" s="4"/>
      <c r="AS41" s="189"/>
      <c r="AT41" s="189"/>
      <c r="AU41" s="33"/>
      <c r="AV41" s="33"/>
      <c r="AW41" s="33"/>
      <c r="AX41" s="33"/>
      <c r="AY41" s="33"/>
      <c r="AZ41" s="34"/>
      <c r="BA41" s="22">
        <f>BA$3</f>
        <v>1</v>
      </c>
      <c r="BB41" s="22">
        <f t="shared" ref="BB41:BS41" si="23">BB$3</f>
        <v>2</v>
      </c>
      <c r="BC41" s="22">
        <f t="shared" si="23"/>
        <v>3</v>
      </c>
      <c r="BD41" s="22">
        <f t="shared" si="23"/>
        <v>4</v>
      </c>
      <c r="BE41" s="22">
        <f t="shared" si="23"/>
        <v>5</v>
      </c>
      <c r="BF41" s="22">
        <f t="shared" si="23"/>
        <v>6</v>
      </c>
      <c r="BG41" s="22">
        <f t="shared" si="23"/>
        <v>7</v>
      </c>
      <c r="BH41" s="22">
        <f t="shared" si="23"/>
        <v>8</v>
      </c>
      <c r="BI41" s="22">
        <f t="shared" si="23"/>
        <v>9</v>
      </c>
      <c r="BJ41" s="22">
        <f t="shared" si="23"/>
        <v>10</v>
      </c>
      <c r="BK41" s="22" t="str">
        <f t="shared" si="23"/>
        <v>F1</v>
      </c>
      <c r="BL41" s="22" t="str">
        <f t="shared" si="23"/>
        <v>F2</v>
      </c>
      <c r="BM41" s="22" t="str">
        <f t="shared" si="23"/>
        <v>F3</v>
      </c>
      <c r="BN41" s="22" t="str">
        <f t="shared" si="23"/>
        <v>F4</v>
      </c>
      <c r="BO41" s="22" t="str">
        <f t="shared" si="23"/>
        <v>B8</v>
      </c>
      <c r="BP41" s="22" t="str">
        <f t="shared" si="23"/>
        <v>UG1</v>
      </c>
      <c r="BQ41" s="22" t="str">
        <f t="shared" si="23"/>
        <v>UG2</v>
      </c>
      <c r="BR41" s="22" t="str">
        <f t="shared" si="23"/>
        <v>UG3</v>
      </c>
      <c r="BS41" s="22" t="str">
        <f t="shared" si="23"/>
        <v>UG4</v>
      </c>
    </row>
    <row r="42" spans="1:72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82"/>
      <c r="AL42" s="31"/>
      <c r="AM42" s="31"/>
      <c r="AN42" s="31"/>
      <c r="AO42" s="31"/>
      <c r="AP42" s="31"/>
      <c r="AQ42" s="84"/>
      <c r="AR42" s="4"/>
      <c r="AS42" s="28"/>
      <c r="AT42" s="28"/>
      <c r="AU42" s="36"/>
      <c r="AV42" s="36"/>
      <c r="AW42" s="36"/>
      <c r="AX42" s="36"/>
      <c r="AY42" s="36"/>
      <c r="AZ42" s="37"/>
      <c r="BA42" s="167">
        <f t="shared" ref="BA42:BS42" ca="1" si="24">SUMIF($B42:$AQ42,BA$3,$B$2:$AP$2)</f>
        <v>0</v>
      </c>
      <c r="BB42" s="167">
        <f t="shared" ca="1" si="24"/>
        <v>0</v>
      </c>
      <c r="BC42" s="167">
        <f t="shared" ca="1" si="24"/>
        <v>0</v>
      </c>
      <c r="BD42" s="167">
        <f t="shared" ca="1" si="24"/>
        <v>0</v>
      </c>
      <c r="BE42" s="167">
        <f t="shared" ca="1" si="24"/>
        <v>0</v>
      </c>
      <c r="BF42" s="167">
        <f t="shared" ca="1" si="24"/>
        <v>0</v>
      </c>
      <c r="BG42" s="167">
        <f t="shared" ca="1" si="24"/>
        <v>0</v>
      </c>
      <c r="BH42" s="167">
        <f t="shared" ca="1" si="24"/>
        <v>0</v>
      </c>
      <c r="BI42" s="167">
        <f t="shared" ca="1" si="24"/>
        <v>0</v>
      </c>
      <c r="BJ42" s="167">
        <f t="shared" ca="1" si="24"/>
        <v>0</v>
      </c>
      <c r="BK42" s="167">
        <f t="shared" ca="1" si="24"/>
        <v>0</v>
      </c>
      <c r="BL42" s="167">
        <f t="shared" ca="1" si="24"/>
        <v>0</v>
      </c>
      <c r="BM42" s="167">
        <f t="shared" ca="1" si="24"/>
        <v>0</v>
      </c>
      <c r="BN42" s="167">
        <f t="shared" ca="1" si="24"/>
        <v>0</v>
      </c>
      <c r="BO42" s="167">
        <f t="shared" ca="1" si="24"/>
        <v>0</v>
      </c>
      <c r="BP42" s="167">
        <f t="shared" ca="1" si="24"/>
        <v>0</v>
      </c>
      <c r="BQ42" s="167">
        <f t="shared" ca="1" si="24"/>
        <v>0</v>
      </c>
      <c r="BR42" s="167">
        <f t="shared" ca="1" si="24"/>
        <v>0</v>
      </c>
      <c r="BS42" s="167">
        <f t="shared" ca="1" si="24"/>
        <v>0</v>
      </c>
    </row>
    <row r="43" spans="1:72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204"/>
      <c r="AN43" s="32"/>
      <c r="AO43" s="32"/>
      <c r="AP43" s="32"/>
      <c r="AQ43" s="32"/>
      <c r="AR43" s="4"/>
      <c r="AS43" s="33"/>
      <c r="AT43" s="33"/>
      <c r="AU43" s="33"/>
      <c r="AV43" s="33"/>
      <c r="AW43" s="33"/>
      <c r="AX43" s="33"/>
      <c r="AY43" s="33"/>
      <c r="AZ43" s="33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2" ht="15" customHeight="1" x14ac:dyDescent="0.3">
      <c r="A44" s="38" t="s">
        <v>40</v>
      </c>
      <c r="B44" s="17" t="s">
        <v>649</v>
      </c>
      <c r="C44" s="17" t="s">
        <v>638</v>
      </c>
      <c r="D44" s="17" t="s">
        <v>191</v>
      </c>
      <c r="E44" s="17" t="s">
        <v>191</v>
      </c>
      <c r="F44" s="17" t="s">
        <v>480</v>
      </c>
      <c r="G44" s="17" t="s">
        <v>480</v>
      </c>
      <c r="H44" s="17" t="s">
        <v>639</v>
      </c>
      <c r="I44" s="17" t="s">
        <v>639</v>
      </c>
      <c r="J44" s="17" t="s">
        <v>191</v>
      </c>
      <c r="K44" s="17" t="s">
        <v>264</v>
      </c>
      <c r="L44" s="17" t="s">
        <v>191</v>
      </c>
      <c r="M44" s="17" t="s">
        <v>640</v>
      </c>
      <c r="N44" s="17" t="s">
        <v>635</v>
      </c>
      <c r="O44" s="17" t="s">
        <v>191</v>
      </c>
      <c r="P44" s="17" t="s">
        <v>640</v>
      </c>
      <c r="Q44" s="17" t="s">
        <v>191</v>
      </c>
      <c r="R44" s="17" t="s">
        <v>640</v>
      </c>
      <c r="S44" s="17"/>
      <c r="T44" s="17" t="s">
        <v>447</v>
      </c>
      <c r="U44" s="17" t="s">
        <v>264</v>
      </c>
      <c r="V44" s="17"/>
      <c r="W44" s="17" t="s">
        <v>192</v>
      </c>
      <c r="X44" s="17" t="s">
        <v>641</v>
      </c>
      <c r="Y44" s="17" t="s">
        <v>480</v>
      </c>
      <c r="Z44" s="17"/>
      <c r="AA44" s="17"/>
      <c r="AB44" s="17" t="s">
        <v>283</v>
      </c>
      <c r="AC44" s="17" t="s">
        <v>345</v>
      </c>
      <c r="AD44" s="17" t="s">
        <v>345</v>
      </c>
      <c r="AE44" s="17" t="s">
        <v>647</v>
      </c>
      <c r="AF44" s="17" t="s">
        <v>640</v>
      </c>
      <c r="AG44" s="17" t="s">
        <v>264</v>
      </c>
      <c r="AH44" s="17" t="s">
        <v>264</v>
      </c>
      <c r="AI44" s="17" t="s">
        <v>645</v>
      </c>
      <c r="AJ44" s="561" t="s">
        <v>262</v>
      </c>
      <c r="AK44" s="17"/>
      <c r="AL44" s="86"/>
      <c r="AM44" s="40"/>
      <c r="AN44" s="86"/>
      <c r="AO44" s="86"/>
      <c r="AP44" s="86"/>
      <c r="AQ44" s="87"/>
      <c r="AR44" s="4"/>
      <c r="AS44" s="187" t="str">
        <f>IF(HLOOKUP($A$1&amp;"a",[1]!Plan,AR70,FALSE)="","",HLOOKUP($A$1&amp;"a",[1]!Plan,AR70,FALSE))</f>
        <v/>
      </c>
      <c r="AT44" s="187" t="str">
        <f>IF(HLOOKUP($A$1&amp;"a",[1]!Plan,AS70,FALSE)="","",HLOOKUP($A$1&amp;"a",[1]!Plan,AS70,FALSE))</f>
        <v/>
      </c>
      <c r="AU44" s="18" t="str">
        <f>IF(HLOOKUP($A$1&amp;"a",[1]!Plan,AT70,FALSE)="","",HLOOKUP($A$1&amp;"a",[1]!Plan,AT70,FALSE))</f>
        <v/>
      </c>
      <c r="AV44" s="18" t="str">
        <f>IF(HLOOKUP($A$1&amp;"a",[1]!Plan,AU70,FALSE)="","",HLOOKUP($A$1&amp;"a",[1]!Plan,AU70,FALSE))</f>
        <v/>
      </c>
      <c r="AW44" s="18" t="str">
        <f>IF(HLOOKUP($A$1&amp;"a",[1]!Plan,AV70,FALSE)="","",HLOOKUP($A$1&amp;"a",[1]!Plan,AV70,FALSE))</f>
        <v/>
      </c>
      <c r="AX44" s="18"/>
      <c r="AY44" s="18"/>
      <c r="AZ44" s="19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2" x14ac:dyDescent="0.3">
      <c r="A45" s="20" t="b">
        <f t="array" ref="A45">OR(AND((B45&lt;&gt;""),OR(EXACT(B45,C45:AQ45))),AND((C45&lt;&gt;""),OR(EXACT(C45,D45:AQ45))),AND((D45&lt;&gt;""),OR(EXACT(D45,E45:AQ45))),AND((E45&lt;&gt;""),OR(EXACT(E45,F45:AQ45))),AND((F45&lt;&gt;""),OR(EXACT(F45,G45:AQ45))),AND((G45&lt;&gt;""),OR(EXACT(G45,H45:AQ45))),AND((H45&lt;&gt;""),OR(EXACT(H45,I45:AQ45))),AND((I45&lt;&gt;""),OR(EXACT(I45,J45:AQ45))),AND((J45&lt;&gt;""),OR(EXACT(J45,M45:AQ45))),AND((M45&lt;&gt;""),OR(EXACT(M45,N45:AQ45))),AND((O45&lt;&gt;""),OR(EXACT(O45,P45:AQ45))),AND((P45&lt;&gt;""),OR(EXACT(P45,Q45:AQ45))),AND((Q45&lt;&gt;""),OR(EXACT(Q45,R45:AQ45))),AND((S45&lt;&gt;""),OR(EXACT(S45,T45:AQ45))),AND((T45&lt;&gt;""),OR(EXACT(T45,U45:AQ45))),AND((U45&lt;&gt;""),OR(EXACT(U45,V45:AQ45))),AND((V45&lt;&gt;""),OR(EXACT(V45,X45:AQ45))),AND((X45&lt;&gt;""),OR(EXACT(X45,Y45:AQ45))),AND((Y45&lt;&gt;""),OR(EXACT(Y45,Z45:AQ45))),AND((Z45&lt;&gt;""),OR(EXACT(Z45,AA45:AQ45))),AND((AA45&lt;&gt;""),OR(EXACT(AA45,AB45:AQ45))),AND((AB45&lt;&gt;""),OR(EXACT(AB45,AC45:AQ45))),AND((AC45&lt;&gt;""),OR(EXACT(AC45,AD45:AQ45))),AND((AD45&lt;&gt;""),OR(EXACT(AD45,AE45:AQ45))),AND((AE45&lt;&gt;""),OR(EXACT(AE45,AF45:AQ45))),AND((AF45&lt;&gt;""),OR(EXACT(AF45,AG45:AQ45))),AND((AG45&lt;&gt;""),OR(EXACT(AG45,AH45:AQ45))),AND((AH45&lt;&gt;""),OR(EXACT(AH45,AI45:AQ45))),AND((AI45&lt;&gt;""),OR(EXACT(AI45,AJ45:AQ45))),AND((AJ45&lt;&gt;""),OR(EXACT(AJ45,AK45:AQ45))),AND((AK45&lt;&gt;""),OR(EXACT(AK45,AL45:AQ45))),AND((AL45&lt;&gt;""),OR(EXACT(AL45,AM45:AQ45))),AND((AM45&lt;&gt;""),OR(EXACT(AM45,AN45:AQ45))),AND((AN45&lt;&gt;""),OR(EXACT(AN45,AO45:AQ45))),AND((AO45&lt;&gt;""),OR(EXACT(AO45,AQ45))))</f>
        <v>1</v>
      </c>
      <c r="B45" s="559" t="s">
        <v>57</v>
      </c>
      <c r="C45" s="288" t="s">
        <v>4</v>
      </c>
      <c r="D45" s="289"/>
      <c r="E45" s="289"/>
      <c r="F45" s="372" t="s">
        <v>0</v>
      </c>
      <c r="G45" s="372" t="s">
        <v>0</v>
      </c>
      <c r="H45" s="567" t="s">
        <v>207</v>
      </c>
      <c r="I45" s="567" t="s">
        <v>207</v>
      </c>
      <c r="J45" s="289"/>
      <c r="K45" s="525" t="s">
        <v>11</v>
      </c>
      <c r="L45" s="289"/>
      <c r="M45" s="217" t="s">
        <v>27</v>
      </c>
      <c r="N45" s="289" t="s">
        <v>634</v>
      </c>
      <c r="O45" s="289"/>
      <c r="P45" s="217" t="s">
        <v>27</v>
      </c>
      <c r="Q45" s="289"/>
      <c r="R45" s="217" t="s">
        <v>27</v>
      </c>
      <c r="S45" s="289"/>
      <c r="T45" s="293" t="s">
        <v>225</v>
      </c>
      <c r="U45" s="525" t="s">
        <v>11</v>
      </c>
      <c r="V45" s="289"/>
      <c r="W45" s="292" t="s">
        <v>16</v>
      </c>
      <c r="X45" s="290" t="s">
        <v>6</v>
      </c>
      <c r="Y45" s="372" t="s">
        <v>0</v>
      </c>
      <c r="Z45" s="289"/>
      <c r="AA45" s="289"/>
      <c r="AB45" s="264" t="s">
        <v>74</v>
      </c>
      <c r="AC45" s="294" t="s">
        <v>14</v>
      </c>
      <c r="AD45" s="294" t="s">
        <v>14</v>
      </c>
      <c r="AE45" s="292" t="s">
        <v>16</v>
      </c>
      <c r="AF45" s="217" t="s">
        <v>27</v>
      </c>
      <c r="AG45" s="525" t="s">
        <v>11</v>
      </c>
      <c r="AH45" s="525" t="s">
        <v>11</v>
      </c>
      <c r="AI45" s="292" t="s">
        <v>16</v>
      </c>
      <c r="AJ45" s="562" t="s">
        <v>16</v>
      </c>
      <c r="AK45" s="298"/>
      <c r="AL45" s="310"/>
      <c r="AM45" s="537"/>
      <c r="AN45" s="310"/>
      <c r="AO45" s="289"/>
      <c r="AP45" s="289"/>
      <c r="AQ45" s="214"/>
      <c r="AR45" s="22"/>
      <c r="AS45" s="190" t="s">
        <v>17</v>
      </c>
      <c r="AT45" s="198" t="s">
        <v>0</v>
      </c>
      <c r="AU45" s="200" t="s">
        <v>17</v>
      </c>
      <c r="AV45" s="199" t="s">
        <v>6</v>
      </c>
      <c r="AW45" s="202" t="s">
        <v>5</v>
      </c>
      <c r="AX45" s="30"/>
      <c r="AY45" s="30"/>
      <c r="AZ45" s="55"/>
      <c r="BA45" s="22">
        <f>BA$3</f>
        <v>1</v>
      </c>
      <c r="BB45" s="22">
        <f t="shared" ref="BB45:BS45" si="25">BB$3</f>
        <v>2</v>
      </c>
      <c r="BC45" s="22">
        <f t="shared" si="25"/>
        <v>3</v>
      </c>
      <c r="BD45" s="22">
        <f t="shared" si="25"/>
        <v>4</v>
      </c>
      <c r="BE45" s="22">
        <f t="shared" si="25"/>
        <v>5</v>
      </c>
      <c r="BF45" s="22">
        <f t="shared" si="25"/>
        <v>6</v>
      </c>
      <c r="BG45" s="22">
        <f t="shared" si="25"/>
        <v>7</v>
      </c>
      <c r="BH45" s="22">
        <f t="shared" si="25"/>
        <v>8</v>
      </c>
      <c r="BI45" s="22">
        <f t="shared" si="25"/>
        <v>9</v>
      </c>
      <c r="BJ45" s="22">
        <f t="shared" si="25"/>
        <v>10</v>
      </c>
      <c r="BK45" s="22" t="str">
        <f t="shared" si="25"/>
        <v>F1</v>
      </c>
      <c r="BL45" s="22" t="str">
        <f t="shared" si="25"/>
        <v>F2</v>
      </c>
      <c r="BM45" s="22" t="str">
        <f t="shared" si="25"/>
        <v>F3</v>
      </c>
      <c r="BN45" s="22" t="str">
        <f t="shared" si="25"/>
        <v>F4</v>
      </c>
      <c r="BO45" s="22" t="str">
        <f t="shared" si="25"/>
        <v>B8</v>
      </c>
      <c r="BP45" s="22" t="str">
        <f t="shared" si="25"/>
        <v>UG1</v>
      </c>
      <c r="BQ45" s="22" t="str">
        <f t="shared" si="25"/>
        <v>UG2</v>
      </c>
      <c r="BR45" s="22" t="str">
        <f t="shared" si="25"/>
        <v>UG3</v>
      </c>
      <c r="BS45" s="22" t="str">
        <f t="shared" si="25"/>
        <v>UG4</v>
      </c>
      <c r="BT45" s="88"/>
    </row>
    <row r="46" spans="1:72" ht="15" thickBot="1" x14ac:dyDescent="0.35">
      <c r="A46" s="25" t="b">
        <f t="array" ref="A46">OR(AND((B46&lt;&gt;""),OR(EXACT(B46,C46:AQ46))),AND((C46&lt;&gt;""),OR(EXACT(C46,D46:AQ46))),AND((D46&lt;&gt;""),OR(EXACT(D46,E46:AQ46))),AND((E46&lt;&gt;""),OR(EXACT(E46,F46:AQ46))),AND((F46&lt;&gt;""),OR(EXACT(F46,G46:AQ46))),AND((G46&lt;&gt;""),OR(EXACT(G46,H46:AQ46))),AND((H46&lt;&gt;""),OR(EXACT(H46,I46:AQ46))),AND((I46&lt;&gt;""),OR(EXACT(I46,J46:AQ46))),AND((J46&lt;&gt;""),OR(EXACT(J46,M46:AQ46))),AND((M46&lt;&gt;""),OR(EXACT(M46,N46:AQ46))),AND((O46&lt;&gt;""),OR(EXACT(O46,P46:AQ46))),AND((P46&lt;&gt;""),OR(EXACT(P46,Q46:AQ46))),AND((Q46&lt;&gt;""),OR(EXACT(Q46,R46:AQ46))),AND((S46&lt;&gt;""),OR(EXACT(S46,T46:AQ46))),AND((T46&lt;&gt;""),OR(EXACT(T46,U46:AQ46))),AND((U46&lt;&gt;""),OR(EXACT(U46,V46:AQ46))),AND((V46&lt;&gt;""),OR(EXACT(V46,X46:AQ46))),AND((X46&lt;&gt;""),OR(EXACT(X46,Y46:AQ46))),AND((Y46&lt;&gt;""),OR(EXACT(Y46,Z46:AQ46))),AND((Z46&lt;&gt;""),OR(EXACT(Z46,AA46:AQ46))),AND((AA46&lt;&gt;""),OR(EXACT(AA46,AB46:AQ46))),AND((AB46&lt;&gt;""),OR(EXACT(AB46,AC46:AQ46))),AND((AC46&lt;&gt;""),OR(EXACT(AC46,AD46:AQ46))),AND((AD46&lt;&gt;""),OR(EXACT(AD46,AE46:AQ46))),AND((AE46&lt;&gt;""),OR(EXACT(AE46,AF46:AQ46))),AND((AF46&lt;&gt;""),OR(EXACT(AF46,AG46:AQ46))),AND((AG46&lt;&gt;""),OR(EXACT(AG46,AH46:AQ46))),AND((AH46&lt;&gt;""),OR(EXACT(AH46,AI46:AQ46))),AND((AI46&lt;&gt;""),OR(EXACT(AI46,AJ46:AQ46))),AND((AJ46&lt;&gt;""),OR(EXACT(AJ46,AK46:AQ46))),AND((AK46&lt;&gt;""),OR(EXACT(AK46,AL46:AQ46))),AND((AL46&lt;&gt;""),OR(EXACT(AL46,AM46:AQ46))),AND((AM46&lt;&gt;""),OR(EXACT(AM46,AN46:AQ46))),AND((AN46&lt;&gt;""),OR(EXACT(AN46,AO46:AQ46))),AND((AO46&lt;&gt;""),OR(EXACT(AO46,AQ46))))</f>
        <v>1</v>
      </c>
      <c r="B46" s="26" t="s">
        <v>33</v>
      </c>
      <c r="C46" s="26" t="s">
        <v>62</v>
      </c>
      <c r="D46" s="26"/>
      <c r="E46" s="26"/>
      <c r="F46" s="26">
        <v>4</v>
      </c>
      <c r="G46" s="26">
        <v>4</v>
      </c>
      <c r="H46" s="26">
        <v>1</v>
      </c>
      <c r="I46" s="26">
        <v>1</v>
      </c>
      <c r="J46" s="26"/>
      <c r="K46" s="26">
        <v>7</v>
      </c>
      <c r="L46" s="26"/>
      <c r="M46" s="26">
        <v>9</v>
      </c>
      <c r="N46" s="26" t="s">
        <v>34</v>
      </c>
      <c r="O46" s="26"/>
      <c r="P46" s="26">
        <v>9</v>
      </c>
      <c r="Q46" s="26"/>
      <c r="R46" s="26">
        <v>9</v>
      </c>
      <c r="S46" s="26"/>
      <c r="T46" s="26" t="s">
        <v>61</v>
      </c>
      <c r="U46" s="26">
        <v>7</v>
      </c>
      <c r="V46" s="26"/>
      <c r="W46" s="26" t="s">
        <v>64</v>
      </c>
      <c r="X46" s="26">
        <v>5</v>
      </c>
      <c r="Y46" s="26">
        <v>4</v>
      </c>
      <c r="Z46" s="26"/>
      <c r="AA46" s="26"/>
      <c r="AB46" s="26" t="s">
        <v>271</v>
      </c>
      <c r="AC46" s="26">
        <v>6</v>
      </c>
      <c r="AD46" s="26">
        <v>6</v>
      </c>
      <c r="AE46" s="26">
        <v>3</v>
      </c>
      <c r="AF46" s="26">
        <v>9</v>
      </c>
      <c r="AG46" s="26">
        <v>7</v>
      </c>
      <c r="AH46" s="26">
        <v>7</v>
      </c>
      <c r="AI46" s="26" t="s">
        <v>32</v>
      </c>
      <c r="AJ46" s="563" t="s">
        <v>31</v>
      </c>
      <c r="AK46" s="31"/>
      <c r="AL46" s="31"/>
      <c r="AM46" s="31"/>
      <c r="AN46" s="31"/>
      <c r="AO46" s="124"/>
      <c r="AP46" s="124"/>
      <c r="AQ46" s="125"/>
      <c r="AR46" s="4"/>
      <c r="AS46" s="28" t="str">
        <f>IF(HLOOKUP($A$1&amp;"b",[1]!Plan,AR70,FALSE)="","",HLOOKUP($A$1&amp;"b",[1]!Plan,AR70,FALSE))</f>
        <v/>
      </c>
      <c r="AT46" s="28" t="str">
        <f>IF(HLOOKUP($A$1&amp;"b",[1]!Plan,AS70,FALSE)="","",HLOOKUP($A$1&amp;"b",[1]!Plan,AS70,FALSE))</f>
        <v/>
      </c>
      <c r="AU46" s="28" t="str">
        <f>IF(HLOOKUP($A$1&amp;"b",[1]!Plan,AT70,FALSE)="","",HLOOKUP($A$1&amp;"b",[1]!Plan,AT70,FALSE))</f>
        <v/>
      </c>
      <c r="AV46" s="28" t="str">
        <f>IF(HLOOKUP($A$1&amp;"b",[1]!Plan,AU70,FALSE)="","",HLOOKUP($A$1&amp;"b",[1]!Plan,AU70,FALSE))</f>
        <v/>
      </c>
      <c r="AW46" s="28" t="str">
        <f>IF(HLOOKUP($A$1&amp;"b",[1]!Plan,AV70,FALSE)="","",HLOOKUP($A$1&amp;"b",[1]!Plan,AV70,FALSE))</f>
        <v/>
      </c>
      <c r="AX46" s="28"/>
      <c r="AY46" s="28"/>
      <c r="AZ46" s="29"/>
      <c r="BA46" s="167">
        <f t="shared" ref="BA46:BS46" ca="1" si="26">SUMIF($B46:$AQ46,BA$3,$B$2:$AP$2)</f>
        <v>5</v>
      </c>
      <c r="BB46" s="167">
        <f t="shared" ca="1" si="26"/>
        <v>0</v>
      </c>
      <c r="BC46" s="167">
        <f t="shared" ca="1" si="26"/>
        <v>5</v>
      </c>
      <c r="BD46" s="167">
        <f t="shared" ca="1" si="26"/>
        <v>5</v>
      </c>
      <c r="BE46" s="167">
        <f t="shared" ca="1" si="26"/>
        <v>7</v>
      </c>
      <c r="BF46" s="167">
        <f t="shared" ca="1" si="26"/>
        <v>8</v>
      </c>
      <c r="BG46" s="167">
        <f t="shared" ca="1" si="26"/>
        <v>14</v>
      </c>
      <c r="BH46" s="167">
        <f t="shared" ca="1" si="26"/>
        <v>0</v>
      </c>
      <c r="BI46" s="167">
        <f t="shared" ca="1" si="26"/>
        <v>5</v>
      </c>
      <c r="BJ46" s="167">
        <f t="shared" ca="1" si="26"/>
        <v>0</v>
      </c>
      <c r="BK46" s="167">
        <f t="shared" ca="1" si="26"/>
        <v>1</v>
      </c>
      <c r="BL46" s="167">
        <f t="shared" ca="1" si="26"/>
        <v>1</v>
      </c>
      <c r="BM46" s="167">
        <f t="shared" ca="1" si="26"/>
        <v>3</v>
      </c>
      <c r="BN46" s="167">
        <f t="shared" ca="1" si="26"/>
        <v>2</v>
      </c>
      <c r="BO46" s="167">
        <f t="shared" ca="1" si="26"/>
        <v>0</v>
      </c>
      <c r="BP46" s="167">
        <f t="shared" ca="1" si="26"/>
        <v>0</v>
      </c>
      <c r="BQ46" s="167">
        <f t="shared" ca="1" si="26"/>
        <v>1</v>
      </c>
      <c r="BR46" s="167">
        <f t="shared" ca="1" si="26"/>
        <v>1</v>
      </c>
      <c r="BS46" s="167">
        <f t="shared" ca="1" si="26"/>
        <v>2</v>
      </c>
    </row>
    <row r="47" spans="1:72" ht="15" customHeight="1" x14ac:dyDescent="0.3">
      <c r="A47" s="192"/>
      <c r="B47" s="17" t="s">
        <v>649</v>
      </c>
      <c r="C47" s="17" t="s">
        <v>638</v>
      </c>
      <c r="D47" s="17" t="s">
        <v>191</v>
      </c>
      <c r="E47" s="17" t="s">
        <v>191</v>
      </c>
      <c r="F47" s="17" t="s">
        <v>480</v>
      </c>
      <c r="G47" s="17" t="s">
        <v>480</v>
      </c>
      <c r="H47" s="17" t="s">
        <v>639</v>
      </c>
      <c r="I47" s="17" t="s">
        <v>639</v>
      </c>
      <c r="J47" s="17" t="s">
        <v>191</v>
      </c>
      <c r="K47" s="17" t="s">
        <v>264</v>
      </c>
      <c r="L47" s="17" t="s">
        <v>191</v>
      </c>
      <c r="M47" s="17" t="s">
        <v>640</v>
      </c>
      <c r="N47" s="17" t="s">
        <v>635</v>
      </c>
      <c r="O47" s="17" t="s">
        <v>191</v>
      </c>
      <c r="P47" s="17" t="s">
        <v>640</v>
      </c>
      <c r="Q47" s="17" t="s">
        <v>191</v>
      </c>
      <c r="R47" s="17" t="s">
        <v>640</v>
      </c>
      <c r="S47" s="17"/>
      <c r="T47" s="17"/>
      <c r="U47" s="17" t="s">
        <v>264</v>
      </c>
      <c r="V47" s="17"/>
      <c r="W47" s="17" t="s">
        <v>192</v>
      </c>
      <c r="X47" s="17" t="s">
        <v>641</v>
      </c>
      <c r="Y47" s="17" t="s">
        <v>480</v>
      </c>
      <c r="Z47" s="17"/>
      <c r="AA47" s="17"/>
      <c r="AB47" s="17" t="s">
        <v>283</v>
      </c>
      <c r="AC47" s="17" t="s">
        <v>345</v>
      </c>
      <c r="AD47" s="17" t="s">
        <v>345</v>
      </c>
      <c r="AE47" s="17" t="s">
        <v>647</v>
      </c>
      <c r="AF47" s="17" t="s">
        <v>640</v>
      </c>
      <c r="AG47" s="17" t="s">
        <v>264</v>
      </c>
      <c r="AH47" s="17" t="s">
        <v>264</v>
      </c>
      <c r="AI47" s="17" t="s">
        <v>645</v>
      </c>
      <c r="AJ47" s="561" t="s">
        <v>262</v>
      </c>
      <c r="AK47" s="17"/>
      <c r="AL47" s="86"/>
      <c r="AM47" s="40"/>
      <c r="AN47" s="86"/>
      <c r="AO47" s="86"/>
      <c r="AP47" s="86"/>
      <c r="AQ47" s="87"/>
      <c r="AR47" s="4"/>
      <c r="AS47" s="187" t="str">
        <f>IF(HLOOKUP($A$1&amp;"a",[1]!Plan,AR70,FALSE)="","",HLOOKUP($A$1&amp;"a",[1]!Plan,AR70,FALSE))</f>
        <v/>
      </c>
      <c r="AT47" s="187" t="str">
        <f>IF(HLOOKUP($A$1&amp;"a",[1]!Plan,AS70,FALSE)="","",HLOOKUP($A$1&amp;"a",[1]!Plan,AS70,FALSE))</f>
        <v/>
      </c>
      <c r="AU47" s="18" t="str">
        <f>IF(HLOOKUP($A$1&amp;"a",[1]!Plan,AT70,FALSE)="","",HLOOKUP($A$1&amp;"a",[1]!Plan,AT70,FALSE))</f>
        <v/>
      </c>
      <c r="AV47" s="18" t="str">
        <f>IF(HLOOKUP($A$1&amp;"a",[1]!Plan,AU70,FALSE)="","",HLOOKUP($A$1&amp;"a",[1]!Plan,AU70,FALSE))</f>
        <v/>
      </c>
      <c r="AW47" s="18" t="str">
        <f>IF(HLOOKUP($A$1&amp;"a",[1]!Plan,AV70,FALSE)="","",HLOOKUP($A$1&amp;"a",[1]!Plan,AV70,FALSE))</f>
        <v/>
      </c>
      <c r="AX47" s="18"/>
      <c r="AY47" s="18"/>
      <c r="AZ47" s="19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2" x14ac:dyDescent="0.3">
      <c r="A48" s="20" t="b">
        <f t="array" ref="A48">OR(AND((B48&lt;&gt;""),OR(EXACT(B48,C48:AQ48))),AND((C48&lt;&gt;""),OR(EXACT(C48,D48:AQ48))),AND((D48&lt;&gt;""),OR(EXACT(D48,E48:AQ48))),AND((E48&lt;&gt;""),OR(EXACT(E48,F48:AQ48))),AND((F48&lt;&gt;""),OR(EXACT(F48,G48:AQ48))),AND((G48&lt;&gt;""),OR(EXACT(G48,H48:AQ48))),AND((H48&lt;&gt;""),OR(EXACT(H48,I48:AQ48))),AND((I48&lt;&gt;""),OR(EXACT(I48,J48:AQ48))),AND((J48&lt;&gt;""),OR(EXACT(J48,M48:AQ48))),AND((M48&lt;&gt;""),OR(EXACT(M48,N48:AQ48))),AND((O48&lt;&gt;""),OR(EXACT(O48,P48:AQ48))),AND((P48&lt;&gt;""),OR(EXACT(P48,Q48:AQ48))),AND((Q48&lt;&gt;""),OR(EXACT(Q48,R48:AQ48))),AND((S48&lt;&gt;""),OR(EXACT(S48,T48:AQ48))),AND((T48&lt;&gt;""),OR(EXACT(T48,U48:AQ48))),AND((U48&lt;&gt;""),OR(EXACT(U48,V48:AQ48))),AND((V48&lt;&gt;""),OR(EXACT(V48,X48:AQ48))),AND((X48&lt;&gt;""),OR(EXACT(X48,Y48:AQ48))),AND((Y48&lt;&gt;""),OR(EXACT(Y48,Z48:AQ48))),AND((Z48&lt;&gt;""),OR(EXACT(Z48,AA48:AQ48))),AND((AA48&lt;&gt;""),OR(EXACT(AA48,AB48:AQ48))),AND((AB48&lt;&gt;""),OR(EXACT(AB48,AC48:AQ48))),AND((AC48&lt;&gt;""),OR(EXACT(AC48,AD48:AQ48))),AND((AD48&lt;&gt;""),OR(EXACT(AD48,AE48:AQ48))),AND((AE48&lt;&gt;""),OR(EXACT(AE48,AF48:AQ48))),AND((AF48&lt;&gt;""),OR(EXACT(AF48,AG48:AQ48))),AND((AG48&lt;&gt;""),OR(EXACT(AG48,AH48:AQ48))),AND((AH48&lt;&gt;""),OR(EXACT(AH48,AI48:AQ48))),AND((AI48&lt;&gt;""),OR(EXACT(AI48,AJ48:AQ48))),AND((AJ48&lt;&gt;""),OR(EXACT(AJ48,AK48:AQ48))),AND((AK48&lt;&gt;""),OR(EXACT(AK48,AL48:AQ48))),AND((AL48&lt;&gt;""),OR(EXACT(AL48,AM48:AQ48))),AND((AM48&lt;&gt;""),OR(EXACT(AM48,AN48:AQ48))),AND((AN48&lt;&gt;""),OR(EXACT(AN48,AO48:AQ48))),AND((AO48&lt;&gt;""),OR(EXACT(AO48,AQ48))))</f>
        <v>1</v>
      </c>
      <c r="B48" s="559" t="s">
        <v>57</v>
      </c>
      <c r="C48" s="288" t="s">
        <v>4</v>
      </c>
      <c r="D48" s="289"/>
      <c r="E48" s="289"/>
      <c r="F48" s="372" t="s">
        <v>0</v>
      </c>
      <c r="G48" s="372" t="s">
        <v>0</v>
      </c>
      <c r="H48" s="567" t="s">
        <v>207</v>
      </c>
      <c r="I48" s="567" t="s">
        <v>207</v>
      </c>
      <c r="J48" s="289"/>
      <c r="K48" s="525" t="s">
        <v>11</v>
      </c>
      <c r="L48" s="289"/>
      <c r="M48" s="217" t="s">
        <v>27</v>
      </c>
      <c r="N48" s="289" t="s">
        <v>634</v>
      </c>
      <c r="O48" s="289"/>
      <c r="P48" s="217" t="s">
        <v>27</v>
      </c>
      <c r="Q48" s="289"/>
      <c r="R48" s="217" t="s">
        <v>27</v>
      </c>
      <c r="S48" s="289"/>
      <c r="T48" s="289"/>
      <c r="U48" s="525" t="s">
        <v>11</v>
      </c>
      <c r="V48" s="289"/>
      <c r="W48" s="292" t="s">
        <v>16</v>
      </c>
      <c r="X48" s="290" t="s">
        <v>6</v>
      </c>
      <c r="Y48" s="372" t="s">
        <v>0</v>
      </c>
      <c r="Z48" s="289"/>
      <c r="AA48" s="289"/>
      <c r="AB48" s="292" t="s">
        <v>16</v>
      </c>
      <c r="AC48" s="292" t="s">
        <v>16</v>
      </c>
      <c r="AD48" s="292" t="s">
        <v>16</v>
      </c>
      <c r="AE48" s="294" t="s">
        <v>14</v>
      </c>
      <c r="AF48" s="217" t="s">
        <v>27</v>
      </c>
      <c r="AG48" s="525" t="s">
        <v>11</v>
      </c>
      <c r="AH48" s="525" t="s">
        <v>11</v>
      </c>
      <c r="AI48" s="292" t="s">
        <v>16</v>
      </c>
      <c r="AJ48" s="562" t="s">
        <v>16</v>
      </c>
      <c r="AK48" s="298"/>
      <c r="AL48" s="310"/>
      <c r="AM48" s="537"/>
      <c r="AN48" s="310"/>
      <c r="AO48" s="289"/>
      <c r="AP48" s="289"/>
      <c r="AQ48" s="214"/>
      <c r="AR48" s="22"/>
      <c r="AS48" s="190" t="s">
        <v>17</v>
      </c>
      <c r="AT48" s="198" t="s">
        <v>0</v>
      </c>
      <c r="AU48" s="200" t="s">
        <v>17</v>
      </c>
      <c r="AV48" s="199" t="s">
        <v>6</v>
      </c>
      <c r="AW48" s="202" t="s">
        <v>5</v>
      </c>
      <c r="AX48" s="30"/>
      <c r="AY48" s="30"/>
      <c r="AZ48" s="55"/>
      <c r="BA48" s="22">
        <f>BA$3</f>
        <v>1</v>
      </c>
      <c r="BB48" s="22">
        <f t="shared" ref="BB48:BS48" si="27">BB$3</f>
        <v>2</v>
      </c>
      <c r="BC48" s="22">
        <f t="shared" si="27"/>
        <v>3</v>
      </c>
      <c r="BD48" s="22">
        <f t="shared" si="27"/>
        <v>4</v>
      </c>
      <c r="BE48" s="22">
        <f t="shared" si="27"/>
        <v>5</v>
      </c>
      <c r="BF48" s="22">
        <f t="shared" si="27"/>
        <v>6</v>
      </c>
      <c r="BG48" s="22">
        <f t="shared" si="27"/>
        <v>7</v>
      </c>
      <c r="BH48" s="22">
        <f t="shared" si="27"/>
        <v>8</v>
      </c>
      <c r="BI48" s="22">
        <f t="shared" si="27"/>
        <v>9</v>
      </c>
      <c r="BJ48" s="22">
        <f t="shared" si="27"/>
        <v>10</v>
      </c>
      <c r="BK48" s="22" t="str">
        <f t="shared" si="27"/>
        <v>F1</v>
      </c>
      <c r="BL48" s="22" t="str">
        <f t="shared" si="27"/>
        <v>F2</v>
      </c>
      <c r="BM48" s="22" t="str">
        <f t="shared" si="27"/>
        <v>F3</v>
      </c>
      <c r="BN48" s="22" t="str">
        <f t="shared" si="27"/>
        <v>F4</v>
      </c>
      <c r="BO48" s="22" t="str">
        <f t="shared" si="27"/>
        <v>B8</v>
      </c>
      <c r="BP48" s="22" t="str">
        <f t="shared" si="27"/>
        <v>UG1</v>
      </c>
      <c r="BQ48" s="22" t="str">
        <f t="shared" si="27"/>
        <v>UG2</v>
      </c>
      <c r="BR48" s="22" t="str">
        <f t="shared" si="27"/>
        <v>UG3</v>
      </c>
      <c r="BS48" s="22" t="str">
        <f t="shared" si="27"/>
        <v>UG4</v>
      </c>
      <c r="BT48" s="88"/>
    </row>
    <row r="49" spans="1:77" ht="15" thickBot="1" x14ac:dyDescent="0.35">
      <c r="A49" s="25" t="b">
        <f t="array" ref="A49">OR(AND((B49&lt;&gt;""),OR(EXACT(B49,C49:AQ49))),AND((C49&lt;&gt;""),OR(EXACT(C49,D49:AQ49))),AND((D49&lt;&gt;""),OR(EXACT(D49,E49:AQ49))),AND((E49&lt;&gt;""),OR(EXACT(E49,F49:AQ49))),AND((F49&lt;&gt;""),OR(EXACT(F49,G49:AQ49))),AND((G49&lt;&gt;""),OR(EXACT(G49,H49:AQ49))),AND((H49&lt;&gt;""),OR(EXACT(H49,I49:AQ49))),AND((I49&lt;&gt;""),OR(EXACT(I49,J49:AQ49))),AND((J49&lt;&gt;""),OR(EXACT(J49,M49:AQ49))),AND((M49&lt;&gt;""),OR(EXACT(M49,N49:AQ49))),AND((O49&lt;&gt;""),OR(EXACT(O49,P49:AQ49))),AND((P49&lt;&gt;""),OR(EXACT(P49,Q49:AQ49))),AND((Q49&lt;&gt;""),OR(EXACT(Q49,R49:AQ49))),AND((S49&lt;&gt;""),OR(EXACT(S49,T49:AQ49))),AND((T49&lt;&gt;""),OR(EXACT(T49,U49:AQ49))),AND((U49&lt;&gt;""),OR(EXACT(U49,V49:AQ49))),AND((V49&lt;&gt;""),OR(EXACT(V49,X49:AQ49))),AND((X49&lt;&gt;""),OR(EXACT(X49,Y49:AQ49))),AND((Y49&lt;&gt;""),OR(EXACT(Y49,Z49:AQ49))),AND((Z49&lt;&gt;""),OR(EXACT(Z49,AA49:AQ49))),AND((AA49&lt;&gt;""),OR(EXACT(AA49,AB49:AQ49))),AND((AB49&lt;&gt;""),OR(EXACT(AB49,AC49:AQ49))),AND((AC49&lt;&gt;""),OR(EXACT(AC49,AD49:AQ49))),AND((AD49&lt;&gt;""),OR(EXACT(AD49,AE49:AQ49))),AND((AE49&lt;&gt;""),OR(EXACT(AE49,AF49:AQ49))),AND((AF49&lt;&gt;""),OR(EXACT(AF49,AG49:AQ49))),AND((AG49&lt;&gt;""),OR(EXACT(AG49,AH49:AQ49))),AND((AH49&lt;&gt;""),OR(EXACT(AH49,AI49:AQ49))),AND((AI49&lt;&gt;""),OR(EXACT(AI49,AJ49:AQ49))),AND((AJ49&lt;&gt;""),OR(EXACT(AJ49,AK49:AQ49))),AND((AK49&lt;&gt;""),OR(EXACT(AK49,AL49:AQ49))),AND((AL49&lt;&gt;""),OR(EXACT(AL49,AM49:AQ49))),AND((AM49&lt;&gt;""),OR(EXACT(AM49,AN49:AQ49))),AND((AN49&lt;&gt;""),OR(EXACT(AN49,AO49:AQ49))),AND((AO49&lt;&gt;""),OR(EXACT(AO49,AQ49))))</f>
        <v>1</v>
      </c>
      <c r="B49" s="26" t="s">
        <v>33</v>
      </c>
      <c r="C49" s="26" t="s">
        <v>62</v>
      </c>
      <c r="D49" s="26"/>
      <c r="E49" s="26"/>
      <c r="F49" s="26">
        <v>4</v>
      </c>
      <c r="G49" s="26">
        <v>4</v>
      </c>
      <c r="H49" s="26">
        <v>1</v>
      </c>
      <c r="I49" s="26">
        <v>1</v>
      </c>
      <c r="J49" s="26"/>
      <c r="K49" s="26">
        <v>7</v>
      </c>
      <c r="L49" s="26"/>
      <c r="M49" s="26">
        <v>9</v>
      </c>
      <c r="N49" s="26" t="s">
        <v>34</v>
      </c>
      <c r="O49" s="26"/>
      <c r="P49" s="26">
        <v>9</v>
      </c>
      <c r="Q49" s="26"/>
      <c r="R49" s="26">
        <v>9</v>
      </c>
      <c r="S49" s="26"/>
      <c r="T49" s="26"/>
      <c r="U49" s="26">
        <v>7</v>
      </c>
      <c r="V49" s="26"/>
      <c r="W49" s="26" t="s">
        <v>64</v>
      </c>
      <c r="X49" s="26">
        <v>5</v>
      </c>
      <c r="Y49" s="26">
        <v>4</v>
      </c>
      <c r="Z49" s="26"/>
      <c r="AA49" s="26"/>
      <c r="AB49" s="26" t="s">
        <v>271</v>
      </c>
      <c r="AC49" s="26">
        <v>6</v>
      </c>
      <c r="AD49" s="26">
        <v>6</v>
      </c>
      <c r="AE49" s="26">
        <v>3</v>
      </c>
      <c r="AF49" s="26">
        <v>9</v>
      </c>
      <c r="AG49" s="26">
        <v>7</v>
      </c>
      <c r="AH49" s="26">
        <v>7</v>
      </c>
      <c r="AI49" s="26" t="s">
        <v>32</v>
      </c>
      <c r="AJ49" s="563" t="s">
        <v>31</v>
      </c>
      <c r="AK49" s="31"/>
      <c r="AL49" s="31"/>
      <c r="AM49" s="31"/>
      <c r="AN49" s="31"/>
      <c r="AO49" s="124"/>
      <c r="AP49" s="124"/>
      <c r="AQ49" s="125"/>
      <c r="AR49" s="4"/>
      <c r="AS49" s="28" t="str">
        <f>IF(HLOOKUP($A$1&amp;"b",[1]!Plan,AR70,FALSE)="","",HLOOKUP($A$1&amp;"b",[1]!Plan,AR70,FALSE))</f>
        <v/>
      </c>
      <c r="AT49" s="28" t="str">
        <f>IF(HLOOKUP($A$1&amp;"b",[1]!Plan,AS70,FALSE)="","",HLOOKUP($A$1&amp;"b",[1]!Plan,AS70,FALSE))</f>
        <v/>
      </c>
      <c r="AU49" s="28" t="str">
        <f>IF(HLOOKUP($A$1&amp;"b",[1]!Plan,AT70,FALSE)="","",HLOOKUP($A$1&amp;"b",[1]!Plan,AT70,FALSE))</f>
        <v/>
      </c>
      <c r="AV49" s="28" t="str">
        <f>IF(HLOOKUP($A$1&amp;"b",[1]!Plan,AU70,FALSE)="","",HLOOKUP($A$1&amp;"b",[1]!Plan,AU70,FALSE))</f>
        <v/>
      </c>
      <c r="AW49" s="28" t="str">
        <f>IF(HLOOKUP($A$1&amp;"b",[1]!Plan,AV70,FALSE)="","",HLOOKUP($A$1&amp;"b",[1]!Plan,AV70,FALSE))</f>
        <v/>
      </c>
      <c r="AX49" s="28"/>
      <c r="AY49" s="28"/>
      <c r="AZ49" s="29"/>
      <c r="BA49" s="167">
        <f t="shared" ref="BA49:BS49" ca="1" si="28">SUMIF($B49:$AQ49,BA$3,$B$2:$AP$2)</f>
        <v>5</v>
      </c>
      <c r="BB49" s="167">
        <f t="shared" ca="1" si="28"/>
        <v>0</v>
      </c>
      <c r="BC49" s="167">
        <f t="shared" ca="1" si="28"/>
        <v>5</v>
      </c>
      <c r="BD49" s="167">
        <f t="shared" ca="1" si="28"/>
        <v>5</v>
      </c>
      <c r="BE49" s="167">
        <f t="shared" ca="1" si="28"/>
        <v>7</v>
      </c>
      <c r="BF49" s="167">
        <f t="shared" ca="1" si="28"/>
        <v>8</v>
      </c>
      <c r="BG49" s="167">
        <f t="shared" ca="1" si="28"/>
        <v>14</v>
      </c>
      <c r="BH49" s="167">
        <f t="shared" ca="1" si="28"/>
        <v>0</v>
      </c>
      <c r="BI49" s="167">
        <f t="shared" ca="1" si="28"/>
        <v>5</v>
      </c>
      <c r="BJ49" s="167">
        <f t="shared" ca="1" si="28"/>
        <v>0</v>
      </c>
      <c r="BK49" s="167">
        <f t="shared" ca="1" si="28"/>
        <v>1</v>
      </c>
      <c r="BL49" s="167">
        <f t="shared" ca="1" si="28"/>
        <v>1</v>
      </c>
      <c r="BM49" s="167">
        <f t="shared" ca="1" si="28"/>
        <v>3</v>
      </c>
      <c r="BN49" s="167">
        <f t="shared" ca="1" si="28"/>
        <v>2</v>
      </c>
      <c r="BO49" s="167">
        <f t="shared" ca="1" si="28"/>
        <v>0</v>
      </c>
      <c r="BP49" s="167">
        <f t="shared" ca="1" si="28"/>
        <v>0</v>
      </c>
      <c r="BQ49" s="167">
        <f t="shared" ca="1" si="28"/>
        <v>0</v>
      </c>
      <c r="BR49" s="167">
        <f t="shared" ca="1" si="28"/>
        <v>1</v>
      </c>
      <c r="BS49" s="167">
        <f t="shared" ca="1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226"/>
      <c r="AL50" s="40"/>
      <c r="AM50" s="203"/>
      <c r="AN50" s="40"/>
      <c r="AO50" s="40"/>
      <c r="AP50" s="40"/>
      <c r="AQ50" s="83"/>
      <c r="AR50" s="4"/>
      <c r="AS50" s="187"/>
      <c r="AT50" s="187"/>
      <c r="AU50" s="33"/>
      <c r="AV50" s="33"/>
      <c r="AW50" s="33"/>
      <c r="AX50" s="33"/>
      <c r="AY50" s="33"/>
      <c r="AZ50" s="3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60"/>
      <c r="AE51" s="119"/>
      <c r="AF51" s="119"/>
      <c r="AG51" s="119"/>
      <c r="AH51" s="119"/>
      <c r="AI51" s="193"/>
      <c r="AJ51" s="193"/>
      <c r="AK51" s="250"/>
      <c r="AL51" s="121"/>
      <c r="AM51" s="205"/>
      <c r="AN51" s="121"/>
      <c r="AO51" s="121"/>
      <c r="AP51" s="121"/>
      <c r="AQ51" s="122"/>
      <c r="AR51" s="4"/>
      <c r="AS51" s="189"/>
      <c r="AT51" s="189"/>
      <c r="AU51" s="33"/>
      <c r="AV51" s="33"/>
      <c r="AW51" s="33"/>
      <c r="AX51" s="33"/>
      <c r="AY51" s="33"/>
      <c r="AZ51" s="34"/>
      <c r="BA51" s="22">
        <f t="shared" ref="BA51:BS51" si="29">BA$3</f>
        <v>1</v>
      </c>
      <c r="BB51" s="22">
        <f t="shared" si="29"/>
        <v>2</v>
      </c>
      <c r="BC51" s="22">
        <f t="shared" si="29"/>
        <v>3</v>
      </c>
      <c r="BD51" s="22">
        <f t="shared" si="29"/>
        <v>4</v>
      </c>
      <c r="BE51" s="22">
        <f t="shared" si="29"/>
        <v>5</v>
      </c>
      <c r="BF51" s="22">
        <f t="shared" si="29"/>
        <v>6</v>
      </c>
      <c r="BG51" s="22">
        <f t="shared" si="29"/>
        <v>7</v>
      </c>
      <c r="BH51" s="22">
        <f t="shared" si="29"/>
        <v>8</v>
      </c>
      <c r="BI51" s="22">
        <f t="shared" si="29"/>
        <v>9</v>
      </c>
      <c r="BJ51" s="22">
        <f t="shared" si="29"/>
        <v>10</v>
      </c>
      <c r="BK51" s="22" t="str">
        <f t="shared" si="29"/>
        <v>F1</v>
      </c>
      <c r="BL51" s="22" t="str">
        <f t="shared" si="29"/>
        <v>F2</v>
      </c>
      <c r="BM51" s="22" t="str">
        <f t="shared" si="29"/>
        <v>F3</v>
      </c>
      <c r="BN51" s="22" t="str">
        <f t="shared" si="29"/>
        <v>F4</v>
      </c>
      <c r="BO51" s="22" t="str">
        <f t="shared" si="29"/>
        <v>B8</v>
      </c>
      <c r="BP51" s="22" t="str">
        <f t="shared" si="29"/>
        <v>UG1</v>
      </c>
      <c r="BQ51" s="22" t="str">
        <f t="shared" si="29"/>
        <v>UG2</v>
      </c>
      <c r="BR51" s="22" t="str">
        <f t="shared" si="29"/>
        <v>UG3</v>
      </c>
      <c r="BS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123"/>
      <c r="AL52" s="124"/>
      <c r="AM52" s="124"/>
      <c r="AN52" s="124"/>
      <c r="AO52" s="124"/>
      <c r="AP52" s="124"/>
      <c r="AQ52" s="125"/>
      <c r="AR52" s="4"/>
      <c r="AS52" s="28"/>
      <c r="AT52" s="28"/>
      <c r="AU52" s="36"/>
      <c r="AV52" s="36"/>
      <c r="AW52" s="36"/>
      <c r="AX52" s="36"/>
      <c r="AY52" s="36"/>
      <c r="AZ52" s="37"/>
      <c r="BA52" s="167">
        <f t="shared" ref="BA52:BS52" ca="1" si="30">SUMIF($B52:$AQ52,BA$3,$B$2:$AP$2)</f>
        <v>0</v>
      </c>
      <c r="BB52" s="167">
        <f t="shared" ca="1" si="30"/>
        <v>0</v>
      </c>
      <c r="BC52" s="167">
        <f t="shared" ca="1" si="30"/>
        <v>0</v>
      </c>
      <c r="BD52" s="167">
        <f t="shared" ca="1" si="30"/>
        <v>0</v>
      </c>
      <c r="BE52" s="167">
        <f t="shared" ca="1" si="30"/>
        <v>0</v>
      </c>
      <c r="BF52" s="167">
        <f t="shared" ca="1" si="30"/>
        <v>0</v>
      </c>
      <c r="BG52" s="167">
        <f t="shared" ca="1" si="30"/>
        <v>0</v>
      </c>
      <c r="BH52" s="167">
        <f t="shared" ca="1" si="30"/>
        <v>0</v>
      </c>
      <c r="BI52" s="167">
        <f t="shared" ca="1" si="30"/>
        <v>0</v>
      </c>
      <c r="BJ52" s="167">
        <f t="shared" ca="1" si="30"/>
        <v>0</v>
      </c>
      <c r="BK52" s="167">
        <f t="shared" ca="1" si="30"/>
        <v>0</v>
      </c>
      <c r="BL52" s="167">
        <f t="shared" ca="1" si="30"/>
        <v>0</v>
      </c>
      <c r="BM52" s="167">
        <f t="shared" ca="1" si="30"/>
        <v>0</v>
      </c>
      <c r="BN52" s="167">
        <f t="shared" ca="1" si="30"/>
        <v>0</v>
      </c>
      <c r="BO52" s="167">
        <f t="shared" ca="1" si="30"/>
        <v>0</v>
      </c>
      <c r="BP52" s="167">
        <f t="shared" ca="1" si="30"/>
        <v>0</v>
      </c>
      <c r="BQ52" s="167">
        <f t="shared" ca="1" si="30"/>
        <v>0</v>
      </c>
      <c r="BR52" s="167">
        <f t="shared" ca="1" si="30"/>
        <v>0</v>
      </c>
      <c r="BS52" s="167">
        <f t="shared" ca="1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8"/>
      <c r="AL53" s="32"/>
      <c r="AM53" s="204"/>
      <c r="AN53" s="32"/>
      <c r="AO53" s="32"/>
      <c r="AP53" s="32"/>
      <c r="AQ53" s="8"/>
      <c r="AR53" s="4"/>
      <c r="AS53" s="33"/>
      <c r="AT53" s="33"/>
      <c r="AU53" s="33"/>
      <c r="AV53" s="33"/>
      <c r="AW53" s="33"/>
      <c r="AX53" s="33"/>
      <c r="AY53" s="33"/>
      <c r="AZ53" s="33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180" t="s">
        <v>42</v>
      </c>
      <c r="AL54" s="40" t="s">
        <v>42</v>
      </c>
      <c r="AM54" s="203" t="s">
        <v>42</v>
      </c>
      <c r="AN54" s="40" t="s">
        <v>42</v>
      </c>
      <c r="AO54" s="40" t="s">
        <v>42</v>
      </c>
      <c r="AP54" s="40"/>
      <c r="AQ54" s="83"/>
      <c r="AR54" s="4"/>
      <c r="AS54" s="187" t="str">
        <f>IF(HLOOKUP($A$1&amp;"a",[1]!Plan,AR71,FALSE)="","",HLOOKUP($A$1&amp;"a",[1]!Plan,AR71,FALSE))</f>
        <v/>
      </c>
      <c r="AT54" s="187" t="str">
        <f>IF(HLOOKUP($A$1&amp;"a",[1]!Plan,AS71,FALSE)="","",HLOOKUP($A$1&amp;"a",[1]!Plan,AS71,FALSE))</f>
        <v/>
      </c>
      <c r="AU54" s="18" t="str">
        <f>IF(HLOOKUP($A$1&amp;"a",[1]!Plan,AT71,FALSE)="","",HLOOKUP($A$1&amp;"a",[1]!Plan,AT71,FALSE))</f>
        <v/>
      </c>
      <c r="AV54" s="18" t="str">
        <f>IF(HLOOKUP($A$1&amp;"a",[1]!Plan,AU71,FALSE)="","",HLOOKUP($A$1&amp;"a",[1]!Plan,AU71,FALSE))</f>
        <v/>
      </c>
      <c r="AW54" s="18" t="str">
        <f>IF(HLOOKUP($A$1&amp;"a",[1]!Plan,AV71,FALSE)="","",HLOOKUP($A$1&amp;"a",[1]!Plan,AV71,FALSE))</f>
        <v/>
      </c>
      <c r="AX54" s="18"/>
      <c r="AY54" s="18"/>
      <c r="AZ54" s="19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7" x14ac:dyDescent="0.3">
      <c r="A55" s="20" t="b">
        <f t="array" ref="A55">OR(AND((B55&lt;&gt;""),OR(EXACT(B55,C55:AQ55))),AND((C55&lt;&gt;""),OR(EXACT(C55,D55:AQ55))),AND((D55&lt;&gt;""),OR(EXACT(D55,E55:AQ55))),AND((E55&lt;&gt;""),OR(EXACT(E55,F55:AQ55))),AND((F55&lt;&gt;""),OR(EXACT(F55,G55:AQ55))),AND((G55&lt;&gt;""),OR(EXACT(G55,H55:AQ55))),AND((H55&lt;&gt;""),OR(EXACT(H55,I55:AQ55))),AND((I55&lt;&gt;""),OR(EXACT(I55,J55:AQ55))),AND((J55&lt;&gt;""),OR(EXACT(J55,M55:AQ55))),AND((M55&lt;&gt;""),OR(EXACT(M55,N55:AQ55))),AND((O55&lt;&gt;""),OR(EXACT(O55,P55:AQ55))),AND((P55&lt;&gt;""),OR(EXACT(P55,Q55:AQ55))),AND((Q55&lt;&gt;""),OR(EXACT(Q55,R55:AQ55))),AND((S55&lt;&gt;""),OR(EXACT(S55,T55:AQ55))),AND((T55&lt;&gt;""),OR(EXACT(T55,U55:AQ55))),AND((U55&lt;&gt;""),OR(EXACT(U55,V55:AQ55))),AND((V55&lt;&gt;""),OR(EXACT(V55,W55:AQ55))),AND((W55&lt;&gt;""),OR(EXACT(W55,X55:AQ55))),AND((X55&lt;&gt;""),OR(EXACT(X55,Y55:AQ55))),AND((Y55&lt;&gt;""),OR(EXACT(Y55,Z55:AQ55))),AND((Z55&lt;&gt;""),OR(EXACT(Z55,AA55:AQ55))),AND((AA55&lt;&gt;""),OR(EXACT(AA55,AB55:AQ55))),AND((AB55&lt;&gt;""),OR(EXACT(AB55,AC55:AQ55))),AND((AC55&lt;&gt;""),OR(EXACT(AC55,AE55:AQ55))),AND((AE55&lt;&gt;""),OR(EXACT(AE55,AF55:AQ55))),AND((AF55&lt;&gt;""),OR(EXACT(AF55,AG55:AQ55))),AND((AG55&lt;&gt;""),OR(EXACT(AG55,AH55:AQ55))),AND((AH55&lt;&gt;""),OR(EXACT(AH55,AI55:AQ55))),AND((AI55&lt;&gt;""),OR(EXACT(AI55,AJ55:AQ55))),AND((AJ55&lt;&gt;""),OR(EXACT(AJ55,AK55:AQ55))),AND((AK55&lt;&gt;""),OR(EXACT(AK55,AL55:AQ55))),AND((AL55&lt;&gt;""),OR(EXACT(AL55,AM55:AQ55))),AND((AM55&lt;&gt;""),OR(EXACT(AM55,AN55:AQ55))),AND((AN55&lt;&gt;""),OR(EXACT(AN55,AO55:AQ55))),AND((AO55&lt;&gt;""),OR(EXACT(AO55,AQ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4" t="s">
        <v>42</v>
      </c>
      <c r="AL55" s="310" t="s">
        <v>42</v>
      </c>
      <c r="AM55" s="312" t="s">
        <v>42</v>
      </c>
      <c r="AN55" s="310" t="s">
        <v>42</v>
      </c>
      <c r="AO55" s="310" t="s">
        <v>42</v>
      </c>
      <c r="AP55" s="310"/>
      <c r="AQ55" s="120"/>
      <c r="AR55" s="22"/>
      <c r="AS55" s="188" t="str">
        <f>IF(HLOOKUP($A$1,[1]!Plan,AR71,FALSE)="","",HLOOKUP($A$1,[1]!Plan,AR71,FALSE))</f>
        <v/>
      </c>
      <c r="AT55" s="188" t="str">
        <f>IF(HLOOKUP($A$1,[1]!Plan,AS71,FALSE)="","",HLOOKUP($A$1,[1]!Plan,AS71,FALSE))</f>
        <v/>
      </c>
      <c r="AU55" s="23" t="str">
        <f>IF(HLOOKUP($A$1,[1]!Plan,AT71,FALSE)="","",HLOOKUP($A$1,[1]!Plan,AT71,FALSE))</f>
        <v/>
      </c>
      <c r="AV55" s="23" t="str">
        <f>IF(HLOOKUP($A$1,[1]!Plan,AU71,FALSE)="","",HLOOKUP($A$1,[1]!Plan,AU71,FALSE))</f>
        <v/>
      </c>
      <c r="AW55" s="23" t="str">
        <f>IF(HLOOKUP($A$1,[1]!Plan,AV71,FALSE)="","",HLOOKUP($A$1,[1]!Plan,AV71,FALSE))</f>
        <v/>
      </c>
      <c r="AX55" s="30"/>
      <c r="AY55" s="30"/>
      <c r="AZ55" s="55"/>
      <c r="BA55" s="22">
        <f t="shared" ref="BA55:BS55" si="31">BA$3</f>
        <v>1</v>
      </c>
      <c r="BB55" s="22">
        <f t="shared" si="31"/>
        <v>2</v>
      </c>
      <c r="BC55" s="22">
        <f t="shared" si="31"/>
        <v>3</v>
      </c>
      <c r="BD55" s="22">
        <f t="shared" si="31"/>
        <v>4</v>
      </c>
      <c r="BE55" s="22">
        <f t="shared" si="31"/>
        <v>5</v>
      </c>
      <c r="BF55" s="22">
        <f t="shared" si="31"/>
        <v>6</v>
      </c>
      <c r="BG55" s="22">
        <f t="shared" si="31"/>
        <v>7</v>
      </c>
      <c r="BH55" s="22">
        <f t="shared" si="31"/>
        <v>8</v>
      </c>
      <c r="BI55" s="22">
        <f t="shared" si="31"/>
        <v>9</v>
      </c>
      <c r="BJ55" s="22">
        <f t="shared" si="31"/>
        <v>10</v>
      </c>
      <c r="BK55" s="22" t="str">
        <f t="shared" si="31"/>
        <v>F1</v>
      </c>
      <c r="BL55" s="22" t="str">
        <f t="shared" si="31"/>
        <v>F2</v>
      </c>
      <c r="BM55" s="22" t="str">
        <f t="shared" si="31"/>
        <v>F3</v>
      </c>
      <c r="BN55" s="22" t="str">
        <f t="shared" si="31"/>
        <v>F4</v>
      </c>
      <c r="BO55" s="22" t="str">
        <f t="shared" si="31"/>
        <v>B8</v>
      </c>
      <c r="BP55" s="22" t="str">
        <f t="shared" si="31"/>
        <v>UG1</v>
      </c>
      <c r="BQ55" s="22" t="str">
        <f t="shared" si="31"/>
        <v>UG2</v>
      </c>
      <c r="BR55" s="22" t="str">
        <f t="shared" si="31"/>
        <v>UG3</v>
      </c>
      <c r="BS55" s="22" t="str">
        <f t="shared" si="31"/>
        <v>UG4</v>
      </c>
      <c r="BT55" s="88"/>
    </row>
    <row r="56" spans="1:77" ht="15" thickBot="1" x14ac:dyDescent="0.35">
      <c r="A56" s="25" t="b">
        <f t="array" ref="A56">OR(AND((B56&lt;&gt;""),OR(EXACT(B56,C56:AQ56))),AND((C56&lt;&gt;""),OR(EXACT(C56,D56:AQ56))),AND((D56&lt;&gt;""),OR(EXACT(D56,E56:AQ56))),AND((E56&lt;&gt;""),OR(EXACT(E56,F56:AQ56))),AND((F56&lt;&gt;""),OR(EXACT(F56,G56:AQ56))),AND((G56&lt;&gt;""),OR(EXACT(G56,H56:AQ56))),AND((H56&lt;&gt;""),OR(EXACT(H56,I56:AQ56))),AND((I56&lt;&gt;""),OR(EXACT(I56,J56:AQ56))),AND((J56&lt;&gt;""),OR(EXACT(J56,M56:AQ56))),AND((M56&lt;&gt;""),OR(EXACT(M56,N56:AQ56))),AND((O56&lt;&gt;""),OR(EXACT(O56,P56:AQ56))),AND((P56&lt;&gt;""),OR(EXACT(P56,Q56:AQ56))),AND((Q56&lt;&gt;""),OR(EXACT(Q56,R56:AQ56))),AND((S56&lt;&gt;""),OR(EXACT(S56,T56:AQ56))),AND((T56&lt;&gt;""),OR(EXACT(T56,U56:AQ56))),AND((U56&lt;&gt;""),OR(EXACT(U56,V56:AQ56))),AND((V56&lt;&gt;""),OR(EXACT(V56,W56:AQ56))),AND((W56&lt;&gt;""),OR(EXACT(W56,X56:AQ56))),AND((X56&lt;&gt;""),OR(EXACT(X56,Y56:AQ56))),AND((Y56&lt;&gt;""),OR(EXACT(Y56,Z56:AQ56))),AND((Z56&lt;&gt;""),OR(EXACT(Z56,AA56:AQ56))),AND((AA56&lt;&gt;""),OR(EXACT(AA56,AB56:AQ56))),AND((AB56&lt;&gt;""),OR(EXACT(AB56,AC56:AQ56))),AND((AC56&lt;&gt;""),OR(EXACT(AC56,AE56:AQ56))),AND((AE56&lt;&gt;""),OR(EXACT(AE56,AF56:AQ56))),AND((AF56&lt;&gt;""),OR(EXACT(AF56,AG56:AQ56))),AND((AG56&lt;&gt;""),OR(EXACT(AG56,AH56:AQ56))),AND((AH56&lt;&gt;""),OR(EXACT(AH56,AI56:AQ56))),AND((AI56&lt;&gt;""),OR(EXACT(AI56,AJ56:AQ56))),AND((AJ56&lt;&gt;""),OR(EXACT(AJ56,AK56:AQ56))),AND((AK56&lt;&gt;""),OR(EXACT(AK56,AL56:AQ56))),AND((AL56&lt;&gt;""),OR(EXACT(AL56,AM56:AQ56))),AND((AM56&lt;&gt;""),OR(EXACT(AM56,AN56:AQ56))),AND((AN56&lt;&gt;""),OR(EXACT(AN56,AO56:AQ56))),AND((AO56&lt;&gt;""),OR(EXACT(AO56,AQ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82" t="s">
        <v>42</v>
      </c>
      <c r="AL56" s="31" t="s">
        <v>42</v>
      </c>
      <c r="AM56" s="31" t="s">
        <v>42</v>
      </c>
      <c r="AN56" s="31" t="s">
        <v>42</v>
      </c>
      <c r="AO56" s="31" t="s">
        <v>42</v>
      </c>
      <c r="AP56" s="31"/>
      <c r="AQ56" s="84"/>
      <c r="AR56" s="4"/>
      <c r="AS56" s="28" t="str">
        <f>IF(HLOOKUP($A$1&amp;"b",[1]!Plan,AR71,FALSE)="","",HLOOKUP($A$1&amp;"b",[1]!Plan,AR71,FALSE))</f>
        <v/>
      </c>
      <c r="AT56" s="28" t="str">
        <f>IF(HLOOKUP($A$1&amp;"b",[1]!Plan,AS71,FALSE)="","",HLOOKUP($A$1&amp;"b",[1]!Plan,AS71,FALSE))</f>
        <v/>
      </c>
      <c r="AU56" s="28" t="str">
        <f>IF(HLOOKUP($A$1&amp;"b",[1]!Plan,AT71,FALSE)="","",HLOOKUP($A$1&amp;"b",[1]!Plan,AT71,FALSE))</f>
        <v/>
      </c>
      <c r="AV56" s="28" t="str">
        <f>IF(HLOOKUP($A$1&amp;"b",[1]!Plan,AU71,FALSE)="","",HLOOKUP($A$1&amp;"b",[1]!Plan,AU71,FALSE))</f>
        <v/>
      </c>
      <c r="AW56" s="28" t="str">
        <f>IF(HLOOKUP($A$1&amp;"b",[1]!Plan,AV71,FALSE)="","",HLOOKUP($A$1&amp;"b",[1]!Plan,AV71,FALSE))</f>
        <v/>
      </c>
      <c r="AX56" s="28"/>
      <c r="AY56" s="28"/>
      <c r="AZ56" s="29"/>
      <c r="BA56" s="167">
        <f t="shared" ref="BA56:BS56" ca="1" si="32">SUMIF($B56:$AQ56,BA$3,$B$2:$AP$2)</f>
        <v>0</v>
      </c>
      <c r="BB56" s="167">
        <f t="shared" ca="1" si="32"/>
        <v>0</v>
      </c>
      <c r="BC56" s="167">
        <f t="shared" ca="1" si="32"/>
        <v>0</v>
      </c>
      <c r="BD56" s="167">
        <f t="shared" ca="1" si="32"/>
        <v>0</v>
      </c>
      <c r="BE56" s="167">
        <f t="shared" ca="1" si="32"/>
        <v>0</v>
      </c>
      <c r="BF56" s="167">
        <f t="shared" ca="1" si="32"/>
        <v>0</v>
      </c>
      <c r="BG56" s="167">
        <f t="shared" ca="1" si="32"/>
        <v>0</v>
      </c>
      <c r="BH56" s="167">
        <f t="shared" ca="1" si="32"/>
        <v>0</v>
      </c>
      <c r="BI56" s="167">
        <f t="shared" ca="1" si="32"/>
        <v>0</v>
      </c>
      <c r="BJ56" s="167">
        <f t="shared" ca="1" si="32"/>
        <v>0</v>
      </c>
      <c r="BK56" s="167">
        <f t="shared" ca="1" si="32"/>
        <v>0</v>
      </c>
      <c r="BL56" s="167">
        <f t="shared" ca="1" si="32"/>
        <v>0</v>
      </c>
      <c r="BM56" s="167">
        <f t="shared" ca="1" si="32"/>
        <v>0</v>
      </c>
      <c r="BN56" s="167">
        <f t="shared" ca="1" si="32"/>
        <v>0</v>
      </c>
      <c r="BO56" s="167">
        <f t="shared" ca="1" si="32"/>
        <v>0</v>
      </c>
      <c r="BP56" s="167">
        <f t="shared" ca="1" si="32"/>
        <v>0</v>
      </c>
      <c r="BQ56" s="167">
        <f t="shared" ca="1" si="32"/>
        <v>0</v>
      </c>
      <c r="BR56" s="167">
        <f t="shared" ca="1" si="32"/>
        <v>0</v>
      </c>
      <c r="BS56" s="167">
        <f t="shared" ca="1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18"/>
      <c r="AE57" s="40"/>
      <c r="AF57" s="40"/>
      <c r="AG57" s="40"/>
      <c r="AH57" s="40"/>
      <c r="AI57" s="40"/>
      <c r="AJ57" s="40"/>
      <c r="AK57" s="180" t="s">
        <v>42</v>
      </c>
      <c r="AL57" s="40" t="s">
        <v>42</v>
      </c>
      <c r="AM57" s="203" t="s">
        <v>42</v>
      </c>
      <c r="AN57" s="40" t="s">
        <v>42</v>
      </c>
      <c r="AO57" s="40" t="s">
        <v>42</v>
      </c>
      <c r="AP57" s="40"/>
      <c r="AQ57" s="83"/>
      <c r="AR57" s="4"/>
      <c r="AS57" s="187" t="str">
        <f>IF(HLOOKUP($A$1&amp;"a",[1]!Plan,AR71,FALSE)="","",HLOOKUP($A$1&amp;"a",[1]!Plan,AR71,FALSE))</f>
        <v/>
      </c>
      <c r="AT57" s="187" t="str">
        <f>IF(HLOOKUP($A$1&amp;"a",[1]!Plan,AS71,FALSE)="","",HLOOKUP($A$1&amp;"a",[1]!Plan,AS71,FALSE))</f>
        <v/>
      </c>
      <c r="AU57" s="18" t="str">
        <f>IF(HLOOKUP($A$1&amp;"a",[1]!Plan,AT71,FALSE)="","",HLOOKUP($A$1&amp;"a",[1]!Plan,AT71,FALSE))</f>
        <v/>
      </c>
      <c r="AV57" s="18" t="str">
        <f>IF(HLOOKUP($A$1&amp;"a",[1]!Plan,AU71,FALSE)="","",HLOOKUP($A$1&amp;"a",[1]!Plan,AU71,FALSE))</f>
        <v/>
      </c>
      <c r="AW57" s="18" t="str">
        <f>IF(HLOOKUP($A$1&amp;"a",[1]!Plan,AV71,FALSE)="","",HLOOKUP($A$1&amp;"a",[1]!Plan,AV71,FALSE))</f>
        <v/>
      </c>
      <c r="AX57" s="18"/>
      <c r="AY57" s="18"/>
      <c r="AZ57" s="19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7" x14ac:dyDescent="0.3">
      <c r="A58" s="20" t="b">
        <f t="array" ref="A58">OR(AND((B58&lt;&gt;""),OR(EXACT(B58,C58:AQ58))),AND((C58&lt;&gt;""),OR(EXACT(C58,D58:AQ58))),AND((D58&lt;&gt;""),OR(EXACT(D58,E58:AQ58))),AND((E58&lt;&gt;""),OR(EXACT(E58,F58:AQ58))),AND((F58&lt;&gt;""),OR(EXACT(F58,G58:AQ58))),AND((G58&lt;&gt;""),OR(EXACT(G58,H58:AQ58))),AND((H58&lt;&gt;""),OR(EXACT(H58,I58:AQ58))),AND((I58&lt;&gt;""),OR(EXACT(I58,J58:AQ58))),AND((J58&lt;&gt;""),OR(EXACT(J58,M58:AQ58))),AND((M58&lt;&gt;""),OR(EXACT(M58,N58:AQ58))),AND((O58&lt;&gt;""),OR(EXACT(O58,P58:AQ58))),AND((P58&lt;&gt;""),OR(EXACT(P58,Q58:AQ58))),AND((Q58&lt;&gt;""),OR(EXACT(Q58,R58:AQ58))),AND((S58&lt;&gt;""),OR(EXACT(S58,T58:AQ58))),AND((T58&lt;&gt;""),OR(EXACT(T58,U58:AQ58))),AND((U58&lt;&gt;""),OR(EXACT(U58,V58:AQ58))),AND((V58&lt;&gt;""),OR(EXACT(V58,W58:AQ58))),AND((W58&lt;&gt;""),OR(EXACT(W58,X58:AQ58))),AND((X58&lt;&gt;""),OR(EXACT(X58,Y58:AQ58))),AND((Y58&lt;&gt;""),OR(EXACT(Y58,Z58:AQ58))),AND((Z58&lt;&gt;""),OR(EXACT(Z58,AA58:AQ58))),AND((AA58&lt;&gt;""),OR(EXACT(AA58,AB58:AQ58))),AND((AB58&lt;&gt;""),OR(EXACT(AB58,AC58:AQ58))),AND((AC58&lt;&gt;""),OR(EXACT(AC58,AE58:AQ58))),AND((AE58&lt;&gt;""),OR(EXACT(AE58,AF58:AQ58))),AND((AF58&lt;&gt;""),OR(EXACT(AF58,AG58:AQ58))),AND((AG58&lt;&gt;""),OR(EXACT(AG58,AH58:AQ58))),AND((AH58&lt;&gt;""),OR(EXACT(AH58,AI58:AQ58))),AND((AI58&lt;&gt;""),OR(EXACT(AI58,AJ58:AQ58))),AND((AJ58&lt;&gt;""),OR(EXACT(AJ58,AK58:AQ58))),AND((AK58&lt;&gt;""),OR(EXACT(AK58,AL58:AQ58))),AND((AL58&lt;&gt;""),OR(EXACT(AL58,AM58:AQ58))),AND((AM58&lt;&gt;""),OR(EXACT(AM58,AN58:AQ58))),AND((AN58&lt;&gt;""),OR(EXACT(AN58,AO58:AQ58))),AND((AO58&lt;&gt;""),OR(EXACT(AO58,AQ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1"/>
      <c r="AE58" s="310"/>
      <c r="AF58" s="310"/>
      <c r="AG58" s="310"/>
      <c r="AH58" s="310"/>
      <c r="AI58" s="310"/>
      <c r="AJ58" s="310"/>
      <c r="AK58" s="314" t="s">
        <v>42</v>
      </c>
      <c r="AL58" s="310" t="s">
        <v>42</v>
      </c>
      <c r="AM58" s="312" t="s">
        <v>42</v>
      </c>
      <c r="AN58" s="310" t="s">
        <v>42</v>
      </c>
      <c r="AO58" s="310" t="s">
        <v>42</v>
      </c>
      <c r="AP58" s="310"/>
      <c r="AQ58" s="120"/>
      <c r="AR58" s="22"/>
      <c r="AS58" s="188" t="str">
        <f>IF(HLOOKUP($A$1,[1]!Plan,AR71,FALSE)="","",HLOOKUP($A$1,[1]!Plan,AR71,FALSE))</f>
        <v/>
      </c>
      <c r="AT58" s="188" t="str">
        <f>IF(HLOOKUP($A$1,[1]!Plan,AS71,FALSE)="","",HLOOKUP($A$1,[1]!Plan,AS71,FALSE))</f>
        <v/>
      </c>
      <c r="AU58" s="23" t="str">
        <f>IF(HLOOKUP($A$1,[1]!Plan,AT71,FALSE)="","",HLOOKUP($A$1,[1]!Plan,AT71,FALSE))</f>
        <v/>
      </c>
      <c r="AV58" s="23" t="str">
        <f>IF(HLOOKUP($A$1,[1]!Plan,AU71,FALSE)="","",HLOOKUP($A$1,[1]!Plan,AU71,FALSE))</f>
        <v/>
      </c>
      <c r="AW58" s="23" t="str">
        <f>IF(HLOOKUP($A$1,[1]!Plan,AV71,FALSE)="","",HLOOKUP($A$1,[1]!Plan,AV71,FALSE))</f>
        <v/>
      </c>
      <c r="AX58" s="30"/>
      <c r="AY58" s="30"/>
      <c r="AZ58" s="55"/>
      <c r="BA58" s="22">
        <f t="shared" ref="BA58:BS58" si="33">BA$3</f>
        <v>1</v>
      </c>
      <c r="BB58" s="22">
        <f t="shared" si="33"/>
        <v>2</v>
      </c>
      <c r="BC58" s="22">
        <f t="shared" si="33"/>
        <v>3</v>
      </c>
      <c r="BD58" s="22">
        <f t="shared" si="33"/>
        <v>4</v>
      </c>
      <c r="BE58" s="22">
        <f t="shared" si="33"/>
        <v>5</v>
      </c>
      <c r="BF58" s="22">
        <f t="shared" si="33"/>
        <v>6</v>
      </c>
      <c r="BG58" s="22">
        <f t="shared" si="33"/>
        <v>7</v>
      </c>
      <c r="BH58" s="22">
        <f t="shared" si="33"/>
        <v>8</v>
      </c>
      <c r="BI58" s="22">
        <f t="shared" si="33"/>
        <v>9</v>
      </c>
      <c r="BJ58" s="22">
        <f t="shared" si="33"/>
        <v>10</v>
      </c>
      <c r="BK58" s="22" t="str">
        <f t="shared" si="33"/>
        <v>F1</v>
      </c>
      <c r="BL58" s="22" t="str">
        <f t="shared" si="33"/>
        <v>F2</v>
      </c>
      <c r="BM58" s="22" t="str">
        <f t="shared" si="33"/>
        <v>F3</v>
      </c>
      <c r="BN58" s="22" t="str">
        <f t="shared" si="33"/>
        <v>F4</v>
      </c>
      <c r="BO58" s="22" t="str">
        <f t="shared" si="33"/>
        <v>B8</v>
      </c>
      <c r="BP58" s="22" t="str">
        <f t="shared" si="33"/>
        <v>UG1</v>
      </c>
      <c r="BQ58" s="22" t="str">
        <f t="shared" si="33"/>
        <v>UG2</v>
      </c>
      <c r="BR58" s="22" t="str">
        <f t="shared" si="33"/>
        <v>UG3</v>
      </c>
      <c r="BS58" s="22" t="str">
        <f t="shared" si="33"/>
        <v>UG4</v>
      </c>
      <c r="BT58" s="88"/>
    </row>
    <row r="59" spans="1:77" ht="15" thickBot="1" x14ac:dyDescent="0.35">
      <c r="A59" s="25" t="b">
        <f t="array" ref="A59">OR(AND((B59&lt;&gt;""),OR(EXACT(B59,C59:AQ59))),AND((C59&lt;&gt;""),OR(EXACT(C59,D59:AQ59))),AND((D59&lt;&gt;""),OR(EXACT(D59,E59:AQ59))),AND((E59&lt;&gt;""),OR(EXACT(E59,F59:AQ59))),AND((F59&lt;&gt;""),OR(EXACT(F59,G59:AQ59))),AND((G59&lt;&gt;""),OR(EXACT(G59,H59:AQ59))),AND((H59&lt;&gt;""),OR(EXACT(H59,I59:AQ59))),AND((I59&lt;&gt;""),OR(EXACT(I59,J59:AQ59))),AND((J59&lt;&gt;""),OR(EXACT(J59,M59:AQ59))),AND((M59&lt;&gt;""),OR(EXACT(M59,N59:AQ59))),AND((O59&lt;&gt;""),OR(EXACT(O59,P59:AQ59))),AND((P59&lt;&gt;""),OR(EXACT(P59,Q59:AQ59))),AND((Q59&lt;&gt;""),OR(EXACT(Q59,R59:AQ59))),AND((S59&lt;&gt;""),OR(EXACT(S59,T59:AQ59))),AND((T59&lt;&gt;""),OR(EXACT(T59,U59:AQ59))),AND((U59&lt;&gt;""),OR(EXACT(U59,V59:AQ59))),AND((V59&lt;&gt;""),OR(EXACT(V59,W59:AQ59))),AND((W59&lt;&gt;""),OR(EXACT(W59,X59:AQ59))),AND((X59&lt;&gt;""),OR(EXACT(X59,Y59:AQ59))),AND((Y59&lt;&gt;""),OR(EXACT(Y59,Z59:AQ59))),AND((Z59&lt;&gt;""),OR(EXACT(Z59,AA59:AQ59))),AND((AA59&lt;&gt;""),OR(EXACT(AA59,AB59:AQ59))),AND((AB59&lt;&gt;""),OR(EXACT(AB59,AC59:AQ59))),AND((AC59&lt;&gt;""),OR(EXACT(AC59,AE59:AQ59))),AND((AE59&lt;&gt;""),OR(EXACT(AE59,AF59:AQ59))),AND((AF59&lt;&gt;""),OR(EXACT(AF59,AG59:AQ59))),AND((AG59&lt;&gt;""),OR(EXACT(AG59,AH59:AQ59))),AND((AH59&lt;&gt;""),OR(EXACT(AH59,AI59:AQ59))),AND((AI59&lt;&gt;""),OR(EXACT(AI59,AJ59:AQ59))),AND((AJ59&lt;&gt;""),OR(EXACT(AJ59,AK59:AQ59))),AND((AK59&lt;&gt;""),OR(EXACT(AK59,AL59:AQ59))),AND((AL59&lt;&gt;""),OR(EXACT(AL59,AM59:AQ59))),AND((AM59&lt;&gt;""),OR(EXACT(AM59,AN59:AQ59))),AND((AN59&lt;&gt;""),OR(EXACT(AN59,AO59:AQ59))),AND((AO59&lt;&gt;""),OR(EXACT(AO59,AQ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82" t="s">
        <v>42</v>
      </c>
      <c r="AL59" s="31" t="s">
        <v>42</v>
      </c>
      <c r="AM59" s="31" t="s">
        <v>42</v>
      </c>
      <c r="AN59" s="31" t="s">
        <v>42</v>
      </c>
      <c r="AO59" s="31" t="s">
        <v>42</v>
      </c>
      <c r="AP59" s="31"/>
      <c r="AQ59" s="84"/>
      <c r="AR59" s="4"/>
      <c r="AS59" s="28" t="str">
        <f>IF(HLOOKUP($A$1&amp;"b",[1]!Plan,AR71,FALSE)="","",HLOOKUP($A$1&amp;"b",[1]!Plan,AR71,FALSE))</f>
        <v/>
      </c>
      <c r="AT59" s="28" t="str">
        <f>IF(HLOOKUP($A$1&amp;"b",[1]!Plan,AS71,FALSE)="","",HLOOKUP($A$1&amp;"b",[1]!Plan,AS71,FALSE))</f>
        <v/>
      </c>
      <c r="AU59" s="28" t="str">
        <f>IF(HLOOKUP($A$1&amp;"b",[1]!Plan,AT71,FALSE)="","",HLOOKUP($A$1&amp;"b",[1]!Plan,AT71,FALSE))</f>
        <v/>
      </c>
      <c r="AV59" s="28" t="str">
        <f>IF(HLOOKUP($A$1&amp;"b",[1]!Plan,AU71,FALSE)="","",HLOOKUP($A$1&amp;"b",[1]!Plan,AU71,FALSE))</f>
        <v/>
      </c>
      <c r="AW59" s="28" t="str">
        <f>IF(HLOOKUP($A$1&amp;"b",[1]!Plan,AV71,FALSE)="","",HLOOKUP($A$1&amp;"b",[1]!Plan,AV71,FALSE))</f>
        <v/>
      </c>
      <c r="AX59" s="28"/>
      <c r="AY59" s="28"/>
      <c r="AZ59" s="29"/>
      <c r="BA59" s="167">
        <f t="shared" ref="BA59:BS59" ca="1" si="34">SUMIF($B59:$AQ59,BA$3,$B$2:$AP$2)</f>
        <v>0</v>
      </c>
      <c r="BB59" s="167">
        <f t="shared" ca="1" si="34"/>
        <v>0</v>
      </c>
      <c r="BC59" s="167">
        <f t="shared" ca="1" si="34"/>
        <v>0</v>
      </c>
      <c r="BD59" s="167">
        <f t="shared" ca="1" si="34"/>
        <v>0</v>
      </c>
      <c r="BE59" s="167">
        <f t="shared" ca="1" si="34"/>
        <v>0</v>
      </c>
      <c r="BF59" s="167">
        <f t="shared" ca="1" si="34"/>
        <v>0</v>
      </c>
      <c r="BG59" s="167">
        <f t="shared" ca="1" si="34"/>
        <v>0</v>
      </c>
      <c r="BH59" s="167">
        <f t="shared" ca="1" si="34"/>
        <v>0</v>
      </c>
      <c r="BI59" s="167">
        <f t="shared" ca="1" si="34"/>
        <v>0</v>
      </c>
      <c r="BJ59" s="167">
        <f t="shared" ca="1" si="34"/>
        <v>0</v>
      </c>
      <c r="BK59" s="167">
        <f t="shared" ca="1" si="34"/>
        <v>0</v>
      </c>
      <c r="BL59" s="167">
        <f t="shared" ca="1" si="34"/>
        <v>0</v>
      </c>
      <c r="BM59" s="167">
        <f t="shared" ca="1" si="34"/>
        <v>0</v>
      </c>
      <c r="BN59" s="167">
        <f t="shared" ca="1" si="34"/>
        <v>0</v>
      </c>
      <c r="BO59" s="167">
        <f t="shared" ca="1" si="34"/>
        <v>0</v>
      </c>
      <c r="BP59" s="167">
        <f t="shared" ca="1" si="34"/>
        <v>0</v>
      </c>
      <c r="BQ59" s="167">
        <f t="shared" ca="1" si="34"/>
        <v>0</v>
      </c>
      <c r="BR59" s="167">
        <f t="shared" ca="1" si="34"/>
        <v>0</v>
      </c>
      <c r="BS59" s="167">
        <f t="shared" ca="1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180"/>
      <c r="AL60" s="40"/>
      <c r="AM60" s="203"/>
      <c r="AN60" s="40"/>
      <c r="AO60" s="40"/>
      <c r="AP60" s="40"/>
      <c r="AQ60" s="83"/>
      <c r="AR60" s="4"/>
      <c r="AS60" s="187"/>
      <c r="AT60" s="187"/>
      <c r="AU60" s="33"/>
      <c r="AV60" s="33"/>
      <c r="AW60" s="33"/>
      <c r="AX60" s="33"/>
      <c r="AY60" s="33"/>
      <c r="AZ60" s="3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/>
      <c r="S61" s="210" t="s">
        <v>165</v>
      </c>
      <c r="T61" s="210"/>
      <c r="U61" s="210" t="s">
        <v>165</v>
      </c>
      <c r="V61" s="210" t="s">
        <v>165</v>
      </c>
      <c r="W61" s="194" t="s">
        <v>165</v>
      </c>
      <c r="X61" s="194" t="s">
        <v>165</v>
      </c>
      <c r="Y61" s="194" t="s">
        <v>165</v>
      </c>
      <c r="Z61" s="194" t="s">
        <v>165</v>
      </c>
      <c r="AA61" s="194" t="s">
        <v>165</v>
      </c>
      <c r="AB61" s="194" t="s">
        <v>165</v>
      </c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/>
      <c r="AJ61" s="194" t="s">
        <v>165</v>
      </c>
      <c r="AK61" s="179"/>
      <c r="AL61" s="91"/>
      <c r="AM61" s="2"/>
      <c r="AN61" s="91"/>
      <c r="AO61" s="91"/>
      <c r="AP61" s="91"/>
      <c r="AQ61" s="92"/>
      <c r="AR61" s="4"/>
      <c r="AS61" s="189"/>
      <c r="AT61" s="189"/>
      <c r="AU61" s="33"/>
      <c r="AV61" s="33"/>
      <c r="AW61" s="33"/>
      <c r="AX61" s="33"/>
      <c r="AY61" s="33"/>
      <c r="AZ61" s="34"/>
      <c r="BA61" s="22">
        <f t="shared" ref="BA61:BS61" si="35">BA$3</f>
        <v>1</v>
      </c>
      <c r="BB61" s="22">
        <f t="shared" si="35"/>
        <v>2</v>
      </c>
      <c r="BC61" s="22">
        <f t="shared" si="35"/>
        <v>3</v>
      </c>
      <c r="BD61" s="22">
        <f t="shared" si="35"/>
        <v>4</v>
      </c>
      <c r="BE61" s="22">
        <f t="shared" si="35"/>
        <v>5</v>
      </c>
      <c r="BF61" s="22">
        <f t="shared" si="35"/>
        <v>6</v>
      </c>
      <c r="BG61" s="22">
        <f t="shared" si="35"/>
        <v>7</v>
      </c>
      <c r="BH61" s="22">
        <f t="shared" si="35"/>
        <v>8</v>
      </c>
      <c r="BI61" s="22">
        <f t="shared" si="35"/>
        <v>9</v>
      </c>
      <c r="BJ61" s="22">
        <f t="shared" si="35"/>
        <v>10</v>
      </c>
      <c r="BK61" s="22" t="str">
        <f t="shared" si="35"/>
        <v>F1</v>
      </c>
      <c r="BL61" s="22" t="str">
        <f t="shared" si="35"/>
        <v>F2</v>
      </c>
      <c r="BM61" s="22" t="str">
        <f t="shared" si="35"/>
        <v>F3</v>
      </c>
      <c r="BN61" s="22" t="str">
        <f t="shared" si="35"/>
        <v>F4</v>
      </c>
      <c r="BO61" s="22" t="str">
        <f t="shared" si="35"/>
        <v>B8</v>
      </c>
      <c r="BP61" s="22" t="str">
        <f t="shared" si="35"/>
        <v>UG1</v>
      </c>
      <c r="BQ61" s="22" t="str">
        <f t="shared" si="35"/>
        <v>UG2</v>
      </c>
      <c r="BR61" s="22" t="str">
        <f t="shared" si="35"/>
        <v>UG3</v>
      </c>
      <c r="BS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4"/>
      <c r="AE62" s="8"/>
      <c r="AF62" s="8"/>
      <c r="AG62" s="8"/>
      <c r="AH62" s="8"/>
      <c r="AI62" s="8"/>
      <c r="AJ62" s="8"/>
      <c r="AK62" s="82"/>
      <c r="AL62" s="31"/>
      <c r="AM62" s="31"/>
      <c r="AN62" s="31"/>
      <c r="AO62" s="31"/>
      <c r="AP62" s="31"/>
      <c r="AQ62" s="84"/>
      <c r="AR62" s="4"/>
      <c r="AS62" s="28"/>
      <c r="AT62" s="28"/>
      <c r="AU62" s="36"/>
      <c r="AV62" s="36"/>
      <c r="AW62" s="36"/>
      <c r="AX62" s="36"/>
      <c r="AY62" s="36"/>
      <c r="AZ62" s="37"/>
      <c r="BA62" s="167">
        <f t="shared" ref="BA62:BS62" ca="1" si="36">SUMIF($B62:$AQ62,BA$3,$B$2:$AP$2)</f>
        <v>0</v>
      </c>
      <c r="BB62" s="167">
        <f t="shared" ca="1" si="36"/>
        <v>0</v>
      </c>
      <c r="BC62" s="167">
        <f t="shared" ca="1" si="36"/>
        <v>0</v>
      </c>
      <c r="BD62" s="167">
        <f t="shared" ca="1" si="36"/>
        <v>0</v>
      </c>
      <c r="BE62" s="167">
        <f t="shared" ca="1" si="36"/>
        <v>0</v>
      </c>
      <c r="BF62" s="167">
        <f t="shared" ca="1" si="36"/>
        <v>0</v>
      </c>
      <c r="BG62" s="167">
        <f t="shared" ca="1" si="36"/>
        <v>0</v>
      </c>
      <c r="BH62" s="167">
        <f t="shared" ca="1" si="36"/>
        <v>0</v>
      </c>
      <c r="BI62" s="167">
        <f t="shared" ca="1" si="36"/>
        <v>0</v>
      </c>
      <c r="BJ62" s="167">
        <f t="shared" ca="1" si="36"/>
        <v>0</v>
      </c>
      <c r="BK62" s="167">
        <f t="shared" ca="1" si="36"/>
        <v>0</v>
      </c>
      <c r="BL62" s="167">
        <f t="shared" ca="1" si="36"/>
        <v>0</v>
      </c>
      <c r="BM62" s="167">
        <f t="shared" ca="1" si="36"/>
        <v>0</v>
      </c>
      <c r="BN62" s="167">
        <f t="shared" ca="1" si="36"/>
        <v>0</v>
      </c>
      <c r="BO62" s="167">
        <f t="shared" ca="1" si="36"/>
        <v>0</v>
      </c>
      <c r="BP62" s="167">
        <f t="shared" ca="1" si="36"/>
        <v>0</v>
      </c>
      <c r="BQ62" s="167">
        <f t="shared" ca="1" si="36"/>
        <v>0</v>
      </c>
      <c r="BR62" s="167">
        <f t="shared" ca="1" si="36"/>
        <v>0</v>
      </c>
      <c r="BS62" s="167">
        <f t="shared" ca="1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BA16:BS16">
    <cfRule type="cellIs" dxfId="9934" priority="5686" operator="equal">
      <formula>0</formula>
    </cfRule>
    <cfRule type="cellIs" dxfId="9933" priority="5687" operator="greaterThan">
      <formula>0</formula>
    </cfRule>
  </conditionalFormatting>
  <conditionalFormatting sqref="BA19:BS19">
    <cfRule type="cellIs" dxfId="9932" priority="5684" operator="equal">
      <formula>0</formula>
    </cfRule>
    <cfRule type="cellIs" dxfId="9931" priority="5685" operator="greaterThan">
      <formula>0</formula>
    </cfRule>
  </conditionalFormatting>
  <conditionalFormatting sqref="BA22:BS22">
    <cfRule type="cellIs" dxfId="9930" priority="5682" operator="equal">
      <formula>0</formula>
    </cfRule>
    <cfRule type="cellIs" dxfId="9929" priority="5683" operator="greaterThan">
      <formula>0</formula>
    </cfRule>
  </conditionalFormatting>
  <conditionalFormatting sqref="BA26:BS26">
    <cfRule type="cellIs" dxfId="9928" priority="5680" operator="equal">
      <formula>0</formula>
    </cfRule>
    <cfRule type="cellIs" dxfId="9927" priority="5681" operator="greaterThan">
      <formula>0</formula>
    </cfRule>
  </conditionalFormatting>
  <conditionalFormatting sqref="BA29:BS29">
    <cfRule type="cellIs" dxfId="9926" priority="5678" operator="equal">
      <formula>0</formula>
    </cfRule>
    <cfRule type="cellIs" dxfId="9925" priority="5679" operator="greaterThan">
      <formula>0</formula>
    </cfRule>
  </conditionalFormatting>
  <conditionalFormatting sqref="BA32:BS32">
    <cfRule type="cellIs" dxfId="9924" priority="5676" operator="equal">
      <formula>0</formula>
    </cfRule>
    <cfRule type="cellIs" dxfId="9923" priority="5677" operator="greaterThan">
      <formula>0</formula>
    </cfRule>
  </conditionalFormatting>
  <conditionalFormatting sqref="BA36:BS36">
    <cfRule type="cellIs" dxfId="9922" priority="5674" operator="equal">
      <formula>0</formula>
    </cfRule>
    <cfRule type="cellIs" dxfId="9921" priority="5675" operator="greaterThan">
      <formula>0</formula>
    </cfRule>
  </conditionalFormatting>
  <conditionalFormatting sqref="BA39:BS39">
    <cfRule type="cellIs" dxfId="9920" priority="5672" operator="equal">
      <formula>0</formula>
    </cfRule>
    <cfRule type="cellIs" dxfId="9919" priority="5673" operator="greaterThan">
      <formula>0</formula>
    </cfRule>
  </conditionalFormatting>
  <conditionalFormatting sqref="BA42:BS42">
    <cfRule type="cellIs" dxfId="9918" priority="5670" operator="equal">
      <formula>0</formula>
    </cfRule>
    <cfRule type="cellIs" dxfId="9917" priority="5671" operator="greaterThan">
      <formula>0</formula>
    </cfRule>
  </conditionalFormatting>
  <conditionalFormatting sqref="BA46:BS46">
    <cfRule type="cellIs" dxfId="9916" priority="5668" operator="equal">
      <formula>0</formula>
    </cfRule>
    <cfRule type="cellIs" dxfId="9915" priority="5669" operator="greaterThan">
      <formula>0</formula>
    </cfRule>
  </conditionalFormatting>
  <conditionalFormatting sqref="BA49:BS49">
    <cfRule type="cellIs" dxfId="9914" priority="5666" operator="equal">
      <formula>0</formula>
    </cfRule>
    <cfRule type="cellIs" dxfId="9913" priority="5667" operator="greaterThan">
      <formula>0</formula>
    </cfRule>
  </conditionalFormatting>
  <conditionalFormatting sqref="BA52:BS52">
    <cfRule type="cellIs" dxfId="9912" priority="5664" operator="equal">
      <formula>0</formula>
    </cfRule>
    <cfRule type="cellIs" dxfId="9911" priority="5665" operator="greaterThan">
      <formula>0</formula>
    </cfRule>
  </conditionalFormatting>
  <conditionalFormatting sqref="BA56:BS56">
    <cfRule type="cellIs" dxfId="9910" priority="5662" operator="equal">
      <formula>0</formula>
    </cfRule>
    <cfRule type="cellIs" dxfId="9909" priority="5663" operator="greaterThan">
      <formula>0</formula>
    </cfRule>
  </conditionalFormatting>
  <conditionalFormatting sqref="BA59:BS59">
    <cfRule type="cellIs" dxfId="9908" priority="5660" operator="equal">
      <formula>0</formula>
    </cfRule>
    <cfRule type="cellIs" dxfId="9907" priority="5661" operator="greaterThan">
      <formula>0</formula>
    </cfRule>
  </conditionalFormatting>
  <conditionalFormatting sqref="BA62:BS62">
    <cfRule type="cellIs" dxfId="9906" priority="5658" operator="equal">
      <formula>0</formula>
    </cfRule>
    <cfRule type="cellIs" dxfId="9905" priority="5659" operator="greaterThan">
      <formula>0</formula>
    </cfRule>
  </conditionalFormatting>
  <conditionalFormatting sqref="A28:A29 A45:A46 A48:A49 A55:A56 A58:A59 A5:A6 A8:A9 A25:A26">
    <cfRule type="cellIs" dxfId="9904" priority="5657" stopIfTrue="1" operator="equal">
      <formula>TRUE</formula>
    </cfRule>
  </conditionalFormatting>
  <conditionalFormatting sqref="A35:A36 A38:A39">
    <cfRule type="cellIs" dxfId="9903" priority="5656" stopIfTrue="1" operator="equal">
      <formula>TRUE</formula>
    </cfRule>
  </conditionalFormatting>
  <conditionalFormatting sqref="AQ16">
    <cfRule type="duplicateValues" dxfId="9902" priority="5653"/>
  </conditionalFormatting>
  <conditionalFormatting sqref="AQ19">
    <cfRule type="duplicateValues" dxfId="9901" priority="5652"/>
  </conditionalFormatting>
  <conditionalFormatting sqref="AQ26">
    <cfRule type="duplicateValues" dxfId="9900" priority="5651"/>
  </conditionalFormatting>
  <conditionalFormatting sqref="AQ39">
    <cfRule type="duplicateValues" dxfId="9899" priority="5650"/>
  </conditionalFormatting>
  <conditionalFormatting sqref="AQ36">
    <cfRule type="duplicateValues" dxfId="9898" priority="5649"/>
  </conditionalFormatting>
  <conditionalFormatting sqref="AQ39">
    <cfRule type="duplicateValues" dxfId="9897" priority="5648"/>
  </conditionalFormatting>
  <conditionalFormatting sqref="AQ49">
    <cfRule type="duplicateValues" dxfId="9896" priority="5647"/>
  </conditionalFormatting>
  <conditionalFormatting sqref="AQ46">
    <cfRule type="duplicateValues" dxfId="9895" priority="5646"/>
  </conditionalFormatting>
  <conditionalFormatting sqref="AQ49">
    <cfRule type="duplicateValues" dxfId="9894" priority="5645"/>
  </conditionalFormatting>
  <conditionalFormatting sqref="AQ6 AM6">
    <cfRule type="duplicateValues" dxfId="9893" priority="5644"/>
  </conditionalFormatting>
  <conditionalFormatting sqref="AQ9">
    <cfRule type="duplicateValues" dxfId="9892" priority="5643"/>
  </conditionalFormatting>
  <conditionalFormatting sqref="AQ36">
    <cfRule type="duplicateValues" dxfId="9891" priority="5642"/>
  </conditionalFormatting>
  <conditionalFormatting sqref="AQ39">
    <cfRule type="duplicateValues" dxfId="9890" priority="5641"/>
  </conditionalFormatting>
  <conditionalFormatting sqref="AP46">
    <cfRule type="duplicateValues" dxfId="9889" priority="5640"/>
  </conditionalFormatting>
  <conditionalFormatting sqref="AM6">
    <cfRule type="duplicateValues" dxfId="9888" priority="5639"/>
  </conditionalFormatting>
  <conditionalFormatting sqref="AQ9">
    <cfRule type="duplicateValues" dxfId="9887" priority="5638"/>
  </conditionalFormatting>
  <conditionalFormatting sqref="AM6">
    <cfRule type="duplicateValues" dxfId="9886" priority="5637"/>
  </conditionalFormatting>
  <conditionalFormatting sqref="AQ16">
    <cfRule type="duplicateValues" dxfId="9885" priority="5636"/>
  </conditionalFormatting>
  <conditionalFormatting sqref="AQ19">
    <cfRule type="duplicateValues" dxfId="9884" priority="5635"/>
  </conditionalFormatting>
  <conditionalFormatting sqref="AQ29">
    <cfRule type="duplicateValues" dxfId="9883" priority="5634"/>
  </conditionalFormatting>
  <conditionalFormatting sqref="AK6 AM6 AO6:AQ6">
    <cfRule type="duplicateValues" dxfId="9882" priority="5633"/>
  </conditionalFormatting>
  <conditionalFormatting sqref="AO16">
    <cfRule type="duplicateValues" dxfId="9881" priority="5632"/>
  </conditionalFormatting>
  <conditionalFormatting sqref="AM46">
    <cfRule type="duplicateValues" dxfId="9880" priority="5631"/>
  </conditionalFormatting>
  <conditionalFormatting sqref="AO19">
    <cfRule type="duplicateValues" dxfId="9879" priority="5630"/>
  </conditionalFormatting>
  <conditionalFormatting sqref="AO26">
    <cfRule type="duplicateValues" dxfId="9878" priority="5629"/>
  </conditionalFormatting>
  <conditionalFormatting sqref="AO29">
    <cfRule type="duplicateValues" dxfId="9877" priority="5628"/>
  </conditionalFormatting>
  <conditionalFormatting sqref="AO36">
    <cfRule type="duplicateValues" dxfId="9876" priority="5627"/>
  </conditionalFormatting>
  <conditionalFormatting sqref="AO39">
    <cfRule type="duplicateValues" dxfId="9875" priority="5626"/>
  </conditionalFormatting>
  <conditionalFormatting sqref="AO46">
    <cfRule type="duplicateValues" dxfId="9874" priority="5625"/>
  </conditionalFormatting>
  <conditionalFormatting sqref="AO49">
    <cfRule type="duplicateValues" dxfId="9873" priority="5624"/>
  </conditionalFormatting>
  <conditionalFormatting sqref="AP26">
    <cfRule type="duplicateValues" dxfId="9872" priority="5623"/>
  </conditionalFormatting>
  <conditionalFormatting sqref="AP29">
    <cfRule type="duplicateValues" dxfId="9871" priority="5622"/>
  </conditionalFormatting>
  <conditionalFormatting sqref="AP36">
    <cfRule type="duplicateValues" dxfId="9870" priority="5621"/>
  </conditionalFormatting>
  <conditionalFormatting sqref="AP39">
    <cfRule type="duplicateValues" dxfId="9869" priority="5620"/>
  </conditionalFormatting>
  <conditionalFormatting sqref="BA6:BS6">
    <cfRule type="cellIs" dxfId="9868" priority="5618" operator="equal">
      <formula>0</formula>
    </cfRule>
    <cfRule type="cellIs" dxfId="9867" priority="5619" operator="greaterThan">
      <formula>0</formula>
    </cfRule>
  </conditionalFormatting>
  <conditionalFormatting sqref="BA9:BS9">
    <cfRule type="cellIs" dxfId="9866" priority="5616" operator="equal">
      <formula>0</formula>
    </cfRule>
    <cfRule type="cellIs" dxfId="9865" priority="5617" operator="greaterThan">
      <formula>0</formula>
    </cfRule>
  </conditionalFormatting>
  <conditionalFormatting sqref="BA12:BS12">
    <cfRule type="cellIs" dxfId="9864" priority="5614" operator="equal">
      <formula>0</formula>
    </cfRule>
    <cfRule type="cellIs" dxfId="9863" priority="5615" operator="greaterThan">
      <formula>0</formula>
    </cfRule>
  </conditionalFormatting>
  <conditionalFormatting sqref="AO6">
    <cfRule type="duplicateValues" dxfId="9862" priority="5613"/>
  </conditionalFormatting>
  <conditionalFormatting sqref="AO9">
    <cfRule type="duplicateValues" dxfId="9861" priority="5612"/>
  </conditionalFormatting>
  <conditionalFormatting sqref="AP49">
    <cfRule type="duplicateValues" dxfId="9860" priority="5611"/>
  </conditionalFormatting>
  <conditionalFormatting sqref="A15:A16 A18:A19">
    <cfRule type="cellIs" dxfId="9859" priority="5610" stopIfTrue="1" operator="equal">
      <formula>TRUE</formula>
    </cfRule>
  </conditionalFormatting>
  <conditionalFormatting sqref="AM6">
    <cfRule type="duplicateValues" dxfId="9858" priority="5608"/>
  </conditionalFormatting>
  <conditionalFormatting sqref="AM6">
    <cfRule type="duplicateValues" dxfId="9857" priority="5607"/>
  </conditionalFormatting>
  <conditionalFormatting sqref="AM6">
    <cfRule type="duplicateValues" dxfId="9856" priority="5606"/>
  </conditionalFormatting>
  <conditionalFormatting sqref="AM6">
    <cfRule type="duplicateValues" dxfId="9855" priority="5605"/>
  </conditionalFormatting>
  <conditionalFormatting sqref="AP6">
    <cfRule type="duplicateValues" dxfId="9854" priority="5604"/>
  </conditionalFormatting>
  <conditionalFormatting sqref="AP9">
    <cfRule type="duplicateValues" dxfId="9853" priority="5603"/>
  </conditionalFormatting>
  <conditionalFormatting sqref="AP6">
    <cfRule type="duplicateValues" dxfId="9852" priority="5602"/>
  </conditionalFormatting>
  <conditionalFormatting sqref="AP16">
    <cfRule type="duplicateValues" dxfId="9851" priority="5601"/>
  </conditionalFormatting>
  <conditionalFormatting sqref="AP9">
    <cfRule type="duplicateValues" dxfId="9850" priority="5600"/>
  </conditionalFormatting>
  <conditionalFormatting sqref="AP9">
    <cfRule type="duplicateValues" dxfId="9849" priority="5599"/>
  </conditionalFormatting>
  <conditionalFormatting sqref="AP16">
    <cfRule type="duplicateValues" dxfId="9848" priority="5598"/>
  </conditionalFormatting>
  <conditionalFormatting sqref="AP16">
    <cfRule type="duplicateValues" dxfId="9847" priority="5597"/>
  </conditionalFormatting>
  <conditionalFormatting sqref="AP19">
    <cfRule type="duplicateValues" dxfId="9846" priority="5596"/>
  </conditionalFormatting>
  <conditionalFormatting sqref="AP19">
    <cfRule type="duplicateValues" dxfId="9845" priority="5595"/>
  </conditionalFormatting>
  <conditionalFormatting sqref="AP6">
    <cfRule type="duplicateValues" dxfId="9844" priority="5594"/>
  </conditionalFormatting>
  <conditionalFormatting sqref="AP6">
    <cfRule type="duplicateValues" dxfId="9843" priority="5593"/>
  </conditionalFormatting>
  <conditionalFormatting sqref="AP19">
    <cfRule type="duplicateValues" dxfId="9842" priority="5592"/>
  </conditionalFormatting>
  <conditionalFormatting sqref="AO9:AQ9">
    <cfRule type="duplicateValues" dxfId="9841" priority="5591"/>
  </conditionalFormatting>
  <conditionalFormatting sqref="AO16:AQ16">
    <cfRule type="duplicateValues" dxfId="9840" priority="5590"/>
  </conditionalFormatting>
  <conditionalFormatting sqref="AO19:AQ19">
    <cfRule type="duplicateValues" dxfId="9839" priority="5589"/>
  </conditionalFormatting>
  <conditionalFormatting sqref="AI6 AO6:AQ6 AK6 AM6">
    <cfRule type="duplicateValues" dxfId="9838" priority="5588"/>
  </conditionalFormatting>
  <conditionalFormatting sqref="AI9 AO9:AQ9 AM9">
    <cfRule type="duplicateValues" dxfId="9837" priority="5587"/>
  </conditionalFormatting>
  <conditionalFormatting sqref="AI36 AO36:AQ36 AM36">
    <cfRule type="duplicateValues" dxfId="9836" priority="5586"/>
  </conditionalFormatting>
  <conditionalFormatting sqref="AI39 AO39:AQ39 AM39">
    <cfRule type="duplicateValues" dxfId="9835" priority="5585"/>
  </conditionalFormatting>
  <conditionalFormatting sqref="AI26 AO26:AQ26">
    <cfRule type="duplicateValues" dxfId="9834" priority="5584"/>
  </conditionalFormatting>
  <conditionalFormatting sqref="AI29 AO29:AQ29">
    <cfRule type="duplicateValues" dxfId="9833" priority="5583"/>
  </conditionalFormatting>
  <conditionalFormatting sqref="AO46:AQ46 AK46 AM46">
    <cfRule type="duplicateValues" dxfId="9832" priority="5582"/>
  </conditionalFormatting>
  <conditionalFormatting sqref="AO49:AQ49 AK49">
    <cfRule type="duplicateValues" dxfId="9831" priority="5581"/>
  </conditionalFormatting>
  <conditionalFormatting sqref="AI16 AO16:AQ16 AM16">
    <cfRule type="duplicateValues" dxfId="9830" priority="5580"/>
  </conditionalFormatting>
  <conditionalFormatting sqref="AI19 AO19:AQ19 AM19">
    <cfRule type="duplicateValues" dxfId="9829" priority="5579"/>
  </conditionalFormatting>
  <conditionalFormatting sqref="AM9">
    <cfRule type="duplicateValues" dxfId="9828" priority="5576"/>
  </conditionalFormatting>
  <conditionalFormatting sqref="AM9">
    <cfRule type="duplicateValues" dxfId="9827" priority="5575"/>
  </conditionalFormatting>
  <conditionalFormatting sqref="AM9">
    <cfRule type="duplicateValues" dxfId="9826" priority="5574"/>
  </conditionalFormatting>
  <conditionalFormatting sqref="AM9">
    <cfRule type="duplicateValues" dxfId="9825" priority="5573"/>
  </conditionalFormatting>
  <conditionalFormatting sqref="AM9">
    <cfRule type="duplicateValues" dxfId="9824" priority="5572"/>
  </conditionalFormatting>
  <conditionalFormatting sqref="AM9">
    <cfRule type="duplicateValues" dxfId="9823" priority="5571"/>
  </conditionalFormatting>
  <conditionalFormatting sqref="AM9">
    <cfRule type="duplicateValues" dxfId="9822" priority="5570"/>
  </conditionalFormatting>
  <conditionalFormatting sqref="AM9">
    <cfRule type="duplicateValues" dxfId="9821" priority="5569"/>
  </conditionalFormatting>
  <conditionalFormatting sqref="AM9">
    <cfRule type="duplicateValues" dxfId="9820" priority="5568"/>
  </conditionalFormatting>
  <conditionalFormatting sqref="AM39 AM19">
    <cfRule type="duplicateValues" dxfId="9819" priority="5567"/>
  </conditionalFormatting>
  <conditionalFormatting sqref="AM39">
    <cfRule type="duplicateValues" dxfId="9818" priority="5566"/>
  </conditionalFormatting>
  <conditionalFormatting sqref="AM39">
    <cfRule type="duplicateValues" dxfId="9817" priority="5565"/>
  </conditionalFormatting>
  <conditionalFormatting sqref="AM39">
    <cfRule type="duplicateValues" dxfId="9816" priority="5564"/>
  </conditionalFormatting>
  <conditionalFormatting sqref="AM39">
    <cfRule type="duplicateValues" dxfId="9815" priority="5563"/>
  </conditionalFormatting>
  <conditionalFormatting sqref="AM39">
    <cfRule type="duplicateValues" dxfId="9814" priority="5562"/>
  </conditionalFormatting>
  <conditionalFormatting sqref="AM39">
    <cfRule type="duplicateValues" dxfId="9813" priority="5561"/>
  </conditionalFormatting>
  <conditionalFormatting sqref="AM39">
    <cfRule type="duplicateValues" dxfId="9812" priority="5560"/>
  </conditionalFormatting>
  <conditionalFormatting sqref="AM39">
    <cfRule type="duplicateValues" dxfId="9811" priority="5559"/>
  </conditionalFormatting>
  <conditionalFormatting sqref="AI6">
    <cfRule type="duplicateValues" dxfId="9810" priority="5558"/>
  </conditionalFormatting>
  <conditionalFormatting sqref="AI9">
    <cfRule type="duplicateValues" dxfId="9809" priority="5557"/>
  </conditionalFormatting>
  <conditionalFormatting sqref="AI36 AI26 AI16">
    <cfRule type="duplicateValues" dxfId="9808" priority="5556"/>
  </conditionalFormatting>
  <conditionalFormatting sqref="AI39 AI29 AI19">
    <cfRule type="duplicateValues" dxfId="9807" priority="5555"/>
  </conditionalFormatting>
  <conditionalFormatting sqref="AM49">
    <cfRule type="duplicateValues" dxfId="9806" priority="5554"/>
  </conditionalFormatting>
  <conditionalFormatting sqref="AM49">
    <cfRule type="duplicateValues" dxfId="9805" priority="5553"/>
  </conditionalFormatting>
  <conditionalFormatting sqref="AN6">
    <cfRule type="duplicateValues" dxfId="9804" priority="5552"/>
  </conditionalFormatting>
  <conditionalFormatting sqref="AN6">
    <cfRule type="duplicateValues" dxfId="9803" priority="5551"/>
  </conditionalFormatting>
  <conditionalFormatting sqref="AN6">
    <cfRule type="duplicateValues" dxfId="9802" priority="5550"/>
  </conditionalFormatting>
  <conditionalFormatting sqref="AN6">
    <cfRule type="duplicateValues" dxfId="9801" priority="5549"/>
  </conditionalFormatting>
  <conditionalFormatting sqref="AN6">
    <cfRule type="duplicateValues" dxfId="9800" priority="5548"/>
  </conditionalFormatting>
  <conditionalFormatting sqref="AN6">
    <cfRule type="duplicateValues" dxfId="9799" priority="5547"/>
  </conditionalFormatting>
  <conditionalFormatting sqref="AN9">
    <cfRule type="duplicateValues" dxfId="9798" priority="5546"/>
  </conditionalFormatting>
  <conditionalFormatting sqref="AN9">
    <cfRule type="duplicateValues" dxfId="9797" priority="5545"/>
  </conditionalFormatting>
  <conditionalFormatting sqref="AN9">
    <cfRule type="duplicateValues" dxfId="9796" priority="5544"/>
  </conditionalFormatting>
  <conditionalFormatting sqref="AN9">
    <cfRule type="duplicateValues" dxfId="9795" priority="5543"/>
  </conditionalFormatting>
  <conditionalFormatting sqref="AN9">
    <cfRule type="duplicateValues" dxfId="9794" priority="5542"/>
  </conditionalFormatting>
  <conditionalFormatting sqref="AN9">
    <cfRule type="duplicateValues" dxfId="9793" priority="5541"/>
  </conditionalFormatting>
  <conditionalFormatting sqref="AM26">
    <cfRule type="duplicateValues" dxfId="9792" priority="5540"/>
  </conditionalFormatting>
  <conditionalFormatting sqref="AN46 AN36 AN26 AN16">
    <cfRule type="duplicateValues" dxfId="9791" priority="5539"/>
  </conditionalFormatting>
  <conditionalFormatting sqref="AN46">
    <cfRule type="duplicateValues" dxfId="9790" priority="5538"/>
  </conditionalFormatting>
  <conditionalFormatting sqref="AN46">
    <cfRule type="duplicateValues" dxfId="9789" priority="5537"/>
  </conditionalFormatting>
  <conditionalFormatting sqref="AN46">
    <cfRule type="duplicateValues" dxfId="9788" priority="5536"/>
  </conditionalFormatting>
  <conditionalFormatting sqref="AN46">
    <cfRule type="duplicateValues" dxfId="9787" priority="5535"/>
  </conditionalFormatting>
  <conditionalFormatting sqref="AN46">
    <cfRule type="duplicateValues" dxfId="9786" priority="5534"/>
  </conditionalFormatting>
  <conditionalFormatting sqref="AN49 AN39 AN19">
    <cfRule type="duplicateValues" dxfId="9785" priority="5533"/>
  </conditionalFormatting>
  <conditionalFormatting sqref="AN49">
    <cfRule type="duplicateValues" dxfId="9784" priority="5532"/>
  </conditionalFormatting>
  <conditionalFormatting sqref="AN49">
    <cfRule type="duplicateValues" dxfId="9783" priority="5531"/>
  </conditionalFormatting>
  <conditionalFormatting sqref="AN49">
    <cfRule type="duplicateValues" dxfId="9782" priority="5530"/>
  </conditionalFormatting>
  <conditionalFormatting sqref="AN49">
    <cfRule type="duplicateValues" dxfId="9781" priority="5529"/>
  </conditionalFormatting>
  <conditionalFormatting sqref="AN49">
    <cfRule type="duplicateValues" dxfId="9780" priority="5528"/>
  </conditionalFormatting>
  <conditionalFormatting sqref="AL6">
    <cfRule type="duplicateValues" dxfId="9779" priority="5527"/>
  </conditionalFormatting>
  <conditionalFormatting sqref="AL6">
    <cfRule type="duplicateValues" dxfId="9778" priority="5526"/>
  </conditionalFormatting>
  <conditionalFormatting sqref="AL6">
    <cfRule type="duplicateValues" dxfId="9777" priority="5525"/>
  </conditionalFormatting>
  <conditionalFormatting sqref="AL6">
    <cfRule type="duplicateValues" dxfId="9776" priority="5524"/>
  </conditionalFormatting>
  <conditionalFormatting sqref="AL6">
    <cfRule type="duplicateValues" dxfId="9775" priority="5523"/>
  </conditionalFormatting>
  <conditionalFormatting sqref="AL6">
    <cfRule type="duplicateValues" dxfId="9774" priority="5522"/>
  </conditionalFormatting>
  <conditionalFormatting sqref="AN29">
    <cfRule type="duplicateValues" dxfId="9773" priority="5521"/>
  </conditionalFormatting>
  <conditionalFormatting sqref="AN29">
    <cfRule type="duplicateValues" dxfId="9772" priority="5520"/>
  </conditionalFormatting>
  <conditionalFormatting sqref="AN29">
    <cfRule type="duplicateValues" dxfId="9771" priority="5519"/>
  </conditionalFormatting>
  <conditionalFormatting sqref="AN29">
    <cfRule type="duplicateValues" dxfId="9770" priority="5518"/>
  </conditionalFormatting>
  <conditionalFormatting sqref="AN29">
    <cfRule type="duplicateValues" dxfId="9769" priority="5517"/>
  </conditionalFormatting>
  <conditionalFormatting sqref="AN29">
    <cfRule type="duplicateValues" dxfId="9768" priority="5516"/>
  </conditionalFormatting>
  <conditionalFormatting sqref="AL9">
    <cfRule type="duplicateValues" dxfId="9767" priority="5515"/>
  </conditionalFormatting>
  <conditionalFormatting sqref="AL9">
    <cfRule type="duplicateValues" dxfId="9766" priority="5514"/>
  </conditionalFormatting>
  <conditionalFormatting sqref="AL9">
    <cfRule type="duplicateValues" dxfId="9765" priority="5513"/>
  </conditionalFormatting>
  <conditionalFormatting sqref="AL9">
    <cfRule type="duplicateValues" dxfId="9764" priority="5512"/>
  </conditionalFormatting>
  <conditionalFormatting sqref="AL9">
    <cfRule type="duplicateValues" dxfId="9763" priority="5511"/>
  </conditionalFormatting>
  <conditionalFormatting sqref="AL9">
    <cfRule type="duplicateValues" dxfId="9762" priority="5510"/>
  </conditionalFormatting>
  <conditionalFormatting sqref="AL46 AL36 AL26 AL16">
    <cfRule type="duplicateValues" dxfId="9761" priority="5509"/>
  </conditionalFormatting>
  <conditionalFormatting sqref="AL46">
    <cfRule type="duplicateValues" dxfId="9760" priority="5508"/>
  </conditionalFormatting>
  <conditionalFormatting sqref="AL46">
    <cfRule type="duplicateValues" dxfId="9759" priority="5507"/>
  </conditionalFormatting>
  <conditionalFormatting sqref="AL46">
    <cfRule type="duplicateValues" dxfId="9758" priority="5506"/>
  </conditionalFormatting>
  <conditionalFormatting sqref="AL46">
    <cfRule type="duplicateValues" dxfId="9757" priority="5505"/>
  </conditionalFormatting>
  <conditionalFormatting sqref="AL46">
    <cfRule type="duplicateValues" dxfId="9756" priority="5504"/>
  </conditionalFormatting>
  <conditionalFormatting sqref="AL49 AL39">
    <cfRule type="duplicateValues" dxfId="9755" priority="5503"/>
  </conditionalFormatting>
  <conditionalFormatting sqref="AL49">
    <cfRule type="duplicateValues" dxfId="9754" priority="5502"/>
  </conditionalFormatting>
  <conditionalFormatting sqref="AL49">
    <cfRule type="duplicateValues" dxfId="9753" priority="5501"/>
  </conditionalFormatting>
  <conditionalFormatting sqref="AL49">
    <cfRule type="duplicateValues" dxfId="9752" priority="5500"/>
  </conditionalFormatting>
  <conditionalFormatting sqref="AL49">
    <cfRule type="duplicateValues" dxfId="9751" priority="5499"/>
  </conditionalFormatting>
  <conditionalFormatting sqref="AL49">
    <cfRule type="duplicateValues" dxfId="9750" priority="5498"/>
  </conditionalFormatting>
  <conditionalFormatting sqref="AL19">
    <cfRule type="duplicateValues" dxfId="9749" priority="5497"/>
  </conditionalFormatting>
  <conditionalFormatting sqref="AL19">
    <cfRule type="duplicateValues" dxfId="9748" priority="5496"/>
  </conditionalFormatting>
  <conditionalFormatting sqref="AL19">
    <cfRule type="duplicateValues" dxfId="9747" priority="5495"/>
  </conditionalFormatting>
  <conditionalFormatting sqref="AL19">
    <cfRule type="duplicateValues" dxfId="9746" priority="5494"/>
  </conditionalFormatting>
  <conditionalFormatting sqref="AL19">
    <cfRule type="duplicateValues" dxfId="9745" priority="5493"/>
  </conditionalFormatting>
  <conditionalFormatting sqref="AL19">
    <cfRule type="duplicateValues" dxfId="9744" priority="5492"/>
  </conditionalFormatting>
  <conditionalFormatting sqref="AJ6">
    <cfRule type="duplicateValues" dxfId="9743" priority="5491"/>
  </conditionalFormatting>
  <conditionalFormatting sqref="AJ9">
    <cfRule type="duplicateValues" dxfId="9742" priority="5490"/>
  </conditionalFormatting>
  <conditionalFormatting sqref="AJ16">
    <cfRule type="duplicateValues" dxfId="9741" priority="5489"/>
  </conditionalFormatting>
  <conditionalFormatting sqref="AJ19">
    <cfRule type="duplicateValues" dxfId="9740" priority="5488"/>
  </conditionalFormatting>
  <conditionalFormatting sqref="AH56">
    <cfRule type="duplicateValues" dxfId="9739" priority="5688"/>
  </conditionalFormatting>
  <conditionalFormatting sqref="AH59">
    <cfRule type="duplicateValues" dxfId="9738" priority="5689"/>
  </conditionalFormatting>
  <conditionalFormatting sqref="AH6">
    <cfRule type="duplicateValues" dxfId="9737" priority="5487"/>
  </conditionalFormatting>
  <conditionalFormatting sqref="AH9">
    <cfRule type="duplicateValues" dxfId="9736" priority="5486"/>
  </conditionalFormatting>
  <conditionalFormatting sqref="AH36 AH26 AH16">
    <cfRule type="duplicateValues" dxfId="9735" priority="5485"/>
  </conditionalFormatting>
  <conditionalFormatting sqref="AH39 AH29 AH19">
    <cfRule type="duplicateValues" dxfId="9734" priority="5484"/>
  </conditionalFormatting>
  <conditionalFormatting sqref="AK9">
    <cfRule type="duplicateValues" dxfId="9733" priority="5483"/>
  </conditionalFormatting>
  <conditionalFormatting sqref="AK9">
    <cfRule type="duplicateValues" dxfId="9732" priority="5482"/>
  </conditionalFormatting>
  <conditionalFormatting sqref="AK36 AK26 AK16">
    <cfRule type="duplicateValues" dxfId="9731" priority="5481"/>
  </conditionalFormatting>
  <conditionalFormatting sqref="AK36 AK26 AK16">
    <cfRule type="duplicateValues" dxfId="9730" priority="5480"/>
  </conditionalFormatting>
  <conditionalFormatting sqref="AK39 AK29 AK19">
    <cfRule type="duplicateValues" dxfId="9729" priority="5479"/>
  </conditionalFormatting>
  <conditionalFormatting sqref="AK39 AK29 AK19">
    <cfRule type="duplicateValues" dxfId="9728" priority="5478"/>
  </conditionalFormatting>
  <conditionalFormatting sqref="AL29">
    <cfRule type="duplicateValues" dxfId="9727" priority="5477"/>
  </conditionalFormatting>
  <conditionalFormatting sqref="AM29">
    <cfRule type="duplicateValues" dxfId="9726" priority="5476"/>
  </conditionalFormatting>
  <conditionalFormatting sqref="AJ39 AJ36 AJ29 AJ26">
    <cfRule type="duplicateValues" dxfId="9725" priority="1278"/>
  </conditionalFormatting>
  <conditionalFormatting sqref="AI46">
    <cfRule type="duplicateValues" dxfId="9724" priority="117"/>
  </conditionalFormatting>
  <conditionalFormatting sqref="AI49">
    <cfRule type="duplicateValues" dxfId="9723" priority="116"/>
  </conditionalFormatting>
  <conditionalFormatting sqref="AI46">
    <cfRule type="duplicateValues" dxfId="9722" priority="115"/>
  </conditionalFormatting>
  <conditionalFormatting sqref="AI49">
    <cfRule type="duplicateValues" dxfId="9721" priority="114"/>
  </conditionalFormatting>
  <conditionalFormatting sqref="AH46">
    <cfRule type="duplicateValues" dxfId="9720" priority="113"/>
  </conditionalFormatting>
  <conditionalFormatting sqref="AH49">
    <cfRule type="duplicateValues" dxfId="9719" priority="112"/>
  </conditionalFormatting>
  <conditionalFormatting sqref="AJ49 AJ46">
    <cfRule type="duplicateValues" dxfId="9718" priority="111"/>
  </conditionalFormatting>
  <conditionalFormatting sqref="B6:AG6">
    <cfRule type="duplicateValues" dxfId="9717" priority="12"/>
  </conditionalFormatting>
  <conditionalFormatting sqref="B9:AG9">
    <cfRule type="duplicateValues" dxfId="9716" priority="11"/>
  </conditionalFormatting>
  <conditionalFormatting sqref="B16:AG16">
    <cfRule type="duplicateValues" dxfId="9715" priority="10"/>
  </conditionalFormatting>
  <conditionalFormatting sqref="B19:AG19">
    <cfRule type="duplicateValues" dxfId="9714" priority="9"/>
  </conditionalFormatting>
  <conditionalFormatting sqref="B26:AG26">
    <cfRule type="duplicateValues" dxfId="9713" priority="8"/>
  </conditionalFormatting>
  <conditionalFormatting sqref="B29:AG29">
    <cfRule type="duplicateValues" dxfId="9712" priority="7"/>
  </conditionalFormatting>
  <conditionalFormatting sqref="B36:AG36">
    <cfRule type="duplicateValues" dxfId="9711" priority="6"/>
  </conditionalFormatting>
  <conditionalFormatting sqref="B39:AG39">
    <cfRule type="duplicateValues" dxfId="9710" priority="5"/>
  </conditionalFormatting>
  <conditionalFormatting sqref="B46:AG46">
    <cfRule type="duplicateValues" dxfId="9709" priority="4"/>
  </conditionalFormatting>
  <conditionalFormatting sqref="B49:AG49">
    <cfRule type="duplicateValues" dxfId="9708" priority="3"/>
  </conditionalFormatting>
  <conditionalFormatting sqref="B56:AG56">
    <cfRule type="duplicateValues" dxfId="9707" priority="2"/>
  </conditionalFormatting>
  <conditionalFormatting sqref="B59:AG59">
    <cfRule type="duplicateValues" dxfId="9706" priority="1"/>
  </conditionalFormatting>
  <dataValidations count="1">
    <dataValidation type="list" allowBlank="1" showInputMessage="1" showErrorMessage="1" sqref="R5 P5 U5 K5" xr:uid="{8D21D45F-BDBC-4EA4-A713-A48C1C7052EB}">
      <formula1>Dozalle</formula1>
    </dataValidation>
  </dataValidations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0177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655" stopIfTrue="1" operator="containsText" id="{12F3DE54-C717-49D9-A37E-3A388F9CAF3B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5654" stopIfTrue="1" operator="containsText" id="{D55EBB41-A79B-4D8D-8026-8930EAE8B3C9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5609" stopIfTrue="1" operator="containsText" id="{3E689E16-9265-4A20-815C-778807E3B2C9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692ED-1519-4AA1-AC53-E33D4FFEC39C}">
  <sheetPr codeName="Tabelle322"/>
  <dimension ref="A1:CF85"/>
  <sheetViews>
    <sheetView zoomScale="70" zoomScaleNormal="70" zoomScaleSheetLayoutView="70" zoomScalePageLayoutView="70" workbookViewId="0">
      <selection activeCell="AM4" sqref="AM4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4" ht="63.75" customHeight="1" x14ac:dyDescent="0.7">
      <c r="A1" s="2">
        <v>46</v>
      </c>
      <c r="B1" s="3">
        <f>DATE(YEAR(A2),1,7*A1-3-WEEKDAY(DATE(YEAR(A2),,),3))</f>
        <v>44144</v>
      </c>
      <c r="C1" s="2" t="s">
        <v>29</v>
      </c>
      <c r="D1" s="3">
        <f>B1+4</f>
        <v>44148</v>
      </c>
      <c r="E1" s="207">
        <f ca="1">SUMIF(B6:AJ7,"&lt;&gt;"&amp;"",B2:AI2)</f>
        <v>50</v>
      </c>
      <c r="F1" s="565" t="s">
        <v>574</v>
      </c>
      <c r="G1" s="354"/>
      <c r="H1" s="549"/>
      <c r="I1" s="307"/>
      <c r="J1" s="225"/>
      <c r="K1" s="225"/>
      <c r="L1" s="225"/>
      <c r="M1" s="307"/>
      <c r="N1" s="307"/>
      <c r="O1" s="517"/>
      <c r="P1" s="503"/>
      <c r="Q1" s="518"/>
      <c r="R1" s="520"/>
      <c r="S1" s="520"/>
      <c r="T1" s="517"/>
      <c r="U1" s="519"/>
      <c r="V1" s="519"/>
      <c r="W1" s="327"/>
      <c r="X1" s="465"/>
      <c r="Y1" s="212"/>
      <c r="Z1" s="212"/>
      <c r="AA1" s="227"/>
      <c r="AB1" s="568"/>
      <c r="AC1" s="517"/>
      <c r="AD1" s="504"/>
      <c r="AE1" s="517"/>
      <c r="AF1" s="519"/>
      <c r="AG1" s="519"/>
      <c r="AH1" s="212"/>
      <c r="AI1" s="530"/>
      <c r="AJ1" s="413"/>
      <c r="AK1" s="460"/>
      <c r="AL1" s="460" t="s">
        <v>625</v>
      </c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4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1</v>
      </c>
      <c r="H2" s="166">
        <v>2</v>
      </c>
      <c r="I2" s="166">
        <v>4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9"/>
      <c r="S2" s="165">
        <v>1</v>
      </c>
      <c r="T2" s="9"/>
      <c r="U2" s="165">
        <v>3</v>
      </c>
      <c r="V2" s="165">
        <v>1</v>
      </c>
      <c r="W2" s="166">
        <v>1</v>
      </c>
      <c r="X2" s="560">
        <v>1</v>
      </c>
      <c r="Y2" s="9"/>
      <c r="Z2" s="166">
        <v>1</v>
      </c>
      <c r="AA2" s="166">
        <v>7</v>
      </c>
      <c r="AB2" s="166">
        <v>1</v>
      </c>
      <c r="AC2" s="9"/>
      <c r="AD2" s="165">
        <v>8</v>
      </c>
      <c r="AE2" s="165">
        <v>7</v>
      </c>
      <c r="AF2" s="165">
        <v>3</v>
      </c>
      <c r="AG2" s="165">
        <v>1</v>
      </c>
      <c r="AH2" s="165">
        <v>1</v>
      </c>
      <c r="AI2" s="9"/>
      <c r="AJ2" s="165">
        <v>1</v>
      </c>
      <c r="AK2" s="165">
        <v>1</v>
      </c>
      <c r="AL2" s="165">
        <v>8</v>
      </c>
      <c r="AM2" s="165">
        <v>5</v>
      </c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 t="shared" ref="AZ2:BR2" ca="1" si="0">MAX(BA6,BA9,BA12,BA16,BA19,BA22,BA26,BA29,BA32,BA36,BA39,BA42,BA46,BA49,BA52,BA56,BA59,BA62)</f>
        <v>8</v>
      </c>
      <c r="BA2" s="287">
        <f t="shared" ca="1" si="0"/>
        <v>0</v>
      </c>
      <c r="BB2" s="287">
        <f t="shared" ca="1" si="0"/>
        <v>7</v>
      </c>
      <c r="BC2" s="287">
        <f t="shared" ca="1" si="0"/>
        <v>2</v>
      </c>
      <c r="BD2" s="287">
        <f t="shared" ca="1" si="0"/>
        <v>7</v>
      </c>
      <c r="BE2" s="287">
        <f t="shared" ca="1" si="0"/>
        <v>8</v>
      </c>
      <c r="BF2" s="287">
        <f t="shared" ca="1" si="0"/>
        <v>0</v>
      </c>
      <c r="BG2" s="287">
        <f t="shared" ca="1" si="0"/>
        <v>2</v>
      </c>
      <c r="BH2" s="287">
        <f t="shared" ca="1" si="0"/>
        <v>3</v>
      </c>
      <c r="BI2" s="287">
        <f t="shared" ca="1" si="0"/>
        <v>0</v>
      </c>
      <c r="BJ2" s="287">
        <f t="shared" ca="1" si="0"/>
        <v>1</v>
      </c>
      <c r="BK2" s="287">
        <f t="shared" ca="1" si="0"/>
        <v>3</v>
      </c>
      <c r="BL2" s="287">
        <f t="shared" ca="1" si="0"/>
        <v>3</v>
      </c>
      <c r="BM2" s="287">
        <f t="shared" ca="1" si="0"/>
        <v>0</v>
      </c>
      <c r="BN2" s="287">
        <f t="shared" ca="1" si="0"/>
        <v>0</v>
      </c>
      <c r="BO2" s="287">
        <f t="shared" ca="1" si="0"/>
        <v>0</v>
      </c>
      <c r="BP2" s="287">
        <f t="shared" ca="1" si="0"/>
        <v>1</v>
      </c>
      <c r="BQ2" s="287">
        <f t="shared" ca="1" si="0"/>
        <v>2</v>
      </c>
      <c r="BR2" s="287">
        <f t="shared" ca="1" si="0"/>
        <v>2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4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/>
      <c r="S3" s="13" t="s">
        <v>323</v>
      </c>
      <c r="T3" s="13"/>
      <c r="U3" s="12" t="s">
        <v>244</v>
      </c>
      <c r="V3" s="12" t="s">
        <v>332</v>
      </c>
      <c r="W3" s="12" t="s">
        <v>270</v>
      </c>
      <c r="X3" s="286" t="s">
        <v>270</v>
      </c>
      <c r="Y3" s="12"/>
      <c r="Z3" s="12" t="s">
        <v>593</v>
      </c>
      <c r="AA3" s="286" t="s">
        <v>594</v>
      </c>
      <c r="AB3" s="286" t="s">
        <v>597</v>
      </c>
      <c r="AC3" s="286"/>
      <c r="AD3" s="286" t="s">
        <v>295</v>
      </c>
      <c r="AE3" s="12" t="s">
        <v>247</v>
      </c>
      <c r="AF3" s="12" t="s">
        <v>395</v>
      </c>
      <c r="AG3" s="12" t="s">
        <v>247</v>
      </c>
      <c r="AH3" s="12" t="s">
        <v>619</v>
      </c>
      <c r="AI3" s="12"/>
      <c r="AJ3" s="12" t="s">
        <v>311</v>
      </c>
      <c r="AK3" s="13" t="s">
        <v>622</v>
      </c>
      <c r="AL3" s="12" t="s">
        <v>624</v>
      </c>
      <c r="AM3" s="13" t="s">
        <v>628</v>
      </c>
      <c r="AN3" s="12"/>
      <c r="AO3" s="13"/>
      <c r="AP3" s="12"/>
      <c r="AQ3" s="12"/>
      <c r="AR3" s="12"/>
      <c r="AS3" s="12"/>
      <c r="AT3" s="14"/>
      <c r="AU3" s="12"/>
      <c r="AV3" s="13"/>
      <c r="AW3" s="12"/>
      <c r="AX3" s="13"/>
      <c r="AY3" s="4"/>
      <c r="AZ3" s="136"/>
      <c r="BA3" s="135">
        <v>1</v>
      </c>
      <c r="BB3" s="135">
        <v>2</v>
      </c>
      <c r="BC3" s="135">
        <v>3</v>
      </c>
      <c r="BD3" s="135">
        <v>4</v>
      </c>
      <c r="BE3" s="135">
        <v>5</v>
      </c>
      <c r="BF3" s="135">
        <v>6</v>
      </c>
      <c r="BG3" s="135">
        <v>7</v>
      </c>
      <c r="BH3" s="135">
        <v>8</v>
      </c>
      <c r="BI3" s="135">
        <v>9</v>
      </c>
      <c r="BJ3" s="135">
        <v>10</v>
      </c>
      <c r="BK3" s="135" t="s">
        <v>31</v>
      </c>
      <c r="BL3" s="135" t="s">
        <v>32</v>
      </c>
      <c r="BM3" s="135" t="s">
        <v>33</v>
      </c>
      <c r="BN3" s="135" t="s">
        <v>34</v>
      </c>
      <c r="BO3" s="135" t="s">
        <v>35</v>
      </c>
      <c r="BP3" s="135" t="s">
        <v>63</v>
      </c>
      <c r="BQ3" s="135" t="s">
        <v>61</v>
      </c>
      <c r="BR3" s="135" t="s">
        <v>64</v>
      </c>
      <c r="BS3" s="135" t="s">
        <v>62</v>
      </c>
      <c r="BT3" s="135"/>
      <c r="BU3" s="15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</row>
    <row r="4" spans="1:84" s="4" customFormat="1" ht="16.95" customHeight="1" x14ac:dyDescent="0.25">
      <c r="A4" s="191" t="s">
        <v>36</v>
      </c>
      <c r="B4" s="17" t="s">
        <v>630</v>
      </c>
      <c r="C4" s="17" t="s">
        <v>614</v>
      </c>
      <c r="D4" s="17" t="s">
        <v>191</v>
      </c>
      <c r="E4" s="17" t="s">
        <v>191</v>
      </c>
      <c r="F4" s="17" t="s">
        <v>583</v>
      </c>
      <c r="G4" s="17" t="s">
        <v>609</v>
      </c>
      <c r="H4" s="17" t="s">
        <v>524</v>
      </c>
      <c r="I4" s="17" t="s">
        <v>524</v>
      </c>
      <c r="J4" s="17"/>
      <c r="K4" s="17" t="s">
        <v>191</v>
      </c>
      <c r="L4" s="17" t="s">
        <v>269</v>
      </c>
      <c r="M4" s="17"/>
      <c r="N4" s="17" t="s">
        <v>191</v>
      </c>
      <c r="O4" s="17" t="s">
        <v>191</v>
      </c>
      <c r="P4" s="17" t="s">
        <v>444</v>
      </c>
      <c r="Q4" s="17" t="s">
        <v>191</v>
      </c>
      <c r="R4" s="17"/>
      <c r="S4" s="17" t="s">
        <v>269</v>
      </c>
      <c r="T4" s="17"/>
      <c r="U4" s="17" t="s">
        <v>191</v>
      </c>
      <c r="V4" s="17" t="s">
        <v>269</v>
      </c>
      <c r="W4" s="17" t="s">
        <v>524</v>
      </c>
      <c r="X4" s="17"/>
      <c r="Y4" s="17"/>
      <c r="Z4" s="17" t="s">
        <v>609</v>
      </c>
      <c r="AA4" s="17" t="s">
        <v>610</v>
      </c>
      <c r="AB4" s="17" t="s">
        <v>524</v>
      </c>
      <c r="AC4" s="17"/>
      <c r="AD4" s="17" t="s">
        <v>636</v>
      </c>
      <c r="AE4" s="17" t="s">
        <v>422</v>
      </c>
      <c r="AF4" s="17" t="s">
        <v>421</v>
      </c>
      <c r="AG4" s="17" t="s">
        <v>598</v>
      </c>
      <c r="AH4" s="17" t="s">
        <v>620</v>
      </c>
      <c r="AI4" s="17"/>
      <c r="AJ4" s="561" t="s">
        <v>599</v>
      </c>
      <c r="AK4" s="17" t="s">
        <v>623</v>
      </c>
      <c r="AL4" s="86"/>
      <c r="AM4" s="86"/>
      <c r="AN4" s="86"/>
      <c r="AO4" s="86"/>
      <c r="AP4" s="86"/>
      <c r="AQ4" s="87"/>
      <c r="AS4" s="187" t="str">
        <f>IF(HLOOKUP($A$1&amp;"a",[1]!Plan,AR66,FALSE)="","",HLOOKUP($A$1&amp;"a",[1]!Plan,AR66,FALSE))</f>
        <v/>
      </c>
      <c r="AT4" s="187" t="str">
        <f>IF(HLOOKUP($A$1&amp;"a",[1]!Plan,AS66,FALSE)="","",HLOOKUP($A$1&amp;"a",[1]!Plan,AS66,FALSE))</f>
        <v/>
      </c>
      <c r="AU4" s="18" t="str">
        <f>IF(HLOOKUP($A$1&amp;"a",[1]!Plan,AT66,FALSE)="","",HLOOKUP($A$1&amp;"a",[1]!Plan,AT66,FALSE))</f>
        <v/>
      </c>
      <c r="AV4" s="18" t="str">
        <f>IF(HLOOKUP($A$1&amp;"a",[1]!Plan,AU66,FALSE)="","",HLOOKUP($A$1&amp;"a",[1]!Plan,AU66,FALSE))</f>
        <v/>
      </c>
      <c r="AW4" s="18" t="str">
        <f>IF(HLOOKUP($A$1&amp;"a",[1]!Plan,AV66,FALSE)="","",HLOOKUP($A$1&amp;"a",[1]!Plan,AV66,FALSE))</f>
        <v/>
      </c>
      <c r="AX4" s="18" t="str">
        <f>IF(HLOOKUP($A$1&amp;"a",[1]!Plan,AW66,FALSE)="","",HLOOKUP($A$1&amp;"a",[1]!Plan,AW66,FALSE))</f>
        <v/>
      </c>
      <c r="AY4" s="18"/>
      <c r="AZ4" s="19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T4" s="135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</row>
    <row r="5" spans="1:84" x14ac:dyDescent="0.3">
      <c r="A5" s="20" t="b">
        <f t="array" ref="A5">OR(AND((B5&lt;&gt;""),OR(EXACT(B5,C5:AQ5))),AND((C5&lt;&gt;""),OR(EXACT(C5,D5:AQ5))),AND((D5&lt;&gt;""),OR(EXACT(D5,E5:AQ5))),AND((E5&lt;&gt;""),OR(EXACT(E5,F5:AQ5))),AND((F5&lt;&gt;""),OR(EXACT(F5,G5:AQ5))),AND((G5&lt;&gt;""),OR(EXACT(G5,H5:AQ5))),AND((H5&lt;&gt;""),OR(EXACT(H5,I5:AQ5))),AND((I5&lt;&gt;""),OR(EXACT(I5,J5:AQ5))),AND((J5&lt;&gt;""),OR(EXACT(J5,M5:AQ5))),AND((M5&lt;&gt;""),OR(EXACT(M5,N5:AQ5))),AND((O5&lt;&gt;""),OR(EXACT(O5,P5:AQ5))),AND((P8&lt;&gt;""),OR(EXACT(P8,Q5:AQ5))),AND((Q5&lt;&gt;""),OR(EXACT(Q5,R5:AQ5))),AND((S5&lt;&gt;""),OR(EXACT(S5,T5:AQ5))),AND((T5&lt;&gt;""),OR(EXACT(T5,U5:AQ5))),AND((U5&lt;&gt;""),OR(EXACT(U5,V5:AQ5))),AND((V5&lt;&gt;""),OR(EXACT(V5,X5:AQ5))),AND((X5&lt;&gt;""),OR(EXACT(X5,Y5:AQ5))),AND((Y5&lt;&gt;""),OR(EXACT(Y5,Z5:AQ5))),AND((Z5&lt;&gt;""),OR(EXACT(Z5,AA5:AQ5))),AND((AA5&lt;&gt;""),OR(EXACT(AA5,AB5:AQ5))),AND((AB5&lt;&gt;""),OR(EXACT(AB5,AC5:AQ5))),AND((AC5&lt;&gt;""),OR(EXACT(AC5,AD5:AQ5))),AND((AD5&lt;&gt;""),OR(EXACT(AD5,AE5:AQ5))),AND((AE5&lt;&gt;""),OR(EXACT(AE5,AF5:AQ5))),AND((AF5&lt;&gt;""),OR(EXACT(AF5,AG5:AQ5))),AND((AG5&lt;&gt;""),OR(EXACT(AG5,AH5:AQ5))),AND((AH5&lt;&gt;""),OR(EXACT(AH5,AI5:AQ5))),AND((AI5&lt;&gt;""),OR(EXACT(AI5,AJ5:AQ5))),AND((AJ5&lt;&gt;""),OR(EXACT(AJ5,AK5:AQ5))),AND((AK5&lt;&gt;""),OR(EXACT(AK5,AL5:AQ5))),AND((AL5&lt;&gt;""),OR(EXACT(AL5,AM5:AQ5))),AND((AM5&lt;&gt;""),OR(EXACT(AM5,AN5:AQ5))),AND((AN5&lt;&gt;""),OR(EXACT(AN5,AO5:AQ5))),AND((AO5&lt;&gt;""),OR(EXACT(AO5,AQ5))))</f>
        <v>1</v>
      </c>
      <c r="B5" s="289" t="s">
        <v>631</v>
      </c>
      <c r="C5" s="402" t="s">
        <v>18</v>
      </c>
      <c r="D5" s="289"/>
      <c r="E5" s="289"/>
      <c r="F5" s="292" t="s">
        <v>16</v>
      </c>
      <c r="G5" s="291" t="s">
        <v>1</v>
      </c>
      <c r="H5" s="567" t="s">
        <v>207</v>
      </c>
      <c r="I5" s="567" t="s">
        <v>207</v>
      </c>
      <c r="J5" s="289"/>
      <c r="K5" s="289"/>
      <c r="L5" s="564" t="s">
        <v>9</v>
      </c>
      <c r="M5" s="289"/>
      <c r="N5" s="289"/>
      <c r="O5" s="289"/>
      <c r="P5" s="289" t="s">
        <v>612</v>
      </c>
      <c r="Q5" s="289"/>
      <c r="R5" s="289"/>
      <c r="S5" s="564" t="s">
        <v>9</v>
      </c>
      <c r="T5" s="289"/>
      <c r="U5" s="289"/>
      <c r="V5" s="564" t="s">
        <v>9</v>
      </c>
      <c r="W5" s="567" t="s">
        <v>207</v>
      </c>
      <c r="X5" s="289"/>
      <c r="Y5" s="289"/>
      <c r="Z5" s="291" t="s">
        <v>1</v>
      </c>
      <c r="AA5" s="290" t="s">
        <v>6</v>
      </c>
      <c r="AB5" s="567" t="s">
        <v>207</v>
      </c>
      <c r="AC5" s="289"/>
      <c r="AD5" s="320" t="s">
        <v>71</v>
      </c>
      <c r="AE5" s="264" t="s">
        <v>74</v>
      </c>
      <c r="AF5" s="217" t="s">
        <v>27</v>
      </c>
      <c r="AG5" s="292" t="s">
        <v>16</v>
      </c>
      <c r="AH5" s="292" t="s">
        <v>16</v>
      </c>
      <c r="AI5" s="289"/>
      <c r="AJ5" s="562" t="s">
        <v>16</v>
      </c>
      <c r="AK5" s="566" t="s">
        <v>2</v>
      </c>
      <c r="AL5" s="310"/>
      <c r="AM5" s="315"/>
      <c r="AN5" s="310"/>
      <c r="AO5" s="289"/>
      <c r="AP5" s="315"/>
      <c r="AQ5" s="252"/>
      <c r="AR5" s="22"/>
      <c r="AS5" s="190" t="s">
        <v>17</v>
      </c>
      <c r="AT5" s="198" t="s">
        <v>0</v>
      </c>
      <c r="AU5" s="23" t="str">
        <f>IF(HLOOKUP($A$1,[1]!Plan,AT66,FALSE)="","",HLOOKUP($A$1,[1]!Plan,AT66,FALSE))</f>
        <v/>
      </c>
      <c r="AV5" s="199" t="s">
        <v>6</v>
      </c>
      <c r="AW5" s="23" t="str">
        <f>IF(HLOOKUP($A$1,[1]!Plan,AV66,FALSE)="","",HLOOKUP($A$1,[1]!Plan,AV66,FALSE))</f>
        <v/>
      </c>
      <c r="AX5" s="23" t="str">
        <f>IF(HLOOKUP($A$1,[1]!Plan,AW66,FALSE)="","",HLOOKUP($A$1,[1]!Plan,AW66,FALSE))</f>
        <v/>
      </c>
      <c r="AY5" s="30"/>
      <c r="AZ5" s="55"/>
      <c r="BA5" s="22">
        <f>BA$3</f>
        <v>1</v>
      </c>
      <c r="BB5" s="22">
        <f t="shared" ref="BB5:BS5" si="1">BB$3</f>
        <v>2</v>
      </c>
      <c r="BC5" s="22">
        <f t="shared" si="1"/>
        <v>3</v>
      </c>
      <c r="BD5" s="22">
        <f t="shared" si="1"/>
        <v>4</v>
      </c>
      <c r="BE5" s="22">
        <f t="shared" si="1"/>
        <v>5</v>
      </c>
      <c r="BF5" s="22">
        <f t="shared" si="1"/>
        <v>6</v>
      </c>
      <c r="BG5" s="22">
        <f t="shared" si="1"/>
        <v>7</v>
      </c>
      <c r="BH5" s="22">
        <f t="shared" si="1"/>
        <v>8</v>
      </c>
      <c r="BI5" s="22">
        <f t="shared" si="1"/>
        <v>9</v>
      </c>
      <c r="BJ5" s="22">
        <f t="shared" si="1"/>
        <v>10</v>
      </c>
      <c r="BK5" s="22" t="str">
        <f t="shared" si="1"/>
        <v>F1</v>
      </c>
      <c r="BL5" s="22" t="str">
        <f>BL$3</f>
        <v>F2</v>
      </c>
      <c r="BM5" s="22" t="str">
        <f t="shared" si="1"/>
        <v>F3</v>
      </c>
      <c r="BN5" s="22" t="str">
        <f t="shared" si="1"/>
        <v>F4</v>
      </c>
      <c r="BO5" s="22" t="str">
        <f t="shared" si="1"/>
        <v>B8</v>
      </c>
      <c r="BP5" s="22" t="str">
        <f t="shared" si="1"/>
        <v>UG1</v>
      </c>
      <c r="BQ5" s="22" t="str">
        <f t="shared" si="1"/>
        <v>UG2</v>
      </c>
      <c r="BR5" s="22" t="str">
        <f t="shared" si="1"/>
        <v>UG3</v>
      </c>
      <c r="BS5" s="22" t="str">
        <f t="shared" si="1"/>
        <v>UG4</v>
      </c>
      <c r="BT5" s="88"/>
      <c r="BV5" s="8"/>
      <c r="BW5" s="8"/>
      <c r="BY5" s="170">
        <v>0</v>
      </c>
      <c r="BZ5" s="170">
        <f ca="1">COUNTIF($AZ$2:$BR$2,0)</f>
        <v>6</v>
      </c>
      <c r="CA5" s="170"/>
      <c r="CB5" s="170"/>
      <c r="CC5" s="168"/>
      <c r="CD5" s="168"/>
      <c r="CE5" s="168"/>
      <c r="CF5" s="168"/>
    </row>
    <row r="6" spans="1:84" ht="15" thickBot="1" x14ac:dyDescent="0.35">
      <c r="A6" s="25" t="b">
        <f t="array" ref="A6">OR(AND((B6&lt;&gt;""),OR(EXACT(B6,C6:AQ6))),AND((C6&lt;&gt;""),OR(EXACT(C6,D6:AQ6))),AND((D6&lt;&gt;""),OR(EXACT(D6,E6:AQ6))),AND((E6&lt;&gt;""),OR(EXACT(E6,F6:AQ6))),AND((F6&lt;&gt;""),OR(EXACT(F6,G6:AQ6))),AND((G6&lt;&gt;""),OR(EXACT(G6,H6:AQ6))),AND((H6&lt;&gt;""),OR(EXACT(H6,I6:AQ6))),AND((I6&lt;&gt;""),OR(EXACT(I6,J6:AQ6))),AND((J6&lt;&gt;""),OR(EXACT(J6,M6:AQ6))),AND((M6&lt;&gt;""),OR(EXACT(M6,N6:AQ6))),AND((O6&lt;&gt;""),OR(EXACT(O6,P6:AQ6))),AND((P9&lt;&gt;""),OR(EXACT(P9,Q6:AQ6))),AND((Q6&lt;&gt;""),OR(EXACT(Q6,R6:AQ6))),AND((S6&lt;&gt;""),OR(EXACT(S6,T6:AQ6))),AND((T6&lt;&gt;""),OR(EXACT(T6,U6:AQ6))),AND((U6&lt;&gt;""),OR(EXACT(U6,V6:AQ6))),AND((V6&lt;&gt;""),OR(EXACT(V6,X6:AQ6))),AND((X6&lt;&gt;""),OR(EXACT(X6,Y6:AQ6))),AND((Y6&lt;&gt;""),OR(EXACT(Y6,Z6:AQ6))),AND((Z6&lt;&gt;""),OR(EXACT(Z6,AA6:AQ6))),AND((AA6&lt;&gt;""),OR(EXACT(AA6,AB6:AQ6))),AND((AB6&lt;&gt;""),OR(EXACT(AB6,AC6:AQ6))),AND((AC6&lt;&gt;""),OR(EXACT(AC6,AD6:AQ6))),AND((AD6&lt;&gt;""),OR(EXACT(AD6,AE6:AQ6))),AND((AE6&lt;&gt;""),OR(EXACT(AE6,AF6:AQ6))),AND((AF6&lt;&gt;""),OR(EXACT(AF6,AG6:AQ6))),AND((AG6&lt;&gt;""),OR(EXACT(AG6,AH6:AQ6))),AND((AH6&lt;&gt;""),OR(EXACT(AH6,AI6:AQ6))),AND((AI6&lt;&gt;""),OR(EXACT(AI6,AJ6:AQ6))),AND((AJ6&lt;&gt;""),OR(EXACT(AJ6,AK6:AQ6))),AND((AK6&lt;&gt;""),OR(EXACT(AK6,AL6:AQ6))),AND((AL6&lt;&gt;""),OR(EXACT(AL6,AM6:AQ6))),AND((AM6&lt;&gt;""),OR(EXACT(AM6,AN6:AQ6))),AND((AN6&lt;&gt;""),OR(EXACT(AN6,AO6:AQ6))),AND((AO6&lt;&gt;""),OR(EXACT(AO6,AQ6))))</f>
        <v>1</v>
      </c>
      <c r="B6" s="26" t="s">
        <v>33</v>
      </c>
      <c r="C6" s="26">
        <v>8</v>
      </c>
      <c r="D6" s="26"/>
      <c r="E6" s="26"/>
      <c r="F6" s="26" t="s">
        <v>62</v>
      </c>
      <c r="G6" s="26">
        <v>4</v>
      </c>
      <c r="H6" s="26">
        <v>1</v>
      </c>
      <c r="I6" s="26">
        <v>1</v>
      </c>
      <c r="J6" s="26"/>
      <c r="K6" s="26"/>
      <c r="L6" s="26" t="s">
        <v>271</v>
      </c>
      <c r="M6" s="26"/>
      <c r="N6" s="26"/>
      <c r="O6" s="26"/>
      <c r="P6" s="26" t="s">
        <v>64</v>
      </c>
      <c r="Q6" s="26"/>
      <c r="R6" s="26"/>
      <c r="S6" s="26" t="s">
        <v>271</v>
      </c>
      <c r="T6" s="26"/>
      <c r="U6" s="26"/>
      <c r="V6" s="26" t="s">
        <v>271</v>
      </c>
      <c r="W6" s="26">
        <v>1</v>
      </c>
      <c r="X6" s="26"/>
      <c r="Y6" s="26"/>
      <c r="Z6" s="26">
        <v>4</v>
      </c>
      <c r="AA6" s="26">
        <v>5</v>
      </c>
      <c r="AB6" s="26">
        <v>1</v>
      </c>
      <c r="AC6" s="26"/>
      <c r="AD6" s="26">
        <v>6</v>
      </c>
      <c r="AE6" s="26">
        <v>3</v>
      </c>
      <c r="AF6" s="26">
        <v>9</v>
      </c>
      <c r="AG6" s="26" t="s">
        <v>32</v>
      </c>
      <c r="AH6" s="26" t="s">
        <v>32</v>
      </c>
      <c r="AI6" s="26"/>
      <c r="AJ6" s="563" t="s">
        <v>32</v>
      </c>
      <c r="AK6" s="31" t="s">
        <v>31</v>
      </c>
      <c r="AL6" s="31"/>
      <c r="AM6" s="31"/>
      <c r="AN6" s="31"/>
      <c r="AO6" s="124"/>
      <c r="AP6" s="31"/>
      <c r="AQ6" s="125"/>
      <c r="AR6" s="4"/>
      <c r="AS6" s="28" t="str">
        <f>IF(HLOOKUP($A$1&amp;"b",[1]!Plan,AR66,FALSE)="","",HLOOKUP($A$1&amp;"b",[1]!Plan,AR66,FALSE))</f>
        <v/>
      </c>
      <c r="AT6" s="28" t="str">
        <f>IF(HLOOKUP($A$1&amp;"b",[1]!Plan,AS66,FALSE)="","",HLOOKUP($A$1&amp;"b",[1]!Plan,AS66,FALSE))</f>
        <v/>
      </c>
      <c r="AU6" s="28" t="str">
        <f>IF(HLOOKUP($A$1&amp;"b",[1]!Plan,AT66,FALSE)="","",HLOOKUP($A$1&amp;"b",[1]!Plan,AT66,FALSE))</f>
        <v/>
      </c>
      <c r="AV6" s="28" t="str">
        <f>IF(HLOOKUP($A$1&amp;"b",[1]!Plan,AU66,FALSE)="","",HLOOKUP($A$1&amp;"b",[1]!Plan,AU66,FALSE))</f>
        <v/>
      </c>
      <c r="AW6" s="28" t="str">
        <f>IF(HLOOKUP($A$1&amp;"b",[1]!Plan,AV66,FALSE)="","",HLOOKUP($A$1&amp;"b",[1]!Plan,AV66,FALSE))</f>
        <v/>
      </c>
      <c r="AX6" s="28" t="str">
        <f>IF(HLOOKUP($A$1&amp;"b",[1]!Plan,AW66,FALSE)="","",HLOOKUP($A$1&amp;"b",[1]!Plan,AW66,FALSE))</f>
        <v/>
      </c>
      <c r="AY6" s="28"/>
      <c r="AZ6" s="29"/>
      <c r="BA6" s="167">
        <f t="shared" ref="BA6:BS6" ca="1" si="2">SUMIF($B6:$AQ6,BA$3,$B$2:$AP$2)</f>
        <v>8</v>
      </c>
      <c r="BB6" s="167">
        <f t="shared" ca="1" si="2"/>
        <v>0</v>
      </c>
      <c r="BC6" s="167">
        <f t="shared" ca="1" si="2"/>
        <v>7</v>
      </c>
      <c r="BD6" s="167">
        <f t="shared" ca="1" si="2"/>
        <v>2</v>
      </c>
      <c r="BE6" s="167">
        <f t="shared" ca="1" si="2"/>
        <v>7</v>
      </c>
      <c r="BF6" s="167">
        <f t="shared" ca="1" si="2"/>
        <v>8</v>
      </c>
      <c r="BG6" s="167">
        <f t="shared" ca="1" si="2"/>
        <v>0</v>
      </c>
      <c r="BH6" s="167">
        <f t="shared" ca="1" si="2"/>
        <v>2</v>
      </c>
      <c r="BI6" s="167">
        <f t="shared" ca="1" si="2"/>
        <v>3</v>
      </c>
      <c r="BJ6" s="167">
        <f t="shared" ca="1" si="2"/>
        <v>0</v>
      </c>
      <c r="BK6" s="167">
        <f t="shared" ca="1" si="2"/>
        <v>1</v>
      </c>
      <c r="BL6" s="167">
        <f t="shared" ca="1" si="2"/>
        <v>3</v>
      </c>
      <c r="BM6" s="167">
        <f t="shared" ca="1" si="2"/>
        <v>3</v>
      </c>
      <c r="BN6" s="167">
        <f t="shared" ca="1" si="2"/>
        <v>0</v>
      </c>
      <c r="BO6" s="167">
        <f t="shared" ca="1" si="2"/>
        <v>0</v>
      </c>
      <c r="BP6" s="167">
        <f t="shared" ca="1" si="2"/>
        <v>0</v>
      </c>
      <c r="BQ6" s="167">
        <f t="shared" ca="1" si="2"/>
        <v>0</v>
      </c>
      <c r="BR6" s="167">
        <f t="shared" ca="1" si="2"/>
        <v>2</v>
      </c>
      <c r="BS6" s="167">
        <f t="shared" ca="1" si="2"/>
        <v>2</v>
      </c>
      <c r="BV6" s="8"/>
      <c r="BW6" s="24"/>
      <c r="BY6" s="168">
        <v>8</v>
      </c>
      <c r="BZ6" s="170">
        <f ca="1">COUNTIF($AZ$2:$BR$2,"&lt;=8")-BZ5</f>
        <v>13</v>
      </c>
      <c r="CA6" s="168"/>
      <c r="CB6" s="168"/>
      <c r="CC6" s="8"/>
      <c r="CD6" s="8"/>
      <c r="CE6" s="8"/>
      <c r="CF6" s="8"/>
    </row>
    <row r="7" spans="1:84" s="4" customFormat="1" ht="15" customHeight="1" x14ac:dyDescent="0.25">
      <c r="A7" s="192"/>
      <c r="B7" s="17" t="s">
        <v>630</v>
      </c>
      <c r="C7" s="17" t="s">
        <v>614</v>
      </c>
      <c r="D7" s="17" t="s">
        <v>191</v>
      </c>
      <c r="E7" s="17" t="s">
        <v>191</v>
      </c>
      <c r="F7" s="17" t="s">
        <v>583</v>
      </c>
      <c r="G7" s="17" t="s">
        <v>609</v>
      </c>
      <c r="H7" s="17" t="s">
        <v>524</v>
      </c>
      <c r="I7" s="17" t="s">
        <v>524</v>
      </c>
      <c r="J7" s="17"/>
      <c r="K7" s="17" t="s">
        <v>191</v>
      </c>
      <c r="L7" s="17" t="s">
        <v>269</v>
      </c>
      <c r="M7" s="17"/>
      <c r="N7" s="17" t="s">
        <v>191</v>
      </c>
      <c r="O7" s="17" t="s">
        <v>191</v>
      </c>
      <c r="P7" s="17" t="s">
        <v>444</v>
      </c>
      <c r="Q7" s="17" t="s">
        <v>191</v>
      </c>
      <c r="R7" s="17"/>
      <c r="S7" s="17" t="s">
        <v>269</v>
      </c>
      <c r="T7" s="17"/>
      <c r="U7" s="17" t="s">
        <v>191</v>
      </c>
      <c r="V7" s="17" t="s">
        <v>269</v>
      </c>
      <c r="W7" s="17" t="s">
        <v>524</v>
      </c>
      <c r="X7" s="17"/>
      <c r="Y7" s="17"/>
      <c r="Z7" s="17" t="s">
        <v>609</v>
      </c>
      <c r="AA7" s="17" t="s">
        <v>610</v>
      </c>
      <c r="AB7" s="17" t="s">
        <v>524</v>
      </c>
      <c r="AC7" s="17"/>
      <c r="AD7" s="17" t="s">
        <v>636</v>
      </c>
      <c r="AE7" s="17" t="s">
        <v>422</v>
      </c>
      <c r="AF7" s="17" t="s">
        <v>421</v>
      </c>
      <c r="AG7" s="17" t="s">
        <v>598</v>
      </c>
      <c r="AH7" s="17" t="s">
        <v>620</v>
      </c>
      <c r="AI7" s="17"/>
      <c r="AJ7" s="561" t="s">
        <v>599</v>
      </c>
      <c r="AK7" s="17" t="s">
        <v>623</v>
      </c>
      <c r="AL7" s="86"/>
      <c r="AM7" s="86"/>
      <c r="AN7" s="86"/>
      <c r="AO7" s="86"/>
      <c r="AP7" s="86"/>
      <c r="AQ7" s="87"/>
      <c r="AS7" s="187" t="str">
        <f>IF(HLOOKUP($A$1&amp;"a",[1]!Plan,AR66,FALSE)="","",HLOOKUP($A$1&amp;"a",[1]!Plan,AR66,FALSE))</f>
        <v/>
      </c>
      <c r="AT7" s="187" t="str">
        <f>IF(HLOOKUP($A$1&amp;"a",[1]!Plan,AS66,FALSE)="","",HLOOKUP($A$1&amp;"a",[1]!Plan,AS66,FALSE))</f>
        <v/>
      </c>
      <c r="AU7" s="18" t="str">
        <f>IF(HLOOKUP($A$1&amp;"a",[1]!Plan,AT66,FALSE)="","",HLOOKUP($A$1&amp;"a",[1]!Plan,AT66,FALSE))</f>
        <v/>
      </c>
      <c r="AV7" s="18" t="str">
        <f>IF(HLOOKUP($A$1&amp;"a",[1]!Plan,AU66,FALSE)="","",HLOOKUP($A$1&amp;"a",[1]!Plan,AU66,FALSE))</f>
        <v/>
      </c>
      <c r="AW7" s="18" t="str">
        <f>IF(HLOOKUP($A$1&amp;"a",[1]!Plan,AV66,FALSE)="","",HLOOKUP($A$1&amp;"a",[1]!Plan,AV66,FALSE))</f>
        <v/>
      </c>
      <c r="AX7" s="18" t="str">
        <f>IF(HLOOKUP($A$1&amp;"a",[1]!Plan,AW66,FALSE)="","",HLOOKUP($A$1&amp;"a",[1]!Plan,AW66,FALSE))</f>
        <v/>
      </c>
      <c r="AY7" s="18"/>
      <c r="AZ7" s="19"/>
      <c r="BV7" s="8"/>
      <c r="BW7" s="24"/>
      <c r="BY7" s="8">
        <v>12</v>
      </c>
      <c r="BZ7" s="170">
        <f ca="1">COUNTIF($AZ$2:$BR$2,"&lt;=12")-BZ6-BZ5</f>
        <v>0</v>
      </c>
      <c r="CA7" s="170"/>
      <c r="CB7" s="170"/>
      <c r="CC7" s="168"/>
      <c r="CD7" s="168"/>
      <c r="CE7" s="168"/>
      <c r="CF7" s="168"/>
    </row>
    <row r="8" spans="1:84" x14ac:dyDescent="0.3">
      <c r="A8" s="20" t="e">
        <f t="array" ref="A8">OR(AND((B8&lt;&gt;""),OR(EXACT(B8,C8:AQ8))),AND((C8&lt;&gt;""),OR(EXACT(C8,D8:AQ8))),AND((D8&lt;&gt;""),OR(EXACT(D8,E8:AQ8))),AND((E8&lt;&gt;""),OR(EXACT(E8,F8:AQ8))),AND((F8&lt;&gt;""),OR(EXACT(F8,G8:AQ8))),AND((G8&lt;&gt;""),OR(EXACT(G8,H8:AQ8))),AND((H8&lt;&gt;""),OR(EXACT(H8,I8:AQ8))),AND((I8&lt;&gt;""),OR(EXACT(I8,J8:AQ8))),AND((J8&lt;&gt;""),OR(EXACT(J8,M8:AQ8))),AND((M8&lt;&gt;""),OR(EXACT(M8,N8:AQ8))),AND((O8&lt;&gt;""),OR(EXACT(O8,P8:AQ8))),AND((#REF!&lt;&gt;""),OR(EXACT(#REF!,Q8:AQ8))),AND((Q8&lt;&gt;""),OR(EXACT(Q8,R8:AQ8))),AND((S8&lt;&gt;""),OR(EXACT(S8,T8:AQ8))),AND((T8&lt;&gt;""),OR(EXACT(T8,U8:AQ8))),AND((U8&lt;&gt;""),OR(EXACT(U8,V8:AQ8))),AND((V8&lt;&gt;""),OR(EXACT(V8,X8:AQ8))),AND((X8&lt;&gt;""),OR(EXACT(X8,Y8:AQ8))),AND((Y8&lt;&gt;""),OR(EXACT(Y8,Z8:AQ8))),AND((Z8&lt;&gt;""),OR(EXACT(Z8,AA8:AQ8))),AND((AA8&lt;&gt;""),OR(EXACT(AA8,AB8:AQ8))),AND((AB8&lt;&gt;""),OR(EXACT(AB8,AC8:AQ8))),AND((AC8&lt;&gt;""),OR(EXACT(AC8,AD8:AQ8))),AND((AD8&lt;&gt;""),OR(EXACT(AD8,AE8:AQ8))),AND((AE8&lt;&gt;""),OR(EXACT(AE8,AF8:AQ8))),AND((AF8&lt;&gt;""),OR(EXACT(AF8,AG8:AQ8))),AND((AG8&lt;&gt;""),OR(EXACT(AG8,AH8:AQ8))),AND((AH8&lt;&gt;""),OR(EXACT(AH8,AI8:AQ8))),AND((AI8&lt;&gt;""),OR(EXACT(AI8,AJ8:AQ8))),AND((AJ8&lt;&gt;""),OR(EXACT(AJ8,AK8:AQ8))),AND((AK8&lt;&gt;""),OR(EXACT(AK8,AL8:AQ8))),AND((AL8&lt;&gt;""),OR(EXACT(AL8,AM8:AQ8))),AND((AM8&lt;&gt;""),OR(EXACT(AM8,AN8:AQ8))),AND((AN8&lt;&gt;""),OR(EXACT(AN8,AO8:AQ8))),AND((AO8&lt;&gt;""),OR(EXACT(AO8,AQ8))))</f>
        <v>#REF!</v>
      </c>
      <c r="B8" s="289" t="s">
        <v>631</v>
      </c>
      <c r="C8" s="402" t="s">
        <v>18</v>
      </c>
      <c r="D8" s="289"/>
      <c r="E8" s="289"/>
      <c r="F8" s="292" t="s">
        <v>16</v>
      </c>
      <c r="G8" s="291" t="s">
        <v>1</v>
      </c>
      <c r="H8" s="567" t="s">
        <v>207</v>
      </c>
      <c r="I8" s="567" t="s">
        <v>207</v>
      </c>
      <c r="J8" s="289"/>
      <c r="K8" s="289"/>
      <c r="L8" s="292" t="s">
        <v>16</v>
      </c>
      <c r="M8" s="289"/>
      <c r="N8" s="289"/>
      <c r="O8" s="289"/>
      <c r="P8" s="289" t="s">
        <v>612</v>
      </c>
      <c r="Q8" s="289"/>
      <c r="R8" s="289"/>
      <c r="S8" s="292" t="s">
        <v>16</v>
      </c>
      <c r="T8" s="289"/>
      <c r="U8" s="289"/>
      <c r="V8" s="292" t="s">
        <v>16</v>
      </c>
      <c r="W8" s="567" t="s">
        <v>207</v>
      </c>
      <c r="X8" s="289"/>
      <c r="Y8" s="289"/>
      <c r="Z8" s="291" t="s">
        <v>1</v>
      </c>
      <c r="AA8" s="290" t="s">
        <v>6</v>
      </c>
      <c r="AB8" s="567" t="s">
        <v>207</v>
      </c>
      <c r="AC8" s="289"/>
      <c r="AD8" s="320" t="s">
        <v>71</v>
      </c>
      <c r="AE8" s="264" t="s">
        <v>74</v>
      </c>
      <c r="AF8" s="217" t="s">
        <v>27</v>
      </c>
      <c r="AG8" s="292" t="s">
        <v>16</v>
      </c>
      <c r="AH8" s="264" t="s">
        <v>74</v>
      </c>
      <c r="AI8" s="289"/>
      <c r="AJ8" s="562" t="s">
        <v>16</v>
      </c>
      <c r="AK8" s="566" t="s">
        <v>2</v>
      </c>
      <c r="AL8" s="310"/>
      <c r="AM8" s="315"/>
      <c r="AN8" s="310"/>
      <c r="AO8" s="289"/>
      <c r="AP8" s="315"/>
      <c r="AQ8" s="252"/>
      <c r="AR8" s="22"/>
      <c r="AS8" s="190" t="s">
        <v>17</v>
      </c>
      <c r="AT8" s="198" t="s">
        <v>0</v>
      </c>
      <c r="AU8" s="23" t="str">
        <f>IF(HLOOKUP($A$1,[1]!Plan,AT66,FALSE)="","",HLOOKUP($A$1,[1]!Plan,AT66,FALSE))</f>
        <v/>
      </c>
      <c r="AV8" s="199" t="s">
        <v>6</v>
      </c>
      <c r="AW8" s="23" t="str">
        <f>IF(HLOOKUP($A$1,[1]!Plan,AV66,FALSE)="","",HLOOKUP($A$1,[1]!Plan,AV66,FALSE))</f>
        <v/>
      </c>
      <c r="AX8" s="23" t="str">
        <f>IF(HLOOKUP($A$1,[1]!Plan,AW66,FALSE)="","",HLOOKUP($A$1,[1]!Plan,AW66,FALSE))</f>
        <v/>
      </c>
      <c r="AY8" s="30"/>
      <c r="AZ8" s="55"/>
      <c r="BA8" s="22">
        <f>BA$3</f>
        <v>1</v>
      </c>
      <c r="BB8" s="22">
        <f t="shared" ref="BB8:BS8" si="3">BB$3</f>
        <v>2</v>
      </c>
      <c r="BC8" s="22">
        <f t="shared" si="3"/>
        <v>3</v>
      </c>
      <c r="BD8" s="22">
        <f t="shared" si="3"/>
        <v>4</v>
      </c>
      <c r="BE8" s="22">
        <f t="shared" si="3"/>
        <v>5</v>
      </c>
      <c r="BF8" s="22">
        <f t="shared" si="3"/>
        <v>6</v>
      </c>
      <c r="BG8" s="22">
        <f t="shared" si="3"/>
        <v>7</v>
      </c>
      <c r="BH8" s="22">
        <f t="shared" si="3"/>
        <v>8</v>
      </c>
      <c r="BI8" s="22">
        <f t="shared" si="3"/>
        <v>9</v>
      </c>
      <c r="BJ8" s="22">
        <f t="shared" si="3"/>
        <v>10</v>
      </c>
      <c r="BK8" s="22" t="str">
        <f t="shared" si="3"/>
        <v>F1</v>
      </c>
      <c r="BL8" s="22" t="str">
        <f t="shared" si="3"/>
        <v>F2</v>
      </c>
      <c r="BM8" s="22" t="str">
        <f t="shared" si="3"/>
        <v>F3</v>
      </c>
      <c r="BN8" s="22" t="str">
        <f t="shared" si="3"/>
        <v>F4</v>
      </c>
      <c r="BO8" s="22" t="str">
        <f t="shared" si="3"/>
        <v>B8</v>
      </c>
      <c r="BP8" s="22" t="str">
        <f t="shared" si="3"/>
        <v>UG1</v>
      </c>
      <c r="BQ8" s="22" t="str">
        <f t="shared" si="3"/>
        <v>UG2</v>
      </c>
      <c r="BR8" s="22" t="str">
        <f t="shared" si="3"/>
        <v>UG3</v>
      </c>
      <c r="BS8" s="22" t="str">
        <f t="shared" si="3"/>
        <v>UG4</v>
      </c>
      <c r="BT8" s="88"/>
      <c r="BV8" s="8"/>
      <c r="BW8" s="24"/>
      <c r="BY8" s="170">
        <v>18</v>
      </c>
      <c r="BZ8" s="170">
        <f ca="1">COUNTIF($AZ$2:$BR$2,"&lt;=18")-BZ7-BZ6-BZ5</f>
        <v>0</v>
      </c>
      <c r="CA8" s="168"/>
      <c r="CB8" s="170"/>
      <c r="CC8" s="8"/>
      <c r="CD8" s="8"/>
      <c r="CE8" s="8"/>
      <c r="CF8" s="8"/>
    </row>
    <row r="9" spans="1:84" ht="15" thickBot="1" x14ac:dyDescent="0.35">
      <c r="A9" s="25" t="e">
        <f t="array" ref="A9">OR(AND((B9&lt;&gt;""),OR(EXACT(B9,C9:AQ9))),AND((C9&lt;&gt;""),OR(EXACT(C9,D9:AQ9))),AND((D9&lt;&gt;""),OR(EXACT(D9,E9:AQ9))),AND((E9&lt;&gt;""),OR(EXACT(E9,F9:AQ9))),AND((F9&lt;&gt;""),OR(EXACT(F9,G9:AQ9))),AND((G9&lt;&gt;""),OR(EXACT(G9,H9:AQ9))),AND((H9&lt;&gt;""),OR(EXACT(H9,I9:AQ9))),AND((I9&lt;&gt;""),OR(EXACT(I9,J9:AQ9))),AND((J9&lt;&gt;""),OR(EXACT(J9,M9:AQ9))),AND((M9&lt;&gt;""),OR(EXACT(M9,N9:AQ9))),AND((O9&lt;&gt;""),OR(EXACT(O9,P9:AQ9))),AND((#REF!&lt;&gt;""),OR(EXACT(#REF!,Q9:AQ9))),AND((Q9&lt;&gt;""),OR(EXACT(Q9,R9:AQ9))),AND((S9&lt;&gt;""),OR(EXACT(S9,T9:AQ9))),AND((T9&lt;&gt;""),OR(EXACT(T9,U9:AQ9))),AND((U9&lt;&gt;""),OR(EXACT(U9,V9:AQ9))),AND((V9&lt;&gt;""),OR(EXACT(V9,X9:AQ9))),AND((X9&lt;&gt;""),OR(EXACT(X9,Y9:AQ9))),AND((Y9&lt;&gt;""),OR(EXACT(Y9,Z9:AQ9))),AND((Z9&lt;&gt;""),OR(EXACT(Z9,AA9:AQ9))),AND((AA9&lt;&gt;""),OR(EXACT(AA9,AB9:AQ9))),AND((AB9&lt;&gt;""),OR(EXACT(AB9,AC9:AQ9))),AND((AC9&lt;&gt;""),OR(EXACT(AC9,AD9:AQ9))),AND((AD9&lt;&gt;""),OR(EXACT(AD9,AE9:AQ9))),AND((AE9&lt;&gt;""),OR(EXACT(AE9,AF9:AQ9))),AND((AF9&lt;&gt;""),OR(EXACT(AF9,AG9:AQ9))),AND((AG9&lt;&gt;""),OR(EXACT(AG9,AH9:AQ9))),AND((AH9&lt;&gt;""),OR(EXACT(AH9,AI9:AQ9))),AND((AI9&lt;&gt;""),OR(EXACT(AI9,AJ9:AQ9))),AND((AJ9&lt;&gt;""),OR(EXACT(AJ9,AK9:AQ9))),AND((AK9&lt;&gt;""),OR(EXACT(AK9,AL9:AQ9))),AND((AL9&lt;&gt;""),OR(EXACT(AL9,AM9:AQ9))),AND((AM9&lt;&gt;""),OR(EXACT(AM9,AN9:AQ9))),AND((AN9&lt;&gt;""),OR(EXACT(AN9,AO9:AQ9))),AND((AO9&lt;&gt;""),OR(EXACT(AO9,AQ9))))</f>
        <v>#REF!</v>
      </c>
      <c r="B9" s="26" t="s">
        <v>33</v>
      </c>
      <c r="C9" s="26">
        <v>8</v>
      </c>
      <c r="D9" s="26"/>
      <c r="E9" s="26"/>
      <c r="F9" s="26" t="s">
        <v>62</v>
      </c>
      <c r="G9" s="26">
        <v>4</v>
      </c>
      <c r="H9" s="26">
        <v>1</v>
      </c>
      <c r="I9" s="26">
        <v>1</v>
      </c>
      <c r="J9" s="26"/>
      <c r="K9" s="26"/>
      <c r="L9" s="26" t="s">
        <v>271</v>
      </c>
      <c r="M9" s="26"/>
      <c r="N9" s="26"/>
      <c r="O9" s="26"/>
      <c r="P9" s="26" t="s">
        <v>64</v>
      </c>
      <c r="Q9" s="26"/>
      <c r="R9" s="26"/>
      <c r="S9" s="26" t="s">
        <v>271</v>
      </c>
      <c r="T9" s="26"/>
      <c r="U9" s="26"/>
      <c r="V9" s="26" t="s">
        <v>271</v>
      </c>
      <c r="W9" s="26">
        <v>1</v>
      </c>
      <c r="X9" s="26"/>
      <c r="Y9" s="26"/>
      <c r="Z9" s="26">
        <v>4</v>
      </c>
      <c r="AA9" s="26">
        <v>5</v>
      </c>
      <c r="AB9" s="26">
        <v>1</v>
      </c>
      <c r="AC9" s="26"/>
      <c r="AD9" s="26">
        <v>6</v>
      </c>
      <c r="AE9" s="26">
        <v>3</v>
      </c>
      <c r="AF9" s="26">
        <v>9</v>
      </c>
      <c r="AG9" s="26" t="s">
        <v>32</v>
      </c>
      <c r="AH9" s="26" t="s">
        <v>32</v>
      </c>
      <c r="AI9" s="26"/>
      <c r="AJ9" s="563" t="s">
        <v>32</v>
      </c>
      <c r="AK9" s="31" t="s">
        <v>31</v>
      </c>
      <c r="AL9" s="31"/>
      <c r="AM9" s="31"/>
      <c r="AN9" s="31"/>
      <c r="AO9" s="124"/>
      <c r="AP9" s="31"/>
      <c r="AQ9" s="125"/>
      <c r="AR9" s="4"/>
      <c r="AS9" s="28" t="str">
        <f>IF(HLOOKUP($A$1&amp;"b",[1]!Plan,AR66,FALSE)="","",HLOOKUP($A$1&amp;"b",[1]!Plan,AR66,FALSE))</f>
        <v/>
      </c>
      <c r="AT9" s="28" t="str">
        <f>IF(HLOOKUP($A$1&amp;"b",[1]!Plan,AS66,FALSE)="","",HLOOKUP($A$1&amp;"b",[1]!Plan,AS66,FALSE))</f>
        <v/>
      </c>
      <c r="AU9" s="28" t="str">
        <f>IF(HLOOKUP($A$1&amp;"b",[1]!Plan,AT66,FALSE)="","",HLOOKUP($A$1&amp;"b",[1]!Plan,AT66,FALSE))</f>
        <v/>
      </c>
      <c r="AV9" s="28" t="str">
        <f>IF(HLOOKUP($A$1&amp;"b",[1]!Plan,AU66,FALSE)="","",HLOOKUP($A$1&amp;"b",[1]!Plan,AU66,FALSE))</f>
        <v/>
      </c>
      <c r="AW9" s="28" t="str">
        <f>IF(HLOOKUP($A$1&amp;"b",[1]!Plan,AV66,FALSE)="","",HLOOKUP($A$1&amp;"b",[1]!Plan,AV66,FALSE))</f>
        <v/>
      </c>
      <c r="AX9" s="28" t="str">
        <f>IF(HLOOKUP($A$1&amp;"b",[1]!Plan,AW66,FALSE)="","",HLOOKUP($A$1&amp;"b",[1]!Plan,AW66,FALSE))</f>
        <v/>
      </c>
      <c r="AY9" s="28"/>
      <c r="AZ9" s="29"/>
      <c r="BA9" s="167">
        <f t="shared" ref="BA9:BS9" ca="1" si="4">SUMIF($B9:$AQ9,BA$3,$B$2:$AP$2)</f>
        <v>8</v>
      </c>
      <c r="BB9" s="167">
        <f t="shared" ca="1" si="4"/>
        <v>0</v>
      </c>
      <c r="BC9" s="167">
        <f t="shared" ca="1" si="4"/>
        <v>7</v>
      </c>
      <c r="BD9" s="167">
        <f t="shared" ca="1" si="4"/>
        <v>2</v>
      </c>
      <c r="BE9" s="167">
        <f t="shared" ca="1" si="4"/>
        <v>7</v>
      </c>
      <c r="BF9" s="167">
        <f t="shared" ca="1" si="4"/>
        <v>8</v>
      </c>
      <c r="BG9" s="167">
        <f t="shared" ca="1" si="4"/>
        <v>0</v>
      </c>
      <c r="BH9" s="167">
        <f t="shared" ca="1" si="4"/>
        <v>2</v>
      </c>
      <c r="BI9" s="167">
        <f t="shared" ca="1" si="4"/>
        <v>3</v>
      </c>
      <c r="BJ9" s="167">
        <f t="shared" ca="1" si="4"/>
        <v>0</v>
      </c>
      <c r="BK9" s="167">
        <f t="shared" ca="1" si="4"/>
        <v>1</v>
      </c>
      <c r="BL9" s="167">
        <f t="shared" ca="1" si="4"/>
        <v>3</v>
      </c>
      <c r="BM9" s="167">
        <f t="shared" ca="1" si="4"/>
        <v>3</v>
      </c>
      <c r="BN9" s="167">
        <f t="shared" ca="1" si="4"/>
        <v>0</v>
      </c>
      <c r="BO9" s="167">
        <f t="shared" ca="1" si="4"/>
        <v>0</v>
      </c>
      <c r="BP9" s="167">
        <f t="shared" ca="1" si="4"/>
        <v>0</v>
      </c>
      <c r="BQ9" s="167">
        <f t="shared" ca="1" si="4"/>
        <v>0</v>
      </c>
      <c r="BR9" s="167">
        <f t="shared" ca="1" si="4"/>
        <v>2</v>
      </c>
      <c r="BS9" s="167">
        <f t="shared" ca="1" si="4"/>
        <v>2</v>
      </c>
      <c r="BV9" s="8"/>
      <c r="BW9" s="24"/>
      <c r="BY9" s="168">
        <v>24</v>
      </c>
      <c r="BZ9" s="170">
        <f ca="1">COUNTIF($AZ$2:$BR$2,"&lt;=24")-BZ8-BZ7-BZ6-BZ5</f>
        <v>0</v>
      </c>
      <c r="CA9" s="8"/>
      <c r="CB9" s="8"/>
      <c r="CC9" s="8"/>
      <c r="CD9" s="8"/>
      <c r="CE9" s="8"/>
      <c r="CF9" s="8"/>
    </row>
    <row r="10" spans="1:84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251"/>
      <c r="AL10" s="32"/>
      <c r="AM10" s="32"/>
      <c r="AN10" s="32"/>
      <c r="AO10" s="32"/>
      <c r="AP10" s="32"/>
      <c r="AQ10" s="35"/>
      <c r="AR10" s="4"/>
      <c r="AS10" s="187"/>
      <c r="AT10" s="187"/>
      <c r="AU10" s="33"/>
      <c r="AV10" s="33"/>
      <c r="AW10" s="33"/>
      <c r="AX10" s="33"/>
      <c r="AY10" s="33"/>
      <c r="AZ10" s="3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V10" s="8"/>
      <c r="BW10" s="24"/>
      <c r="BX10" s="168"/>
      <c r="BY10" s="168"/>
      <c r="BZ10" s="168"/>
      <c r="CA10" s="170"/>
      <c r="CB10" s="170"/>
      <c r="CC10" s="24"/>
      <c r="CD10" s="24"/>
      <c r="CE10" s="24"/>
      <c r="CF10" s="24"/>
    </row>
    <row r="11" spans="1:84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T11" s="32"/>
      <c r="U11" s="32"/>
      <c r="Y11" s="32"/>
      <c r="Z11" s="32"/>
      <c r="AA11" s="32"/>
      <c r="AC11" s="32"/>
      <c r="AD11" s="32"/>
      <c r="AE11" s="32"/>
      <c r="AF11" s="32"/>
      <c r="AG11" s="32"/>
      <c r="AH11" s="32"/>
      <c r="AI11" s="32"/>
      <c r="AJ11" s="32"/>
      <c r="AK11" s="89"/>
      <c r="AL11" s="546"/>
      <c r="AM11" s="121"/>
      <c r="AN11" s="121"/>
      <c r="AO11" s="121"/>
      <c r="AP11" s="121"/>
      <c r="AQ11" s="122"/>
      <c r="AR11" s="4"/>
      <c r="AS11" s="189"/>
      <c r="AT11" s="189"/>
      <c r="AU11" s="33"/>
      <c r="AV11" s="33"/>
      <c r="AW11" s="33"/>
      <c r="AX11" s="33"/>
      <c r="AY11" s="33"/>
      <c r="AZ11" s="34"/>
      <c r="BA11" s="22">
        <f>BA$3</f>
        <v>1</v>
      </c>
      <c r="BB11" s="22">
        <f t="shared" ref="BB11:BS11" si="5">BB$3</f>
        <v>2</v>
      </c>
      <c r="BC11" s="22">
        <f t="shared" si="5"/>
        <v>3</v>
      </c>
      <c r="BD11" s="22">
        <f t="shared" si="5"/>
        <v>4</v>
      </c>
      <c r="BE11" s="22">
        <f t="shared" si="5"/>
        <v>5</v>
      </c>
      <c r="BF11" s="22">
        <f t="shared" si="5"/>
        <v>6</v>
      </c>
      <c r="BG11" s="22">
        <f t="shared" si="5"/>
        <v>7</v>
      </c>
      <c r="BH11" s="22">
        <f t="shared" si="5"/>
        <v>8</v>
      </c>
      <c r="BI11" s="22">
        <f t="shared" si="5"/>
        <v>9</v>
      </c>
      <c r="BJ11" s="22">
        <f t="shared" si="5"/>
        <v>10</v>
      </c>
      <c r="BK11" s="22" t="str">
        <f t="shared" si="5"/>
        <v>F1</v>
      </c>
      <c r="BL11" s="22" t="str">
        <f t="shared" si="5"/>
        <v>F2</v>
      </c>
      <c r="BM11" s="22" t="str">
        <f t="shared" si="5"/>
        <v>F3</v>
      </c>
      <c r="BN11" s="22" t="str">
        <f t="shared" si="5"/>
        <v>F4</v>
      </c>
      <c r="BO11" s="22" t="str">
        <f t="shared" si="5"/>
        <v>B8</v>
      </c>
      <c r="BP11" s="22" t="str">
        <f t="shared" si="5"/>
        <v>UG1</v>
      </c>
      <c r="BQ11" s="22" t="str">
        <f t="shared" si="5"/>
        <v>UG2</v>
      </c>
      <c r="BR11" s="22" t="str">
        <f t="shared" si="5"/>
        <v>UG3</v>
      </c>
      <c r="BS11" s="22" t="str">
        <f t="shared" si="5"/>
        <v>UG4</v>
      </c>
      <c r="BV11" s="8"/>
      <c r="BW11" s="24"/>
      <c r="BX11" s="168"/>
      <c r="BY11" s="168"/>
      <c r="BZ11" s="168"/>
      <c r="CA11" s="8"/>
      <c r="CB11" s="8"/>
      <c r="CC11" s="8"/>
      <c r="CD11" s="168"/>
      <c r="CE11" s="168"/>
      <c r="CF11" s="168"/>
    </row>
    <row r="12" spans="1:84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82"/>
      <c r="AL12" s="31"/>
      <c r="AM12" s="31"/>
      <c r="AN12" s="31"/>
      <c r="AO12" s="31"/>
      <c r="AP12" s="31"/>
      <c r="AQ12" s="84"/>
      <c r="AR12" s="4"/>
      <c r="AS12" s="28"/>
      <c r="AT12" s="28"/>
      <c r="AU12" s="36"/>
      <c r="AV12" s="36"/>
      <c r="AW12" s="36"/>
      <c r="AX12" s="36"/>
      <c r="AY12" s="36"/>
      <c r="AZ12" s="37"/>
      <c r="BA12" s="167">
        <f t="shared" ref="BA12:BS12" ca="1" si="6">SUMIF($B12:$AQ12,BA$3,$B$2:$AP$2)</f>
        <v>0</v>
      </c>
      <c r="BB12" s="167">
        <f t="shared" ca="1" si="6"/>
        <v>0</v>
      </c>
      <c r="BC12" s="167">
        <f t="shared" ca="1" si="6"/>
        <v>0</v>
      </c>
      <c r="BD12" s="167">
        <f t="shared" ca="1" si="6"/>
        <v>0</v>
      </c>
      <c r="BE12" s="167">
        <f t="shared" ca="1" si="6"/>
        <v>0</v>
      </c>
      <c r="BF12" s="167">
        <f t="shared" ca="1" si="6"/>
        <v>0</v>
      </c>
      <c r="BG12" s="167">
        <f t="shared" ca="1" si="6"/>
        <v>0</v>
      </c>
      <c r="BH12" s="167">
        <f t="shared" ca="1" si="6"/>
        <v>0</v>
      </c>
      <c r="BI12" s="167">
        <f t="shared" ca="1" si="6"/>
        <v>0</v>
      </c>
      <c r="BJ12" s="167">
        <f t="shared" ca="1" si="6"/>
        <v>0</v>
      </c>
      <c r="BK12" s="167">
        <f t="shared" ca="1" si="6"/>
        <v>0</v>
      </c>
      <c r="BL12" s="167">
        <f t="shared" ca="1" si="6"/>
        <v>0</v>
      </c>
      <c r="BM12" s="167">
        <f t="shared" ca="1" si="6"/>
        <v>0</v>
      </c>
      <c r="BN12" s="167">
        <f t="shared" ca="1" si="6"/>
        <v>0</v>
      </c>
      <c r="BO12" s="167">
        <f t="shared" ca="1" si="6"/>
        <v>0</v>
      </c>
      <c r="BP12" s="167">
        <f t="shared" ca="1" si="6"/>
        <v>0</v>
      </c>
      <c r="BQ12" s="167">
        <f t="shared" ca="1" si="6"/>
        <v>0</v>
      </c>
      <c r="BR12" s="167">
        <f t="shared" ca="1" si="6"/>
        <v>0</v>
      </c>
      <c r="BS12" s="167">
        <f t="shared" ca="1" si="6"/>
        <v>0</v>
      </c>
      <c r="BV12" s="8"/>
      <c r="BW12" s="24"/>
      <c r="BX12" s="168"/>
      <c r="BY12" s="168"/>
      <c r="BZ12" s="168"/>
      <c r="CA12" s="170"/>
      <c r="CB12" s="170"/>
      <c r="CC12" s="24"/>
      <c r="CD12" s="24"/>
      <c r="CE12" s="24"/>
      <c r="CF12" s="24"/>
    </row>
    <row r="13" spans="1:84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"/>
      <c r="AS13" s="33"/>
      <c r="AT13" s="33"/>
      <c r="AU13" s="33"/>
      <c r="AV13" s="33"/>
      <c r="AW13" s="33"/>
      <c r="AX13" s="33"/>
      <c r="AY13" s="33"/>
      <c r="AZ13" s="33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</row>
    <row r="14" spans="1:84" ht="17.100000000000001" customHeight="1" x14ac:dyDescent="0.3">
      <c r="A14" s="38" t="s">
        <v>37</v>
      </c>
      <c r="B14" s="17" t="s">
        <v>614</v>
      </c>
      <c r="C14" s="17" t="s">
        <v>614</v>
      </c>
      <c r="D14" s="17" t="s">
        <v>191</v>
      </c>
      <c r="E14" s="17" t="s">
        <v>191</v>
      </c>
      <c r="F14" s="17" t="s">
        <v>583</v>
      </c>
      <c r="G14" s="17" t="s">
        <v>609</v>
      </c>
      <c r="H14" s="17" t="s">
        <v>524</v>
      </c>
      <c r="I14" s="17" t="s">
        <v>524</v>
      </c>
      <c r="J14" s="17"/>
      <c r="K14" s="17" t="s">
        <v>191</v>
      </c>
      <c r="L14" s="17" t="s">
        <v>269</v>
      </c>
      <c r="M14" s="17"/>
      <c r="N14" s="17" t="s">
        <v>191</v>
      </c>
      <c r="O14" s="17" t="s">
        <v>191</v>
      </c>
      <c r="P14" s="17" t="s">
        <v>616</v>
      </c>
      <c r="Q14" s="17" t="s">
        <v>191</v>
      </c>
      <c r="R14" s="17"/>
      <c r="S14" s="17" t="s">
        <v>269</v>
      </c>
      <c r="T14" s="17"/>
      <c r="U14" s="17" t="s">
        <v>191</v>
      </c>
      <c r="V14" s="17" t="s">
        <v>269</v>
      </c>
      <c r="W14" s="17" t="s">
        <v>524</v>
      </c>
      <c r="X14" s="17" t="s">
        <v>447</v>
      </c>
      <c r="Y14" s="17"/>
      <c r="Z14" s="17" t="s">
        <v>609</v>
      </c>
      <c r="AA14" s="17" t="s">
        <v>610</v>
      </c>
      <c r="AB14" s="17" t="s">
        <v>524</v>
      </c>
      <c r="AC14" s="17"/>
      <c r="AD14" s="17" t="s">
        <v>636</v>
      </c>
      <c r="AE14" s="17" t="s">
        <v>422</v>
      </c>
      <c r="AF14" s="17" t="s">
        <v>421</v>
      </c>
      <c r="AG14" s="17" t="s">
        <v>598</v>
      </c>
      <c r="AH14" s="17" t="s">
        <v>620</v>
      </c>
      <c r="AI14" s="17"/>
      <c r="AJ14" s="561" t="s">
        <v>599</v>
      </c>
      <c r="AK14" s="17" t="s">
        <v>623</v>
      </c>
      <c r="AL14" s="86"/>
      <c r="AM14" s="86"/>
      <c r="AN14" s="86"/>
      <c r="AO14" s="86"/>
      <c r="AP14" s="86"/>
      <c r="AQ14" s="87"/>
      <c r="AR14" s="4"/>
      <c r="AS14" s="187" t="str">
        <f>IF(HLOOKUP($A$1&amp;"a",[1]!Plan,AR67,FALSE)="","",HLOOKUP($A$1&amp;"a",[1]!Plan,AR67,FALSE))</f>
        <v/>
      </c>
      <c r="AT14" s="187" t="str">
        <f>IF(HLOOKUP($A$1&amp;"a",[1]!Plan,AS67,FALSE)="","",HLOOKUP($A$1&amp;"a",[1]!Plan,AS67,FALSE))</f>
        <v/>
      </c>
      <c r="AU14" s="18" t="str">
        <f>IF(HLOOKUP($A$1&amp;"a",[1]!Plan,AT67,FALSE)="","",HLOOKUP($A$1&amp;"a",[1]!Plan,AT67,FALSE))</f>
        <v/>
      </c>
      <c r="AV14" s="18" t="str">
        <f>IF(HLOOKUP($A$1&amp;"a",[1]!Plan,AU67,FALSE)="","",HLOOKUP($A$1&amp;"a",[1]!Plan,AU67,FALSE))</f>
        <v/>
      </c>
      <c r="AW14" s="18" t="str">
        <f>IF(HLOOKUP($A$1&amp;"a",[1]!Plan,AV67,FALSE)="","",HLOOKUP($A$1&amp;"a",[1]!Plan,AV67,FALSE))</f>
        <v/>
      </c>
      <c r="AX14" s="18" t="str">
        <f>IF(HLOOKUP($A$1&amp;"a",[1]!Plan,AW67,FALSE)="","",HLOOKUP($A$1&amp;"a",[1]!Plan,AW67,FALSE))</f>
        <v/>
      </c>
      <c r="AY14" s="18"/>
      <c r="AZ14" s="19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V14" s="8"/>
      <c r="BW14" s="24"/>
      <c r="BX14" s="168"/>
      <c r="BY14" s="168"/>
      <c r="BZ14" s="168"/>
      <c r="CA14" s="168"/>
      <c r="CB14" s="168"/>
      <c r="CC14" s="168"/>
      <c r="CD14" s="168"/>
      <c r="CE14" s="168"/>
      <c r="CF14" s="168"/>
    </row>
    <row r="15" spans="1:84" x14ac:dyDescent="0.3">
      <c r="A15" s="20" t="b">
        <f t="array" ref="A15">OR(AND((B15&lt;&gt;""),OR(EXACT(B15,C15:AQ15))),AND((C15&lt;&gt;""),OR(EXACT(C15,D15:AQ15))),AND((D15&lt;&gt;""),OR(EXACT(D15,E15:AQ15))),AND((E15&lt;&gt;""),OR(EXACT(E15,F15:AQ15))),AND((F15&lt;&gt;""),OR(EXACT(F15,G15:AQ15))),AND((G15&lt;&gt;""),OR(EXACT(G15,H15:AQ15))),AND((H15&lt;&gt;""),OR(EXACT(H15,I15:AQ15))),AND((I15&lt;&gt;""),OR(EXACT(I15,J15:AQ15))),AND((J15&lt;&gt;""),OR(EXACT(J15,M15:AQ15))),AND((M15&lt;&gt;""),OR(EXACT(M15,N15:AQ15))),AND((O15&lt;&gt;""),OR(EXACT(O15,P15:AQ15))),AND((P15&lt;&gt;""),OR(EXACT(P15,Q15:AQ15))),AND((Q15&lt;&gt;""),OR(EXACT(Q15,R15:AQ15))),AND((S15&lt;&gt;""),OR(EXACT(S15,T15:AQ15))),AND((T15&lt;&gt;""),OR(EXACT(T15,U15:AQ15))),AND((U15&lt;&gt;""),OR(EXACT(U15,V15:AQ15))),AND((V15&lt;&gt;""),OR(EXACT(V15,X15:AQ15))),AND((X15&lt;&gt;""),OR(EXACT(X15,Y15:AQ15))),AND((Y15&lt;&gt;""),OR(EXACT(Y15,Z15:AQ15))),AND((Z15&lt;&gt;""),OR(EXACT(Z15,AA15:AQ15))),AND((AA15&lt;&gt;""),OR(EXACT(AA15,AB15:AQ15))),AND((AB15&lt;&gt;""),OR(EXACT(AB15,AC15:AQ15))),AND((AC15&lt;&gt;""),OR(EXACT(AC15,AD15:AQ15))),AND((AD15&lt;&gt;""),OR(EXACT(AD15,AE15:AQ15))),AND((AE15&lt;&gt;""),OR(EXACT(AE15,AF15:AQ15))),AND((AF15&lt;&gt;""),OR(EXACT(AF15,AG15:AQ15))),AND((AG15&lt;&gt;""),OR(EXACT(AG15,AH15:AQ15))),AND((AH15&lt;&gt;""),OR(EXACT(AH15,AI15:AQ15))),AND((AI15&lt;&gt;""),OR(EXACT(AI15,AJ15:AQ15))),AND((AJ15&lt;&gt;""),OR(EXACT(AJ15,AK15:AQ15))),AND((AK15&lt;&gt;""),OR(EXACT(AK15,AL15:AQ15))),AND((AL15&lt;&gt;""),OR(EXACT(AL15,AM15:AQ15))),AND((AM15&lt;&gt;""),OR(EXACT(AM15,AN15:AQ15))),AND((AN15&lt;&gt;""),OR(EXACT(AN15,AO15:AQ15))),AND((AO15&lt;&gt;""),OR(EXACT(AO15,AQ15))))</f>
        <v>1</v>
      </c>
      <c r="B15" s="558" t="s">
        <v>167</v>
      </c>
      <c r="C15" s="402" t="s">
        <v>18</v>
      </c>
      <c r="D15" s="289"/>
      <c r="E15" s="289"/>
      <c r="F15" s="292" t="s">
        <v>16</v>
      </c>
      <c r="G15" s="291" t="s">
        <v>1</v>
      </c>
      <c r="H15" s="567" t="s">
        <v>207</v>
      </c>
      <c r="I15" s="567" t="s">
        <v>207</v>
      </c>
      <c r="J15" s="289"/>
      <c r="K15" s="289"/>
      <c r="L15" s="299" t="s">
        <v>9</v>
      </c>
      <c r="M15" s="289"/>
      <c r="N15" s="289"/>
      <c r="O15" s="289"/>
      <c r="P15" s="289" t="s">
        <v>617</v>
      </c>
      <c r="Q15" s="289"/>
      <c r="R15" s="289"/>
      <c r="S15" s="299" t="s">
        <v>9</v>
      </c>
      <c r="T15" s="289"/>
      <c r="U15" s="289"/>
      <c r="V15" s="299" t="s">
        <v>9</v>
      </c>
      <c r="W15" s="567" t="s">
        <v>207</v>
      </c>
      <c r="X15" s="293" t="s">
        <v>225</v>
      </c>
      <c r="Y15" s="289"/>
      <c r="Z15" s="291" t="s">
        <v>1</v>
      </c>
      <c r="AA15" s="290" t="s">
        <v>6</v>
      </c>
      <c r="AB15" s="567" t="s">
        <v>207</v>
      </c>
      <c r="AC15" s="289"/>
      <c r="AD15" s="320" t="s">
        <v>71</v>
      </c>
      <c r="AE15" s="264" t="s">
        <v>74</v>
      </c>
      <c r="AF15" s="217" t="s">
        <v>27</v>
      </c>
      <c r="AG15" s="292" t="s">
        <v>16</v>
      </c>
      <c r="AH15" s="292" t="s">
        <v>16</v>
      </c>
      <c r="AI15" s="289"/>
      <c r="AJ15" s="562" t="s">
        <v>16</v>
      </c>
      <c r="AK15" s="566" t="s">
        <v>2</v>
      </c>
      <c r="AL15" s="310"/>
      <c r="AM15" s="315"/>
      <c r="AN15" s="310"/>
      <c r="AO15" s="289"/>
      <c r="AP15" s="315"/>
      <c r="AQ15" s="252"/>
      <c r="AR15" s="22"/>
      <c r="AS15" s="190" t="s">
        <v>17</v>
      </c>
      <c r="AT15" s="198" t="s">
        <v>0</v>
      </c>
      <c r="AU15" s="23" t="str">
        <f>IF(HLOOKUP($A$1,[1]!Plan,AT67,FALSE)="","",HLOOKUP($A$1,[1]!Plan,AT67,FALSE))</f>
        <v/>
      </c>
      <c r="AV15" s="199" t="s">
        <v>6</v>
      </c>
      <c r="AW15" s="23" t="str">
        <f>IF(HLOOKUP($A$1,[1]!Plan,AV67,FALSE)="","",HLOOKUP($A$1,[1]!Plan,AV67,FALSE))</f>
        <v/>
      </c>
      <c r="AX15" s="23" t="str">
        <f>IF(HLOOKUP($A$1,[1]!Plan,AW67,FALSE)="","",HLOOKUP($A$1,[1]!Plan,AW67,FALSE))</f>
        <v/>
      </c>
      <c r="AY15" s="30"/>
      <c r="AZ15" s="55"/>
      <c r="BA15" s="22">
        <f>BA$3</f>
        <v>1</v>
      </c>
      <c r="BB15" s="22">
        <f t="shared" ref="BB15:BS15" si="7">BB$3</f>
        <v>2</v>
      </c>
      <c r="BC15" s="22">
        <f t="shared" si="7"/>
        <v>3</v>
      </c>
      <c r="BD15" s="22">
        <f t="shared" si="7"/>
        <v>4</v>
      </c>
      <c r="BE15" s="22">
        <f t="shared" si="7"/>
        <v>5</v>
      </c>
      <c r="BF15" s="22">
        <f t="shared" si="7"/>
        <v>6</v>
      </c>
      <c r="BG15" s="22">
        <f t="shared" si="7"/>
        <v>7</v>
      </c>
      <c r="BH15" s="22">
        <f t="shared" si="7"/>
        <v>8</v>
      </c>
      <c r="BI15" s="22">
        <f t="shared" si="7"/>
        <v>9</v>
      </c>
      <c r="BJ15" s="22">
        <f t="shared" si="7"/>
        <v>10</v>
      </c>
      <c r="BK15" s="22" t="str">
        <f t="shared" si="7"/>
        <v>F1</v>
      </c>
      <c r="BL15" s="22" t="str">
        <f t="shared" si="7"/>
        <v>F2</v>
      </c>
      <c r="BM15" s="22" t="str">
        <f t="shared" si="7"/>
        <v>F3</v>
      </c>
      <c r="BN15" s="22" t="str">
        <f t="shared" si="7"/>
        <v>F4</v>
      </c>
      <c r="BO15" s="22" t="str">
        <f t="shared" si="7"/>
        <v>B8</v>
      </c>
      <c r="BP15" s="22" t="str">
        <f t="shared" si="7"/>
        <v>UG1</v>
      </c>
      <c r="BQ15" s="22" t="str">
        <f t="shared" si="7"/>
        <v>UG2</v>
      </c>
      <c r="BR15" s="22" t="str">
        <f t="shared" si="7"/>
        <v>UG3</v>
      </c>
      <c r="BS15" s="22" t="str">
        <f t="shared" si="7"/>
        <v>UG4</v>
      </c>
      <c r="BT15" s="88"/>
      <c r="BV15" s="8"/>
      <c r="BW15" s="24"/>
      <c r="BX15" s="168"/>
      <c r="BY15" s="168"/>
      <c r="BZ15" s="168"/>
      <c r="CA15" s="168"/>
      <c r="CB15" s="168"/>
      <c r="CC15" s="168"/>
      <c r="CD15" s="168"/>
      <c r="CE15" s="168"/>
      <c r="CF15" s="168"/>
    </row>
    <row r="16" spans="1:84" ht="15" thickBot="1" x14ac:dyDescent="0.35">
      <c r="A16" s="25" t="b">
        <f t="array" ref="A16">OR(AND((B16&lt;&gt;""),OR(EXACT(B16,C16:AQ16))),AND((C16&lt;&gt;""),OR(EXACT(C16,D16:AQ16))),AND((D16&lt;&gt;""),OR(EXACT(D16,E16:AQ16))),AND((E16&lt;&gt;""),OR(EXACT(E16,F16:AQ16))),AND((F16&lt;&gt;""),OR(EXACT(F16,G16:AQ16))),AND((G16&lt;&gt;""),OR(EXACT(G16,H16:AQ16))),AND((H16&lt;&gt;""),OR(EXACT(H16,I16:AQ16))),AND((I16&lt;&gt;""),OR(EXACT(I16,J16:AQ16))),AND((J16&lt;&gt;""),OR(EXACT(J16,M16:AQ16))),AND((M16&lt;&gt;""),OR(EXACT(M16,N16:AQ16))),AND((O16&lt;&gt;""),OR(EXACT(O16,P16:AQ16))),AND((P16&lt;&gt;""),OR(EXACT(P16,Q16:AQ16))),AND((Q16&lt;&gt;""),OR(EXACT(Q16,R16:AQ16))),AND((S16&lt;&gt;""),OR(EXACT(S16,T16:AQ16))),AND((T16&lt;&gt;""),OR(EXACT(T16,U16:AQ16))),AND((U16&lt;&gt;""),OR(EXACT(U16,V16:AQ16))),AND((V16&lt;&gt;""),OR(EXACT(V16,X16:AQ16))),AND((X16&lt;&gt;""),OR(EXACT(X16,Y16:AQ16))),AND((Y16&lt;&gt;""),OR(EXACT(Y16,Z16:AQ16))),AND((Z16&lt;&gt;""),OR(EXACT(Z16,AA16:AQ16))),AND((AA16&lt;&gt;""),OR(EXACT(AA16,AB16:AQ16))),AND((AB16&lt;&gt;""),OR(EXACT(AB16,AC16:AQ16))),AND((AC16&lt;&gt;""),OR(EXACT(AC16,AD16:AQ16))),AND((AD16&lt;&gt;""),OR(EXACT(AD16,AE16:AQ16))),AND((AE16&lt;&gt;""),OR(EXACT(AE16,AF16:AQ16))),AND((AF16&lt;&gt;""),OR(EXACT(AF16,AG16:AQ16))),AND((AG16&lt;&gt;""),OR(EXACT(AG16,AH16:AQ16))),AND((AH16&lt;&gt;""),OR(EXACT(AH16,AI16:AQ16))),AND((AI16&lt;&gt;""),OR(EXACT(AI16,AJ16:AQ16))),AND((AJ16&lt;&gt;""),OR(EXACT(AJ16,AK16:AQ16))),AND((AK16&lt;&gt;""),OR(EXACT(AK16,AL16:AQ16))),AND((AL16&lt;&gt;""),OR(EXACT(AL16,AM16:AQ16))),AND((AM16&lt;&gt;""),OR(EXACT(AM16,AN16:AQ16))),AND((AN16&lt;&gt;""),OR(EXACT(AN16,AO16:AQ16))),AND((AO16&lt;&gt;""),OR(EXACT(AO16,AQ16))))</f>
        <v>1</v>
      </c>
      <c r="B16" s="26" t="s">
        <v>33</v>
      </c>
      <c r="C16" s="26">
        <v>8</v>
      </c>
      <c r="D16" s="26"/>
      <c r="E16" s="26"/>
      <c r="F16" s="26" t="s">
        <v>62</v>
      </c>
      <c r="G16" s="26">
        <v>4</v>
      </c>
      <c r="H16" s="26">
        <v>1</v>
      </c>
      <c r="I16" s="26">
        <v>1</v>
      </c>
      <c r="J16" s="26"/>
      <c r="K16" s="26"/>
      <c r="L16" s="26" t="s">
        <v>271</v>
      </c>
      <c r="M16" s="26"/>
      <c r="N16" s="26"/>
      <c r="O16" s="26"/>
      <c r="P16" s="26" t="s">
        <v>64</v>
      </c>
      <c r="Q16" s="26"/>
      <c r="R16" s="26"/>
      <c r="S16" s="26" t="s">
        <v>271</v>
      </c>
      <c r="T16" s="26"/>
      <c r="U16" s="26"/>
      <c r="V16" s="26" t="s">
        <v>271</v>
      </c>
      <c r="W16" s="26">
        <v>1</v>
      </c>
      <c r="X16" s="26" t="s">
        <v>61</v>
      </c>
      <c r="Y16" s="26"/>
      <c r="Z16" s="26">
        <v>4</v>
      </c>
      <c r="AA16" s="26">
        <v>5</v>
      </c>
      <c r="AB16" s="26">
        <v>1</v>
      </c>
      <c r="AC16" s="26"/>
      <c r="AD16" s="26">
        <v>6</v>
      </c>
      <c r="AE16" s="26">
        <v>3</v>
      </c>
      <c r="AF16" s="26">
        <v>9</v>
      </c>
      <c r="AG16" s="26" t="s">
        <v>32</v>
      </c>
      <c r="AH16" s="26" t="s">
        <v>32</v>
      </c>
      <c r="AI16" s="26"/>
      <c r="AJ16" s="563" t="s">
        <v>32</v>
      </c>
      <c r="AK16" s="31" t="s">
        <v>31</v>
      </c>
      <c r="AL16" s="31"/>
      <c r="AM16" s="31"/>
      <c r="AN16" s="31"/>
      <c r="AO16" s="124"/>
      <c r="AP16" s="31"/>
      <c r="AQ16" s="125"/>
      <c r="AR16" s="4"/>
      <c r="AS16" s="28" t="str">
        <f>IF(HLOOKUP($A$1&amp;"b",[1]!Plan,AR67,FALSE)="","",HLOOKUP($A$1&amp;"b",[1]!Plan,AR67,FALSE))</f>
        <v/>
      </c>
      <c r="AT16" s="28" t="str">
        <f>IF(HLOOKUP($A$1&amp;"b",[1]!Plan,AS67,FALSE)="","",HLOOKUP($A$1&amp;"b",[1]!Plan,AS67,FALSE))</f>
        <v/>
      </c>
      <c r="AU16" s="28" t="str">
        <f>IF(HLOOKUP($A$1&amp;"b",[1]!Plan,AT67,FALSE)="","",HLOOKUP($A$1&amp;"b",[1]!Plan,AT67,FALSE))</f>
        <v/>
      </c>
      <c r="AV16" s="28" t="str">
        <f>IF(HLOOKUP($A$1&amp;"b",[1]!Plan,AU67,FALSE)="","",HLOOKUP($A$1&amp;"b",[1]!Plan,AU67,FALSE))</f>
        <v/>
      </c>
      <c r="AW16" s="28" t="str">
        <f>IF(HLOOKUP($A$1&amp;"b",[1]!Plan,AV67,FALSE)="","",HLOOKUP($A$1&amp;"b",[1]!Plan,AV67,FALSE))</f>
        <v/>
      </c>
      <c r="AX16" s="28" t="str">
        <f>IF(HLOOKUP($A$1&amp;"b",[1]!Plan,AW67,FALSE)="","",HLOOKUP($A$1&amp;"b",[1]!Plan,AW67,FALSE))</f>
        <v/>
      </c>
      <c r="AY16" s="28"/>
      <c r="AZ16" s="29"/>
      <c r="BA16" s="167">
        <f t="shared" ref="BA16:BS16" ca="1" si="8">SUMIF($B16:$AQ16,BA$3,$B$2:$AP$2)</f>
        <v>8</v>
      </c>
      <c r="BB16" s="167">
        <f t="shared" ca="1" si="8"/>
        <v>0</v>
      </c>
      <c r="BC16" s="167">
        <f t="shared" ca="1" si="8"/>
        <v>7</v>
      </c>
      <c r="BD16" s="167">
        <f t="shared" ca="1" si="8"/>
        <v>2</v>
      </c>
      <c r="BE16" s="167">
        <f t="shared" ca="1" si="8"/>
        <v>7</v>
      </c>
      <c r="BF16" s="167">
        <f t="shared" ca="1" si="8"/>
        <v>8</v>
      </c>
      <c r="BG16" s="167">
        <f t="shared" ca="1" si="8"/>
        <v>0</v>
      </c>
      <c r="BH16" s="167">
        <f t="shared" ca="1" si="8"/>
        <v>2</v>
      </c>
      <c r="BI16" s="167">
        <f t="shared" ca="1" si="8"/>
        <v>3</v>
      </c>
      <c r="BJ16" s="167">
        <f t="shared" ca="1" si="8"/>
        <v>0</v>
      </c>
      <c r="BK16" s="167">
        <f t="shared" ca="1" si="8"/>
        <v>1</v>
      </c>
      <c r="BL16" s="167">
        <f t="shared" ca="1" si="8"/>
        <v>3</v>
      </c>
      <c r="BM16" s="167">
        <f t="shared" ca="1" si="8"/>
        <v>3</v>
      </c>
      <c r="BN16" s="167">
        <f t="shared" ca="1" si="8"/>
        <v>0</v>
      </c>
      <c r="BO16" s="167">
        <f t="shared" ca="1" si="8"/>
        <v>0</v>
      </c>
      <c r="BP16" s="167">
        <f t="shared" ca="1" si="8"/>
        <v>0</v>
      </c>
      <c r="BQ16" s="167">
        <f t="shared" ca="1" si="8"/>
        <v>1</v>
      </c>
      <c r="BR16" s="167">
        <f t="shared" ca="1" si="8"/>
        <v>2</v>
      </c>
      <c r="BS16" s="167">
        <f t="shared" ca="1" si="8"/>
        <v>2</v>
      </c>
      <c r="BV16" s="8"/>
      <c r="BW16" s="24"/>
      <c r="BX16" s="168"/>
      <c r="BY16" s="168"/>
      <c r="BZ16" s="168"/>
      <c r="CA16" s="168"/>
      <c r="CB16" s="168"/>
      <c r="CC16" s="168"/>
      <c r="CD16" s="168"/>
      <c r="CE16" s="168"/>
      <c r="CF16" s="168"/>
    </row>
    <row r="17" spans="1:84" ht="17.100000000000001" customHeight="1" x14ac:dyDescent="0.3">
      <c r="A17" s="192"/>
      <c r="B17" s="17" t="s">
        <v>614</v>
      </c>
      <c r="C17" s="17" t="s">
        <v>614</v>
      </c>
      <c r="D17" s="17" t="s">
        <v>191</v>
      </c>
      <c r="E17" s="17" t="s">
        <v>191</v>
      </c>
      <c r="F17" s="17" t="s">
        <v>583</v>
      </c>
      <c r="G17" s="17" t="s">
        <v>609</v>
      </c>
      <c r="H17" s="17" t="s">
        <v>524</v>
      </c>
      <c r="I17" s="17" t="s">
        <v>524</v>
      </c>
      <c r="J17" s="17"/>
      <c r="K17" s="17" t="s">
        <v>191</v>
      </c>
      <c r="L17" s="17" t="s">
        <v>269</v>
      </c>
      <c r="M17" s="17"/>
      <c r="N17" s="17" t="s">
        <v>191</v>
      </c>
      <c r="O17" s="17" t="s">
        <v>191</v>
      </c>
      <c r="P17" s="17" t="s">
        <v>616</v>
      </c>
      <c r="Q17" s="17" t="s">
        <v>191</v>
      </c>
      <c r="R17" s="17"/>
      <c r="S17" s="17" t="s">
        <v>269</v>
      </c>
      <c r="T17" s="17"/>
      <c r="U17" s="17" t="s">
        <v>191</v>
      </c>
      <c r="V17" s="17" t="s">
        <v>269</v>
      </c>
      <c r="W17" s="17" t="s">
        <v>524</v>
      </c>
      <c r="X17" s="17" t="s">
        <v>447</v>
      </c>
      <c r="Y17" s="17"/>
      <c r="Z17" s="17" t="s">
        <v>609</v>
      </c>
      <c r="AA17" s="17" t="s">
        <v>610</v>
      </c>
      <c r="AB17" s="17" t="s">
        <v>524</v>
      </c>
      <c r="AC17" s="17"/>
      <c r="AD17" s="17" t="s">
        <v>636</v>
      </c>
      <c r="AE17" s="17" t="s">
        <v>422</v>
      </c>
      <c r="AF17" s="17" t="s">
        <v>421</v>
      </c>
      <c r="AG17" s="17" t="s">
        <v>598</v>
      </c>
      <c r="AH17" s="17" t="s">
        <v>620</v>
      </c>
      <c r="AI17" s="17"/>
      <c r="AJ17" s="561" t="s">
        <v>599</v>
      </c>
      <c r="AK17" s="17" t="s">
        <v>623</v>
      </c>
      <c r="AL17" s="86"/>
      <c r="AM17" s="86"/>
      <c r="AN17" s="86"/>
      <c r="AO17" s="86"/>
      <c r="AP17" s="86"/>
      <c r="AQ17" s="87"/>
      <c r="AR17" s="4"/>
      <c r="AS17" s="187" t="str">
        <f>IF(HLOOKUP($A$1&amp;"a",[1]!Plan,AR67,FALSE)="","",HLOOKUP($A$1&amp;"a",[1]!Plan,AR67,FALSE))</f>
        <v/>
      </c>
      <c r="AT17" s="187" t="str">
        <f>IF(HLOOKUP($A$1&amp;"a",[1]!Plan,AS67,FALSE)="","",HLOOKUP($A$1&amp;"a",[1]!Plan,AS67,FALSE))</f>
        <v/>
      </c>
      <c r="AU17" s="18" t="str">
        <f>IF(HLOOKUP($A$1&amp;"a",[1]!Plan,AT67,FALSE)="","",HLOOKUP($A$1&amp;"a",[1]!Plan,AT67,FALSE))</f>
        <v/>
      </c>
      <c r="AV17" s="18" t="str">
        <f>IF(HLOOKUP($A$1&amp;"a",[1]!Plan,AU67,FALSE)="","",HLOOKUP($A$1&amp;"a",[1]!Plan,AU67,FALSE))</f>
        <v/>
      </c>
      <c r="AW17" s="18" t="str">
        <f>IF(HLOOKUP($A$1&amp;"a",[1]!Plan,AV67,FALSE)="","",HLOOKUP($A$1&amp;"a",[1]!Plan,AV67,FALSE))</f>
        <v/>
      </c>
      <c r="AX17" s="18" t="str">
        <f>IF(HLOOKUP($A$1&amp;"a",[1]!Plan,AW67,FALSE)="","",HLOOKUP($A$1&amp;"a",[1]!Plan,AW67,FALSE))</f>
        <v/>
      </c>
      <c r="AY17" s="18"/>
      <c r="AZ17" s="19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V17" s="8"/>
      <c r="BW17" s="24"/>
      <c r="BX17" s="168"/>
      <c r="BY17" s="168"/>
      <c r="BZ17" s="168"/>
      <c r="CA17" s="168"/>
      <c r="CB17" s="168"/>
      <c r="CC17" s="168"/>
      <c r="CD17" s="168"/>
      <c r="CE17" s="168"/>
      <c r="CF17" s="168"/>
    </row>
    <row r="18" spans="1:84" x14ac:dyDescent="0.3">
      <c r="A18" s="20" t="b">
        <f t="array" ref="A18">OR(AND((B18&lt;&gt;""),OR(EXACT(B18,C18:AQ18))),AND((C18&lt;&gt;""),OR(EXACT(C18,D18:AQ18))),AND((D18&lt;&gt;""),OR(EXACT(D18,E18:AQ18))),AND((E18&lt;&gt;""),OR(EXACT(E18,F18:AQ18))),AND((F18&lt;&gt;""),OR(EXACT(F18,G18:AQ18))),AND((G18&lt;&gt;""),OR(EXACT(G18,H18:AQ18))),AND((H18&lt;&gt;""),OR(EXACT(H18,I18:AQ18))),AND((I18&lt;&gt;""),OR(EXACT(I18,J18:AQ18))),AND((J18&lt;&gt;""),OR(EXACT(J18,M18:AQ18))),AND((M18&lt;&gt;""),OR(EXACT(M18,N18:AQ18))),AND((O18&lt;&gt;""),OR(EXACT(O18,P18:AQ18))),AND((P18&lt;&gt;""),OR(EXACT(P18,Q18:AQ18))),AND((Q18&lt;&gt;""),OR(EXACT(Q18,R18:AQ18))),AND((S18&lt;&gt;""),OR(EXACT(S18,T18:AQ18))),AND((T18&lt;&gt;""),OR(EXACT(T18,U18:AQ18))),AND((U18&lt;&gt;""),OR(EXACT(U18,V18:AQ18))),AND((V18&lt;&gt;""),OR(EXACT(V18,X18:AQ18))),AND((X18&lt;&gt;""),OR(EXACT(X18,Y18:AQ18))),AND((Y18&lt;&gt;""),OR(EXACT(Y18,Z18:AQ18))),AND((Z18&lt;&gt;""),OR(EXACT(Z18,AA18:AQ18))),AND((AA18&lt;&gt;""),OR(EXACT(AA18,AB18:AQ18))),AND((AB18&lt;&gt;""),OR(EXACT(AB18,AC18:AQ18))),AND((AC18&lt;&gt;""),OR(EXACT(AC18,AD18:AQ18))),AND((AD18&lt;&gt;""),OR(EXACT(AD18,AE18:AQ18))),AND((AE18&lt;&gt;""),OR(EXACT(AE18,AF18:AQ18))),AND((AF18&lt;&gt;""),OR(EXACT(AF18,AG18:AQ18))),AND((AG18&lt;&gt;""),OR(EXACT(AG18,AH18:AQ18))),AND((AH18&lt;&gt;""),OR(EXACT(AH18,AI18:AQ18))),AND((AI18&lt;&gt;""),OR(EXACT(AI18,AJ18:AQ18))),AND((AJ18&lt;&gt;""),OR(EXACT(AJ18,AK18:AQ18))),AND((AK18&lt;&gt;""),OR(EXACT(AK18,AL18:AQ18))),AND((AL18&lt;&gt;""),OR(EXACT(AL18,AM18:AQ18))),AND((AM18&lt;&gt;""),OR(EXACT(AM18,AN18:AQ18))),AND((AN18&lt;&gt;""),OR(EXACT(AN18,AO18:AQ18))),AND((AO18&lt;&gt;""),OR(EXACT(AO18,AQ18))))</f>
        <v>1</v>
      </c>
      <c r="B18" s="558" t="s">
        <v>167</v>
      </c>
      <c r="C18" s="402" t="s">
        <v>18</v>
      </c>
      <c r="D18" s="289"/>
      <c r="E18" s="289"/>
      <c r="F18" s="292" t="s">
        <v>16</v>
      </c>
      <c r="G18" s="291" t="s">
        <v>1</v>
      </c>
      <c r="H18" s="567" t="s">
        <v>207</v>
      </c>
      <c r="I18" s="567" t="s">
        <v>207</v>
      </c>
      <c r="J18" s="289"/>
      <c r="K18" s="289"/>
      <c r="L18" s="292" t="s">
        <v>16</v>
      </c>
      <c r="M18" s="289"/>
      <c r="N18" s="289"/>
      <c r="O18" s="289"/>
      <c r="P18" s="289" t="s">
        <v>617</v>
      </c>
      <c r="Q18" s="289"/>
      <c r="R18" s="289"/>
      <c r="S18" s="292" t="s">
        <v>16</v>
      </c>
      <c r="T18" s="289"/>
      <c r="U18" s="289"/>
      <c r="V18" s="292" t="s">
        <v>16</v>
      </c>
      <c r="W18" s="567" t="s">
        <v>207</v>
      </c>
      <c r="X18" s="293" t="s">
        <v>225</v>
      </c>
      <c r="Y18" s="289"/>
      <c r="Z18" s="291" t="s">
        <v>1</v>
      </c>
      <c r="AA18" s="290" t="s">
        <v>6</v>
      </c>
      <c r="AB18" s="567" t="s">
        <v>207</v>
      </c>
      <c r="AC18" s="289"/>
      <c r="AD18" s="320" t="s">
        <v>71</v>
      </c>
      <c r="AE18" s="264" t="s">
        <v>74</v>
      </c>
      <c r="AF18" s="217" t="s">
        <v>27</v>
      </c>
      <c r="AG18" s="292" t="s">
        <v>16</v>
      </c>
      <c r="AH18" s="264" t="s">
        <v>74</v>
      </c>
      <c r="AI18" s="289"/>
      <c r="AJ18" s="562" t="s">
        <v>16</v>
      </c>
      <c r="AK18" s="566" t="s">
        <v>2</v>
      </c>
      <c r="AL18" s="310"/>
      <c r="AM18" s="315"/>
      <c r="AN18" s="310"/>
      <c r="AO18" s="289"/>
      <c r="AP18" s="315"/>
      <c r="AQ18" s="252"/>
      <c r="AR18" s="22"/>
      <c r="AS18" s="190" t="s">
        <v>17</v>
      </c>
      <c r="AT18" s="198" t="s">
        <v>0</v>
      </c>
      <c r="AU18" s="23" t="str">
        <f>IF(HLOOKUP($A$1,[1]!Plan,AT67,FALSE)="","",HLOOKUP($A$1,[1]!Plan,AT67,FALSE))</f>
        <v/>
      </c>
      <c r="AV18" s="199" t="s">
        <v>6</v>
      </c>
      <c r="AW18" s="23" t="str">
        <f>IF(HLOOKUP($A$1,[1]!Plan,AV67,FALSE)="","",HLOOKUP($A$1,[1]!Plan,AV67,FALSE))</f>
        <v/>
      </c>
      <c r="AX18" s="23" t="str">
        <f>IF(HLOOKUP($A$1,[1]!Plan,AW67,FALSE)="","",HLOOKUP($A$1,[1]!Plan,AW67,FALSE))</f>
        <v/>
      </c>
      <c r="AY18" s="30"/>
      <c r="AZ18" s="55"/>
      <c r="BA18" s="22">
        <f>BA$3</f>
        <v>1</v>
      </c>
      <c r="BB18" s="22">
        <f t="shared" ref="BB18:BS18" si="9">BB$3</f>
        <v>2</v>
      </c>
      <c r="BC18" s="22">
        <f t="shared" si="9"/>
        <v>3</v>
      </c>
      <c r="BD18" s="22">
        <f t="shared" si="9"/>
        <v>4</v>
      </c>
      <c r="BE18" s="22">
        <f t="shared" si="9"/>
        <v>5</v>
      </c>
      <c r="BF18" s="22">
        <f t="shared" si="9"/>
        <v>6</v>
      </c>
      <c r="BG18" s="22">
        <f t="shared" si="9"/>
        <v>7</v>
      </c>
      <c r="BH18" s="22">
        <f t="shared" si="9"/>
        <v>8</v>
      </c>
      <c r="BI18" s="22">
        <f t="shared" si="9"/>
        <v>9</v>
      </c>
      <c r="BJ18" s="22">
        <f t="shared" si="9"/>
        <v>10</v>
      </c>
      <c r="BK18" s="22" t="str">
        <f t="shared" si="9"/>
        <v>F1</v>
      </c>
      <c r="BL18" s="22" t="str">
        <f t="shared" si="9"/>
        <v>F2</v>
      </c>
      <c r="BM18" s="22" t="str">
        <f t="shared" si="9"/>
        <v>F3</v>
      </c>
      <c r="BN18" s="22" t="str">
        <f t="shared" si="9"/>
        <v>F4</v>
      </c>
      <c r="BO18" s="22" t="str">
        <f t="shared" si="9"/>
        <v>B8</v>
      </c>
      <c r="BP18" s="22" t="str">
        <f t="shared" si="9"/>
        <v>UG1</v>
      </c>
      <c r="BQ18" s="22" t="str">
        <f t="shared" si="9"/>
        <v>UG2</v>
      </c>
      <c r="BR18" s="22" t="str">
        <f t="shared" si="9"/>
        <v>UG3</v>
      </c>
      <c r="BS18" s="22" t="str">
        <f t="shared" si="9"/>
        <v>UG4</v>
      </c>
      <c r="BT18" s="8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  <c r="CF18" s="168"/>
    </row>
    <row r="19" spans="1:84" ht="15" thickBot="1" x14ac:dyDescent="0.35">
      <c r="A19" s="25" t="b">
        <f t="array" ref="A19">OR(AND((B19&lt;&gt;""),OR(EXACT(B19,C19:AQ19))),AND((C19&lt;&gt;""),OR(EXACT(C19,D19:AQ19))),AND((D19&lt;&gt;""),OR(EXACT(D19,E19:AQ19))),AND((E19&lt;&gt;""),OR(EXACT(E19,F19:AQ19))),AND((F19&lt;&gt;""),OR(EXACT(F19,G19:AQ19))),AND((G19&lt;&gt;""),OR(EXACT(G19,H19:AQ19))),AND((H19&lt;&gt;""),OR(EXACT(H19,I19:AQ19))),AND((I19&lt;&gt;""),OR(EXACT(I19,J19:AQ19))),AND((J19&lt;&gt;""),OR(EXACT(J19,M19:AQ19))),AND((M19&lt;&gt;""),OR(EXACT(M19,N19:AQ19))),AND((O19&lt;&gt;""),OR(EXACT(O19,P19:AQ19))),AND((P19&lt;&gt;""),OR(EXACT(P19,Q19:AQ19))),AND((Q19&lt;&gt;""),OR(EXACT(Q19,R19:AQ19))),AND((S19&lt;&gt;""),OR(EXACT(S19,T19:AQ19))),AND((T19&lt;&gt;""),OR(EXACT(T19,U19:AQ19))),AND((U19&lt;&gt;""),OR(EXACT(U19,V19:AQ19))),AND((V19&lt;&gt;""),OR(EXACT(V19,X19:AQ19))),AND((X19&lt;&gt;""),OR(EXACT(X19,Y19:AQ19))),AND((Y19&lt;&gt;""),OR(EXACT(Y19,Z19:AQ19))),AND((Z19&lt;&gt;""),OR(EXACT(Z19,AA19:AQ19))),AND((AA19&lt;&gt;""),OR(EXACT(AA19,AB19:AQ19))),AND((AB19&lt;&gt;""),OR(EXACT(AB19,AC19:AQ19))),AND((AC19&lt;&gt;""),OR(EXACT(AC19,AD19:AQ19))),AND((AD19&lt;&gt;""),OR(EXACT(AD19,AE19:AQ19))),AND((AE19&lt;&gt;""),OR(EXACT(AE19,AF19:AQ19))),AND((AF19&lt;&gt;""),OR(EXACT(AF19,AG19:AQ19))),AND((AG19&lt;&gt;""),OR(EXACT(AG19,AH19:AQ19))),AND((AH19&lt;&gt;""),OR(EXACT(AH19,AI19:AQ19))),AND((AI19&lt;&gt;""),OR(EXACT(AI19,AJ19:AQ19))),AND((AJ19&lt;&gt;""),OR(EXACT(AJ19,AK19:AQ19))),AND((AK19&lt;&gt;""),OR(EXACT(AK19,AL19:AQ19))),AND((AL19&lt;&gt;""),OR(EXACT(AL19,AM19:AQ19))),AND((AM19&lt;&gt;""),OR(EXACT(AM19,AN19:AQ19))),AND((AN19&lt;&gt;""),OR(EXACT(AN19,AO19:AQ19))),AND((AO19&lt;&gt;""),OR(EXACT(AO19,AQ19))))</f>
        <v>1</v>
      </c>
      <c r="B19" s="26" t="s">
        <v>33</v>
      </c>
      <c r="C19" s="26">
        <v>8</v>
      </c>
      <c r="D19" s="26"/>
      <c r="E19" s="26"/>
      <c r="F19" s="26" t="s">
        <v>62</v>
      </c>
      <c r="G19" s="26">
        <v>4</v>
      </c>
      <c r="H19" s="26">
        <v>1</v>
      </c>
      <c r="I19" s="26">
        <v>1</v>
      </c>
      <c r="J19" s="26"/>
      <c r="K19" s="26"/>
      <c r="L19" s="26" t="s">
        <v>271</v>
      </c>
      <c r="M19" s="26"/>
      <c r="N19" s="26"/>
      <c r="O19" s="26"/>
      <c r="P19" s="26" t="s">
        <v>64</v>
      </c>
      <c r="Q19" s="26"/>
      <c r="R19" s="26"/>
      <c r="S19" s="26" t="s">
        <v>271</v>
      </c>
      <c r="T19" s="26"/>
      <c r="U19" s="26"/>
      <c r="V19" s="26" t="s">
        <v>271</v>
      </c>
      <c r="W19" s="26">
        <v>1</v>
      </c>
      <c r="X19" s="26" t="s">
        <v>61</v>
      </c>
      <c r="Y19" s="26"/>
      <c r="Z19" s="26">
        <v>4</v>
      </c>
      <c r="AA19" s="26">
        <v>5</v>
      </c>
      <c r="AB19" s="26">
        <v>1</v>
      </c>
      <c r="AC19" s="26"/>
      <c r="AD19" s="26">
        <v>6</v>
      </c>
      <c r="AE19" s="26">
        <v>3</v>
      </c>
      <c r="AF19" s="26">
        <v>9</v>
      </c>
      <c r="AG19" s="26" t="s">
        <v>32</v>
      </c>
      <c r="AH19" s="26" t="s">
        <v>32</v>
      </c>
      <c r="AI19" s="26"/>
      <c r="AJ19" s="563" t="s">
        <v>32</v>
      </c>
      <c r="AK19" s="31" t="s">
        <v>31</v>
      </c>
      <c r="AL19" s="31"/>
      <c r="AM19" s="31"/>
      <c r="AN19" s="31"/>
      <c r="AO19" s="124"/>
      <c r="AP19" s="31"/>
      <c r="AQ19" s="125"/>
      <c r="AR19" s="4"/>
      <c r="AS19" s="28" t="str">
        <f>IF(HLOOKUP($A$1&amp;"b",[1]!Plan,AR67,FALSE)="","",HLOOKUP($A$1&amp;"b",[1]!Plan,AR67,FALSE))</f>
        <v/>
      </c>
      <c r="AT19" s="28" t="str">
        <f>IF(HLOOKUP($A$1&amp;"b",[1]!Plan,AS67,FALSE)="","",HLOOKUP($A$1&amp;"b",[1]!Plan,AS67,FALSE))</f>
        <v/>
      </c>
      <c r="AU19" s="28" t="str">
        <f>IF(HLOOKUP($A$1&amp;"b",[1]!Plan,AT67,FALSE)="","",HLOOKUP($A$1&amp;"b",[1]!Plan,AT67,FALSE))</f>
        <v/>
      </c>
      <c r="AV19" s="28" t="str">
        <f>IF(HLOOKUP($A$1&amp;"b",[1]!Plan,AU67,FALSE)="","",HLOOKUP($A$1&amp;"b",[1]!Plan,AU67,FALSE))</f>
        <v/>
      </c>
      <c r="AW19" s="28" t="str">
        <f>IF(HLOOKUP($A$1&amp;"b",[1]!Plan,AV67,FALSE)="","",HLOOKUP($A$1&amp;"b",[1]!Plan,AV67,FALSE))</f>
        <v/>
      </c>
      <c r="AX19" s="28" t="str">
        <f>IF(HLOOKUP($A$1&amp;"b",[1]!Plan,AW67,FALSE)="","",HLOOKUP($A$1&amp;"b",[1]!Plan,AW67,FALSE))</f>
        <v/>
      </c>
      <c r="AY19" s="28"/>
      <c r="AZ19" s="29"/>
      <c r="BA19" s="167">
        <f t="shared" ref="BA19:BS19" ca="1" si="10">SUMIF($B19:$AQ19,BA$3,$B$2:$AP$2)</f>
        <v>8</v>
      </c>
      <c r="BB19" s="167">
        <f t="shared" ca="1" si="10"/>
        <v>0</v>
      </c>
      <c r="BC19" s="167">
        <f t="shared" ca="1" si="10"/>
        <v>7</v>
      </c>
      <c r="BD19" s="167">
        <f t="shared" ca="1" si="10"/>
        <v>2</v>
      </c>
      <c r="BE19" s="167">
        <f t="shared" ca="1" si="10"/>
        <v>7</v>
      </c>
      <c r="BF19" s="167">
        <f t="shared" ca="1" si="10"/>
        <v>8</v>
      </c>
      <c r="BG19" s="167">
        <f t="shared" ca="1" si="10"/>
        <v>0</v>
      </c>
      <c r="BH19" s="167">
        <f t="shared" ca="1" si="10"/>
        <v>2</v>
      </c>
      <c r="BI19" s="167">
        <f t="shared" ca="1" si="10"/>
        <v>3</v>
      </c>
      <c r="BJ19" s="167">
        <f t="shared" ca="1" si="10"/>
        <v>0</v>
      </c>
      <c r="BK19" s="167">
        <f t="shared" ca="1" si="10"/>
        <v>1</v>
      </c>
      <c r="BL19" s="167">
        <f t="shared" ca="1" si="10"/>
        <v>3</v>
      </c>
      <c r="BM19" s="167">
        <f t="shared" ca="1" si="10"/>
        <v>3</v>
      </c>
      <c r="BN19" s="167">
        <f t="shared" ca="1" si="10"/>
        <v>0</v>
      </c>
      <c r="BO19" s="167">
        <f t="shared" ca="1" si="10"/>
        <v>0</v>
      </c>
      <c r="BP19" s="167">
        <f t="shared" ca="1" si="10"/>
        <v>0</v>
      </c>
      <c r="BQ19" s="167">
        <f t="shared" ca="1" si="10"/>
        <v>1</v>
      </c>
      <c r="BR19" s="167">
        <f t="shared" ca="1" si="10"/>
        <v>2</v>
      </c>
      <c r="BS19" s="167">
        <f t="shared" ca="1" si="10"/>
        <v>2</v>
      </c>
      <c r="BV19" s="8"/>
      <c r="BW19" s="24"/>
      <c r="BX19" s="168"/>
      <c r="BY19" s="168"/>
      <c r="BZ19" s="168"/>
      <c r="CA19" s="168"/>
      <c r="CB19" s="168"/>
      <c r="CC19" s="168"/>
      <c r="CD19" s="168"/>
      <c r="CE19" s="168"/>
      <c r="CF19" s="168"/>
    </row>
    <row r="20" spans="1:84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251"/>
      <c r="AL20" s="32"/>
      <c r="AM20" s="32"/>
      <c r="AN20" s="32"/>
      <c r="AO20" s="32"/>
      <c r="AP20" s="32"/>
      <c r="AQ20" s="35"/>
      <c r="AR20" s="4"/>
      <c r="AS20" s="187"/>
      <c r="AT20" s="187"/>
      <c r="AU20" s="33"/>
      <c r="AV20" s="33"/>
      <c r="AW20" s="33"/>
      <c r="AX20" s="33"/>
      <c r="AY20" s="33"/>
      <c r="AZ20" s="3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V20" s="8"/>
      <c r="BW20" s="24"/>
      <c r="BX20" s="168"/>
      <c r="BY20" s="168"/>
      <c r="BZ20" s="168"/>
      <c r="CA20" s="168"/>
      <c r="CB20" s="168"/>
      <c r="CC20" s="168"/>
      <c r="CD20" s="168"/>
      <c r="CE20" s="168"/>
      <c r="CF20" s="168"/>
    </row>
    <row r="21" spans="1:84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89"/>
      <c r="AL21" s="121"/>
      <c r="AM21" s="121"/>
      <c r="AN21" s="121"/>
      <c r="AO21" s="121"/>
      <c r="AP21" s="121"/>
      <c r="AQ21" s="122"/>
      <c r="AR21" s="4"/>
      <c r="AS21" s="189"/>
      <c r="AT21" s="189"/>
      <c r="AU21" s="33"/>
      <c r="AV21" s="33"/>
      <c r="AW21" s="33"/>
      <c r="AX21" s="33"/>
      <c r="AY21" s="33"/>
      <c r="AZ21" s="34"/>
      <c r="BA21" s="22">
        <f>BA$3</f>
        <v>1</v>
      </c>
      <c r="BB21" s="22">
        <f t="shared" ref="BB21:BS21" si="11">BB$3</f>
        <v>2</v>
      </c>
      <c r="BC21" s="22">
        <f t="shared" si="11"/>
        <v>3</v>
      </c>
      <c r="BD21" s="22">
        <f t="shared" si="11"/>
        <v>4</v>
      </c>
      <c r="BE21" s="22">
        <f t="shared" si="11"/>
        <v>5</v>
      </c>
      <c r="BF21" s="22">
        <f t="shared" si="11"/>
        <v>6</v>
      </c>
      <c r="BG21" s="22">
        <f t="shared" si="11"/>
        <v>7</v>
      </c>
      <c r="BH21" s="22">
        <f t="shared" si="11"/>
        <v>8</v>
      </c>
      <c r="BI21" s="22">
        <f t="shared" si="11"/>
        <v>9</v>
      </c>
      <c r="BJ21" s="22">
        <f t="shared" si="11"/>
        <v>10</v>
      </c>
      <c r="BK21" s="22" t="str">
        <f t="shared" si="11"/>
        <v>F1</v>
      </c>
      <c r="BL21" s="22" t="str">
        <f t="shared" si="11"/>
        <v>F2</v>
      </c>
      <c r="BM21" s="22" t="str">
        <f t="shared" si="11"/>
        <v>F3</v>
      </c>
      <c r="BN21" s="22" t="str">
        <f t="shared" si="11"/>
        <v>F4</v>
      </c>
      <c r="BO21" s="22" t="str">
        <f t="shared" si="11"/>
        <v>B8</v>
      </c>
      <c r="BP21" s="22" t="str">
        <f t="shared" si="11"/>
        <v>UG1</v>
      </c>
      <c r="BQ21" s="22" t="str">
        <f t="shared" si="11"/>
        <v>UG2</v>
      </c>
      <c r="BR21" s="22" t="str">
        <f t="shared" si="11"/>
        <v>UG3</v>
      </c>
      <c r="BS21" s="22" t="str">
        <f t="shared" si="11"/>
        <v>UG4</v>
      </c>
      <c r="BV21" s="8"/>
      <c r="BW21" s="24"/>
      <c r="BX21" s="168"/>
      <c r="BY21" s="168"/>
      <c r="BZ21" s="168"/>
      <c r="CA21" s="168"/>
      <c r="CB21" s="168"/>
      <c r="CC21" s="168"/>
      <c r="CD21" s="168"/>
      <c r="CE21" s="168"/>
      <c r="CF21" s="168"/>
    </row>
    <row r="22" spans="1:84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82"/>
      <c r="AL22" s="31"/>
      <c r="AM22" s="31"/>
      <c r="AN22" s="31"/>
      <c r="AO22" s="31"/>
      <c r="AP22" s="31"/>
      <c r="AQ22" s="84"/>
      <c r="AR22" s="4"/>
      <c r="AS22" s="28"/>
      <c r="AT22" s="28"/>
      <c r="AU22" s="36"/>
      <c r="AV22" s="36"/>
      <c r="AW22" s="36"/>
      <c r="AX22" s="36"/>
      <c r="AY22" s="36"/>
      <c r="AZ22" s="37"/>
      <c r="BA22" s="167">
        <f t="shared" ref="BA22:BS22" ca="1" si="12">SUMIF($B22:$AQ22,BA$3,$B$2:$AP$2)</f>
        <v>0</v>
      </c>
      <c r="BB22" s="167">
        <f t="shared" ca="1" si="12"/>
        <v>0</v>
      </c>
      <c r="BC22" s="167">
        <f t="shared" ca="1" si="12"/>
        <v>0</v>
      </c>
      <c r="BD22" s="167">
        <f t="shared" ca="1" si="12"/>
        <v>0</v>
      </c>
      <c r="BE22" s="167">
        <f t="shared" ca="1" si="12"/>
        <v>0</v>
      </c>
      <c r="BF22" s="167">
        <f t="shared" ca="1" si="12"/>
        <v>0</v>
      </c>
      <c r="BG22" s="167">
        <f t="shared" ca="1" si="12"/>
        <v>0</v>
      </c>
      <c r="BH22" s="167">
        <f t="shared" ca="1" si="12"/>
        <v>0</v>
      </c>
      <c r="BI22" s="167">
        <f t="shared" ca="1" si="12"/>
        <v>0</v>
      </c>
      <c r="BJ22" s="167">
        <f t="shared" ca="1" si="12"/>
        <v>0</v>
      </c>
      <c r="BK22" s="167">
        <f t="shared" ca="1" si="12"/>
        <v>0</v>
      </c>
      <c r="BL22" s="167">
        <f t="shared" ca="1" si="12"/>
        <v>0</v>
      </c>
      <c r="BM22" s="167">
        <f t="shared" ca="1" si="12"/>
        <v>0</v>
      </c>
      <c r="BN22" s="167">
        <f t="shared" ca="1" si="12"/>
        <v>0</v>
      </c>
      <c r="BO22" s="167">
        <f t="shared" ca="1" si="12"/>
        <v>0</v>
      </c>
      <c r="BP22" s="167">
        <f t="shared" ca="1" si="12"/>
        <v>0</v>
      </c>
      <c r="BQ22" s="167">
        <f t="shared" ca="1" si="12"/>
        <v>0</v>
      </c>
      <c r="BR22" s="167">
        <f t="shared" ca="1" si="12"/>
        <v>0</v>
      </c>
      <c r="BS22" s="167">
        <f t="shared" ca="1" si="12"/>
        <v>0</v>
      </c>
      <c r="BV22" s="8"/>
      <c r="BW22" s="24"/>
    </row>
    <row r="23" spans="1:84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"/>
      <c r="AS23" s="33"/>
      <c r="AT23" s="33"/>
      <c r="AU23" s="33"/>
      <c r="AV23" s="33"/>
      <c r="AW23" s="33"/>
      <c r="AX23" s="33"/>
      <c r="AY23" s="33"/>
      <c r="AZ23" s="33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84" ht="17.100000000000001" customHeight="1" x14ac:dyDescent="0.3">
      <c r="A24" s="38" t="s">
        <v>38</v>
      </c>
      <c r="B24" s="17" t="s">
        <v>632</v>
      </c>
      <c r="C24" s="17" t="s">
        <v>614</v>
      </c>
      <c r="D24" s="17" t="s">
        <v>191</v>
      </c>
      <c r="E24" s="17" t="s">
        <v>191</v>
      </c>
      <c r="F24" s="17" t="s">
        <v>583</v>
      </c>
      <c r="G24" s="17" t="s">
        <v>609</v>
      </c>
      <c r="H24" s="17" t="s">
        <v>524</v>
      </c>
      <c r="I24" s="17" t="s">
        <v>524</v>
      </c>
      <c r="J24" s="17"/>
      <c r="K24" s="17" t="s">
        <v>191</v>
      </c>
      <c r="L24" s="17" t="s">
        <v>269</v>
      </c>
      <c r="M24" s="17"/>
      <c r="N24" s="17" t="s">
        <v>191</v>
      </c>
      <c r="O24" s="17" t="s">
        <v>191</v>
      </c>
      <c r="P24" s="17" t="s">
        <v>618</v>
      </c>
      <c r="Q24" s="17" t="s">
        <v>191</v>
      </c>
      <c r="R24" s="17"/>
      <c r="S24" s="17" t="s">
        <v>269</v>
      </c>
      <c r="T24" s="17"/>
      <c r="U24" s="17" t="s">
        <v>191</v>
      </c>
      <c r="V24" s="17" t="s">
        <v>269</v>
      </c>
      <c r="W24" s="17" t="s">
        <v>524</v>
      </c>
      <c r="X24" s="17" t="s">
        <v>447</v>
      </c>
      <c r="Y24" s="17"/>
      <c r="Z24" s="17" t="s">
        <v>609</v>
      </c>
      <c r="AA24" s="17" t="s">
        <v>610</v>
      </c>
      <c r="AB24" s="17" t="s">
        <v>524</v>
      </c>
      <c r="AC24" s="17"/>
      <c r="AD24" s="17" t="s">
        <v>636</v>
      </c>
      <c r="AE24" s="17" t="s">
        <v>422</v>
      </c>
      <c r="AF24" s="17" t="s">
        <v>421</v>
      </c>
      <c r="AG24" s="17" t="s">
        <v>598</v>
      </c>
      <c r="AH24" s="17" t="s">
        <v>620</v>
      </c>
      <c r="AI24" s="17"/>
      <c r="AJ24" s="561" t="s">
        <v>599</v>
      </c>
      <c r="AK24" s="17" t="s">
        <v>623</v>
      </c>
      <c r="AL24" s="86" t="s">
        <v>627</v>
      </c>
      <c r="AM24" s="86" t="s">
        <v>629</v>
      </c>
      <c r="AN24" s="86"/>
      <c r="AO24" s="86"/>
      <c r="AP24" s="86"/>
      <c r="AQ24" s="87"/>
      <c r="AR24" s="4"/>
      <c r="AS24" s="187" t="str">
        <f>IF(HLOOKUP($A$1&amp;"a",[1]!Plan,AR68,FALSE)="","",HLOOKUP($A$1&amp;"a",[1]!Plan,AR68,FALSE))</f>
        <v/>
      </c>
      <c r="AT24" s="187" t="str">
        <f>IF(HLOOKUP($A$1&amp;"a",[1]!Plan,AS68,FALSE)="","",HLOOKUP($A$1&amp;"a",[1]!Plan,AS68,FALSE))</f>
        <v/>
      </c>
      <c r="AU24" s="18" t="str">
        <f>IF(HLOOKUP($A$1&amp;"a",[1]!Plan,AT68,FALSE)="","",HLOOKUP($A$1&amp;"a",[1]!Plan,AT68,FALSE))</f>
        <v/>
      </c>
      <c r="AV24" s="18" t="str">
        <f>IF(HLOOKUP($A$1&amp;"a",[1]!Plan,AU68,FALSE)="","",HLOOKUP($A$1&amp;"a",[1]!Plan,AU68,FALSE))</f>
        <v/>
      </c>
      <c r="AW24" s="18" t="str">
        <f>IF(HLOOKUP($A$1&amp;"a",[1]!Plan,AV68,FALSE)="","",HLOOKUP($A$1&amp;"a",[1]!Plan,AV68,FALSE))</f>
        <v/>
      </c>
      <c r="AX24" s="18" t="str">
        <f>IF(HLOOKUP($A$1&amp;"a",[1]!Plan,AW68,FALSE)="","",HLOOKUP($A$1&amp;"a",[1]!Plan,AW68,FALSE))</f>
        <v/>
      </c>
      <c r="AY24" s="18"/>
      <c r="AZ24" s="19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84" x14ac:dyDescent="0.3">
      <c r="A25" s="20" t="b">
        <f t="array" ref="A25">OR(AND((B25&lt;&gt;""),OR(EXACT(B25,C25:AQ25))),AND((C25&lt;&gt;""),OR(EXACT(C25,D25:AQ25))),AND((D25&lt;&gt;""),OR(EXACT(D25,E25:AQ25))),AND((E25&lt;&gt;""),OR(EXACT(E25,F25:AQ25))),AND((F25&lt;&gt;""),OR(EXACT(F25,G25:AQ25))),AND((G25&lt;&gt;""),OR(EXACT(G25,H25:AQ25))),AND((H25&lt;&gt;""),OR(EXACT(H25,I25:AQ25))),AND((I25&lt;&gt;""),OR(EXACT(I25,J25:AQ25))),AND((J25&lt;&gt;""),OR(EXACT(J25,M25:AQ25))),AND((M25&lt;&gt;""),OR(EXACT(M25,N25:AQ25))),AND((O25&lt;&gt;""),OR(EXACT(O25,P25:AQ25))),AND((P25&lt;&gt;""),OR(EXACT(P25,Q25:AQ25))),AND((Q25&lt;&gt;""),OR(EXACT(Q25,R25:AQ25))),AND((S25&lt;&gt;""),OR(EXACT(S25,T25:AQ25))),AND((T25&lt;&gt;""),OR(EXACT(T25,U25:AQ25))),AND((U25&lt;&gt;""),OR(EXACT(U25,V25:AQ25))),AND((V25&lt;&gt;""),OR(EXACT(V25,X25:AQ25))),AND((X25&lt;&gt;""),OR(EXACT(X25,Y25:AQ25))),AND((Y25&lt;&gt;""),OR(EXACT(Y25,Z25:AQ25))),AND((Z25&lt;&gt;""),OR(EXACT(Z25,AA25:AQ25))),AND((AA25&lt;&gt;""),OR(EXACT(AA25,AB25:AQ25))),AND((AB25&lt;&gt;""),OR(EXACT(AB25,AC25:AQ25))),AND((AC15&lt;&gt;""),OR(EXACT(AC15,AD25:AQ25))),AND((AD25&lt;&gt;""),OR(EXACT(AD25,AE25:AQ25))),AND((AE25&lt;&gt;""),OR(EXACT(AE25,AF25:AQ25))),AND((AF25&lt;&gt;""),OR(EXACT(AF25,AG25:AQ25))),AND((AG25&lt;&gt;""),OR(EXACT(AG25,AH25:AQ25))),AND((AH25&lt;&gt;""),OR(EXACT(AH25,AI25:AQ25))),AND((AI25&lt;&gt;""),OR(EXACT(AI25,AJ25:AQ25))),AND((AJ25&lt;&gt;""),OR(EXACT(AJ25,AK25:AQ25))),AND((AK25&lt;&gt;""),OR(EXACT(AK25,AL25:AQ25))),AND((AL25&lt;&gt;""),OR(EXACT(AL25,AM25:AQ25))),AND((AM25&lt;&gt;""),OR(EXACT(AM25,AN25:AQ25))),AND((AN25&lt;&gt;""),OR(EXACT(AN25,AO25:AQ25))),AND((AO25&lt;&gt;""),OR(EXACT(AO25,AQ25))))</f>
        <v>1</v>
      </c>
      <c r="B25" s="289" t="s">
        <v>633</v>
      </c>
      <c r="C25" s="402" t="s">
        <v>18</v>
      </c>
      <c r="D25" s="289"/>
      <c r="E25" s="289"/>
      <c r="F25" s="292" t="s">
        <v>16</v>
      </c>
      <c r="G25" s="291" t="s">
        <v>1</v>
      </c>
      <c r="H25" s="567" t="s">
        <v>207</v>
      </c>
      <c r="I25" s="567" t="s">
        <v>207</v>
      </c>
      <c r="J25" s="289"/>
      <c r="K25" s="289"/>
      <c r="L25" s="299" t="s">
        <v>9</v>
      </c>
      <c r="M25" s="289"/>
      <c r="N25" s="289"/>
      <c r="O25" s="289"/>
      <c r="P25" s="322" t="s">
        <v>56</v>
      </c>
      <c r="Q25" s="289"/>
      <c r="R25" s="289"/>
      <c r="S25" s="299" t="s">
        <v>9</v>
      </c>
      <c r="T25" s="289"/>
      <c r="U25" s="289"/>
      <c r="V25" s="299" t="s">
        <v>9</v>
      </c>
      <c r="W25" s="567" t="s">
        <v>207</v>
      </c>
      <c r="X25" s="293" t="s">
        <v>225</v>
      </c>
      <c r="Y25" s="289"/>
      <c r="Z25" s="291" t="s">
        <v>1</v>
      </c>
      <c r="AA25" s="290" t="s">
        <v>6</v>
      </c>
      <c r="AB25" s="567" t="s">
        <v>207</v>
      </c>
      <c r="AC25" s="289"/>
      <c r="AD25" s="320" t="s">
        <v>71</v>
      </c>
      <c r="AE25" s="264" t="s">
        <v>74</v>
      </c>
      <c r="AF25" s="217" t="s">
        <v>27</v>
      </c>
      <c r="AG25" s="292" t="s">
        <v>16</v>
      </c>
      <c r="AH25" s="292" t="s">
        <v>16</v>
      </c>
      <c r="AI25" s="289"/>
      <c r="AJ25" s="562" t="s">
        <v>16</v>
      </c>
      <c r="AK25" s="566" t="s">
        <v>2</v>
      </c>
      <c r="AL25" s="310" t="s">
        <v>626</v>
      </c>
      <c r="AM25" s="513" t="s">
        <v>78</v>
      </c>
      <c r="AN25" s="310"/>
      <c r="AO25" s="289"/>
      <c r="AP25" s="289"/>
      <c r="AQ25" s="252"/>
      <c r="AR25" s="22"/>
      <c r="AS25" s="190" t="s">
        <v>17</v>
      </c>
      <c r="AT25" s="198" t="s">
        <v>0</v>
      </c>
      <c r="AU25" s="200" t="s">
        <v>17</v>
      </c>
      <c r="AV25" s="199" t="s">
        <v>6</v>
      </c>
      <c r="AW25" s="201" t="s">
        <v>78</v>
      </c>
      <c r="AX25" s="23" t="str">
        <f>IF(HLOOKUP($A$1,[1]!Plan,AW68,FALSE)="","",HLOOKUP($A$1,[1]!Plan,AW68,FALSE))</f>
        <v/>
      </c>
      <c r="AY25" s="30"/>
      <c r="AZ25" s="55"/>
      <c r="BA25" s="22">
        <f>BA$3</f>
        <v>1</v>
      </c>
      <c r="BB25" s="22">
        <f t="shared" ref="BB25:BS25" si="13">BB$3</f>
        <v>2</v>
      </c>
      <c r="BC25" s="22">
        <f t="shared" si="13"/>
        <v>3</v>
      </c>
      <c r="BD25" s="22">
        <f t="shared" si="13"/>
        <v>4</v>
      </c>
      <c r="BE25" s="22">
        <f t="shared" si="13"/>
        <v>5</v>
      </c>
      <c r="BF25" s="22">
        <f t="shared" si="13"/>
        <v>6</v>
      </c>
      <c r="BG25" s="22">
        <f t="shared" si="13"/>
        <v>7</v>
      </c>
      <c r="BH25" s="22">
        <f t="shared" si="13"/>
        <v>8</v>
      </c>
      <c r="BI25" s="22">
        <f t="shared" si="13"/>
        <v>9</v>
      </c>
      <c r="BJ25" s="22">
        <f t="shared" si="13"/>
        <v>10</v>
      </c>
      <c r="BK25" s="22" t="str">
        <f t="shared" si="13"/>
        <v>F1</v>
      </c>
      <c r="BL25" s="22" t="str">
        <f t="shared" si="13"/>
        <v>F2</v>
      </c>
      <c r="BM25" s="22" t="str">
        <f t="shared" si="13"/>
        <v>F3</v>
      </c>
      <c r="BN25" s="22" t="str">
        <f t="shared" si="13"/>
        <v>F4</v>
      </c>
      <c r="BO25" s="22" t="str">
        <f t="shared" si="13"/>
        <v>B8</v>
      </c>
      <c r="BP25" s="22" t="str">
        <f t="shared" si="13"/>
        <v>UG1</v>
      </c>
      <c r="BQ25" s="22" t="str">
        <f t="shared" si="13"/>
        <v>UG2</v>
      </c>
      <c r="BR25" s="22" t="str">
        <f t="shared" si="13"/>
        <v>UG3</v>
      </c>
      <c r="BS25" s="22" t="str">
        <f t="shared" si="13"/>
        <v>UG4</v>
      </c>
      <c r="BT25" s="88"/>
    </row>
    <row r="26" spans="1:84" ht="15" thickBot="1" x14ac:dyDescent="0.35">
      <c r="A26" s="25" t="b">
        <f t="array" ref="A26">OR(AND((B26&lt;&gt;""),OR(EXACT(B26,C26:AQ26))),AND((C26&lt;&gt;""),OR(EXACT(C26,D26:AQ26))),AND((D26&lt;&gt;""),OR(EXACT(D26,E26:AQ26))),AND((E26&lt;&gt;""),OR(EXACT(E26,F26:AQ26))),AND((F26&lt;&gt;""),OR(EXACT(F26,G26:AQ26))),AND((G26&lt;&gt;""),OR(EXACT(G26,H26:AQ26))),AND((H26&lt;&gt;""),OR(EXACT(H26,I26:AQ26))),AND((I26&lt;&gt;""),OR(EXACT(I26,J26:AQ26))),AND((J26&lt;&gt;""),OR(EXACT(J26,M26:AQ26))),AND((M26&lt;&gt;""),OR(EXACT(M26,N26:AQ26))),AND((O26&lt;&gt;""),OR(EXACT(O26,P26:AQ26))),AND((P26&lt;&gt;""),OR(EXACT(P26,Q26:AQ26))),AND((Q26&lt;&gt;""),OR(EXACT(Q26,R26:AQ26))),AND((S26&lt;&gt;""),OR(EXACT(S26,T26:AQ26))),AND((T26&lt;&gt;""),OR(EXACT(T26,U26:AQ26))),AND((U26&lt;&gt;""),OR(EXACT(U26,V26:AQ26))),AND((V26&lt;&gt;""),OR(EXACT(V26,X26:AQ26))),AND((X26&lt;&gt;""),OR(EXACT(X26,Y26:AQ26))),AND((Y26&lt;&gt;""),OR(EXACT(Y26,Z26:AQ26))),AND((Z26&lt;&gt;""),OR(EXACT(Z26,AA26:AQ26))),AND((AA26&lt;&gt;""),OR(EXACT(AA26,AB26:AQ26))),AND((AB26&lt;&gt;""),OR(EXACT(AB26,AC26:AQ26))),AND((AC26&lt;&gt;""),OR(EXACT(AC26,AD26:AQ26))),AND((AD26&lt;&gt;""),OR(EXACT(AD26,AE26:AQ26))),AND((AE26&lt;&gt;""),OR(EXACT(AE26,AF26:AQ26))),AND((AF26&lt;&gt;""),OR(EXACT(AF26,AG26:AQ26))),AND((AG36&lt;&gt;""),OR(EXACT(AG36,AH26:AQ26))),AND((AH26&lt;&gt;""),OR(EXACT(AH26,AI26:AQ26))),AND((AI26&lt;&gt;""),OR(EXACT(AI26,AJ26:AQ26))),AND((AJ26&lt;&gt;""),OR(EXACT(AJ26,AK26:AQ26))),AND((AK26&lt;&gt;""),OR(EXACT(AK26,AL26:AQ26))),AND((AL26&lt;&gt;""),OR(EXACT(AL26,AM26:AQ26))),AND((AM26&lt;&gt;""),OR(EXACT(AM26,AN26:AQ26))),AND((AN26&lt;&gt;""),OR(EXACT(AN26,AO26:AQ26))),AND((AO26&lt;&gt;""),OR(EXACT(AO26,AQ26))))</f>
        <v>1</v>
      </c>
      <c r="B26" s="26" t="s">
        <v>33</v>
      </c>
      <c r="C26" s="26">
        <v>8</v>
      </c>
      <c r="D26" s="26"/>
      <c r="E26" s="26"/>
      <c r="F26" s="26" t="s">
        <v>62</v>
      </c>
      <c r="G26" s="26">
        <v>4</v>
      </c>
      <c r="H26" s="26">
        <v>1</v>
      </c>
      <c r="I26" s="26">
        <v>1</v>
      </c>
      <c r="J26" s="26"/>
      <c r="K26" s="26"/>
      <c r="L26" s="26" t="s">
        <v>271</v>
      </c>
      <c r="M26" s="26"/>
      <c r="N26" s="26"/>
      <c r="O26" s="26"/>
      <c r="P26" s="26" t="s">
        <v>64</v>
      </c>
      <c r="Q26" s="26"/>
      <c r="R26" s="26"/>
      <c r="S26" s="26" t="s">
        <v>271</v>
      </c>
      <c r="T26" s="26"/>
      <c r="U26" s="26"/>
      <c r="V26" s="26" t="s">
        <v>271</v>
      </c>
      <c r="W26" s="26">
        <v>1</v>
      </c>
      <c r="X26" s="26" t="s">
        <v>61</v>
      </c>
      <c r="Y26" s="26"/>
      <c r="Z26" s="26">
        <v>4</v>
      </c>
      <c r="AA26" s="26">
        <v>5</v>
      </c>
      <c r="AB26" s="26">
        <v>1</v>
      </c>
      <c r="AC26" s="26"/>
      <c r="AD26" s="26">
        <v>6</v>
      </c>
      <c r="AE26" s="26">
        <v>3</v>
      </c>
      <c r="AF26" s="26">
        <v>9</v>
      </c>
      <c r="AG26" s="26" t="s">
        <v>32</v>
      </c>
      <c r="AH26" s="26" t="s">
        <v>32</v>
      </c>
      <c r="AI26" s="26"/>
      <c r="AJ26" s="563" t="s">
        <v>32</v>
      </c>
      <c r="AK26" s="31" t="s">
        <v>31</v>
      </c>
      <c r="AL26" s="31"/>
      <c r="AM26" s="31" t="s">
        <v>628</v>
      </c>
      <c r="AN26" s="31"/>
      <c r="AO26" s="124"/>
      <c r="AP26" s="124"/>
      <c r="AQ26" s="125"/>
      <c r="AR26" s="4"/>
      <c r="AS26" s="28" t="str">
        <f>IF(HLOOKUP($A$1&amp;"b",[1]!Plan,AR68,FALSE)="","",HLOOKUP($A$1&amp;"b",[1]!Plan,AR68,FALSE))</f>
        <v/>
      </c>
      <c r="AT26" s="28" t="str">
        <f>IF(HLOOKUP($A$1&amp;"b",[1]!Plan,AS68,FALSE)="","",HLOOKUP($A$1&amp;"b",[1]!Plan,AS68,FALSE))</f>
        <v/>
      </c>
      <c r="AU26" s="28" t="str">
        <f>IF(HLOOKUP($A$1&amp;"b",[1]!Plan,AT68,FALSE)="","",HLOOKUP($A$1&amp;"b",[1]!Plan,AT68,FALSE))</f>
        <v/>
      </c>
      <c r="AV26" s="28" t="str">
        <f>IF(HLOOKUP($A$1&amp;"b",[1]!Plan,AU68,FALSE)="","",HLOOKUP($A$1&amp;"b",[1]!Plan,AU68,FALSE))</f>
        <v/>
      </c>
      <c r="AW26" s="28" t="str">
        <f>IF(HLOOKUP($A$1&amp;"b",[1]!Plan,AV68,FALSE)="","",HLOOKUP($A$1&amp;"b",[1]!Plan,AV68,FALSE))</f>
        <v/>
      </c>
      <c r="AX26" s="28" t="str">
        <f>IF(HLOOKUP($A$1&amp;"b",[1]!Plan,AW68,FALSE)="","",HLOOKUP($A$1&amp;"b",[1]!Plan,AW68,FALSE))</f>
        <v/>
      </c>
      <c r="AY26" s="28"/>
      <c r="AZ26" s="29"/>
      <c r="BA26" s="167">
        <f t="shared" ref="BA26:BS26" ca="1" si="14">SUMIF($B26:$AQ26,BA$3,$B$2:$AP$2)</f>
        <v>8</v>
      </c>
      <c r="BB26" s="167">
        <f t="shared" ca="1" si="14"/>
        <v>0</v>
      </c>
      <c r="BC26" s="167">
        <f t="shared" ca="1" si="14"/>
        <v>7</v>
      </c>
      <c r="BD26" s="167">
        <f t="shared" ca="1" si="14"/>
        <v>2</v>
      </c>
      <c r="BE26" s="167">
        <f t="shared" ca="1" si="14"/>
        <v>7</v>
      </c>
      <c r="BF26" s="167">
        <f t="shared" ca="1" si="14"/>
        <v>8</v>
      </c>
      <c r="BG26" s="167">
        <f t="shared" ca="1" si="14"/>
        <v>0</v>
      </c>
      <c r="BH26" s="167">
        <f t="shared" ca="1" si="14"/>
        <v>2</v>
      </c>
      <c r="BI26" s="167">
        <f t="shared" ca="1" si="14"/>
        <v>3</v>
      </c>
      <c r="BJ26" s="167">
        <f t="shared" ca="1" si="14"/>
        <v>0</v>
      </c>
      <c r="BK26" s="167">
        <f t="shared" ca="1" si="14"/>
        <v>1</v>
      </c>
      <c r="BL26" s="167">
        <f t="shared" ca="1" si="14"/>
        <v>3</v>
      </c>
      <c r="BM26" s="167">
        <f t="shared" ca="1" si="14"/>
        <v>3</v>
      </c>
      <c r="BN26" s="167">
        <f t="shared" ca="1" si="14"/>
        <v>0</v>
      </c>
      <c r="BO26" s="167">
        <f t="shared" ca="1" si="14"/>
        <v>0</v>
      </c>
      <c r="BP26" s="167">
        <f t="shared" ca="1" si="14"/>
        <v>0</v>
      </c>
      <c r="BQ26" s="167">
        <f t="shared" ca="1" si="14"/>
        <v>1</v>
      </c>
      <c r="BR26" s="167">
        <f t="shared" ca="1" si="14"/>
        <v>2</v>
      </c>
      <c r="BS26" s="167">
        <f t="shared" ca="1" si="14"/>
        <v>2</v>
      </c>
    </row>
    <row r="27" spans="1:84" ht="17.100000000000001" customHeight="1" x14ac:dyDescent="0.3">
      <c r="A27" s="192"/>
      <c r="B27" s="17" t="s">
        <v>632</v>
      </c>
      <c r="C27" s="17" t="s">
        <v>614</v>
      </c>
      <c r="D27" s="17" t="s">
        <v>191</v>
      </c>
      <c r="E27" s="17" t="s">
        <v>191</v>
      </c>
      <c r="F27" s="17" t="s">
        <v>583</v>
      </c>
      <c r="G27" s="17" t="s">
        <v>609</v>
      </c>
      <c r="H27" s="17" t="s">
        <v>524</v>
      </c>
      <c r="I27" s="17" t="s">
        <v>524</v>
      </c>
      <c r="J27" s="17"/>
      <c r="K27" s="17" t="s">
        <v>191</v>
      </c>
      <c r="L27" s="17" t="s">
        <v>269</v>
      </c>
      <c r="M27" s="17"/>
      <c r="N27" s="17" t="s">
        <v>191</v>
      </c>
      <c r="O27" s="17" t="s">
        <v>191</v>
      </c>
      <c r="P27" s="17" t="s">
        <v>618</v>
      </c>
      <c r="Q27" s="17" t="s">
        <v>191</v>
      </c>
      <c r="R27" s="17"/>
      <c r="S27" s="17" t="s">
        <v>269</v>
      </c>
      <c r="T27" s="17"/>
      <c r="U27" s="17" t="s">
        <v>191</v>
      </c>
      <c r="V27" s="17" t="s">
        <v>269</v>
      </c>
      <c r="W27" s="17" t="s">
        <v>524</v>
      </c>
      <c r="X27" s="17" t="s">
        <v>447</v>
      </c>
      <c r="Y27" s="17"/>
      <c r="Z27" s="17" t="s">
        <v>609</v>
      </c>
      <c r="AA27" s="17" t="s">
        <v>610</v>
      </c>
      <c r="AB27" s="17" t="s">
        <v>524</v>
      </c>
      <c r="AC27" s="17"/>
      <c r="AD27" s="17" t="s">
        <v>636</v>
      </c>
      <c r="AE27" s="17" t="s">
        <v>422</v>
      </c>
      <c r="AF27" s="17" t="s">
        <v>421</v>
      </c>
      <c r="AG27" s="17" t="s">
        <v>598</v>
      </c>
      <c r="AH27" s="17" t="s">
        <v>620</v>
      </c>
      <c r="AI27" s="17"/>
      <c r="AJ27" s="561" t="s">
        <v>599</v>
      </c>
      <c r="AK27" s="17" t="s">
        <v>623</v>
      </c>
      <c r="AL27" s="86" t="s">
        <v>627</v>
      </c>
      <c r="AM27" s="86" t="s">
        <v>629</v>
      </c>
      <c r="AN27" s="86"/>
      <c r="AO27" s="86"/>
      <c r="AP27" s="86"/>
      <c r="AQ27" s="87"/>
      <c r="AR27" s="4"/>
      <c r="AS27" s="187" t="str">
        <f>IF(HLOOKUP($A$1&amp;"a",[1]!Plan,AR68,FALSE)="","",HLOOKUP($A$1&amp;"a",[1]!Plan,AR68,FALSE))</f>
        <v/>
      </c>
      <c r="AT27" s="187" t="str">
        <f>IF(HLOOKUP($A$1&amp;"a",[1]!Plan,AS68,FALSE)="","",HLOOKUP($A$1&amp;"a",[1]!Plan,AS68,FALSE))</f>
        <v/>
      </c>
      <c r="AU27" s="18" t="str">
        <f>IF(HLOOKUP($A$1&amp;"a",[1]!Plan,AT68,FALSE)="","",HLOOKUP($A$1&amp;"a",[1]!Plan,AT68,FALSE))</f>
        <v/>
      </c>
      <c r="AV27" s="18" t="str">
        <f>IF(HLOOKUP($A$1&amp;"a",[1]!Plan,AU68,FALSE)="","",HLOOKUP($A$1&amp;"a",[1]!Plan,AU68,FALSE))</f>
        <v/>
      </c>
      <c r="AW27" s="18" t="str">
        <f>IF(HLOOKUP($A$1&amp;"a",[1]!Plan,AV68,FALSE)="","",HLOOKUP($A$1&amp;"a",[1]!Plan,AV68,FALSE))</f>
        <v/>
      </c>
      <c r="AX27" s="18" t="str">
        <f>IF(HLOOKUP($A$1&amp;"a",[1]!Plan,AW68,FALSE)="","",HLOOKUP($A$1&amp;"a",[1]!Plan,AW68,FALSE))</f>
        <v/>
      </c>
      <c r="AY27" s="18"/>
      <c r="AZ27" s="19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84" x14ac:dyDescent="0.3">
      <c r="A28" s="20" t="b">
        <f t="array" ref="A28">OR(AND((B28&lt;&gt;""),OR(EXACT(B28,C28:AQ28))),AND((C28&lt;&gt;""),OR(EXACT(C28,D28:AQ28))),AND((D28&lt;&gt;""),OR(EXACT(D28,E28:AQ28))),AND((E28&lt;&gt;""),OR(EXACT(E28,F28:AQ28))),AND((F28&lt;&gt;""),OR(EXACT(F28,G28:AQ28))),AND((G28&lt;&gt;""),OR(EXACT(G28,H28:AQ28))),AND((H28&lt;&gt;""),OR(EXACT(H28,I28:AQ28))),AND((I28&lt;&gt;""),OR(EXACT(I28,J28:AQ28))),AND((J28&lt;&gt;""),OR(EXACT(J28,M28:AQ28))),AND((M28&lt;&gt;""),OR(EXACT(M28,N28:AQ28))),AND((O28&lt;&gt;""),OR(EXACT(O28,P28:AQ28))),AND((P28&lt;&gt;""),OR(EXACT(P28,Q28:AQ28))),AND((Q28&lt;&gt;""),OR(EXACT(Q28,R28:AQ28))),AND((S28&lt;&gt;""),OR(EXACT(S28,T28:AQ28))),AND((T28&lt;&gt;""),OR(EXACT(T28,U28:AQ28))),AND((U28&lt;&gt;""),OR(EXACT(U28,V28:AQ28))),AND((V28&lt;&gt;""),OR(EXACT(V28,X28:AQ28))),AND((X28&lt;&gt;""),OR(EXACT(X28,Y28:AQ28))),AND((Y28&lt;&gt;""),OR(EXACT(Y28,Z28:AQ28))),AND((Z28&lt;&gt;""),OR(EXACT(Z28,AA28:AQ28))),AND((AA28&lt;&gt;""),OR(EXACT(AA28,AB28:AQ28))),AND((AB28&lt;&gt;""),OR(EXACT(AB28,AC28:AQ28))),AND((AC28&lt;&gt;""),OR(EXACT(AC28,AD28:AQ28))),AND((AD28&lt;&gt;""),OR(EXACT(AD28,AE28:AQ28))),AND((AE28&lt;&gt;""),OR(EXACT(AE28,AF28:AQ28))),AND((AF28&lt;&gt;""),OR(EXACT(AF28,AG28:AQ28))),AND((AG38&lt;&gt;""),OR(EXACT(AG38,AH28:AQ28))),AND((AH28&lt;&gt;""),OR(EXACT(AH28,AI28:AQ28))),AND((AI28&lt;&gt;""),OR(EXACT(AI28,AJ28:AQ28))),AND((AJ28&lt;&gt;""),OR(EXACT(AJ28,AK28:AQ28))),AND((AK28&lt;&gt;""),OR(EXACT(AK28,AL28:AQ28))),AND((AL28&lt;&gt;""),OR(EXACT(AL28,AM28:AQ28))),AND((AM28&lt;&gt;""),OR(EXACT(AM28,AN28:AQ28))),AND((AN28&lt;&gt;""),OR(EXACT(AN28,AO28:AQ28))),AND((AO28&lt;&gt;""),OR(EXACT(AO28,AQ28))))</f>
        <v>1</v>
      </c>
      <c r="B28" s="289" t="s">
        <v>633</v>
      </c>
      <c r="C28" s="402" t="s">
        <v>18</v>
      </c>
      <c r="D28" s="289"/>
      <c r="E28" s="289"/>
      <c r="F28" s="292" t="s">
        <v>16</v>
      </c>
      <c r="G28" s="291" t="s">
        <v>1</v>
      </c>
      <c r="H28" s="567" t="s">
        <v>207</v>
      </c>
      <c r="I28" s="567" t="s">
        <v>207</v>
      </c>
      <c r="J28" s="289"/>
      <c r="K28" s="289"/>
      <c r="L28" s="292" t="s">
        <v>16</v>
      </c>
      <c r="M28" s="289"/>
      <c r="N28" s="289"/>
      <c r="O28" s="289"/>
      <c r="P28" s="322" t="s">
        <v>56</v>
      </c>
      <c r="Q28" s="289"/>
      <c r="R28" s="289"/>
      <c r="S28" s="292" t="s">
        <v>16</v>
      </c>
      <c r="T28" s="289"/>
      <c r="U28" s="289"/>
      <c r="V28" s="292" t="s">
        <v>16</v>
      </c>
      <c r="W28" s="567" t="s">
        <v>207</v>
      </c>
      <c r="X28" s="293" t="s">
        <v>225</v>
      </c>
      <c r="Y28" s="289"/>
      <c r="Z28" s="291" t="s">
        <v>1</v>
      </c>
      <c r="AA28" s="290" t="s">
        <v>6</v>
      </c>
      <c r="AB28" s="567" t="s">
        <v>207</v>
      </c>
      <c r="AC28" s="289"/>
      <c r="AD28" s="320" t="s">
        <v>71</v>
      </c>
      <c r="AE28" s="264" t="s">
        <v>74</v>
      </c>
      <c r="AF28" s="217" t="s">
        <v>27</v>
      </c>
      <c r="AG28" s="292" t="s">
        <v>16</v>
      </c>
      <c r="AH28" s="264" t="s">
        <v>74</v>
      </c>
      <c r="AI28" s="289"/>
      <c r="AJ28" s="562" t="s">
        <v>16</v>
      </c>
      <c r="AK28" s="566" t="s">
        <v>2</v>
      </c>
      <c r="AL28" s="310" t="s">
        <v>626</v>
      </c>
      <c r="AM28" s="513" t="s">
        <v>78</v>
      </c>
      <c r="AN28" s="310"/>
      <c r="AO28" s="289"/>
      <c r="AP28" s="289"/>
      <c r="AQ28" s="252"/>
      <c r="AR28" s="22"/>
      <c r="AS28" s="190" t="s">
        <v>17</v>
      </c>
      <c r="AT28" s="198" t="s">
        <v>0</v>
      </c>
      <c r="AU28" s="200" t="s">
        <v>17</v>
      </c>
      <c r="AV28" s="199" t="s">
        <v>6</v>
      </c>
      <c r="AW28" s="201" t="s">
        <v>78</v>
      </c>
      <c r="AX28" s="23" t="str">
        <f>IF(HLOOKUP($A$1,[1]!Plan,AW68,FALSE)="","",HLOOKUP($A$1,[1]!Plan,AW68,FALSE))</f>
        <v/>
      </c>
      <c r="AY28" s="30"/>
      <c r="AZ28" s="55"/>
      <c r="BA28" s="22">
        <f>BA$3</f>
        <v>1</v>
      </c>
      <c r="BB28" s="22">
        <f t="shared" ref="BB28:BS28" si="15">BB$3</f>
        <v>2</v>
      </c>
      <c r="BC28" s="22">
        <f t="shared" si="15"/>
        <v>3</v>
      </c>
      <c r="BD28" s="22">
        <f t="shared" si="15"/>
        <v>4</v>
      </c>
      <c r="BE28" s="22">
        <f t="shared" si="15"/>
        <v>5</v>
      </c>
      <c r="BF28" s="22">
        <f t="shared" si="15"/>
        <v>6</v>
      </c>
      <c r="BG28" s="22">
        <f t="shared" si="15"/>
        <v>7</v>
      </c>
      <c r="BH28" s="22">
        <f t="shared" si="15"/>
        <v>8</v>
      </c>
      <c r="BI28" s="22">
        <f t="shared" si="15"/>
        <v>9</v>
      </c>
      <c r="BJ28" s="22">
        <f t="shared" si="15"/>
        <v>10</v>
      </c>
      <c r="BK28" s="22" t="str">
        <f t="shared" si="15"/>
        <v>F1</v>
      </c>
      <c r="BL28" s="22" t="str">
        <f t="shared" si="15"/>
        <v>F2</v>
      </c>
      <c r="BM28" s="22" t="str">
        <f t="shared" si="15"/>
        <v>F3</v>
      </c>
      <c r="BN28" s="22" t="str">
        <f t="shared" si="15"/>
        <v>F4</v>
      </c>
      <c r="BO28" s="22" t="str">
        <f t="shared" si="15"/>
        <v>B8</v>
      </c>
      <c r="BP28" s="22" t="str">
        <f t="shared" si="15"/>
        <v>UG1</v>
      </c>
      <c r="BQ28" s="22" t="str">
        <f t="shared" si="15"/>
        <v>UG2</v>
      </c>
      <c r="BR28" s="22" t="str">
        <f t="shared" si="15"/>
        <v>UG3</v>
      </c>
      <c r="BS28" s="22" t="str">
        <f t="shared" si="15"/>
        <v>UG4</v>
      </c>
      <c r="BT28" s="88"/>
    </row>
    <row r="29" spans="1:84" ht="15" thickBot="1" x14ac:dyDescent="0.35">
      <c r="A29" s="25" t="b">
        <f t="array" ref="A29">OR(AND((B29&lt;&gt;""),OR(EXACT(B29,C29:AQ29))),AND((C29&lt;&gt;""),OR(EXACT(C29,D29:AQ29))),AND((D29&lt;&gt;""),OR(EXACT(D29,E29:AQ29))),AND((E29&lt;&gt;""),OR(EXACT(E29,F29:AQ29))),AND((F29&lt;&gt;""),OR(EXACT(F29,G29:AQ29))),AND((G29&lt;&gt;""),OR(EXACT(G29,H29:AQ29))),AND((H29&lt;&gt;""),OR(EXACT(H29,I29:AQ29))),AND((I29&lt;&gt;""),OR(EXACT(I29,J29:AQ29))),AND((J29&lt;&gt;""),OR(EXACT(J29,M29:AQ29))),AND((M29&lt;&gt;""),OR(EXACT(M29,N29:AQ29))),AND((O29&lt;&gt;""),OR(EXACT(O29,P29:AQ29))),AND((P29&lt;&gt;""),OR(EXACT(P29,Q29:AQ29))),AND((Q29&lt;&gt;""),OR(EXACT(Q29,R29:AQ29))),AND((S29&lt;&gt;""),OR(EXACT(S29,T29:AQ29))),AND((T29&lt;&gt;""),OR(EXACT(T29,U29:AQ29))),AND((U29&lt;&gt;""),OR(EXACT(U29,V29:AQ29))),AND((V29&lt;&gt;""),OR(EXACT(V29,X29:AQ29))),AND((X29&lt;&gt;""),OR(EXACT(X29,Y29:AQ29))),AND((Y29&lt;&gt;""),OR(EXACT(Y29,Z29:AQ29))),AND((Z29&lt;&gt;""),OR(EXACT(Z29,AA29:AQ29))),AND((AA29&lt;&gt;""),OR(EXACT(AA29,AB29:AQ29))),AND((AB29&lt;&gt;""),OR(EXACT(AB29,AC29:AQ29))),AND((AC29&lt;&gt;""),OR(EXACT(AC29,AD29:AQ29))),AND((AD29&lt;&gt;""),OR(EXACT(AD29,AE29:AQ29))),AND((AE29&lt;&gt;""),OR(EXACT(AE29,AF29:AQ29))),AND((AF29&lt;&gt;""),OR(EXACT(AF29,AG29:AQ29))),AND((AG39&lt;&gt;""),OR(EXACT(AG39,AH29:AQ29))),AND((AH29&lt;&gt;""),OR(EXACT(AH29,AI29:AQ29))),AND((AI29&lt;&gt;""),OR(EXACT(AI29,AJ29:AQ29))),AND((AJ29&lt;&gt;""),OR(EXACT(AJ29,AK29:AQ29))),AND((AK29&lt;&gt;""),OR(EXACT(AK29,AL29:AQ29))),AND((AL29&lt;&gt;""),OR(EXACT(AL29,AM29:AQ29))),AND((AM29&lt;&gt;""),OR(EXACT(AM29,AN29:AQ29))),AND((AN29&lt;&gt;""),OR(EXACT(AN29,AO29:AQ29))),AND((AO29&lt;&gt;""),OR(EXACT(AO29,AQ29))))</f>
        <v>1</v>
      </c>
      <c r="B29" s="26" t="s">
        <v>33</v>
      </c>
      <c r="C29" s="26">
        <v>8</v>
      </c>
      <c r="D29" s="26"/>
      <c r="E29" s="26"/>
      <c r="F29" s="26" t="s">
        <v>62</v>
      </c>
      <c r="G29" s="26">
        <v>4</v>
      </c>
      <c r="H29" s="26">
        <v>1</v>
      </c>
      <c r="I29" s="26">
        <v>1</v>
      </c>
      <c r="J29" s="26"/>
      <c r="K29" s="26"/>
      <c r="L29" s="26" t="s">
        <v>271</v>
      </c>
      <c r="M29" s="26"/>
      <c r="N29" s="26"/>
      <c r="O29" s="26"/>
      <c r="P29" s="26" t="s">
        <v>64</v>
      </c>
      <c r="Q29" s="26"/>
      <c r="R29" s="26"/>
      <c r="S29" s="26" t="s">
        <v>271</v>
      </c>
      <c r="T29" s="26"/>
      <c r="U29" s="26"/>
      <c r="V29" s="26" t="s">
        <v>271</v>
      </c>
      <c r="W29" s="26">
        <v>1</v>
      </c>
      <c r="X29" s="26" t="s">
        <v>61</v>
      </c>
      <c r="Y29" s="26"/>
      <c r="Z29" s="26">
        <v>4</v>
      </c>
      <c r="AA29" s="26">
        <v>5</v>
      </c>
      <c r="AB29" s="26">
        <v>1</v>
      </c>
      <c r="AC29" s="26"/>
      <c r="AD29" s="26">
        <v>6</v>
      </c>
      <c r="AE29" s="26">
        <v>3</v>
      </c>
      <c r="AF29" s="26">
        <v>9</v>
      </c>
      <c r="AG29" s="26" t="s">
        <v>32</v>
      </c>
      <c r="AH29" s="26" t="s">
        <v>32</v>
      </c>
      <c r="AI29" s="26"/>
      <c r="AJ29" s="563" t="s">
        <v>32</v>
      </c>
      <c r="AK29" s="31" t="s">
        <v>31</v>
      </c>
      <c r="AL29" s="31"/>
      <c r="AM29" s="31" t="s">
        <v>628</v>
      </c>
      <c r="AN29" s="31"/>
      <c r="AO29" s="124"/>
      <c r="AP29" s="124"/>
      <c r="AQ29" s="125"/>
      <c r="AR29" s="4"/>
      <c r="AS29" s="28" t="str">
        <f>IF(HLOOKUP($A$1&amp;"b",[1]!Plan,AR68,FALSE)="","",HLOOKUP($A$1&amp;"b",[1]!Plan,AR68,FALSE))</f>
        <v/>
      </c>
      <c r="AT29" s="28" t="str">
        <f>IF(HLOOKUP($A$1&amp;"b",[1]!Plan,AS68,FALSE)="","",HLOOKUP($A$1&amp;"b",[1]!Plan,AS68,FALSE))</f>
        <v/>
      </c>
      <c r="AU29" s="28" t="str">
        <f>IF(HLOOKUP($A$1&amp;"b",[1]!Plan,AT68,FALSE)="","",HLOOKUP($A$1&amp;"b",[1]!Plan,AT68,FALSE))</f>
        <v/>
      </c>
      <c r="AV29" s="28" t="str">
        <f>IF(HLOOKUP($A$1&amp;"b",[1]!Plan,AU68,FALSE)="","",HLOOKUP($A$1&amp;"b",[1]!Plan,AU68,FALSE))</f>
        <v/>
      </c>
      <c r="AW29" s="28" t="str">
        <f>IF(HLOOKUP($A$1&amp;"b",[1]!Plan,AV68,FALSE)="","",HLOOKUP($A$1&amp;"b",[1]!Plan,AV68,FALSE))</f>
        <v/>
      </c>
      <c r="AX29" s="28" t="str">
        <f>IF(HLOOKUP($A$1&amp;"b",[1]!Plan,AW68,FALSE)="","",HLOOKUP($A$1&amp;"b",[1]!Plan,AW68,FALSE))</f>
        <v/>
      </c>
      <c r="AY29" s="28"/>
      <c r="AZ29" s="29"/>
      <c r="BA29" s="167">
        <f t="shared" ref="BA29:BS29" ca="1" si="16">SUMIF($B29:$AQ29,BA$3,$B$2:$AP$2)</f>
        <v>8</v>
      </c>
      <c r="BB29" s="167">
        <f t="shared" ca="1" si="16"/>
        <v>0</v>
      </c>
      <c r="BC29" s="167">
        <f t="shared" ca="1" si="16"/>
        <v>7</v>
      </c>
      <c r="BD29" s="167">
        <f t="shared" ca="1" si="16"/>
        <v>2</v>
      </c>
      <c r="BE29" s="167">
        <f t="shared" ca="1" si="16"/>
        <v>7</v>
      </c>
      <c r="BF29" s="167">
        <f t="shared" ca="1" si="16"/>
        <v>8</v>
      </c>
      <c r="BG29" s="167">
        <f t="shared" ca="1" si="16"/>
        <v>0</v>
      </c>
      <c r="BH29" s="167">
        <f t="shared" ca="1" si="16"/>
        <v>2</v>
      </c>
      <c r="BI29" s="167">
        <f t="shared" ca="1" si="16"/>
        <v>3</v>
      </c>
      <c r="BJ29" s="167">
        <f t="shared" ca="1" si="16"/>
        <v>0</v>
      </c>
      <c r="BK29" s="167">
        <f t="shared" ca="1" si="16"/>
        <v>1</v>
      </c>
      <c r="BL29" s="167">
        <f t="shared" ca="1" si="16"/>
        <v>3</v>
      </c>
      <c r="BM29" s="167">
        <f t="shared" ca="1" si="16"/>
        <v>3</v>
      </c>
      <c r="BN29" s="167">
        <f t="shared" ca="1" si="16"/>
        <v>0</v>
      </c>
      <c r="BO29" s="167">
        <f t="shared" ca="1" si="16"/>
        <v>0</v>
      </c>
      <c r="BP29" s="167">
        <f t="shared" ca="1" si="16"/>
        <v>0</v>
      </c>
      <c r="BQ29" s="167">
        <f t="shared" ca="1" si="16"/>
        <v>1</v>
      </c>
      <c r="BR29" s="167">
        <f t="shared" ca="1" si="16"/>
        <v>2</v>
      </c>
      <c r="BS29" s="167">
        <f t="shared" ca="1" si="16"/>
        <v>2</v>
      </c>
    </row>
    <row r="30" spans="1:84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251"/>
      <c r="AL30" s="40"/>
      <c r="AM30" s="203"/>
      <c r="AN30" s="40"/>
      <c r="AO30" s="32"/>
      <c r="AP30" s="32"/>
      <c r="AQ30" s="83"/>
      <c r="AR30" s="4"/>
      <c r="AS30" s="187"/>
      <c r="AT30" s="187"/>
      <c r="AU30" s="33"/>
      <c r="AV30" s="33"/>
      <c r="AW30" s="33"/>
      <c r="AX30" s="33"/>
      <c r="AY30" s="33"/>
      <c r="AZ30" s="3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84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89"/>
      <c r="AL31" s="121"/>
      <c r="AM31" s="258"/>
      <c r="AN31" s="121"/>
      <c r="AO31" s="121"/>
      <c r="AP31" s="121"/>
      <c r="AQ31" s="122"/>
      <c r="AR31" s="4"/>
      <c r="AS31" s="189"/>
      <c r="AT31" s="189"/>
      <c r="AU31" s="33"/>
      <c r="AV31" s="33"/>
      <c r="AW31" s="33"/>
      <c r="AX31" s="33"/>
      <c r="AY31" s="33"/>
      <c r="AZ31" s="34"/>
      <c r="BA31" s="22">
        <f>BA$3</f>
        <v>1</v>
      </c>
      <c r="BB31" s="22">
        <f t="shared" ref="BB31:BS31" si="17">BB$3</f>
        <v>2</v>
      </c>
      <c r="BC31" s="22">
        <f t="shared" si="17"/>
        <v>3</v>
      </c>
      <c r="BD31" s="22">
        <f t="shared" si="17"/>
        <v>4</v>
      </c>
      <c r="BE31" s="22">
        <f t="shared" si="17"/>
        <v>5</v>
      </c>
      <c r="BF31" s="22">
        <f t="shared" si="17"/>
        <v>6</v>
      </c>
      <c r="BG31" s="22">
        <f t="shared" si="17"/>
        <v>7</v>
      </c>
      <c r="BH31" s="22">
        <f t="shared" si="17"/>
        <v>8</v>
      </c>
      <c r="BI31" s="22">
        <f t="shared" si="17"/>
        <v>9</v>
      </c>
      <c r="BJ31" s="22">
        <f t="shared" si="17"/>
        <v>10</v>
      </c>
      <c r="BK31" s="22" t="str">
        <f t="shared" si="17"/>
        <v>F1</v>
      </c>
      <c r="BL31" s="22" t="str">
        <f t="shared" si="17"/>
        <v>F2</v>
      </c>
      <c r="BM31" s="22" t="str">
        <f t="shared" si="17"/>
        <v>F3</v>
      </c>
      <c r="BN31" s="22" t="str">
        <f t="shared" si="17"/>
        <v>F4</v>
      </c>
      <c r="BO31" s="22" t="str">
        <f t="shared" si="17"/>
        <v>B8</v>
      </c>
      <c r="BP31" s="22" t="str">
        <f t="shared" si="17"/>
        <v>UG1</v>
      </c>
      <c r="BQ31" s="22" t="str">
        <f t="shared" si="17"/>
        <v>UG2</v>
      </c>
      <c r="BR31" s="22" t="str">
        <f t="shared" si="17"/>
        <v>UG3</v>
      </c>
      <c r="BS31" s="22" t="str">
        <f t="shared" si="17"/>
        <v>UG4</v>
      </c>
    </row>
    <row r="32" spans="1:84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82"/>
      <c r="AL32" s="31"/>
      <c r="AM32" s="31"/>
      <c r="AN32" s="31"/>
      <c r="AO32" s="31"/>
      <c r="AP32" s="31"/>
      <c r="AQ32" s="84"/>
      <c r="AR32" s="4"/>
      <c r="AS32" s="28"/>
      <c r="AT32" s="28"/>
      <c r="AU32" s="36"/>
      <c r="AV32" s="36"/>
      <c r="AW32" s="36"/>
      <c r="AX32" s="36"/>
      <c r="AY32" s="36"/>
      <c r="AZ32" s="37"/>
      <c r="BA32" s="167">
        <f t="shared" ref="BA32:BS32" ca="1" si="18">SUMIF($B32:$AQ32,BA$3,$B$2:$AP$2)</f>
        <v>0</v>
      </c>
      <c r="BB32" s="167">
        <f t="shared" ca="1" si="18"/>
        <v>0</v>
      </c>
      <c r="BC32" s="167">
        <f t="shared" ca="1" si="18"/>
        <v>0</v>
      </c>
      <c r="BD32" s="167">
        <f t="shared" ca="1" si="18"/>
        <v>0</v>
      </c>
      <c r="BE32" s="167">
        <f t="shared" ca="1" si="18"/>
        <v>0</v>
      </c>
      <c r="BF32" s="167">
        <f t="shared" ca="1" si="18"/>
        <v>0</v>
      </c>
      <c r="BG32" s="167">
        <f t="shared" ca="1" si="18"/>
        <v>0</v>
      </c>
      <c r="BH32" s="167">
        <f t="shared" ca="1" si="18"/>
        <v>0</v>
      </c>
      <c r="BI32" s="167">
        <f t="shared" ca="1" si="18"/>
        <v>0</v>
      </c>
      <c r="BJ32" s="167">
        <f t="shared" ca="1" si="18"/>
        <v>0</v>
      </c>
      <c r="BK32" s="167">
        <f t="shared" ca="1" si="18"/>
        <v>0</v>
      </c>
      <c r="BL32" s="167">
        <f t="shared" ca="1" si="18"/>
        <v>0</v>
      </c>
      <c r="BM32" s="167">
        <f t="shared" ca="1" si="18"/>
        <v>0</v>
      </c>
      <c r="BN32" s="167">
        <f t="shared" ca="1" si="18"/>
        <v>0</v>
      </c>
      <c r="BO32" s="167">
        <f t="shared" ca="1" si="18"/>
        <v>0</v>
      </c>
      <c r="BP32" s="167">
        <f t="shared" ca="1" si="18"/>
        <v>0</v>
      </c>
      <c r="BQ32" s="167">
        <f t="shared" ca="1" si="18"/>
        <v>0</v>
      </c>
      <c r="BR32" s="167">
        <f t="shared" ca="1" si="18"/>
        <v>0</v>
      </c>
      <c r="BS32" s="167">
        <f t="shared" ca="1" si="18"/>
        <v>0</v>
      </c>
    </row>
    <row r="33" spans="1:72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204"/>
      <c r="AN33" s="32"/>
      <c r="AO33" s="32"/>
      <c r="AP33" s="32"/>
      <c r="AQ33" s="32"/>
      <c r="AR33" s="4"/>
      <c r="AS33" s="33"/>
      <c r="AT33" s="33"/>
      <c r="AU33" s="33"/>
      <c r="AV33" s="33"/>
      <c r="AW33" s="33"/>
      <c r="AX33" s="33"/>
      <c r="AY33" s="33"/>
      <c r="AZ33" s="33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2" ht="15" customHeight="1" x14ac:dyDescent="0.3">
      <c r="A34" s="38" t="s">
        <v>39</v>
      </c>
      <c r="B34" s="17" t="s">
        <v>630</v>
      </c>
      <c r="C34" s="17" t="s">
        <v>614</v>
      </c>
      <c r="D34" s="17" t="s">
        <v>191</v>
      </c>
      <c r="E34" s="17" t="s">
        <v>191</v>
      </c>
      <c r="F34" s="17" t="s">
        <v>583</v>
      </c>
      <c r="G34" s="17" t="s">
        <v>609</v>
      </c>
      <c r="H34" s="17" t="s">
        <v>524</v>
      </c>
      <c r="I34" s="17" t="s">
        <v>524</v>
      </c>
      <c r="J34" s="17"/>
      <c r="K34" s="17" t="s">
        <v>191</v>
      </c>
      <c r="L34" s="17" t="s">
        <v>269</v>
      </c>
      <c r="M34" s="17"/>
      <c r="N34" s="17" t="s">
        <v>191</v>
      </c>
      <c r="O34" s="17" t="s">
        <v>191</v>
      </c>
      <c r="P34" s="17" t="s">
        <v>616</v>
      </c>
      <c r="Q34" s="17" t="s">
        <v>191</v>
      </c>
      <c r="R34" s="17"/>
      <c r="S34" s="17" t="s">
        <v>269</v>
      </c>
      <c r="T34" s="17"/>
      <c r="U34" s="17" t="s">
        <v>191</v>
      </c>
      <c r="V34" s="17" t="s">
        <v>269</v>
      </c>
      <c r="W34" s="17" t="s">
        <v>524</v>
      </c>
      <c r="X34" s="17" t="s">
        <v>447</v>
      </c>
      <c r="Y34" s="17"/>
      <c r="Z34" s="17" t="s">
        <v>609</v>
      </c>
      <c r="AA34" s="17" t="s">
        <v>610</v>
      </c>
      <c r="AB34" s="17" t="s">
        <v>524</v>
      </c>
      <c r="AC34" s="17"/>
      <c r="AD34" s="17" t="s">
        <v>636</v>
      </c>
      <c r="AE34" s="17" t="s">
        <v>422</v>
      </c>
      <c r="AF34" s="17" t="s">
        <v>421</v>
      </c>
      <c r="AG34" s="17" t="s">
        <v>598</v>
      </c>
      <c r="AH34" s="17" t="s">
        <v>620</v>
      </c>
      <c r="AI34" s="17"/>
      <c r="AJ34" s="561" t="s">
        <v>599</v>
      </c>
      <c r="AK34" s="17" t="s">
        <v>623</v>
      </c>
      <c r="AL34" s="86"/>
      <c r="AM34" s="86"/>
      <c r="AN34" s="86"/>
      <c r="AO34" s="86"/>
      <c r="AP34" s="86"/>
      <c r="AQ34" s="87"/>
      <c r="AR34" s="4"/>
      <c r="AS34" s="187" t="str">
        <f>IF(HLOOKUP($A$1&amp;"a",[1]!Plan,AR69,FALSE)="","",HLOOKUP($A$1&amp;"a",[1]!Plan,AR69,FALSE))</f>
        <v/>
      </c>
      <c r="AT34" s="187" t="str">
        <f>IF(HLOOKUP($A$1&amp;"a",[1]!Plan,AS69,FALSE)="","",HLOOKUP($A$1&amp;"a",[1]!Plan,AS69,FALSE))</f>
        <v/>
      </c>
      <c r="AU34" s="18" t="str">
        <f>IF(HLOOKUP($A$1&amp;"a",[1]!Plan,AT69,FALSE)="","",HLOOKUP($A$1&amp;"a",[1]!Plan,AT69,FALSE))</f>
        <v/>
      </c>
      <c r="AV34" s="18" t="str">
        <f>IF(HLOOKUP($A$1&amp;"a",[1]!Plan,AU69,FALSE)="","",HLOOKUP($A$1&amp;"a",[1]!Plan,AU69,FALSE))</f>
        <v/>
      </c>
      <c r="AW34" s="18" t="str">
        <f>IF(HLOOKUP($A$1&amp;"a",[1]!Plan,AV69,FALSE)="","",HLOOKUP($A$1&amp;"a",[1]!Plan,AV69,FALSE))</f>
        <v/>
      </c>
      <c r="AX34" s="18"/>
      <c r="AY34" s="18"/>
      <c r="AZ34" s="19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2" x14ac:dyDescent="0.3">
      <c r="A35" s="20" t="b">
        <f t="array" ref="A35">OR(AND((B35&lt;&gt;""),OR(EXACT(B35,C35:AQ35))),AND((C35&lt;&gt;""),OR(EXACT(C35,D35:AQ35))),AND((D35&lt;&gt;""),OR(EXACT(D35,E35:AQ35))),AND((E35&lt;&gt;""),OR(EXACT(E35,F35:AQ35))),AND((F35&lt;&gt;""),OR(EXACT(F35,G35:AQ35))),AND((G35&lt;&gt;""),OR(EXACT(G35,H35:AQ35))),AND((H35&lt;&gt;""),OR(EXACT(H35,I35:AQ35))),AND((I35&lt;&gt;""),OR(EXACT(I35,J35:AQ35))),AND((J35&lt;&gt;""),OR(EXACT(J35,M35:AQ35))),AND((M35&lt;&gt;""),OR(EXACT(M35,N35:AQ35))),AND((O35&lt;&gt;""),OR(EXACT(O35,P35:AQ35))),AND((P35&lt;&gt;""),OR(EXACT(P35,Q35:AQ35))),AND((Q35&lt;&gt;""),OR(EXACT(Q35,R35:AQ35))),AND((S35&lt;&gt;""),OR(EXACT(S35,T35:AQ35))),AND((T35&lt;&gt;""),OR(EXACT(T35,U35:AQ35))),AND((U35&lt;&gt;""),OR(EXACT(U35,V35:AQ35))),AND((V35&lt;&gt;""),OR(EXACT(V35,X35:AQ35))),AND((X35&lt;&gt;""),OR(EXACT(X35,Y35:AQ35))),AND((Y35&lt;&gt;""),OR(EXACT(Y35,Z35:AQ35))),AND((Z35&lt;&gt;""),OR(EXACT(Z35,AA35:AQ35))),AND((AA35&lt;&gt;""),OR(EXACT(AA35,AB35:AQ35))),AND((AB35&lt;&gt;""),OR(EXACT(AB35,AC35:AQ35))),AND((AC35&lt;&gt;""),OR(EXACT(AC35,AD35:AQ35))),AND((AD35&lt;&gt;""),OR(EXACT(AD35,AE35:AQ35))),AND((AE35&lt;&gt;""),OR(EXACT(AE35,AF35:AQ35))),AND((AF35&lt;&gt;""),OR(EXACT(AF35,AG35:AQ35))),AND((AG45&lt;&gt;""),OR(EXACT(AG45,AH35:AQ35))),AND((AH35&lt;&gt;""),OR(EXACT(AH35,AI35:AQ35))),AND((AI35&lt;&gt;""),OR(EXACT(AI35,AJ35:AQ35))),AND((AJ35&lt;&gt;""),OR(EXACT(AJ35,AK35:AQ35))),AND((AK35&lt;&gt;""),OR(EXACT(AK35,AL35:AQ35))),AND((AL35&lt;&gt;""),OR(EXACT(AL35,AM35:AQ35))),AND((AM35&lt;&gt;""),OR(EXACT(AM35,AN35:AQ35))),AND((AN35&lt;&gt;""),OR(EXACT(AN35,AO35:AQ35))),AND((AO35&lt;&gt;""),OR(EXACT(AO35,AQ35))))</f>
        <v>1</v>
      </c>
      <c r="B35" s="289" t="s">
        <v>631</v>
      </c>
      <c r="C35" s="402" t="s">
        <v>18</v>
      </c>
      <c r="D35" s="289"/>
      <c r="E35" s="289"/>
      <c r="F35" s="292" t="s">
        <v>16</v>
      </c>
      <c r="G35" s="291" t="s">
        <v>1</v>
      </c>
      <c r="H35" s="567" t="s">
        <v>207</v>
      </c>
      <c r="I35" s="567" t="s">
        <v>207</v>
      </c>
      <c r="J35" s="289"/>
      <c r="K35" s="289"/>
      <c r="L35" s="299" t="s">
        <v>9</v>
      </c>
      <c r="M35" s="289"/>
      <c r="N35" s="289"/>
      <c r="O35" s="289"/>
      <c r="P35" s="289" t="s">
        <v>617</v>
      </c>
      <c r="Q35" s="289"/>
      <c r="R35" s="289"/>
      <c r="S35" s="299" t="s">
        <v>9</v>
      </c>
      <c r="T35" s="289"/>
      <c r="U35" s="289"/>
      <c r="V35" s="299" t="s">
        <v>9</v>
      </c>
      <c r="W35" s="567" t="s">
        <v>207</v>
      </c>
      <c r="X35" s="293" t="s">
        <v>225</v>
      </c>
      <c r="Y35" s="289"/>
      <c r="Z35" s="291" t="s">
        <v>1</v>
      </c>
      <c r="AA35" s="290" t="s">
        <v>6</v>
      </c>
      <c r="AB35" s="567" t="s">
        <v>207</v>
      </c>
      <c r="AC35" s="289"/>
      <c r="AD35" s="320" t="s">
        <v>71</v>
      </c>
      <c r="AE35" s="264" t="s">
        <v>74</v>
      </c>
      <c r="AF35" s="217" t="s">
        <v>27</v>
      </c>
      <c r="AG35" s="292" t="s">
        <v>16</v>
      </c>
      <c r="AH35" s="292" t="s">
        <v>16</v>
      </c>
      <c r="AI35" s="289"/>
      <c r="AJ35" s="562" t="s">
        <v>16</v>
      </c>
      <c r="AK35" s="566" t="s">
        <v>2</v>
      </c>
      <c r="AL35" s="310"/>
      <c r="AM35" s="315"/>
      <c r="AN35" s="310"/>
      <c r="AO35" s="289"/>
      <c r="AP35" s="289"/>
      <c r="AQ35" s="214"/>
      <c r="AR35" s="22"/>
      <c r="AS35" s="190" t="s">
        <v>17</v>
      </c>
      <c r="AT35" s="198" t="s">
        <v>0</v>
      </c>
      <c r="AU35" s="200" t="s">
        <v>17</v>
      </c>
      <c r="AV35" s="199" t="s">
        <v>6</v>
      </c>
      <c r="AW35" s="202" t="s">
        <v>5</v>
      </c>
      <c r="AX35" s="30"/>
      <c r="AY35" s="30"/>
      <c r="AZ35" s="55"/>
      <c r="BA35" s="22">
        <f>BA$3</f>
        <v>1</v>
      </c>
      <c r="BB35" s="22">
        <f t="shared" ref="BB35:BS35" si="19">BB$3</f>
        <v>2</v>
      </c>
      <c r="BC35" s="22">
        <f t="shared" si="19"/>
        <v>3</v>
      </c>
      <c r="BD35" s="22">
        <f t="shared" si="19"/>
        <v>4</v>
      </c>
      <c r="BE35" s="22">
        <f t="shared" si="19"/>
        <v>5</v>
      </c>
      <c r="BF35" s="22">
        <f t="shared" si="19"/>
        <v>6</v>
      </c>
      <c r="BG35" s="22">
        <f t="shared" si="19"/>
        <v>7</v>
      </c>
      <c r="BH35" s="22">
        <f t="shared" si="19"/>
        <v>8</v>
      </c>
      <c r="BI35" s="22">
        <f t="shared" si="19"/>
        <v>9</v>
      </c>
      <c r="BJ35" s="22">
        <f t="shared" si="19"/>
        <v>10</v>
      </c>
      <c r="BK35" s="22" t="str">
        <f t="shared" si="19"/>
        <v>F1</v>
      </c>
      <c r="BL35" s="22" t="str">
        <f t="shared" si="19"/>
        <v>F2</v>
      </c>
      <c r="BM35" s="22" t="str">
        <f t="shared" si="19"/>
        <v>F3</v>
      </c>
      <c r="BN35" s="22" t="str">
        <f t="shared" si="19"/>
        <v>F4</v>
      </c>
      <c r="BO35" s="22" t="str">
        <f t="shared" si="19"/>
        <v>B8</v>
      </c>
      <c r="BP35" s="22" t="str">
        <f t="shared" si="19"/>
        <v>UG1</v>
      </c>
      <c r="BQ35" s="22" t="str">
        <f t="shared" si="19"/>
        <v>UG2</v>
      </c>
      <c r="BR35" s="22" t="str">
        <f t="shared" si="19"/>
        <v>UG3</v>
      </c>
      <c r="BS35" s="22" t="str">
        <f t="shared" si="19"/>
        <v>UG4</v>
      </c>
      <c r="BT35" s="88"/>
    </row>
    <row r="36" spans="1:72" ht="15" thickBot="1" x14ac:dyDescent="0.35">
      <c r="A36" s="25" t="b">
        <f t="array" ref="A36">OR(AND((B36&lt;&gt;""),OR(EXACT(B36,C36:AQ36))),AND((C36&lt;&gt;""),OR(EXACT(C36,D36:AQ36))),AND((D36&lt;&gt;""),OR(EXACT(D36,E36:AQ36))),AND((E36&lt;&gt;""),OR(EXACT(E36,F36:AQ36))),AND((F36&lt;&gt;""),OR(EXACT(F36,G36:AQ36))),AND((G36&lt;&gt;""),OR(EXACT(G36,H36:AQ36))),AND((H36&lt;&gt;""),OR(EXACT(H36,I36:AQ36))),AND((I36&lt;&gt;""),OR(EXACT(I36,J36:AQ36))),AND((J36&lt;&gt;""),OR(EXACT(J36,M36:AQ36))),AND((M36&lt;&gt;""),OR(EXACT(M36,N36:AQ36))),AND((O36&lt;&gt;""),OR(EXACT(O36,P36:AQ36))),AND((P36&lt;&gt;""),OR(EXACT(P36,Q36:AQ36))),AND((Q36&lt;&gt;""),OR(EXACT(Q36,R36:AQ36))),AND((S36&lt;&gt;""),OR(EXACT(S36,T36:AQ36))),AND((T36&lt;&gt;""),OR(EXACT(T36,U36:AQ36))),AND((U36&lt;&gt;""),OR(EXACT(U36,V36:AQ36))),AND((V36&lt;&gt;""),OR(EXACT(V36,X36:AQ36))),AND((X36&lt;&gt;""),OR(EXACT(X36,Y36:AQ36))),AND((Y36&lt;&gt;""),OR(EXACT(Y36,Z36:AQ36))),AND((Z36&lt;&gt;""),OR(EXACT(Z36,AA36:AQ36))),AND((AA36&lt;&gt;""),OR(EXACT(AA36,AB36:AQ36))),AND((AB36&lt;&gt;""),OR(EXACT(AB36,AC36:AQ36))),AND((AC36&lt;&gt;""),OR(EXACT(AC36,AD36:AQ36))),AND((AD36&lt;&gt;""),OR(EXACT(AD36,AE36:AQ36))),AND((AE36&lt;&gt;""),OR(EXACT(AE36,AF36:AQ36))),AND((AF36&lt;&gt;""),OR(EXACT(AF36,AG36:AQ36))),AND((AG46&lt;&gt;""),OR(EXACT(AG46,AH36:AQ36))),AND((AH36&lt;&gt;""),OR(EXACT(AH36,AI36:AQ36))),AND((AI36&lt;&gt;""),OR(EXACT(AI36,AJ36:AQ36))),AND((AJ36&lt;&gt;""),OR(EXACT(AJ36,AK36:AQ36))),AND((AK36&lt;&gt;""),OR(EXACT(AK36,AL36:AQ36))),AND((AL36&lt;&gt;""),OR(EXACT(AL36,AM36:AQ36))),AND((AM36&lt;&gt;""),OR(EXACT(AM36,AN36:AQ36))),AND((AN36&lt;&gt;""),OR(EXACT(AN36,AO36:AQ36))),AND((AO36&lt;&gt;""),OR(EXACT(AO36,AQ36))))</f>
        <v>1</v>
      </c>
      <c r="B36" s="26" t="s">
        <v>33</v>
      </c>
      <c r="C36" s="26">
        <v>8</v>
      </c>
      <c r="D36" s="26"/>
      <c r="E36" s="26"/>
      <c r="F36" s="26" t="s">
        <v>62</v>
      </c>
      <c r="G36" s="26">
        <v>4</v>
      </c>
      <c r="H36" s="26">
        <v>1</v>
      </c>
      <c r="I36" s="26">
        <v>1</v>
      </c>
      <c r="J36" s="26"/>
      <c r="K36" s="26"/>
      <c r="L36" s="26" t="s">
        <v>271</v>
      </c>
      <c r="M36" s="26"/>
      <c r="N36" s="26"/>
      <c r="O36" s="26"/>
      <c r="P36" s="26" t="s">
        <v>64</v>
      </c>
      <c r="Q36" s="26"/>
      <c r="R36" s="26"/>
      <c r="S36" s="26" t="s">
        <v>271</v>
      </c>
      <c r="T36" s="26"/>
      <c r="U36" s="26"/>
      <c r="V36" s="26" t="s">
        <v>271</v>
      </c>
      <c r="W36" s="26">
        <v>1</v>
      </c>
      <c r="X36" s="26" t="s">
        <v>61</v>
      </c>
      <c r="Y36" s="26"/>
      <c r="Z36" s="26">
        <v>4</v>
      </c>
      <c r="AA36" s="26">
        <v>5</v>
      </c>
      <c r="AB36" s="26">
        <v>1</v>
      </c>
      <c r="AC36" s="26"/>
      <c r="AD36" s="26">
        <v>6</v>
      </c>
      <c r="AE36" s="26">
        <v>3</v>
      </c>
      <c r="AF36" s="26">
        <v>9</v>
      </c>
      <c r="AG36" s="26" t="s">
        <v>32</v>
      </c>
      <c r="AH36" s="26" t="s">
        <v>32</v>
      </c>
      <c r="AI36" s="26"/>
      <c r="AJ36" s="563" t="s">
        <v>32</v>
      </c>
      <c r="AK36" s="31" t="s">
        <v>31</v>
      </c>
      <c r="AL36" s="31"/>
      <c r="AM36" s="31"/>
      <c r="AN36" s="31"/>
      <c r="AO36" s="124"/>
      <c r="AP36" s="124"/>
      <c r="AQ36" s="125"/>
      <c r="AR36" s="4"/>
      <c r="AS36" s="28" t="str">
        <f>IF(HLOOKUP($A$1&amp;"b",[1]!Plan,AR69,FALSE)="","",HLOOKUP($A$1&amp;"b",[1]!Plan,AR69,FALSE))</f>
        <v/>
      </c>
      <c r="AT36" s="28" t="str">
        <f>IF(HLOOKUP($A$1&amp;"b",[1]!Plan,AS69,FALSE)="","",HLOOKUP($A$1&amp;"b",[1]!Plan,AS69,FALSE))</f>
        <v/>
      </c>
      <c r="AU36" s="28" t="str">
        <f>IF(HLOOKUP($A$1&amp;"b",[1]!Plan,AT69,FALSE)="","",HLOOKUP($A$1&amp;"b",[1]!Plan,AT69,FALSE))</f>
        <v/>
      </c>
      <c r="AV36" s="28" t="str">
        <f>IF(HLOOKUP($A$1&amp;"b",[1]!Plan,AU69,FALSE)="","",HLOOKUP($A$1&amp;"b",[1]!Plan,AU69,FALSE))</f>
        <v/>
      </c>
      <c r="AW36" s="28" t="str">
        <f>IF(HLOOKUP($A$1&amp;"b",[1]!Plan,AV69,FALSE)="","",HLOOKUP($A$1&amp;"b",[1]!Plan,AV69,FALSE))</f>
        <v/>
      </c>
      <c r="AX36" s="28"/>
      <c r="AY36" s="28"/>
      <c r="AZ36" s="29"/>
      <c r="BA36" s="167">
        <f t="shared" ref="BA36:BS36" ca="1" si="20">SUMIF($B36:$AQ36,BA$3,$B$2:$AP$2)</f>
        <v>8</v>
      </c>
      <c r="BB36" s="167">
        <f t="shared" ca="1" si="20"/>
        <v>0</v>
      </c>
      <c r="BC36" s="167">
        <f t="shared" ca="1" si="20"/>
        <v>7</v>
      </c>
      <c r="BD36" s="167">
        <f t="shared" ca="1" si="20"/>
        <v>2</v>
      </c>
      <c r="BE36" s="167">
        <f t="shared" ca="1" si="20"/>
        <v>7</v>
      </c>
      <c r="BF36" s="167">
        <f t="shared" ca="1" si="20"/>
        <v>8</v>
      </c>
      <c r="BG36" s="167">
        <f t="shared" ca="1" si="20"/>
        <v>0</v>
      </c>
      <c r="BH36" s="167">
        <f t="shared" ca="1" si="20"/>
        <v>2</v>
      </c>
      <c r="BI36" s="167">
        <f t="shared" ca="1" si="20"/>
        <v>3</v>
      </c>
      <c r="BJ36" s="167">
        <f t="shared" ca="1" si="20"/>
        <v>0</v>
      </c>
      <c r="BK36" s="167">
        <f t="shared" ca="1" si="20"/>
        <v>1</v>
      </c>
      <c r="BL36" s="167">
        <f t="shared" ca="1" si="20"/>
        <v>3</v>
      </c>
      <c r="BM36" s="167">
        <f t="shared" ca="1" si="20"/>
        <v>3</v>
      </c>
      <c r="BN36" s="167">
        <f t="shared" ca="1" si="20"/>
        <v>0</v>
      </c>
      <c r="BO36" s="167">
        <f t="shared" ca="1" si="20"/>
        <v>0</v>
      </c>
      <c r="BP36" s="167">
        <f t="shared" ca="1" si="20"/>
        <v>0</v>
      </c>
      <c r="BQ36" s="167">
        <f t="shared" ca="1" si="20"/>
        <v>1</v>
      </c>
      <c r="BR36" s="167">
        <f t="shared" ca="1" si="20"/>
        <v>2</v>
      </c>
      <c r="BS36" s="167">
        <f t="shared" ca="1" si="20"/>
        <v>2</v>
      </c>
    </row>
    <row r="37" spans="1:72" ht="15" customHeight="1" x14ac:dyDescent="0.3">
      <c r="A37" s="192"/>
      <c r="B37" s="17" t="s">
        <v>630</v>
      </c>
      <c r="C37" s="17" t="s">
        <v>614</v>
      </c>
      <c r="D37" s="17" t="s">
        <v>191</v>
      </c>
      <c r="E37" s="17" t="s">
        <v>191</v>
      </c>
      <c r="F37" s="17" t="s">
        <v>583</v>
      </c>
      <c r="G37" s="17" t="s">
        <v>609</v>
      </c>
      <c r="H37" s="17" t="s">
        <v>524</v>
      </c>
      <c r="I37" s="17" t="s">
        <v>524</v>
      </c>
      <c r="J37" s="17"/>
      <c r="K37" s="17" t="s">
        <v>191</v>
      </c>
      <c r="L37" s="17" t="s">
        <v>269</v>
      </c>
      <c r="M37" s="17"/>
      <c r="N37" s="17" t="s">
        <v>191</v>
      </c>
      <c r="O37" s="17" t="s">
        <v>191</v>
      </c>
      <c r="P37" s="17" t="s">
        <v>616</v>
      </c>
      <c r="Q37" s="17" t="s">
        <v>191</v>
      </c>
      <c r="R37" s="17"/>
      <c r="S37" s="17" t="s">
        <v>269</v>
      </c>
      <c r="T37" s="17"/>
      <c r="U37" s="17" t="s">
        <v>191</v>
      </c>
      <c r="V37" s="17" t="s">
        <v>269</v>
      </c>
      <c r="W37" s="17" t="s">
        <v>524</v>
      </c>
      <c r="X37" s="17" t="s">
        <v>447</v>
      </c>
      <c r="Y37" s="17"/>
      <c r="Z37" s="17" t="s">
        <v>609</v>
      </c>
      <c r="AA37" s="17" t="s">
        <v>610</v>
      </c>
      <c r="AB37" s="17" t="s">
        <v>524</v>
      </c>
      <c r="AC37" s="17"/>
      <c r="AD37" s="17" t="s">
        <v>636</v>
      </c>
      <c r="AE37" s="17" t="s">
        <v>422</v>
      </c>
      <c r="AF37" s="17" t="s">
        <v>421</v>
      </c>
      <c r="AG37" s="17" t="s">
        <v>598</v>
      </c>
      <c r="AH37" s="17" t="s">
        <v>620</v>
      </c>
      <c r="AI37" s="17"/>
      <c r="AJ37" s="561" t="s">
        <v>599</v>
      </c>
      <c r="AK37" s="17" t="s">
        <v>623</v>
      </c>
      <c r="AL37" s="86"/>
      <c r="AM37" s="86"/>
      <c r="AN37" s="86"/>
      <c r="AO37" s="86"/>
      <c r="AP37" s="86"/>
      <c r="AQ37" s="87"/>
      <c r="AR37" s="4"/>
      <c r="AS37" s="187" t="str">
        <f>IF(HLOOKUP($A$1&amp;"a",[1]!Plan,AR69,FALSE)="","",HLOOKUP($A$1&amp;"a",[1]!Plan,AR69,FALSE))</f>
        <v/>
      </c>
      <c r="AT37" s="187" t="str">
        <f>IF(HLOOKUP($A$1&amp;"a",[1]!Plan,AS69,FALSE)="","",HLOOKUP($A$1&amp;"a",[1]!Plan,AS69,FALSE))</f>
        <v/>
      </c>
      <c r="AU37" s="18" t="str">
        <f>IF(HLOOKUP($A$1&amp;"a",[1]!Plan,AT69,FALSE)="","",HLOOKUP($A$1&amp;"a",[1]!Plan,AT69,FALSE))</f>
        <v/>
      </c>
      <c r="AV37" s="18" t="str">
        <f>IF(HLOOKUP($A$1&amp;"a",[1]!Plan,AU69,FALSE)="","",HLOOKUP($A$1&amp;"a",[1]!Plan,AU69,FALSE))</f>
        <v/>
      </c>
      <c r="AW37" s="18" t="str">
        <f>IF(HLOOKUP($A$1&amp;"a",[1]!Plan,AV69,FALSE)="","",HLOOKUP($A$1&amp;"a",[1]!Plan,AV69,FALSE))</f>
        <v/>
      </c>
      <c r="AX37" s="18"/>
      <c r="AY37" s="18"/>
      <c r="AZ37" s="19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2" x14ac:dyDescent="0.3">
      <c r="A38" s="20" t="b">
        <f t="array" ref="A38">OR(AND((B38&lt;&gt;""),OR(EXACT(B38,C38:AQ38))),AND((C38&lt;&gt;""),OR(EXACT(C38,D38:AQ38))),AND((D38&lt;&gt;""),OR(EXACT(D38,E38:AQ38))),AND((E38&lt;&gt;""),OR(EXACT(E38,F38:AQ38))),AND((F38&lt;&gt;""),OR(EXACT(F38,G38:AQ38))),AND((G38&lt;&gt;""),OR(EXACT(G38,H38:AQ38))),AND((H38&lt;&gt;""),OR(EXACT(H38,I38:AQ38))),AND((I38&lt;&gt;""),OR(EXACT(I38,J38:AQ38))),AND((J38&lt;&gt;""),OR(EXACT(J38,M38:AQ38))),AND((M38&lt;&gt;""),OR(EXACT(M38,N38:AQ38))),AND((O38&lt;&gt;""),OR(EXACT(O38,P38:AQ38))),AND((P38&lt;&gt;""),OR(EXACT(P38,Q38:AQ38))),AND((Q38&lt;&gt;""),OR(EXACT(Q38,R38:AQ38))),AND((S38&lt;&gt;""),OR(EXACT(S38,T38:AQ38))),AND((T38&lt;&gt;""),OR(EXACT(T38,U38:AQ38))),AND((U38&lt;&gt;""),OR(EXACT(U38,V38:AQ38))),AND((V38&lt;&gt;""),OR(EXACT(V38,X38:AQ38))),AND((X38&lt;&gt;""),OR(EXACT(X38,Y38:AQ38))),AND((Y38&lt;&gt;""),OR(EXACT(Y38,Z38:AQ38))),AND((Z38&lt;&gt;""),OR(EXACT(Z38,AA38:AQ38))),AND((AA38&lt;&gt;""),OR(EXACT(AA38,AB38:AQ38))),AND((AB38&lt;&gt;""),OR(EXACT(AB38,AC38:AQ38))),AND((AC38&lt;&gt;""),OR(EXACT(AC38,AD38:AQ38))),AND((AD38&lt;&gt;""),OR(EXACT(AD38,AE38:AQ38))),AND((AE38&lt;&gt;""),OR(EXACT(AE38,AF38:AQ38))),AND((AF38&lt;&gt;""),OR(EXACT(AF38,AG38:AQ38))),AND((AG48&lt;&gt;""),OR(EXACT(AG48,AH38:AQ38))),AND((AH38&lt;&gt;""),OR(EXACT(AH38,AI38:AQ38))),AND((AI38&lt;&gt;""),OR(EXACT(AI38,AJ38:AQ38))),AND((AJ38&lt;&gt;""),OR(EXACT(AJ38,AK38:AQ38))),AND((AK38&lt;&gt;""),OR(EXACT(AK38,AL38:AQ38))),AND((AL38&lt;&gt;""),OR(EXACT(AL38,AM38:AQ38))),AND((AM38&lt;&gt;""),OR(EXACT(AM38,AN38:AQ38))),AND((AN38&lt;&gt;""),OR(EXACT(AN38,AO38:AQ38))),AND((AO38&lt;&gt;""),OR(EXACT(AO38,AQ38))))</f>
        <v>1</v>
      </c>
      <c r="B38" s="289" t="s">
        <v>631</v>
      </c>
      <c r="C38" s="402" t="s">
        <v>18</v>
      </c>
      <c r="D38" s="289"/>
      <c r="E38" s="289"/>
      <c r="F38" s="292" t="s">
        <v>16</v>
      </c>
      <c r="G38" s="291" t="s">
        <v>1</v>
      </c>
      <c r="H38" s="567" t="s">
        <v>207</v>
      </c>
      <c r="I38" s="567" t="s">
        <v>207</v>
      </c>
      <c r="J38" s="289"/>
      <c r="K38" s="289"/>
      <c r="L38" s="292" t="s">
        <v>16</v>
      </c>
      <c r="M38" s="289"/>
      <c r="N38" s="289"/>
      <c r="O38" s="289"/>
      <c r="P38" s="289" t="s">
        <v>617</v>
      </c>
      <c r="Q38" s="289"/>
      <c r="R38" s="289"/>
      <c r="S38" s="292" t="s">
        <v>16</v>
      </c>
      <c r="T38" s="289"/>
      <c r="U38" s="289"/>
      <c r="V38" s="292" t="s">
        <v>16</v>
      </c>
      <c r="W38" s="567" t="s">
        <v>207</v>
      </c>
      <c r="X38" s="293" t="s">
        <v>225</v>
      </c>
      <c r="Y38" s="289"/>
      <c r="Z38" s="291" t="s">
        <v>1</v>
      </c>
      <c r="AA38" s="290" t="s">
        <v>6</v>
      </c>
      <c r="AB38" s="567" t="s">
        <v>207</v>
      </c>
      <c r="AC38" s="289"/>
      <c r="AD38" s="320" t="s">
        <v>71</v>
      </c>
      <c r="AE38" s="264" t="s">
        <v>74</v>
      </c>
      <c r="AF38" s="217" t="s">
        <v>27</v>
      </c>
      <c r="AG38" s="292" t="s">
        <v>16</v>
      </c>
      <c r="AH38" s="264" t="s">
        <v>74</v>
      </c>
      <c r="AI38" s="289"/>
      <c r="AJ38" s="562" t="s">
        <v>16</v>
      </c>
      <c r="AK38" s="566" t="s">
        <v>2</v>
      </c>
      <c r="AL38" s="310"/>
      <c r="AM38" s="315"/>
      <c r="AN38" s="310"/>
      <c r="AO38" s="289"/>
      <c r="AP38" s="289"/>
      <c r="AQ38" s="214"/>
      <c r="AR38" s="22"/>
      <c r="AS38" s="190" t="s">
        <v>17</v>
      </c>
      <c r="AT38" s="198" t="s">
        <v>0</v>
      </c>
      <c r="AU38" s="200" t="s">
        <v>17</v>
      </c>
      <c r="AV38" s="199" t="s">
        <v>6</v>
      </c>
      <c r="AW38" s="202" t="s">
        <v>5</v>
      </c>
      <c r="AX38" s="30"/>
      <c r="AY38" s="30"/>
      <c r="AZ38" s="55"/>
      <c r="BA38" s="22">
        <f>BA$3</f>
        <v>1</v>
      </c>
      <c r="BB38" s="22">
        <f t="shared" ref="BB38:BS38" si="21">BB$3</f>
        <v>2</v>
      </c>
      <c r="BC38" s="22">
        <f t="shared" si="21"/>
        <v>3</v>
      </c>
      <c r="BD38" s="22">
        <f t="shared" si="21"/>
        <v>4</v>
      </c>
      <c r="BE38" s="22">
        <f t="shared" si="21"/>
        <v>5</v>
      </c>
      <c r="BF38" s="22">
        <f t="shared" si="21"/>
        <v>6</v>
      </c>
      <c r="BG38" s="22">
        <f t="shared" si="21"/>
        <v>7</v>
      </c>
      <c r="BH38" s="22">
        <f t="shared" si="21"/>
        <v>8</v>
      </c>
      <c r="BI38" s="22">
        <f t="shared" si="21"/>
        <v>9</v>
      </c>
      <c r="BJ38" s="22">
        <f t="shared" si="21"/>
        <v>10</v>
      </c>
      <c r="BK38" s="22" t="str">
        <f t="shared" si="21"/>
        <v>F1</v>
      </c>
      <c r="BL38" s="22" t="str">
        <f t="shared" si="21"/>
        <v>F2</v>
      </c>
      <c r="BM38" s="22" t="str">
        <f t="shared" si="21"/>
        <v>F3</v>
      </c>
      <c r="BN38" s="22" t="str">
        <f t="shared" si="21"/>
        <v>F4</v>
      </c>
      <c r="BO38" s="22" t="str">
        <f t="shared" si="21"/>
        <v>B8</v>
      </c>
      <c r="BP38" s="22" t="str">
        <f t="shared" si="21"/>
        <v>UG1</v>
      </c>
      <c r="BQ38" s="22" t="str">
        <f t="shared" si="21"/>
        <v>UG2</v>
      </c>
      <c r="BR38" s="22" t="str">
        <f t="shared" si="21"/>
        <v>UG3</v>
      </c>
      <c r="BS38" s="22" t="str">
        <f t="shared" si="21"/>
        <v>UG4</v>
      </c>
      <c r="BT38" s="88"/>
    </row>
    <row r="39" spans="1:72" ht="15" thickBot="1" x14ac:dyDescent="0.35">
      <c r="A39" s="25" t="b">
        <f t="array" ref="A39">OR(AND((B39&lt;&gt;""),OR(EXACT(B39,C39:AQ39))),AND((C39&lt;&gt;""),OR(EXACT(C39,D39:AQ39))),AND((D39&lt;&gt;""),OR(EXACT(D39,E39:AQ39))),AND((E39&lt;&gt;""),OR(EXACT(E39,F39:AQ39))),AND((F39&lt;&gt;""),OR(EXACT(F39,G39:AQ39))),AND((G39&lt;&gt;""),OR(EXACT(G39,H39:AQ39))),AND((H39&lt;&gt;""),OR(EXACT(H39,I39:AQ39))),AND((I39&lt;&gt;""),OR(EXACT(I39,J39:AQ39))),AND((J39&lt;&gt;""),OR(EXACT(J39,M39:AQ39))),AND((M39&lt;&gt;""),OR(EXACT(M39,N39:AQ39))),AND((O39&lt;&gt;""),OR(EXACT(O39,P39:AQ39))),AND((P39&lt;&gt;""),OR(EXACT(P39,Q39:AQ39))),AND((Q39&lt;&gt;""),OR(EXACT(Q39,R39:AQ39))),AND((S39&lt;&gt;""),OR(EXACT(S39,T39:AQ39))),AND((T39&lt;&gt;""),OR(EXACT(T39,U39:AQ39))),AND((U39&lt;&gt;""),OR(EXACT(U39,V39:AQ39))),AND((V39&lt;&gt;""),OR(EXACT(V39,X39:AQ39))),AND((X39&lt;&gt;""),OR(EXACT(X39,Y39:AQ39))),AND((Y39&lt;&gt;""),OR(EXACT(Y39,Z39:AQ39))),AND((Z39&lt;&gt;""),OR(EXACT(Z39,AA39:AQ39))),AND((AA39&lt;&gt;""),OR(EXACT(AA39,AB39:AQ39))),AND((AB39&lt;&gt;""),OR(EXACT(AB39,AC39:AQ39))),AND((AC39&lt;&gt;""),OR(EXACT(AC39,AD39:AQ39))),AND((AD39&lt;&gt;""),OR(EXACT(AD39,AE39:AQ39))),AND((AE39&lt;&gt;""),OR(EXACT(AE39,AF39:AQ39))),AND((AF39&lt;&gt;""),OR(EXACT(AF39,AG39:AQ39))),AND((AG49&lt;&gt;""),OR(EXACT(AG49,AH39:AQ39))),AND((AH39&lt;&gt;""),OR(EXACT(AH39,AI39:AQ39))),AND((AI39&lt;&gt;""),OR(EXACT(AI39,AJ39:AQ39))),AND((AJ39&lt;&gt;""),OR(EXACT(AJ39,AK39:AQ39))),AND((AK39&lt;&gt;""),OR(EXACT(AK39,AL39:AQ39))),AND((AL39&lt;&gt;""),OR(EXACT(AL39,AM39:AQ39))),AND((AM39&lt;&gt;""),OR(EXACT(AM39,AN39:AQ39))),AND((AN39&lt;&gt;""),OR(EXACT(AN39,AO39:AQ39))),AND((AO39&lt;&gt;""),OR(EXACT(AO39,AQ39))))</f>
        <v>1</v>
      </c>
      <c r="B39" s="26" t="s">
        <v>33</v>
      </c>
      <c r="C39" s="26">
        <v>8</v>
      </c>
      <c r="D39" s="26"/>
      <c r="E39" s="26"/>
      <c r="F39" s="26" t="s">
        <v>62</v>
      </c>
      <c r="G39" s="26">
        <v>4</v>
      </c>
      <c r="H39" s="26">
        <v>1</v>
      </c>
      <c r="I39" s="26">
        <v>1</v>
      </c>
      <c r="J39" s="26"/>
      <c r="K39" s="26"/>
      <c r="L39" s="26" t="s">
        <v>271</v>
      </c>
      <c r="M39" s="26"/>
      <c r="N39" s="26"/>
      <c r="O39" s="26"/>
      <c r="P39" s="26" t="s">
        <v>64</v>
      </c>
      <c r="Q39" s="26"/>
      <c r="R39" s="26"/>
      <c r="S39" s="26" t="s">
        <v>271</v>
      </c>
      <c r="T39" s="26"/>
      <c r="U39" s="26"/>
      <c r="V39" s="26" t="s">
        <v>271</v>
      </c>
      <c r="W39" s="26">
        <v>1</v>
      </c>
      <c r="X39" s="26" t="s">
        <v>61</v>
      </c>
      <c r="Y39" s="26"/>
      <c r="Z39" s="26">
        <v>4</v>
      </c>
      <c r="AA39" s="26">
        <v>5</v>
      </c>
      <c r="AB39" s="26">
        <v>1</v>
      </c>
      <c r="AC39" s="26"/>
      <c r="AD39" s="26">
        <v>6</v>
      </c>
      <c r="AE39" s="26">
        <v>3</v>
      </c>
      <c r="AF39" s="26">
        <v>9</v>
      </c>
      <c r="AG39" s="26" t="s">
        <v>32</v>
      </c>
      <c r="AH39" s="26" t="s">
        <v>32</v>
      </c>
      <c r="AI39" s="26"/>
      <c r="AJ39" s="563" t="s">
        <v>32</v>
      </c>
      <c r="AK39" s="31" t="s">
        <v>31</v>
      </c>
      <c r="AL39" s="31"/>
      <c r="AM39" s="31"/>
      <c r="AN39" s="31"/>
      <c r="AO39" s="124"/>
      <c r="AP39" s="124"/>
      <c r="AQ39" s="125"/>
      <c r="AR39" s="4"/>
      <c r="AS39" s="28" t="str">
        <f>IF(HLOOKUP($A$1&amp;"b",[1]!Plan,AR69,FALSE)="","",HLOOKUP($A$1&amp;"b",[1]!Plan,AR69,FALSE))</f>
        <v/>
      </c>
      <c r="AT39" s="28" t="str">
        <f>IF(HLOOKUP($A$1&amp;"b",[1]!Plan,AS69,FALSE)="","",HLOOKUP($A$1&amp;"b",[1]!Plan,AS69,FALSE))</f>
        <v/>
      </c>
      <c r="AU39" s="28" t="str">
        <f>IF(HLOOKUP($A$1&amp;"b",[1]!Plan,AT69,FALSE)="","",HLOOKUP($A$1&amp;"b",[1]!Plan,AT69,FALSE))</f>
        <v/>
      </c>
      <c r="AV39" s="28" t="str">
        <f>IF(HLOOKUP($A$1&amp;"b",[1]!Plan,AU69,FALSE)="","",HLOOKUP($A$1&amp;"b",[1]!Plan,AU69,FALSE))</f>
        <v/>
      </c>
      <c r="AW39" s="28" t="str">
        <f>IF(HLOOKUP($A$1&amp;"b",[1]!Plan,AV69,FALSE)="","",HLOOKUP($A$1&amp;"b",[1]!Plan,AV69,FALSE))</f>
        <v/>
      </c>
      <c r="AX39" s="28"/>
      <c r="AY39" s="28"/>
      <c r="AZ39" s="29"/>
      <c r="BA39" s="167">
        <f t="shared" ref="BA39:BS39" ca="1" si="22">SUMIF($B39:$AQ39,BA$3,$B$2:$AP$2)</f>
        <v>8</v>
      </c>
      <c r="BB39" s="167">
        <f t="shared" ca="1" si="22"/>
        <v>0</v>
      </c>
      <c r="BC39" s="167">
        <f t="shared" ca="1" si="22"/>
        <v>7</v>
      </c>
      <c r="BD39" s="167">
        <f t="shared" ca="1" si="22"/>
        <v>2</v>
      </c>
      <c r="BE39" s="167">
        <f t="shared" ca="1" si="22"/>
        <v>7</v>
      </c>
      <c r="BF39" s="167">
        <f t="shared" ca="1" si="22"/>
        <v>8</v>
      </c>
      <c r="BG39" s="167">
        <f t="shared" ca="1" si="22"/>
        <v>0</v>
      </c>
      <c r="BH39" s="167">
        <f t="shared" ca="1" si="22"/>
        <v>2</v>
      </c>
      <c r="BI39" s="167">
        <f t="shared" ca="1" si="22"/>
        <v>3</v>
      </c>
      <c r="BJ39" s="167">
        <f t="shared" ca="1" si="22"/>
        <v>0</v>
      </c>
      <c r="BK39" s="167">
        <f t="shared" ca="1" si="22"/>
        <v>1</v>
      </c>
      <c r="BL39" s="167">
        <f t="shared" ca="1" si="22"/>
        <v>3</v>
      </c>
      <c r="BM39" s="167">
        <f t="shared" ca="1" si="22"/>
        <v>3</v>
      </c>
      <c r="BN39" s="167">
        <f t="shared" ca="1" si="22"/>
        <v>0</v>
      </c>
      <c r="BO39" s="167">
        <f t="shared" ca="1" si="22"/>
        <v>0</v>
      </c>
      <c r="BP39" s="167">
        <f t="shared" ca="1" si="22"/>
        <v>0</v>
      </c>
      <c r="BQ39" s="167">
        <f t="shared" ca="1" si="22"/>
        <v>1</v>
      </c>
      <c r="BR39" s="167">
        <f t="shared" ca="1" si="22"/>
        <v>2</v>
      </c>
      <c r="BS39" s="167">
        <f t="shared" ca="1" si="22"/>
        <v>2</v>
      </c>
    </row>
    <row r="40" spans="1:72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251"/>
      <c r="AL40" s="32"/>
      <c r="AM40" s="204"/>
      <c r="AN40" s="32"/>
      <c r="AO40" s="32"/>
      <c r="AP40" s="32"/>
      <c r="AQ40" s="35"/>
      <c r="AR40" s="4"/>
      <c r="AS40" s="187"/>
      <c r="AT40" s="187"/>
      <c r="AU40" s="33"/>
      <c r="AV40" s="33"/>
      <c r="AW40" s="33"/>
      <c r="AX40" s="33"/>
      <c r="AY40" s="33"/>
      <c r="AZ40" s="3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2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T41" s="32"/>
      <c r="U41" s="32"/>
      <c r="Y41" s="32"/>
      <c r="Z41" s="32"/>
      <c r="AA41" s="32"/>
      <c r="AC41" s="32"/>
      <c r="AD41" s="32"/>
      <c r="AE41" s="32"/>
      <c r="AF41" s="32"/>
      <c r="AG41" s="32"/>
      <c r="AH41" s="32"/>
      <c r="AI41" s="32"/>
      <c r="AJ41" s="32"/>
      <c r="AK41" s="89"/>
      <c r="AL41" s="121"/>
      <c r="AM41" s="205"/>
      <c r="AN41" s="121"/>
      <c r="AO41" s="121"/>
      <c r="AP41" s="121"/>
      <c r="AQ41" s="122"/>
      <c r="AR41" s="4"/>
      <c r="AS41" s="189"/>
      <c r="AT41" s="189"/>
      <c r="AU41" s="33"/>
      <c r="AV41" s="33"/>
      <c r="AW41" s="33"/>
      <c r="AX41" s="33"/>
      <c r="AY41" s="33"/>
      <c r="AZ41" s="34"/>
      <c r="BA41" s="22">
        <f>BA$3</f>
        <v>1</v>
      </c>
      <c r="BB41" s="22">
        <f t="shared" ref="BB41:BS41" si="23">BB$3</f>
        <v>2</v>
      </c>
      <c r="BC41" s="22">
        <f t="shared" si="23"/>
        <v>3</v>
      </c>
      <c r="BD41" s="22">
        <f t="shared" si="23"/>
        <v>4</v>
      </c>
      <c r="BE41" s="22">
        <f t="shared" si="23"/>
        <v>5</v>
      </c>
      <c r="BF41" s="22">
        <f t="shared" si="23"/>
        <v>6</v>
      </c>
      <c r="BG41" s="22">
        <f t="shared" si="23"/>
        <v>7</v>
      </c>
      <c r="BH41" s="22">
        <f t="shared" si="23"/>
        <v>8</v>
      </c>
      <c r="BI41" s="22">
        <f t="shared" si="23"/>
        <v>9</v>
      </c>
      <c r="BJ41" s="22">
        <f t="shared" si="23"/>
        <v>10</v>
      </c>
      <c r="BK41" s="22" t="str">
        <f t="shared" si="23"/>
        <v>F1</v>
      </c>
      <c r="BL41" s="22" t="str">
        <f t="shared" si="23"/>
        <v>F2</v>
      </c>
      <c r="BM41" s="22" t="str">
        <f t="shared" si="23"/>
        <v>F3</v>
      </c>
      <c r="BN41" s="22" t="str">
        <f t="shared" si="23"/>
        <v>F4</v>
      </c>
      <c r="BO41" s="22" t="str">
        <f t="shared" si="23"/>
        <v>B8</v>
      </c>
      <c r="BP41" s="22" t="str">
        <f t="shared" si="23"/>
        <v>UG1</v>
      </c>
      <c r="BQ41" s="22" t="str">
        <f t="shared" si="23"/>
        <v>UG2</v>
      </c>
      <c r="BR41" s="22" t="str">
        <f t="shared" si="23"/>
        <v>UG3</v>
      </c>
      <c r="BS41" s="22" t="str">
        <f t="shared" si="23"/>
        <v>UG4</v>
      </c>
    </row>
    <row r="42" spans="1:72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82"/>
      <c r="AL42" s="31"/>
      <c r="AM42" s="31"/>
      <c r="AN42" s="31"/>
      <c r="AO42" s="31"/>
      <c r="AP42" s="31"/>
      <c r="AQ42" s="84"/>
      <c r="AR42" s="4"/>
      <c r="AS42" s="28"/>
      <c r="AT42" s="28"/>
      <c r="AU42" s="36"/>
      <c r="AV42" s="36"/>
      <c r="AW42" s="36"/>
      <c r="AX42" s="36"/>
      <c r="AY42" s="36"/>
      <c r="AZ42" s="37"/>
      <c r="BA42" s="167">
        <f t="shared" ref="BA42:BS42" ca="1" si="24">SUMIF($B42:$AQ42,BA$3,$B$2:$AP$2)</f>
        <v>0</v>
      </c>
      <c r="BB42" s="167">
        <f t="shared" ca="1" si="24"/>
        <v>0</v>
      </c>
      <c r="BC42" s="167">
        <f t="shared" ca="1" si="24"/>
        <v>0</v>
      </c>
      <c r="BD42" s="167">
        <f t="shared" ca="1" si="24"/>
        <v>0</v>
      </c>
      <c r="BE42" s="167">
        <f t="shared" ca="1" si="24"/>
        <v>0</v>
      </c>
      <c r="BF42" s="167">
        <f t="shared" ca="1" si="24"/>
        <v>0</v>
      </c>
      <c r="BG42" s="167">
        <f t="shared" ca="1" si="24"/>
        <v>0</v>
      </c>
      <c r="BH42" s="167">
        <f t="shared" ca="1" si="24"/>
        <v>0</v>
      </c>
      <c r="BI42" s="167">
        <f t="shared" ca="1" si="24"/>
        <v>0</v>
      </c>
      <c r="BJ42" s="167">
        <f t="shared" ca="1" si="24"/>
        <v>0</v>
      </c>
      <c r="BK42" s="167">
        <f t="shared" ca="1" si="24"/>
        <v>0</v>
      </c>
      <c r="BL42" s="167">
        <f t="shared" ca="1" si="24"/>
        <v>0</v>
      </c>
      <c r="BM42" s="167">
        <f t="shared" ca="1" si="24"/>
        <v>0</v>
      </c>
      <c r="BN42" s="167">
        <f t="shared" ca="1" si="24"/>
        <v>0</v>
      </c>
      <c r="BO42" s="167">
        <f t="shared" ca="1" si="24"/>
        <v>0</v>
      </c>
      <c r="BP42" s="167">
        <f t="shared" ca="1" si="24"/>
        <v>0</v>
      </c>
      <c r="BQ42" s="167">
        <f t="shared" ca="1" si="24"/>
        <v>0</v>
      </c>
      <c r="BR42" s="167">
        <f t="shared" ca="1" si="24"/>
        <v>0</v>
      </c>
      <c r="BS42" s="167">
        <f t="shared" ca="1" si="24"/>
        <v>0</v>
      </c>
    </row>
    <row r="43" spans="1:72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204"/>
      <c r="AN43" s="32"/>
      <c r="AO43" s="32"/>
      <c r="AP43" s="32"/>
      <c r="AQ43" s="32"/>
      <c r="AR43" s="4"/>
      <c r="AS43" s="33"/>
      <c r="AT43" s="33"/>
      <c r="AU43" s="33"/>
      <c r="AV43" s="33"/>
      <c r="AW43" s="33"/>
      <c r="AX43" s="33"/>
      <c r="AY43" s="33"/>
      <c r="AZ43" s="33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2" ht="15" customHeight="1" x14ac:dyDescent="0.3">
      <c r="A44" s="38" t="s">
        <v>40</v>
      </c>
      <c r="B44" s="17" t="s">
        <v>608</v>
      </c>
      <c r="C44" s="17" t="s">
        <v>614</v>
      </c>
      <c r="D44" s="17" t="s">
        <v>191</v>
      </c>
      <c r="E44" s="17" t="s">
        <v>191</v>
      </c>
      <c r="F44" s="17" t="s">
        <v>583</v>
      </c>
      <c r="G44" s="17" t="s">
        <v>609</v>
      </c>
      <c r="H44" s="17" t="s">
        <v>524</v>
      </c>
      <c r="I44" s="17" t="s">
        <v>524</v>
      </c>
      <c r="J44" s="17"/>
      <c r="K44" s="17" t="s">
        <v>191</v>
      </c>
      <c r="L44" s="17" t="s">
        <v>269</v>
      </c>
      <c r="M44" s="17"/>
      <c r="N44" s="17" t="s">
        <v>191</v>
      </c>
      <c r="O44" s="17" t="s">
        <v>191</v>
      </c>
      <c r="P44" s="17" t="s">
        <v>635</v>
      </c>
      <c r="Q44" s="17" t="s">
        <v>191</v>
      </c>
      <c r="R44" s="17"/>
      <c r="S44" s="17" t="s">
        <v>269</v>
      </c>
      <c r="T44" s="17"/>
      <c r="U44" s="17" t="s">
        <v>191</v>
      </c>
      <c r="V44" s="17" t="s">
        <v>269</v>
      </c>
      <c r="W44" s="17" t="s">
        <v>524</v>
      </c>
      <c r="X44" s="17" t="s">
        <v>447</v>
      </c>
      <c r="Y44" s="17"/>
      <c r="Z44" s="17" t="s">
        <v>609</v>
      </c>
      <c r="AA44" s="17" t="s">
        <v>610</v>
      </c>
      <c r="AB44" s="17" t="s">
        <v>524</v>
      </c>
      <c r="AC44" s="17"/>
      <c r="AD44" s="17" t="s">
        <v>637</v>
      </c>
      <c r="AE44" s="17" t="s">
        <v>422</v>
      </c>
      <c r="AF44" s="17" t="s">
        <v>421</v>
      </c>
      <c r="AG44" s="17" t="s">
        <v>598</v>
      </c>
      <c r="AH44" s="17" t="s">
        <v>620</v>
      </c>
      <c r="AI44" s="17"/>
      <c r="AJ44" s="561" t="s">
        <v>599</v>
      </c>
      <c r="AK44" s="17"/>
      <c r="AL44" s="86"/>
      <c r="AM44" s="40"/>
      <c r="AN44" s="86"/>
      <c r="AO44" s="86"/>
      <c r="AP44" s="86"/>
      <c r="AQ44" s="87"/>
      <c r="AR44" s="4"/>
      <c r="AS44" s="187" t="str">
        <f>IF(HLOOKUP($A$1&amp;"a",[1]!Plan,AR70,FALSE)="","",HLOOKUP($A$1&amp;"a",[1]!Plan,AR70,FALSE))</f>
        <v/>
      </c>
      <c r="AT44" s="187" t="str">
        <f>IF(HLOOKUP($A$1&amp;"a",[1]!Plan,AS70,FALSE)="","",HLOOKUP($A$1&amp;"a",[1]!Plan,AS70,FALSE))</f>
        <v/>
      </c>
      <c r="AU44" s="18" t="str">
        <f>IF(HLOOKUP($A$1&amp;"a",[1]!Plan,AT70,FALSE)="","",HLOOKUP($A$1&amp;"a",[1]!Plan,AT70,FALSE))</f>
        <v/>
      </c>
      <c r="AV44" s="18" t="str">
        <f>IF(HLOOKUP($A$1&amp;"a",[1]!Plan,AU70,FALSE)="","",HLOOKUP($A$1&amp;"a",[1]!Plan,AU70,FALSE))</f>
        <v/>
      </c>
      <c r="AW44" s="18" t="str">
        <f>IF(HLOOKUP($A$1&amp;"a",[1]!Plan,AV70,FALSE)="","",HLOOKUP($A$1&amp;"a",[1]!Plan,AV70,FALSE))</f>
        <v/>
      </c>
      <c r="AX44" s="18"/>
      <c r="AY44" s="18"/>
      <c r="AZ44" s="19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2" x14ac:dyDescent="0.3">
      <c r="A45" s="20" t="b">
        <f t="array" ref="A45">OR(AND((B45&lt;&gt;""),OR(EXACT(B45,C45:AQ45))),AND((C45&lt;&gt;""),OR(EXACT(C45,D45:AQ45))),AND((D45&lt;&gt;""),OR(EXACT(D45,E45:AQ45))),AND((E45&lt;&gt;""),OR(EXACT(E45,F45:AQ45))),AND((F45&lt;&gt;""),OR(EXACT(F45,G45:AQ45))),AND((G45&lt;&gt;""),OR(EXACT(G45,H45:AQ45))),AND((H45&lt;&gt;""),OR(EXACT(H45,I45:AQ45))),AND((I45&lt;&gt;""),OR(EXACT(I45,J45:AQ45))),AND((J45&lt;&gt;""),OR(EXACT(J45,M45:AQ45))),AND((M45&lt;&gt;""),OR(EXACT(M45,N45:AQ45))),AND((O45&lt;&gt;""),OR(EXACT(O45,P45:AQ45))),AND((P45&lt;&gt;""),OR(EXACT(P45,Q45:AQ45))),AND((Q45&lt;&gt;""),OR(EXACT(Q45,R45:AQ45))),AND((S45&lt;&gt;""),OR(EXACT(S45,T45:AQ45))),AND((T45&lt;&gt;""),OR(EXACT(T45,U45:AQ45))),AND((U45&lt;&gt;""),OR(EXACT(U45,V45:AQ45))),AND((V45&lt;&gt;""),OR(EXACT(V45,X45:AQ45))),AND((X45&lt;&gt;""),OR(EXACT(X45,Y45:AQ45))),AND((Y45&lt;&gt;""),OR(EXACT(Y45,Z45:AQ45))),AND((Z45&lt;&gt;""),OR(EXACT(Z45,AA45:AQ45))),AND((AA45&lt;&gt;""),OR(EXACT(AA45,AB45:AQ45))),AND((AB45&lt;&gt;""),OR(EXACT(AB45,AC45:AQ45))),AND((AC45&lt;&gt;""),OR(EXACT(AC45,AD45:AQ45))),AND((AD45&lt;&gt;""),OR(EXACT(AD45,AE45:AQ45))),AND((AE45&lt;&gt;""),OR(EXACT(AE45,AF45:AQ45))),AND((AF45&lt;&gt;""),OR(EXACT(AF45,AG45:AQ45))),AND((AG45&lt;&gt;""),OR(EXACT(AG45,AH45:AQ45))),AND((AH45&lt;&gt;""),OR(EXACT(AH45,AI45:AQ45))),AND((AI45&lt;&gt;""),OR(EXACT(AI45,AJ45:AQ45))),AND((AJ45&lt;&gt;""),OR(EXACT(AJ45,AK45:AQ45))),AND((AK45&lt;&gt;""),OR(EXACT(AK45,AL45:AQ45))),AND((AL45&lt;&gt;""),OR(EXACT(AL45,AM45:AQ45))),AND((AM45&lt;&gt;""),OR(EXACT(AM45,AN45:AQ45))),AND((AN45&lt;&gt;""),OR(EXACT(AN45,AO45:AQ45))),AND((AO45&lt;&gt;""),OR(EXACT(AO45,AQ45))))</f>
        <v>1</v>
      </c>
      <c r="B45" s="289" t="s">
        <v>607</v>
      </c>
      <c r="C45" s="402" t="s">
        <v>18</v>
      </c>
      <c r="D45" s="289"/>
      <c r="E45" s="289"/>
      <c r="F45" s="292" t="s">
        <v>16</v>
      </c>
      <c r="G45" s="292" t="s">
        <v>16</v>
      </c>
      <c r="H45" s="567" t="s">
        <v>207</v>
      </c>
      <c r="I45" s="567" t="s">
        <v>207</v>
      </c>
      <c r="J45" s="289"/>
      <c r="K45" s="289"/>
      <c r="L45" s="299" t="s">
        <v>9</v>
      </c>
      <c r="M45" s="289"/>
      <c r="N45" s="289"/>
      <c r="O45" s="289"/>
      <c r="P45" s="289" t="s">
        <v>634</v>
      </c>
      <c r="Q45" s="289"/>
      <c r="R45" s="289"/>
      <c r="S45" s="299" t="s">
        <v>9</v>
      </c>
      <c r="T45" s="289"/>
      <c r="U45" s="289"/>
      <c r="V45" s="299" t="s">
        <v>9</v>
      </c>
      <c r="W45" s="567" t="s">
        <v>207</v>
      </c>
      <c r="X45" s="293" t="s">
        <v>225</v>
      </c>
      <c r="Y45" s="289"/>
      <c r="Z45" s="292" t="s">
        <v>16</v>
      </c>
      <c r="AA45" s="290" t="s">
        <v>6</v>
      </c>
      <c r="AB45" s="567" t="s">
        <v>207</v>
      </c>
      <c r="AC45" s="289"/>
      <c r="AD45" s="291" t="s">
        <v>1</v>
      </c>
      <c r="AE45" s="264" t="s">
        <v>74</v>
      </c>
      <c r="AF45" s="292" t="s">
        <v>16</v>
      </c>
      <c r="AG45" s="292" t="s">
        <v>16</v>
      </c>
      <c r="AH45" s="292" t="s">
        <v>16</v>
      </c>
      <c r="AI45" s="289"/>
      <c r="AJ45" s="562" t="s">
        <v>16</v>
      </c>
      <c r="AK45" s="298"/>
      <c r="AL45" s="310"/>
      <c r="AM45" s="537"/>
      <c r="AN45" s="310"/>
      <c r="AO45" s="289"/>
      <c r="AP45" s="289"/>
      <c r="AQ45" s="214"/>
      <c r="AR45" s="22"/>
      <c r="AS45" s="190" t="s">
        <v>17</v>
      </c>
      <c r="AT45" s="198" t="s">
        <v>0</v>
      </c>
      <c r="AU45" s="200" t="s">
        <v>17</v>
      </c>
      <c r="AV45" s="199" t="s">
        <v>6</v>
      </c>
      <c r="AW45" s="202" t="s">
        <v>5</v>
      </c>
      <c r="AX45" s="30"/>
      <c r="AY45" s="30"/>
      <c r="AZ45" s="55"/>
      <c r="BA45" s="22">
        <f>BA$3</f>
        <v>1</v>
      </c>
      <c r="BB45" s="22">
        <f t="shared" ref="BB45:BS45" si="25">BB$3</f>
        <v>2</v>
      </c>
      <c r="BC45" s="22">
        <f t="shared" si="25"/>
        <v>3</v>
      </c>
      <c r="BD45" s="22">
        <f t="shared" si="25"/>
        <v>4</v>
      </c>
      <c r="BE45" s="22">
        <f t="shared" si="25"/>
        <v>5</v>
      </c>
      <c r="BF45" s="22">
        <f t="shared" si="25"/>
        <v>6</v>
      </c>
      <c r="BG45" s="22">
        <f t="shared" si="25"/>
        <v>7</v>
      </c>
      <c r="BH45" s="22">
        <f t="shared" si="25"/>
        <v>8</v>
      </c>
      <c r="BI45" s="22">
        <f t="shared" si="25"/>
        <v>9</v>
      </c>
      <c r="BJ45" s="22">
        <f t="shared" si="25"/>
        <v>10</v>
      </c>
      <c r="BK45" s="22" t="str">
        <f t="shared" si="25"/>
        <v>F1</v>
      </c>
      <c r="BL45" s="22" t="str">
        <f t="shared" si="25"/>
        <v>F2</v>
      </c>
      <c r="BM45" s="22" t="str">
        <f t="shared" si="25"/>
        <v>F3</v>
      </c>
      <c r="BN45" s="22" t="str">
        <f t="shared" si="25"/>
        <v>F4</v>
      </c>
      <c r="BO45" s="22" t="str">
        <f t="shared" si="25"/>
        <v>B8</v>
      </c>
      <c r="BP45" s="22" t="str">
        <f t="shared" si="25"/>
        <v>UG1</v>
      </c>
      <c r="BQ45" s="22" t="str">
        <f t="shared" si="25"/>
        <v>UG2</v>
      </c>
      <c r="BR45" s="22" t="str">
        <f t="shared" si="25"/>
        <v>UG3</v>
      </c>
      <c r="BS45" s="22" t="str">
        <f t="shared" si="25"/>
        <v>UG4</v>
      </c>
      <c r="BT45" s="88"/>
    </row>
    <row r="46" spans="1:72" ht="15" thickBot="1" x14ac:dyDescent="0.35">
      <c r="A46" s="25" t="b">
        <f t="array" ref="A46">OR(AND((B46&lt;&gt;""),OR(EXACT(B46,C46:AQ46))),AND((C46&lt;&gt;""),OR(EXACT(C46,D46:AQ46))),AND((D46&lt;&gt;""),OR(EXACT(D46,E46:AQ46))),AND((E46&lt;&gt;""),OR(EXACT(E46,F46:AQ46))),AND((F46&lt;&gt;""),OR(EXACT(F46,G46:AQ46))),AND((G46&lt;&gt;""),OR(EXACT(G46,H46:AQ46))),AND((H46&lt;&gt;""),OR(EXACT(H46,I46:AQ46))),AND((I46&lt;&gt;""),OR(EXACT(I46,J46:AQ46))),AND((J46&lt;&gt;""),OR(EXACT(J46,M46:AQ46))),AND((M46&lt;&gt;""),OR(EXACT(M46,N46:AQ46))),AND((O46&lt;&gt;""),OR(EXACT(O46,P46:AQ46))),AND((P46&lt;&gt;""),OR(EXACT(P46,Q46:AQ46))),AND((Q46&lt;&gt;""),OR(EXACT(Q46,R46:AQ46))),AND((S46&lt;&gt;""),OR(EXACT(S46,T46:AQ46))),AND((T46&lt;&gt;""),OR(EXACT(T46,U46:AQ46))),AND((U46&lt;&gt;""),OR(EXACT(U46,V46:AQ46))),AND((V46&lt;&gt;""),OR(EXACT(V46,X46:AQ46))),AND((X46&lt;&gt;""),OR(EXACT(X46,Y46:AQ46))),AND((Y46&lt;&gt;""),OR(EXACT(Y46,Z46:AQ46))),AND((Z46&lt;&gt;""),OR(EXACT(Z46,AA46:AQ46))),AND((AA46&lt;&gt;""),OR(EXACT(AA46,AB46:AQ46))),AND((AB46&lt;&gt;""),OR(EXACT(AB46,AC46:AQ46))),AND((AC46&lt;&gt;""),OR(EXACT(AC46,AD46:AQ46))),AND((AD46&lt;&gt;""),OR(EXACT(AD46,AE46:AQ46))),AND((AE46&lt;&gt;""),OR(EXACT(AE46,AF46:AQ46))),AND((AF46&lt;&gt;""),OR(EXACT(AF46,AG46:AQ46))),AND((AG46&lt;&gt;""),OR(EXACT(AG46,AH46:AQ46))),AND((AH46&lt;&gt;""),OR(EXACT(AH46,AI46:AQ46))),AND((AI46&lt;&gt;""),OR(EXACT(AI46,AJ46:AQ46))),AND((AJ46&lt;&gt;""),OR(EXACT(AJ46,AK46:AQ46))),AND((AK46&lt;&gt;""),OR(EXACT(AK46,AL46:AQ46))),AND((AL46&lt;&gt;""),OR(EXACT(AL46,AM46:AQ46))),AND((AM46&lt;&gt;""),OR(EXACT(AM46,AN46:AQ46))),AND((AN46&lt;&gt;""),OR(EXACT(AN46,AO46:AQ46))),AND((AO46&lt;&gt;""),OR(EXACT(AO46,AQ46))))</f>
        <v>1</v>
      </c>
      <c r="B46" s="26" t="s">
        <v>33</v>
      </c>
      <c r="C46" s="26">
        <v>8</v>
      </c>
      <c r="D46" s="26"/>
      <c r="E46" s="26"/>
      <c r="F46" s="26" t="s">
        <v>62</v>
      </c>
      <c r="G46" s="26">
        <v>4</v>
      </c>
      <c r="H46" s="26">
        <v>1</v>
      </c>
      <c r="I46" s="26">
        <v>1</v>
      </c>
      <c r="J46" s="26"/>
      <c r="K46" s="26"/>
      <c r="L46" s="26" t="s">
        <v>271</v>
      </c>
      <c r="M46" s="26"/>
      <c r="N46" s="26"/>
      <c r="O46" s="26"/>
      <c r="P46" s="26" t="s">
        <v>64</v>
      </c>
      <c r="Q46" s="26"/>
      <c r="R46" s="26"/>
      <c r="S46" s="26" t="s">
        <v>271</v>
      </c>
      <c r="T46" s="26"/>
      <c r="U46" s="26"/>
      <c r="V46" s="26" t="s">
        <v>271</v>
      </c>
      <c r="W46" s="26">
        <v>1</v>
      </c>
      <c r="X46" s="26" t="s">
        <v>61</v>
      </c>
      <c r="Y46" s="26"/>
      <c r="Z46" s="26">
        <v>4</v>
      </c>
      <c r="AA46" s="26">
        <v>5</v>
      </c>
      <c r="AB46" s="26">
        <v>1</v>
      </c>
      <c r="AC46" s="26"/>
      <c r="AD46" s="26">
        <v>6</v>
      </c>
      <c r="AE46" s="26">
        <v>3</v>
      </c>
      <c r="AF46" s="26">
        <v>9</v>
      </c>
      <c r="AG46" s="26" t="s">
        <v>32</v>
      </c>
      <c r="AH46" s="26" t="s">
        <v>32</v>
      </c>
      <c r="AI46" s="26"/>
      <c r="AJ46" s="563" t="s">
        <v>32</v>
      </c>
      <c r="AK46" s="31"/>
      <c r="AL46" s="31"/>
      <c r="AM46" s="31"/>
      <c r="AN46" s="31"/>
      <c r="AO46" s="124"/>
      <c r="AP46" s="124"/>
      <c r="AQ46" s="125"/>
      <c r="AR46" s="4"/>
      <c r="AS46" s="28" t="str">
        <f>IF(HLOOKUP($A$1&amp;"b",[1]!Plan,AR70,FALSE)="","",HLOOKUP($A$1&amp;"b",[1]!Plan,AR70,FALSE))</f>
        <v/>
      </c>
      <c r="AT46" s="28" t="str">
        <f>IF(HLOOKUP($A$1&amp;"b",[1]!Plan,AS70,FALSE)="","",HLOOKUP($A$1&amp;"b",[1]!Plan,AS70,FALSE))</f>
        <v/>
      </c>
      <c r="AU46" s="28" t="str">
        <f>IF(HLOOKUP($A$1&amp;"b",[1]!Plan,AT70,FALSE)="","",HLOOKUP($A$1&amp;"b",[1]!Plan,AT70,FALSE))</f>
        <v/>
      </c>
      <c r="AV46" s="28" t="str">
        <f>IF(HLOOKUP($A$1&amp;"b",[1]!Plan,AU70,FALSE)="","",HLOOKUP($A$1&amp;"b",[1]!Plan,AU70,FALSE))</f>
        <v/>
      </c>
      <c r="AW46" s="28" t="str">
        <f>IF(HLOOKUP($A$1&amp;"b",[1]!Plan,AV70,FALSE)="","",HLOOKUP($A$1&amp;"b",[1]!Plan,AV70,FALSE))</f>
        <v/>
      </c>
      <c r="AX46" s="28"/>
      <c r="AY46" s="28"/>
      <c r="AZ46" s="29"/>
      <c r="BA46" s="167">
        <f t="shared" ref="BA46:BS46" ca="1" si="26">SUMIF($B46:$AQ46,BA$3,$B$2:$AP$2)</f>
        <v>8</v>
      </c>
      <c r="BB46" s="167">
        <f t="shared" ca="1" si="26"/>
        <v>0</v>
      </c>
      <c r="BC46" s="167">
        <f t="shared" ca="1" si="26"/>
        <v>7</v>
      </c>
      <c r="BD46" s="167">
        <f t="shared" ca="1" si="26"/>
        <v>2</v>
      </c>
      <c r="BE46" s="167">
        <f t="shared" ca="1" si="26"/>
        <v>7</v>
      </c>
      <c r="BF46" s="167">
        <f t="shared" ca="1" si="26"/>
        <v>8</v>
      </c>
      <c r="BG46" s="167">
        <f t="shared" ca="1" si="26"/>
        <v>0</v>
      </c>
      <c r="BH46" s="167">
        <f t="shared" ca="1" si="26"/>
        <v>2</v>
      </c>
      <c r="BI46" s="167">
        <f t="shared" ca="1" si="26"/>
        <v>3</v>
      </c>
      <c r="BJ46" s="167">
        <f t="shared" ca="1" si="26"/>
        <v>0</v>
      </c>
      <c r="BK46" s="167">
        <f t="shared" ca="1" si="26"/>
        <v>0</v>
      </c>
      <c r="BL46" s="167">
        <f t="shared" ca="1" si="26"/>
        <v>3</v>
      </c>
      <c r="BM46" s="167">
        <f t="shared" ca="1" si="26"/>
        <v>3</v>
      </c>
      <c r="BN46" s="167">
        <f t="shared" ca="1" si="26"/>
        <v>0</v>
      </c>
      <c r="BO46" s="167">
        <f t="shared" ca="1" si="26"/>
        <v>0</v>
      </c>
      <c r="BP46" s="167">
        <f t="shared" ca="1" si="26"/>
        <v>0</v>
      </c>
      <c r="BQ46" s="167">
        <f t="shared" ca="1" si="26"/>
        <v>1</v>
      </c>
      <c r="BR46" s="167">
        <f t="shared" ca="1" si="26"/>
        <v>2</v>
      </c>
      <c r="BS46" s="167">
        <f t="shared" ca="1" si="26"/>
        <v>2</v>
      </c>
    </row>
    <row r="47" spans="1:72" ht="15" customHeight="1" x14ac:dyDescent="0.3">
      <c r="A47" s="192"/>
      <c r="B47" s="17" t="s">
        <v>608</v>
      </c>
      <c r="C47" s="17" t="s">
        <v>614</v>
      </c>
      <c r="D47" s="17" t="s">
        <v>191</v>
      </c>
      <c r="E47" s="17" t="s">
        <v>191</v>
      </c>
      <c r="F47" s="17" t="s">
        <v>583</v>
      </c>
      <c r="G47" s="17" t="s">
        <v>609</v>
      </c>
      <c r="H47" s="17" t="s">
        <v>524</v>
      </c>
      <c r="I47" s="17" t="s">
        <v>524</v>
      </c>
      <c r="J47" s="17"/>
      <c r="K47" s="17" t="s">
        <v>191</v>
      </c>
      <c r="L47" s="17" t="s">
        <v>269</v>
      </c>
      <c r="M47" s="17"/>
      <c r="N47" s="17" t="s">
        <v>191</v>
      </c>
      <c r="O47" s="17" t="s">
        <v>191</v>
      </c>
      <c r="P47" s="17" t="s">
        <v>635</v>
      </c>
      <c r="Q47" s="17" t="s">
        <v>191</v>
      </c>
      <c r="R47" s="17"/>
      <c r="S47" s="17" t="s">
        <v>269</v>
      </c>
      <c r="T47" s="17"/>
      <c r="U47" s="17" t="s">
        <v>191</v>
      </c>
      <c r="V47" s="17" t="s">
        <v>269</v>
      </c>
      <c r="W47" s="17" t="s">
        <v>524</v>
      </c>
      <c r="X47" s="17" t="s">
        <v>447</v>
      </c>
      <c r="Y47" s="17"/>
      <c r="Z47" s="17" t="s">
        <v>609</v>
      </c>
      <c r="AA47" s="17" t="s">
        <v>610</v>
      </c>
      <c r="AB47" s="17" t="s">
        <v>524</v>
      </c>
      <c r="AC47" s="17"/>
      <c r="AD47" s="17" t="s">
        <v>637</v>
      </c>
      <c r="AE47" s="17" t="s">
        <v>422</v>
      </c>
      <c r="AF47" s="17" t="s">
        <v>421</v>
      </c>
      <c r="AG47" s="17" t="s">
        <v>598</v>
      </c>
      <c r="AH47" s="17" t="s">
        <v>620</v>
      </c>
      <c r="AI47" s="17"/>
      <c r="AJ47" s="561" t="s">
        <v>599</v>
      </c>
      <c r="AK47" s="17"/>
      <c r="AL47" s="86"/>
      <c r="AM47" s="40"/>
      <c r="AN47" s="86"/>
      <c r="AO47" s="86"/>
      <c r="AP47" s="86"/>
      <c r="AQ47" s="87"/>
      <c r="AR47" s="4"/>
      <c r="AS47" s="187" t="str">
        <f>IF(HLOOKUP($A$1&amp;"a",[1]!Plan,AR70,FALSE)="","",HLOOKUP($A$1&amp;"a",[1]!Plan,AR70,FALSE))</f>
        <v/>
      </c>
      <c r="AT47" s="187" t="str">
        <f>IF(HLOOKUP($A$1&amp;"a",[1]!Plan,AS70,FALSE)="","",HLOOKUP($A$1&amp;"a",[1]!Plan,AS70,FALSE))</f>
        <v/>
      </c>
      <c r="AU47" s="18" t="str">
        <f>IF(HLOOKUP($A$1&amp;"a",[1]!Plan,AT70,FALSE)="","",HLOOKUP($A$1&amp;"a",[1]!Plan,AT70,FALSE))</f>
        <v/>
      </c>
      <c r="AV47" s="18" t="str">
        <f>IF(HLOOKUP($A$1&amp;"a",[1]!Plan,AU70,FALSE)="","",HLOOKUP($A$1&amp;"a",[1]!Plan,AU70,FALSE))</f>
        <v/>
      </c>
      <c r="AW47" s="18" t="str">
        <f>IF(HLOOKUP($A$1&amp;"a",[1]!Plan,AV70,FALSE)="","",HLOOKUP($A$1&amp;"a",[1]!Plan,AV70,FALSE))</f>
        <v/>
      </c>
      <c r="AX47" s="18"/>
      <c r="AY47" s="18"/>
      <c r="AZ47" s="19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2" x14ac:dyDescent="0.3">
      <c r="A48" s="20" t="b">
        <f t="array" ref="A48">OR(AND((B48&lt;&gt;""),OR(EXACT(B48,C48:AQ48))),AND((C48&lt;&gt;""),OR(EXACT(C48,D48:AQ48))),AND((D48&lt;&gt;""),OR(EXACT(D48,E48:AQ48))),AND((E48&lt;&gt;""),OR(EXACT(E48,F48:AQ48))),AND((F48&lt;&gt;""),OR(EXACT(F48,G48:AQ48))),AND((G48&lt;&gt;""),OR(EXACT(G48,H48:AQ48))),AND((H48&lt;&gt;""),OR(EXACT(H48,I48:AQ48))),AND((I48&lt;&gt;""),OR(EXACT(I48,J48:AQ48))),AND((J48&lt;&gt;""),OR(EXACT(J48,M48:AQ48))),AND((M48&lt;&gt;""),OR(EXACT(M48,N48:AQ48))),AND((O48&lt;&gt;""),OR(EXACT(O48,P48:AQ48))),AND((P48&lt;&gt;""),OR(EXACT(P48,Q48:AQ48))),AND((Q48&lt;&gt;""),OR(EXACT(Q48,R48:AQ48))),AND((S48&lt;&gt;""),OR(EXACT(S48,T48:AQ48))),AND((T48&lt;&gt;""),OR(EXACT(T48,U48:AQ48))),AND((U48&lt;&gt;""),OR(EXACT(U48,V48:AQ48))),AND((V48&lt;&gt;""),OR(EXACT(V48,X48:AQ48))),AND((X48&lt;&gt;""),OR(EXACT(X48,Y48:AQ48))),AND((Y48&lt;&gt;""),OR(EXACT(Y48,Z48:AQ48))),AND((Z48&lt;&gt;""),OR(EXACT(Z48,AA48:AQ48))),AND((AA48&lt;&gt;""),OR(EXACT(AA48,AB48:AQ48))),AND((AB48&lt;&gt;""),OR(EXACT(AB48,AC48:AQ48))),AND((AC48&lt;&gt;""),OR(EXACT(AC48,AD48:AQ48))),AND((AD48&lt;&gt;""),OR(EXACT(AD48,AE48:AQ48))),AND((AE48&lt;&gt;""),OR(EXACT(AE48,AF48:AQ48))),AND((AF48&lt;&gt;""),OR(EXACT(AF48,AG48:AQ48))),AND((AG48&lt;&gt;""),OR(EXACT(AG48,AH48:AQ48))),AND((AH48&lt;&gt;""),OR(EXACT(AH48,AI48:AQ48))),AND((AI48&lt;&gt;""),OR(EXACT(AI48,AJ48:AQ48))),AND((AJ48&lt;&gt;""),OR(EXACT(AJ48,AK48:AQ48))),AND((AK48&lt;&gt;""),OR(EXACT(AK48,AL48:AQ48))),AND((AL48&lt;&gt;""),OR(EXACT(AL48,AM48:AQ48))),AND((AM48&lt;&gt;""),OR(EXACT(AM48,AN48:AQ48))),AND((AN48&lt;&gt;""),OR(EXACT(AN48,AO48:AQ48))),AND((AO48&lt;&gt;""),OR(EXACT(AO48,AQ48))))</f>
        <v>1</v>
      </c>
      <c r="B48" s="289" t="s">
        <v>607</v>
      </c>
      <c r="C48" s="402" t="s">
        <v>18</v>
      </c>
      <c r="D48" s="289"/>
      <c r="E48" s="289"/>
      <c r="F48" s="292" t="s">
        <v>16</v>
      </c>
      <c r="G48" s="291" t="s">
        <v>1</v>
      </c>
      <c r="H48" s="567" t="s">
        <v>207</v>
      </c>
      <c r="I48" s="567" t="s">
        <v>207</v>
      </c>
      <c r="J48" s="289"/>
      <c r="K48" s="289"/>
      <c r="L48" s="292" t="s">
        <v>16</v>
      </c>
      <c r="M48" s="289"/>
      <c r="N48" s="289"/>
      <c r="O48" s="289"/>
      <c r="P48" s="289" t="s">
        <v>634</v>
      </c>
      <c r="Q48" s="289"/>
      <c r="R48" s="289"/>
      <c r="S48" s="292" t="s">
        <v>16</v>
      </c>
      <c r="T48" s="289"/>
      <c r="U48" s="289"/>
      <c r="V48" s="292" t="s">
        <v>16</v>
      </c>
      <c r="W48" s="567" t="s">
        <v>207</v>
      </c>
      <c r="X48" s="293" t="s">
        <v>225</v>
      </c>
      <c r="Y48" s="289"/>
      <c r="Z48" s="291" t="s">
        <v>1</v>
      </c>
      <c r="AA48" s="290" t="s">
        <v>6</v>
      </c>
      <c r="AB48" s="567" t="s">
        <v>207</v>
      </c>
      <c r="AC48" s="289"/>
      <c r="AD48" s="292" t="s">
        <v>16</v>
      </c>
      <c r="AE48" s="264" t="s">
        <v>74</v>
      </c>
      <c r="AF48" s="292" t="s">
        <v>16</v>
      </c>
      <c r="AG48" s="292" t="s">
        <v>16</v>
      </c>
      <c r="AH48" s="264" t="s">
        <v>74</v>
      </c>
      <c r="AI48" s="289"/>
      <c r="AJ48" s="562" t="s">
        <v>16</v>
      </c>
      <c r="AK48" s="298"/>
      <c r="AL48" s="310"/>
      <c r="AM48" s="537"/>
      <c r="AN48" s="310"/>
      <c r="AO48" s="289"/>
      <c r="AP48" s="289"/>
      <c r="AQ48" s="214"/>
      <c r="AR48" s="22"/>
      <c r="AS48" s="190" t="s">
        <v>17</v>
      </c>
      <c r="AT48" s="198" t="s">
        <v>0</v>
      </c>
      <c r="AU48" s="200" t="s">
        <v>17</v>
      </c>
      <c r="AV48" s="199" t="s">
        <v>6</v>
      </c>
      <c r="AW48" s="202" t="s">
        <v>5</v>
      </c>
      <c r="AX48" s="30"/>
      <c r="AY48" s="30"/>
      <c r="AZ48" s="55"/>
      <c r="BA48" s="22">
        <f>BA$3</f>
        <v>1</v>
      </c>
      <c r="BB48" s="22">
        <f t="shared" ref="BB48:BS48" si="27">BB$3</f>
        <v>2</v>
      </c>
      <c r="BC48" s="22">
        <f t="shared" si="27"/>
        <v>3</v>
      </c>
      <c r="BD48" s="22">
        <f t="shared" si="27"/>
        <v>4</v>
      </c>
      <c r="BE48" s="22">
        <f t="shared" si="27"/>
        <v>5</v>
      </c>
      <c r="BF48" s="22">
        <f t="shared" si="27"/>
        <v>6</v>
      </c>
      <c r="BG48" s="22">
        <f t="shared" si="27"/>
        <v>7</v>
      </c>
      <c r="BH48" s="22">
        <f t="shared" si="27"/>
        <v>8</v>
      </c>
      <c r="BI48" s="22">
        <f t="shared" si="27"/>
        <v>9</v>
      </c>
      <c r="BJ48" s="22">
        <f t="shared" si="27"/>
        <v>10</v>
      </c>
      <c r="BK48" s="22" t="str">
        <f t="shared" si="27"/>
        <v>F1</v>
      </c>
      <c r="BL48" s="22" t="str">
        <f t="shared" si="27"/>
        <v>F2</v>
      </c>
      <c r="BM48" s="22" t="str">
        <f t="shared" si="27"/>
        <v>F3</v>
      </c>
      <c r="BN48" s="22" t="str">
        <f t="shared" si="27"/>
        <v>F4</v>
      </c>
      <c r="BO48" s="22" t="str">
        <f t="shared" si="27"/>
        <v>B8</v>
      </c>
      <c r="BP48" s="22" t="str">
        <f t="shared" si="27"/>
        <v>UG1</v>
      </c>
      <c r="BQ48" s="22" t="str">
        <f t="shared" si="27"/>
        <v>UG2</v>
      </c>
      <c r="BR48" s="22" t="str">
        <f t="shared" si="27"/>
        <v>UG3</v>
      </c>
      <c r="BS48" s="22" t="str">
        <f t="shared" si="27"/>
        <v>UG4</v>
      </c>
      <c r="BT48" s="88"/>
    </row>
    <row r="49" spans="1:77" ht="15" thickBot="1" x14ac:dyDescent="0.35">
      <c r="A49" s="25" t="b">
        <f t="array" ref="A49">OR(AND((B49&lt;&gt;""),OR(EXACT(B49,C49:AQ49))),AND((C49&lt;&gt;""),OR(EXACT(C49,D49:AQ49))),AND((D49&lt;&gt;""),OR(EXACT(D49,E49:AQ49))),AND((E49&lt;&gt;""),OR(EXACT(E49,F49:AQ49))),AND((F49&lt;&gt;""),OR(EXACT(F49,G49:AQ49))),AND((G49&lt;&gt;""),OR(EXACT(G49,H49:AQ49))),AND((H49&lt;&gt;""),OR(EXACT(H49,I49:AQ49))),AND((I49&lt;&gt;""),OR(EXACT(I49,J49:AQ49))),AND((J49&lt;&gt;""),OR(EXACT(J49,M49:AQ49))),AND((M49&lt;&gt;""),OR(EXACT(M49,N49:AQ49))),AND((O49&lt;&gt;""),OR(EXACT(O49,P49:AQ49))),AND((P49&lt;&gt;""),OR(EXACT(P49,Q49:AQ49))),AND((Q49&lt;&gt;""),OR(EXACT(Q49,R49:AQ49))),AND((S49&lt;&gt;""),OR(EXACT(S49,T49:AQ49))),AND((T49&lt;&gt;""),OR(EXACT(T49,U49:AQ49))),AND((U49&lt;&gt;""),OR(EXACT(U49,V49:AQ49))),AND((V49&lt;&gt;""),OR(EXACT(V49,X49:AQ49))),AND((X49&lt;&gt;""),OR(EXACT(X49,Y49:AQ49))),AND((Y49&lt;&gt;""),OR(EXACT(Y49,Z49:AQ49))),AND((Z49&lt;&gt;""),OR(EXACT(Z49,AA49:AQ49))),AND((AA49&lt;&gt;""),OR(EXACT(AA49,AB49:AQ49))),AND((AB49&lt;&gt;""),OR(EXACT(AB49,AC49:AQ49))),AND((AC49&lt;&gt;""),OR(EXACT(AC49,AD49:AQ49))),AND((AD49&lt;&gt;""),OR(EXACT(AD49,AE49:AQ49))),AND((AE49&lt;&gt;""),OR(EXACT(AE49,AF49:AQ49))),AND((AF49&lt;&gt;""),OR(EXACT(AF49,AG49:AQ49))),AND((AG49&lt;&gt;""),OR(EXACT(AG49,AH49:AQ49))),AND((AH49&lt;&gt;""),OR(EXACT(AH49,AI49:AQ49))),AND((AI49&lt;&gt;""),OR(EXACT(AI49,AJ49:AQ49))),AND((AJ49&lt;&gt;""),OR(EXACT(AJ49,AK49:AQ49))),AND((AK49&lt;&gt;""),OR(EXACT(AK49,AL49:AQ49))),AND((AL49&lt;&gt;""),OR(EXACT(AL49,AM49:AQ49))),AND((AM49&lt;&gt;""),OR(EXACT(AM49,AN49:AQ49))),AND((AN49&lt;&gt;""),OR(EXACT(AN49,AO49:AQ49))),AND((AO49&lt;&gt;""),OR(EXACT(AO49,AQ49))))</f>
        <v>1</v>
      </c>
      <c r="B49" s="26" t="s">
        <v>33</v>
      </c>
      <c r="C49" s="26">
        <v>8</v>
      </c>
      <c r="D49" s="26"/>
      <c r="E49" s="26"/>
      <c r="F49" s="26" t="s">
        <v>62</v>
      </c>
      <c r="G49" s="26">
        <v>4</v>
      </c>
      <c r="H49" s="26">
        <v>1</v>
      </c>
      <c r="I49" s="26">
        <v>1</v>
      </c>
      <c r="J49" s="26"/>
      <c r="K49" s="26"/>
      <c r="L49" s="26" t="s">
        <v>271</v>
      </c>
      <c r="M49" s="26"/>
      <c r="N49" s="26"/>
      <c r="O49" s="26"/>
      <c r="P49" s="26" t="s">
        <v>64</v>
      </c>
      <c r="Q49" s="26"/>
      <c r="R49" s="26"/>
      <c r="S49" s="26" t="s">
        <v>271</v>
      </c>
      <c r="T49" s="26"/>
      <c r="U49" s="26"/>
      <c r="V49" s="26" t="s">
        <v>271</v>
      </c>
      <c r="W49" s="26">
        <v>1</v>
      </c>
      <c r="X49" s="26" t="s">
        <v>61</v>
      </c>
      <c r="Y49" s="26"/>
      <c r="Z49" s="26">
        <v>4</v>
      </c>
      <c r="AA49" s="26">
        <v>5</v>
      </c>
      <c r="AB49" s="26">
        <v>1</v>
      </c>
      <c r="AC49" s="26"/>
      <c r="AD49" s="26">
        <v>6</v>
      </c>
      <c r="AE49" s="26">
        <v>3</v>
      </c>
      <c r="AF49" s="26">
        <v>9</v>
      </c>
      <c r="AG49" s="26" t="s">
        <v>32</v>
      </c>
      <c r="AH49" s="26" t="s">
        <v>32</v>
      </c>
      <c r="AI49" s="26"/>
      <c r="AJ49" s="563" t="s">
        <v>32</v>
      </c>
      <c r="AK49" s="31"/>
      <c r="AL49" s="31"/>
      <c r="AM49" s="31"/>
      <c r="AN49" s="31"/>
      <c r="AO49" s="124"/>
      <c r="AP49" s="124"/>
      <c r="AQ49" s="125"/>
      <c r="AR49" s="4"/>
      <c r="AS49" s="28" t="str">
        <f>IF(HLOOKUP($A$1&amp;"b",[1]!Plan,AR70,FALSE)="","",HLOOKUP($A$1&amp;"b",[1]!Plan,AR70,FALSE))</f>
        <v/>
      </c>
      <c r="AT49" s="28" t="str">
        <f>IF(HLOOKUP($A$1&amp;"b",[1]!Plan,AS70,FALSE)="","",HLOOKUP($A$1&amp;"b",[1]!Plan,AS70,FALSE))</f>
        <v/>
      </c>
      <c r="AU49" s="28" t="str">
        <f>IF(HLOOKUP($A$1&amp;"b",[1]!Plan,AT70,FALSE)="","",HLOOKUP($A$1&amp;"b",[1]!Plan,AT70,FALSE))</f>
        <v/>
      </c>
      <c r="AV49" s="28" t="str">
        <f>IF(HLOOKUP($A$1&amp;"b",[1]!Plan,AU70,FALSE)="","",HLOOKUP($A$1&amp;"b",[1]!Plan,AU70,FALSE))</f>
        <v/>
      </c>
      <c r="AW49" s="28" t="str">
        <f>IF(HLOOKUP($A$1&amp;"b",[1]!Plan,AV70,FALSE)="","",HLOOKUP($A$1&amp;"b",[1]!Plan,AV70,FALSE))</f>
        <v/>
      </c>
      <c r="AX49" s="28"/>
      <c r="AY49" s="28"/>
      <c r="AZ49" s="29"/>
      <c r="BA49" s="167">
        <f t="shared" ref="BA49:BS49" ca="1" si="28">SUMIF($B49:$AQ49,BA$3,$B$2:$AP$2)</f>
        <v>8</v>
      </c>
      <c r="BB49" s="167">
        <f t="shared" ca="1" si="28"/>
        <v>0</v>
      </c>
      <c r="BC49" s="167">
        <f t="shared" ca="1" si="28"/>
        <v>7</v>
      </c>
      <c r="BD49" s="167">
        <f t="shared" ca="1" si="28"/>
        <v>2</v>
      </c>
      <c r="BE49" s="167">
        <f t="shared" ca="1" si="28"/>
        <v>7</v>
      </c>
      <c r="BF49" s="167">
        <f t="shared" ca="1" si="28"/>
        <v>8</v>
      </c>
      <c r="BG49" s="167">
        <f t="shared" ca="1" si="28"/>
        <v>0</v>
      </c>
      <c r="BH49" s="167">
        <f t="shared" ca="1" si="28"/>
        <v>2</v>
      </c>
      <c r="BI49" s="167">
        <f t="shared" ca="1" si="28"/>
        <v>3</v>
      </c>
      <c r="BJ49" s="167">
        <f t="shared" ca="1" si="28"/>
        <v>0</v>
      </c>
      <c r="BK49" s="167">
        <f t="shared" ca="1" si="28"/>
        <v>0</v>
      </c>
      <c r="BL49" s="167">
        <f t="shared" ca="1" si="28"/>
        <v>3</v>
      </c>
      <c r="BM49" s="167">
        <f t="shared" ca="1" si="28"/>
        <v>3</v>
      </c>
      <c r="BN49" s="167">
        <f t="shared" ca="1" si="28"/>
        <v>0</v>
      </c>
      <c r="BO49" s="167">
        <f t="shared" ca="1" si="28"/>
        <v>0</v>
      </c>
      <c r="BP49" s="167">
        <f t="shared" ca="1" si="28"/>
        <v>0</v>
      </c>
      <c r="BQ49" s="167">
        <f t="shared" ca="1" si="28"/>
        <v>1</v>
      </c>
      <c r="BR49" s="167">
        <f t="shared" ca="1" si="28"/>
        <v>2</v>
      </c>
      <c r="BS49" s="167">
        <f t="shared" ca="1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226"/>
      <c r="AL50" s="40"/>
      <c r="AM50" s="203"/>
      <c r="AN50" s="40"/>
      <c r="AO50" s="40"/>
      <c r="AP50" s="40"/>
      <c r="AQ50" s="83"/>
      <c r="AR50" s="4"/>
      <c r="AS50" s="187"/>
      <c r="AT50" s="187"/>
      <c r="AU50" s="33"/>
      <c r="AV50" s="33"/>
      <c r="AW50" s="33"/>
      <c r="AX50" s="33"/>
      <c r="AY50" s="33"/>
      <c r="AZ50" s="3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60"/>
      <c r="AE51" s="119"/>
      <c r="AF51" s="119"/>
      <c r="AG51" s="119"/>
      <c r="AH51" s="119"/>
      <c r="AI51" s="193"/>
      <c r="AJ51" s="193"/>
      <c r="AK51" s="250"/>
      <c r="AL51" s="121"/>
      <c r="AM51" s="205"/>
      <c r="AN51" s="121"/>
      <c r="AO51" s="121"/>
      <c r="AP51" s="121"/>
      <c r="AQ51" s="122"/>
      <c r="AR51" s="4"/>
      <c r="AS51" s="189"/>
      <c r="AT51" s="189"/>
      <c r="AU51" s="33"/>
      <c r="AV51" s="33"/>
      <c r="AW51" s="33"/>
      <c r="AX51" s="33"/>
      <c r="AY51" s="33"/>
      <c r="AZ51" s="34"/>
      <c r="BA51" s="22">
        <f t="shared" ref="BA51:BS51" si="29">BA$3</f>
        <v>1</v>
      </c>
      <c r="BB51" s="22">
        <f t="shared" si="29"/>
        <v>2</v>
      </c>
      <c r="BC51" s="22">
        <f t="shared" si="29"/>
        <v>3</v>
      </c>
      <c r="BD51" s="22">
        <f t="shared" si="29"/>
        <v>4</v>
      </c>
      <c r="BE51" s="22">
        <f t="shared" si="29"/>
        <v>5</v>
      </c>
      <c r="BF51" s="22">
        <f t="shared" si="29"/>
        <v>6</v>
      </c>
      <c r="BG51" s="22">
        <f t="shared" si="29"/>
        <v>7</v>
      </c>
      <c r="BH51" s="22">
        <f t="shared" si="29"/>
        <v>8</v>
      </c>
      <c r="BI51" s="22">
        <f t="shared" si="29"/>
        <v>9</v>
      </c>
      <c r="BJ51" s="22">
        <f t="shared" si="29"/>
        <v>10</v>
      </c>
      <c r="BK51" s="22" t="str">
        <f t="shared" si="29"/>
        <v>F1</v>
      </c>
      <c r="BL51" s="22" t="str">
        <f t="shared" si="29"/>
        <v>F2</v>
      </c>
      <c r="BM51" s="22" t="str">
        <f t="shared" si="29"/>
        <v>F3</v>
      </c>
      <c r="BN51" s="22" t="str">
        <f t="shared" si="29"/>
        <v>F4</v>
      </c>
      <c r="BO51" s="22" t="str">
        <f t="shared" si="29"/>
        <v>B8</v>
      </c>
      <c r="BP51" s="22" t="str">
        <f t="shared" si="29"/>
        <v>UG1</v>
      </c>
      <c r="BQ51" s="22" t="str">
        <f t="shared" si="29"/>
        <v>UG2</v>
      </c>
      <c r="BR51" s="22" t="str">
        <f t="shared" si="29"/>
        <v>UG3</v>
      </c>
      <c r="BS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123"/>
      <c r="AL52" s="124"/>
      <c r="AM52" s="124"/>
      <c r="AN52" s="124"/>
      <c r="AO52" s="124"/>
      <c r="AP52" s="124"/>
      <c r="AQ52" s="125"/>
      <c r="AR52" s="4"/>
      <c r="AS52" s="28"/>
      <c r="AT52" s="28"/>
      <c r="AU52" s="36"/>
      <c r="AV52" s="36"/>
      <c r="AW52" s="36"/>
      <c r="AX52" s="36"/>
      <c r="AY52" s="36"/>
      <c r="AZ52" s="37"/>
      <c r="BA52" s="167">
        <f t="shared" ref="BA52:BS52" ca="1" si="30">SUMIF($B52:$AQ52,BA$3,$B$2:$AP$2)</f>
        <v>0</v>
      </c>
      <c r="BB52" s="167">
        <f t="shared" ca="1" si="30"/>
        <v>0</v>
      </c>
      <c r="BC52" s="167">
        <f t="shared" ca="1" si="30"/>
        <v>0</v>
      </c>
      <c r="BD52" s="167">
        <f t="shared" ca="1" si="30"/>
        <v>0</v>
      </c>
      <c r="BE52" s="167">
        <f t="shared" ca="1" si="30"/>
        <v>0</v>
      </c>
      <c r="BF52" s="167">
        <f t="shared" ca="1" si="30"/>
        <v>0</v>
      </c>
      <c r="BG52" s="167">
        <f t="shared" ca="1" si="30"/>
        <v>0</v>
      </c>
      <c r="BH52" s="167">
        <f t="shared" ca="1" si="30"/>
        <v>0</v>
      </c>
      <c r="BI52" s="167">
        <f t="shared" ca="1" si="30"/>
        <v>0</v>
      </c>
      <c r="BJ52" s="167">
        <f t="shared" ca="1" si="30"/>
        <v>0</v>
      </c>
      <c r="BK52" s="167">
        <f t="shared" ca="1" si="30"/>
        <v>0</v>
      </c>
      <c r="BL52" s="167">
        <f t="shared" ca="1" si="30"/>
        <v>0</v>
      </c>
      <c r="BM52" s="167">
        <f t="shared" ca="1" si="30"/>
        <v>0</v>
      </c>
      <c r="BN52" s="167">
        <f t="shared" ca="1" si="30"/>
        <v>0</v>
      </c>
      <c r="BO52" s="167">
        <f t="shared" ca="1" si="30"/>
        <v>0</v>
      </c>
      <c r="BP52" s="167">
        <f t="shared" ca="1" si="30"/>
        <v>0</v>
      </c>
      <c r="BQ52" s="167">
        <f t="shared" ca="1" si="30"/>
        <v>0</v>
      </c>
      <c r="BR52" s="167">
        <f t="shared" ca="1" si="30"/>
        <v>0</v>
      </c>
      <c r="BS52" s="167">
        <f t="shared" ca="1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8"/>
      <c r="AL53" s="32"/>
      <c r="AM53" s="204"/>
      <c r="AN53" s="32"/>
      <c r="AO53" s="32"/>
      <c r="AP53" s="32"/>
      <c r="AQ53" s="8"/>
      <c r="AR53" s="4"/>
      <c r="AS53" s="33"/>
      <c r="AT53" s="33"/>
      <c r="AU53" s="33"/>
      <c r="AV53" s="33"/>
      <c r="AW53" s="33"/>
      <c r="AX53" s="33"/>
      <c r="AY53" s="33"/>
      <c r="AZ53" s="33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180" t="s">
        <v>42</v>
      </c>
      <c r="AL54" s="40" t="s">
        <v>42</v>
      </c>
      <c r="AM54" s="203" t="s">
        <v>42</v>
      </c>
      <c r="AN54" s="40" t="s">
        <v>42</v>
      </c>
      <c r="AO54" s="40" t="s">
        <v>42</v>
      </c>
      <c r="AP54" s="40"/>
      <c r="AQ54" s="83"/>
      <c r="AR54" s="4"/>
      <c r="AS54" s="187" t="str">
        <f>IF(HLOOKUP($A$1&amp;"a",[1]!Plan,AR71,FALSE)="","",HLOOKUP($A$1&amp;"a",[1]!Plan,AR71,FALSE))</f>
        <v/>
      </c>
      <c r="AT54" s="187" t="str">
        <f>IF(HLOOKUP($A$1&amp;"a",[1]!Plan,AS71,FALSE)="","",HLOOKUP($A$1&amp;"a",[1]!Plan,AS71,FALSE))</f>
        <v/>
      </c>
      <c r="AU54" s="18" t="str">
        <f>IF(HLOOKUP($A$1&amp;"a",[1]!Plan,AT71,FALSE)="","",HLOOKUP($A$1&amp;"a",[1]!Plan,AT71,FALSE))</f>
        <v/>
      </c>
      <c r="AV54" s="18" t="str">
        <f>IF(HLOOKUP($A$1&amp;"a",[1]!Plan,AU71,FALSE)="","",HLOOKUP($A$1&amp;"a",[1]!Plan,AU71,FALSE))</f>
        <v/>
      </c>
      <c r="AW54" s="18" t="str">
        <f>IF(HLOOKUP($A$1&amp;"a",[1]!Plan,AV71,FALSE)="","",HLOOKUP($A$1&amp;"a",[1]!Plan,AV71,FALSE))</f>
        <v/>
      </c>
      <c r="AX54" s="18"/>
      <c r="AY54" s="18"/>
      <c r="AZ54" s="19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7" x14ac:dyDescent="0.3">
      <c r="A55" s="20" t="b">
        <f t="array" ref="A55">OR(AND((B55&lt;&gt;""),OR(EXACT(B55,C55:AQ55))),AND((C55&lt;&gt;""),OR(EXACT(C55,D55:AQ55))),AND((D55&lt;&gt;""),OR(EXACT(D55,E55:AQ55))),AND((E55&lt;&gt;""),OR(EXACT(E55,F55:AQ55))),AND((F55&lt;&gt;""),OR(EXACT(F55,G55:AQ55))),AND((G55&lt;&gt;""),OR(EXACT(G55,H55:AQ55))),AND((H55&lt;&gt;""),OR(EXACT(H55,I55:AQ55))),AND((I55&lt;&gt;""),OR(EXACT(I55,J55:AQ55))),AND((J55&lt;&gt;""),OR(EXACT(J55,M55:AQ55))),AND((M55&lt;&gt;""),OR(EXACT(M55,N55:AQ55))),AND((O55&lt;&gt;""),OR(EXACT(O55,P55:AQ55))),AND((P55&lt;&gt;""),OR(EXACT(P55,Q55:AQ55))),AND((Q55&lt;&gt;""),OR(EXACT(Q55,R55:AQ55))),AND((S55&lt;&gt;""),OR(EXACT(S55,T55:AQ55))),AND((T55&lt;&gt;""),OR(EXACT(T55,U55:AQ55))),AND((U55&lt;&gt;""),OR(EXACT(U55,V55:AQ55))),AND((V55&lt;&gt;""),OR(EXACT(V55,W55:AQ55))),AND((W55&lt;&gt;""),OR(EXACT(W55,X55:AQ55))),AND((X55&lt;&gt;""),OR(EXACT(X55,Y55:AQ55))),AND((Y55&lt;&gt;""),OR(EXACT(Y55,Z55:AQ55))),AND((Z55&lt;&gt;""),OR(EXACT(Z55,AA55:AQ55))),AND((AA55&lt;&gt;""),OR(EXACT(AA55,AB55:AQ55))),AND((AB55&lt;&gt;""),OR(EXACT(AB55,AC55:AQ55))),AND((AC55&lt;&gt;""),OR(EXACT(AC55,AE55:AQ55))),AND((AE55&lt;&gt;""),OR(EXACT(AE55,AF55:AQ55))),AND((AF55&lt;&gt;""),OR(EXACT(AF55,AG55:AQ55))),AND((AG55&lt;&gt;""),OR(EXACT(AG55,AH55:AQ55))),AND((AH55&lt;&gt;""),OR(EXACT(AH55,AI55:AQ55))),AND((AI55&lt;&gt;""),OR(EXACT(AI55,AJ55:AQ55))),AND((AJ55&lt;&gt;""),OR(EXACT(AJ55,AK55:AQ55))),AND((AK55&lt;&gt;""),OR(EXACT(AK55,AL55:AQ55))),AND((AL55&lt;&gt;""),OR(EXACT(AL55,AM55:AQ55))),AND((AM55&lt;&gt;""),OR(EXACT(AM55,AN55:AQ55))),AND((AN55&lt;&gt;""),OR(EXACT(AN55,AO55:AQ55))),AND((AO55&lt;&gt;""),OR(EXACT(AO55,AQ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4" t="s">
        <v>42</v>
      </c>
      <c r="AL55" s="310" t="s">
        <v>42</v>
      </c>
      <c r="AM55" s="312" t="s">
        <v>42</v>
      </c>
      <c r="AN55" s="310" t="s">
        <v>42</v>
      </c>
      <c r="AO55" s="310" t="s">
        <v>42</v>
      </c>
      <c r="AP55" s="310"/>
      <c r="AQ55" s="120"/>
      <c r="AR55" s="22"/>
      <c r="AS55" s="188" t="str">
        <f>IF(HLOOKUP($A$1,[1]!Plan,AR71,FALSE)="","",HLOOKUP($A$1,[1]!Plan,AR71,FALSE))</f>
        <v/>
      </c>
      <c r="AT55" s="188" t="str">
        <f>IF(HLOOKUP($A$1,[1]!Plan,AS71,FALSE)="","",HLOOKUP($A$1,[1]!Plan,AS71,FALSE))</f>
        <v/>
      </c>
      <c r="AU55" s="23" t="str">
        <f>IF(HLOOKUP($A$1,[1]!Plan,AT71,FALSE)="","",HLOOKUP($A$1,[1]!Plan,AT71,FALSE))</f>
        <v/>
      </c>
      <c r="AV55" s="23" t="str">
        <f>IF(HLOOKUP($A$1,[1]!Plan,AU71,FALSE)="","",HLOOKUP($A$1,[1]!Plan,AU71,FALSE))</f>
        <v/>
      </c>
      <c r="AW55" s="23" t="str">
        <f>IF(HLOOKUP($A$1,[1]!Plan,AV71,FALSE)="","",HLOOKUP($A$1,[1]!Plan,AV71,FALSE))</f>
        <v/>
      </c>
      <c r="AX55" s="30"/>
      <c r="AY55" s="30"/>
      <c r="AZ55" s="55"/>
      <c r="BA55" s="22">
        <f t="shared" ref="BA55:BS55" si="31">BA$3</f>
        <v>1</v>
      </c>
      <c r="BB55" s="22">
        <f t="shared" si="31"/>
        <v>2</v>
      </c>
      <c r="BC55" s="22">
        <f t="shared" si="31"/>
        <v>3</v>
      </c>
      <c r="BD55" s="22">
        <f t="shared" si="31"/>
        <v>4</v>
      </c>
      <c r="BE55" s="22">
        <f t="shared" si="31"/>
        <v>5</v>
      </c>
      <c r="BF55" s="22">
        <f t="shared" si="31"/>
        <v>6</v>
      </c>
      <c r="BG55" s="22">
        <f t="shared" si="31"/>
        <v>7</v>
      </c>
      <c r="BH55" s="22">
        <f t="shared" si="31"/>
        <v>8</v>
      </c>
      <c r="BI55" s="22">
        <f t="shared" si="31"/>
        <v>9</v>
      </c>
      <c r="BJ55" s="22">
        <f t="shared" si="31"/>
        <v>10</v>
      </c>
      <c r="BK55" s="22" t="str">
        <f t="shared" si="31"/>
        <v>F1</v>
      </c>
      <c r="BL55" s="22" t="str">
        <f t="shared" si="31"/>
        <v>F2</v>
      </c>
      <c r="BM55" s="22" t="str">
        <f t="shared" si="31"/>
        <v>F3</v>
      </c>
      <c r="BN55" s="22" t="str">
        <f t="shared" si="31"/>
        <v>F4</v>
      </c>
      <c r="BO55" s="22" t="str">
        <f t="shared" si="31"/>
        <v>B8</v>
      </c>
      <c r="BP55" s="22" t="str">
        <f t="shared" si="31"/>
        <v>UG1</v>
      </c>
      <c r="BQ55" s="22" t="str">
        <f t="shared" si="31"/>
        <v>UG2</v>
      </c>
      <c r="BR55" s="22" t="str">
        <f t="shared" si="31"/>
        <v>UG3</v>
      </c>
      <c r="BS55" s="22" t="str">
        <f t="shared" si="31"/>
        <v>UG4</v>
      </c>
      <c r="BT55" s="88"/>
    </row>
    <row r="56" spans="1:77" ht="15" thickBot="1" x14ac:dyDescent="0.35">
      <c r="A56" s="25" t="b">
        <f t="array" ref="A56">OR(AND((B56&lt;&gt;""),OR(EXACT(B56,C56:AQ56))),AND((C56&lt;&gt;""),OR(EXACT(C56,D56:AQ56))),AND((D56&lt;&gt;""),OR(EXACT(D56,E56:AQ56))),AND((E56&lt;&gt;""),OR(EXACT(E56,F56:AQ56))),AND((F56&lt;&gt;""),OR(EXACT(F56,G56:AQ56))),AND((G56&lt;&gt;""),OR(EXACT(G56,H56:AQ56))),AND((H56&lt;&gt;""),OR(EXACT(H56,I56:AQ56))),AND((I56&lt;&gt;""),OR(EXACT(I56,J56:AQ56))),AND((J56&lt;&gt;""),OR(EXACT(J56,M56:AQ56))),AND((M56&lt;&gt;""),OR(EXACT(M56,N56:AQ56))),AND((O56&lt;&gt;""),OR(EXACT(O56,P56:AQ56))),AND((P56&lt;&gt;""),OR(EXACT(P56,Q56:AQ56))),AND((Q56&lt;&gt;""),OR(EXACT(Q56,R56:AQ56))),AND((S56&lt;&gt;""),OR(EXACT(S56,T56:AQ56))),AND((T56&lt;&gt;""),OR(EXACT(T56,U56:AQ56))),AND((U56&lt;&gt;""),OR(EXACT(U56,V56:AQ56))),AND((V56&lt;&gt;""),OR(EXACT(V56,W56:AQ56))),AND((W56&lt;&gt;""),OR(EXACT(W56,X56:AQ56))),AND((X56&lt;&gt;""),OR(EXACT(X56,Y56:AQ56))),AND((Y56&lt;&gt;""),OR(EXACT(Y56,Z56:AQ56))),AND((Z56&lt;&gt;""),OR(EXACT(Z56,AA56:AQ56))),AND((AA56&lt;&gt;""),OR(EXACT(AA56,AB56:AQ56))),AND((AB56&lt;&gt;""),OR(EXACT(AB56,AC56:AQ56))),AND((AC56&lt;&gt;""),OR(EXACT(AC56,AE56:AQ56))),AND((AE56&lt;&gt;""),OR(EXACT(AE56,AF56:AQ56))),AND((AF56&lt;&gt;""),OR(EXACT(AF56,AG56:AQ56))),AND((AG56&lt;&gt;""),OR(EXACT(AG56,AH56:AQ56))),AND((AH56&lt;&gt;""),OR(EXACT(AH56,AI56:AQ56))),AND((AI56&lt;&gt;""),OR(EXACT(AI56,AJ56:AQ56))),AND((AJ56&lt;&gt;""),OR(EXACT(AJ56,AK56:AQ56))),AND((AK56&lt;&gt;""),OR(EXACT(AK56,AL56:AQ56))),AND((AL56&lt;&gt;""),OR(EXACT(AL56,AM56:AQ56))),AND((AM56&lt;&gt;""),OR(EXACT(AM56,AN56:AQ56))),AND((AN56&lt;&gt;""),OR(EXACT(AN56,AO56:AQ56))),AND((AO56&lt;&gt;""),OR(EXACT(AO56,AQ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82" t="s">
        <v>42</v>
      </c>
      <c r="AL56" s="31" t="s">
        <v>42</v>
      </c>
      <c r="AM56" s="31" t="s">
        <v>42</v>
      </c>
      <c r="AN56" s="31" t="s">
        <v>42</v>
      </c>
      <c r="AO56" s="31" t="s">
        <v>42</v>
      </c>
      <c r="AP56" s="31"/>
      <c r="AQ56" s="84"/>
      <c r="AR56" s="4"/>
      <c r="AS56" s="28" t="str">
        <f>IF(HLOOKUP($A$1&amp;"b",[1]!Plan,AR71,FALSE)="","",HLOOKUP($A$1&amp;"b",[1]!Plan,AR71,FALSE))</f>
        <v/>
      </c>
      <c r="AT56" s="28" t="str">
        <f>IF(HLOOKUP($A$1&amp;"b",[1]!Plan,AS71,FALSE)="","",HLOOKUP($A$1&amp;"b",[1]!Plan,AS71,FALSE))</f>
        <v/>
      </c>
      <c r="AU56" s="28" t="str">
        <f>IF(HLOOKUP($A$1&amp;"b",[1]!Plan,AT71,FALSE)="","",HLOOKUP($A$1&amp;"b",[1]!Plan,AT71,FALSE))</f>
        <v/>
      </c>
      <c r="AV56" s="28" t="str">
        <f>IF(HLOOKUP($A$1&amp;"b",[1]!Plan,AU71,FALSE)="","",HLOOKUP($A$1&amp;"b",[1]!Plan,AU71,FALSE))</f>
        <v/>
      </c>
      <c r="AW56" s="28" t="str">
        <f>IF(HLOOKUP($A$1&amp;"b",[1]!Plan,AV71,FALSE)="","",HLOOKUP($A$1&amp;"b",[1]!Plan,AV71,FALSE))</f>
        <v/>
      </c>
      <c r="AX56" s="28"/>
      <c r="AY56" s="28"/>
      <c r="AZ56" s="29"/>
      <c r="BA56" s="167">
        <f t="shared" ref="BA56:BS56" ca="1" si="32">SUMIF($B56:$AQ56,BA$3,$B$2:$AP$2)</f>
        <v>0</v>
      </c>
      <c r="BB56" s="167">
        <f t="shared" ca="1" si="32"/>
        <v>0</v>
      </c>
      <c r="BC56" s="167">
        <f t="shared" ca="1" si="32"/>
        <v>0</v>
      </c>
      <c r="BD56" s="167">
        <f t="shared" ca="1" si="32"/>
        <v>0</v>
      </c>
      <c r="BE56" s="167">
        <f t="shared" ca="1" si="32"/>
        <v>0</v>
      </c>
      <c r="BF56" s="167">
        <f t="shared" ca="1" si="32"/>
        <v>0</v>
      </c>
      <c r="BG56" s="167">
        <f t="shared" ca="1" si="32"/>
        <v>0</v>
      </c>
      <c r="BH56" s="167">
        <f t="shared" ca="1" si="32"/>
        <v>0</v>
      </c>
      <c r="BI56" s="167">
        <f t="shared" ca="1" si="32"/>
        <v>0</v>
      </c>
      <c r="BJ56" s="167">
        <f t="shared" ca="1" si="32"/>
        <v>0</v>
      </c>
      <c r="BK56" s="167">
        <f t="shared" ca="1" si="32"/>
        <v>0</v>
      </c>
      <c r="BL56" s="167">
        <f t="shared" ca="1" si="32"/>
        <v>0</v>
      </c>
      <c r="BM56" s="167">
        <f t="shared" ca="1" si="32"/>
        <v>0</v>
      </c>
      <c r="BN56" s="167">
        <f t="shared" ca="1" si="32"/>
        <v>0</v>
      </c>
      <c r="BO56" s="167">
        <f t="shared" ca="1" si="32"/>
        <v>0</v>
      </c>
      <c r="BP56" s="167">
        <f t="shared" ca="1" si="32"/>
        <v>0</v>
      </c>
      <c r="BQ56" s="167">
        <f t="shared" ca="1" si="32"/>
        <v>0</v>
      </c>
      <c r="BR56" s="167">
        <f t="shared" ca="1" si="32"/>
        <v>0</v>
      </c>
      <c r="BS56" s="167">
        <f t="shared" ca="1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18"/>
      <c r="AE57" s="40"/>
      <c r="AF57" s="40"/>
      <c r="AG57" s="40"/>
      <c r="AH57" s="40"/>
      <c r="AI57" s="40"/>
      <c r="AJ57" s="40"/>
      <c r="AK57" s="180" t="s">
        <v>42</v>
      </c>
      <c r="AL57" s="40" t="s">
        <v>42</v>
      </c>
      <c r="AM57" s="203" t="s">
        <v>42</v>
      </c>
      <c r="AN57" s="40" t="s">
        <v>42</v>
      </c>
      <c r="AO57" s="40" t="s">
        <v>42</v>
      </c>
      <c r="AP57" s="40"/>
      <c r="AQ57" s="83"/>
      <c r="AR57" s="4"/>
      <c r="AS57" s="187" t="str">
        <f>IF(HLOOKUP($A$1&amp;"a",[1]!Plan,AR71,FALSE)="","",HLOOKUP($A$1&amp;"a",[1]!Plan,AR71,FALSE))</f>
        <v/>
      </c>
      <c r="AT57" s="187" t="str">
        <f>IF(HLOOKUP($A$1&amp;"a",[1]!Plan,AS71,FALSE)="","",HLOOKUP($A$1&amp;"a",[1]!Plan,AS71,FALSE))</f>
        <v/>
      </c>
      <c r="AU57" s="18" t="str">
        <f>IF(HLOOKUP($A$1&amp;"a",[1]!Plan,AT71,FALSE)="","",HLOOKUP($A$1&amp;"a",[1]!Plan,AT71,FALSE))</f>
        <v/>
      </c>
      <c r="AV57" s="18" t="str">
        <f>IF(HLOOKUP($A$1&amp;"a",[1]!Plan,AU71,FALSE)="","",HLOOKUP($A$1&amp;"a",[1]!Plan,AU71,FALSE))</f>
        <v/>
      </c>
      <c r="AW57" s="18" t="str">
        <f>IF(HLOOKUP($A$1&amp;"a",[1]!Plan,AV71,FALSE)="","",HLOOKUP($A$1&amp;"a",[1]!Plan,AV71,FALSE))</f>
        <v/>
      </c>
      <c r="AX57" s="18"/>
      <c r="AY57" s="18"/>
      <c r="AZ57" s="19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7" x14ac:dyDescent="0.3">
      <c r="A58" s="20" t="b">
        <f t="array" ref="A58">OR(AND((B58&lt;&gt;""),OR(EXACT(B58,C58:AQ58))),AND((C58&lt;&gt;""),OR(EXACT(C58,D58:AQ58))),AND((D58&lt;&gt;""),OR(EXACT(D58,E58:AQ58))),AND((E58&lt;&gt;""),OR(EXACT(E58,F58:AQ58))),AND((F58&lt;&gt;""),OR(EXACT(F58,G58:AQ58))),AND((G58&lt;&gt;""),OR(EXACT(G58,H58:AQ58))),AND((H58&lt;&gt;""),OR(EXACT(H58,I58:AQ58))),AND((I58&lt;&gt;""),OR(EXACT(I58,J58:AQ58))),AND((J58&lt;&gt;""),OR(EXACT(J58,M58:AQ58))),AND((M58&lt;&gt;""),OR(EXACT(M58,N58:AQ58))),AND((O58&lt;&gt;""),OR(EXACT(O58,P58:AQ58))),AND((P58&lt;&gt;""),OR(EXACT(P58,Q58:AQ58))),AND((Q58&lt;&gt;""),OR(EXACT(Q58,R58:AQ58))),AND((S58&lt;&gt;""),OR(EXACT(S58,T58:AQ58))),AND((T58&lt;&gt;""),OR(EXACT(T58,U58:AQ58))),AND((U58&lt;&gt;""),OR(EXACT(U58,V58:AQ58))),AND((V58&lt;&gt;""),OR(EXACT(V58,W58:AQ58))),AND((W58&lt;&gt;""),OR(EXACT(W58,X58:AQ58))),AND((X58&lt;&gt;""),OR(EXACT(X58,Y58:AQ58))),AND((Y58&lt;&gt;""),OR(EXACT(Y58,Z58:AQ58))),AND((Z58&lt;&gt;""),OR(EXACT(Z58,AA58:AQ58))),AND((AA58&lt;&gt;""),OR(EXACT(AA58,AB58:AQ58))),AND((AB58&lt;&gt;""),OR(EXACT(AB58,AC58:AQ58))),AND((AC58&lt;&gt;""),OR(EXACT(AC58,AE58:AQ58))),AND((AE58&lt;&gt;""),OR(EXACT(AE58,AF58:AQ58))),AND((AF58&lt;&gt;""),OR(EXACT(AF58,AG58:AQ58))),AND((AG58&lt;&gt;""),OR(EXACT(AG58,AH58:AQ58))),AND((AH58&lt;&gt;""),OR(EXACT(AH58,AI58:AQ58))),AND((AI58&lt;&gt;""),OR(EXACT(AI58,AJ58:AQ58))),AND((AJ58&lt;&gt;""),OR(EXACT(AJ58,AK58:AQ58))),AND((AK58&lt;&gt;""),OR(EXACT(AK58,AL58:AQ58))),AND((AL58&lt;&gt;""),OR(EXACT(AL58,AM58:AQ58))),AND((AM58&lt;&gt;""),OR(EXACT(AM58,AN58:AQ58))),AND((AN58&lt;&gt;""),OR(EXACT(AN58,AO58:AQ58))),AND((AO58&lt;&gt;""),OR(EXACT(AO58,AQ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1"/>
      <c r="AE58" s="310"/>
      <c r="AF58" s="310"/>
      <c r="AG58" s="310"/>
      <c r="AH58" s="310"/>
      <c r="AI58" s="310"/>
      <c r="AJ58" s="310"/>
      <c r="AK58" s="314" t="s">
        <v>42</v>
      </c>
      <c r="AL58" s="310" t="s">
        <v>42</v>
      </c>
      <c r="AM58" s="312" t="s">
        <v>42</v>
      </c>
      <c r="AN58" s="310" t="s">
        <v>42</v>
      </c>
      <c r="AO58" s="310" t="s">
        <v>42</v>
      </c>
      <c r="AP58" s="310"/>
      <c r="AQ58" s="120"/>
      <c r="AR58" s="22"/>
      <c r="AS58" s="188" t="str">
        <f>IF(HLOOKUP($A$1,[1]!Plan,AR71,FALSE)="","",HLOOKUP($A$1,[1]!Plan,AR71,FALSE))</f>
        <v/>
      </c>
      <c r="AT58" s="188" t="str">
        <f>IF(HLOOKUP($A$1,[1]!Plan,AS71,FALSE)="","",HLOOKUP($A$1,[1]!Plan,AS71,FALSE))</f>
        <v/>
      </c>
      <c r="AU58" s="23" t="str">
        <f>IF(HLOOKUP($A$1,[1]!Plan,AT71,FALSE)="","",HLOOKUP($A$1,[1]!Plan,AT71,FALSE))</f>
        <v/>
      </c>
      <c r="AV58" s="23" t="str">
        <f>IF(HLOOKUP($A$1,[1]!Plan,AU71,FALSE)="","",HLOOKUP($A$1,[1]!Plan,AU71,FALSE))</f>
        <v/>
      </c>
      <c r="AW58" s="23" t="str">
        <f>IF(HLOOKUP($A$1,[1]!Plan,AV71,FALSE)="","",HLOOKUP($A$1,[1]!Plan,AV71,FALSE))</f>
        <v/>
      </c>
      <c r="AX58" s="30"/>
      <c r="AY58" s="30"/>
      <c r="AZ58" s="55"/>
      <c r="BA58" s="22">
        <f t="shared" ref="BA58:BS58" si="33">BA$3</f>
        <v>1</v>
      </c>
      <c r="BB58" s="22">
        <f t="shared" si="33"/>
        <v>2</v>
      </c>
      <c r="BC58" s="22">
        <f t="shared" si="33"/>
        <v>3</v>
      </c>
      <c r="BD58" s="22">
        <f t="shared" si="33"/>
        <v>4</v>
      </c>
      <c r="BE58" s="22">
        <f t="shared" si="33"/>
        <v>5</v>
      </c>
      <c r="BF58" s="22">
        <f t="shared" si="33"/>
        <v>6</v>
      </c>
      <c r="BG58" s="22">
        <f t="shared" si="33"/>
        <v>7</v>
      </c>
      <c r="BH58" s="22">
        <f t="shared" si="33"/>
        <v>8</v>
      </c>
      <c r="BI58" s="22">
        <f t="shared" si="33"/>
        <v>9</v>
      </c>
      <c r="BJ58" s="22">
        <f t="shared" si="33"/>
        <v>10</v>
      </c>
      <c r="BK58" s="22" t="str">
        <f t="shared" si="33"/>
        <v>F1</v>
      </c>
      <c r="BL58" s="22" t="str">
        <f t="shared" si="33"/>
        <v>F2</v>
      </c>
      <c r="BM58" s="22" t="str">
        <f t="shared" si="33"/>
        <v>F3</v>
      </c>
      <c r="BN58" s="22" t="str">
        <f t="shared" si="33"/>
        <v>F4</v>
      </c>
      <c r="BO58" s="22" t="str">
        <f t="shared" si="33"/>
        <v>B8</v>
      </c>
      <c r="BP58" s="22" t="str">
        <f t="shared" si="33"/>
        <v>UG1</v>
      </c>
      <c r="BQ58" s="22" t="str">
        <f t="shared" si="33"/>
        <v>UG2</v>
      </c>
      <c r="BR58" s="22" t="str">
        <f t="shared" si="33"/>
        <v>UG3</v>
      </c>
      <c r="BS58" s="22" t="str">
        <f t="shared" si="33"/>
        <v>UG4</v>
      </c>
      <c r="BT58" s="88"/>
    </row>
    <row r="59" spans="1:77" ht="15" thickBot="1" x14ac:dyDescent="0.35">
      <c r="A59" s="25" t="b">
        <f t="array" ref="A59">OR(AND((B59&lt;&gt;""),OR(EXACT(B59,C59:AQ59))),AND((C59&lt;&gt;""),OR(EXACT(C59,D59:AQ59))),AND((D59&lt;&gt;""),OR(EXACT(D59,E59:AQ59))),AND((E59&lt;&gt;""),OR(EXACT(E59,F59:AQ59))),AND((F59&lt;&gt;""),OR(EXACT(F59,G59:AQ59))),AND((G59&lt;&gt;""),OR(EXACT(G59,H59:AQ59))),AND((H59&lt;&gt;""),OR(EXACT(H59,I59:AQ59))),AND((I59&lt;&gt;""),OR(EXACT(I59,J59:AQ59))),AND((J59&lt;&gt;""),OR(EXACT(J59,M59:AQ59))),AND((M59&lt;&gt;""),OR(EXACT(M59,N59:AQ59))),AND((O59&lt;&gt;""),OR(EXACT(O59,P59:AQ59))),AND((P59&lt;&gt;""),OR(EXACT(P59,Q59:AQ59))),AND((Q59&lt;&gt;""),OR(EXACT(Q59,R59:AQ59))),AND((S59&lt;&gt;""),OR(EXACT(S59,T59:AQ59))),AND((T59&lt;&gt;""),OR(EXACT(T59,U59:AQ59))),AND((U59&lt;&gt;""),OR(EXACT(U59,V59:AQ59))),AND((V59&lt;&gt;""),OR(EXACT(V59,W59:AQ59))),AND((W59&lt;&gt;""),OR(EXACT(W59,X59:AQ59))),AND((X59&lt;&gt;""),OR(EXACT(X59,Y59:AQ59))),AND((Y59&lt;&gt;""),OR(EXACT(Y59,Z59:AQ59))),AND((Z59&lt;&gt;""),OR(EXACT(Z59,AA59:AQ59))),AND((AA59&lt;&gt;""),OR(EXACT(AA59,AB59:AQ59))),AND((AB59&lt;&gt;""),OR(EXACT(AB59,AC59:AQ59))),AND((AC59&lt;&gt;""),OR(EXACT(AC59,AE59:AQ59))),AND((AE59&lt;&gt;""),OR(EXACT(AE59,AF59:AQ59))),AND((AF59&lt;&gt;""),OR(EXACT(AF59,AG59:AQ59))),AND((AG59&lt;&gt;""),OR(EXACT(AG59,AH59:AQ59))),AND((AH59&lt;&gt;""),OR(EXACT(AH59,AI59:AQ59))),AND((AI59&lt;&gt;""),OR(EXACT(AI59,AJ59:AQ59))),AND((AJ59&lt;&gt;""),OR(EXACT(AJ59,AK59:AQ59))),AND((AK59&lt;&gt;""),OR(EXACT(AK59,AL59:AQ59))),AND((AL59&lt;&gt;""),OR(EXACT(AL59,AM59:AQ59))),AND((AM59&lt;&gt;""),OR(EXACT(AM59,AN59:AQ59))),AND((AN59&lt;&gt;""),OR(EXACT(AN59,AO59:AQ59))),AND((AO59&lt;&gt;""),OR(EXACT(AO59,AQ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82" t="s">
        <v>42</v>
      </c>
      <c r="AL59" s="31" t="s">
        <v>42</v>
      </c>
      <c r="AM59" s="31" t="s">
        <v>42</v>
      </c>
      <c r="AN59" s="31" t="s">
        <v>42</v>
      </c>
      <c r="AO59" s="31" t="s">
        <v>42</v>
      </c>
      <c r="AP59" s="31"/>
      <c r="AQ59" s="84"/>
      <c r="AR59" s="4"/>
      <c r="AS59" s="28" t="str">
        <f>IF(HLOOKUP($A$1&amp;"b",[1]!Plan,AR71,FALSE)="","",HLOOKUP($A$1&amp;"b",[1]!Plan,AR71,FALSE))</f>
        <v/>
      </c>
      <c r="AT59" s="28" t="str">
        <f>IF(HLOOKUP($A$1&amp;"b",[1]!Plan,AS71,FALSE)="","",HLOOKUP($A$1&amp;"b",[1]!Plan,AS71,FALSE))</f>
        <v/>
      </c>
      <c r="AU59" s="28" t="str">
        <f>IF(HLOOKUP($A$1&amp;"b",[1]!Plan,AT71,FALSE)="","",HLOOKUP($A$1&amp;"b",[1]!Plan,AT71,FALSE))</f>
        <v/>
      </c>
      <c r="AV59" s="28" t="str">
        <f>IF(HLOOKUP($A$1&amp;"b",[1]!Plan,AU71,FALSE)="","",HLOOKUP($A$1&amp;"b",[1]!Plan,AU71,FALSE))</f>
        <v/>
      </c>
      <c r="AW59" s="28" t="str">
        <f>IF(HLOOKUP($A$1&amp;"b",[1]!Plan,AV71,FALSE)="","",HLOOKUP($A$1&amp;"b",[1]!Plan,AV71,FALSE))</f>
        <v/>
      </c>
      <c r="AX59" s="28"/>
      <c r="AY59" s="28"/>
      <c r="AZ59" s="29"/>
      <c r="BA59" s="167">
        <f t="shared" ref="BA59:BS59" ca="1" si="34">SUMIF($B59:$AQ59,BA$3,$B$2:$AP$2)</f>
        <v>0</v>
      </c>
      <c r="BB59" s="167">
        <f t="shared" ca="1" si="34"/>
        <v>0</v>
      </c>
      <c r="BC59" s="167">
        <f t="shared" ca="1" si="34"/>
        <v>0</v>
      </c>
      <c r="BD59" s="167">
        <f t="shared" ca="1" si="34"/>
        <v>0</v>
      </c>
      <c r="BE59" s="167">
        <f t="shared" ca="1" si="34"/>
        <v>0</v>
      </c>
      <c r="BF59" s="167">
        <f t="shared" ca="1" si="34"/>
        <v>0</v>
      </c>
      <c r="BG59" s="167">
        <f t="shared" ca="1" si="34"/>
        <v>0</v>
      </c>
      <c r="BH59" s="167">
        <f t="shared" ca="1" si="34"/>
        <v>0</v>
      </c>
      <c r="BI59" s="167">
        <f t="shared" ca="1" si="34"/>
        <v>0</v>
      </c>
      <c r="BJ59" s="167">
        <f t="shared" ca="1" si="34"/>
        <v>0</v>
      </c>
      <c r="BK59" s="167">
        <f t="shared" ca="1" si="34"/>
        <v>0</v>
      </c>
      <c r="BL59" s="167">
        <f t="shared" ca="1" si="34"/>
        <v>0</v>
      </c>
      <c r="BM59" s="167">
        <f t="shared" ca="1" si="34"/>
        <v>0</v>
      </c>
      <c r="BN59" s="167">
        <f t="shared" ca="1" si="34"/>
        <v>0</v>
      </c>
      <c r="BO59" s="167">
        <f t="shared" ca="1" si="34"/>
        <v>0</v>
      </c>
      <c r="BP59" s="167">
        <f t="shared" ca="1" si="34"/>
        <v>0</v>
      </c>
      <c r="BQ59" s="167">
        <f t="shared" ca="1" si="34"/>
        <v>0</v>
      </c>
      <c r="BR59" s="167">
        <f t="shared" ca="1" si="34"/>
        <v>0</v>
      </c>
      <c r="BS59" s="167">
        <f t="shared" ca="1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180"/>
      <c r="AL60" s="40"/>
      <c r="AM60" s="203"/>
      <c r="AN60" s="40"/>
      <c r="AO60" s="40"/>
      <c r="AP60" s="40"/>
      <c r="AQ60" s="83"/>
      <c r="AR60" s="4"/>
      <c r="AS60" s="187"/>
      <c r="AT60" s="187"/>
      <c r="AU60" s="33"/>
      <c r="AV60" s="33"/>
      <c r="AW60" s="33"/>
      <c r="AX60" s="33"/>
      <c r="AY60" s="33"/>
      <c r="AZ60" s="3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/>
      <c r="S61" s="210" t="s">
        <v>165</v>
      </c>
      <c r="T61" s="210"/>
      <c r="U61" s="210" t="s">
        <v>165</v>
      </c>
      <c r="V61" s="210" t="s">
        <v>165</v>
      </c>
      <c r="W61" s="194" t="s">
        <v>165</v>
      </c>
      <c r="X61" s="194" t="s">
        <v>165</v>
      </c>
      <c r="Y61" s="194" t="s">
        <v>165</v>
      </c>
      <c r="Z61" s="194" t="s">
        <v>165</v>
      </c>
      <c r="AA61" s="194" t="s">
        <v>165</v>
      </c>
      <c r="AB61" s="194" t="s">
        <v>165</v>
      </c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/>
      <c r="AJ61" s="194" t="s">
        <v>165</v>
      </c>
      <c r="AK61" s="179"/>
      <c r="AL61" s="91"/>
      <c r="AM61" s="2"/>
      <c r="AN61" s="91"/>
      <c r="AO61" s="91"/>
      <c r="AP61" s="91"/>
      <c r="AQ61" s="92"/>
      <c r="AR61" s="4"/>
      <c r="AS61" s="189"/>
      <c r="AT61" s="189"/>
      <c r="AU61" s="33"/>
      <c r="AV61" s="33"/>
      <c r="AW61" s="33"/>
      <c r="AX61" s="33"/>
      <c r="AY61" s="33"/>
      <c r="AZ61" s="34"/>
      <c r="BA61" s="22">
        <f t="shared" ref="BA61:BS61" si="35">BA$3</f>
        <v>1</v>
      </c>
      <c r="BB61" s="22">
        <f t="shared" si="35"/>
        <v>2</v>
      </c>
      <c r="BC61" s="22">
        <f t="shared" si="35"/>
        <v>3</v>
      </c>
      <c r="BD61" s="22">
        <f t="shared" si="35"/>
        <v>4</v>
      </c>
      <c r="BE61" s="22">
        <f t="shared" si="35"/>
        <v>5</v>
      </c>
      <c r="BF61" s="22">
        <f t="shared" si="35"/>
        <v>6</v>
      </c>
      <c r="BG61" s="22">
        <f t="shared" si="35"/>
        <v>7</v>
      </c>
      <c r="BH61" s="22">
        <f t="shared" si="35"/>
        <v>8</v>
      </c>
      <c r="BI61" s="22">
        <f t="shared" si="35"/>
        <v>9</v>
      </c>
      <c r="BJ61" s="22">
        <f t="shared" si="35"/>
        <v>10</v>
      </c>
      <c r="BK61" s="22" t="str">
        <f t="shared" si="35"/>
        <v>F1</v>
      </c>
      <c r="BL61" s="22" t="str">
        <f t="shared" si="35"/>
        <v>F2</v>
      </c>
      <c r="BM61" s="22" t="str">
        <f t="shared" si="35"/>
        <v>F3</v>
      </c>
      <c r="BN61" s="22" t="str">
        <f t="shared" si="35"/>
        <v>F4</v>
      </c>
      <c r="BO61" s="22" t="str">
        <f t="shared" si="35"/>
        <v>B8</v>
      </c>
      <c r="BP61" s="22" t="str">
        <f t="shared" si="35"/>
        <v>UG1</v>
      </c>
      <c r="BQ61" s="22" t="str">
        <f t="shared" si="35"/>
        <v>UG2</v>
      </c>
      <c r="BR61" s="22" t="str">
        <f t="shared" si="35"/>
        <v>UG3</v>
      </c>
      <c r="BS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4"/>
      <c r="AE62" s="8"/>
      <c r="AF62" s="8"/>
      <c r="AG62" s="8"/>
      <c r="AH62" s="8"/>
      <c r="AI62" s="8"/>
      <c r="AJ62" s="8"/>
      <c r="AK62" s="82"/>
      <c r="AL62" s="31"/>
      <c r="AM62" s="31"/>
      <c r="AN62" s="31"/>
      <c r="AO62" s="31"/>
      <c r="AP62" s="31"/>
      <c r="AQ62" s="84"/>
      <c r="AR62" s="4"/>
      <c r="AS62" s="28"/>
      <c r="AT62" s="28"/>
      <c r="AU62" s="36"/>
      <c r="AV62" s="36"/>
      <c r="AW62" s="36"/>
      <c r="AX62" s="36"/>
      <c r="AY62" s="36"/>
      <c r="AZ62" s="37"/>
      <c r="BA62" s="167">
        <f t="shared" ref="BA62:BS62" ca="1" si="36">SUMIF($B62:$AQ62,BA$3,$B$2:$AP$2)</f>
        <v>0</v>
      </c>
      <c r="BB62" s="167">
        <f t="shared" ca="1" si="36"/>
        <v>0</v>
      </c>
      <c r="BC62" s="167">
        <f t="shared" ca="1" si="36"/>
        <v>0</v>
      </c>
      <c r="BD62" s="167">
        <f t="shared" ca="1" si="36"/>
        <v>0</v>
      </c>
      <c r="BE62" s="167">
        <f t="shared" ca="1" si="36"/>
        <v>0</v>
      </c>
      <c r="BF62" s="167">
        <f t="shared" ca="1" si="36"/>
        <v>0</v>
      </c>
      <c r="BG62" s="167">
        <f t="shared" ca="1" si="36"/>
        <v>0</v>
      </c>
      <c r="BH62" s="167">
        <f t="shared" ca="1" si="36"/>
        <v>0</v>
      </c>
      <c r="BI62" s="167">
        <f t="shared" ca="1" si="36"/>
        <v>0</v>
      </c>
      <c r="BJ62" s="167">
        <f t="shared" ca="1" si="36"/>
        <v>0</v>
      </c>
      <c r="BK62" s="167">
        <f t="shared" ca="1" si="36"/>
        <v>0</v>
      </c>
      <c r="BL62" s="167">
        <f t="shared" ca="1" si="36"/>
        <v>0</v>
      </c>
      <c r="BM62" s="167">
        <f t="shared" ca="1" si="36"/>
        <v>0</v>
      </c>
      <c r="BN62" s="167">
        <f t="shared" ca="1" si="36"/>
        <v>0</v>
      </c>
      <c r="BO62" s="167">
        <f t="shared" ca="1" si="36"/>
        <v>0</v>
      </c>
      <c r="BP62" s="167">
        <f t="shared" ca="1" si="36"/>
        <v>0</v>
      </c>
      <c r="BQ62" s="167">
        <f t="shared" ca="1" si="36"/>
        <v>0</v>
      </c>
      <c r="BR62" s="167">
        <f t="shared" ca="1" si="36"/>
        <v>0</v>
      </c>
      <c r="BS62" s="167">
        <f t="shared" ca="1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sortState xmlns:xlrd2="http://schemas.microsoft.com/office/spreadsheetml/2017/richdata2" ref="A86:A106">
    <sortCondition ref="A86"/>
  </sortState>
  <conditionalFormatting sqref="BA16:BS16">
    <cfRule type="cellIs" dxfId="9702" priority="1671" operator="equal">
      <formula>0</formula>
    </cfRule>
    <cfRule type="cellIs" dxfId="9701" priority="1672" operator="greaterThan">
      <formula>0</formula>
    </cfRule>
  </conditionalFormatting>
  <conditionalFormatting sqref="BA19:BS19">
    <cfRule type="cellIs" dxfId="9700" priority="1669" operator="equal">
      <formula>0</formula>
    </cfRule>
    <cfRule type="cellIs" dxfId="9699" priority="1670" operator="greaterThan">
      <formula>0</formula>
    </cfRule>
  </conditionalFormatting>
  <conditionalFormatting sqref="BA22:BS22">
    <cfRule type="cellIs" dxfId="9698" priority="1667" operator="equal">
      <formula>0</formula>
    </cfRule>
    <cfRule type="cellIs" dxfId="9697" priority="1668" operator="greaterThan">
      <formula>0</formula>
    </cfRule>
  </conditionalFormatting>
  <conditionalFormatting sqref="BA26:BS26">
    <cfRule type="cellIs" dxfId="9696" priority="1665" operator="equal">
      <formula>0</formula>
    </cfRule>
    <cfRule type="cellIs" dxfId="9695" priority="1666" operator="greaterThan">
      <formula>0</formula>
    </cfRule>
  </conditionalFormatting>
  <conditionalFormatting sqref="BA29:BS29">
    <cfRule type="cellIs" dxfId="9694" priority="1663" operator="equal">
      <formula>0</formula>
    </cfRule>
    <cfRule type="cellIs" dxfId="9693" priority="1664" operator="greaterThan">
      <formula>0</formula>
    </cfRule>
  </conditionalFormatting>
  <conditionalFormatting sqref="BA32:BS32">
    <cfRule type="cellIs" dxfId="9692" priority="1661" operator="equal">
      <formula>0</formula>
    </cfRule>
    <cfRule type="cellIs" dxfId="9691" priority="1662" operator="greaterThan">
      <formula>0</formula>
    </cfRule>
  </conditionalFormatting>
  <conditionalFormatting sqref="BA36:BS36">
    <cfRule type="cellIs" dxfId="9690" priority="1659" operator="equal">
      <formula>0</formula>
    </cfRule>
    <cfRule type="cellIs" dxfId="9689" priority="1660" operator="greaterThan">
      <formula>0</formula>
    </cfRule>
  </conditionalFormatting>
  <conditionalFormatting sqref="BA39:BS39">
    <cfRule type="cellIs" dxfId="9688" priority="1657" operator="equal">
      <formula>0</formula>
    </cfRule>
    <cfRule type="cellIs" dxfId="9687" priority="1658" operator="greaterThan">
      <formula>0</formula>
    </cfRule>
  </conditionalFormatting>
  <conditionalFormatting sqref="BA42:BS42">
    <cfRule type="cellIs" dxfId="9686" priority="1655" operator="equal">
      <formula>0</formula>
    </cfRule>
    <cfRule type="cellIs" dxfId="9685" priority="1656" operator="greaterThan">
      <formula>0</formula>
    </cfRule>
  </conditionalFormatting>
  <conditionalFormatting sqref="BA46:BS46">
    <cfRule type="cellIs" dxfId="9684" priority="1653" operator="equal">
      <formula>0</formula>
    </cfRule>
    <cfRule type="cellIs" dxfId="9683" priority="1654" operator="greaterThan">
      <formula>0</formula>
    </cfRule>
  </conditionalFormatting>
  <conditionalFormatting sqref="BA49:BS49">
    <cfRule type="cellIs" dxfId="9682" priority="1651" operator="equal">
      <formula>0</formula>
    </cfRule>
    <cfRule type="cellIs" dxfId="9681" priority="1652" operator="greaterThan">
      <formula>0</formula>
    </cfRule>
  </conditionalFormatting>
  <conditionalFormatting sqref="BA52:BS52">
    <cfRule type="cellIs" dxfId="9680" priority="1649" operator="equal">
      <formula>0</formula>
    </cfRule>
    <cfRule type="cellIs" dxfId="9679" priority="1650" operator="greaterThan">
      <formula>0</formula>
    </cfRule>
  </conditionalFormatting>
  <conditionalFormatting sqref="BA56:BS56">
    <cfRule type="cellIs" dxfId="9678" priority="1647" operator="equal">
      <formula>0</formula>
    </cfRule>
    <cfRule type="cellIs" dxfId="9677" priority="1648" operator="greaterThan">
      <formula>0</formula>
    </cfRule>
  </conditionalFormatting>
  <conditionalFormatting sqref="BA59:BS59">
    <cfRule type="cellIs" dxfId="9676" priority="1645" operator="equal">
      <formula>0</formula>
    </cfRule>
    <cfRule type="cellIs" dxfId="9675" priority="1646" operator="greaterThan">
      <formula>0</formula>
    </cfRule>
  </conditionalFormatting>
  <conditionalFormatting sqref="BA62:BS62">
    <cfRule type="cellIs" dxfId="9674" priority="1643" operator="equal">
      <formula>0</formula>
    </cfRule>
    <cfRule type="cellIs" dxfId="9673" priority="1644" operator="greaterThan">
      <formula>0</formula>
    </cfRule>
  </conditionalFormatting>
  <conditionalFormatting sqref="A28:A29 A45:A46 A48:A49 A55:A56 A58:A59 A5:A6 A8:A9 A25:A26">
    <cfRule type="cellIs" dxfId="9672" priority="1642" stopIfTrue="1" operator="equal">
      <formula>TRUE</formula>
    </cfRule>
  </conditionalFormatting>
  <conditionalFormatting sqref="A35:A36 A38:A39">
    <cfRule type="cellIs" dxfId="9671" priority="1641" stopIfTrue="1" operator="equal">
      <formula>TRUE</formula>
    </cfRule>
  </conditionalFormatting>
  <conditionalFormatting sqref="AQ16">
    <cfRule type="duplicateValues" dxfId="9670" priority="1638"/>
  </conditionalFormatting>
  <conditionalFormatting sqref="AQ19">
    <cfRule type="duplicateValues" dxfId="9669" priority="1637"/>
  </conditionalFormatting>
  <conditionalFormatting sqref="AQ26">
    <cfRule type="duplicateValues" dxfId="9668" priority="1636"/>
  </conditionalFormatting>
  <conditionalFormatting sqref="AQ39">
    <cfRule type="duplicateValues" dxfId="9667" priority="1635"/>
  </conditionalFormatting>
  <conditionalFormatting sqref="AQ36">
    <cfRule type="duplicateValues" dxfId="9666" priority="1634"/>
  </conditionalFormatting>
  <conditionalFormatting sqref="AQ39">
    <cfRule type="duplicateValues" dxfId="9665" priority="1633"/>
  </conditionalFormatting>
  <conditionalFormatting sqref="AQ49">
    <cfRule type="duplicateValues" dxfId="9664" priority="1632"/>
  </conditionalFormatting>
  <conditionalFormatting sqref="AQ46">
    <cfRule type="duplicateValues" dxfId="9663" priority="1631"/>
  </conditionalFormatting>
  <conditionalFormatting sqref="AQ49">
    <cfRule type="duplicateValues" dxfId="9662" priority="1630"/>
  </conditionalFormatting>
  <conditionalFormatting sqref="AQ6 AM6">
    <cfRule type="duplicateValues" dxfId="9661" priority="1629"/>
  </conditionalFormatting>
  <conditionalFormatting sqref="AQ9">
    <cfRule type="duplicateValues" dxfId="9660" priority="1628"/>
  </conditionalFormatting>
  <conditionalFormatting sqref="AQ36">
    <cfRule type="duplicateValues" dxfId="9659" priority="1627"/>
  </conditionalFormatting>
  <conditionalFormatting sqref="AQ39">
    <cfRule type="duplicateValues" dxfId="9658" priority="1626"/>
  </conditionalFormatting>
  <conditionalFormatting sqref="AP46">
    <cfRule type="duplicateValues" dxfId="9657" priority="1625"/>
  </conditionalFormatting>
  <conditionalFormatting sqref="AM6">
    <cfRule type="duplicateValues" dxfId="9656" priority="1624"/>
  </conditionalFormatting>
  <conditionalFormatting sqref="AQ9">
    <cfRule type="duplicateValues" dxfId="9655" priority="1623"/>
  </conditionalFormatting>
  <conditionalFormatting sqref="AM6">
    <cfRule type="duplicateValues" dxfId="9654" priority="1622"/>
  </conditionalFormatting>
  <conditionalFormatting sqref="AQ16">
    <cfRule type="duplicateValues" dxfId="9653" priority="1621"/>
  </conditionalFormatting>
  <conditionalFormatting sqref="AQ19">
    <cfRule type="duplicateValues" dxfId="9652" priority="1620"/>
  </conditionalFormatting>
  <conditionalFormatting sqref="AQ29">
    <cfRule type="duplicateValues" dxfId="9651" priority="1619"/>
  </conditionalFormatting>
  <conditionalFormatting sqref="AK6 AM6 AO6:AQ6">
    <cfRule type="duplicateValues" dxfId="9650" priority="1618"/>
  </conditionalFormatting>
  <conditionalFormatting sqref="AO16">
    <cfRule type="duplicateValues" dxfId="9649" priority="1617"/>
  </conditionalFormatting>
  <conditionalFormatting sqref="AM46">
    <cfRule type="duplicateValues" dxfId="9648" priority="1616"/>
  </conditionalFormatting>
  <conditionalFormatting sqref="AO19">
    <cfRule type="duplicateValues" dxfId="9647" priority="1615"/>
  </conditionalFormatting>
  <conditionalFormatting sqref="AO26">
    <cfRule type="duplicateValues" dxfId="9646" priority="1614"/>
  </conditionalFormatting>
  <conditionalFormatting sqref="AO29">
    <cfRule type="duplicateValues" dxfId="9645" priority="1613"/>
  </conditionalFormatting>
  <conditionalFormatting sqref="AO36">
    <cfRule type="duplicateValues" dxfId="9644" priority="1612"/>
  </conditionalFormatting>
  <conditionalFormatting sqref="AO39">
    <cfRule type="duplicateValues" dxfId="9643" priority="1611"/>
  </conditionalFormatting>
  <conditionalFormatting sqref="AO46">
    <cfRule type="duplicateValues" dxfId="9642" priority="1610"/>
  </conditionalFormatting>
  <conditionalFormatting sqref="AO49">
    <cfRule type="duplicateValues" dxfId="9641" priority="1609"/>
  </conditionalFormatting>
  <conditionalFormatting sqref="AP26">
    <cfRule type="duplicateValues" dxfId="9640" priority="1608"/>
  </conditionalFormatting>
  <conditionalFormatting sqref="AP29">
    <cfRule type="duplicateValues" dxfId="9639" priority="1607"/>
  </conditionalFormatting>
  <conditionalFormatting sqref="AP36">
    <cfRule type="duplicateValues" dxfId="9638" priority="1606"/>
  </conditionalFormatting>
  <conditionalFormatting sqref="AP39">
    <cfRule type="duplicateValues" dxfId="9637" priority="1605"/>
  </conditionalFormatting>
  <conditionalFormatting sqref="BA6:BS6">
    <cfRule type="cellIs" dxfId="9636" priority="1603" operator="equal">
      <formula>0</formula>
    </cfRule>
    <cfRule type="cellIs" dxfId="9635" priority="1604" operator="greaterThan">
      <formula>0</formula>
    </cfRule>
  </conditionalFormatting>
  <conditionalFormatting sqref="BA9:BS9">
    <cfRule type="cellIs" dxfId="9634" priority="1601" operator="equal">
      <formula>0</formula>
    </cfRule>
    <cfRule type="cellIs" dxfId="9633" priority="1602" operator="greaterThan">
      <formula>0</formula>
    </cfRule>
  </conditionalFormatting>
  <conditionalFormatting sqref="BA12:BS12">
    <cfRule type="cellIs" dxfId="9632" priority="1599" operator="equal">
      <formula>0</formula>
    </cfRule>
    <cfRule type="cellIs" dxfId="9631" priority="1600" operator="greaterThan">
      <formula>0</formula>
    </cfRule>
  </conditionalFormatting>
  <conditionalFormatting sqref="AO6">
    <cfRule type="duplicateValues" dxfId="9630" priority="1598"/>
  </conditionalFormatting>
  <conditionalFormatting sqref="AO9">
    <cfRule type="duplicateValues" dxfId="9629" priority="1597"/>
  </conditionalFormatting>
  <conditionalFormatting sqref="AP49">
    <cfRule type="duplicateValues" dxfId="9628" priority="1596"/>
  </conditionalFormatting>
  <conditionalFormatting sqref="A15:A16 A18:A19">
    <cfRule type="cellIs" dxfId="9627" priority="1595" stopIfTrue="1" operator="equal">
      <formula>TRUE</formula>
    </cfRule>
  </conditionalFormatting>
  <conditionalFormatting sqref="AM6">
    <cfRule type="duplicateValues" dxfId="9626" priority="1593"/>
  </conditionalFormatting>
  <conditionalFormatting sqref="AM6">
    <cfRule type="duplicateValues" dxfId="9625" priority="1592"/>
  </conditionalFormatting>
  <conditionalFormatting sqref="AM6">
    <cfRule type="duplicateValues" dxfId="9624" priority="1591"/>
  </conditionalFormatting>
  <conditionalFormatting sqref="AM6">
    <cfRule type="duplicateValues" dxfId="9623" priority="1590"/>
  </conditionalFormatting>
  <conditionalFormatting sqref="AP6">
    <cfRule type="duplicateValues" dxfId="9622" priority="1589"/>
  </conditionalFormatting>
  <conditionalFormatting sqref="AP9">
    <cfRule type="duplicateValues" dxfId="9621" priority="1588"/>
  </conditionalFormatting>
  <conditionalFormatting sqref="AP6">
    <cfRule type="duplicateValues" dxfId="9620" priority="1587"/>
  </conditionalFormatting>
  <conditionalFormatting sqref="AP16">
    <cfRule type="duplicateValues" dxfId="9619" priority="1586"/>
  </conditionalFormatting>
  <conditionalFormatting sqref="AP9">
    <cfRule type="duplicateValues" dxfId="9618" priority="1585"/>
  </conditionalFormatting>
  <conditionalFormatting sqref="AP9">
    <cfRule type="duplicateValues" dxfId="9617" priority="1584"/>
  </conditionalFormatting>
  <conditionalFormatting sqref="AP16">
    <cfRule type="duplicateValues" dxfId="9616" priority="1583"/>
  </conditionalFormatting>
  <conditionalFormatting sqref="AP16">
    <cfRule type="duplicateValues" dxfId="9615" priority="1582"/>
  </conditionalFormatting>
  <conditionalFormatting sqref="AP19">
    <cfRule type="duplicateValues" dxfId="9614" priority="1581"/>
  </conditionalFormatting>
  <conditionalFormatting sqref="AP19">
    <cfRule type="duplicateValues" dxfId="9613" priority="1580"/>
  </conditionalFormatting>
  <conditionalFormatting sqref="AP6">
    <cfRule type="duplicateValues" dxfId="9612" priority="1579"/>
  </conditionalFormatting>
  <conditionalFormatting sqref="AP6">
    <cfRule type="duplicateValues" dxfId="9611" priority="1578"/>
  </conditionalFormatting>
  <conditionalFormatting sqref="AP19">
    <cfRule type="duplicateValues" dxfId="9610" priority="1577"/>
  </conditionalFormatting>
  <conditionalFormatting sqref="AO9:AQ9">
    <cfRule type="duplicateValues" dxfId="9609" priority="1576"/>
  </conditionalFormatting>
  <conditionalFormatting sqref="AO16:AQ16">
    <cfRule type="duplicateValues" dxfId="9608" priority="1575"/>
  </conditionalFormatting>
  <conditionalFormatting sqref="AO19:AQ19">
    <cfRule type="duplicateValues" dxfId="9607" priority="1574"/>
  </conditionalFormatting>
  <conditionalFormatting sqref="AI6 AO6:AQ6 AK6 AM6">
    <cfRule type="duplicateValues" dxfId="9606" priority="1573"/>
  </conditionalFormatting>
  <conditionalFormatting sqref="AI9 AO9:AQ9 AM9">
    <cfRule type="duplicateValues" dxfId="9605" priority="1572"/>
  </conditionalFormatting>
  <conditionalFormatting sqref="AI36 AO36:AQ36 AM36">
    <cfRule type="duplicateValues" dxfId="9604" priority="1571"/>
  </conditionalFormatting>
  <conditionalFormatting sqref="AI39 AO39:AQ39 AM39">
    <cfRule type="duplicateValues" dxfId="9603" priority="1570"/>
  </conditionalFormatting>
  <conditionalFormatting sqref="AI26 AO26:AQ26">
    <cfRule type="duplicateValues" dxfId="9602" priority="1569"/>
  </conditionalFormatting>
  <conditionalFormatting sqref="AI29 AO29:AQ29">
    <cfRule type="duplicateValues" dxfId="9601" priority="1568"/>
  </conditionalFormatting>
  <conditionalFormatting sqref="AI46 AO46:AQ46 AK46 AM46">
    <cfRule type="duplicateValues" dxfId="9600" priority="1567"/>
  </conditionalFormatting>
  <conditionalFormatting sqref="AI49 AO49:AQ49 AK49">
    <cfRule type="duplicateValues" dxfId="9599" priority="1566"/>
  </conditionalFormatting>
  <conditionalFormatting sqref="AI16 AO16:AQ16 AM16">
    <cfRule type="duplicateValues" dxfId="9598" priority="1565"/>
  </conditionalFormatting>
  <conditionalFormatting sqref="AI19 AO19:AQ19 AM19">
    <cfRule type="duplicateValues" dxfId="9597" priority="1564"/>
  </conditionalFormatting>
  <conditionalFormatting sqref="AI46">
    <cfRule type="duplicateValues" dxfId="9596" priority="1563"/>
  </conditionalFormatting>
  <conditionalFormatting sqref="AI49">
    <cfRule type="duplicateValues" dxfId="9595" priority="1562"/>
  </conditionalFormatting>
  <conditionalFormatting sqref="AM9">
    <cfRule type="duplicateValues" dxfId="9594" priority="1561"/>
  </conditionalFormatting>
  <conditionalFormatting sqref="AM9">
    <cfRule type="duplicateValues" dxfId="9593" priority="1560"/>
  </conditionalFormatting>
  <conditionalFormatting sqref="AM9">
    <cfRule type="duplicateValues" dxfId="9592" priority="1559"/>
  </conditionalFormatting>
  <conditionalFormatting sqref="AM9">
    <cfRule type="duplicateValues" dxfId="9591" priority="1558"/>
  </conditionalFormatting>
  <conditionalFormatting sqref="AM9">
    <cfRule type="duplicateValues" dxfId="9590" priority="1557"/>
  </conditionalFormatting>
  <conditionalFormatting sqref="AM9">
    <cfRule type="duplicateValues" dxfId="9589" priority="1556"/>
  </conditionalFormatting>
  <conditionalFormatting sqref="AM9">
    <cfRule type="duplicateValues" dxfId="9588" priority="1555"/>
  </conditionalFormatting>
  <conditionalFormatting sqref="AM9">
    <cfRule type="duplicateValues" dxfId="9587" priority="1554"/>
  </conditionalFormatting>
  <conditionalFormatting sqref="AM9">
    <cfRule type="duplicateValues" dxfId="9586" priority="1553"/>
  </conditionalFormatting>
  <conditionalFormatting sqref="AM39 AM19">
    <cfRule type="duplicateValues" dxfId="9585" priority="1552"/>
  </conditionalFormatting>
  <conditionalFormatting sqref="AM39">
    <cfRule type="duplicateValues" dxfId="9584" priority="1551"/>
  </conditionalFormatting>
  <conditionalFormatting sqref="AM39">
    <cfRule type="duplicateValues" dxfId="9583" priority="1550"/>
  </conditionalFormatting>
  <conditionalFormatting sqref="AM39">
    <cfRule type="duplicateValues" dxfId="9582" priority="1549"/>
  </conditionalFormatting>
  <conditionalFormatting sqref="AM39">
    <cfRule type="duplicateValues" dxfId="9581" priority="1548"/>
  </conditionalFormatting>
  <conditionalFormatting sqref="AM39">
    <cfRule type="duplicateValues" dxfId="9580" priority="1547"/>
  </conditionalFormatting>
  <conditionalFormatting sqref="AM39">
    <cfRule type="duplicateValues" dxfId="9579" priority="1546"/>
  </conditionalFormatting>
  <conditionalFormatting sqref="AM39">
    <cfRule type="duplicateValues" dxfId="9578" priority="1545"/>
  </conditionalFormatting>
  <conditionalFormatting sqref="AM39">
    <cfRule type="duplicateValues" dxfId="9577" priority="1544"/>
  </conditionalFormatting>
  <conditionalFormatting sqref="AI6">
    <cfRule type="duplicateValues" dxfId="9576" priority="1543"/>
  </conditionalFormatting>
  <conditionalFormatting sqref="AI9">
    <cfRule type="duplicateValues" dxfId="9575" priority="1542"/>
  </conditionalFormatting>
  <conditionalFormatting sqref="AI36 AI26 AI16">
    <cfRule type="duplicateValues" dxfId="9574" priority="1541"/>
  </conditionalFormatting>
  <conditionalFormatting sqref="AI39 AI29 AI19">
    <cfRule type="duplicateValues" dxfId="9573" priority="1540"/>
  </conditionalFormatting>
  <conditionalFormatting sqref="AM49">
    <cfRule type="duplicateValues" dxfId="9572" priority="1539"/>
  </conditionalFormatting>
  <conditionalFormatting sqref="AM49">
    <cfRule type="duplicateValues" dxfId="9571" priority="1538"/>
  </conditionalFormatting>
  <conditionalFormatting sqref="AN6">
    <cfRule type="duplicateValues" dxfId="9570" priority="1531"/>
  </conditionalFormatting>
  <conditionalFormatting sqref="AN6">
    <cfRule type="duplicateValues" dxfId="9569" priority="1530"/>
  </conditionalFormatting>
  <conditionalFormatting sqref="AN6">
    <cfRule type="duplicateValues" dxfId="9568" priority="1529"/>
  </conditionalFormatting>
  <conditionalFormatting sqref="AN6">
    <cfRule type="duplicateValues" dxfId="9567" priority="1528"/>
  </conditionalFormatting>
  <conditionalFormatting sqref="AN6">
    <cfRule type="duplicateValues" dxfId="9566" priority="1527"/>
  </conditionalFormatting>
  <conditionalFormatting sqref="AN6">
    <cfRule type="duplicateValues" dxfId="9565" priority="1526"/>
  </conditionalFormatting>
  <conditionalFormatting sqref="AN9">
    <cfRule type="duplicateValues" dxfId="9564" priority="1525"/>
  </conditionalFormatting>
  <conditionalFormatting sqref="AN9">
    <cfRule type="duplicateValues" dxfId="9563" priority="1524"/>
  </conditionalFormatting>
  <conditionalFormatting sqref="AN9">
    <cfRule type="duplicateValues" dxfId="9562" priority="1523"/>
  </conditionalFormatting>
  <conditionalFormatting sqref="AN9">
    <cfRule type="duplicateValues" dxfId="9561" priority="1522"/>
  </conditionalFormatting>
  <conditionalFormatting sqref="AN9">
    <cfRule type="duplicateValues" dxfId="9560" priority="1521"/>
  </conditionalFormatting>
  <conditionalFormatting sqref="AN9">
    <cfRule type="duplicateValues" dxfId="9559" priority="1520"/>
  </conditionalFormatting>
  <conditionalFormatting sqref="AM26">
    <cfRule type="duplicateValues" dxfId="9558" priority="1519"/>
  </conditionalFormatting>
  <conditionalFormatting sqref="AN46 AN36 AN26 AN16">
    <cfRule type="duplicateValues" dxfId="9557" priority="1508"/>
  </conditionalFormatting>
  <conditionalFormatting sqref="AN46">
    <cfRule type="duplicateValues" dxfId="9556" priority="1507"/>
  </conditionalFormatting>
  <conditionalFormatting sqref="AN46">
    <cfRule type="duplicateValues" dxfId="9555" priority="1506"/>
  </conditionalFormatting>
  <conditionalFormatting sqref="AN46">
    <cfRule type="duplicateValues" dxfId="9554" priority="1505"/>
  </conditionalFormatting>
  <conditionalFormatting sqref="AN46">
    <cfRule type="duplicateValues" dxfId="9553" priority="1504"/>
  </conditionalFormatting>
  <conditionalFormatting sqref="AN46">
    <cfRule type="duplicateValues" dxfId="9552" priority="1503"/>
  </conditionalFormatting>
  <conditionalFormatting sqref="AN49 AN39 AN19">
    <cfRule type="duplicateValues" dxfId="9551" priority="1502"/>
  </conditionalFormatting>
  <conditionalFormatting sqref="AN49">
    <cfRule type="duplicateValues" dxfId="9550" priority="1501"/>
  </conditionalFormatting>
  <conditionalFormatting sqref="AN49">
    <cfRule type="duplicateValues" dxfId="9549" priority="1500"/>
  </conditionalFormatting>
  <conditionalFormatting sqref="AN49">
    <cfRule type="duplicateValues" dxfId="9548" priority="1499"/>
  </conditionalFormatting>
  <conditionalFormatting sqref="AN49">
    <cfRule type="duplicateValues" dxfId="9547" priority="1498"/>
  </conditionalFormatting>
  <conditionalFormatting sqref="AN49">
    <cfRule type="duplicateValues" dxfId="9546" priority="1497"/>
  </conditionalFormatting>
  <conditionalFormatting sqref="AL6">
    <cfRule type="duplicateValues" dxfId="9545" priority="1492"/>
  </conditionalFormatting>
  <conditionalFormatting sqref="AL6">
    <cfRule type="duplicateValues" dxfId="9544" priority="1491"/>
  </conditionalFormatting>
  <conditionalFormatting sqref="AL6">
    <cfRule type="duplicateValues" dxfId="9543" priority="1490"/>
  </conditionalFormatting>
  <conditionalFormatting sqref="AL6">
    <cfRule type="duplicateValues" dxfId="9542" priority="1489"/>
  </conditionalFormatting>
  <conditionalFormatting sqref="AL6">
    <cfRule type="duplicateValues" dxfId="9541" priority="1488"/>
  </conditionalFormatting>
  <conditionalFormatting sqref="AL6">
    <cfRule type="duplicateValues" dxfId="9540" priority="1487"/>
  </conditionalFormatting>
  <conditionalFormatting sqref="AN29">
    <cfRule type="duplicateValues" dxfId="9539" priority="1486"/>
  </conditionalFormatting>
  <conditionalFormatting sqref="AN29">
    <cfRule type="duplicateValues" dxfId="9538" priority="1485"/>
  </conditionalFormatting>
  <conditionalFormatting sqref="AN29">
    <cfRule type="duplicateValues" dxfId="9537" priority="1484"/>
  </conditionalFormatting>
  <conditionalFormatting sqref="AN29">
    <cfRule type="duplicateValues" dxfId="9536" priority="1483"/>
  </conditionalFormatting>
  <conditionalFormatting sqref="AN29">
    <cfRule type="duplicateValues" dxfId="9535" priority="1482"/>
  </conditionalFormatting>
  <conditionalFormatting sqref="AN29">
    <cfRule type="duplicateValues" dxfId="9534" priority="1481"/>
  </conditionalFormatting>
  <conditionalFormatting sqref="AL9">
    <cfRule type="duplicateValues" dxfId="9533" priority="1476"/>
  </conditionalFormatting>
  <conditionalFormatting sqref="AL9">
    <cfRule type="duplicateValues" dxfId="9532" priority="1475"/>
  </conditionalFormatting>
  <conditionalFormatting sqref="AL9">
    <cfRule type="duplicateValues" dxfId="9531" priority="1474"/>
  </conditionalFormatting>
  <conditionalFormatting sqref="AL9">
    <cfRule type="duplicateValues" dxfId="9530" priority="1473"/>
  </conditionalFormatting>
  <conditionalFormatting sqref="AL9">
    <cfRule type="duplicateValues" dxfId="9529" priority="1472"/>
  </conditionalFormatting>
  <conditionalFormatting sqref="AL9">
    <cfRule type="duplicateValues" dxfId="9528" priority="1471"/>
  </conditionalFormatting>
  <conditionalFormatting sqref="AL46 AL36 AL26 AL16">
    <cfRule type="duplicateValues" dxfId="9527" priority="1470"/>
  </conditionalFormatting>
  <conditionalFormatting sqref="AL46">
    <cfRule type="duplicateValues" dxfId="9526" priority="1469"/>
  </conditionalFormatting>
  <conditionalFormatting sqref="AL46">
    <cfRule type="duplicateValues" dxfId="9525" priority="1468"/>
  </conditionalFormatting>
  <conditionalFormatting sqref="AL46">
    <cfRule type="duplicateValues" dxfId="9524" priority="1467"/>
  </conditionalFormatting>
  <conditionalFormatting sqref="AL46">
    <cfRule type="duplicateValues" dxfId="9523" priority="1466"/>
  </conditionalFormatting>
  <conditionalFormatting sqref="AL46">
    <cfRule type="duplicateValues" dxfId="9522" priority="1465"/>
  </conditionalFormatting>
  <conditionalFormatting sqref="AL49 AL39">
    <cfRule type="duplicateValues" dxfId="9521" priority="1464"/>
  </conditionalFormatting>
  <conditionalFormatting sqref="AL49">
    <cfRule type="duplicateValues" dxfId="9520" priority="1463"/>
  </conditionalFormatting>
  <conditionalFormatting sqref="AL49">
    <cfRule type="duplicateValues" dxfId="9519" priority="1462"/>
  </conditionalFormatting>
  <conditionalFormatting sqref="AL49">
    <cfRule type="duplicateValues" dxfId="9518" priority="1461"/>
  </conditionalFormatting>
  <conditionalFormatting sqref="AL49">
    <cfRule type="duplicateValues" dxfId="9517" priority="1460"/>
  </conditionalFormatting>
  <conditionalFormatting sqref="AL49">
    <cfRule type="duplicateValues" dxfId="9516" priority="1459"/>
  </conditionalFormatting>
  <conditionalFormatting sqref="AL19">
    <cfRule type="duplicateValues" dxfId="9515" priority="1458"/>
  </conditionalFormatting>
  <conditionalFormatting sqref="AL19">
    <cfRule type="duplicateValues" dxfId="9514" priority="1457"/>
  </conditionalFormatting>
  <conditionalFormatting sqref="AL19">
    <cfRule type="duplicateValues" dxfId="9513" priority="1456"/>
  </conditionalFormatting>
  <conditionalFormatting sqref="AL19">
    <cfRule type="duplicateValues" dxfId="9512" priority="1455"/>
  </conditionalFormatting>
  <conditionalFormatting sqref="AL19">
    <cfRule type="duplicateValues" dxfId="9511" priority="1454"/>
  </conditionalFormatting>
  <conditionalFormatting sqref="AL19">
    <cfRule type="duplicateValues" dxfId="9510" priority="1453"/>
  </conditionalFormatting>
  <conditionalFormatting sqref="AJ6">
    <cfRule type="duplicateValues" dxfId="9509" priority="1452"/>
  </conditionalFormatting>
  <conditionalFormatting sqref="AJ9">
    <cfRule type="duplicateValues" dxfId="9508" priority="1451"/>
  </conditionalFormatting>
  <conditionalFormatting sqref="AJ46 AJ36 AJ26 AJ16">
    <cfRule type="duplicateValues" dxfId="9507" priority="1450"/>
  </conditionalFormatting>
  <conditionalFormatting sqref="AJ49 AJ39 AJ29 AJ19">
    <cfRule type="duplicateValues" dxfId="9506" priority="1449"/>
  </conditionalFormatting>
  <conditionalFormatting sqref="AH56">
    <cfRule type="duplicateValues" dxfId="9505" priority="1673"/>
  </conditionalFormatting>
  <conditionalFormatting sqref="AH59">
    <cfRule type="duplicateValues" dxfId="9504" priority="1674"/>
  </conditionalFormatting>
  <conditionalFormatting sqref="AH6">
    <cfRule type="duplicateValues" dxfId="9503" priority="1448"/>
  </conditionalFormatting>
  <conditionalFormatting sqref="AH9">
    <cfRule type="duplicateValues" dxfId="9502" priority="1447"/>
  </conditionalFormatting>
  <conditionalFormatting sqref="AH46 AH36 AH26 AH16">
    <cfRule type="duplicateValues" dxfId="9501" priority="1446"/>
  </conditionalFormatting>
  <conditionalFormatting sqref="AH49 AH39 AH29 AH19">
    <cfRule type="duplicateValues" dxfId="9500" priority="1445"/>
  </conditionalFormatting>
  <conditionalFormatting sqref="AK9">
    <cfRule type="duplicateValues" dxfId="9499" priority="1360"/>
  </conditionalFormatting>
  <conditionalFormatting sqref="AK9">
    <cfRule type="duplicateValues" dxfId="9498" priority="1359"/>
  </conditionalFormatting>
  <conditionalFormatting sqref="AK36 AK26 AK16">
    <cfRule type="duplicateValues" dxfId="9497" priority="1346"/>
  </conditionalFormatting>
  <conditionalFormatting sqref="AK36 AK26 AK16">
    <cfRule type="duplicateValues" dxfId="9496" priority="1345"/>
  </conditionalFormatting>
  <conditionalFormatting sqref="AK39 AK29 AK19">
    <cfRule type="duplicateValues" dxfId="9495" priority="1344"/>
  </conditionalFormatting>
  <conditionalFormatting sqref="AK39 AK29 AK19">
    <cfRule type="duplicateValues" dxfId="9494" priority="1343"/>
  </conditionalFormatting>
  <conditionalFormatting sqref="AL29">
    <cfRule type="duplicateValues" dxfId="9493" priority="1246"/>
  </conditionalFormatting>
  <conditionalFormatting sqref="AM29">
    <cfRule type="duplicateValues" dxfId="9492" priority="1161"/>
  </conditionalFormatting>
  <conditionalFormatting sqref="B6:AG6">
    <cfRule type="duplicateValues" dxfId="9491" priority="12"/>
  </conditionalFormatting>
  <conditionalFormatting sqref="B9:AG9">
    <cfRule type="duplicateValues" dxfId="9490" priority="11"/>
  </conditionalFormatting>
  <conditionalFormatting sqref="B16:AG16">
    <cfRule type="duplicateValues" dxfId="9489" priority="10"/>
  </conditionalFormatting>
  <conditionalFormatting sqref="B19:AG19">
    <cfRule type="duplicateValues" dxfId="9488" priority="9"/>
  </conditionalFormatting>
  <conditionalFormatting sqref="B26:AG26">
    <cfRule type="duplicateValues" dxfId="9487" priority="8"/>
  </conditionalFormatting>
  <conditionalFormatting sqref="B29:AG29">
    <cfRule type="duplicateValues" dxfId="9486" priority="7"/>
  </conditionalFormatting>
  <conditionalFormatting sqref="B36:AG36">
    <cfRule type="duplicateValues" dxfId="9485" priority="6"/>
  </conditionalFormatting>
  <conditionalFormatting sqref="B39:AG39">
    <cfRule type="duplicateValues" dxfId="9484" priority="5"/>
  </conditionalFormatting>
  <conditionalFormatting sqref="B46:AG46">
    <cfRule type="duplicateValues" dxfId="9483" priority="4"/>
  </conditionalFormatting>
  <conditionalFormatting sqref="B49:AG49">
    <cfRule type="duplicateValues" dxfId="9482" priority="3"/>
  </conditionalFormatting>
  <conditionalFormatting sqref="B56:AG56">
    <cfRule type="duplicateValues" dxfId="9481" priority="2"/>
  </conditionalFormatting>
  <conditionalFormatting sqref="B59:AG59">
    <cfRule type="duplicateValues" dxfId="9480" priority="1"/>
  </conditionalFormatting>
  <dataValidations count="1">
    <dataValidation type="list" allowBlank="1" showInputMessage="1" showErrorMessage="1" sqref="L5 S5 V5" xr:uid="{ABB380F0-D63D-44BD-9886-F2FF5D34017E}">
      <formula1>Dozalle</formula1>
    </dataValidation>
  </dataValidations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61025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40" stopIfTrue="1" operator="containsText" id="{68889301-A562-4F59-B591-725D4146BAF4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639" stopIfTrue="1" operator="containsText" id="{4B9C6B55-DE4E-4716-AA28-12AC1C954C49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594" stopIfTrue="1" operator="containsText" id="{82ADBE3F-2117-4DC3-89E0-07EFAB4D8F5A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AC002-8838-4DD2-968A-1ECE9499CAD6}">
  <sheetPr codeName="Tabelle321"/>
  <dimension ref="A1:CF85"/>
  <sheetViews>
    <sheetView topLeftCell="I1" zoomScale="70" zoomScaleNormal="70" zoomScaleSheetLayoutView="70" zoomScalePageLayoutView="70" workbookViewId="0">
      <selection activeCell="AK9" sqref="AK9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4" ht="63.75" customHeight="1" x14ac:dyDescent="0.7">
      <c r="A1" s="2">
        <v>45</v>
      </c>
      <c r="B1" s="3">
        <f>DATE(YEAR(A2),1,7*A1-3-WEEKDAY(DATE(YEAR(A2),,),3))</f>
        <v>44137</v>
      </c>
      <c r="C1" s="2" t="s">
        <v>29</v>
      </c>
      <c r="D1" s="3">
        <f>B1+4</f>
        <v>44141</v>
      </c>
      <c r="E1" s="207">
        <f ca="1">SUMIF(B6:AJ7,"&lt;&gt;"&amp;"",B2:AI2)</f>
        <v>57</v>
      </c>
      <c r="F1" s="556" t="s">
        <v>621</v>
      </c>
      <c r="G1" s="354"/>
      <c r="H1" s="549"/>
      <c r="I1" s="307"/>
      <c r="J1" s="225"/>
      <c r="K1" s="225"/>
      <c r="L1" s="225"/>
      <c r="M1" s="307"/>
      <c r="N1" s="307"/>
      <c r="O1" s="517"/>
      <c r="P1" s="503"/>
      <c r="Q1" s="518"/>
      <c r="R1" s="520"/>
      <c r="S1" s="520"/>
      <c r="T1" s="517"/>
      <c r="U1" s="519"/>
      <c r="V1" s="519"/>
      <c r="W1" s="327"/>
      <c r="X1" s="465"/>
      <c r="Y1" s="212"/>
      <c r="Z1" s="212"/>
      <c r="AA1" s="227"/>
      <c r="AB1" s="227"/>
      <c r="AC1" s="517"/>
      <c r="AD1" s="504"/>
      <c r="AE1" s="517"/>
      <c r="AF1" s="519"/>
      <c r="AG1" s="519"/>
      <c r="AH1" s="212"/>
      <c r="AI1" s="530"/>
      <c r="AJ1" s="413"/>
      <c r="AK1" s="460"/>
      <c r="AL1" s="460" t="s">
        <v>427</v>
      </c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4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1</v>
      </c>
      <c r="I2" s="166">
        <v>4</v>
      </c>
      <c r="J2" s="263"/>
      <c r="K2" s="165">
        <v>3</v>
      </c>
      <c r="L2" s="165">
        <v>1</v>
      </c>
      <c r="M2" s="165"/>
      <c r="N2" s="165">
        <v>6</v>
      </c>
      <c r="O2" s="165">
        <v>2</v>
      </c>
      <c r="P2" s="165">
        <v>2</v>
      </c>
      <c r="Q2" s="165">
        <v>2</v>
      </c>
      <c r="R2" s="9"/>
      <c r="S2" s="165">
        <v>1</v>
      </c>
      <c r="T2" s="9"/>
      <c r="U2" s="165">
        <v>3</v>
      </c>
      <c r="V2" s="165">
        <v>1</v>
      </c>
      <c r="W2" s="166">
        <v>1</v>
      </c>
      <c r="X2" s="560">
        <v>1</v>
      </c>
      <c r="Y2" s="9"/>
      <c r="Z2" s="166">
        <v>1</v>
      </c>
      <c r="AA2" s="166">
        <v>7</v>
      </c>
      <c r="AB2" s="166">
        <v>1</v>
      </c>
      <c r="AC2" s="9"/>
      <c r="AD2" s="165">
        <v>8</v>
      </c>
      <c r="AE2" s="165">
        <v>8</v>
      </c>
      <c r="AF2" s="165">
        <v>3</v>
      </c>
      <c r="AG2" s="165">
        <v>1</v>
      </c>
      <c r="AH2" s="165">
        <v>1</v>
      </c>
      <c r="AI2" s="9"/>
      <c r="AJ2" s="165">
        <v>1</v>
      </c>
      <c r="AK2" s="9"/>
      <c r="AL2" s="165">
        <v>8</v>
      </c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 t="shared" ref="AZ2:BR2" ca="1" si="0">MAX(BA6,BA9,BA12,BA16,BA19,BA22,BA26,BA29,BA32,BA36,BA39,BA42,BA46,BA49,BA52,BA56,BA59,BA62)</f>
        <v>7</v>
      </c>
      <c r="BA2" s="287">
        <f t="shared" ca="1" si="0"/>
        <v>0</v>
      </c>
      <c r="BB2" s="287">
        <f t="shared" ca="1" si="0"/>
        <v>8</v>
      </c>
      <c r="BC2" s="287">
        <f t="shared" ca="1" si="0"/>
        <v>3</v>
      </c>
      <c r="BD2" s="287">
        <f t="shared" ca="1" si="0"/>
        <v>7</v>
      </c>
      <c r="BE2" s="287">
        <f t="shared" ca="1" si="0"/>
        <v>8</v>
      </c>
      <c r="BF2" s="287">
        <f t="shared" ca="1" si="0"/>
        <v>6</v>
      </c>
      <c r="BG2" s="287">
        <f t="shared" ca="1" si="0"/>
        <v>2</v>
      </c>
      <c r="BH2" s="287">
        <f t="shared" ca="1" si="0"/>
        <v>3</v>
      </c>
      <c r="BI2" s="287">
        <f t="shared" ca="1" si="0"/>
        <v>0</v>
      </c>
      <c r="BJ2" s="287">
        <f t="shared" ca="1" si="0"/>
        <v>0</v>
      </c>
      <c r="BK2" s="287">
        <f t="shared" ca="1" si="0"/>
        <v>3</v>
      </c>
      <c r="BL2" s="287">
        <f t="shared" ca="1" si="0"/>
        <v>3</v>
      </c>
      <c r="BM2" s="287">
        <f t="shared" ca="1" si="0"/>
        <v>8</v>
      </c>
      <c r="BN2" s="287">
        <f t="shared" ca="1" si="0"/>
        <v>0</v>
      </c>
      <c r="BO2" s="287">
        <f t="shared" ca="1" si="0"/>
        <v>0</v>
      </c>
      <c r="BP2" s="287">
        <f t="shared" ca="1" si="0"/>
        <v>1</v>
      </c>
      <c r="BQ2" s="287">
        <f t="shared" ca="1" si="0"/>
        <v>2</v>
      </c>
      <c r="BR2" s="287">
        <f t="shared" ca="1" si="0"/>
        <v>2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4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/>
      <c r="S3" s="13" t="s">
        <v>323</v>
      </c>
      <c r="T3" s="13"/>
      <c r="U3" s="12" t="s">
        <v>244</v>
      </c>
      <c r="V3" s="12" t="s">
        <v>332</v>
      </c>
      <c r="W3" s="12" t="s">
        <v>270</v>
      </c>
      <c r="X3" s="286" t="s">
        <v>270</v>
      </c>
      <c r="Y3" s="12"/>
      <c r="Z3" s="12" t="s">
        <v>593</v>
      </c>
      <c r="AA3" s="286" t="s">
        <v>594</v>
      </c>
      <c r="AB3" s="286" t="s">
        <v>597</v>
      </c>
      <c r="AC3" s="286"/>
      <c r="AD3" s="286" t="s">
        <v>295</v>
      </c>
      <c r="AE3" s="12" t="s">
        <v>247</v>
      </c>
      <c r="AF3" s="12" t="s">
        <v>395</v>
      </c>
      <c r="AG3" s="12" t="s">
        <v>247</v>
      </c>
      <c r="AH3" s="12" t="s">
        <v>619</v>
      </c>
      <c r="AI3" s="12"/>
      <c r="AJ3" s="12" t="s">
        <v>311</v>
      </c>
      <c r="AK3" s="13"/>
      <c r="AL3" s="12" t="s">
        <v>462</v>
      </c>
      <c r="AM3" s="13"/>
      <c r="AN3" s="12"/>
      <c r="AO3" s="13"/>
      <c r="AP3" s="12"/>
      <c r="AQ3" s="12"/>
      <c r="AR3" s="12"/>
      <c r="AS3" s="12"/>
      <c r="AT3" s="14"/>
      <c r="AU3" s="12"/>
      <c r="AV3" s="13"/>
      <c r="AW3" s="12"/>
      <c r="AX3" s="13"/>
      <c r="AY3" s="4"/>
      <c r="AZ3" s="136"/>
      <c r="BA3" s="135">
        <v>1</v>
      </c>
      <c r="BB3" s="135">
        <v>2</v>
      </c>
      <c r="BC3" s="135">
        <v>3</v>
      </c>
      <c r="BD3" s="135">
        <v>4</v>
      </c>
      <c r="BE3" s="135">
        <v>5</v>
      </c>
      <c r="BF3" s="135">
        <v>6</v>
      </c>
      <c r="BG3" s="135">
        <v>7</v>
      </c>
      <c r="BH3" s="135">
        <v>8</v>
      </c>
      <c r="BI3" s="135">
        <v>9</v>
      </c>
      <c r="BJ3" s="135">
        <v>10</v>
      </c>
      <c r="BK3" s="135" t="s">
        <v>31</v>
      </c>
      <c r="BL3" s="135" t="s">
        <v>32</v>
      </c>
      <c r="BM3" s="135" t="s">
        <v>33</v>
      </c>
      <c r="BN3" s="135" t="s">
        <v>34</v>
      </c>
      <c r="BO3" s="135" t="s">
        <v>35</v>
      </c>
      <c r="BP3" s="135" t="s">
        <v>63</v>
      </c>
      <c r="BQ3" s="135" t="s">
        <v>61</v>
      </c>
      <c r="BR3" s="135" t="s">
        <v>64</v>
      </c>
      <c r="BS3" s="135" t="s">
        <v>62</v>
      </c>
      <c r="BT3" s="135"/>
      <c r="BU3" s="15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</row>
    <row r="4" spans="1:84" s="4" customFormat="1" ht="16.95" customHeight="1" x14ac:dyDescent="0.25">
      <c r="A4" s="191" t="s">
        <v>36</v>
      </c>
      <c r="B4" s="17" t="s">
        <v>608</v>
      </c>
      <c r="C4" s="17" t="s">
        <v>614</v>
      </c>
      <c r="D4" s="17" t="s">
        <v>191</v>
      </c>
      <c r="E4" s="17" t="s">
        <v>191</v>
      </c>
      <c r="F4" s="17" t="s">
        <v>583</v>
      </c>
      <c r="G4" s="17" t="s">
        <v>609</v>
      </c>
      <c r="H4" s="17" t="s">
        <v>455</v>
      </c>
      <c r="I4" s="17" t="s">
        <v>455</v>
      </c>
      <c r="J4" s="17"/>
      <c r="K4" s="17" t="s">
        <v>191</v>
      </c>
      <c r="L4" s="17" t="s">
        <v>269</v>
      </c>
      <c r="M4" s="17"/>
      <c r="N4" s="17" t="s">
        <v>589</v>
      </c>
      <c r="O4" s="17" t="s">
        <v>191</v>
      </c>
      <c r="P4" s="17" t="s">
        <v>444</v>
      </c>
      <c r="Q4" s="17" t="s">
        <v>191</v>
      </c>
      <c r="R4" s="17"/>
      <c r="S4" s="17" t="s">
        <v>269</v>
      </c>
      <c r="T4" s="17"/>
      <c r="U4" s="17" t="s">
        <v>191</v>
      </c>
      <c r="V4" s="17" t="s">
        <v>269</v>
      </c>
      <c r="W4" s="17" t="s">
        <v>455</v>
      </c>
      <c r="X4" s="17"/>
      <c r="Y4" s="17"/>
      <c r="Z4" s="17" t="s">
        <v>609</v>
      </c>
      <c r="AA4" s="17" t="s">
        <v>601</v>
      </c>
      <c r="AB4" s="17" t="s">
        <v>455</v>
      </c>
      <c r="AC4" s="17"/>
      <c r="AD4" s="17" t="s">
        <v>281</v>
      </c>
      <c r="AE4" s="17" t="s">
        <v>422</v>
      </c>
      <c r="AF4" s="17" t="s">
        <v>409</v>
      </c>
      <c r="AG4" s="17" t="s">
        <v>598</v>
      </c>
      <c r="AH4" s="17" t="s">
        <v>620</v>
      </c>
      <c r="AI4" s="17"/>
      <c r="AJ4" s="561" t="s">
        <v>599</v>
      </c>
      <c r="AK4" s="17"/>
      <c r="AL4" s="86"/>
      <c r="AM4" s="86"/>
      <c r="AN4" s="86"/>
      <c r="AO4" s="86"/>
      <c r="AP4" s="86"/>
      <c r="AQ4" s="87"/>
      <c r="AS4" s="187" t="str">
        <f>IF(HLOOKUP($A$1&amp;"a",[1]!Plan,AR66,FALSE)="","",HLOOKUP($A$1&amp;"a",[1]!Plan,AR66,FALSE))</f>
        <v>MOC20778</v>
      </c>
      <c r="AT4" s="187" t="str">
        <f>IF(HLOOKUP($A$1&amp;"a",[1]!Plan,AS66,FALSE)="","",HLOOKUP($A$1&amp;"a",[1]!Plan,AS66,FALSE))</f>
        <v/>
      </c>
      <c r="AU4" s="18" t="str">
        <f>IF(HLOOKUP($A$1&amp;"a",[1]!Plan,AT66,FALSE)="","",HLOOKUP($A$1&amp;"a",[1]!Plan,AT66,FALSE))</f>
        <v/>
      </c>
      <c r="AV4" s="18" t="str">
        <f>IF(HLOOKUP($A$1&amp;"a",[1]!Plan,AU66,FALSE)="","",HLOOKUP($A$1&amp;"a",[1]!Plan,AU66,FALSE))</f>
        <v/>
      </c>
      <c r="AW4" s="18" t="str">
        <f>IF(HLOOKUP($A$1&amp;"a",[1]!Plan,AV66,FALSE)="","",HLOOKUP($A$1&amp;"a",[1]!Plan,AV66,FALSE))</f>
        <v/>
      </c>
      <c r="AX4" s="18" t="str">
        <f>IF(HLOOKUP($A$1&amp;"a",[1]!Plan,AW66,FALSE)="","",HLOOKUP($A$1&amp;"a",[1]!Plan,AW66,FALSE))</f>
        <v/>
      </c>
      <c r="AY4" s="18"/>
      <c r="AZ4" s="19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T4" s="135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</row>
    <row r="5" spans="1:84" x14ac:dyDescent="0.3">
      <c r="A5" s="20" t="b">
        <f t="array" ref="A5">OR(AND((B5&lt;&gt;""),OR(EXACT(B5,C5:AQ5))),AND((C5&lt;&gt;""),OR(EXACT(C5,D5:AQ5))),AND((D5&lt;&gt;""),OR(EXACT(D5,E5:AQ5))),AND((E5&lt;&gt;""),OR(EXACT(E5,F5:AQ5))),AND((F5&lt;&gt;""),OR(EXACT(F5,G5:AQ5))),AND((G5&lt;&gt;""),OR(EXACT(G5,H5:AQ5))),AND((H5&lt;&gt;""),OR(EXACT(H5,I5:AQ5))),AND((I5&lt;&gt;""),OR(EXACT(I5,J5:AQ5))),AND((J5&lt;&gt;""),OR(EXACT(J5,M5:AQ5))),AND((M5&lt;&gt;""),OR(EXACT(M5,N5:AQ5))),AND((O5&lt;&gt;""),OR(EXACT(O5,P5:AQ5))),AND((P8&lt;&gt;""),OR(EXACT(P8,Q5:AQ5))),AND((Q5&lt;&gt;""),OR(EXACT(Q5,R5:AQ5))),AND((S5&lt;&gt;""),OR(EXACT(S5,T5:AQ5))),AND((T5&lt;&gt;""),OR(EXACT(T5,U5:AQ5))),AND((U5&lt;&gt;""),OR(EXACT(U5,V5:AQ5))),AND((V5&lt;&gt;""),OR(EXACT(V5,X5:AQ5))),AND((X5&lt;&gt;""),OR(EXACT(X5,Y5:AQ5))),AND((Y5&lt;&gt;""),OR(EXACT(Y5,Z5:AQ5))),AND((Z5&lt;&gt;""),OR(EXACT(Z5,AA5:AQ5))),AND((AA5&lt;&gt;""),OR(EXACT(AA5,AB5:AQ5))),AND((AB5&lt;&gt;""),OR(EXACT(AB5,AC5:AQ5))),AND((AC5&lt;&gt;""),OR(EXACT(AC5,AD5:AQ5))),AND((AD5&lt;&gt;""),OR(EXACT(AD5,AE5:AQ5))),AND((AE5&lt;&gt;""),OR(EXACT(AE5,AF5:AQ5))),AND((AF5&lt;&gt;""),OR(EXACT(AF5,AG5:AQ5))),AND((AG5&lt;&gt;""),OR(EXACT(AG5,AH5:AQ5))),AND((AH5&lt;&gt;""),OR(EXACT(AH5,AI5:AQ5))),AND((AI5&lt;&gt;""),OR(EXACT(AI5,AJ5:AQ5))),AND((AJ5&lt;&gt;""),OR(EXACT(AJ5,AK5:AQ5))),AND((AK5&lt;&gt;""),OR(EXACT(AK5,AL5:AQ5))),AND((AL5&lt;&gt;""),OR(EXACT(AL5,AM5:AQ5))),AND((AM5&lt;&gt;""),OR(EXACT(AM5,AN5:AQ5))),AND((AN5&lt;&gt;""),OR(EXACT(AN5,AO5:AQ5))),AND((AO5&lt;&gt;""),OR(EXACT(AO5,AQ5))))</f>
        <v>1</v>
      </c>
      <c r="B5" s="289" t="s">
        <v>607</v>
      </c>
      <c r="C5" s="402" t="s">
        <v>18</v>
      </c>
      <c r="D5" s="289"/>
      <c r="E5" s="289"/>
      <c r="F5" s="344" t="s">
        <v>233</v>
      </c>
      <c r="G5" s="291" t="s">
        <v>1</v>
      </c>
      <c r="H5" s="340" t="s">
        <v>2</v>
      </c>
      <c r="I5" s="340" t="s">
        <v>2</v>
      </c>
      <c r="J5" s="289"/>
      <c r="K5" s="289"/>
      <c r="L5" s="564" t="s">
        <v>9</v>
      </c>
      <c r="M5" s="289"/>
      <c r="N5" s="352" t="s">
        <v>202</v>
      </c>
      <c r="O5" s="289"/>
      <c r="P5" s="289" t="s">
        <v>612</v>
      </c>
      <c r="Q5" s="289"/>
      <c r="R5" s="289"/>
      <c r="S5" s="564" t="s">
        <v>9</v>
      </c>
      <c r="T5" s="289"/>
      <c r="U5" s="289"/>
      <c r="V5" s="564" t="s">
        <v>9</v>
      </c>
      <c r="W5" s="340" t="s">
        <v>2</v>
      </c>
      <c r="X5" s="289"/>
      <c r="Y5" s="289"/>
      <c r="Z5" s="291" t="s">
        <v>1</v>
      </c>
      <c r="AA5" s="290" t="s">
        <v>6</v>
      </c>
      <c r="AB5" s="340" t="s">
        <v>2</v>
      </c>
      <c r="AC5" s="289"/>
      <c r="AD5" s="320" t="s">
        <v>71</v>
      </c>
      <c r="AE5" s="264" t="s">
        <v>74</v>
      </c>
      <c r="AF5" s="217" t="s">
        <v>27</v>
      </c>
      <c r="AG5" s="292" t="s">
        <v>16</v>
      </c>
      <c r="AH5" s="292" t="s">
        <v>16</v>
      </c>
      <c r="AI5" s="289"/>
      <c r="AJ5" s="562" t="s">
        <v>16</v>
      </c>
      <c r="AK5" s="537"/>
      <c r="AL5" s="310"/>
      <c r="AM5" s="315"/>
      <c r="AN5" s="310"/>
      <c r="AO5" s="289"/>
      <c r="AP5" s="315"/>
      <c r="AQ5" s="252"/>
      <c r="AR5" s="22"/>
      <c r="AS5" s="190" t="s">
        <v>17</v>
      </c>
      <c r="AT5" s="198" t="s">
        <v>0</v>
      </c>
      <c r="AU5" s="23" t="str">
        <f>IF(HLOOKUP($A$1,[1]!Plan,AT66,FALSE)="","",HLOOKUP($A$1,[1]!Plan,AT66,FALSE))</f>
        <v/>
      </c>
      <c r="AV5" s="199" t="s">
        <v>6</v>
      </c>
      <c r="AW5" s="23" t="str">
        <f>IF(HLOOKUP($A$1,[1]!Plan,AV66,FALSE)="","",HLOOKUP($A$1,[1]!Plan,AV66,FALSE))</f>
        <v/>
      </c>
      <c r="AX5" s="23" t="str">
        <f>IF(HLOOKUP($A$1,[1]!Plan,AW66,FALSE)="","",HLOOKUP($A$1,[1]!Plan,AW66,FALSE))</f>
        <v/>
      </c>
      <c r="AY5" s="30"/>
      <c r="AZ5" s="55"/>
      <c r="BA5" s="22">
        <f>BA$3</f>
        <v>1</v>
      </c>
      <c r="BB5" s="22">
        <f t="shared" ref="BB5:BS5" si="1">BB$3</f>
        <v>2</v>
      </c>
      <c r="BC5" s="22">
        <f t="shared" si="1"/>
        <v>3</v>
      </c>
      <c r="BD5" s="22">
        <f t="shared" si="1"/>
        <v>4</v>
      </c>
      <c r="BE5" s="22">
        <f t="shared" si="1"/>
        <v>5</v>
      </c>
      <c r="BF5" s="22">
        <f t="shared" si="1"/>
        <v>6</v>
      </c>
      <c r="BG5" s="22">
        <f t="shared" si="1"/>
        <v>7</v>
      </c>
      <c r="BH5" s="22">
        <f t="shared" si="1"/>
        <v>8</v>
      </c>
      <c r="BI5" s="22">
        <f t="shared" si="1"/>
        <v>9</v>
      </c>
      <c r="BJ5" s="22">
        <f t="shared" si="1"/>
        <v>10</v>
      </c>
      <c r="BK5" s="22" t="str">
        <f t="shared" si="1"/>
        <v>F1</v>
      </c>
      <c r="BL5" s="22" t="str">
        <f>BL$3</f>
        <v>F2</v>
      </c>
      <c r="BM5" s="22" t="str">
        <f t="shared" si="1"/>
        <v>F3</v>
      </c>
      <c r="BN5" s="22" t="str">
        <f t="shared" si="1"/>
        <v>F4</v>
      </c>
      <c r="BO5" s="22" t="str">
        <f t="shared" si="1"/>
        <v>B8</v>
      </c>
      <c r="BP5" s="22" t="str">
        <f t="shared" si="1"/>
        <v>UG1</v>
      </c>
      <c r="BQ5" s="22" t="str">
        <f t="shared" si="1"/>
        <v>UG2</v>
      </c>
      <c r="BR5" s="22" t="str">
        <f t="shared" si="1"/>
        <v>UG3</v>
      </c>
      <c r="BS5" s="22" t="str">
        <f t="shared" si="1"/>
        <v>UG4</v>
      </c>
      <c r="BT5" s="88"/>
      <c r="BV5" s="8"/>
      <c r="BW5" s="8"/>
      <c r="BY5" s="170">
        <v>0</v>
      </c>
      <c r="BZ5" s="170">
        <f ca="1">COUNTIF($AZ$2:$BR$2,0)</f>
        <v>5</v>
      </c>
      <c r="CA5" s="170"/>
      <c r="CB5" s="170"/>
      <c r="CC5" s="168"/>
      <c r="CD5" s="168"/>
      <c r="CE5" s="168"/>
      <c r="CF5" s="168"/>
    </row>
    <row r="6" spans="1:84" ht="15" thickBot="1" x14ac:dyDescent="0.35">
      <c r="A6" s="25" t="b">
        <f t="array" ref="A6">OR(AND((B6&lt;&gt;""),OR(EXACT(B6,C6:AQ6))),AND((C6&lt;&gt;""),OR(EXACT(C6,D6:AQ6))),AND((D6&lt;&gt;""),OR(EXACT(D6,E6:AQ6))),AND((E6&lt;&gt;""),OR(EXACT(E6,F6:AQ6))),AND((F6&lt;&gt;""),OR(EXACT(F6,G6:AQ6))),AND((G6&lt;&gt;""),OR(EXACT(G6,H6:AQ6))),AND((H6&lt;&gt;""),OR(EXACT(H6,I6:AQ6))),AND((I6&lt;&gt;""),OR(EXACT(I6,J6:AQ6))),AND((J6&lt;&gt;""),OR(EXACT(J6,M6:AQ6))),AND((M6&lt;&gt;""),OR(EXACT(M6,N6:AQ6))),AND((O6&lt;&gt;""),OR(EXACT(O6,P6:AQ6))),AND((P9&lt;&gt;""),OR(EXACT(P9,Q6:AQ6))),AND((Q6&lt;&gt;""),OR(EXACT(Q6,R6:AQ6))),AND((S6&lt;&gt;""),OR(EXACT(S6,T6:AQ6))),AND((T6&lt;&gt;""),OR(EXACT(T6,U6:AQ6))),AND((U6&lt;&gt;""),OR(EXACT(U6,V6:AQ6))),AND((V6&lt;&gt;""),OR(EXACT(V6,X6:AQ6))),AND((X6&lt;&gt;""),OR(EXACT(X6,Y6:AQ6))),AND((Y6&lt;&gt;""),OR(EXACT(Y6,Z6:AQ6))),AND((Z6&lt;&gt;""),OR(EXACT(Z6,AA6:AQ6))),AND((AA6&lt;&gt;""),OR(EXACT(AA6,AB6:AQ6))),AND((AB6&lt;&gt;""),OR(EXACT(AB6,AC6:AQ6))),AND((AC6&lt;&gt;""),OR(EXACT(AC6,AD6:AQ6))),AND((AD6&lt;&gt;""),OR(EXACT(AD6,AE6:AQ6))),AND((AE6&lt;&gt;""),OR(EXACT(AE6,AF6:AQ6))),AND((AF6&lt;&gt;""),OR(EXACT(AF6,AG6:AQ6))),AND((AG6&lt;&gt;""),OR(EXACT(AG6,AH6:AQ6))),AND((AH6&lt;&gt;""),OR(EXACT(AH6,AI6:AQ6))),AND((AI6&lt;&gt;""),OR(EXACT(AI6,AJ6:AQ6))),AND((AJ6&lt;&gt;""),OR(EXACT(AJ6,AK6:AQ6))),AND((AK6&lt;&gt;""),OR(EXACT(AK6,AL6:AQ6))),AND((AL6&lt;&gt;""),OR(EXACT(AL6,AM6:AQ6))),AND((AM6&lt;&gt;""),OR(EXACT(AM6,AN6:AQ6))),AND((AN6&lt;&gt;""),OR(EXACT(AN6,AO6:AQ6))),AND((AO6&lt;&gt;""),OR(EXACT(AO6,AQ6))))</f>
        <v>1</v>
      </c>
      <c r="B6" s="26" t="s">
        <v>33</v>
      </c>
      <c r="C6" s="26">
        <v>8</v>
      </c>
      <c r="D6" s="26"/>
      <c r="E6" s="26"/>
      <c r="F6" s="26" t="s">
        <v>62</v>
      </c>
      <c r="G6" s="26">
        <v>4</v>
      </c>
      <c r="H6" s="26">
        <v>1</v>
      </c>
      <c r="I6" s="26">
        <v>1</v>
      </c>
      <c r="J6" s="26"/>
      <c r="K6" s="26"/>
      <c r="L6" s="26" t="s">
        <v>271</v>
      </c>
      <c r="M6" s="26"/>
      <c r="N6" s="26">
        <v>7</v>
      </c>
      <c r="O6" s="26"/>
      <c r="P6" s="26" t="s">
        <v>64</v>
      </c>
      <c r="Q6" s="26"/>
      <c r="R6" s="26"/>
      <c r="S6" s="26" t="s">
        <v>271</v>
      </c>
      <c r="T6" s="26"/>
      <c r="U6" s="26"/>
      <c r="V6" s="26" t="s">
        <v>271</v>
      </c>
      <c r="W6" s="26">
        <v>1</v>
      </c>
      <c r="X6" s="26"/>
      <c r="Y6" s="26"/>
      <c r="Z6" s="26">
        <v>4</v>
      </c>
      <c r="AA6" s="26">
        <v>5</v>
      </c>
      <c r="AB6" s="26">
        <v>1</v>
      </c>
      <c r="AC6" s="26"/>
      <c r="AD6" s="26">
        <v>6</v>
      </c>
      <c r="AE6" s="26">
        <v>3</v>
      </c>
      <c r="AF6" s="26">
        <v>9</v>
      </c>
      <c r="AG6" s="26" t="s">
        <v>32</v>
      </c>
      <c r="AH6" s="26" t="s">
        <v>32</v>
      </c>
      <c r="AI6" s="26"/>
      <c r="AJ6" s="563" t="s">
        <v>32</v>
      </c>
      <c r="AK6" s="31"/>
      <c r="AL6" s="31"/>
      <c r="AM6" s="31"/>
      <c r="AN6" s="31"/>
      <c r="AO6" s="124"/>
      <c r="AP6" s="31"/>
      <c r="AQ6" s="125"/>
      <c r="AR6" s="4"/>
      <c r="AS6" s="28" t="str">
        <f>IF(HLOOKUP($A$1&amp;"b",[1]!Plan,AR66,FALSE)="","",HLOOKUP($A$1&amp;"b",[1]!Plan,AR66,FALSE))</f>
        <v/>
      </c>
      <c r="AT6" s="28" t="str">
        <f>IF(HLOOKUP($A$1&amp;"b",[1]!Plan,AS66,FALSE)="","",HLOOKUP($A$1&amp;"b",[1]!Plan,AS66,FALSE))</f>
        <v/>
      </c>
      <c r="AU6" s="28" t="str">
        <f>IF(HLOOKUP($A$1&amp;"b",[1]!Plan,AT66,FALSE)="","",HLOOKUP($A$1&amp;"b",[1]!Plan,AT66,FALSE))</f>
        <v/>
      </c>
      <c r="AV6" s="28" t="str">
        <f>IF(HLOOKUP($A$1&amp;"b",[1]!Plan,AU66,FALSE)="","",HLOOKUP($A$1&amp;"b",[1]!Plan,AU66,FALSE))</f>
        <v/>
      </c>
      <c r="AW6" s="28" t="str">
        <f>IF(HLOOKUP($A$1&amp;"b",[1]!Plan,AV66,FALSE)="","",HLOOKUP($A$1&amp;"b",[1]!Plan,AV66,FALSE))</f>
        <v/>
      </c>
      <c r="AX6" s="28" t="str">
        <f>IF(HLOOKUP($A$1&amp;"b",[1]!Plan,AW66,FALSE)="","",HLOOKUP($A$1&amp;"b",[1]!Plan,AW66,FALSE))</f>
        <v/>
      </c>
      <c r="AY6" s="28"/>
      <c r="AZ6" s="29"/>
      <c r="BA6" s="167">
        <f t="shared" ref="BA6:BS6" ca="1" si="2">SUMIF($B6:$AQ6,BA$3,$B$2:$AP$2)</f>
        <v>7</v>
      </c>
      <c r="BB6" s="167">
        <f t="shared" ca="1" si="2"/>
        <v>0</v>
      </c>
      <c r="BC6" s="167">
        <f t="shared" ca="1" si="2"/>
        <v>8</v>
      </c>
      <c r="BD6" s="167">
        <f t="shared" ca="1" si="2"/>
        <v>3</v>
      </c>
      <c r="BE6" s="167">
        <f t="shared" ca="1" si="2"/>
        <v>7</v>
      </c>
      <c r="BF6" s="167">
        <f t="shared" ca="1" si="2"/>
        <v>8</v>
      </c>
      <c r="BG6" s="167">
        <f t="shared" ca="1" si="2"/>
        <v>6</v>
      </c>
      <c r="BH6" s="167">
        <f t="shared" ca="1" si="2"/>
        <v>2</v>
      </c>
      <c r="BI6" s="167">
        <f t="shared" ca="1" si="2"/>
        <v>3</v>
      </c>
      <c r="BJ6" s="167">
        <f t="shared" ca="1" si="2"/>
        <v>0</v>
      </c>
      <c r="BK6" s="167">
        <f t="shared" ca="1" si="2"/>
        <v>0</v>
      </c>
      <c r="BL6" s="167">
        <f t="shared" ca="1" si="2"/>
        <v>3</v>
      </c>
      <c r="BM6" s="167">
        <f t="shared" ca="1" si="2"/>
        <v>3</v>
      </c>
      <c r="BN6" s="167">
        <f t="shared" ca="1" si="2"/>
        <v>0</v>
      </c>
      <c r="BO6" s="167">
        <f t="shared" ca="1" si="2"/>
        <v>0</v>
      </c>
      <c r="BP6" s="167">
        <f t="shared" ca="1" si="2"/>
        <v>0</v>
      </c>
      <c r="BQ6" s="167">
        <f t="shared" ca="1" si="2"/>
        <v>0</v>
      </c>
      <c r="BR6" s="167">
        <f t="shared" ca="1" si="2"/>
        <v>2</v>
      </c>
      <c r="BS6" s="167">
        <f t="shared" ca="1" si="2"/>
        <v>2</v>
      </c>
      <c r="BV6" s="8"/>
      <c r="BW6" s="24"/>
      <c r="BY6" s="168">
        <v>8</v>
      </c>
      <c r="BZ6" s="170">
        <f ca="1">COUNTIF($AZ$2:$BR$2,"&lt;=8")-BZ5</f>
        <v>14</v>
      </c>
      <c r="CA6" s="168"/>
      <c r="CB6" s="168"/>
      <c r="CC6" s="8"/>
      <c r="CD6" s="8"/>
      <c r="CE6" s="8"/>
      <c r="CF6" s="8"/>
    </row>
    <row r="7" spans="1:84" s="4" customFormat="1" ht="15" customHeight="1" x14ac:dyDescent="0.25">
      <c r="A7" s="192"/>
      <c r="B7" s="17" t="s">
        <v>608</v>
      </c>
      <c r="C7" s="17" t="s">
        <v>614</v>
      </c>
      <c r="D7" s="17" t="s">
        <v>191</v>
      </c>
      <c r="E7" s="17" t="s">
        <v>191</v>
      </c>
      <c r="F7" s="17" t="s">
        <v>583</v>
      </c>
      <c r="G7" s="17" t="s">
        <v>609</v>
      </c>
      <c r="H7" s="17" t="s">
        <v>455</v>
      </c>
      <c r="I7" s="17" t="s">
        <v>455</v>
      </c>
      <c r="J7" s="17"/>
      <c r="K7" s="17" t="s">
        <v>191</v>
      </c>
      <c r="L7" s="17" t="s">
        <v>269</v>
      </c>
      <c r="M7" s="17"/>
      <c r="N7" s="17" t="s">
        <v>589</v>
      </c>
      <c r="O7" s="17" t="s">
        <v>191</v>
      </c>
      <c r="P7" s="17" t="s">
        <v>444</v>
      </c>
      <c r="Q7" s="17" t="s">
        <v>191</v>
      </c>
      <c r="R7" s="17"/>
      <c r="S7" s="17" t="s">
        <v>269</v>
      </c>
      <c r="T7" s="17"/>
      <c r="U7" s="17" t="s">
        <v>191</v>
      </c>
      <c r="V7" s="17" t="s">
        <v>269</v>
      </c>
      <c r="W7" s="17" t="s">
        <v>455</v>
      </c>
      <c r="X7" s="17"/>
      <c r="Y7" s="17"/>
      <c r="Z7" s="17" t="s">
        <v>609</v>
      </c>
      <c r="AA7" s="17" t="s">
        <v>601</v>
      </c>
      <c r="AB7" s="17" t="s">
        <v>455</v>
      </c>
      <c r="AC7" s="17"/>
      <c r="AD7" s="17" t="s">
        <v>281</v>
      </c>
      <c r="AE7" s="17" t="s">
        <v>422</v>
      </c>
      <c r="AF7" s="17" t="s">
        <v>409</v>
      </c>
      <c r="AG7" s="17" t="s">
        <v>598</v>
      </c>
      <c r="AH7" s="17" t="s">
        <v>620</v>
      </c>
      <c r="AI7" s="17"/>
      <c r="AJ7" s="561" t="s">
        <v>599</v>
      </c>
      <c r="AK7" s="17"/>
      <c r="AL7" s="86"/>
      <c r="AM7" s="86"/>
      <c r="AN7" s="86"/>
      <c r="AO7" s="86"/>
      <c r="AP7" s="86"/>
      <c r="AQ7" s="87"/>
      <c r="AS7" s="187" t="str">
        <f>IF(HLOOKUP($A$1&amp;"a",[1]!Plan,AR66,FALSE)="","",HLOOKUP($A$1&amp;"a",[1]!Plan,AR66,FALSE))</f>
        <v>MOC20778</v>
      </c>
      <c r="AT7" s="187" t="str">
        <f>IF(HLOOKUP($A$1&amp;"a",[1]!Plan,AS66,FALSE)="","",HLOOKUP($A$1&amp;"a",[1]!Plan,AS66,FALSE))</f>
        <v/>
      </c>
      <c r="AU7" s="18" t="str">
        <f>IF(HLOOKUP($A$1&amp;"a",[1]!Plan,AT66,FALSE)="","",HLOOKUP($A$1&amp;"a",[1]!Plan,AT66,FALSE))</f>
        <v/>
      </c>
      <c r="AV7" s="18" t="str">
        <f>IF(HLOOKUP($A$1&amp;"a",[1]!Plan,AU66,FALSE)="","",HLOOKUP($A$1&amp;"a",[1]!Plan,AU66,FALSE))</f>
        <v/>
      </c>
      <c r="AW7" s="18" t="str">
        <f>IF(HLOOKUP($A$1&amp;"a",[1]!Plan,AV66,FALSE)="","",HLOOKUP($A$1&amp;"a",[1]!Plan,AV66,FALSE))</f>
        <v/>
      </c>
      <c r="AX7" s="18" t="str">
        <f>IF(HLOOKUP($A$1&amp;"a",[1]!Plan,AW66,FALSE)="","",HLOOKUP($A$1&amp;"a",[1]!Plan,AW66,FALSE))</f>
        <v/>
      </c>
      <c r="AY7" s="18"/>
      <c r="AZ7" s="19"/>
      <c r="BV7" s="8"/>
      <c r="BW7" s="24"/>
      <c r="BY7" s="8">
        <v>12</v>
      </c>
      <c r="BZ7" s="170">
        <f ca="1">COUNTIF($AZ$2:$BR$2,"&lt;=12")-BZ6-BZ5</f>
        <v>0</v>
      </c>
      <c r="CA7" s="170"/>
      <c r="CB7" s="170"/>
      <c r="CC7" s="168"/>
      <c r="CD7" s="168"/>
      <c r="CE7" s="168"/>
      <c r="CF7" s="168"/>
    </row>
    <row r="8" spans="1:84" x14ac:dyDescent="0.3">
      <c r="A8" s="20" t="e">
        <f t="array" ref="A8">OR(AND((B8&lt;&gt;""),OR(EXACT(B8,C8:AQ8))),AND((C8&lt;&gt;""),OR(EXACT(C8,D8:AQ8))),AND((D8&lt;&gt;""),OR(EXACT(D8,E8:AQ8))),AND((E8&lt;&gt;""),OR(EXACT(E8,F8:AQ8))),AND((F8&lt;&gt;""),OR(EXACT(F8,G8:AQ8))),AND((G8&lt;&gt;""),OR(EXACT(G8,H8:AQ8))),AND((H8&lt;&gt;""),OR(EXACT(H8,I8:AQ8))),AND((I8&lt;&gt;""),OR(EXACT(I8,J8:AQ8))),AND((J8&lt;&gt;""),OR(EXACT(J8,M8:AQ8))),AND((M8&lt;&gt;""),OR(EXACT(M8,N8:AQ8))),AND((O8&lt;&gt;""),OR(EXACT(O8,P8:AQ8))),AND((#REF!&lt;&gt;""),OR(EXACT(#REF!,Q8:AQ8))),AND((Q8&lt;&gt;""),OR(EXACT(Q8,R8:AQ8))),AND((S8&lt;&gt;""),OR(EXACT(S8,T8:AQ8))),AND((T8&lt;&gt;""),OR(EXACT(T8,U8:AQ8))),AND((U8&lt;&gt;""),OR(EXACT(U8,V8:AQ8))),AND((V8&lt;&gt;""),OR(EXACT(V8,X8:AQ8))),AND((X8&lt;&gt;""),OR(EXACT(X8,Y8:AQ8))),AND((Y8&lt;&gt;""),OR(EXACT(Y8,Z8:AQ8))),AND((Z8&lt;&gt;""),OR(EXACT(Z8,AA8:AQ8))),AND((AA8&lt;&gt;""),OR(EXACT(AA8,AB8:AQ8))),AND((AB8&lt;&gt;""),OR(EXACT(AB8,AC8:AQ8))),AND((AC8&lt;&gt;""),OR(EXACT(AC8,AD8:AQ8))),AND((AD8&lt;&gt;""),OR(EXACT(AD8,AE8:AQ8))),AND((AE8&lt;&gt;""),OR(EXACT(AE8,AF8:AQ8))),AND((AF8&lt;&gt;""),OR(EXACT(AF8,AG8:AQ8))),AND((AG8&lt;&gt;""),OR(EXACT(AG8,AH8:AQ8))),AND((AH8&lt;&gt;""),OR(EXACT(AH8,AI8:AQ8))),AND((AI8&lt;&gt;""),OR(EXACT(AI8,AJ8:AQ8))),AND((AJ8&lt;&gt;""),OR(EXACT(AJ8,AK8:AQ8))),AND((AK8&lt;&gt;""),OR(EXACT(AK8,AL8:AQ8))),AND((AL8&lt;&gt;""),OR(EXACT(AL8,AM8:AQ8))),AND((AM8&lt;&gt;""),OR(EXACT(AM8,AN8:AQ8))),AND((AN8&lt;&gt;""),OR(EXACT(AN8,AO8:AQ8))),AND((AO8&lt;&gt;""),OR(EXACT(AO8,AQ8))))</f>
        <v>#REF!</v>
      </c>
      <c r="B8" s="289" t="s">
        <v>607</v>
      </c>
      <c r="C8" s="402" t="s">
        <v>18</v>
      </c>
      <c r="D8" s="289"/>
      <c r="E8" s="289"/>
      <c r="F8" s="344" t="s">
        <v>233</v>
      </c>
      <c r="G8" s="291" t="s">
        <v>1</v>
      </c>
      <c r="H8" s="340" t="s">
        <v>2</v>
      </c>
      <c r="I8" s="340" t="s">
        <v>2</v>
      </c>
      <c r="J8" s="289"/>
      <c r="K8" s="289"/>
      <c r="L8" s="292" t="s">
        <v>16</v>
      </c>
      <c r="M8" s="289"/>
      <c r="N8" s="352" t="s">
        <v>202</v>
      </c>
      <c r="O8" s="289"/>
      <c r="P8" s="289" t="s">
        <v>612</v>
      </c>
      <c r="Q8" s="289"/>
      <c r="R8" s="289"/>
      <c r="S8" s="292" t="s">
        <v>16</v>
      </c>
      <c r="T8" s="289"/>
      <c r="U8" s="289"/>
      <c r="V8" s="292" t="s">
        <v>16</v>
      </c>
      <c r="W8" s="340" t="s">
        <v>2</v>
      </c>
      <c r="X8" s="289"/>
      <c r="Y8" s="289"/>
      <c r="Z8" s="291" t="s">
        <v>1</v>
      </c>
      <c r="AA8" s="290" t="s">
        <v>6</v>
      </c>
      <c r="AB8" s="340" t="s">
        <v>2</v>
      </c>
      <c r="AC8" s="289"/>
      <c r="AD8" s="320" t="s">
        <v>71</v>
      </c>
      <c r="AE8" s="264" t="s">
        <v>74</v>
      </c>
      <c r="AF8" s="217" t="s">
        <v>27</v>
      </c>
      <c r="AG8" s="292" t="s">
        <v>16</v>
      </c>
      <c r="AH8" s="264" t="s">
        <v>74</v>
      </c>
      <c r="AI8" s="289"/>
      <c r="AJ8" s="562" t="s">
        <v>16</v>
      </c>
      <c r="AK8" s="537"/>
      <c r="AL8" s="310"/>
      <c r="AM8" s="315"/>
      <c r="AN8" s="310"/>
      <c r="AO8" s="289"/>
      <c r="AP8" s="315"/>
      <c r="AQ8" s="252"/>
      <c r="AR8" s="22"/>
      <c r="AS8" s="190" t="s">
        <v>17</v>
      </c>
      <c r="AT8" s="198" t="s">
        <v>0</v>
      </c>
      <c r="AU8" s="23" t="str">
        <f>IF(HLOOKUP($A$1,[1]!Plan,AT66,FALSE)="","",HLOOKUP($A$1,[1]!Plan,AT66,FALSE))</f>
        <v/>
      </c>
      <c r="AV8" s="199" t="s">
        <v>6</v>
      </c>
      <c r="AW8" s="23" t="str">
        <f>IF(HLOOKUP($A$1,[1]!Plan,AV66,FALSE)="","",HLOOKUP($A$1,[1]!Plan,AV66,FALSE))</f>
        <v/>
      </c>
      <c r="AX8" s="23" t="str">
        <f>IF(HLOOKUP($A$1,[1]!Plan,AW66,FALSE)="","",HLOOKUP($A$1,[1]!Plan,AW66,FALSE))</f>
        <v/>
      </c>
      <c r="AY8" s="30"/>
      <c r="AZ8" s="55"/>
      <c r="BA8" s="22">
        <f>BA$3</f>
        <v>1</v>
      </c>
      <c r="BB8" s="22">
        <f t="shared" ref="BB8:BS8" si="3">BB$3</f>
        <v>2</v>
      </c>
      <c r="BC8" s="22">
        <f t="shared" si="3"/>
        <v>3</v>
      </c>
      <c r="BD8" s="22">
        <f t="shared" si="3"/>
        <v>4</v>
      </c>
      <c r="BE8" s="22">
        <f t="shared" si="3"/>
        <v>5</v>
      </c>
      <c r="BF8" s="22">
        <f t="shared" si="3"/>
        <v>6</v>
      </c>
      <c r="BG8" s="22">
        <f t="shared" si="3"/>
        <v>7</v>
      </c>
      <c r="BH8" s="22">
        <f t="shared" si="3"/>
        <v>8</v>
      </c>
      <c r="BI8" s="22">
        <f t="shared" si="3"/>
        <v>9</v>
      </c>
      <c r="BJ8" s="22">
        <f t="shared" si="3"/>
        <v>10</v>
      </c>
      <c r="BK8" s="22" t="str">
        <f t="shared" si="3"/>
        <v>F1</v>
      </c>
      <c r="BL8" s="22" t="str">
        <f t="shared" si="3"/>
        <v>F2</v>
      </c>
      <c r="BM8" s="22" t="str">
        <f t="shared" si="3"/>
        <v>F3</v>
      </c>
      <c r="BN8" s="22" t="str">
        <f t="shared" si="3"/>
        <v>F4</v>
      </c>
      <c r="BO8" s="22" t="str">
        <f t="shared" si="3"/>
        <v>B8</v>
      </c>
      <c r="BP8" s="22" t="str">
        <f t="shared" si="3"/>
        <v>UG1</v>
      </c>
      <c r="BQ8" s="22" t="str">
        <f t="shared" si="3"/>
        <v>UG2</v>
      </c>
      <c r="BR8" s="22" t="str">
        <f t="shared" si="3"/>
        <v>UG3</v>
      </c>
      <c r="BS8" s="22" t="str">
        <f t="shared" si="3"/>
        <v>UG4</v>
      </c>
      <c r="BT8" s="88"/>
      <c r="BV8" s="8"/>
      <c r="BW8" s="24"/>
      <c r="BY8" s="170">
        <v>18</v>
      </c>
      <c r="BZ8" s="170">
        <f ca="1">COUNTIF($AZ$2:$BR$2,"&lt;=18")-BZ7-BZ6-BZ5</f>
        <v>0</v>
      </c>
      <c r="CA8" s="168"/>
      <c r="CB8" s="170"/>
      <c r="CC8" s="8"/>
      <c r="CD8" s="8"/>
      <c r="CE8" s="8"/>
      <c r="CF8" s="8"/>
    </row>
    <row r="9" spans="1:84" ht="15" thickBot="1" x14ac:dyDescent="0.35">
      <c r="A9" s="25" t="e">
        <f t="array" ref="A9">OR(AND((B9&lt;&gt;""),OR(EXACT(B9,C9:AQ9))),AND((C9&lt;&gt;""),OR(EXACT(C9,D9:AQ9))),AND((D9&lt;&gt;""),OR(EXACT(D9,E9:AQ9))),AND((E9&lt;&gt;""),OR(EXACT(E9,F9:AQ9))),AND((F9&lt;&gt;""),OR(EXACT(F9,G9:AQ9))),AND((G9&lt;&gt;""),OR(EXACT(G9,H9:AQ9))),AND((H9&lt;&gt;""),OR(EXACT(H9,I9:AQ9))),AND((I9&lt;&gt;""),OR(EXACT(I9,J9:AQ9))),AND((J9&lt;&gt;""),OR(EXACT(J9,M9:AQ9))),AND((M9&lt;&gt;""),OR(EXACT(M9,N9:AQ9))),AND((O9&lt;&gt;""),OR(EXACT(O9,P9:AQ9))),AND((#REF!&lt;&gt;""),OR(EXACT(#REF!,Q9:AQ9))),AND((Q9&lt;&gt;""),OR(EXACT(Q9,R9:AQ9))),AND((S9&lt;&gt;""),OR(EXACT(S9,T9:AQ9))),AND((T9&lt;&gt;""),OR(EXACT(T9,U9:AQ9))),AND((U9&lt;&gt;""),OR(EXACT(U9,V9:AQ9))),AND((V9&lt;&gt;""),OR(EXACT(V9,X9:AQ9))),AND((X9&lt;&gt;""),OR(EXACT(X9,Y9:AQ9))),AND((Y9&lt;&gt;""),OR(EXACT(Y9,Z9:AQ9))),AND((Z9&lt;&gt;""),OR(EXACT(Z9,AA9:AQ9))),AND((AA9&lt;&gt;""),OR(EXACT(AA9,AB9:AQ9))),AND((AB9&lt;&gt;""),OR(EXACT(AB9,AC9:AQ9))),AND((AC9&lt;&gt;""),OR(EXACT(AC9,AD9:AQ9))),AND((AD9&lt;&gt;""),OR(EXACT(AD9,AE9:AQ9))),AND((AE9&lt;&gt;""),OR(EXACT(AE9,AF9:AQ9))),AND((AF9&lt;&gt;""),OR(EXACT(AF9,AG9:AQ9))),AND((AG9&lt;&gt;""),OR(EXACT(AG9,AH9:AQ9))),AND((AH9&lt;&gt;""),OR(EXACT(AH9,AI9:AQ9))),AND((AI9&lt;&gt;""),OR(EXACT(AI9,AJ9:AQ9))),AND((AJ9&lt;&gt;""),OR(EXACT(AJ9,AK9:AQ9))),AND((AK9&lt;&gt;""),OR(EXACT(AK9,AL9:AQ9))),AND((AL9&lt;&gt;""),OR(EXACT(AL9,AM9:AQ9))),AND((AM9&lt;&gt;""),OR(EXACT(AM9,AN9:AQ9))),AND((AN9&lt;&gt;""),OR(EXACT(AN9,AO9:AQ9))),AND((AO9&lt;&gt;""),OR(EXACT(AO9,AQ9))))</f>
        <v>#REF!</v>
      </c>
      <c r="B9" s="26" t="s">
        <v>33</v>
      </c>
      <c r="C9" s="26">
        <v>8</v>
      </c>
      <c r="D9" s="26"/>
      <c r="E9" s="26"/>
      <c r="F9" s="26" t="s">
        <v>62</v>
      </c>
      <c r="G9" s="26">
        <v>4</v>
      </c>
      <c r="H9" s="26">
        <v>1</v>
      </c>
      <c r="I9" s="26">
        <v>1</v>
      </c>
      <c r="J9" s="26"/>
      <c r="K9" s="26"/>
      <c r="L9" s="26" t="s">
        <v>271</v>
      </c>
      <c r="M9" s="26"/>
      <c r="N9" s="26">
        <v>7</v>
      </c>
      <c r="O9" s="26"/>
      <c r="P9" s="26" t="s">
        <v>64</v>
      </c>
      <c r="Q9" s="26"/>
      <c r="R9" s="26"/>
      <c r="S9" s="26" t="s">
        <v>271</v>
      </c>
      <c r="T9" s="26"/>
      <c r="U9" s="26"/>
      <c r="V9" s="26" t="s">
        <v>271</v>
      </c>
      <c r="W9" s="26">
        <v>1</v>
      </c>
      <c r="X9" s="26"/>
      <c r="Y9" s="26"/>
      <c r="Z9" s="26">
        <v>4</v>
      </c>
      <c r="AA9" s="26">
        <v>5</v>
      </c>
      <c r="AB9" s="26">
        <v>1</v>
      </c>
      <c r="AC9" s="26"/>
      <c r="AD9" s="26">
        <v>6</v>
      </c>
      <c r="AE9" s="26">
        <v>3</v>
      </c>
      <c r="AF9" s="26">
        <v>9</v>
      </c>
      <c r="AG9" s="26" t="s">
        <v>32</v>
      </c>
      <c r="AH9" s="26" t="s">
        <v>32</v>
      </c>
      <c r="AI9" s="26"/>
      <c r="AJ9" s="563" t="s">
        <v>32</v>
      </c>
      <c r="AK9" s="31"/>
      <c r="AL9" s="31"/>
      <c r="AM9" s="31"/>
      <c r="AN9" s="31"/>
      <c r="AO9" s="124"/>
      <c r="AP9" s="31"/>
      <c r="AQ9" s="125"/>
      <c r="AR9" s="4"/>
      <c r="AS9" s="28" t="str">
        <f>IF(HLOOKUP($A$1&amp;"b",[1]!Plan,AR66,FALSE)="","",HLOOKUP($A$1&amp;"b",[1]!Plan,AR66,FALSE))</f>
        <v/>
      </c>
      <c r="AT9" s="28" t="str">
        <f>IF(HLOOKUP($A$1&amp;"b",[1]!Plan,AS66,FALSE)="","",HLOOKUP($A$1&amp;"b",[1]!Plan,AS66,FALSE))</f>
        <v/>
      </c>
      <c r="AU9" s="28" t="str">
        <f>IF(HLOOKUP($A$1&amp;"b",[1]!Plan,AT66,FALSE)="","",HLOOKUP($A$1&amp;"b",[1]!Plan,AT66,FALSE))</f>
        <v/>
      </c>
      <c r="AV9" s="28" t="str">
        <f>IF(HLOOKUP($A$1&amp;"b",[1]!Plan,AU66,FALSE)="","",HLOOKUP($A$1&amp;"b",[1]!Plan,AU66,FALSE))</f>
        <v/>
      </c>
      <c r="AW9" s="28" t="str">
        <f>IF(HLOOKUP($A$1&amp;"b",[1]!Plan,AV66,FALSE)="","",HLOOKUP($A$1&amp;"b",[1]!Plan,AV66,FALSE))</f>
        <v/>
      </c>
      <c r="AX9" s="28" t="str">
        <f>IF(HLOOKUP($A$1&amp;"b",[1]!Plan,AW66,FALSE)="","",HLOOKUP($A$1&amp;"b",[1]!Plan,AW66,FALSE))</f>
        <v/>
      </c>
      <c r="AY9" s="28"/>
      <c r="AZ9" s="29"/>
      <c r="BA9" s="167">
        <f t="shared" ref="BA9:BS9" ca="1" si="4">SUMIF($B9:$AQ9,BA$3,$B$2:$AP$2)</f>
        <v>7</v>
      </c>
      <c r="BB9" s="167">
        <f t="shared" ca="1" si="4"/>
        <v>0</v>
      </c>
      <c r="BC9" s="167">
        <f t="shared" ca="1" si="4"/>
        <v>8</v>
      </c>
      <c r="BD9" s="167">
        <f t="shared" ca="1" si="4"/>
        <v>3</v>
      </c>
      <c r="BE9" s="167">
        <f t="shared" ca="1" si="4"/>
        <v>7</v>
      </c>
      <c r="BF9" s="167">
        <f t="shared" ca="1" si="4"/>
        <v>8</v>
      </c>
      <c r="BG9" s="167">
        <f t="shared" ca="1" si="4"/>
        <v>6</v>
      </c>
      <c r="BH9" s="167">
        <f t="shared" ca="1" si="4"/>
        <v>2</v>
      </c>
      <c r="BI9" s="167">
        <f t="shared" ca="1" si="4"/>
        <v>3</v>
      </c>
      <c r="BJ9" s="167">
        <f t="shared" ca="1" si="4"/>
        <v>0</v>
      </c>
      <c r="BK9" s="167">
        <f t="shared" ca="1" si="4"/>
        <v>0</v>
      </c>
      <c r="BL9" s="167">
        <f t="shared" ca="1" si="4"/>
        <v>3</v>
      </c>
      <c r="BM9" s="167">
        <f t="shared" ca="1" si="4"/>
        <v>3</v>
      </c>
      <c r="BN9" s="167">
        <f t="shared" ca="1" si="4"/>
        <v>0</v>
      </c>
      <c r="BO9" s="167">
        <f t="shared" ca="1" si="4"/>
        <v>0</v>
      </c>
      <c r="BP9" s="167">
        <f t="shared" ca="1" si="4"/>
        <v>0</v>
      </c>
      <c r="BQ9" s="167">
        <f t="shared" ca="1" si="4"/>
        <v>0</v>
      </c>
      <c r="BR9" s="167">
        <f t="shared" ca="1" si="4"/>
        <v>2</v>
      </c>
      <c r="BS9" s="167">
        <f t="shared" ca="1" si="4"/>
        <v>2</v>
      </c>
      <c r="BV9" s="8"/>
      <c r="BW9" s="24"/>
      <c r="BY9" s="168">
        <v>24</v>
      </c>
      <c r="BZ9" s="170">
        <f ca="1">COUNTIF($AZ$2:$BR$2,"&lt;=24")-BZ8-BZ7-BZ6-BZ5</f>
        <v>0</v>
      </c>
      <c r="CA9" s="8"/>
      <c r="CB9" s="8"/>
      <c r="CC9" s="8"/>
      <c r="CD9" s="8"/>
      <c r="CE9" s="8"/>
      <c r="CF9" s="8"/>
    </row>
    <row r="10" spans="1:84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251"/>
      <c r="AL10" s="32"/>
      <c r="AM10" s="32"/>
      <c r="AN10" s="32"/>
      <c r="AO10" s="32"/>
      <c r="AP10" s="32"/>
      <c r="AQ10" s="35"/>
      <c r="AR10" s="4"/>
      <c r="AS10" s="187"/>
      <c r="AT10" s="187"/>
      <c r="AU10" s="33"/>
      <c r="AV10" s="33"/>
      <c r="AW10" s="33"/>
      <c r="AX10" s="33"/>
      <c r="AY10" s="33"/>
      <c r="AZ10" s="3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V10" s="8"/>
      <c r="BW10" s="24"/>
      <c r="BX10" s="168"/>
      <c r="BY10" s="168"/>
      <c r="BZ10" s="168"/>
      <c r="CA10" s="170"/>
      <c r="CB10" s="170"/>
      <c r="CC10" s="24"/>
      <c r="CD10" s="24"/>
      <c r="CE10" s="24"/>
      <c r="CF10" s="24"/>
    </row>
    <row r="11" spans="1:84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T11" s="32"/>
      <c r="U11" s="32"/>
      <c r="Y11" s="32"/>
      <c r="Z11" s="32"/>
      <c r="AA11" s="32"/>
      <c r="AC11" s="32"/>
      <c r="AD11" s="32"/>
      <c r="AE11" s="32"/>
      <c r="AF11" s="32"/>
      <c r="AG11" s="32"/>
      <c r="AH11" s="32"/>
      <c r="AI11" s="32"/>
      <c r="AJ11" s="32"/>
      <c r="AK11" s="89"/>
      <c r="AL11" s="546"/>
      <c r="AM11" s="121"/>
      <c r="AN11" s="121"/>
      <c r="AO11" s="121"/>
      <c r="AP11" s="121"/>
      <c r="AQ11" s="122"/>
      <c r="AR11" s="4"/>
      <c r="AS11" s="189"/>
      <c r="AT11" s="189"/>
      <c r="AU11" s="33"/>
      <c r="AV11" s="33"/>
      <c r="AW11" s="33"/>
      <c r="AX11" s="33"/>
      <c r="AY11" s="33"/>
      <c r="AZ11" s="34"/>
      <c r="BA11" s="22">
        <f>BA$3</f>
        <v>1</v>
      </c>
      <c r="BB11" s="22">
        <f t="shared" ref="BB11:BS11" si="5">BB$3</f>
        <v>2</v>
      </c>
      <c r="BC11" s="22">
        <f t="shared" si="5"/>
        <v>3</v>
      </c>
      <c r="BD11" s="22">
        <f t="shared" si="5"/>
        <v>4</v>
      </c>
      <c r="BE11" s="22">
        <f t="shared" si="5"/>
        <v>5</v>
      </c>
      <c r="BF11" s="22">
        <f t="shared" si="5"/>
        <v>6</v>
      </c>
      <c r="BG11" s="22">
        <f t="shared" si="5"/>
        <v>7</v>
      </c>
      <c r="BH11" s="22">
        <f t="shared" si="5"/>
        <v>8</v>
      </c>
      <c r="BI11" s="22">
        <f t="shared" si="5"/>
        <v>9</v>
      </c>
      <c r="BJ11" s="22">
        <f t="shared" si="5"/>
        <v>10</v>
      </c>
      <c r="BK11" s="22" t="str">
        <f t="shared" si="5"/>
        <v>F1</v>
      </c>
      <c r="BL11" s="22" t="str">
        <f t="shared" si="5"/>
        <v>F2</v>
      </c>
      <c r="BM11" s="22" t="str">
        <f t="shared" si="5"/>
        <v>F3</v>
      </c>
      <c r="BN11" s="22" t="str">
        <f t="shared" si="5"/>
        <v>F4</v>
      </c>
      <c r="BO11" s="22" t="str">
        <f t="shared" si="5"/>
        <v>B8</v>
      </c>
      <c r="BP11" s="22" t="str">
        <f t="shared" si="5"/>
        <v>UG1</v>
      </c>
      <c r="BQ11" s="22" t="str">
        <f t="shared" si="5"/>
        <v>UG2</v>
      </c>
      <c r="BR11" s="22" t="str">
        <f t="shared" si="5"/>
        <v>UG3</v>
      </c>
      <c r="BS11" s="22" t="str">
        <f t="shared" si="5"/>
        <v>UG4</v>
      </c>
      <c r="BV11" s="8"/>
      <c r="BW11" s="24"/>
      <c r="BX11" s="168"/>
      <c r="BY11" s="168"/>
      <c r="BZ11" s="168"/>
      <c r="CA11" s="8"/>
      <c r="CB11" s="8"/>
      <c r="CC11" s="8"/>
      <c r="CD11" s="168"/>
      <c r="CE11" s="168"/>
      <c r="CF11" s="168"/>
    </row>
    <row r="12" spans="1:84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82"/>
      <c r="AL12" s="31"/>
      <c r="AM12" s="31"/>
      <c r="AN12" s="31"/>
      <c r="AO12" s="31"/>
      <c r="AP12" s="31"/>
      <c r="AQ12" s="84"/>
      <c r="AR12" s="4"/>
      <c r="AS12" s="28"/>
      <c r="AT12" s="28"/>
      <c r="AU12" s="36"/>
      <c r="AV12" s="36"/>
      <c r="AW12" s="36"/>
      <c r="AX12" s="36"/>
      <c r="AY12" s="36"/>
      <c r="AZ12" s="37"/>
      <c r="BA12" s="167">
        <f t="shared" ref="BA12:BS12" ca="1" si="6">SUMIF($B12:$AQ12,BA$3,$B$2:$AP$2)</f>
        <v>0</v>
      </c>
      <c r="BB12" s="167">
        <f t="shared" ca="1" si="6"/>
        <v>0</v>
      </c>
      <c r="BC12" s="167">
        <f t="shared" ca="1" si="6"/>
        <v>0</v>
      </c>
      <c r="BD12" s="167">
        <f t="shared" ca="1" si="6"/>
        <v>0</v>
      </c>
      <c r="BE12" s="167">
        <f t="shared" ca="1" si="6"/>
        <v>0</v>
      </c>
      <c r="BF12" s="167">
        <f t="shared" ca="1" si="6"/>
        <v>0</v>
      </c>
      <c r="BG12" s="167">
        <f t="shared" ca="1" si="6"/>
        <v>0</v>
      </c>
      <c r="BH12" s="167">
        <f t="shared" ca="1" si="6"/>
        <v>0</v>
      </c>
      <c r="BI12" s="167">
        <f t="shared" ca="1" si="6"/>
        <v>0</v>
      </c>
      <c r="BJ12" s="167">
        <f t="shared" ca="1" si="6"/>
        <v>0</v>
      </c>
      <c r="BK12" s="167">
        <f t="shared" ca="1" si="6"/>
        <v>0</v>
      </c>
      <c r="BL12" s="167">
        <f t="shared" ca="1" si="6"/>
        <v>0</v>
      </c>
      <c r="BM12" s="167">
        <f t="shared" ca="1" si="6"/>
        <v>0</v>
      </c>
      <c r="BN12" s="167">
        <f t="shared" ca="1" si="6"/>
        <v>0</v>
      </c>
      <c r="BO12" s="167">
        <f t="shared" ca="1" si="6"/>
        <v>0</v>
      </c>
      <c r="BP12" s="167">
        <f t="shared" ca="1" si="6"/>
        <v>0</v>
      </c>
      <c r="BQ12" s="167">
        <f t="shared" ca="1" si="6"/>
        <v>0</v>
      </c>
      <c r="BR12" s="167">
        <f t="shared" ca="1" si="6"/>
        <v>0</v>
      </c>
      <c r="BS12" s="167">
        <f t="shared" ca="1" si="6"/>
        <v>0</v>
      </c>
      <c r="BV12" s="8"/>
      <c r="BW12" s="24"/>
      <c r="BX12" s="168"/>
      <c r="BY12" s="168"/>
      <c r="BZ12" s="168"/>
      <c r="CA12" s="170"/>
      <c r="CB12" s="170"/>
      <c r="CC12" s="24"/>
      <c r="CD12" s="24"/>
      <c r="CE12" s="24"/>
      <c r="CF12" s="24"/>
    </row>
    <row r="13" spans="1:84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"/>
      <c r="AS13" s="33"/>
      <c r="AT13" s="33"/>
      <c r="AU13" s="33"/>
      <c r="AV13" s="33"/>
      <c r="AW13" s="33"/>
      <c r="AX13" s="33"/>
      <c r="AY13" s="33"/>
      <c r="AZ13" s="33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</row>
    <row r="14" spans="1:84" ht="17.100000000000001" customHeight="1" x14ac:dyDescent="0.3">
      <c r="A14" s="38" t="s">
        <v>37</v>
      </c>
      <c r="B14" s="17" t="s">
        <v>614</v>
      </c>
      <c r="C14" s="17" t="s">
        <v>614</v>
      </c>
      <c r="D14" s="17" t="s">
        <v>191</v>
      </c>
      <c r="E14" s="17" t="s">
        <v>191</v>
      </c>
      <c r="F14" s="17" t="s">
        <v>583</v>
      </c>
      <c r="G14" s="17" t="s">
        <v>609</v>
      </c>
      <c r="H14" s="17" t="s">
        <v>455</v>
      </c>
      <c r="I14" s="17" t="s">
        <v>455</v>
      </c>
      <c r="J14" s="17"/>
      <c r="K14" s="17" t="s">
        <v>191</v>
      </c>
      <c r="L14" s="17" t="s">
        <v>269</v>
      </c>
      <c r="M14" s="17"/>
      <c r="N14" s="17" t="s">
        <v>589</v>
      </c>
      <c r="O14" s="17" t="s">
        <v>191</v>
      </c>
      <c r="P14" s="17" t="s">
        <v>616</v>
      </c>
      <c r="Q14" s="17" t="s">
        <v>191</v>
      </c>
      <c r="R14" s="17"/>
      <c r="S14" s="17" t="s">
        <v>269</v>
      </c>
      <c r="T14" s="17"/>
      <c r="U14" s="17" t="s">
        <v>191</v>
      </c>
      <c r="V14" s="17" t="s">
        <v>269</v>
      </c>
      <c r="W14" s="17" t="s">
        <v>455</v>
      </c>
      <c r="X14" s="17" t="s">
        <v>447</v>
      </c>
      <c r="Y14" s="17"/>
      <c r="Z14" s="17" t="s">
        <v>609</v>
      </c>
      <c r="AA14" s="17" t="s">
        <v>601</v>
      </c>
      <c r="AB14" s="17" t="s">
        <v>455</v>
      </c>
      <c r="AC14" s="17"/>
      <c r="AD14" s="17" t="s">
        <v>281</v>
      </c>
      <c r="AE14" s="17" t="s">
        <v>422</v>
      </c>
      <c r="AF14" s="17" t="s">
        <v>409</v>
      </c>
      <c r="AG14" s="17" t="s">
        <v>598</v>
      </c>
      <c r="AH14" s="17" t="s">
        <v>620</v>
      </c>
      <c r="AI14" s="17"/>
      <c r="AJ14" s="561" t="s">
        <v>599</v>
      </c>
      <c r="AK14" s="17"/>
      <c r="AL14" s="86"/>
      <c r="AM14" s="86"/>
      <c r="AN14" s="86"/>
      <c r="AO14" s="86"/>
      <c r="AP14" s="86"/>
      <c r="AQ14" s="87"/>
      <c r="AR14" s="4"/>
      <c r="AS14" s="187" t="str">
        <f>IF(HLOOKUP($A$1&amp;"a",[1]!Plan,AR67,FALSE)="","",HLOOKUP($A$1&amp;"a",[1]!Plan,AR67,FALSE))</f>
        <v>MOC20778</v>
      </c>
      <c r="AT14" s="187" t="str">
        <f>IF(HLOOKUP($A$1&amp;"a",[1]!Plan,AS67,FALSE)="","",HLOOKUP($A$1&amp;"a",[1]!Plan,AS67,FALSE))</f>
        <v/>
      </c>
      <c r="AU14" s="18" t="str">
        <f>IF(HLOOKUP($A$1&amp;"a",[1]!Plan,AT67,FALSE)="","",HLOOKUP($A$1&amp;"a",[1]!Plan,AT67,FALSE))</f>
        <v/>
      </c>
      <c r="AV14" s="18" t="str">
        <f>IF(HLOOKUP($A$1&amp;"a",[1]!Plan,AU67,FALSE)="","",HLOOKUP($A$1&amp;"a",[1]!Plan,AU67,FALSE))</f>
        <v/>
      </c>
      <c r="AW14" s="18" t="str">
        <f>IF(HLOOKUP($A$1&amp;"a",[1]!Plan,AV67,FALSE)="","",HLOOKUP($A$1&amp;"a",[1]!Plan,AV67,FALSE))</f>
        <v/>
      </c>
      <c r="AX14" s="18" t="str">
        <f>IF(HLOOKUP($A$1&amp;"a",[1]!Plan,AW67,FALSE)="","",HLOOKUP($A$1&amp;"a",[1]!Plan,AW67,FALSE))</f>
        <v/>
      </c>
      <c r="AY14" s="18"/>
      <c r="AZ14" s="19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V14" s="8"/>
      <c r="BW14" s="24"/>
      <c r="BX14" s="168"/>
      <c r="BY14" s="168"/>
      <c r="BZ14" s="168"/>
      <c r="CA14" s="168"/>
      <c r="CB14" s="168"/>
      <c r="CC14" s="168"/>
      <c r="CD14" s="168"/>
      <c r="CE14" s="168"/>
      <c r="CF14" s="168"/>
    </row>
    <row r="15" spans="1:84" x14ac:dyDescent="0.3">
      <c r="A15" s="20" t="b">
        <f t="array" ref="A15">OR(AND((B15&lt;&gt;""),OR(EXACT(B15,C15:AQ15))),AND((C15&lt;&gt;""),OR(EXACT(C15,D15:AQ15))),AND((D15&lt;&gt;""),OR(EXACT(D15,E15:AQ15))),AND((E15&lt;&gt;""),OR(EXACT(E15,F15:AQ15))),AND((F15&lt;&gt;""),OR(EXACT(F15,G15:AQ15))),AND((G15&lt;&gt;""),OR(EXACT(G15,H15:AQ15))),AND((H15&lt;&gt;""),OR(EXACT(H15,I15:AQ15))),AND((I15&lt;&gt;""),OR(EXACT(I15,J15:AQ15))),AND((J15&lt;&gt;""),OR(EXACT(J15,M15:AQ15))),AND((M15&lt;&gt;""),OR(EXACT(M15,N15:AQ15))),AND((O15&lt;&gt;""),OR(EXACT(O15,P15:AQ15))),AND((P15&lt;&gt;""),OR(EXACT(P15,Q15:AQ15))),AND((Q15&lt;&gt;""),OR(EXACT(Q15,R15:AQ15))),AND((S15&lt;&gt;""),OR(EXACT(S15,T15:AQ15))),AND((T15&lt;&gt;""),OR(EXACT(T15,U15:AQ15))),AND((U15&lt;&gt;""),OR(EXACT(U15,V15:AQ15))),AND((V15&lt;&gt;""),OR(EXACT(V15,X15:AQ15))),AND((X15&lt;&gt;""),OR(EXACT(X15,Y15:AQ15))),AND((Y15&lt;&gt;""),OR(EXACT(Y15,Z15:AQ15))),AND((Z15&lt;&gt;""),OR(EXACT(Z15,AA15:AQ15))),AND((AA15&lt;&gt;""),OR(EXACT(AA15,AB15:AQ15))),AND((AB15&lt;&gt;""),OR(EXACT(AB15,AC15:AQ15))),AND((AC15&lt;&gt;""),OR(EXACT(AC15,AD15:AQ15))),AND((AD15&lt;&gt;""),OR(EXACT(AD15,AE15:AQ15))),AND((AE15&lt;&gt;""),OR(EXACT(AE15,AF15:AQ15))),AND((AF15&lt;&gt;""),OR(EXACT(AF15,AG15:AQ15))),AND((AG15&lt;&gt;""),OR(EXACT(AG15,AH15:AQ15))),AND((AH15&lt;&gt;""),OR(EXACT(AH15,AI15:AQ15))),AND((AI15&lt;&gt;""),OR(EXACT(AI15,AJ15:AQ15))),AND((AJ15&lt;&gt;""),OR(EXACT(AJ15,AK15:AQ15))),AND((AK15&lt;&gt;""),OR(EXACT(AK15,AL15:AQ15))),AND((AL15&lt;&gt;""),OR(EXACT(AL15,AM15:AQ15))),AND((AM15&lt;&gt;""),OR(EXACT(AM15,AN15:AQ15))),AND((AN15&lt;&gt;""),OR(EXACT(AN15,AO15:AQ15))),AND((AO15&lt;&gt;""),OR(EXACT(AO15,AQ15))))</f>
        <v>1</v>
      </c>
      <c r="B15" s="558" t="s">
        <v>167</v>
      </c>
      <c r="C15" s="402" t="s">
        <v>18</v>
      </c>
      <c r="D15" s="289"/>
      <c r="E15" s="289"/>
      <c r="F15" s="344" t="s">
        <v>233</v>
      </c>
      <c r="G15" s="291" t="s">
        <v>1</v>
      </c>
      <c r="H15" s="340" t="s">
        <v>2</v>
      </c>
      <c r="I15" s="340" t="s">
        <v>2</v>
      </c>
      <c r="J15" s="289"/>
      <c r="K15" s="289"/>
      <c r="L15" s="299" t="s">
        <v>9</v>
      </c>
      <c r="M15" s="289"/>
      <c r="N15" s="352" t="s">
        <v>202</v>
      </c>
      <c r="O15" s="289"/>
      <c r="P15" s="289" t="s">
        <v>617</v>
      </c>
      <c r="Q15" s="289"/>
      <c r="R15" s="289"/>
      <c r="S15" s="299" t="s">
        <v>9</v>
      </c>
      <c r="T15" s="289"/>
      <c r="U15" s="289"/>
      <c r="V15" s="299" t="s">
        <v>9</v>
      </c>
      <c r="W15" s="340" t="s">
        <v>2</v>
      </c>
      <c r="X15" s="293" t="s">
        <v>225</v>
      </c>
      <c r="Y15" s="289"/>
      <c r="Z15" s="291" t="s">
        <v>1</v>
      </c>
      <c r="AA15" s="290" t="s">
        <v>6</v>
      </c>
      <c r="AB15" s="340" t="s">
        <v>2</v>
      </c>
      <c r="AC15" s="289"/>
      <c r="AD15" s="320" t="s">
        <v>71</v>
      </c>
      <c r="AE15" s="264" t="s">
        <v>74</v>
      </c>
      <c r="AF15" s="217" t="s">
        <v>27</v>
      </c>
      <c r="AG15" s="292" t="s">
        <v>16</v>
      </c>
      <c r="AH15" s="292" t="s">
        <v>16</v>
      </c>
      <c r="AI15" s="289"/>
      <c r="AJ15" s="562" t="s">
        <v>16</v>
      </c>
      <c r="AK15" s="537"/>
      <c r="AL15" s="310"/>
      <c r="AM15" s="315"/>
      <c r="AN15" s="310"/>
      <c r="AO15" s="289"/>
      <c r="AP15" s="315"/>
      <c r="AQ15" s="252"/>
      <c r="AR15" s="22"/>
      <c r="AS15" s="190" t="s">
        <v>17</v>
      </c>
      <c r="AT15" s="198" t="s">
        <v>0</v>
      </c>
      <c r="AU15" s="23" t="str">
        <f>IF(HLOOKUP($A$1,[1]!Plan,AT67,FALSE)="","",HLOOKUP($A$1,[1]!Plan,AT67,FALSE))</f>
        <v/>
      </c>
      <c r="AV15" s="199" t="s">
        <v>6</v>
      </c>
      <c r="AW15" s="23" t="str">
        <f>IF(HLOOKUP($A$1,[1]!Plan,AV67,FALSE)="","",HLOOKUP($A$1,[1]!Plan,AV67,FALSE))</f>
        <v/>
      </c>
      <c r="AX15" s="23" t="str">
        <f>IF(HLOOKUP($A$1,[1]!Plan,AW67,FALSE)="","",HLOOKUP($A$1,[1]!Plan,AW67,FALSE))</f>
        <v/>
      </c>
      <c r="AY15" s="30"/>
      <c r="AZ15" s="55"/>
      <c r="BA15" s="22">
        <f>BA$3</f>
        <v>1</v>
      </c>
      <c r="BB15" s="22">
        <f t="shared" ref="BB15:BS15" si="7">BB$3</f>
        <v>2</v>
      </c>
      <c r="BC15" s="22">
        <f t="shared" si="7"/>
        <v>3</v>
      </c>
      <c r="BD15" s="22">
        <f t="shared" si="7"/>
        <v>4</v>
      </c>
      <c r="BE15" s="22">
        <f t="shared" si="7"/>
        <v>5</v>
      </c>
      <c r="BF15" s="22">
        <f t="shared" si="7"/>
        <v>6</v>
      </c>
      <c r="BG15" s="22">
        <f t="shared" si="7"/>
        <v>7</v>
      </c>
      <c r="BH15" s="22">
        <f t="shared" si="7"/>
        <v>8</v>
      </c>
      <c r="BI15" s="22">
        <f t="shared" si="7"/>
        <v>9</v>
      </c>
      <c r="BJ15" s="22">
        <f t="shared" si="7"/>
        <v>10</v>
      </c>
      <c r="BK15" s="22" t="str">
        <f t="shared" si="7"/>
        <v>F1</v>
      </c>
      <c r="BL15" s="22" t="str">
        <f t="shared" si="7"/>
        <v>F2</v>
      </c>
      <c r="BM15" s="22" t="str">
        <f t="shared" si="7"/>
        <v>F3</v>
      </c>
      <c r="BN15" s="22" t="str">
        <f t="shared" si="7"/>
        <v>F4</v>
      </c>
      <c r="BO15" s="22" t="str">
        <f t="shared" si="7"/>
        <v>B8</v>
      </c>
      <c r="BP15" s="22" t="str">
        <f t="shared" si="7"/>
        <v>UG1</v>
      </c>
      <c r="BQ15" s="22" t="str">
        <f t="shared" si="7"/>
        <v>UG2</v>
      </c>
      <c r="BR15" s="22" t="str">
        <f t="shared" si="7"/>
        <v>UG3</v>
      </c>
      <c r="BS15" s="22" t="str">
        <f t="shared" si="7"/>
        <v>UG4</v>
      </c>
      <c r="BT15" s="88"/>
      <c r="BV15" s="8"/>
      <c r="BW15" s="24"/>
      <c r="BX15" s="168"/>
      <c r="BY15" s="168"/>
      <c r="BZ15" s="168"/>
      <c r="CA15" s="168"/>
      <c r="CB15" s="168"/>
      <c r="CC15" s="168"/>
      <c r="CD15" s="168"/>
      <c r="CE15" s="168"/>
      <c r="CF15" s="168"/>
    </row>
    <row r="16" spans="1:84" ht="15" thickBot="1" x14ac:dyDescent="0.35">
      <c r="A16" s="25" t="b">
        <f t="array" ref="A16">OR(AND((B16&lt;&gt;""),OR(EXACT(B16,C16:AQ16))),AND((C16&lt;&gt;""),OR(EXACT(C16,D16:AQ16))),AND((D16&lt;&gt;""),OR(EXACT(D16,E16:AQ16))),AND((E16&lt;&gt;""),OR(EXACT(E16,F16:AQ16))),AND((F16&lt;&gt;""),OR(EXACT(F16,G16:AQ16))),AND((G16&lt;&gt;""),OR(EXACT(G16,H16:AQ16))),AND((H16&lt;&gt;""),OR(EXACT(H16,I16:AQ16))),AND((I16&lt;&gt;""),OR(EXACT(I16,J16:AQ16))),AND((J16&lt;&gt;""),OR(EXACT(J16,M16:AQ16))),AND((M16&lt;&gt;""),OR(EXACT(M16,N16:AQ16))),AND((O16&lt;&gt;""),OR(EXACT(O16,P16:AQ16))),AND((P16&lt;&gt;""),OR(EXACT(P16,Q16:AQ16))),AND((Q16&lt;&gt;""),OR(EXACT(Q16,R16:AQ16))),AND((S16&lt;&gt;""),OR(EXACT(S16,T16:AQ16))),AND((T16&lt;&gt;""),OR(EXACT(T16,U16:AQ16))),AND((U16&lt;&gt;""),OR(EXACT(U16,V16:AQ16))),AND((V16&lt;&gt;""),OR(EXACT(V16,X16:AQ16))),AND((X16&lt;&gt;""),OR(EXACT(X16,Y16:AQ16))),AND((Y16&lt;&gt;""),OR(EXACT(Y16,Z16:AQ16))),AND((Z16&lt;&gt;""),OR(EXACT(Z16,AA16:AQ16))),AND((AA16&lt;&gt;""),OR(EXACT(AA16,AB16:AQ16))),AND((AB16&lt;&gt;""),OR(EXACT(AB16,AC16:AQ16))),AND((AC16&lt;&gt;""),OR(EXACT(AC16,AD16:AQ16))),AND((AD16&lt;&gt;""),OR(EXACT(AD16,AE16:AQ16))),AND((AE16&lt;&gt;""),OR(EXACT(AE16,AF16:AQ16))),AND((AF16&lt;&gt;""),OR(EXACT(AF16,AG16:AQ16))),AND((AG16&lt;&gt;""),OR(EXACT(AG16,AH16:AQ16))),AND((AH16&lt;&gt;""),OR(EXACT(AH16,AI16:AQ16))),AND((AI16&lt;&gt;""),OR(EXACT(AI16,AJ16:AQ16))),AND((AJ16&lt;&gt;""),OR(EXACT(AJ16,AK16:AQ16))),AND((AK16&lt;&gt;""),OR(EXACT(AK16,AL16:AQ16))),AND((AL16&lt;&gt;""),OR(EXACT(AL16,AM16:AQ16))),AND((AM16&lt;&gt;""),OR(EXACT(AM16,AN16:AQ16))),AND((AN16&lt;&gt;""),OR(EXACT(AN16,AO16:AQ16))),AND((AO16&lt;&gt;""),OR(EXACT(AO16,AQ16))))</f>
        <v>1</v>
      </c>
      <c r="B16" s="26" t="s">
        <v>33</v>
      </c>
      <c r="C16" s="26">
        <v>8</v>
      </c>
      <c r="D16" s="26"/>
      <c r="E16" s="26"/>
      <c r="F16" s="26" t="s">
        <v>62</v>
      </c>
      <c r="G16" s="26">
        <v>4</v>
      </c>
      <c r="H16" s="26">
        <v>1</v>
      </c>
      <c r="I16" s="26">
        <v>1</v>
      </c>
      <c r="J16" s="26"/>
      <c r="K16" s="26"/>
      <c r="L16" s="26" t="s">
        <v>271</v>
      </c>
      <c r="M16" s="26"/>
      <c r="N16" s="26">
        <v>7</v>
      </c>
      <c r="O16" s="26"/>
      <c r="P16" s="26" t="s">
        <v>64</v>
      </c>
      <c r="Q16" s="26"/>
      <c r="R16" s="26"/>
      <c r="S16" s="26" t="s">
        <v>271</v>
      </c>
      <c r="T16" s="26"/>
      <c r="U16" s="26"/>
      <c r="V16" s="26" t="s">
        <v>271</v>
      </c>
      <c r="W16" s="26">
        <v>1</v>
      </c>
      <c r="X16" s="26" t="s">
        <v>61</v>
      </c>
      <c r="Y16" s="26"/>
      <c r="Z16" s="26">
        <v>4</v>
      </c>
      <c r="AA16" s="26">
        <v>5</v>
      </c>
      <c r="AB16" s="26">
        <v>1</v>
      </c>
      <c r="AC16" s="26"/>
      <c r="AD16" s="26">
        <v>6</v>
      </c>
      <c r="AE16" s="26">
        <v>3</v>
      </c>
      <c r="AF16" s="26">
        <v>9</v>
      </c>
      <c r="AG16" s="26" t="s">
        <v>32</v>
      </c>
      <c r="AH16" s="26" t="s">
        <v>32</v>
      </c>
      <c r="AI16" s="26"/>
      <c r="AJ16" s="563" t="s">
        <v>32</v>
      </c>
      <c r="AK16" s="31"/>
      <c r="AL16" s="31"/>
      <c r="AM16" s="31"/>
      <c r="AN16" s="31"/>
      <c r="AO16" s="124"/>
      <c r="AP16" s="31"/>
      <c r="AQ16" s="125"/>
      <c r="AR16" s="4"/>
      <c r="AS16" s="28" t="str">
        <f>IF(HLOOKUP($A$1&amp;"b",[1]!Plan,AR67,FALSE)="","",HLOOKUP($A$1&amp;"b",[1]!Plan,AR67,FALSE))</f>
        <v/>
      </c>
      <c r="AT16" s="28" t="str">
        <f>IF(HLOOKUP($A$1&amp;"b",[1]!Plan,AS67,FALSE)="","",HLOOKUP($A$1&amp;"b",[1]!Plan,AS67,FALSE))</f>
        <v/>
      </c>
      <c r="AU16" s="28" t="str">
        <f>IF(HLOOKUP($A$1&amp;"b",[1]!Plan,AT67,FALSE)="","",HLOOKUP($A$1&amp;"b",[1]!Plan,AT67,FALSE))</f>
        <v/>
      </c>
      <c r="AV16" s="28" t="str">
        <f>IF(HLOOKUP($A$1&amp;"b",[1]!Plan,AU67,FALSE)="","",HLOOKUP($A$1&amp;"b",[1]!Plan,AU67,FALSE))</f>
        <v/>
      </c>
      <c r="AW16" s="28" t="str">
        <f>IF(HLOOKUP($A$1&amp;"b",[1]!Plan,AV67,FALSE)="","",HLOOKUP($A$1&amp;"b",[1]!Plan,AV67,FALSE))</f>
        <v/>
      </c>
      <c r="AX16" s="28" t="str">
        <f>IF(HLOOKUP($A$1&amp;"b",[1]!Plan,AW67,FALSE)="","",HLOOKUP($A$1&amp;"b",[1]!Plan,AW67,FALSE))</f>
        <v/>
      </c>
      <c r="AY16" s="28"/>
      <c r="AZ16" s="29"/>
      <c r="BA16" s="167">
        <f t="shared" ref="BA16:BS16" ca="1" si="8">SUMIF($B16:$AQ16,BA$3,$B$2:$AP$2)</f>
        <v>7</v>
      </c>
      <c r="BB16" s="167">
        <f t="shared" ca="1" si="8"/>
        <v>0</v>
      </c>
      <c r="BC16" s="167">
        <f t="shared" ca="1" si="8"/>
        <v>8</v>
      </c>
      <c r="BD16" s="167">
        <f t="shared" ca="1" si="8"/>
        <v>3</v>
      </c>
      <c r="BE16" s="167">
        <f t="shared" ca="1" si="8"/>
        <v>7</v>
      </c>
      <c r="BF16" s="167">
        <f t="shared" ca="1" si="8"/>
        <v>8</v>
      </c>
      <c r="BG16" s="167">
        <f t="shared" ca="1" si="8"/>
        <v>6</v>
      </c>
      <c r="BH16" s="167">
        <f t="shared" ca="1" si="8"/>
        <v>2</v>
      </c>
      <c r="BI16" s="167">
        <f t="shared" ca="1" si="8"/>
        <v>3</v>
      </c>
      <c r="BJ16" s="167">
        <f t="shared" ca="1" si="8"/>
        <v>0</v>
      </c>
      <c r="BK16" s="167">
        <f t="shared" ca="1" si="8"/>
        <v>0</v>
      </c>
      <c r="BL16" s="167">
        <f t="shared" ca="1" si="8"/>
        <v>3</v>
      </c>
      <c r="BM16" s="167">
        <f t="shared" ca="1" si="8"/>
        <v>3</v>
      </c>
      <c r="BN16" s="167">
        <f t="shared" ca="1" si="8"/>
        <v>0</v>
      </c>
      <c r="BO16" s="167">
        <f t="shared" ca="1" si="8"/>
        <v>0</v>
      </c>
      <c r="BP16" s="167">
        <f t="shared" ca="1" si="8"/>
        <v>0</v>
      </c>
      <c r="BQ16" s="167">
        <f t="shared" ca="1" si="8"/>
        <v>1</v>
      </c>
      <c r="BR16" s="167">
        <f t="shared" ca="1" si="8"/>
        <v>2</v>
      </c>
      <c r="BS16" s="167">
        <f t="shared" ca="1" si="8"/>
        <v>2</v>
      </c>
      <c r="BV16" s="8"/>
      <c r="BW16" s="24"/>
      <c r="BX16" s="168"/>
      <c r="BY16" s="168"/>
      <c r="BZ16" s="168"/>
      <c r="CA16" s="168"/>
      <c r="CB16" s="168"/>
      <c r="CC16" s="168"/>
      <c r="CD16" s="168"/>
      <c r="CE16" s="168"/>
      <c r="CF16" s="168"/>
    </row>
    <row r="17" spans="1:84" ht="17.100000000000001" customHeight="1" x14ac:dyDescent="0.3">
      <c r="A17" s="192"/>
      <c r="B17" s="17" t="s">
        <v>614</v>
      </c>
      <c r="C17" s="17" t="s">
        <v>614</v>
      </c>
      <c r="D17" s="17" t="s">
        <v>191</v>
      </c>
      <c r="E17" s="17" t="s">
        <v>191</v>
      </c>
      <c r="F17" s="17" t="s">
        <v>583</v>
      </c>
      <c r="G17" s="17" t="s">
        <v>609</v>
      </c>
      <c r="H17" s="17" t="s">
        <v>455</v>
      </c>
      <c r="I17" s="17" t="s">
        <v>455</v>
      </c>
      <c r="J17" s="17"/>
      <c r="K17" s="17" t="s">
        <v>191</v>
      </c>
      <c r="L17" s="17" t="s">
        <v>269</v>
      </c>
      <c r="M17" s="17"/>
      <c r="N17" s="17" t="s">
        <v>589</v>
      </c>
      <c r="O17" s="17" t="s">
        <v>191</v>
      </c>
      <c r="P17" s="17" t="s">
        <v>616</v>
      </c>
      <c r="Q17" s="17" t="s">
        <v>191</v>
      </c>
      <c r="R17" s="17"/>
      <c r="S17" s="17" t="s">
        <v>269</v>
      </c>
      <c r="T17" s="17"/>
      <c r="U17" s="17" t="s">
        <v>191</v>
      </c>
      <c r="V17" s="17" t="s">
        <v>269</v>
      </c>
      <c r="W17" s="17" t="s">
        <v>455</v>
      </c>
      <c r="X17" s="17" t="s">
        <v>447</v>
      </c>
      <c r="Y17" s="17"/>
      <c r="Z17" s="17" t="s">
        <v>609</v>
      </c>
      <c r="AA17" s="17" t="s">
        <v>601</v>
      </c>
      <c r="AB17" s="17" t="s">
        <v>455</v>
      </c>
      <c r="AC17" s="17"/>
      <c r="AD17" s="17" t="s">
        <v>281</v>
      </c>
      <c r="AE17" s="17" t="s">
        <v>422</v>
      </c>
      <c r="AF17" s="17" t="s">
        <v>409</v>
      </c>
      <c r="AG17" s="17" t="s">
        <v>598</v>
      </c>
      <c r="AH17" s="17" t="s">
        <v>620</v>
      </c>
      <c r="AI17" s="17"/>
      <c r="AJ17" s="561" t="s">
        <v>599</v>
      </c>
      <c r="AK17" s="17"/>
      <c r="AL17" s="86"/>
      <c r="AM17" s="86"/>
      <c r="AN17" s="86"/>
      <c r="AO17" s="86"/>
      <c r="AP17" s="86"/>
      <c r="AQ17" s="87"/>
      <c r="AR17" s="4"/>
      <c r="AS17" s="187" t="str">
        <f>IF(HLOOKUP($A$1&amp;"a",[1]!Plan,AR67,FALSE)="","",HLOOKUP($A$1&amp;"a",[1]!Plan,AR67,FALSE))</f>
        <v>MOC20778</v>
      </c>
      <c r="AT17" s="187" t="str">
        <f>IF(HLOOKUP($A$1&amp;"a",[1]!Plan,AS67,FALSE)="","",HLOOKUP($A$1&amp;"a",[1]!Plan,AS67,FALSE))</f>
        <v/>
      </c>
      <c r="AU17" s="18" t="str">
        <f>IF(HLOOKUP($A$1&amp;"a",[1]!Plan,AT67,FALSE)="","",HLOOKUP($A$1&amp;"a",[1]!Plan,AT67,FALSE))</f>
        <v/>
      </c>
      <c r="AV17" s="18" t="str">
        <f>IF(HLOOKUP($A$1&amp;"a",[1]!Plan,AU67,FALSE)="","",HLOOKUP($A$1&amp;"a",[1]!Plan,AU67,FALSE))</f>
        <v/>
      </c>
      <c r="AW17" s="18" t="str">
        <f>IF(HLOOKUP($A$1&amp;"a",[1]!Plan,AV67,FALSE)="","",HLOOKUP($A$1&amp;"a",[1]!Plan,AV67,FALSE))</f>
        <v/>
      </c>
      <c r="AX17" s="18" t="str">
        <f>IF(HLOOKUP($A$1&amp;"a",[1]!Plan,AW67,FALSE)="","",HLOOKUP($A$1&amp;"a",[1]!Plan,AW67,FALSE))</f>
        <v/>
      </c>
      <c r="AY17" s="18"/>
      <c r="AZ17" s="19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V17" s="8"/>
      <c r="BW17" s="24"/>
      <c r="BX17" s="168"/>
      <c r="BY17" s="168"/>
      <c r="BZ17" s="168"/>
      <c r="CA17" s="168"/>
      <c r="CB17" s="168"/>
      <c r="CC17" s="168"/>
      <c r="CD17" s="168"/>
      <c r="CE17" s="168"/>
      <c r="CF17" s="168"/>
    </row>
    <row r="18" spans="1:84" x14ac:dyDescent="0.3">
      <c r="A18" s="20" t="b">
        <f t="array" ref="A18">OR(AND((B18&lt;&gt;""),OR(EXACT(B18,C18:AQ18))),AND((C18&lt;&gt;""),OR(EXACT(C18,D18:AQ18))),AND((D18&lt;&gt;""),OR(EXACT(D18,E18:AQ18))),AND((E18&lt;&gt;""),OR(EXACT(E18,F18:AQ18))),AND((F18&lt;&gt;""),OR(EXACT(F18,G18:AQ18))),AND((G18&lt;&gt;""),OR(EXACT(G18,H18:AQ18))),AND((H18&lt;&gt;""),OR(EXACT(H18,I18:AQ18))),AND((I18&lt;&gt;""),OR(EXACT(I18,J18:AQ18))),AND((J18&lt;&gt;""),OR(EXACT(J18,M18:AQ18))),AND((M18&lt;&gt;""),OR(EXACT(M18,N18:AQ18))),AND((O18&lt;&gt;""),OR(EXACT(O18,P18:AQ18))),AND((P18&lt;&gt;""),OR(EXACT(P18,Q18:AQ18))),AND((Q18&lt;&gt;""),OR(EXACT(Q18,R18:AQ18))),AND((S18&lt;&gt;""),OR(EXACT(S18,T18:AQ18))),AND((T18&lt;&gt;""),OR(EXACT(T18,U18:AQ18))),AND((U18&lt;&gt;""),OR(EXACT(U18,V18:AQ18))),AND((V18&lt;&gt;""),OR(EXACT(V18,X18:AQ18))),AND((X18&lt;&gt;""),OR(EXACT(X18,Y18:AQ18))),AND((Y18&lt;&gt;""),OR(EXACT(Y18,Z18:AQ18))),AND((Z18&lt;&gt;""),OR(EXACT(Z18,AA18:AQ18))),AND((AA18&lt;&gt;""),OR(EXACT(AA18,AB18:AQ18))),AND((AB18&lt;&gt;""),OR(EXACT(AB18,AC18:AQ18))),AND((AC18&lt;&gt;""),OR(EXACT(AC18,AD18:AQ18))),AND((AD18&lt;&gt;""),OR(EXACT(AD18,AE18:AQ18))),AND((AE18&lt;&gt;""),OR(EXACT(AE18,AF18:AQ18))),AND((AF18&lt;&gt;""),OR(EXACT(AF18,AG18:AQ18))),AND((AG18&lt;&gt;""),OR(EXACT(AG18,AH18:AQ18))),AND((AH18&lt;&gt;""),OR(EXACT(AH18,AI18:AQ18))),AND((AI18&lt;&gt;""),OR(EXACT(AI18,AJ18:AQ18))),AND((AJ18&lt;&gt;""),OR(EXACT(AJ18,AK18:AQ18))),AND((AK18&lt;&gt;""),OR(EXACT(AK18,AL18:AQ18))),AND((AL18&lt;&gt;""),OR(EXACT(AL18,AM18:AQ18))),AND((AM18&lt;&gt;""),OR(EXACT(AM18,AN18:AQ18))),AND((AN18&lt;&gt;""),OR(EXACT(AN18,AO18:AQ18))),AND((AO18&lt;&gt;""),OR(EXACT(AO18,AQ18))))</f>
        <v>1</v>
      </c>
      <c r="B18" s="558" t="s">
        <v>167</v>
      </c>
      <c r="C18" s="402" t="s">
        <v>18</v>
      </c>
      <c r="D18" s="289"/>
      <c r="E18" s="289"/>
      <c r="F18" s="344" t="s">
        <v>233</v>
      </c>
      <c r="G18" s="291" t="s">
        <v>1</v>
      </c>
      <c r="H18" s="340" t="s">
        <v>2</v>
      </c>
      <c r="I18" s="340" t="s">
        <v>2</v>
      </c>
      <c r="J18" s="289"/>
      <c r="K18" s="289"/>
      <c r="L18" s="292" t="s">
        <v>16</v>
      </c>
      <c r="M18" s="289"/>
      <c r="N18" s="352" t="s">
        <v>202</v>
      </c>
      <c r="O18" s="289"/>
      <c r="P18" s="289" t="s">
        <v>617</v>
      </c>
      <c r="Q18" s="289"/>
      <c r="R18" s="289"/>
      <c r="S18" s="292" t="s">
        <v>16</v>
      </c>
      <c r="T18" s="289"/>
      <c r="U18" s="289"/>
      <c r="V18" s="292" t="s">
        <v>16</v>
      </c>
      <c r="W18" s="340" t="s">
        <v>2</v>
      </c>
      <c r="X18" s="293" t="s">
        <v>225</v>
      </c>
      <c r="Y18" s="289"/>
      <c r="Z18" s="291" t="s">
        <v>1</v>
      </c>
      <c r="AA18" s="290" t="s">
        <v>6</v>
      </c>
      <c r="AB18" s="340" t="s">
        <v>2</v>
      </c>
      <c r="AC18" s="289"/>
      <c r="AD18" s="320" t="s">
        <v>71</v>
      </c>
      <c r="AE18" s="264" t="s">
        <v>74</v>
      </c>
      <c r="AF18" s="217" t="s">
        <v>27</v>
      </c>
      <c r="AG18" s="292" t="s">
        <v>16</v>
      </c>
      <c r="AH18" s="264" t="s">
        <v>74</v>
      </c>
      <c r="AI18" s="289"/>
      <c r="AJ18" s="562" t="s">
        <v>16</v>
      </c>
      <c r="AK18" s="537"/>
      <c r="AL18" s="310"/>
      <c r="AM18" s="315"/>
      <c r="AN18" s="310"/>
      <c r="AO18" s="289"/>
      <c r="AP18" s="315"/>
      <c r="AQ18" s="252"/>
      <c r="AR18" s="22"/>
      <c r="AS18" s="190" t="s">
        <v>17</v>
      </c>
      <c r="AT18" s="198" t="s">
        <v>0</v>
      </c>
      <c r="AU18" s="23" t="str">
        <f>IF(HLOOKUP($A$1,[1]!Plan,AT67,FALSE)="","",HLOOKUP($A$1,[1]!Plan,AT67,FALSE))</f>
        <v/>
      </c>
      <c r="AV18" s="199" t="s">
        <v>6</v>
      </c>
      <c r="AW18" s="23" t="str">
        <f>IF(HLOOKUP($A$1,[1]!Plan,AV67,FALSE)="","",HLOOKUP($A$1,[1]!Plan,AV67,FALSE))</f>
        <v/>
      </c>
      <c r="AX18" s="23" t="str">
        <f>IF(HLOOKUP($A$1,[1]!Plan,AW67,FALSE)="","",HLOOKUP($A$1,[1]!Plan,AW67,FALSE))</f>
        <v/>
      </c>
      <c r="AY18" s="30"/>
      <c r="AZ18" s="55"/>
      <c r="BA18" s="22">
        <f>BA$3</f>
        <v>1</v>
      </c>
      <c r="BB18" s="22">
        <f t="shared" ref="BB18:BS18" si="9">BB$3</f>
        <v>2</v>
      </c>
      <c r="BC18" s="22">
        <f t="shared" si="9"/>
        <v>3</v>
      </c>
      <c r="BD18" s="22">
        <f t="shared" si="9"/>
        <v>4</v>
      </c>
      <c r="BE18" s="22">
        <f t="shared" si="9"/>
        <v>5</v>
      </c>
      <c r="BF18" s="22">
        <f t="shared" si="9"/>
        <v>6</v>
      </c>
      <c r="BG18" s="22">
        <f t="shared" si="9"/>
        <v>7</v>
      </c>
      <c r="BH18" s="22">
        <f t="shared" si="9"/>
        <v>8</v>
      </c>
      <c r="BI18" s="22">
        <f t="shared" si="9"/>
        <v>9</v>
      </c>
      <c r="BJ18" s="22">
        <f t="shared" si="9"/>
        <v>10</v>
      </c>
      <c r="BK18" s="22" t="str">
        <f t="shared" si="9"/>
        <v>F1</v>
      </c>
      <c r="BL18" s="22" t="str">
        <f t="shared" si="9"/>
        <v>F2</v>
      </c>
      <c r="BM18" s="22" t="str">
        <f t="shared" si="9"/>
        <v>F3</v>
      </c>
      <c r="BN18" s="22" t="str">
        <f t="shared" si="9"/>
        <v>F4</v>
      </c>
      <c r="BO18" s="22" t="str">
        <f t="shared" si="9"/>
        <v>B8</v>
      </c>
      <c r="BP18" s="22" t="str">
        <f t="shared" si="9"/>
        <v>UG1</v>
      </c>
      <c r="BQ18" s="22" t="str">
        <f t="shared" si="9"/>
        <v>UG2</v>
      </c>
      <c r="BR18" s="22" t="str">
        <f t="shared" si="9"/>
        <v>UG3</v>
      </c>
      <c r="BS18" s="22" t="str">
        <f t="shared" si="9"/>
        <v>UG4</v>
      </c>
      <c r="BT18" s="8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  <c r="CF18" s="168"/>
    </row>
    <row r="19" spans="1:84" ht="15" thickBot="1" x14ac:dyDescent="0.35">
      <c r="A19" s="25" t="b">
        <f t="array" ref="A19">OR(AND((B19&lt;&gt;""),OR(EXACT(B19,C19:AQ19))),AND((C19&lt;&gt;""),OR(EXACT(C19,D19:AQ19))),AND((D19&lt;&gt;""),OR(EXACT(D19,E19:AQ19))),AND((E19&lt;&gt;""),OR(EXACT(E19,F19:AQ19))),AND((F19&lt;&gt;""),OR(EXACT(F19,G19:AQ19))),AND((G19&lt;&gt;""),OR(EXACT(G19,H19:AQ19))),AND((H19&lt;&gt;""),OR(EXACT(H19,I19:AQ19))),AND((I19&lt;&gt;""),OR(EXACT(I19,J19:AQ19))),AND((J19&lt;&gt;""),OR(EXACT(J19,M19:AQ19))),AND((M19&lt;&gt;""),OR(EXACT(M19,N19:AQ19))),AND((O19&lt;&gt;""),OR(EXACT(O19,P19:AQ19))),AND((P19&lt;&gt;""),OR(EXACT(P19,Q19:AQ19))),AND((Q19&lt;&gt;""),OR(EXACT(Q19,R19:AQ19))),AND((S19&lt;&gt;""),OR(EXACT(S19,T19:AQ19))),AND((T19&lt;&gt;""),OR(EXACT(T19,U19:AQ19))),AND((U19&lt;&gt;""),OR(EXACT(U19,V19:AQ19))),AND((V19&lt;&gt;""),OR(EXACT(V19,X19:AQ19))),AND((X19&lt;&gt;""),OR(EXACT(X19,Y19:AQ19))),AND((Y19&lt;&gt;""),OR(EXACT(Y19,Z19:AQ19))),AND((Z19&lt;&gt;""),OR(EXACT(Z19,AA19:AQ19))),AND((AA19&lt;&gt;""),OR(EXACT(AA19,AB19:AQ19))),AND((AB19&lt;&gt;""),OR(EXACT(AB19,AC19:AQ19))),AND((AC19&lt;&gt;""),OR(EXACT(AC19,AD19:AQ19))),AND((AD19&lt;&gt;""),OR(EXACT(AD19,AE19:AQ19))),AND((AE19&lt;&gt;""),OR(EXACT(AE19,AF19:AQ19))),AND((AF19&lt;&gt;""),OR(EXACT(AF19,AG19:AQ19))),AND((AG19&lt;&gt;""),OR(EXACT(AG19,AH19:AQ19))),AND((AH19&lt;&gt;""),OR(EXACT(AH19,AI19:AQ19))),AND((AI19&lt;&gt;""),OR(EXACT(AI19,AJ19:AQ19))),AND((AJ19&lt;&gt;""),OR(EXACT(AJ19,AK19:AQ19))),AND((AK19&lt;&gt;""),OR(EXACT(AK19,AL19:AQ19))),AND((AL19&lt;&gt;""),OR(EXACT(AL19,AM19:AQ19))),AND((AM19&lt;&gt;""),OR(EXACT(AM19,AN19:AQ19))),AND((AN19&lt;&gt;""),OR(EXACT(AN19,AO19:AQ19))),AND((AO19&lt;&gt;""),OR(EXACT(AO19,AQ19))))</f>
        <v>1</v>
      </c>
      <c r="B19" s="26" t="s">
        <v>33</v>
      </c>
      <c r="C19" s="26">
        <v>8</v>
      </c>
      <c r="D19" s="26"/>
      <c r="E19" s="26"/>
      <c r="F19" s="26" t="s">
        <v>62</v>
      </c>
      <c r="G19" s="26">
        <v>4</v>
      </c>
      <c r="H19" s="26">
        <v>1</v>
      </c>
      <c r="I19" s="26">
        <v>1</v>
      </c>
      <c r="J19" s="26"/>
      <c r="K19" s="26"/>
      <c r="L19" s="26" t="s">
        <v>271</v>
      </c>
      <c r="M19" s="26"/>
      <c r="N19" s="26">
        <v>7</v>
      </c>
      <c r="O19" s="26"/>
      <c r="P19" s="26" t="s">
        <v>64</v>
      </c>
      <c r="Q19" s="26"/>
      <c r="R19" s="26"/>
      <c r="S19" s="26" t="s">
        <v>271</v>
      </c>
      <c r="T19" s="26"/>
      <c r="U19" s="26"/>
      <c r="V19" s="26" t="s">
        <v>271</v>
      </c>
      <c r="W19" s="26">
        <v>1</v>
      </c>
      <c r="X19" s="26" t="s">
        <v>61</v>
      </c>
      <c r="Y19" s="26"/>
      <c r="Z19" s="26">
        <v>4</v>
      </c>
      <c r="AA19" s="26">
        <v>5</v>
      </c>
      <c r="AB19" s="26">
        <v>1</v>
      </c>
      <c r="AC19" s="26"/>
      <c r="AD19" s="26">
        <v>6</v>
      </c>
      <c r="AE19" s="26">
        <v>3</v>
      </c>
      <c r="AF19" s="26">
        <v>9</v>
      </c>
      <c r="AG19" s="26" t="s">
        <v>32</v>
      </c>
      <c r="AH19" s="26" t="s">
        <v>32</v>
      </c>
      <c r="AI19" s="26"/>
      <c r="AJ19" s="563" t="s">
        <v>32</v>
      </c>
      <c r="AK19" s="31"/>
      <c r="AL19" s="31"/>
      <c r="AM19" s="31"/>
      <c r="AN19" s="31"/>
      <c r="AO19" s="124"/>
      <c r="AP19" s="31"/>
      <c r="AQ19" s="125"/>
      <c r="AR19" s="4"/>
      <c r="AS19" s="28" t="str">
        <f>IF(HLOOKUP($A$1&amp;"b",[1]!Plan,AR67,FALSE)="","",HLOOKUP($A$1&amp;"b",[1]!Plan,AR67,FALSE))</f>
        <v/>
      </c>
      <c r="AT19" s="28" t="str">
        <f>IF(HLOOKUP($A$1&amp;"b",[1]!Plan,AS67,FALSE)="","",HLOOKUP($A$1&amp;"b",[1]!Plan,AS67,FALSE))</f>
        <v/>
      </c>
      <c r="AU19" s="28" t="str">
        <f>IF(HLOOKUP($A$1&amp;"b",[1]!Plan,AT67,FALSE)="","",HLOOKUP($A$1&amp;"b",[1]!Plan,AT67,FALSE))</f>
        <v/>
      </c>
      <c r="AV19" s="28" t="str">
        <f>IF(HLOOKUP($A$1&amp;"b",[1]!Plan,AU67,FALSE)="","",HLOOKUP($A$1&amp;"b",[1]!Plan,AU67,FALSE))</f>
        <v/>
      </c>
      <c r="AW19" s="28" t="str">
        <f>IF(HLOOKUP($A$1&amp;"b",[1]!Plan,AV67,FALSE)="","",HLOOKUP($A$1&amp;"b",[1]!Plan,AV67,FALSE))</f>
        <v/>
      </c>
      <c r="AX19" s="28" t="str">
        <f>IF(HLOOKUP($A$1&amp;"b",[1]!Plan,AW67,FALSE)="","",HLOOKUP($A$1&amp;"b",[1]!Plan,AW67,FALSE))</f>
        <v/>
      </c>
      <c r="AY19" s="28"/>
      <c r="AZ19" s="29"/>
      <c r="BA19" s="167">
        <f t="shared" ref="BA19:BS19" ca="1" si="10">SUMIF($B19:$AQ19,BA$3,$B$2:$AP$2)</f>
        <v>7</v>
      </c>
      <c r="BB19" s="167">
        <f t="shared" ca="1" si="10"/>
        <v>0</v>
      </c>
      <c r="BC19" s="167">
        <f t="shared" ca="1" si="10"/>
        <v>8</v>
      </c>
      <c r="BD19" s="167">
        <f t="shared" ca="1" si="10"/>
        <v>3</v>
      </c>
      <c r="BE19" s="167">
        <f t="shared" ca="1" si="10"/>
        <v>7</v>
      </c>
      <c r="BF19" s="167">
        <f t="shared" ca="1" si="10"/>
        <v>8</v>
      </c>
      <c r="BG19" s="167">
        <f t="shared" ca="1" si="10"/>
        <v>6</v>
      </c>
      <c r="BH19" s="167">
        <f t="shared" ca="1" si="10"/>
        <v>2</v>
      </c>
      <c r="BI19" s="167">
        <f t="shared" ca="1" si="10"/>
        <v>3</v>
      </c>
      <c r="BJ19" s="167">
        <f t="shared" ca="1" si="10"/>
        <v>0</v>
      </c>
      <c r="BK19" s="167">
        <f t="shared" ca="1" si="10"/>
        <v>0</v>
      </c>
      <c r="BL19" s="167">
        <f t="shared" ca="1" si="10"/>
        <v>3</v>
      </c>
      <c r="BM19" s="167">
        <f t="shared" ca="1" si="10"/>
        <v>3</v>
      </c>
      <c r="BN19" s="167">
        <f t="shared" ca="1" si="10"/>
        <v>0</v>
      </c>
      <c r="BO19" s="167">
        <f t="shared" ca="1" si="10"/>
        <v>0</v>
      </c>
      <c r="BP19" s="167">
        <f t="shared" ca="1" si="10"/>
        <v>0</v>
      </c>
      <c r="BQ19" s="167">
        <f t="shared" ca="1" si="10"/>
        <v>1</v>
      </c>
      <c r="BR19" s="167">
        <f t="shared" ca="1" si="10"/>
        <v>2</v>
      </c>
      <c r="BS19" s="167">
        <f t="shared" ca="1" si="10"/>
        <v>2</v>
      </c>
      <c r="BV19" s="8"/>
      <c r="BW19" s="24"/>
      <c r="BX19" s="168"/>
      <c r="BY19" s="168"/>
      <c r="BZ19" s="168"/>
      <c r="CA19" s="168"/>
      <c r="CB19" s="168"/>
      <c r="CC19" s="168"/>
      <c r="CD19" s="168"/>
      <c r="CE19" s="168"/>
      <c r="CF19" s="168"/>
    </row>
    <row r="20" spans="1:84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251"/>
      <c r="AL20" s="32"/>
      <c r="AM20" s="32"/>
      <c r="AN20" s="32"/>
      <c r="AO20" s="32"/>
      <c r="AP20" s="32"/>
      <c r="AQ20" s="35"/>
      <c r="AR20" s="4"/>
      <c r="AS20" s="187"/>
      <c r="AT20" s="187"/>
      <c r="AU20" s="33"/>
      <c r="AV20" s="33"/>
      <c r="AW20" s="33"/>
      <c r="AX20" s="33"/>
      <c r="AY20" s="33"/>
      <c r="AZ20" s="3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V20" s="8"/>
      <c r="BW20" s="24"/>
      <c r="BX20" s="168"/>
      <c r="BY20" s="168"/>
      <c r="BZ20" s="168"/>
      <c r="CA20" s="168"/>
      <c r="CB20" s="168"/>
      <c r="CC20" s="168"/>
      <c r="CD20" s="168"/>
      <c r="CE20" s="168"/>
      <c r="CF20" s="168"/>
    </row>
    <row r="21" spans="1:84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89"/>
      <c r="AL21" s="121"/>
      <c r="AM21" s="121"/>
      <c r="AN21" s="121"/>
      <c r="AO21" s="121"/>
      <c r="AP21" s="121"/>
      <c r="AQ21" s="122"/>
      <c r="AR21" s="4"/>
      <c r="AS21" s="189"/>
      <c r="AT21" s="189"/>
      <c r="AU21" s="33"/>
      <c r="AV21" s="33"/>
      <c r="AW21" s="33"/>
      <c r="AX21" s="33"/>
      <c r="AY21" s="33"/>
      <c r="AZ21" s="34"/>
      <c r="BA21" s="22">
        <f>BA$3</f>
        <v>1</v>
      </c>
      <c r="BB21" s="22">
        <f t="shared" ref="BB21:BS21" si="11">BB$3</f>
        <v>2</v>
      </c>
      <c r="BC21" s="22">
        <f t="shared" si="11"/>
        <v>3</v>
      </c>
      <c r="BD21" s="22">
        <f t="shared" si="11"/>
        <v>4</v>
      </c>
      <c r="BE21" s="22">
        <f t="shared" si="11"/>
        <v>5</v>
      </c>
      <c r="BF21" s="22">
        <f t="shared" si="11"/>
        <v>6</v>
      </c>
      <c r="BG21" s="22">
        <f t="shared" si="11"/>
        <v>7</v>
      </c>
      <c r="BH21" s="22">
        <f t="shared" si="11"/>
        <v>8</v>
      </c>
      <c r="BI21" s="22">
        <f t="shared" si="11"/>
        <v>9</v>
      </c>
      <c r="BJ21" s="22">
        <f t="shared" si="11"/>
        <v>10</v>
      </c>
      <c r="BK21" s="22" t="str">
        <f t="shared" si="11"/>
        <v>F1</v>
      </c>
      <c r="BL21" s="22" t="str">
        <f t="shared" si="11"/>
        <v>F2</v>
      </c>
      <c r="BM21" s="22" t="str">
        <f t="shared" si="11"/>
        <v>F3</v>
      </c>
      <c r="BN21" s="22" t="str">
        <f t="shared" si="11"/>
        <v>F4</v>
      </c>
      <c r="BO21" s="22" t="str">
        <f t="shared" si="11"/>
        <v>B8</v>
      </c>
      <c r="BP21" s="22" t="str">
        <f t="shared" si="11"/>
        <v>UG1</v>
      </c>
      <c r="BQ21" s="22" t="str">
        <f t="shared" si="11"/>
        <v>UG2</v>
      </c>
      <c r="BR21" s="22" t="str">
        <f t="shared" si="11"/>
        <v>UG3</v>
      </c>
      <c r="BS21" s="22" t="str">
        <f t="shared" si="11"/>
        <v>UG4</v>
      </c>
      <c r="BV21" s="8"/>
      <c r="BW21" s="24"/>
      <c r="BX21" s="168"/>
      <c r="BY21" s="168"/>
      <c r="BZ21" s="168"/>
      <c r="CA21" s="168"/>
      <c r="CB21" s="168"/>
      <c r="CC21" s="168"/>
      <c r="CD21" s="168"/>
      <c r="CE21" s="168"/>
      <c r="CF21" s="168"/>
    </row>
    <row r="22" spans="1:84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82"/>
      <c r="AL22" s="31"/>
      <c r="AM22" s="31"/>
      <c r="AN22" s="31"/>
      <c r="AO22" s="31"/>
      <c r="AP22" s="31"/>
      <c r="AQ22" s="84"/>
      <c r="AR22" s="4"/>
      <c r="AS22" s="28"/>
      <c r="AT22" s="28"/>
      <c r="AU22" s="36"/>
      <c r="AV22" s="36"/>
      <c r="AW22" s="36"/>
      <c r="AX22" s="36"/>
      <c r="AY22" s="36"/>
      <c r="AZ22" s="37"/>
      <c r="BA22" s="167">
        <f t="shared" ref="BA22:BS22" ca="1" si="12">SUMIF($B22:$AQ22,BA$3,$B$2:$AP$2)</f>
        <v>0</v>
      </c>
      <c r="BB22" s="167">
        <f t="shared" ca="1" si="12"/>
        <v>0</v>
      </c>
      <c r="BC22" s="167">
        <f t="shared" ca="1" si="12"/>
        <v>0</v>
      </c>
      <c r="BD22" s="167">
        <f t="shared" ca="1" si="12"/>
        <v>0</v>
      </c>
      <c r="BE22" s="167">
        <f t="shared" ca="1" si="12"/>
        <v>0</v>
      </c>
      <c r="BF22" s="167">
        <f t="shared" ca="1" si="12"/>
        <v>0</v>
      </c>
      <c r="BG22" s="167">
        <f t="shared" ca="1" si="12"/>
        <v>0</v>
      </c>
      <c r="BH22" s="167">
        <f t="shared" ca="1" si="12"/>
        <v>0</v>
      </c>
      <c r="BI22" s="167">
        <f t="shared" ca="1" si="12"/>
        <v>0</v>
      </c>
      <c r="BJ22" s="167">
        <f t="shared" ca="1" si="12"/>
        <v>0</v>
      </c>
      <c r="BK22" s="167">
        <f t="shared" ca="1" si="12"/>
        <v>0</v>
      </c>
      <c r="BL22" s="167">
        <f t="shared" ca="1" si="12"/>
        <v>0</v>
      </c>
      <c r="BM22" s="167">
        <f t="shared" ca="1" si="12"/>
        <v>0</v>
      </c>
      <c r="BN22" s="167">
        <f t="shared" ca="1" si="12"/>
        <v>0</v>
      </c>
      <c r="BO22" s="167">
        <f t="shared" ca="1" si="12"/>
        <v>0</v>
      </c>
      <c r="BP22" s="167">
        <f t="shared" ca="1" si="12"/>
        <v>0</v>
      </c>
      <c r="BQ22" s="167">
        <f t="shared" ca="1" si="12"/>
        <v>0</v>
      </c>
      <c r="BR22" s="167">
        <f t="shared" ca="1" si="12"/>
        <v>0</v>
      </c>
      <c r="BS22" s="167">
        <f t="shared" ca="1" si="12"/>
        <v>0</v>
      </c>
      <c r="BV22" s="8"/>
      <c r="BW22" s="24"/>
    </row>
    <row r="23" spans="1:84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4"/>
      <c r="AS23" s="33"/>
      <c r="AT23" s="33"/>
      <c r="AU23" s="33"/>
      <c r="AV23" s="33"/>
      <c r="AW23" s="33"/>
      <c r="AX23" s="33"/>
      <c r="AY23" s="33"/>
      <c r="AZ23" s="33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84" ht="17.100000000000001" customHeight="1" x14ac:dyDescent="0.3">
      <c r="A24" s="38" t="s">
        <v>38</v>
      </c>
      <c r="B24" s="17" t="s">
        <v>615</v>
      </c>
      <c r="C24" s="17" t="s">
        <v>614</v>
      </c>
      <c r="D24" s="17" t="s">
        <v>191</v>
      </c>
      <c r="E24" s="17" t="s">
        <v>191</v>
      </c>
      <c r="F24" s="17" t="s">
        <v>583</v>
      </c>
      <c r="G24" s="17" t="s">
        <v>609</v>
      </c>
      <c r="H24" s="17" t="s">
        <v>455</v>
      </c>
      <c r="I24" s="17" t="s">
        <v>455</v>
      </c>
      <c r="J24" s="17"/>
      <c r="K24" s="17" t="s">
        <v>191</v>
      </c>
      <c r="L24" s="17" t="s">
        <v>269</v>
      </c>
      <c r="M24" s="17"/>
      <c r="N24" s="17" t="s">
        <v>589</v>
      </c>
      <c r="O24" s="17" t="s">
        <v>191</v>
      </c>
      <c r="P24" s="17" t="s">
        <v>618</v>
      </c>
      <c r="Q24" s="17" t="s">
        <v>191</v>
      </c>
      <c r="R24" s="17"/>
      <c r="S24" s="17" t="s">
        <v>269</v>
      </c>
      <c r="T24" s="17"/>
      <c r="U24" s="17" t="s">
        <v>191</v>
      </c>
      <c r="V24" s="17" t="s">
        <v>269</v>
      </c>
      <c r="W24" s="17" t="s">
        <v>455</v>
      </c>
      <c r="X24" s="17" t="s">
        <v>447</v>
      </c>
      <c r="Y24" s="17"/>
      <c r="Z24" s="17" t="s">
        <v>609</v>
      </c>
      <c r="AA24" s="17" t="s">
        <v>601</v>
      </c>
      <c r="AB24" s="17" t="s">
        <v>455</v>
      </c>
      <c r="AC24" s="17"/>
      <c r="AD24" s="17" t="s">
        <v>281</v>
      </c>
      <c r="AE24" s="17" t="s">
        <v>422</v>
      </c>
      <c r="AF24" s="17" t="s">
        <v>409</v>
      </c>
      <c r="AG24" s="17" t="s">
        <v>598</v>
      </c>
      <c r="AH24" s="17" t="s">
        <v>620</v>
      </c>
      <c r="AI24" s="17"/>
      <c r="AJ24" s="561" t="s">
        <v>599</v>
      </c>
      <c r="AK24" s="17"/>
      <c r="AL24" s="86" t="s">
        <v>602</v>
      </c>
      <c r="AM24" s="86"/>
      <c r="AN24" s="86"/>
      <c r="AO24" s="86"/>
      <c r="AP24" s="86"/>
      <c r="AQ24" s="87"/>
      <c r="AR24" s="4"/>
      <c r="AS24" s="187" t="str">
        <f>IF(HLOOKUP($A$1&amp;"a",[1]!Plan,AR68,FALSE)="","",HLOOKUP($A$1&amp;"a",[1]!Plan,AR68,FALSE))</f>
        <v>MOC20778</v>
      </c>
      <c r="AT24" s="187" t="str">
        <f>IF(HLOOKUP($A$1&amp;"a",[1]!Plan,AS68,FALSE)="","",HLOOKUP($A$1&amp;"a",[1]!Plan,AS68,FALSE))</f>
        <v/>
      </c>
      <c r="AU24" s="18" t="str">
        <f>IF(HLOOKUP($A$1&amp;"a",[1]!Plan,AT68,FALSE)="","",HLOOKUP($A$1&amp;"a",[1]!Plan,AT68,FALSE))</f>
        <v/>
      </c>
      <c r="AV24" s="18" t="str">
        <f>IF(HLOOKUP($A$1&amp;"a",[1]!Plan,AU68,FALSE)="","",HLOOKUP($A$1&amp;"a",[1]!Plan,AU68,FALSE))</f>
        <v/>
      </c>
      <c r="AW24" s="18" t="str">
        <f>IF(HLOOKUP($A$1&amp;"a",[1]!Plan,AV68,FALSE)="","",HLOOKUP($A$1&amp;"a",[1]!Plan,AV68,FALSE))</f>
        <v/>
      </c>
      <c r="AX24" s="18" t="str">
        <f>IF(HLOOKUP($A$1&amp;"a",[1]!Plan,AW68,FALSE)="","",HLOOKUP($A$1&amp;"a",[1]!Plan,AW68,FALSE))</f>
        <v/>
      </c>
      <c r="AY24" s="18"/>
      <c r="AZ24" s="19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84" x14ac:dyDescent="0.3">
      <c r="A25" s="20" t="b">
        <f t="array" ref="A25">OR(AND((B25&lt;&gt;""),OR(EXACT(B25,C25:AQ25))),AND((C25&lt;&gt;""),OR(EXACT(C25,D25:AQ25))),AND((D25&lt;&gt;""),OR(EXACT(D25,E25:AQ25))),AND((E25&lt;&gt;""),OR(EXACT(E25,F25:AQ25))),AND((F25&lt;&gt;""),OR(EXACT(F25,G25:AQ25))),AND((G25&lt;&gt;""),OR(EXACT(G25,H25:AQ25))),AND((H25&lt;&gt;""),OR(EXACT(H25,I25:AQ25))),AND((I25&lt;&gt;""),OR(EXACT(I25,J25:AQ25))),AND((J25&lt;&gt;""),OR(EXACT(J25,M25:AQ25))),AND((M25&lt;&gt;""),OR(EXACT(M25,N25:AQ25))),AND((O25&lt;&gt;""),OR(EXACT(O25,P25:AQ25))),AND((P25&lt;&gt;""),OR(EXACT(P25,Q25:AQ25))),AND((Q25&lt;&gt;""),OR(EXACT(Q25,R25:AQ25))),AND((S25&lt;&gt;""),OR(EXACT(S25,T25:AQ25))),AND((T25&lt;&gt;""),OR(EXACT(T25,U25:AQ25))),AND((U25&lt;&gt;""),OR(EXACT(U25,V25:AQ25))),AND((V25&lt;&gt;""),OR(EXACT(V25,X25:AQ25))),AND((X25&lt;&gt;""),OR(EXACT(X25,Y25:AQ25))),AND((Y25&lt;&gt;""),OR(EXACT(Y25,Z25:AQ25))),AND((Z25&lt;&gt;""),OR(EXACT(Z25,AA25:AQ25))),AND((AA25&lt;&gt;""),OR(EXACT(AA25,AB25:AQ25))),AND((AB25&lt;&gt;""),OR(EXACT(AB25,AC25:AQ25))),AND((AC15&lt;&gt;""),OR(EXACT(AC15,AD25:AQ25))),AND((AD25&lt;&gt;""),OR(EXACT(AD25,AE25:AQ25))),AND((AE25&lt;&gt;""),OR(EXACT(AE25,AF25:AQ25))),AND((AF25&lt;&gt;""),OR(EXACT(AF25,AG25:AQ25))),AND((AG25&lt;&gt;""),OR(EXACT(AG25,AH25:AQ25))),AND((AH25&lt;&gt;""),OR(EXACT(AH25,AI25:AQ25))),AND((AI25&lt;&gt;""),OR(EXACT(AI25,AJ25:AQ25))),AND((AJ25&lt;&gt;""),OR(EXACT(AJ25,AK25:AQ25))),AND((AK25&lt;&gt;""),OR(EXACT(AK25,AL25:AQ25))),AND((AL25&lt;&gt;""),OR(EXACT(AL25,AM25:AQ25))),AND((AM25&lt;&gt;""),OR(EXACT(AM25,AN25:AQ25))),AND((AN25&lt;&gt;""),OR(EXACT(AN25,AO25:AQ25))),AND((AO25&lt;&gt;""),OR(EXACT(AO25,AQ25))))</f>
        <v>1</v>
      </c>
      <c r="B25" s="559" t="s">
        <v>57</v>
      </c>
      <c r="C25" s="402" t="s">
        <v>18</v>
      </c>
      <c r="D25" s="289"/>
      <c r="E25" s="289"/>
      <c r="F25" s="344" t="s">
        <v>233</v>
      </c>
      <c r="G25" s="291" t="s">
        <v>1</v>
      </c>
      <c r="H25" s="340" t="s">
        <v>2</v>
      </c>
      <c r="I25" s="340" t="s">
        <v>2</v>
      </c>
      <c r="J25" s="289"/>
      <c r="K25" s="289"/>
      <c r="L25" s="299" t="s">
        <v>9</v>
      </c>
      <c r="M25" s="289"/>
      <c r="N25" s="352" t="s">
        <v>202</v>
      </c>
      <c r="O25" s="289"/>
      <c r="P25" s="322" t="s">
        <v>56</v>
      </c>
      <c r="Q25" s="289"/>
      <c r="R25" s="289"/>
      <c r="S25" s="299" t="s">
        <v>9</v>
      </c>
      <c r="T25" s="289"/>
      <c r="U25" s="289"/>
      <c r="V25" s="299" t="s">
        <v>9</v>
      </c>
      <c r="W25" s="340" t="s">
        <v>2</v>
      </c>
      <c r="X25" s="293" t="s">
        <v>225</v>
      </c>
      <c r="Y25" s="289"/>
      <c r="Z25" s="291" t="s">
        <v>1</v>
      </c>
      <c r="AA25" s="290" t="s">
        <v>6</v>
      </c>
      <c r="AB25" s="340" t="s">
        <v>2</v>
      </c>
      <c r="AC25" s="289"/>
      <c r="AD25" s="320" t="s">
        <v>71</v>
      </c>
      <c r="AE25" s="264" t="s">
        <v>74</v>
      </c>
      <c r="AF25" s="217" t="s">
        <v>27</v>
      </c>
      <c r="AG25" s="292" t="s">
        <v>16</v>
      </c>
      <c r="AH25" s="292" t="s">
        <v>16</v>
      </c>
      <c r="AI25" s="289"/>
      <c r="AJ25" s="562" t="s">
        <v>16</v>
      </c>
      <c r="AK25" s="537"/>
      <c r="AL25" s="548" t="s">
        <v>78</v>
      </c>
      <c r="AM25" s="315"/>
      <c r="AN25" s="310"/>
      <c r="AO25" s="289"/>
      <c r="AP25" s="289"/>
      <c r="AQ25" s="252"/>
      <c r="AR25" s="22"/>
      <c r="AS25" s="190" t="s">
        <v>17</v>
      </c>
      <c r="AT25" s="198" t="s">
        <v>0</v>
      </c>
      <c r="AU25" s="200" t="s">
        <v>17</v>
      </c>
      <c r="AV25" s="199" t="s">
        <v>6</v>
      </c>
      <c r="AW25" s="201" t="s">
        <v>78</v>
      </c>
      <c r="AX25" s="23" t="str">
        <f>IF(HLOOKUP($A$1,[1]!Plan,AW68,FALSE)="","",HLOOKUP($A$1,[1]!Plan,AW68,FALSE))</f>
        <v/>
      </c>
      <c r="AY25" s="30"/>
      <c r="AZ25" s="55"/>
      <c r="BA25" s="22">
        <f>BA$3</f>
        <v>1</v>
      </c>
      <c r="BB25" s="22">
        <f t="shared" ref="BB25:BS25" si="13">BB$3</f>
        <v>2</v>
      </c>
      <c r="BC25" s="22">
        <f t="shared" si="13"/>
        <v>3</v>
      </c>
      <c r="BD25" s="22">
        <f t="shared" si="13"/>
        <v>4</v>
      </c>
      <c r="BE25" s="22">
        <f t="shared" si="13"/>
        <v>5</v>
      </c>
      <c r="BF25" s="22">
        <f t="shared" si="13"/>
        <v>6</v>
      </c>
      <c r="BG25" s="22">
        <f t="shared" si="13"/>
        <v>7</v>
      </c>
      <c r="BH25" s="22">
        <f t="shared" si="13"/>
        <v>8</v>
      </c>
      <c r="BI25" s="22">
        <f t="shared" si="13"/>
        <v>9</v>
      </c>
      <c r="BJ25" s="22">
        <f t="shared" si="13"/>
        <v>10</v>
      </c>
      <c r="BK25" s="22" t="str">
        <f t="shared" si="13"/>
        <v>F1</v>
      </c>
      <c r="BL25" s="22" t="str">
        <f t="shared" si="13"/>
        <v>F2</v>
      </c>
      <c r="BM25" s="22" t="str">
        <f t="shared" si="13"/>
        <v>F3</v>
      </c>
      <c r="BN25" s="22" t="str">
        <f t="shared" si="13"/>
        <v>F4</v>
      </c>
      <c r="BO25" s="22" t="str">
        <f t="shared" si="13"/>
        <v>B8</v>
      </c>
      <c r="BP25" s="22" t="str">
        <f t="shared" si="13"/>
        <v>UG1</v>
      </c>
      <c r="BQ25" s="22" t="str">
        <f t="shared" si="13"/>
        <v>UG2</v>
      </c>
      <c r="BR25" s="22" t="str">
        <f t="shared" si="13"/>
        <v>UG3</v>
      </c>
      <c r="BS25" s="22" t="str">
        <f t="shared" si="13"/>
        <v>UG4</v>
      </c>
      <c r="BT25" s="88"/>
    </row>
    <row r="26" spans="1:84" ht="15" thickBot="1" x14ac:dyDescent="0.35">
      <c r="A26" s="25" t="b">
        <f t="array" ref="A26">OR(AND((B26&lt;&gt;""),OR(EXACT(B26,C26:AQ26))),AND((C26&lt;&gt;""),OR(EXACT(C26,D26:AQ26))),AND((D26&lt;&gt;""),OR(EXACT(D26,E26:AQ26))),AND((E26&lt;&gt;""),OR(EXACT(E26,F26:AQ26))),AND((F26&lt;&gt;""),OR(EXACT(F26,G26:AQ26))),AND((G26&lt;&gt;""),OR(EXACT(G26,H26:AQ26))),AND((H26&lt;&gt;""),OR(EXACT(H26,I26:AQ26))),AND((I26&lt;&gt;""),OR(EXACT(I26,J26:AQ26))),AND((J26&lt;&gt;""),OR(EXACT(J26,M26:AQ26))),AND((M26&lt;&gt;""),OR(EXACT(M26,N26:AQ26))),AND((O26&lt;&gt;""),OR(EXACT(O26,P26:AQ26))),AND((P26&lt;&gt;""),OR(EXACT(P26,Q26:AQ26))),AND((Q26&lt;&gt;""),OR(EXACT(Q26,R26:AQ26))),AND((S26&lt;&gt;""),OR(EXACT(S26,T26:AQ26))),AND((T26&lt;&gt;""),OR(EXACT(T26,U26:AQ26))),AND((U26&lt;&gt;""),OR(EXACT(U26,V26:AQ26))),AND((V26&lt;&gt;""),OR(EXACT(V26,X26:AQ26))),AND((X26&lt;&gt;""),OR(EXACT(X26,Y26:AQ26))),AND((Y26&lt;&gt;""),OR(EXACT(Y26,Z26:AQ26))),AND((Z26&lt;&gt;""),OR(EXACT(Z26,AA26:AQ26))),AND((AA26&lt;&gt;""),OR(EXACT(AA26,AB26:AQ26))),AND((AB26&lt;&gt;""),OR(EXACT(AB26,AC26:AQ26))),AND((AC26&lt;&gt;""),OR(EXACT(AC26,AD26:AQ26))),AND((AD26&lt;&gt;""),OR(EXACT(AD26,AE26:AQ26))),AND((AE26&lt;&gt;""),OR(EXACT(AE26,AF26:AQ26))),AND((AF26&lt;&gt;""),OR(EXACT(AF26,AG26:AQ26))),AND((AG36&lt;&gt;""),OR(EXACT(AG36,AH26:AQ26))),AND((AH26&lt;&gt;""),OR(EXACT(AH26,AI26:AQ26))),AND((AI26&lt;&gt;""),OR(EXACT(AI26,AJ26:AQ26))),AND((AJ26&lt;&gt;""),OR(EXACT(AJ26,AK26:AQ26))),AND((AK26&lt;&gt;""),OR(EXACT(AK26,AL26:AQ26))),AND((AL26&lt;&gt;""),OR(EXACT(AL26,AM26:AQ26))),AND((AM26&lt;&gt;""),OR(EXACT(AM26,AN26:AQ26))),AND((AN26&lt;&gt;""),OR(EXACT(AN26,AO26:AQ26))),AND((AO26&lt;&gt;""),OR(EXACT(AO26,AQ26))))</f>
        <v>1</v>
      </c>
      <c r="B26" s="26" t="s">
        <v>33</v>
      </c>
      <c r="C26" s="26">
        <v>8</v>
      </c>
      <c r="D26" s="26"/>
      <c r="E26" s="26"/>
      <c r="F26" s="26" t="s">
        <v>62</v>
      </c>
      <c r="G26" s="26">
        <v>4</v>
      </c>
      <c r="H26" s="26">
        <v>1</v>
      </c>
      <c r="I26" s="26">
        <v>1</v>
      </c>
      <c r="J26" s="26"/>
      <c r="K26" s="26"/>
      <c r="L26" s="26" t="s">
        <v>271</v>
      </c>
      <c r="M26" s="26"/>
      <c r="N26" s="26">
        <v>7</v>
      </c>
      <c r="O26" s="26"/>
      <c r="P26" s="26" t="s">
        <v>64</v>
      </c>
      <c r="Q26" s="26"/>
      <c r="R26" s="26"/>
      <c r="S26" s="26" t="s">
        <v>271</v>
      </c>
      <c r="T26" s="26"/>
      <c r="U26" s="26"/>
      <c r="V26" s="26" t="s">
        <v>271</v>
      </c>
      <c r="W26" s="26">
        <v>1</v>
      </c>
      <c r="X26" s="26" t="s">
        <v>61</v>
      </c>
      <c r="Y26" s="26"/>
      <c r="Z26" s="26">
        <v>4</v>
      </c>
      <c r="AA26" s="26">
        <v>5</v>
      </c>
      <c r="AB26" s="26">
        <v>1</v>
      </c>
      <c r="AC26" s="26"/>
      <c r="AD26" s="26">
        <v>6</v>
      </c>
      <c r="AE26" s="26">
        <v>3</v>
      </c>
      <c r="AF26" s="26">
        <v>9</v>
      </c>
      <c r="AG26" s="26" t="s">
        <v>32</v>
      </c>
      <c r="AH26" s="26" t="s">
        <v>32</v>
      </c>
      <c r="AI26" s="26"/>
      <c r="AJ26" s="563" t="s">
        <v>32</v>
      </c>
      <c r="AK26" s="31"/>
      <c r="AL26" s="31" t="s">
        <v>34</v>
      </c>
      <c r="AM26" s="31"/>
      <c r="AN26" s="31"/>
      <c r="AO26" s="124"/>
      <c r="AP26" s="124"/>
      <c r="AQ26" s="125"/>
      <c r="AR26" s="4"/>
      <c r="AS26" s="28" t="str">
        <f>IF(HLOOKUP($A$1&amp;"b",[1]!Plan,AR68,FALSE)="","",HLOOKUP($A$1&amp;"b",[1]!Plan,AR68,FALSE))</f>
        <v/>
      </c>
      <c r="AT26" s="28" t="str">
        <f>IF(HLOOKUP($A$1&amp;"b",[1]!Plan,AS68,FALSE)="","",HLOOKUP($A$1&amp;"b",[1]!Plan,AS68,FALSE))</f>
        <v/>
      </c>
      <c r="AU26" s="28" t="str">
        <f>IF(HLOOKUP($A$1&amp;"b",[1]!Plan,AT68,FALSE)="","",HLOOKUP($A$1&amp;"b",[1]!Plan,AT68,FALSE))</f>
        <v/>
      </c>
      <c r="AV26" s="28" t="str">
        <f>IF(HLOOKUP($A$1&amp;"b",[1]!Plan,AU68,FALSE)="","",HLOOKUP($A$1&amp;"b",[1]!Plan,AU68,FALSE))</f>
        <v/>
      </c>
      <c r="AW26" s="28" t="str">
        <f>IF(HLOOKUP($A$1&amp;"b",[1]!Plan,AV68,FALSE)="","",HLOOKUP($A$1&amp;"b",[1]!Plan,AV68,FALSE))</f>
        <v/>
      </c>
      <c r="AX26" s="28" t="str">
        <f>IF(HLOOKUP($A$1&amp;"b",[1]!Plan,AW68,FALSE)="","",HLOOKUP($A$1&amp;"b",[1]!Plan,AW68,FALSE))</f>
        <v/>
      </c>
      <c r="AY26" s="28"/>
      <c r="AZ26" s="29"/>
      <c r="BA26" s="167">
        <f t="shared" ref="BA26:BS26" ca="1" si="14">SUMIF($B26:$AQ26,BA$3,$B$2:$AP$2)</f>
        <v>7</v>
      </c>
      <c r="BB26" s="167">
        <f t="shared" ca="1" si="14"/>
        <v>0</v>
      </c>
      <c r="BC26" s="167">
        <f t="shared" ca="1" si="14"/>
        <v>8</v>
      </c>
      <c r="BD26" s="167">
        <f t="shared" ca="1" si="14"/>
        <v>3</v>
      </c>
      <c r="BE26" s="167">
        <f t="shared" ca="1" si="14"/>
        <v>7</v>
      </c>
      <c r="BF26" s="167">
        <f t="shared" ca="1" si="14"/>
        <v>8</v>
      </c>
      <c r="BG26" s="167">
        <f t="shared" ca="1" si="14"/>
        <v>6</v>
      </c>
      <c r="BH26" s="167">
        <f t="shared" ca="1" si="14"/>
        <v>2</v>
      </c>
      <c r="BI26" s="167">
        <f t="shared" ca="1" si="14"/>
        <v>3</v>
      </c>
      <c r="BJ26" s="167">
        <f t="shared" ca="1" si="14"/>
        <v>0</v>
      </c>
      <c r="BK26" s="167">
        <f t="shared" ca="1" si="14"/>
        <v>0</v>
      </c>
      <c r="BL26" s="167">
        <f t="shared" ca="1" si="14"/>
        <v>3</v>
      </c>
      <c r="BM26" s="167">
        <f t="shared" ca="1" si="14"/>
        <v>3</v>
      </c>
      <c r="BN26" s="167">
        <f t="shared" ca="1" si="14"/>
        <v>8</v>
      </c>
      <c r="BO26" s="167">
        <f t="shared" ca="1" si="14"/>
        <v>0</v>
      </c>
      <c r="BP26" s="167">
        <f t="shared" ca="1" si="14"/>
        <v>0</v>
      </c>
      <c r="BQ26" s="167">
        <f t="shared" ca="1" si="14"/>
        <v>1</v>
      </c>
      <c r="BR26" s="167">
        <f t="shared" ca="1" si="14"/>
        <v>2</v>
      </c>
      <c r="BS26" s="167">
        <f t="shared" ca="1" si="14"/>
        <v>2</v>
      </c>
    </row>
    <row r="27" spans="1:84" ht="17.100000000000001" customHeight="1" x14ac:dyDescent="0.3">
      <c r="A27" s="192"/>
      <c r="B27" s="17" t="s">
        <v>615</v>
      </c>
      <c r="C27" s="17" t="s">
        <v>614</v>
      </c>
      <c r="D27" s="17" t="s">
        <v>191</v>
      </c>
      <c r="E27" s="17" t="s">
        <v>191</v>
      </c>
      <c r="F27" s="17" t="s">
        <v>583</v>
      </c>
      <c r="G27" s="17" t="s">
        <v>609</v>
      </c>
      <c r="H27" s="17" t="s">
        <v>455</v>
      </c>
      <c r="I27" s="17" t="s">
        <v>455</v>
      </c>
      <c r="J27" s="17"/>
      <c r="K27" s="17" t="s">
        <v>191</v>
      </c>
      <c r="L27" s="17" t="s">
        <v>269</v>
      </c>
      <c r="M27" s="17"/>
      <c r="N27" s="17" t="s">
        <v>589</v>
      </c>
      <c r="O27" s="17" t="s">
        <v>191</v>
      </c>
      <c r="P27" s="17" t="s">
        <v>618</v>
      </c>
      <c r="Q27" s="17" t="s">
        <v>191</v>
      </c>
      <c r="R27" s="17"/>
      <c r="S27" s="17" t="s">
        <v>269</v>
      </c>
      <c r="T27" s="17"/>
      <c r="U27" s="17" t="s">
        <v>191</v>
      </c>
      <c r="V27" s="17" t="s">
        <v>269</v>
      </c>
      <c r="W27" s="17" t="s">
        <v>455</v>
      </c>
      <c r="X27" s="17" t="s">
        <v>447</v>
      </c>
      <c r="Y27" s="17"/>
      <c r="Z27" s="17" t="s">
        <v>609</v>
      </c>
      <c r="AA27" s="17" t="s">
        <v>610</v>
      </c>
      <c r="AB27" s="17" t="s">
        <v>455</v>
      </c>
      <c r="AC27" s="17"/>
      <c r="AD27" s="17" t="s">
        <v>281</v>
      </c>
      <c r="AE27" s="17" t="s">
        <v>422</v>
      </c>
      <c r="AF27" s="17" t="s">
        <v>409</v>
      </c>
      <c r="AG27" s="17" t="s">
        <v>598</v>
      </c>
      <c r="AH27" s="17" t="s">
        <v>620</v>
      </c>
      <c r="AI27" s="17"/>
      <c r="AJ27" s="561" t="s">
        <v>599</v>
      </c>
      <c r="AK27" s="17"/>
      <c r="AL27" s="86" t="s">
        <v>602</v>
      </c>
      <c r="AM27" s="86"/>
      <c r="AN27" s="86"/>
      <c r="AO27" s="86"/>
      <c r="AP27" s="86"/>
      <c r="AQ27" s="87"/>
      <c r="AR27" s="4"/>
      <c r="AS27" s="187" t="str">
        <f>IF(HLOOKUP($A$1&amp;"a",[1]!Plan,AR68,FALSE)="","",HLOOKUP($A$1&amp;"a",[1]!Plan,AR68,FALSE))</f>
        <v>MOC20778</v>
      </c>
      <c r="AT27" s="187" t="str">
        <f>IF(HLOOKUP($A$1&amp;"a",[1]!Plan,AS68,FALSE)="","",HLOOKUP($A$1&amp;"a",[1]!Plan,AS68,FALSE))</f>
        <v/>
      </c>
      <c r="AU27" s="18" t="str">
        <f>IF(HLOOKUP($A$1&amp;"a",[1]!Plan,AT68,FALSE)="","",HLOOKUP($A$1&amp;"a",[1]!Plan,AT68,FALSE))</f>
        <v/>
      </c>
      <c r="AV27" s="18" t="str">
        <f>IF(HLOOKUP($A$1&amp;"a",[1]!Plan,AU68,FALSE)="","",HLOOKUP($A$1&amp;"a",[1]!Plan,AU68,FALSE))</f>
        <v/>
      </c>
      <c r="AW27" s="18" t="str">
        <f>IF(HLOOKUP($A$1&amp;"a",[1]!Plan,AV68,FALSE)="","",HLOOKUP($A$1&amp;"a",[1]!Plan,AV68,FALSE))</f>
        <v/>
      </c>
      <c r="AX27" s="18" t="str">
        <f>IF(HLOOKUP($A$1&amp;"a",[1]!Plan,AW68,FALSE)="","",HLOOKUP($A$1&amp;"a",[1]!Plan,AW68,FALSE))</f>
        <v/>
      </c>
      <c r="AY27" s="18"/>
      <c r="AZ27" s="19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84" x14ac:dyDescent="0.3">
      <c r="A28" s="20" t="b">
        <f t="array" ref="A28">OR(AND((B28&lt;&gt;""),OR(EXACT(B28,C28:AQ28))),AND((C28&lt;&gt;""),OR(EXACT(C28,D28:AQ28))),AND((D28&lt;&gt;""),OR(EXACT(D28,E28:AQ28))),AND((E28&lt;&gt;""),OR(EXACT(E28,F28:AQ28))),AND((F28&lt;&gt;""),OR(EXACT(F28,G28:AQ28))),AND((G28&lt;&gt;""),OR(EXACT(G28,H28:AQ28))),AND((H28&lt;&gt;""),OR(EXACT(H28,I28:AQ28))),AND((I28&lt;&gt;""),OR(EXACT(I28,J28:AQ28))),AND((J28&lt;&gt;""),OR(EXACT(J28,M28:AQ28))),AND((M28&lt;&gt;""),OR(EXACT(M28,N28:AQ28))),AND((O28&lt;&gt;""),OR(EXACT(O28,P28:AQ28))),AND((P28&lt;&gt;""),OR(EXACT(P28,Q28:AQ28))),AND((Q28&lt;&gt;""),OR(EXACT(Q28,R28:AQ28))),AND((S28&lt;&gt;""),OR(EXACT(S28,T28:AQ28))),AND((T28&lt;&gt;""),OR(EXACT(T28,U28:AQ28))),AND((U28&lt;&gt;""),OR(EXACT(U28,V28:AQ28))),AND((V28&lt;&gt;""),OR(EXACT(V28,X28:AQ28))),AND((X28&lt;&gt;""),OR(EXACT(X28,Y28:AQ28))),AND((Y28&lt;&gt;""),OR(EXACT(Y28,Z28:AQ28))),AND((Z28&lt;&gt;""),OR(EXACT(Z28,AA28:AQ28))),AND((AA28&lt;&gt;""),OR(EXACT(AA28,AB28:AQ28))),AND((AB28&lt;&gt;""),OR(EXACT(AB28,AC28:AQ28))),AND((AC28&lt;&gt;""),OR(EXACT(AC28,AD28:AQ28))),AND((AD28&lt;&gt;""),OR(EXACT(AD28,AE28:AQ28))),AND((AE28&lt;&gt;""),OR(EXACT(AE28,AF28:AQ28))),AND((AF28&lt;&gt;""),OR(EXACT(AF28,AG28:AQ28))),AND((AG38&lt;&gt;""),OR(EXACT(AG38,AH28:AQ28))),AND((AH28&lt;&gt;""),OR(EXACT(AH28,AI28:AQ28))),AND((AI28&lt;&gt;""),OR(EXACT(AI28,AJ28:AQ28))),AND((AJ28&lt;&gt;""),OR(EXACT(AJ28,AK28:AQ28))),AND((AK28&lt;&gt;""),OR(EXACT(AK28,AL28:AQ28))),AND((AL28&lt;&gt;""),OR(EXACT(AL28,AM28:AQ28))),AND((AM28&lt;&gt;""),OR(EXACT(AM28,AN28:AQ28))),AND((AN28&lt;&gt;""),OR(EXACT(AN28,AO28:AQ28))),AND((AO28&lt;&gt;""),OR(EXACT(AO28,AQ28))))</f>
        <v>1</v>
      </c>
      <c r="B28" s="559" t="s">
        <v>57</v>
      </c>
      <c r="C28" s="402" t="s">
        <v>18</v>
      </c>
      <c r="D28" s="289"/>
      <c r="E28" s="289"/>
      <c r="F28" s="344" t="s">
        <v>233</v>
      </c>
      <c r="G28" s="291" t="s">
        <v>1</v>
      </c>
      <c r="H28" s="340" t="s">
        <v>2</v>
      </c>
      <c r="I28" s="340" t="s">
        <v>2</v>
      </c>
      <c r="J28" s="289"/>
      <c r="K28" s="289"/>
      <c r="L28" s="292" t="s">
        <v>16</v>
      </c>
      <c r="M28" s="289"/>
      <c r="N28" s="352" t="s">
        <v>202</v>
      </c>
      <c r="O28" s="289"/>
      <c r="P28" s="322" t="s">
        <v>56</v>
      </c>
      <c r="Q28" s="289"/>
      <c r="R28" s="289"/>
      <c r="S28" s="292" t="s">
        <v>16</v>
      </c>
      <c r="T28" s="289"/>
      <c r="U28" s="289"/>
      <c r="V28" s="292" t="s">
        <v>16</v>
      </c>
      <c r="W28" s="340" t="s">
        <v>2</v>
      </c>
      <c r="X28" s="293" t="s">
        <v>225</v>
      </c>
      <c r="Y28" s="289"/>
      <c r="Z28" s="291" t="s">
        <v>1</v>
      </c>
      <c r="AA28" s="290" t="s">
        <v>6</v>
      </c>
      <c r="AB28" s="340" t="s">
        <v>2</v>
      </c>
      <c r="AC28" s="289"/>
      <c r="AD28" s="320" t="s">
        <v>71</v>
      </c>
      <c r="AE28" s="264" t="s">
        <v>74</v>
      </c>
      <c r="AF28" s="217" t="s">
        <v>27</v>
      </c>
      <c r="AG28" s="292" t="s">
        <v>16</v>
      </c>
      <c r="AH28" s="264" t="s">
        <v>74</v>
      </c>
      <c r="AI28" s="289"/>
      <c r="AJ28" s="562" t="s">
        <v>16</v>
      </c>
      <c r="AK28" s="537"/>
      <c r="AL28" s="548" t="s">
        <v>78</v>
      </c>
      <c r="AM28" s="315"/>
      <c r="AN28" s="310"/>
      <c r="AO28" s="289"/>
      <c r="AP28" s="289"/>
      <c r="AQ28" s="252"/>
      <c r="AR28" s="22"/>
      <c r="AS28" s="190" t="s">
        <v>17</v>
      </c>
      <c r="AT28" s="198" t="s">
        <v>0</v>
      </c>
      <c r="AU28" s="200" t="s">
        <v>17</v>
      </c>
      <c r="AV28" s="199" t="s">
        <v>6</v>
      </c>
      <c r="AW28" s="201" t="s">
        <v>78</v>
      </c>
      <c r="AX28" s="23" t="str">
        <f>IF(HLOOKUP($A$1,[1]!Plan,AW68,FALSE)="","",HLOOKUP($A$1,[1]!Plan,AW68,FALSE))</f>
        <v/>
      </c>
      <c r="AY28" s="30"/>
      <c r="AZ28" s="55"/>
      <c r="BA28" s="22">
        <f>BA$3</f>
        <v>1</v>
      </c>
      <c r="BB28" s="22">
        <f t="shared" ref="BB28:BS28" si="15">BB$3</f>
        <v>2</v>
      </c>
      <c r="BC28" s="22">
        <f t="shared" si="15"/>
        <v>3</v>
      </c>
      <c r="BD28" s="22">
        <f t="shared" si="15"/>
        <v>4</v>
      </c>
      <c r="BE28" s="22">
        <f t="shared" si="15"/>
        <v>5</v>
      </c>
      <c r="BF28" s="22">
        <f t="shared" si="15"/>
        <v>6</v>
      </c>
      <c r="BG28" s="22">
        <f t="shared" si="15"/>
        <v>7</v>
      </c>
      <c r="BH28" s="22">
        <f t="shared" si="15"/>
        <v>8</v>
      </c>
      <c r="BI28" s="22">
        <f t="shared" si="15"/>
        <v>9</v>
      </c>
      <c r="BJ28" s="22">
        <f t="shared" si="15"/>
        <v>10</v>
      </c>
      <c r="BK28" s="22" t="str">
        <f t="shared" si="15"/>
        <v>F1</v>
      </c>
      <c r="BL28" s="22" t="str">
        <f t="shared" si="15"/>
        <v>F2</v>
      </c>
      <c r="BM28" s="22" t="str">
        <f t="shared" si="15"/>
        <v>F3</v>
      </c>
      <c r="BN28" s="22" t="str">
        <f t="shared" si="15"/>
        <v>F4</v>
      </c>
      <c r="BO28" s="22" t="str">
        <f t="shared" si="15"/>
        <v>B8</v>
      </c>
      <c r="BP28" s="22" t="str">
        <f t="shared" si="15"/>
        <v>UG1</v>
      </c>
      <c r="BQ28" s="22" t="str">
        <f t="shared" si="15"/>
        <v>UG2</v>
      </c>
      <c r="BR28" s="22" t="str">
        <f t="shared" si="15"/>
        <v>UG3</v>
      </c>
      <c r="BS28" s="22" t="str">
        <f t="shared" si="15"/>
        <v>UG4</v>
      </c>
      <c r="BT28" s="88"/>
    </row>
    <row r="29" spans="1:84" ht="15" thickBot="1" x14ac:dyDescent="0.35">
      <c r="A29" s="25" t="b">
        <f t="array" ref="A29">OR(AND((B29&lt;&gt;""),OR(EXACT(B29,C29:AQ29))),AND((C29&lt;&gt;""),OR(EXACT(C29,D29:AQ29))),AND((D29&lt;&gt;""),OR(EXACT(D29,E29:AQ29))),AND((E29&lt;&gt;""),OR(EXACT(E29,F29:AQ29))),AND((F29&lt;&gt;""),OR(EXACT(F29,G29:AQ29))),AND((G29&lt;&gt;""),OR(EXACT(G29,H29:AQ29))),AND((H29&lt;&gt;""),OR(EXACT(H29,I29:AQ29))),AND((I29&lt;&gt;""),OR(EXACT(I29,J29:AQ29))),AND((J29&lt;&gt;""),OR(EXACT(J29,M29:AQ29))),AND((M29&lt;&gt;""),OR(EXACT(M29,N29:AQ29))),AND((O29&lt;&gt;""),OR(EXACT(O29,P29:AQ29))),AND((P29&lt;&gt;""),OR(EXACT(P29,Q29:AQ29))),AND((Q29&lt;&gt;""),OR(EXACT(Q29,R29:AQ29))),AND((S29&lt;&gt;""),OR(EXACT(S29,T29:AQ29))),AND((T29&lt;&gt;""),OR(EXACT(T29,U29:AQ29))),AND((U29&lt;&gt;""),OR(EXACT(U29,V29:AQ29))),AND((V29&lt;&gt;""),OR(EXACT(V29,X29:AQ29))),AND((X29&lt;&gt;""),OR(EXACT(X29,Y29:AQ29))),AND((Y29&lt;&gt;""),OR(EXACT(Y29,Z29:AQ29))),AND((Z29&lt;&gt;""),OR(EXACT(Z29,AA29:AQ29))),AND((AA29&lt;&gt;""),OR(EXACT(AA29,AB29:AQ29))),AND((AB29&lt;&gt;""),OR(EXACT(AB29,AC29:AQ29))),AND((AC29&lt;&gt;""),OR(EXACT(AC29,AD29:AQ29))),AND((AD29&lt;&gt;""),OR(EXACT(AD29,AE29:AQ29))),AND((AE29&lt;&gt;""),OR(EXACT(AE29,AF29:AQ29))),AND((AF29&lt;&gt;""),OR(EXACT(AF29,AG29:AQ29))),AND((AG39&lt;&gt;""),OR(EXACT(AG39,AH29:AQ29))),AND((AH29&lt;&gt;""),OR(EXACT(AH29,AI29:AQ29))),AND((AI29&lt;&gt;""),OR(EXACT(AI29,AJ29:AQ29))),AND((AJ29&lt;&gt;""),OR(EXACT(AJ29,AK29:AQ29))),AND((AK29&lt;&gt;""),OR(EXACT(AK29,AL29:AQ29))),AND((AL29&lt;&gt;""),OR(EXACT(AL29,AM29:AQ29))),AND((AM29&lt;&gt;""),OR(EXACT(AM29,AN29:AQ29))),AND((AN29&lt;&gt;""),OR(EXACT(AN29,AO29:AQ29))),AND((AO29&lt;&gt;""),OR(EXACT(AO29,AQ29))))</f>
        <v>1</v>
      </c>
      <c r="B29" s="26" t="s">
        <v>33</v>
      </c>
      <c r="C29" s="26">
        <v>8</v>
      </c>
      <c r="D29" s="26"/>
      <c r="E29" s="26"/>
      <c r="F29" s="26" t="s">
        <v>62</v>
      </c>
      <c r="G29" s="26">
        <v>4</v>
      </c>
      <c r="H29" s="26">
        <v>1</v>
      </c>
      <c r="I29" s="26">
        <v>1</v>
      </c>
      <c r="J29" s="26"/>
      <c r="K29" s="26"/>
      <c r="L29" s="26" t="s">
        <v>271</v>
      </c>
      <c r="M29" s="26"/>
      <c r="N29" s="26">
        <v>7</v>
      </c>
      <c r="O29" s="26"/>
      <c r="P29" s="26" t="s">
        <v>64</v>
      </c>
      <c r="Q29" s="26"/>
      <c r="R29" s="26"/>
      <c r="S29" s="26" t="s">
        <v>271</v>
      </c>
      <c r="T29" s="26"/>
      <c r="U29" s="26"/>
      <c r="V29" s="26" t="s">
        <v>271</v>
      </c>
      <c r="W29" s="26">
        <v>1</v>
      </c>
      <c r="X29" s="26" t="s">
        <v>61</v>
      </c>
      <c r="Y29" s="26"/>
      <c r="Z29" s="26">
        <v>4</v>
      </c>
      <c r="AA29" s="26">
        <v>5</v>
      </c>
      <c r="AB29" s="26">
        <v>1</v>
      </c>
      <c r="AC29" s="26"/>
      <c r="AD29" s="26">
        <v>6</v>
      </c>
      <c r="AE29" s="26">
        <v>3</v>
      </c>
      <c r="AF29" s="26">
        <v>9</v>
      </c>
      <c r="AG29" s="26" t="s">
        <v>32</v>
      </c>
      <c r="AH29" s="26" t="s">
        <v>32</v>
      </c>
      <c r="AI29" s="26"/>
      <c r="AJ29" s="563" t="s">
        <v>32</v>
      </c>
      <c r="AK29" s="31"/>
      <c r="AL29" s="31" t="s">
        <v>34</v>
      </c>
      <c r="AM29" s="31"/>
      <c r="AN29" s="31"/>
      <c r="AO29" s="124"/>
      <c r="AP29" s="124"/>
      <c r="AQ29" s="125"/>
      <c r="AR29" s="4"/>
      <c r="AS29" s="28" t="str">
        <f>IF(HLOOKUP($A$1&amp;"b",[1]!Plan,AR68,FALSE)="","",HLOOKUP($A$1&amp;"b",[1]!Plan,AR68,FALSE))</f>
        <v/>
      </c>
      <c r="AT29" s="28" t="str">
        <f>IF(HLOOKUP($A$1&amp;"b",[1]!Plan,AS68,FALSE)="","",HLOOKUP($A$1&amp;"b",[1]!Plan,AS68,FALSE))</f>
        <v/>
      </c>
      <c r="AU29" s="28" t="str">
        <f>IF(HLOOKUP($A$1&amp;"b",[1]!Plan,AT68,FALSE)="","",HLOOKUP($A$1&amp;"b",[1]!Plan,AT68,FALSE))</f>
        <v/>
      </c>
      <c r="AV29" s="28" t="str">
        <f>IF(HLOOKUP($A$1&amp;"b",[1]!Plan,AU68,FALSE)="","",HLOOKUP($A$1&amp;"b",[1]!Plan,AU68,FALSE))</f>
        <v/>
      </c>
      <c r="AW29" s="28" t="str">
        <f>IF(HLOOKUP($A$1&amp;"b",[1]!Plan,AV68,FALSE)="","",HLOOKUP($A$1&amp;"b",[1]!Plan,AV68,FALSE))</f>
        <v/>
      </c>
      <c r="AX29" s="28" t="str">
        <f>IF(HLOOKUP($A$1&amp;"b",[1]!Plan,AW68,FALSE)="","",HLOOKUP($A$1&amp;"b",[1]!Plan,AW68,FALSE))</f>
        <v/>
      </c>
      <c r="AY29" s="28"/>
      <c r="AZ29" s="29"/>
      <c r="BA29" s="167">
        <f t="shared" ref="BA29:BS29" ca="1" si="16">SUMIF($B29:$AQ29,BA$3,$B$2:$AP$2)</f>
        <v>7</v>
      </c>
      <c r="BB29" s="167">
        <f t="shared" ca="1" si="16"/>
        <v>0</v>
      </c>
      <c r="BC29" s="167">
        <f t="shared" ca="1" si="16"/>
        <v>8</v>
      </c>
      <c r="BD29" s="167">
        <f t="shared" ca="1" si="16"/>
        <v>3</v>
      </c>
      <c r="BE29" s="167">
        <f t="shared" ca="1" si="16"/>
        <v>7</v>
      </c>
      <c r="BF29" s="167">
        <f t="shared" ca="1" si="16"/>
        <v>8</v>
      </c>
      <c r="BG29" s="167">
        <f t="shared" ca="1" si="16"/>
        <v>6</v>
      </c>
      <c r="BH29" s="167">
        <f t="shared" ca="1" si="16"/>
        <v>2</v>
      </c>
      <c r="BI29" s="167">
        <f t="shared" ca="1" si="16"/>
        <v>3</v>
      </c>
      <c r="BJ29" s="167">
        <f t="shared" ca="1" si="16"/>
        <v>0</v>
      </c>
      <c r="BK29" s="167">
        <f t="shared" ca="1" si="16"/>
        <v>0</v>
      </c>
      <c r="BL29" s="167">
        <f t="shared" ca="1" si="16"/>
        <v>3</v>
      </c>
      <c r="BM29" s="167">
        <f t="shared" ca="1" si="16"/>
        <v>3</v>
      </c>
      <c r="BN29" s="167">
        <f t="shared" ca="1" si="16"/>
        <v>8</v>
      </c>
      <c r="BO29" s="167">
        <f t="shared" ca="1" si="16"/>
        <v>0</v>
      </c>
      <c r="BP29" s="167">
        <f t="shared" ca="1" si="16"/>
        <v>0</v>
      </c>
      <c r="BQ29" s="167">
        <f t="shared" ca="1" si="16"/>
        <v>1</v>
      </c>
      <c r="BR29" s="167">
        <f t="shared" ca="1" si="16"/>
        <v>2</v>
      </c>
      <c r="BS29" s="167">
        <f t="shared" ca="1" si="16"/>
        <v>2</v>
      </c>
    </row>
    <row r="30" spans="1:84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251"/>
      <c r="AL30" s="40"/>
      <c r="AM30" s="203"/>
      <c r="AN30" s="40"/>
      <c r="AO30" s="32"/>
      <c r="AP30" s="32"/>
      <c r="AQ30" s="83"/>
      <c r="AR30" s="4"/>
      <c r="AS30" s="187"/>
      <c r="AT30" s="187"/>
      <c r="AU30" s="33"/>
      <c r="AV30" s="33"/>
      <c r="AW30" s="33"/>
      <c r="AX30" s="33"/>
      <c r="AY30" s="33"/>
      <c r="AZ30" s="3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84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89"/>
      <c r="AL31" s="121"/>
      <c r="AM31" s="258"/>
      <c r="AN31" s="121"/>
      <c r="AO31" s="121"/>
      <c r="AP31" s="121"/>
      <c r="AQ31" s="122"/>
      <c r="AR31" s="4"/>
      <c r="AS31" s="189"/>
      <c r="AT31" s="189"/>
      <c r="AU31" s="33"/>
      <c r="AV31" s="33"/>
      <c r="AW31" s="33"/>
      <c r="AX31" s="33"/>
      <c r="AY31" s="33"/>
      <c r="AZ31" s="34"/>
      <c r="BA31" s="22">
        <f>BA$3</f>
        <v>1</v>
      </c>
      <c r="BB31" s="22">
        <f t="shared" ref="BB31:BS31" si="17">BB$3</f>
        <v>2</v>
      </c>
      <c r="BC31" s="22">
        <f t="shared" si="17"/>
        <v>3</v>
      </c>
      <c r="BD31" s="22">
        <f t="shared" si="17"/>
        <v>4</v>
      </c>
      <c r="BE31" s="22">
        <f t="shared" si="17"/>
        <v>5</v>
      </c>
      <c r="BF31" s="22">
        <f t="shared" si="17"/>
        <v>6</v>
      </c>
      <c r="BG31" s="22">
        <f t="shared" si="17"/>
        <v>7</v>
      </c>
      <c r="BH31" s="22">
        <f t="shared" si="17"/>
        <v>8</v>
      </c>
      <c r="BI31" s="22">
        <f t="shared" si="17"/>
        <v>9</v>
      </c>
      <c r="BJ31" s="22">
        <f t="shared" si="17"/>
        <v>10</v>
      </c>
      <c r="BK31" s="22" t="str">
        <f t="shared" si="17"/>
        <v>F1</v>
      </c>
      <c r="BL31" s="22" t="str">
        <f t="shared" si="17"/>
        <v>F2</v>
      </c>
      <c r="BM31" s="22" t="str">
        <f t="shared" si="17"/>
        <v>F3</v>
      </c>
      <c r="BN31" s="22" t="str">
        <f t="shared" si="17"/>
        <v>F4</v>
      </c>
      <c r="BO31" s="22" t="str">
        <f t="shared" si="17"/>
        <v>B8</v>
      </c>
      <c r="BP31" s="22" t="str">
        <f t="shared" si="17"/>
        <v>UG1</v>
      </c>
      <c r="BQ31" s="22" t="str">
        <f t="shared" si="17"/>
        <v>UG2</v>
      </c>
      <c r="BR31" s="22" t="str">
        <f t="shared" si="17"/>
        <v>UG3</v>
      </c>
      <c r="BS31" s="22" t="str">
        <f t="shared" si="17"/>
        <v>UG4</v>
      </c>
    </row>
    <row r="32" spans="1:84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82"/>
      <c r="AL32" s="31"/>
      <c r="AM32" s="31"/>
      <c r="AN32" s="31"/>
      <c r="AO32" s="31"/>
      <c r="AP32" s="31"/>
      <c r="AQ32" s="84"/>
      <c r="AR32" s="4"/>
      <c r="AS32" s="28"/>
      <c r="AT32" s="28"/>
      <c r="AU32" s="36"/>
      <c r="AV32" s="36"/>
      <c r="AW32" s="36"/>
      <c r="AX32" s="36"/>
      <c r="AY32" s="36"/>
      <c r="AZ32" s="37"/>
      <c r="BA32" s="167">
        <f t="shared" ref="BA32:BS32" ca="1" si="18">SUMIF($B32:$AQ32,BA$3,$B$2:$AP$2)</f>
        <v>0</v>
      </c>
      <c r="BB32" s="167">
        <f t="shared" ca="1" si="18"/>
        <v>0</v>
      </c>
      <c r="BC32" s="167">
        <f t="shared" ca="1" si="18"/>
        <v>0</v>
      </c>
      <c r="BD32" s="167">
        <f t="shared" ca="1" si="18"/>
        <v>0</v>
      </c>
      <c r="BE32" s="167">
        <f t="shared" ca="1" si="18"/>
        <v>0</v>
      </c>
      <c r="BF32" s="167">
        <f t="shared" ca="1" si="18"/>
        <v>0</v>
      </c>
      <c r="BG32" s="167">
        <f t="shared" ca="1" si="18"/>
        <v>0</v>
      </c>
      <c r="BH32" s="167">
        <f t="shared" ca="1" si="18"/>
        <v>0</v>
      </c>
      <c r="BI32" s="167">
        <f t="shared" ca="1" si="18"/>
        <v>0</v>
      </c>
      <c r="BJ32" s="167">
        <f t="shared" ca="1" si="18"/>
        <v>0</v>
      </c>
      <c r="BK32" s="167">
        <f t="shared" ca="1" si="18"/>
        <v>0</v>
      </c>
      <c r="BL32" s="167">
        <f t="shared" ca="1" si="18"/>
        <v>0</v>
      </c>
      <c r="BM32" s="167">
        <f t="shared" ca="1" si="18"/>
        <v>0</v>
      </c>
      <c r="BN32" s="167">
        <f t="shared" ca="1" si="18"/>
        <v>0</v>
      </c>
      <c r="BO32" s="167">
        <f t="shared" ca="1" si="18"/>
        <v>0</v>
      </c>
      <c r="BP32" s="167">
        <f t="shared" ca="1" si="18"/>
        <v>0</v>
      </c>
      <c r="BQ32" s="167">
        <f t="shared" ca="1" si="18"/>
        <v>0</v>
      </c>
      <c r="BR32" s="167">
        <f t="shared" ca="1" si="18"/>
        <v>0</v>
      </c>
      <c r="BS32" s="167">
        <f t="shared" ca="1" si="18"/>
        <v>0</v>
      </c>
    </row>
    <row r="33" spans="1:72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204"/>
      <c r="AN33" s="32"/>
      <c r="AO33" s="32"/>
      <c r="AP33" s="32"/>
      <c r="AQ33" s="32"/>
      <c r="AR33" s="4"/>
      <c r="AS33" s="33"/>
      <c r="AT33" s="33"/>
      <c r="AU33" s="33"/>
      <c r="AV33" s="33"/>
      <c r="AW33" s="33"/>
      <c r="AX33" s="33"/>
      <c r="AY33" s="33"/>
      <c r="AZ33" s="33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2" ht="15" customHeight="1" x14ac:dyDescent="0.3">
      <c r="A34" s="38" t="s">
        <v>39</v>
      </c>
      <c r="B34" s="17" t="s">
        <v>615</v>
      </c>
      <c r="C34" s="17" t="s">
        <v>614</v>
      </c>
      <c r="D34" s="17" t="s">
        <v>191</v>
      </c>
      <c r="E34" s="17" t="s">
        <v>191</v>
      </c>
      <c r="F34" s="17" t="s">
        <v>583</v>
      </c>
      <c r="G34" s="17" t="s">
        <v>609</v>
      </c>
      <c r="H34" s="17" t="s">
        <v>455</v>
      </c>
      <c r="I34" s="17" t="s">
        <v>455</v>
      </c>
      <c r="J34" s="17"/>
      <c r="K34" s="17" t="s">
        <v>191</v>
      </c>
      <c r="L34" s="17" t="s">
        <v>269</v>
      </c>
      <c r="M34" s="17"/>
      <c r="N34" s="17" t="s">
        <v>589</v>
      </c>
      <c r="O34" s="17" t="s">
        <v>191</v>
      </c>
      <c r="P34" s="17" t="s">
        <v>616</v>
      </c>
      <c r="Q34" s="17" t="s">
        <v>191</v>
      </c>
      <c r="R34" s="17"/>
      <c r="S34" s="17" t="s">
        <v>269</v>
      </c>
      <c r="T34" s="17"/>
      <c r="U34" s="17" t="s">
        <v>191</v>
      </c>
      <c r="V34" s="17" t="s">
        <v>269</v>
      </c>
      <c r="W34" s="17" t="s">
        <v>455</v>
      </c>
      <c r="X34" s="17" t="s">
        <v>447</v>
      </c>
      <c r="Y34" s="17"/>
      <c r="Z34" s="17" t="s">
        <v>609</v>
      </c>
      <c r="AA34" s="17" t="s">
        <v>610</v>
      </c>
      <c r="AB34" s="17" t="s">
        <v>455</v>
      </c>
      <c r="AC34" s="17"/>
      <c r="AD34" s="17" t="s">
        <v>281</v>
      </c>
      <c r="AE34" s="17" t="s">
        <v>422</v>
      </c>
      <c r="AF34" s="17" t="s">
        <v>409</v>
      </c>
      <c r="AG34" s="17" t="s">
        <v>598</v>
      </c>
      <c r="AH34" s="17" t="s">
        <v>620</v>
      </c>
      <c r="AI34" s="17"/>
      <c r="AJ34" s="561" t="s">
        <v>599</v>
      </c>
      <c r="AK34" s="17"/>
      <c r="AL34" s="86" t="s">
        <v>602</v>
      </c>
      <c r="AM34" s="86"/>
      <c r="AN34" s="86"/>
      <c r="AO34" s="86"/>
      <c r="AP34" s="86"/>
      <c r="AQ34" s="87"/>
      <c r="AR34" s="4"/>
      <c r="AS34" s="187" t="str">
        <f>IF(HLOOKUP($A$1&amp;"a",[1]!Plan,AR69,FALSE)="","",HLOOKUP($A$1&amp;"a",[1]!Plan,AR69,FALSE))</f>
        <v/>
      </c>
      <c r="AT34" s="187" t="str">
        <f>IF(HLOOKUP($A$1&amp;"a",[1]!Plan,AS69,FALSE)="","",HLOOKUP($A$1&amp;"a",[1]!Plan,AS69,FALSE))</f>
        <v/>
      </c>
      <c r="AU34" s="18" t="str">
        <f>IF(HLOOKUP($A$1&amp;"a",[1]!Plan,AT69,FALSE)="","",HLOOKUP($A$1&amp;"a",[1]!Plan,AT69,FALSE))</f>
        <v/>
      </c>
      <c r="AV34" s="18" t="str">
        <f>IF(HLOOKUP($A$1&amp;"a",[1]!Plan,AU69,FALSE)="","",HLOOKUP($A$1&amp;"a",[1]!Plan,AU69,FALSE))</f>
        <v/>
      </c>
      <c r="AW34" s="18" t="str">
        <f>IF(HLOOKUP($A$1&amp;"a",[1]!Plan,AV69,FALSE)="","",HLOOKUP($A$1&amp;"a",[1]!Plan,AV69,FALSE))</f>
        <v/>
      </c>
      <c r="AX34" s="18"/>
      <c r="AY34" s="18"/>
      <c r="AZ34" s="19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2" x14ac:dyDescent="0.3">
      <c r="A35" s="20" t="b">
        <f t="array" ref="A35">OR(AND((B35&lt;&gt;""),OR(EXACT(B35,C35:AQ35))),AND((C35&lt;&gt;""),OR(EXACT(C35,D35:AQ35))),AND((D35&lt;&gt;""),OR(EXACT(D35,E35:AQ35))),AND((E35&lt;&gt;""),OR(EXACT(E35,F35:AQ35))),AND((F35&lt;&gt;""),OR(EXACT(F35,G35:AQ35))),AND((G35&lt;&gt;""),OR(EXACT(G35,H35:AQ35))),AND((H35&lt;&gt;""),OR(EXACT(H35,I35:AQ35))),AND((I35&lt;&gt;""),OR(EXACT(I35,J35:AQ35))),AND((J35&lt;&gt;""),OR(EXACT(J35,M35:AQ35))),AND((M35&lt;&gt;""),OR(EXACT(M35,N35:AQ35))),AND((O35&lt;&gt;""),OR(EXACT(O35,P35:AQ35))),AND((P35&lt;&gt;""),OR(EXACT(P35,Q35:AQ35))),AND((Q35&lt;&gt;""),OR(EXACT(Q35,R35:AQ35))),AND((S35&lt;&gt;""),OR(EXACT(S35,T35:AQ35))),AND((T35&lt;&gt;""),OR(EXACT(T35,U35:AQ35))),AND((U35&lt;&gt;""),OR(EXACT(U35,V35:AQ35))),AND((V35&lt;&gt;""),OR(EXACT(V35,X35:AQ35))),AND((X35&lt;&gt;""),OR(EXACT(X35,Y35:AQ35))),AND((Y35&lt;&gt;""),OR(EXACT(Y35,Z35:AQ35))),AND((Z35&lt;&gt;""),OR(EXACT(Z35,AA35:AQ35))),AND((AA35&lt;&gt;""),OR(EXACT(AA35,AB35:AQ35))),AND((AB35&lt;&gt;""),OR(EXACT(AB35,AC35:AQ35))),AND((AC35&lt;&gt;""),OR(EXACT(AC35,AD35:AQ35))),AND((AD35&lt;&gt;""),OR(EXACT(AD35,AE35:AQ35))),AND((AE35&lt;&gt;""),OR(EXACT(AE35,AF35:AQ35))),AND((AF35&lt;&gt;""),OR(EXACT(AF35,AG35:AQ35))),AND((AG45&lt;&gt;""),OR(EXACT(AG45,AH35:AQ35))),AND((AH35&lt;&gt;""),OR(EXACT(AH35,AI35:AQ35))),AND((AI35&lt;&gt;""),OR(EXACT(AI35,AJ35:AQ35))),AND((AJ35&lt;&gt;""),OR(EXACT(AJ35,AK35:AQ35))),AND((AK35&lt;&gt;""),OR(EXACT(AK35,AL35:AQ35))),AND((AL35&lt;&gt;""),OR(EXACT(AL35,AM35:AQ35))),AND((AM35&lt;&gt;""),OR(EXACT(AM35,AN35:AQ35))),AND((AN35&lt;&gt;""),OR(EXACT(AN35,AO35:AQ35))),AND((AO35&lt;&gt;""),OR(EXACT(AO35,AQ35))))</f>
        <v>1</v>
      </c>
      <c r="B35" s="559" t="s">
        <v>57</v>
      </c>
      <c r="C35" s="402" t="s">
        <v>18</v>
      </c>
      <c r="D35" s="289"/>
      <c r="E35" s="289"/>
      <c r="F35" s="344" t="s">
        <v>233</v>
      </c>
      <c r="G35" s="291" t="s">
        <v>1</v>
      </c>
      <c r="H35" s="292" t="s">
        <v>16</v>
      </c>
      <c r="I35" s="292" t="s">
        <v>16</v>
      </c>
      <c r="J35" s="289"/>
      <c r="K35" s="289"/>
      <c r="L35" s="299" t="s">
        <v>9</v>
      </c>
      <c r="M35" s="289"/>
      <c r="N35" s="292" t="s">
        <v>16</v>
      </c>
      <c r="O35" s="289"/>
      <c r="P35" s="289" t="s">
        <v>617</v>
      </c>
      <c r="Q35" s="289"/>
      <c r="R35" s="289"/>
      <c r="S35" s="299" t="s">
        <v>9</v>
      </c>
      <c r="T35" s="289"/>
      <c r="U35" s="289"/>
      <c r="V35" s="299" t="s">
        <v>9</v>
      </c>
      <c r="W35" s="292" t="s">
        <v>16</v>
      </c>
      <c r="X35" s="293" t="s">
        <v>225</v>
      </c>
      <c r="Y35" s="289"/>
      <c r="Z35" s="291" t="s">
        <v>1</v>
      </c>
      <c r="AA35" s="290" t="s">
        <v>6</v>
      </c>
      <c r="AB35" s="292" t="s">
        <v>16</v>
      </c>
      <c r="AC35" s="289"/>
      <c r="AD35" s="320" t="s">
        <v>71</v>
      </c>
      <c r="AE35" s="264" t="s">
        <v>74</v>
      </c>
      <c r="AF35" s="217" t="s">
        <v>27</v>
      </c>
      <c r="AG35" s="292" t="s">
        <v>16</v>
      </c>
      <c r="AH35" s="292" t="s">
        <v>16</v>
      </c>
      <c r="AI35" s="289"/>
      <c r="AJ35" s="562" t="s">
        <v>16</v>
      </c>
      <c r="AK35" s="537"/>
      <c r="AL35" s="548" t="s">
        <v>78</v>
      </c>
      <c r="AM35" s="315"/>
      <c r="AN35" s="310"/>
      <c r="AO35" s="289"/>
      <c r="AP35" s="289"/>
      <c r="AQ35" s="214"/>
      <c r="AR35" s="22"/>
      <c r="AS35" s="190" t="s">
        <v>17</v>
      </c>
      <c r="AT35" s="198" t="s">
        <v>0</v>
      </c>
      <c r="AU35" s="200" t="s">
        <v>17</v>
      </c>
      <c r="AV35" s="199" t="s">
        <v>6</v>
      </c>
      <c r="AW35" s="202" t="s">
        <v>5</v>
      </c>
      <c r="AX35" s="30"/>
      <c r="AY35" s="30"/>
      <c r="AZ35" s="55"/>
      <c r="BA35" s="22">
        <f>BA$3</f>
        <v>1</v>
      </c>
      <c r="BB35" s="22">
        <f t="shared" ref="BB35:BS35" si="19">BB$3</f>
        <v>2</v>
      </c>
      <c r="BC35" s="22">
        <f t="shared" si="19"/>
        <v>3</v>
      </c>
      <c r="BD35" s="22">
        <f t="shared" si="19"/>
        <v>4</v>
      </c>
      <c r="BE35" s="22">
        <f t="shared" si="19"/>
        <v>5</v>
      </c>
      <c r="BF35" s="22">
        <f t="shared" si="19"/>
        <v>6</v>
      </c>
      <c r="BG35" s="22">
        <f t="shared" si="19"/>
        <v>7</v>
      </c>
      <c r="BH35" s="22">
        <f t="shared" si="19"/>
        <v>8</v>
      </c>
      <c r="BI35" s="22">
        <f t="shared" si="19"/>
        <v>9</v>
      </c>
      <c r="BJ35" s="22">
        <f t="shared" si="19"/>
        <v>10</v>
      </c>
      <c r="BK35" s="22" t="str">
        <f t="shared" si="19"/>
        <v>F1</v>
      </c>
      <c r="BL35" s="22" t="str">
        <f t="shared" si="19"/>
        <v>F2</v>
      </c>
      <c r="BM35" s="22" t="str">
        <f t="shared" si="19"/>
        <v>F3</v>
      </c>
      <c r="BN35" s="22" t="str">
        <f t="shared" si="19"/>
        <v>F4</v>
      </c>
      <c r="BO35" s="22" t="str">
        <f t="shared" si="19"/>
        <v>B8</v>
      </c>
      <c r="BP35" s="22" t="str">
        <f t="shared" si="19"/>
        <v>UG1</v>
      </c>
      <c r="BQ35" s="22" t="str">
        <f t="shared" si="19"/>
        <v>UG2</v>
      </c>
      <c r="BR35" s="22" t="str">
        <f t="shared" si="19"/>
        <v>UG3</v>
      </c>
      <c r="BS35" s="22" t="str">
        <f t="shared" si="19"/>
        <v>UG4</v>
      </c>
      <c r="BT35" s="88"/>
    </row>
    <row r="36" spans="1:72" ht="15" thickBot="1" x14ac:dyDescent="0.35">
      <c r="A36" s="25" t="b">
        <f t="array" ref="A36">OR(AND((B36&lt;&gt;""),OR(EXACT(B36,C36:AQ36))),AND((C36&lt;&gt;""),OR(EXACT(C36,D36:AQ36))),AND((D36&lt;&gt;""),OR(EXACT(D36,E36:AQ36))),AND((E36&lt;&gt;""),OR(EXACT(E36,F36:AQ36))),AND((F36&lt;&gt;""),OR(EXACT(F36,G36:AQ36))),AND((G36&lt;&gt;""),OR(EXACT(G36,H36:AQ36))),AND((H36&lt;&gt;""),OR(EXACT(H36,I36:AQ36))),AND((I36&lt;&gt;""),OR(EXACT(I36,J36:AQ36))),AND((J36&lt;&gt;""),OR(EXACT(J36,M36:AQ36))),AND((M36&lt;&gt;""),OR(EXACT(M36,N36:AQ36))),AND((O36&lt;&gt;""),OR(EXACT(O36,P36:AQ36))),AND((P36&lt;&gt;""),OR(EXACT(P36,Q36:AQ36))),AND((Q36&lt;&gt;""),OR(EXACT(Q36,R36:AQ36))),AND((S36&lt;&gt;""),OR(EXACT(S36,T36:AQ36))),AND((T36&lt;&gt;""),OR(EXACT(T36,U36:AQ36))),AND((U36&lt;&gt;""),OR(EXACT(U36,V36:AQ36))),AND((V36&lt;&gt;""),OR(EXACT(V36,X36:AQ36))),AND((X36&lt;&gt;""),OR(EXACT(X36,Y36:AQ36))),AND((Y36&lt;&gt;""),OR(EXACT(Y36,Z36:AQ36))),AND((Z36&lt;&gt;""),OR(EXACT(Z36,AA36:AQ36))),AND((AA36&lt;&gt;""),OR(EXACT(AA36,AB36:AQ36))),AND((AB36&lt;&gt;""),OR(EXACT(AB36,AC36:AQ36))),AND((AC36&lt;&gt;""),OR(EXACT(AC36,AD36:AQ36))),AND((AD36&lt;&gt;""),OR(EXACT(AD36,AE36:AQ36))),AND((AE36&lt;&gt;""),OR(EXACT(AE36,AF36:AQ36))),AND((AF36&lt;&gt;""),OR(EXACT(AF36,AG36:AQ36))),AND((AG46&lt;&gt;""),OR(EXACT(AG46,AH36:AQ36))),AND((AH36&lt;&gt;""),OR(EXACT(AH36,AI36:AQ36))),AND((AI36&lt;&gt;""),OR(EXACT(AI36,AJ36:AQ36))),AND((AJ36&lt;&gt;""),OR(EXACT(AJ36,AK36:AQ36))),AND((AK36&lt;&gt;""),OR(EXACT(AK36,AL36:AQ36))),AND((AL36&lt;&gt;""),OR(EXACT(AL36,AM36:AQ36))),AND((AM36&lt;&gt;""),OR(EXACT(AM36,AN36:AQ36))),AND((AN36&lt;&gt;""),OR(EXACT(AN36,AO36:AQ36))),AND((AO36&lt;&gt;""),OR(EXACT(AO36,AQ36))))</f>
        <v>1</v>
      </c>
      <c r="B36" s="26" t="s">
        <v>33</v>
      </c>
      <c r="C36" s="26">
        <v>8</v>
      </c>
      <c r="D36" s="26"/>
      <c r="E36" s="26"/>
      <c r="F36" s="26" t="s">
        <v>62</v>
      </c>
      <c r="G36" s="26">
        <v>4</v>
      </c>
      <c r="H36" s="26">
        <v>1</v>
      </c>
      <c r="I36" s="26">
        <v>1</v>
      </c>
      <c r="J36" s="26"/>
      <c r="K36" s="26"/>
      <c r="L36" s="26" t="s">
        <v>271</v>
      </c>
      <c r="M36" s="26"/>
      <c r="N36" s="26">
        <v>7</v>
      </c>
      <c r="O36" s="26"/>
      <c r="P36" s="26" t="s">
        <v>64</v>
      </c>
      <c r="Q36" s="26"/>
      <c r="R36" s="26"/>
      <c r="S36" s="26" t="s">
        <v>271</v>
      </c>
      <c r="T36" s="26"/>
      <c r="U36" s="26"/>
      <c r="V36" s="26" t="s">
        <v>271</v>
      </c>
      <c r="W36" s="26">
        <v>1</v>
      </c>
      <c r="X36" s="26" t="s">
        <v>61</v>
      </c>
      <c r="Y36" s="26"/>
      <c r="Z36" s="26">
        <v>4</v>
      </c>
      <c r="AA36" s="26">
        <v>5</v>
      </c>
      <c r="AB36" s="26">
        <v>1</v>
      </c>
      <c r="AC36" s="26"/>
      <c r="AD36" s="26">
        <v>6</v>
      </c>
      <c r="AE36" s="26">
        <v>3</v>
      </c>
      <c r="AF36" s="26">
        <v>9</v>
      </c>
      <c r="AG36" s="26" t="s">
        <v>32</v>
      </c>
      <c r="AH36" s="26" t="s">
        <v>32</v>
      </c>
      <c r="AI36" s="26"/>
      <c r="AJ36" s="563" t="s">
        <v>32</v>
      </c>
      <c r="AK36" s="31"/>
      <c r="AL36" s="31" t="s">
        <v>34</v>
      </c>
      <c r="AM36" s="31"/>
      <c r="AN36" s="31"/>
      <c r="AO36" s="124"/>
      <c r="AP36" s="124"/>
      <c r="AQ36" s="125"/>
      <c r="AR36" s="4"/>
      <c r="AS36" s="28" t="str">
        <f>IF(HLOOKUP($A$1&amp;"b",[1]!Plan,AR69,FALSE)="","",HLOOKUP($A$1&amp;"b",[1]!Plan,AR69,FALSE))</f>
        <v/>
      </c>
      <c r="AT36" s="28" t="str">
        <f>IF(HLOOKUP($A$1&amp;"b",[1]!Plan,AS69,FALSE)="","",HLOOKUP($A$1&amp;"b",[1]!Plan,AS69,FALSE))</f>
        <v/>
      </c>
      <c r="AU36" s="28" t="str">
        <f>IF(HLOOKUP($A$1&amp;"b",[1]!Plan,AT69,FALSE)="","",HLOOKUP($A$1&amp;"b",[1]!Plan,AT69,FALSE))</f>
        <v/>
      </c>
      <c r="AV36" s="28" t="str">
        <f>IF(HLOOKUP($A$1&amp;"b",[1]!Plan,AU69,FALSE)="","",HLOOKUP($A$1&amp;"b",[1]!Plan,AU69,FALSE))</f>
        <v/>
      </c>
      <c r="AW36" s="28" t="str">
        <f>IF(HLOOKUP($A$1&amp;"b",[1]!Plan,AV69,FALSE)="","",HLOOKUP($A$1&amp;"b",[1]!Plan,AV69,FALSE))</f>
        <v/>
      </c>
      <c r="AX36" s="28"/>
      <c r="AY36" s="28"/>
      <c r="AZ36" s="29"/>
      <c r="BA36" s="167">
        <f t="shared" ref="BA36:BS36" ca="1" si="20">SUMIF($B36:$AQ36,BA$3,$B$2:$AP$2)</f>
        <v>7</v>
      </c>
      <c r="BB36" s="167">
        <f t="shared" ca="1" si="20"/>
        <v>0</v>
      </c>
      <c r="BC36" s="167">
        <f t="shared" ca="1" si="20"/>
        <v>8</v>
      </c>
      <c r="BD36" s="167">
        <f t="shared" ca="1" si="20"/>
        <v>3</v>
      </c>
      <c r="BE36" s="167">
        <f t="shared" ca="1" si="20"/>
        <v>7</v>
      </c>
      <c r="BF36" s="167">
        <f t="shared" ca="1" si="20"/>
        <v>8</v>
      </c>
      <c r="BG36" s="167">
        <f t="shared" ca="1" si="20"/>
        <v>6</v>
      </c>
      <c r="BH36" s="167">
        <f t="shared" ca="1" si="20"/>
        <v>2</v>
      </c>
      <c r="BI36" s="167">
        <f t="shared" ca="1" si="20"/>
        <v>3</v>
      </c>
      <c r="BJ36" s="167">
        <f t="shared" ca="1" si="20"/>
        <v>0</v>
      </c>
      <c r="BK36" s="167">
        <f t="shared" ca="1" si="20"/>
        <v>0</v>
      </c>
      <c r="BL36" s="167">
        <f t="shared" ca="1" si="20"/>
        <v>3</v>
      </c>
      <c r="BM36" s="167">
        <f t="shared" ca="1" si="20"/>
        <v>3</v>
      </c>
      <c r="BN36" s="167">
        <f t="shared" ca="1" si="20"/>
        <v>8</v>
      </c>
      <c r="BO36" s="167">
        <f t="shared" ca="1" si="20"/>
        <v>0</v>
      </c>
      <c r="BP36" s="167">
        <f t="shared" ca="1" si="20"/>
        <v>0</v>
      </c>
      <c r="BQ36" s="167">
        <f t="shared" ca="1" si="20"/>
        <v>1</v>
      </c>
      <c r="BR36" s="167">
        <f t="shared" ca="1" si="20"/>
        <v>2</v>
      </c>
      <c r="BS36" s="167">
        <f t="shared" ca="1" si="20"/>
        <v>2</v>
      </c>
    </row>
    <row r="37" spans="1:72" ht="15" customHeight="1" x14ac:dyDescent="0.3">
      <c r="A37" s="192"/>
      <c r="B37" s="17" t="s">
        <v>615</v>
      </c>
      <c r="C37" s="17" t="s">
        <v>614</v>
      </c>
      <c r="D37" s="17" t="s">
        <v>191</v>
      </c>
      <c r="E37" s="17" t="s">
        <v>191</v>
      </c>
      <c r="F37" s="17" t="s">
        <v>583</v>
      </c>
      <c r="G37" s="17" t="s">
        <v>609</v>
      </c>
      <c r="H37" s="17" t="s">
        <v>455</v>
      </c>
      <c r="I37" s="17" t="s">
        <v>455</v>
      </c>
      <c r="J37" s="17"/>
      <c r="K37" s="17" t="s">
        <v>191</v>
      </c>
      <c r="L37" s="17" t="s">
        <v>269</v>
      </c>
      <c r="M37" s="17"/>
      <c r="N37" s="17" t="s">
        <v>589</v>
      </c>
      <c r="O37" s="17" t="s">
        <v>191</v>
      </c>
      <c r="P37" s="17" t="s">
        <v>616</v>
      </c>
      <c r="Q37" s="17" t="s">
        <v>191</v>
      </c>
      <c r="R37" s="17"/>
      <c r="S37" s="17" t="s">
        <v>269</v>
      </c>
      <c r="T37" s="17"/>
      <c r="U37" s="17" t="s">
        <v>191</v>
      </c>
      <c r="V37" s="17" t="s">
        <v>269</v>
      </c>
      <c r="W37" s="17" t="s">
        <v>455</v>
      </c>
      <c r="X37" s="17" t="s">
        <v>447</v>
      </c>
      <c r="Y37" s="17"/>
      <c r="Z37" s="17" t="s">
        <v>609</v>
      </c>
      <c r="AA37" s="17" t="s">
        <v>610</v>
      </c>
      <c r="AB37" s="17" t="s">
        <v>455</v>
      </c>
      <c r="AC37" s="17"/>
      <c r="AD37" s="17" t="s">
        <v>281</v>
      </c>
      <c r="AE37" s="17" t="s">
        <v>422</v>
      </c>
      <c r="AF37" s="17" t="s">
        <v>409</v>
      </c>
      <c r="AG37" s="17" t="s">
        <v>598</v>
      </c>
      <c r="AH37" s="17" t="s">
        <v>620</v>
      </c>
      <c r="AI37" s="17"/>
      <c r="AJ37" s="561" t="s">
        <v>599</v>
      </c>
      <c r="AK37" s="17"/>
      <c r="AL37" s="86" t="s">
        <v>602</v>
      </c>
      <c r="AM37" s="86"/>
      <c r="AN37" s="86"/>
      <c r="AO37" s="86"/>
      <c r="AP37" s="86"/>
      <c r="AQ37" s="87"/>
      <c r="AR37" s="4"/>
      <c r="AS37" s="187" t="str">
        <f>IF(HLOOKUP($A$1&amp;"a",[1]!Plan,AR69,FALSE)="","",HLOOKUP($A$1&amp;"a",[1]!Plan,AR69,FALSE))</f>
        <v/>
      </c>
      <c r="AT37" s="187" t="str">
        <f>IF(HLOOKUP($A$1&amp;"a",[1]!Plan,AS69,FALSE)="","",HLOOKUP($A$1&amp;"a",[1]!Plan,AS69,FALSE))</f>
        <v/>
      </c>
      <c r="AU37" s="18" t="str">
        <f>IF(HLOOKUP($A$1&amp;"a",[1]!Plan,AT69,FALSE)="","",HLOOKUP($A$1&amp;"a",[1]!Plan,AT69,FALSE))</f>
        <v/>
      </c>
      <c r="AV37" s="18" t="str">
        <f>IF(HLOOKUP($A$1&amp;"a",[1]!Plan,AU69,FALSE)="","",HLOOKUP($A$1&amp;"a",[1]!Plan,AU69,FALSE))</f>
        <v/>
      </c>
      <c r="AW37" s="18" t="str">
        <f>IF(HLOOKUP($A$1&amp;"a",[1]!Plan,AV69,FALSE)="","",HLOOKUP($A$1&amp;"a",[1]!Plan,AV69,FALSE))</f>
        <v/>
      </c>
      <c r="AX37" s="18"/>
      <c r="AY37" s="18"/>
      <c r="AZ37" s="19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2" x14ac:dyDescent="0.3">
      <c r="A38" s="20" t="b">
        <f t="array" ref="A38">OR(AND((B38&lt;&gt;""),OR(EXACT(B38,C38:AQ38))),AND((C38&lt;&gt;""),OR(EXACT(C38,D38:AQ38))),AND((D38&lt;&gt;""),OR(EXACT(D38,E38:AQ38))),AND((E38&lt;&gt;""),OR(EXACT(E38,F38:AQ38))),AND((F38&lt;&gt;""),OR(EXACT(F38,G38:AQ38))),AND((G38&lt;&gt;""),OR(EXACT(G38,H38:AQ38))),AND((H38&lt;&gt;""),OR(EXACT(H38,I38:AQ38))),AND((I38&lt;&gt;""),OR(EXACT(I38,J38:AQ38))),AND((J38&lt;&gt;""),OR(EXACT(J38,M38:AQ38))),AND((M38&lt;&gt;""),OR(EXACT(M38,N38:AQ38))),AND((O38&lt;&gt;""),OR(EXACT(O38,P38:AQ38))),AND((P38&lt;&gt;""),OR(EXACT(P38,Q38:AQ38))),AND((Q38&lt;&gt;""),OR(EXACT(Q38,R38:AQ38))),AND((S38&lt;&gt;""),OR(EXACT(S38,T38:AQ38))),AND((T38&lt;&gt;""),OR(EXACT(T38,U38:AQ38))),AND((U38&lt;&gt;""),OR(EXACT(U38,V38:AQ38))),AND((V38&lt;&gt;""),OR(EXACT(V38,X38:AQ38))),AND((X38&lt;&gt;""),OR(EXACT(X38,Y38:AQ38))),AND((Y38&lt;&gt;""),OR(EXACT(Y38,Z38:AQ38))),AND((Z38&lt;&gt;""),OR(EXACT(Z38,AA38:AQ38))),AND((AA38&lt;&gt;""),OR(EXACT(AA38,AB38:AQ38))),AND((AB38&lt;&gt;""),OR(EXACT(AB38,AC38:AQ38))),AND((AC38&lt;&gt;""),OR(EXACT(AC38,AD38:AQ38))),AND((AD38&lt;&gt;""),OR(EXACT(AD38,AE38:AQ38))),AND((AE38&lt;&gt;""),OR(EXACT(AE38,AF38:AQ38))),AND((AF38&lt;&gt;""),OR(EXACT(AF38,AG38:AQ38))),AND((AG48&lt;&gt;""),OR(EXACT(AG48,AH38:AQ38))),AND((AH38&lt;&gt;""),OR(EXACT(AH38,AI38:AQ38))),AND((AI38&lt;&gt;""),OR(EXACT(AI38,AJ38:AQ38))),AND((AJ38&lt;&gt;""),OR(EXACT(AJ38,AK38:AQ38))),AND((AK38&lt;&gt;""),OR(EXACT(AK38,AL38:AQ38))),AND((AL38&lt;&gt;""),OR(EXACT(AL38,AM38:AQ38))),AND((AM38&lt;&gt;""),OR(EXACT(AM38,AN38:AQ38))),AND((AN38&lt;&gt;""),OR(EXACT(AN38,AO38:AQ38))),AND((AO38&lt;&gt;""),OR(EXACT(AO38,AQ38))))</f>
        <v>1</v>
      </c>
      <c r="B38" s="559" t="s">
        <v>57</v>
      </c>
      <c r="C38" s="402" t="s">
        <v>18</v>
      </c>
      <c r="D38" s="289"/>
      <c r="E38" s="289"/>
      <c r="F38" s="344" t="s">
        <v>233</v>
      </c>
      <c r="G38" s="291" t="s">
        <v>1</v>
      </c>
      <c r="H38" s="292" t="s">
        <v>16</v>
      </c>
      <c r="I38" s="292" t="s">
        <v>16</v>
      </c>
      <c r="J38" s="289"/>
      <c r="K38" s="289"/>
      <c r="L38" s="292" t="s">
        <v>16</v>
      </c>
      <c r="M38" s="289"/>
      <c r="N38" s="292" t="s">
        <v>16</v>
      </c>
      <c r="O38" s="289"/>
      <c r="P38" s="289" t="s">
        <v>617</v>
      </c>
      <c r="Q38" s="289"/>
      <c r="R38" s="289"/>
      <c r="S38" s="292" t="s">
        <v>16</v>
      </c>
      <c r="T38" s="289"/>
      <c r="U38" s="289"/>
      <c r="V38" s="292" t="s">
        <v>16</v>
      </c>
      <c r="W38" s="292" t="s">
        <v>16</v>
      </c>
      <c r="X38" s="293" t="s">
        <v>225</v>
      </c>
      <c r="Y38" s="289"/>
      <c r="Z38" s="291" t="s">
        <v>1</v>
      </c>
      <c r="AA38" s="290" t="s">
        <v>6</v>
      </c>
      <c r="AB38" s="292" t="s">
        <v>16</v>
      </c>
      <c r="AC38" s="289"/>
      <c r="AD38" s="320" t="s">
        <v>71</v>
      </c>
      <c r="AE38" s="264" t="s">
        <v>74</v>
      </c>
      <c r="AF38" s="217" t="s">
        <v>27</v>
      </c>
      <c r="AG38" s="292" t="s">
        <v>16</v>
      </c>
      <c r="AH38" s="264" t="s">
        <v>74</v>
      </c>
      <c r="AI38" s="289"/>
      <c r="AJ38" s="562" t="s">
        <v>16</v>
      </c>
      <c r="AK38" s="537"/>
      <c r="AL38" s="548" t="s">
        <v>78</v>
      </c>
      <c r="AM38" s="315"/>
      <c r="AN38" s="310"/>
      <c r="AO38" s="289"/>
      <c r="AP38" s="289"/>
      <c r="AQ38" s="214"/>
      <c r="AR38" s="22"/>
      <c r="AS38" s="190" t="s">
        <v>17</v>
      </c>
      <c r="AT38" s="198" t="s">
        <v>0</v>
      </c>
      <c r="AU38" s="200" t="s">
        <v>17</v>
      </c>
      <c r="AV38" s="199" t="s">
        <v>6</v>
      </c>
      <c r="AW38" s="202" t="s">
        <v>5</v>
      </c>
      <c r="AX38" s="30"/>
      <c r="AY38" s="30"/>
      <c r="AZ38" s="55"/>
      <c r="BA38" s="22">
        <f>BA$3</f>
        <v>1</v>
      </c>
      <c r="BB38" s="22">
        <f t="shared" ref="BB38:BS38" si="21">BB$3</f>
        <v>2</v>
      </c>
      <c r="BC38" s="22">
        <f t="shared" si="21"/>
        <v>3</v>
      </c>
      <c r="BD38" s="22">
        <f t="shared" si="21"/>
        <v>4</v>
      </c>
      <c r="BE38" s="22">
        <f t="shared" si="21"/>
        <v>5</v>
      </c>
      <c r="BF38" s="22">
        <f t="shared" si="21"/>
        <v>6</v>
      </c>
      <c r="BG38" s="22">
        <f t="shared" si="21"/>
        <v>7</v>
      </c>
      <c r="BH38" s="22">
        <f t="shared" si="21"/>
        <v>8</v>
      </c>
      <c r="BI38" s="22">
        <f t="shared" si="21"/>
        <v>9</v>
      </c>
      <c r="BJ38" s="22">
        <f t="shared" si="21"/>
        <v>10</v>
      </c>
      <c r="BK38" s="22" t="str">
        <f t="shared" si="21"/>
        <v>F1</v>
      </c>
      <c r="BL38" s="22" t="str">
        <f t="shared" si="21"/>
        <v>F2</v>
      </c>
      <c r="BM38" s="22" t="str">
        <f t="shared" si="21"/>
        <v>F3</v>
      </c>
      <c r="BN38" s="22" t="str">
        <f t="shared" si="21"/>
        <v>F4</v>
      </c>
      <c r="BO38" s="22" t="str">
        <f t="shared" si="21"/>
        <v>B8</v>
      </c>
      <c r="BP38" s="22" t="str">
        <f t="shared" si="21"/>
        <v>UG1</v>
      </c>
      <c r="BQ38" s="22" t="str">
        <f t="shared" si="21"/>
        <v>UG2</v>
      </c>
      <c r="BR38" s="22" t="str">
        <f t="shared" si="21"/>
        <v>UG3</v>
      </c>
      <c r="BS38" s="22" t="str">
        <f t="shared" si="21"/>
        <v>UG4</v>
      </c>
      <c r="BT38" s="88"/>
    </row>
    <row r="39" spans="1:72" ht="15" thickBot="1" x14ac:dyDescent="0.35">
      <c r="A39" s="25" t="b">
        <f t="array" ref="A39">OR(AND((B39&lt;&gt;""),OR(EXACT(B39,C39:AQ39))),AND((C39&lt;&gt;""),OR(EXACT(C39,D39:AQ39))),AND((D39&lt;&gt;""),OR(EXACT(D39,E39:AQ39))),AND((E39&lt;&gt;""),OR(EXACT(E39,F39:AQ39))),AND((F39&lt;&gt;""),OR(EXACT(F39,G39:AQ39))),AND((G39&lt;&gt;""),OR(EXACT(G39,H39:AQ39))),AND((H39&lt;&gt;""),OR(EXACT(H39,I39:AQ39))),AND((I39&lt;&gt;""),OR(EXACT(I39,J39:AQ39))),AND((J39&lt;&gt;""),OR(EXACT(J39,M39:AQ39))),AND((M39&lt;&gt;""),OR(EXACT(M39,N39:AQ39))),AND((O39&lt;&gt;""),OR(EXACT(O39,P39:AQ39))),AND((P39&lt;&gt;""),OR(EXACT(P39,Q39:AQ39))),AND((Q39&lt;&gt;""),OR(EXACT(Q39,R39:AQ39))),AND((S39&lt;&gt;""),OR(EXACT(S39,T39:AQ39))),AND((T39&lt;&gt;""),OR(EXACT(T39,U39:AQ39))),AND((U39&lt;&gt;""),OR(EXACT(U39,V39:AQ39))),AND((V39&lt;&gt;""),OR(EXACT(V39,X39:AQ39))),AND((X39&lt;&gt;""),OR(EXACT(X39,Y39:AQ39))),AND((Y39&lt;&gt;""),OR(EXACT(Y39,Z39:AQ39))),AND((Z39&lt;&gt;""),OR(EXACT(Z39,AA39:AQ39))),AND((AA39&lt;&gt;""),OR(EXACT(AA39,AB39:AQ39))),AND((AB39&lt;&gt;""),OR(EXACT(AB39,AC39:AQ39))),AND((AC39&lt;&gt;""),OR(EXACT(AC39,AD39:AQ39))),AND((AD39&lt;&gt;""),OR(EXACT(AD39,AE39:AQ39))),AND((AE39&lt;&gt;""),OR(EXACT(AE39,AF39:AQ39))),AND((AF39&lt;&gt;""),OR(EXACT(AF39,AG39:AQ39))),AND((AG49&lt;&gt;""),OR(EXACT(AG49,AH39:AQ39))),AND((AH39&lt;&gt;""),OR(EXACT(AH39,AI39:AQ39))),AND((AI39&lt;&gt;""),OR(EXACT(AI39,AJ39:AQ39))),AND((AJ39&lt;&gt;""),OR(EXACT(AJ39,AK39:AQ39))),AND((AK39&lt;&gt;""),OR(EXACT(AK39,AL39:AQ39))),AND((AL39&lt;&gt;""),OR(EXACT(AL39,AM39:AQ39))),AND((AM39&lt;&gt;""),OR(EXACT(AM39,AN39:AQ39))),AND((AN39&lt;&gt;""),OR(EXACT(AN39,AO39:AQ39))),AND((AO39&lt;&gt;""),OR(EXACT(AO39,AQ39))))</f>
        <v>1</v>
      </c>
      <c r="B39" s="26" t="s">
        <v>33</v>
      </c>
      <c r="C39" s="26">
        <v>8</v>
      </c>
      <c r="D39" s="26"/>
      <c r="E39" s="26"/>
      <c r="F39" s="26" t="s">
        <v>62</v>
      </c>
      <c r="G39" s="26">
        <v>4</v>
      </c>
      <c r="H39" s="26">
        <v>1</v>
      </c>
      <c r="I39" s="26">
        <v>1</v>
      </c>
      <c r="J39" s="26"/>
      <c r="K39" s="26"/>
      <c r="L39" s="26" t="s">
        <v>271</v>
      </c>
      <c r="M39" s="26"/>
      <c r="N39" s="26">
        <v>7</v>
      </c>
      <c r="O39" s="26"/>
      <c r="P39" s="26" t="s">
        <v>64</v>
      </c>
      <c r="Q39" s="26"/>
      <c r="R39" s="26"/>
      <c r="S39" s="26" t="s">
        <v>271</v>
      </c>
      <c r="T39" s="26"/>
      <c r="U39" s="26"/>
      <c r="V39" s="26" t="s">
        <v>271</v>
      </c>
      <c r="W39" s="26">
        <v>1</v>
      </c>
      <c r="X39" s="26" t="s">
        <v>61</v>
      </c>
      <c r="Y39" s="26"/>
      <c r="Z39" s="26">
        <v>4</v>
      </c>
      <c r="AA39" s="26">
        <v>5</v>
      </c>
      <c r="AB39" s="26">
        <v>1</v>
      </c>
      <c r="AC39" s="26"/>
      <c r="AD39" s="26">
        <v>6</v>
      </c>
      <c r="AE39" s="26">
        <v>3</v>
      </c>
      <c r="AF39" s="26">
        <v>9</v>
      </c>
      <c r="AG39" s="26" t="s">
        <v>32</v>
      </c>
      <c r="AH39" s="26" t="s">
        <v>32</v>
      </c>
      <c r="AI39" s="26"/>
      <c r="AJ39" s="563" t="s">
        <v>32</v>
      </c>
      <c r="AK39" s="31"/>
      <c r="AL39" s="31" t="s">
        <v>34</v>
      </c>
      <c r="AM39" s="31"/>
      <c r="AN39" s="31"/>
      <c r="AO39" s="124"/>
      <c r="AP39" s="124"/>
      <c r="AQ39" s="125"/>
      <c r="AR39" s="4"/>
      <c r="AS39" s="28" t="str">
        <f>IF(HLOOKUP($A$1&amp;"b",[1]!Plan,AR69,FALSE)="","",HLOOKUP($A$1&amp;"b",[1]!Plan,AR69,FALSE))</f>
        <v/>
      </c>
      <c r="AT39" s="28" t="str">
        <f>IF(HLOOKUP($A$1&amp;"b",[1]!Plan,AS69,FALSE)="","",HLOOKUP($A$1&amp;"b",[1]!Plan,AS69,FALSE))</f>
        <v/>
      </c>
      <c r="AU39" s="28" t="str">
        <f>IF(HLOOKUP($A$1&amp;"b",[1]!Plan,AT69,FALSE)="","",HLOOKUP($A$1&amp;"b",[1]!Plan,AT69,FALSE))</f>
        <v/>
      </c>
      <c r="AV39" s="28" t="str">
        <f>IF(HLOOKUP($A$1&amp;"b",[1]!Plan,AU69,FALSE)="","",HLOOKUP($A$1&amp;"b",[1]!Plan,AU69,FALSE))</f>
        <v/>
      </c>
      <c r="AW39" s="28" t="str">
        <f>IF(HLOOKUP($A$1&amp;"b",[1]!Plan,AV69,FALSE)="","",HLOOKUP($A$1&amp;"b",[1]!Plan,AV69,FALSE))</f>
        <v/>
      </c>
      <c r="AX39" s="28"/>
      <c r="AY39" s="28"/>
      <c r="AZ39" s="29"/>
      <c r="BA39" s="167">
        <f t="shared" ref="BA39:BS39" ca="1" si="22">SUMIF($B39:$AQ39,BA$3,$B$2:$AP$2)</f>
        <v>7</v>
      </c>
      <c r="BB39" s="167">
        <f t="shared" ca="1" si="22"/>
        <v>0</v>
      </c>
      <c r="BC39" s="167">
        <f t="shared" ca="1" si="22"/>
        <v>8</v>
      </c>
      <c r="BD39" s="167">
        <f t="shared" ca="1" si="22"/>
        <v>3</v>
      </c>
      <c r="BE39" s="167">
        <f t="shared" ca="1" si="22"/>
        <v>7</v>
      </c>
      <c r="BF39" s="167">
        <f t="shared" ca="1" si="22"/>
        <v>8</v>
      </c>
      <c r="BG39" s="167">
        <f t="shared" ca="1" si="22"/>
        <v>6</v>
      </c>
      <c r="BH39" s="167">
        <f t="shared" ca="1" si="22"/>
        <v>2</v>
      </c>
      <c r="BI39" s="167">
        <f t="shared" ca="1" si="22"/>
        <v>3</v>
      </c>
      <c r="BJ39" s="167">
        <f t="shared" ca="1" si="22"/>
        <v>0</v>
      </c>
      <c r="BK39" s="167">
        <f t="shared" ca="1" si="22"/>
        <v>0</v>
      </c>
      <c r="BL39" s="167">
        <f t="shared" ca="1" si="22"/>
        <v>3</v>
      </c>
      <c r="BM39" s="167">
        <f t="shared" ca="1" si="22"/>
        <v>3</v>
      </c>
      <c r="BN39" s="167">
        <f t="shared" ca="1" si="22"/>
        <v>8</v>
      </c>
      <c r="BO39" s="167">
        <f t="shared" ca="1" si="22"/>
        <v>0</v>
      </c>
      <c r="BP39" s="167">
        <f t="shared" ca="1" si="22"/>
        <v>0</v>
      </c>
      <c r="BQ39" s="167">
        <f t="shared" ca="1" si="22"/>
        <v>1</v>
      </c>
      <c r="BR39" s="167">
        <f t="shared" ca="1" si="22"/>
        <v>2</v>
      </c>
      <c r="BS39" s="167">
        <f t="shared" ca="1" si="22"/>
        <v>2</v>
      </c>
    </row>
    <row r="40" spans="1:72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251"/>
      <c r="AL40" s="32"/>
      <c r="AM40" s="204"/>
      <c r="AN40" s="32"/>
      <c r="AO40" s="32"/>
      <c r="AP40" s="32"/>
      <c r="AQ40" s="35"/>
      <c r="AR40" s="4"/>
      <c r="AS40" s="187"/>
      <c r="AT40" s="187"/>
      <c r="AU40" s="33"/>
      <c r="AV40" s="33"/>
      <c r="AW40" s="33"/>
      <c r="AX40" s="33"/>
      <c r="AY40" s="33"/>
      <c r="AZ40" s="3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2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T41" s="32"/>
      <c r="U41" s="32"/>
      <c r="Y41" s="32"/>
      <c r="Z41" s="32"/>
      <c r="AA41" s="32"/>
      <c r="AC41" s="32"/>
      <c r="AD41" s="32"/>
      <c r="AE41" s="32"/>
      <c r="AF41" s="32"/>
      <c r="AG41" s="32"/>
      <c r="AH41" s="32"/>
      <c r="AI41" s="32"/>
      <c r="AJ41" s="32"/>
      <c r="AK41" s="89"/>
      <c r="AL41" s="121"/>
      <c r="AM41" s="205"/>
      <c r="AN41" s="121"/>
      <c r="AO41" s="121"/>
      <c r="AP41" s="121"/>
      <c r="AQ41" s="122"/>
      <c r="AR41" s="4"/>
      <c r="AS41" s="189"/>
      <c r="AT41" s="189"/>
      <c r="AU41" s="33"/>
      <c r="AV41" s="33"/>
      <c r="AW41" s="33"/>
      <c r="AX41" s="33"/>
      <c r="AY41" s="33"/>
      <c r="AZ41" s="34"/>
      <c r="BA41" s="22">
        <f>BA$3</f>
        <v>1</v>
      </c>
      <c r="BB41" s="22">
        <f t="shared" ref="BB41:BS41" si="23">BB$3</f>
        <v>2</v>
      </c>
      <c r="BC41" s="22">
        <f t="shared" si="23"/>
        <v>3</v>
      </c>
      <c r="BD41" s="22">
        <f t="shared" si="23"/>
        <v>4</v>
      </c>
      <c r="BE41" s="22">
        <f t="shared" si="23"/>
        <v>5</v>
      </c>
      <c r="BF41" s="22">
        <f t="shared" si="23"/>
        <v>6</v>
      </c>
      <c r="BG41" s="22">
        <f t="shared" si="23"/>
        <v>7</v>
      </c>
      <c r="BH41" s="22">
        <f t="shared" si="23"/>
        <v>8</v>
      </c>
      <c r="BI41" s="22">
        <f t="shared" si="23"/>
        <v>9</v>
      </c>
      <c r="BJ41" s="22">
        <f t="shared" si="23"/>
        <v>10</v>
      </c>
      <c r="BK41" s="22" t="str">
        <f t="shared" si="23"/>
        <v>F1</v>
      </c>
      <c r="BL41" s="22" t="str">
        <f t="shared" si="23"/>
        <v>F2</v>
      </c>
      <c r="BM41" s="22" t="str">
        <f t="shared" si="23"/>
        <v>F3</v>
      </c>
      <c r="BN41" s="22" t="str">
        <f t="shared" si="23"/>
        <v>F4</v>
      </c>
      <c r="BO41" s="22" t="str">
        <f t="shared" si="23"/>
        <v>B8</v>
      </c>
      <c r="BP41" s="22" t="str">
        <f t="shared" si="23"/>
        <v>UG1</v>
      </c>
      <c r="BQ41" s="22" t="str">
        <f t="shared" si="23"/>
        <v>UG2</v>
      </c>
      <c r="BR41" s="22" t="str">
        <f t="shared" si="23"/>
        <v>UG3</v>
      </c>
      <c r="BS41" s="22" t="str">
        <f t="shared" si="23"/>
        <v>UG4</v>
      </c>
    </row>
    <row r="42" spans="1:72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82"/>
      <c r="AL42" s="31"/>
      <c r="AM42" s="31"/>
      <c r="AN42" s="31"/>
      <c r="AO42" s="31"/>
      <c r="AP42" s="31"/>
      <c r="AQ42" s="84"/>
      <c r="AR42" s="4"/>
      <c r="AS42" s="28"/>
      <c r="AT42" s="28"/>
      <c r="AU42" s="36"/>
      <c r="AV42" s="36"/>
      <c r="AW42" s="36"/>
      <c r="AX42" s="36"/>
      <c r="AY42" s="36"/>
      <c r="AZ42" s="37"/>
      <c r="BA42" s="167">
        <f t="shared" ref="BA42:BS42" ca="1" si="24">SUMIF($B42:$AQ42,BA$3,$B$2:$AP$2)</f>
        <v>0</v>
      </c>
      <c r="BB42" s="167">
        <f t="shared" ca="1" si="24"/>
        <v>0</v>
      </c>
      <c r="BC42" s="167">
        <f t="shared" ca="1" si="24"/>
        <v>0</v>
      </c>
      <c r="BD42" s="167">
        <f t="shared" ca="1" si="24"/>
        <v>0</v>
      </c>
      <c r="BE42" s="167">
        <f t="shared" ca="1" si="24"/>
        <v>0</v>
      </c>
      <c r="BF42" s="167">
        <f t="shared" ca="1" si="24"/>
        <v>0</v>
      </c>
      <c r="BG42" s="167">
        <f t="shared" ca="1" si="24"/>
        <v>0</v>
      </c>
      <c r="BH42" s="167">
        <f t="shared" ca="1" si="24"/>
        <v>0</v>
      </c>
      <c r="BI42" s="167">
        <f t="shared" ca="1" si="24"/>
        <v>0</v>
      </c>
      <c r="BJ42" s="167">
        <f t="shared" ca="1" si="24"/>
        <v>0</v>
      </c>
      <c r="BK42" s="167">
        <f t="shared" ca="1" si="24"/>
        <v>0</v>
      </c>
      <c r="BL42" s="167">
        <f t="shared" ca="1" si="24"/>
        <v>0</v>
      </c>
      <c r="BM42" s="167">
        <f t="shared" ca="1" si="24"/>
        <v>0</v>
      </c>
      <c r="BN42" s="167">
        <f t="shared" ca="1" si="24"/>
        <v>0</v>
      </c>
      <c r="BO42" s="167">
        <f t="shared" ca="1" si="24"/>
        <v>0</v>
      </c>
      <c r="BP42" s="167">
        <f t="shared" ca="1" si="24"/>
        <v>0</v>
      </c>
      <c r="BQ42" s="167">
        <f t="shared" ca="1" si="24"/>
        <v>0</v>
      </c>
      <c r="BR42" s="167">
        <f t="shared" ca="1" si="24"/>
        <v>0</v>
      </c>
      <c r="BS42" s="167">
        <f t="shared" ca="1" si="24"/>
        <v>0</v>
      </c>
    </row>
    <row r="43" spans="1:72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204"/>
      <c r="AN43" s="32"/>
      <c r="AO43" s="32"/>
      <c r="AP43" s="32"/>
      <c r="AQ43" s="32"/>
      <c r="AR43" s="4"/>
      <c r="AS43" s="33"/>
      <c r="AT43" s="33"/>
      <c r="AU43" s="33"/>
      <c r="AV43" s="33"/>
      <c r="AW43" s="33"/>
      <c r="AX43" s="33"/>
      <c r="AY43" s="33"/>
      <c r="AZ43" s="33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2" ht="15" customHeight="1" x14ac:dyDescent="0.3">
      <c r="A44" s="38" t="s">
        <v>40</v>
      </c>
      <c r="B44" s="17" t="s">
        <v>615</v>
      </c>
      <c r="C44" s="17" t="s">
        <v>614</v>
      </c>
      <c r="D44" s="17" t="s">
        <v>191</v>
      </c>
      <c r="E44" s="17" t="s">
        <v>191</v>
      </c>
      <c r="F44" s="17" t="s">
        <v>583</v>
      </c>
      <c r="G44" s="17" t="s">
        <v>609</v>
      </c>
      <c r="H44" s="17" t="s">
        <v>455</v>
      </c>
      <c r="I44" s="17" t="s">
        <v>455</v>
      </c>
      <c r="J44" s="17"/>
      <c r="K44" s="17" t="s">
        <v>191</v>
      </c>
      <c r="L44" s="17" t="s">
        <v>269</v>
      </c>
      <c r="M44" s="17"/>
      <c r="N44" s="17" t="s">
        <v>589</v>
      </c>
      <c r="O44" s="17" t="s">
        <v>191</v>
      </c>
      <c r="P44" s="17" t="s">
        <v>444</v>
      </c>
      <c r="Q44" s="17" t="s">
        <v>191</v>
      </c>
      <c r="R44" s="17"/>
      <c r="S44" s="17" t="s">
        <v>269</v>
      </c>
      <c r="T44" s="17"/>
      <c r="U44" s="17" t="s">
        <v>191</v>
      </c>
      <c r="V44" s="17" t="s">
        <v>269</v>
      </c>
      <c r="W44" s="17" t="s">
        <v>455</v>
      </c>
      <c r="X44" s="17" t="s">
        <v>447</v>
      </c>
      <c r="Y44" s="17"/>
      <c r="Z44" s="17" t="s">
        <v>609</v>
      </c>
      <c r="AA44" s="17" t="s">
        <v>610</v>
      </c>
      <c r="AB44" s="17" t="s">
        <v>455</v>
      </c>
      <c r="AC44" s="17"/>
      <c r="AD44" s="17" t="s">
        <v>281</v>
      </c>
      <c r="AE44" s="17" t="s">
        <v>422</v>
      </c>
      <c r="AF44" s="17" t="s">
        <v>409</v>
      </c>
      <c r="AG44" s="17" t="s">
        <v>598</v>
      </c>
      <c r="AH44" s="17" t="s">
        <v>620</v>
      </c>
      <c r="AI44" s="17"/>
      <c r="AJ44" s="561" t="s">
        <v>599</v>
      </c>
      <c r="AK44" s="17"/>
      <c r="AL44" s="86"/>
      <c r="AM44" s="40"/>
      <c r="AN44" s="86"/>
      <c r="AO44" s="86"/>
      <c r="AP44" s="86"/>
      <c r="AQ44" s="87"/>
      <c r="AR44" s="4"/>
      <c r="AS44" s="187" t="str">
        <f>IF(HLOOKUP($A$1&amp;"a",[1]!Plan,AR70,FALSE)="","",HLOOKUP($A$1&amp;"a",[1]!Plan,AR70,FALSE))</f>
        <v/>
      </c>
      <c r="AT44" s="187" t="str">
        <f>IF(HLOOKUP($A$1&amp;"a",[1]!Plan,AS70,FALSE)="","",HLOOKUP($A$1&amp;"a",[1]!Plan,AS70,FALSE))</f>
        <v/>
      </c>
      <c r="AU44" s="18" t="str">
        <f>IF(HLOOKUP($A$1&amp;"a",[1]!Plan,AT70,FALSE)="","",HLOOKUP($A$1&amp;"a",[1]!Plan,AT70,FALSE))</f>
        <v/>
      </c>
      <c r="AV44" s="18" t="str">
        <f>IF(HLOOKUP($A$1&amp;"a",[1]!Plan,AU70,FALSE)="","",HLOOKUP($A$1&amp;"a",[1]!Plan,AU70,FALSE))</f>
        <v/>
      </c>
      <c r="AW44" s="18" t="str">
        <f>IF(HLOOKUP($A$1&amp;"a",[1]!Plan,AV70,FALSE)="","",HLOOKUP($A$1&amp;"a",[1]!Plan,AV70,FALSE))</f>
        <v/>
      </c>
      <c r="AX44" s="18"/>
      <c r="AY44" s="18"/>
      <c r="AZ44" s="19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2" x14ac:dyDescent="0.3">
      <c r="A45" s="20" t="b">
        <f t="array" ref="A45">OR(AND((B45&lt;&gt;""),OR(EXACT(B45,C45:AQ45))),AND((C45&lt;&gt;""),OR(EXACT(C45,D45:AQ45))),AND((D45&lt;&gt;""),OR(EXACT(D45,E45:AQ45))),AND((E45&lt;&gt;""),OR(EXACT(E45,F45:AQ45))),AND((F45&lt;&gt;""),OR(EXACT(F45,G45:AQ45))),AND((G45&lt;&gt;""),OR(EXACT(G45,H45:AQ45))),AND((H45&lt;&gt;""),OR(EXACT(H45,I45:AQ45))),AND((I45&lt;&gt;""),OR(EXACT(I45,J45:AQ45))),AND((J45&lt;&gt;""),OR(EXACT(J45,M45:AQ45))),AND((M45&lt;&gt;""),OR(EXACT(M45,N45:AQ45))),AND((O45&lt;&gt;""),OR(EXACT(O45,P45:AQ45))),AND((P45&lt;&gt;""),OR(EXACT(P45,Q45:AQ45))),AND((Q45&lt;&gt;""),OR(EXACT(Q45,R45:AQ45))),AND((S45&lt;&gt;""),OR(EXACT(S45,T45:AQ45))),AND((T45&lt;&gt;""),OR(EXACT(T45,U45:AQ45))),AND((U45&lt;&gt;""),OR(EXACT(U45,V45:AQ45))),AND((V45&lt;&gt;""),OR(EXACT(V45,X45:AQ45))),AND((X45&lt;&gt;""),OR(EXACT(X45,Y45:AQ45))),AND((Y45&lt;&gt;""),OR(EXACT(Y45,Z45:AQ45))),AND((Z45&lt;&gt;""),OR(EXACT(Z45,AA45:AQ45))),AND((AA45&lt;&gt;""),OR(EXACT(AA45,AB45:AQ45))),AND((AB45&lt;&gt;""),OR(EXACT(AB45,AC45:AQ45))),AND((AC45&lt;&gt;""),OR(EXACT(AC45,AD45:AQ45))),AND((AD45&lt;&gt;""),OR(EXACT(AD45,AE45:AQ45))),AND((AE45&lt;&gt;""),OR(EXACT(AE45,AF45:AQ45))),AND((AF45&lt;&gt;""),OR(EXACT(AF45,AG45:AQ45))),AND((AG45&lt;&gt;""),OR(EXACT(AG45,AH45:AQ45))),AND((AH45&lt;&gt;""),OR(EXACT(AH45,AI45:AQ45))),AND((AI45&lt;&gt;""),OR(EXACT(AI45,AJ45:AQ45))),AND((AJ45&lt;&gt;""),OR(EXACT(AJ45,AK45:AQ45))),AND((AK45&lt;&gt;""),OR(EXACT(AK45,AL45:AQ45))),AND((AL45&lt;&gt;""),OR(EXACT(AL45,AM45:AQ45))),AND((AM45&lt;&gt;""),OR(EXACT(AM45,AN45:AQ45))),AND((AN45&lt;&gt;""),OR(EXACT(AN45,AO45:AQ45))),AND((AO45&lt;&gt;""),OR(EXACT(AO45,AQ45))))</f>
        <v>1</v>
      </c>
      <c r="B45" s="559" t="s">
        <v>57</v>
      </c>
      <c r="C45" s="402" t="s">
        <v>18</v>
      </c>
      <c r="D45" s="289"/>
      <c r="E45" s="289"/>
      <c r="F45" s="344" t="s">
        <v>233</v>
      </c>
      <c r="G45" s="291" t="s">
        <v>1</v>
      </c>
      <c r="H45" s="340" t="s">
        <v>2</v>
      </c>
      <c r="I45" s="340" t="s">
        <v>2</v>
      </c>
      <c r="J45" s="289"/>
      <c r="K45" s="289"/>
      <c r="L45" s="299" t="s">
        <v>9</v>
      </c>
      <c r="M45" s="289"/>
      <c r="N45" s="292" t="s">
        <v>16</v>
      </c>
      <c r="O45" s="289"/>
      <c r="P45" s="289" t="s">
        <v>612</v>
      </c>
      <c r="Q45" s="289"/>
      <c r="R45" s="289"/>
      <c r="S45" s="299" t="s">
        <v>9</v>
      </c>
      <c r="T45" s="289"/>
      <c r="U45" s="289"/>
      <c r="V45" s="299" t="s">
        <v>9</v>
      </c>
      <c r="W45" s="340" t="s">
        <v>2</v>
      </c>
      <c r="X45" s="293" t="s">
        <v>225</v>
      </c>
      <c r="Y45" s="289"/>
      <c r="Z45" s="291" t="s">
        <v>1</v>
      </c>
      <c r="AA45" s="290" t="s">
        <v>6</v>
      </c>
      <c r="AB45" s="340" t="s">
        <v>2</v>
      </c>
      <c r="AC45" s="289"/>
      <c r="AD45" s="320" t="s">
        <v>71</v>
      </c>
      <c r="AE45" s="264" t="s">
        <v>74</v>
      </c>
      <c r="AF45" s="217"/>
      <c r="AG45" s="292" t="s">
        <v>16</v>
      </c>
      <c r="AH45" s="292" t="s">
        <v>16</v>
      </c>
      <c r="AI45" s="289"/>
      <c r="AJ45" s="562" t="s">
        <v>16</v>
      </c>
      <c r="AK45" s="298"/>
      <c r="AL45" s="310"/>
      <c r="AM45" s="537"/>
      <c r="AN45" s="310"/>
      <c r="AO45" s="289"/>
      <c r="AP45" s="289"/>
      <c r="AQ45" s="214"/>
      <c r="AR45" s="22"/>
      <c r="AS45" s="190" t="s">
        <v>17</v>
      </c>
      <c r="AT45" s="198" t="s">
        <v>0</v>
      </c>
      <c r="AU45" s="200" t="s">
        <v>17</v>
      </c>
      <c r="AV45" s="199" t="s">
        <v>6</v>
      </c>
      <c r="AW45" s="202" t="s">
        <v>5</v>
      </c>
      <c r="AX45" s="30"/>
      <c r="AY45" s="30"/>
      <c r="AZ45" s="55"/>
      <c r="BA45" s="22">
        <f>BA$3</f>
        <v>1</v>
      </c>
      <c r="BB45" s="22">
        <f t="shared" ref="BB45:BS45" si="25">BB$3</f>
        <v>2</v>
      </c>
      <c r="BC45" s="22">
        <f t="shared" si="25"/>
        <v>3</v>
      </c>
      <c r="BD45" s="22">
        <f t="shared" si="25"/>
        <v>4</v>
      </c>
      <c r="BE45" s="22">
        <f t="shared" si="25"/>
        <v>5</v>
      </c>
      <c r="BF45" s="22">
        <f t="shared" si="25"/>
        <v>6</v>
      </c>
      <c r="BG45" s="22">
        <f t="shared" si="25"/>
        <v>7</v>
      </c>
      <c r="BH45" s="22">
        <f t="shared" si="25"/>
        <v>8</v>
      </c>
      <c r="BI45" s="22">
        <f t="shared" si="25"/>
        <v>9</v>
      </c>
      <c r="BJ45" s="22">
        <f t="shared" si="25"/>
        <v>10</v>
      </c>
      <c r="BK45" s="22" t="str">
        <f t="shared" si="25"/>
        <v>F1</v>
      </c>
      <c r="BL45" s="22" t="str">
        <f t="shared" si="25"/>
        <v>F2</v>
      </c>
      <c r="BM45" s="22" t="str">
        <f t="shared" si="25"/>
        <v>F3</v>
      </c>
      <c r="BN45" s="22" t="str">
        <f t="shared" si="25"/>
        <v>F4</v>
      </c>
      <c r="BO45" s="22" t="str">
        <f t="shared" si="25"/>
        <v>B8</v>
      </c>
      <c r="BP45" s="22" t="str">
        <f t="shared" si="25"/>
        <v>UG1</v>
      </c>
      <c r="BQ45" s="22" t="str">
        <f t="shared" si="25"/>
        <v>UG2</v>
      </c>
      <c r="BR45" s="22" t="str">
        <f t="shared" si="25"/>
        <v>UG3</v>
      </c>
      <c r="BS45" s="22" t="str">
        <f t="shared" si="25"/>
        <v>UG4</v>
      </c>
      <c r="BT45" s="88"/>
    </row>
    <row r="46" spans="1:72" ht="15" thickBot="1" x14ac:dyDescent="0.35">
      <c r="A46" s="25" t="b">
        <f t="array" ref="A46">OR(AND((B46&lt;&gt;""),OR(EXACT(B46,C46:AQ46))),AND((C46&lt;&gt;""),OR(EXACT(C46,D46:AQ46))),AND((D46&lt;&gt;""),OR(EXACT(D46,E46:AQ46))),AND((E46&lt;&gt;""),OR(EXACT(E46,F46:AQ46))),AND((F46&lt;&gt;""),OR(EXACT(F46,G46:AQ46))),AND((G46&lt;&gt;""),OR(EXACT(G46,H46:AQ46))),AND((H46&lt;&gt;""),OR(EXACT(H46,I46:AQ46))),AND((I46&lt;&gt;""),OR(EXACT(I46,J46:AQ46))),AND((J46&lt;&gt;""),OR(EXACT(J46,M46:AQ46))),AND((M46&lt;&gt;""),OR(EXACT(M46,N46:AQ46))),AND((O46&lt;&gt;""),OR(EXACT(O46,P46:AQ46))),AND((P46&lt;&gt;""),OR(EXACT(P46,Q46:AQ46))),AND((Q46&lt;&gt;""),OR(EXACT(Q46,R46:AQ46))),AND((S46&lt;&gt;""),OR(EXACT(S46,T46:AQ46))),AND((T46&lt;&gt;""),OR(EXACT(T46,U46:AQ46))),AND((U46&lt;&gt;""),OR(EXACT(U46,V46:AQ46))),AND((V46&lt;&gt;""),OR(EXACT(V46,X46:AQ46))),AND((X46&lt;&gt;""),OR(EXACT(X46,Y46:AQ46))),AND((Y46&lt;&gt;""),OR(EXACT(Y46,Z46:AQ46))),AND((Z46&lt;&gt;""),OR(EXACT(Z46,AA46:AQ46))),AND((AA46&lt;&gt;""),OR(EXACT(AA46,AB46:AQ46))),AND((AB46&lt;&gt;""),OR(EXACT(AB46,AC46:AQ46))),AND((AC46&lt;&gt;""),OR(EXACT(AC46,AD46:AQ46))),AND((AD46&lt;&gt;""),OR(EXACT(AD46,AE46:AQ46))),AND((AE46&lt;&gt;""),OR(EXACT(AE46,AF46:AQ46))),AND((AF46&lt;&gt;""),OR(EXACT(AF46,AG46:AQ46))),AND((AG46&lt;&gt;""),OR(EXACT(AG46,AH46:AQ46))),AND((AH46&lt;&gt;""),OR(EXACT(AH46,AI46:AQ46))),AND((AI46&lt;&gt;""),OR(EXACT(AI46,AJ46:AQ46))),AND((AJ46&lt;&gt;""),OR(EXACT(AJ46,AK46:AQ46))),AND((AK46&lt;&gt;""),OR(EXACT(AK46,AL46:AQ46))),AND((AL46&lt;&gt;""),OR(EXACT(AL46,AM46:AQ46))),AND((AM46&lt;&gt;""),OR(EXACT(AM46,AN46:AQ46))),AND((AN46&lt;&gt;""),OR(EXACT(AN46,AO46:AQ46))),AND((AO46&lt;&gt;""),OR(EXACT(AO46,AQ46))))</f>
        <v>1</v>
      </c>
      <c r="B46" s="26" t="s">
        <v>33</v>
      </c>
      <c r="C46" s="26">
        <v>8</v>
      </c>
      <c r="D46" s="26"/>
      <c r="E46" s="26"/>
      <c r="F46" s="26" t="s">
        <v>62</v>
      </c>
      <c r="G46" s="26">
        <v>4</v>
      </c>
      <c r="H46" s="26">
        <v>1</v>
      </c>
      <c r="I46" s="26">
        <v>1</v>
      </c>
      <c r="J46" s="26"/>
      <c r="K46" s="26"/>
      <c r="L46" s="26" t="s">
        <v>271</v>
      </c>
      <c r="M46" s="26"/>
      <c r="N46" s="26">
        <v>7</v>
      </c>
      <c r="O46" s="26"/>
      <c r="P46" s="26" t="s">
        <v>64</v>
      </c>
      <c r="Q46" s="26"/>
      <c r="R46" s="26"/>
      <c r="S46" s="26" t="s">
        <v>271</v>
      </c>
      <c r="T46" s="26"/>
      <c r="U46" s="26"/>
      <c r="V46" s="26" t="s">
        <v>271</v>
      </c>
      <c r="W46" s="26">
        <v>1</v>
      </c>
      <c r="X46" s="26" t="s">
        <v>61</v>
      </c>
      <c r="Y46" s="26"/>
      <c r="Z46" s="26">
        <v>4</v>
      </c>
      <c r="AA46" s="26">
        <v>5</v>
      </c>
      <c r="AB46" s="26">
        <v>1</v>
      </c>
      <c r="AC46" s="26"/>
      <c r="AD46" s="26">
        <v>6</v>
      </c>
      <c r="AE46" s="26">
        <v>3</v>
      </c>
      <c r="AF46" s="26">
        <v>9</v>
      </c>
      <c r="AG46" s="26" t="s">
        <v>32</v>
      </c>
      <c r="AH46" s="26" t="s">
        <v>32</v>
      </c>
      <c r="AI46" s="26"/>
      <c r="AJ46" s="563" t="s">
        <v>32</v>
      </c>
      <c r="AK46" s="31"/>
      <c r="AL46" s="31"/>
      <c r="AM46" s="31"/>
      <c r="AN46" s="31"/>
      <c r="AO46" s="124"/>
      <c r="AP46" s="124"/>
      <c r="AQ46" s="125"/>
      <c r="AR46" s="4"/>
      <c r="AS46" s="28" t="str">
        <f>IF(HLOOKUP($A$1&amp;"b",[1]!Plan,AR70,FALSE)="","",HLOOKUP($A$1&amp;"b",[1]!Plan,AR70,FALSE))</f>
        <v/>
      </c>
      <c r="AT46" s="28" t="str">
        <f>IF(HLOOKUP($A$1&amp;"b",[1]!Plan,AS70,FALSE)="","",HLOOKUP($A$1&amp;"b",[1]!Plan,AS70,FALSE))</f>
        <v/>
      </c>
      <c r="AU46" s="28" t="str">
        <f>IF(HLOOKUP($A$1&amp;"b",[1]!Plan,AT70,FALSE)="","",HLOOKUP($A$1&amp;"b",[1]!Plan,AT70,FALSE))</f>
        <v/>
      </c>
      <c r="AV46" s="28" t="str">
        <f>IF(HLOOKUP($A$1&amp;"b",[1]!Plan,AU70,FALSE)="","",HLOOKUP($A$1&amp;"b",[1]!Plan,AU70,FALSE))</f>
        <v/>
      </c>
      <c r="AW46" s="28" t="str">
        <f>IF(HLOOKUP($A$1&amp;"b",[1]!Plan,AV70,FALSE)="","",HLOOKUP($A$1&amp;"b",[1]!Plan,AV70,FALSE))</f>
        <v/>
      </c>
      <c r="AX46" s="28"/>
      <c r="AY46" s="28"/>
      <c r="AZ46" s="29"/>
      <c r="BA46" s="167">
        <f t="shared" ref="BA46:BS46" ca="1" si="26">SUMIF($B46:$AQ46,BA$3,$B$2:$AP$2)</f>
        <v>7</v>
      </c>
      <c r="BB46" s="167">
        <f t="shared" ca="1" si="26"/>
        <v>0</v>
      </c>
      <c r="BC46" s="167">
        <f t="shared" ca="1" si="26"/>
        <v>8</v>
      </c>
      <c r="BD46" s="167">
        <f t="shared" ca="1" si="26"/>
        <v>3</v>
      </c>
      <c r="BE46" s="167">
        <f t="shared" ca="1" si="26"/>
        <v>7</v>
      </c>
      <c r="BF46" s="167">
        <f t="shared" ca="1" si="26"/>
        <v>8</v>
      </c>
      <c r="BG46" s="167">
        <f t="shared" ca="1" si="26"/>
        <v>6</v>
      </c>
      <c r="BH46" s="167">
        <f t="shared" ca="1" si="26"/>
        <v>2</v>
      </c>
      <c r="BI46" s="167">
        <f t="shared" ca="1" si="26"/>
        <v>3</v>
      </c>
      <c r="BJ46" s="167">
        <f t="shared" ca="1" si="26"/>
        <v>0</v>
      </c>
      <c r="BK46" s="167">
        <f t="shared" ca="1" si="26"/>
        <v>0</v>
      </c>
      <c r="BL46" s="167">
        <f t="shared" ca="1" si="26"/>
        <v>3</v>
      </c>
      <c r="BM46" s="167">
        <f t="shared" ca="1" si="26"/>
        <v>3</v>
      </c>
      <c r="BN46" s="167">
        <f t="shared" ca="1" si="26"/>
        <v>0</v>
      </c>
      <c r="BO46" s="167">
        <f t="shared" ca="1" si="26"/>
        <v>0</v>
      </c>
      <c r="BP46" s="167">
        <f t="shared" ca="1" si="26"/>
        <v>0</v>
      </c>
      <c r="BQ46" s="167">
        <f t="shared" ca="1" si="26"/>
        <v>1</v>
      </c>
      <c r="BR46" s="167">
        <f t="shared" ca="1" si="26"/>
        <v>2</v>
      </c>
      <c r="BS46" s="167">
        <f t="shared" ca="1" si="26"/>
        <v>2</v>
      </c>
    </row>
    <row r="47" spans="1:72" ht="15" customHeight="1" x14ac:dyDescent="0.3">
      <c r="A47" s="192"/>
      <c r="B47" s="17" t="s">
        <v>615</v>
      </c>
      <c r="C47" s="17" t="s">
        <v>614</v>
      </c>
      <c r="D47" s="17" t="s">
        <v>191</v>
      </c>
      <c r="E47" s="17" t="s">
        <v>191</v>
      </c>
      <c r="F47" s="17" t="s">
        <v>583</v>
      </c>
      <c r="G47" s="17" t="s">
        <v>609</v>
      </c>
      <c r="H47" s="17" t="s">
        <v>455</v>
      </c>
      <c r="I47" s="17" t="s">
        <v>455</v>
      </c>
      <c r="J47" s="17"/>
      <c r="K47" s="17" t="s">
        <v>191</v>
      </c>
      <c r="L47" s="17" t="s">
        <v>269</v>
      </c>
      <c r="M47" s="17"/>
      <c r="N47" s="17" t="s">
        <v>589</v>
      </c>
      <c r="O47" s="17" t="s">
        <v>191</v>
      </c>
      <c r="P47" s="17" t="s">
        <v>444</v>
      </c>
      <c r="Q47" s="17" t="s">
        <v>191</v>
      </c>
      <c r="R47" s="17"/>
      <c r="S47" s="17" t="s">
        <v>269</v>
      </c>
      <c r="T47" s="17"/>
      <c r="U47" s="17" t="s">
        <v>191</v>
      </c>
      <c r="V47" s="17" t="s">
        <v>269</v>
      </c>
      <c r="W47" s="17" t="s">
        <v>455</v>
      </c>
      <c r="X47" s="17" t="s">
        <v>447</v>
      </c>
      <c r="Y47" s="17"/>
      <c r="Z47" s="17" t="s">
        <v>609</v>
      </c>
      <c r="AA47" s="17" t="s">
        <v>610</v>
      </c>
      <c r="AB47" s="17" t="s">
        <v>455</v>
      </c>
      <c r="AC47" s="17"/>
      <c r="AD47" s="17" t="s">
        <v>281</v>
      </c>
      <c r="AE47" s="17" t="s">
        <v>422</v>
      </c>
      <c r="AF47" s="17" t="s">
        <v>409</v>
      </c>
      <c r="AG47" s="17" t="s">
        <v>598</v>
      </c>
      <c r="AH47" s="17" t="s">
        <v>620</v>
      </c>
      <c r="AI47" s="17"/>
      <c r="AJ47" s="561" t="s">
        <v>599</v>
      </c>
      <c r="AK47" s="17"/>
      <c r="AL47" s="86"/>
      <c r="AM47" s="40"/>
      <c r="AN47" s="86"/>
      <c r="AO47" s="86"/>
      <c r="AP47" s="86"/>
      <c r="AQ47" s="87"/>
      <c r="AR47" s="4"/>
      <c r="AS47" s="187" t="str">
        <f>IF(HLOOKUP($A$1&amp;"a",[1]!Plan,AR70,FALSE)="","",HLOOKUP($A$1&amp;"a",[1]!Plan,AR70,FALSE))</f>
        <v/>
      </c>
      <c r="AT47" s="187" t="str">
        <f>IF(HLOOKUP($A$1&amp;"a",[1]!Plan,AS70,FALSE)="","",HLOOKUP($A$1&amp;"a",[1]!Plan,AS70,FALSE))</f>
        <v/>
      </c>
      <c r="AU47" s="18" t="str">
        <f>IF(HLOOKUP($A$1&amp;"a",[1]!Plan,AT70,FALSE)="","",HLOOKUP($A$1&amp;"a",[1]!Plan,AT70,FALSE))</f>
        <v/>
      </c>
      <c r="AV47" s="18" t="str">
        <f>IF(HLOOKUP($A$1&amp;"a",[1]!Plan,AU70,FALSE)="","",HLOOKUP($A$1&amp;"a",[1]!Plan,AU70,FALSE))</f>
        <v/>
      </c>
      <c r="AW47" s="18" t="str">
        <f>IF(HLOOKUP($A$1&amp;"a",[1]!Plan,AV70,FALSE)="","",HLOOKUP($A$1&amp;"a",[1]!Plan,AV70,FALSE))</f>
        <v/>
      </c>
      <c r="AX47" s="18"/>
      <c r="AY47" s="18"/>
      <c r="AZ47" s="19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2" x14ac:dyDescent="0.3">
      <c r="A48" s="20" t="b">
        <f t="array" ref="A48">OR(AND((B48&lt;&gt;""),OR(EXACT(B48,C48:AQ48))),AND((C48&lt;&gt;""),OR(EXACT(C48,D48:AQ48))),AND((D48&lt;&gt;""),OR(EXACT(D48,E48:AQ48))),AND((E48&lt;&gt;""),OR(EXACT(E48,F48:AQ48))),AND((F48&lt;&gt;""),OR(EXACT(F48,G48:AQ48))),AND((G48&lt;&gt;""),OR(EXACT(G48,H48:AQ48))),AND((H48&lt;&gt;""),OR(EXACT(H48,I48:AQ48))),AND((I48&lt;&gt;""),OR(EXACT(I48,J48:AQ48))),AND((J48&lt;&gt;""),OR(EXACT(J48,M48:AQ48))),AND((M48&lt;&gt;""),OR(EXACT(M48,N48:AQ48))),AND((O48&lt;&gt;""),OR(EXACT(O48,P48:AQ48))),AND((P48&lt;&gt;""),OR(EXACT(P48,Q48:AQ48))),AND((Q48&lt;&gt;""),OR(EXACT(Q48,R48:AQ48))),AND((S48&lt;&gt;""),OR(EXACT(S48,T48:AQ48))),AND((T48&lt;&gt;""),OR(EXACT(T48,U48:AQ48))),AND((U48&lt;&gt;""),OR(EXACT(U48,V48:AQ48))),AND((V48&lt;&gt;""),OR(EXACT(V48,X48:AQ48))),AND((X48&lt;&gt;""),OR(EXACT(X48,Y48:AQ48))),AND((Y48&lt;&gt;""),OR(EXACT(Y48,Z48:AQ48))),AND((Z48&lt;&gt;""),OR(EXACT(Z48,AA48:AQ48))),AND((AA48&lt;&gt;""),OR(EXACT(AA48,AB48:AQ48))),AND((AB48&lt;&gt;""),OR(EXACT(AB48,AC48:AQ48))),AND((AC48&lt;&gt;""),OR(EXACT(AC48,AD48:AQ48))),AND((AD48&lt;&gt;""),OR(EXACT(AD48,AE48:AQ48))),AND((AE48&lt;&gt;""),OR(EXACT(AE48,AF48:AQ48))),AND((AF48&lt;&gt;""),OR(EXACT(AF48,AG48:AQ48))),AND((AG48&lt;&gt;""),OR(EXACT(AG48,AH48:AQ48))),AND((AH48&lt;&gt;""),OR(EXACT(AH48,AI48:AQ48))),AND((AI48&lt;&gt;""),OR(EXACT(AI48,AJ48:AQ48))),AND((AJ48&lt;&gt;""),OR(EXACT(AJ48,AK48:AQ48))),AND((AK48&lt;&gt;""),OR(EXACT(AK48,AL48:AQ48))),AND((AL48&lt;&gt;""),OR(EXACT(AL48,AM48:AQ48))),AND((AM48&lt;&gt;""),OR(EXACT(AM48,AN48:AQ48))),AND((AN48&lt;&gt;""),OR(EXACT(AN48,AO48:AQ48))),AND((AO48&lt;&gt;""),OR(EXACT(AO48,AQ48))))</f>
        <v>1</v>
      </c>
      <c r="B48" s="559" t="s">
        <v>57</v>
      </c>
      <c r="C48" s="402" t="s">
        <v>18</v>
      </c>
      <c r="D48" s="289"/>
      <c r="E48" s="289"/>
      <c r="F48" s="344" t="s">
        <v>233</v>
      </c>
      <c r="G48" s="291" t="s">
        <v>1</v>
      </c>
      <c r="H48" s="340" t="s">
        <v>2</v>
      </c>
      <c r="I48" s="340" t="s">
        <v>2</v>
      </c>
      <c r="J48" s="289"/>
      <c r="K48" s="289"/>
      <c r="L48" s="292" t="s">
        <v>16</v>
      </c>
      <c r="M48" s="289"/>
      <c r="N48" s="292" t="s">
        <v>16</v>
      </c>
      <c r="O48" s="289"/>
      <c r="P48" s="289" t="s">
        <v>612</v>
      </c>
      <c r="Q48" s="289"/>
      <c r="R48" s="289"/>
      <c r="S48" s="292" t="s">
        <v>16</v>
      </c>
      <c r="T48" s="289"/>
      <c r="U48" s="289"/>
      <c r="V48" s="292" t="s">
        <v>16</v>
      </c>
      <c r="W48" s="340" t="s">
        <v>2</v>
      </c>
      <c r="X48" s="293" t="s">
        <v>225</v>
      </c>
      <c r="Y48" s="289"/>
      <c r="Z48" s="291" t="s">
        <v>1</v>
      </c>
      <c r="AA48" s="290" t="s">
        <v>6</v>
      </c>
      <c r="AB48" s="340" t="s">
        <v>2</v>
      </c>
      <c r="AC48" s="289"/>
      <c r="AD48" s="320" t="s">
        <v>71</v>
      </c>
      <c r="AE48" s="264" t="s">
        <v>74</v>
      </c>
      <c r="AF48" s="217"/>
      <c r="AG48" s="292" t="s">
        <v>16</v>
      </c>
      <c r="AH48" s="264" t="s">
        <v>74</v>
      </c>
      <c r="AI48" s="289"/>
      <c r="AJ48" s="562" t="s">
        <v>16</v>
      </c>
      <c r="AK48" s="298"/>
      <c r="AL48" s="310"/>
      <c r="AM48" s="537"/>
      <c r="AN48" s="310"/>
      <c r="AO48" s="289"/>
      <c r="AP48" s="289"/>
      <c r="AQ48" s="214"/>
      <c r="AR48" s="22"/>
      <c r="AS48" s="190" t="s">
        <v>17</v>
      </c>
      <c r="AT48" s="198" t="s">
        <v>0</v>
      </c>
      <c r="AU48" s="200" t="s">
        <v>17</v>
      </c>
      <c r="AV48" s="199" t="s">
        <v>6</v>
      </c>
      <c r="AW48" s="202" t="s">
        <v>5</v>
      </c>
      <c r="AX48" s="30"/>
      <c r="AY48" s="30"/>
      <c r="AZ48" s="55"/>
      <c r="BA48" s="22">
        <f>BA$3</f>
        <v>1</v>
      </c>
      <c r="BB48" s="22">
        <f t="shared" ref="BB48:BS48" si="27">BB$3</f>
        <v>2</v>
      </c>
      <c r="BC48" s="22">
        <f t="shared" si="27"/>
        <v>3</v>
      </c>
      <c r="BD48" s="22">
        <f t="shared" si="27"/>
        <v>4</v>
      </c>
      <c r="BE48" s="22">
        <f t="shared" si="27"/>
        <v>5</v>
      </c>
      <c r="BF48" s="22">
        <f t="shared" si="27"/>
        <v>6</v>
      </c>
      <c r="BG48" s="22">
        <f t="shared" si="27"/>
        <v>7</v>
      </c>
      <c r="BH48" s="22">
        <f t="shared" si="27"/>
        <v>8</v>
      </c>
      <c r="BI48" s="22">
        <f t="shared" si="27"/>
        <v>9</v>
      </c>
      <c r="BJ48" s="22">
        <f t="shared" si="27"/>
        <v>10</v>
      </c>
      <c r="BK48" s="22" t="str">
        <f t="shared" si="27"/>
        <v>F1</v>
      </c>
      <c r="BL48" s="22" t="str">
        <f t="shared" si="27"/>
        <v>F2</v>
      </c>
      <c r="BM48" s="22" t="str">
        <f t="shared" si="27"/>
        <v>F3</v>
      </c>
      <c r="BN48" s="22" t="str">
        <f t="shared" si="27"/>
        <v>F4</v>
      </c>
      <c r="BO48" s="22" t="str">
        <f t="shared" si="27"/>
        <v>B8</v>
      </c>
      <c r="BP48" s="22" t="str">
        <f t="shared" si="27"/>
        <v>UG1</v>
      </c>
      <c r="BQ48" s="22" t="str">
        <f t="shared" si="27"/>
        <v>UG2</v>
      </c>
      <c r="BR48" s="22" t="str">
        <f t="shared" si="27"/>
        <v>UG3</v>
      </c>
      <c r="BS48" s="22" t="str">
        <f t="shared" si="27"/>
        <v>UG4</v>
      </c>
      <c r="BT48" s="88"/>
    </row>
    <row r="49" spans="1:77" ht="15" thickBot="1" x14ac:dyDescent="0.35">
      <c r="A49" s="25" t="b">
        <f t="array" ref="A49">OR(AND((B49&lt;&gt;""),OR(EXACT(B49,C49:AQ49))),AND((C49&lt;&gt;""),OR(EXACT(C49,D49:AQ49))),AND((D49&lt;&gt;""),OR(EXACT(D49,E49:AQ49))),AND((E49&lt;&gt;""),OR(EXACT(E49,F49:AQ49))),AND((F49&lt;&gt;""),OR(EXACT(F49,G49:AQ49))),AND((G49&lt;&gt;""),OR(EXACT(G49,H49:AQ49))),AND((H49&lt;&gt;""),OR(EXACT(H49,I49:AQ49))),AND((I49&lt;&gt;""),OR(EXACT(I49,J49:AQ49))),AND((J49&lt;&gt;""),OR(EXACT(J49,M49:AQ49))),AND((M49&lt;&gt;""),OR(EXACT(M49,N49:AQ49))),AND((O49&lt;&gt;""),OR(EXACT(O49,P49:AQ49))),AND((P49&lt;&gt;""),OR(EXACT(P49,Q49:AQ49))),AND((Q49&lt;&gt;""),OR(EXACT(Q49,R49:AQ49))),AND((S49&lt;&gt;""),OR(EXACT(S49,T49:AQ49))),AND((T49&lt;&gt;""),OR(EXACT(T49,U49:AQ49))),AND((U49&lt;&gt;""),OR(EXACT(U49,V49:AQ49))),AND((V49&lt;&gt;""),OR(EXACT(V49,X49:AQ49))),AND((X49&lt;&gt;""),OR(EXACT(X49,Y49:AQ49))),AND((Y49&lt;&gt;""),OR(EXACT(Y49,Z49:AQ49))),AND((Z49&lt;&gt;""),OR(EXACT(Z49,AA49:AQ49))),AND((AA49&lt;&gt;""),OR(EXACT(AA49,AB49:AQ49))),AND((AB49&lt;&gt;""),OR(EXACT(AB49,AC49:AQ49))),AND((AC49&lt;&gt;""),OR(EXACT(AC49,AD49:AQ49))),AND((AD49&lt;&gt;""),OR(EXACT(AD49,AE49:AQ49))),AND((AE49&lt;&gt;""),OR(EXACT(AE49,AF49:AQ49))),AND((AF49&lt;&gt;""),OR(EXACT(AF49,AG49:AQ49))),AND((AG49&lt;&gt;""),OR(EXACT(AG49,AH49:AQ49))),AND((AH49&lt;&gt;""),OR(EXACT(AH49,AI49:AQ49))),AND((AI49&lt;&gt;""),OR(EXACT(AI49,AJ49:AQ49))),AND((AJ49&lt;&gt;""),OR(EXACT(AJ49,AK49:AQ49))),AND((AK49&lt;&gt;""),OR(EXACT(AK49,AL49:AQ49))),AND((AL49&lt;&gt;""),OR(EXACT(AL49,AM49:AQ49))),AND((AM49&lt;&gt;""),OR(EXACT(AM49,AN49:AQ49))),AND((AN49&lt;&gt;""),OR(EXACT(AN49,AO49:AQ49))),AND((AO49&lt;&gt;""),OR(EXACT(AO49,AQ49))))</f>
        <v>1</v>
      </c>
      <c r="B49" s="26" t="s">
        <v>33</v>
      </c>
      <c r="C49" s="26">
        <v>8</v>
      </c>
      <c r="D49" s="26"/>
      <c r="E49" s="26"/>
      <c r="F49" s="26" t="s">
        <v>62</v>
      </c>
      <c r="G49" s="26">
        <v>4</v>
      </c>
      <c r="H49" s="26">
        <v>1</v>
      </c>
      <c r="I49" s="26">
        <v>1</v>
      </c>
      <c r="J49" s="26"/>
      <c r="K49" s="26"/>
      <c r="L49" s="26" t="s">
        <v>271</v>
      </c>
      <c r="M49" s="26"/>
      <c r="N49" s="26">
        <v>7</v>
      </c>
      <c r="O49" s="26"/>
      <c r="P49" s="26" t="s">
        <v>64</v>
      </c>
      <c r="Q49" s="26"/>
      <c r="R49" s="26"/>
      <c r="S49" s="26" t="s">
        <v>271</v>
      </c>
      <c r="T49" s="26"/>
      <c r="U49" s="26"/>
      <c r="V49" s="26" t="s">
        <v>271</v>
      </c>
      <c r="W49" s="26">
        <v>1</v>
      </c>
      <c r="X49" s="26" t="s">
        <v>61</v>
      </c>
      <c r="Y49" s="26"/>
      <c r="Z49" s="26">
        <v>4</v>
      </c>
      <c r="AA49" s="26">
        <v>5</v>
      </c>
      <c r="AB49" s="26">
        <v>1</v>
      </c>
      <c r="AC49" s="26"/>
      <c r="AD49" s="26">
        <v>6</v>
      </c>
      <c r="AE49" s="26">
        <v>3</v>
      </c>
      <c r="AF49" s="26">
        <v>9</v>
      </c>
      <c r="AG49" s="26" t="s">
        <v>32</v>
      </c>
      <c r="AH49" s="26" t="s">
        <v>32</v>
      </c>
      <c r="AI49" s="26"/>
      <c r="AJ49" s="563" t="s">
        <v>32</v>
      </c>
      <c r="AK49" s="31"/>
      <c r="AL49" s="31"/>
      <c r="AM49" s="31"/>
      <c r="AN49" s="31"/>
      <c r="AO49" s="124"/>
      <c r="AP49" s="124"/>
      <c r="AQ49" s="125"/>
      <c r="AR49" s="4"/>
      <c r="AS49" s="28" t="str">
        <f>IF(HLOOKUP($A$1&amp;"b",[1]!Plan,AR70,FALSE)="","",HLOOKUP($A$1&amp;"b",[1]!Plan,AR70,FALSE))</f>
        <v/>
      </c>
      <c r="AT49" s="28" t="str">
        <f>IF(HLOOKUP($A$1&amp;"b",[1]!Plan,AS70,FALSE)="","",HLOOKUP($A$1&amp;"b",[1]!Plan,AS70,FALSE))</f>
        <v/>
      </c>
      <c r="AU49" s="28" t="str">
        <f>IF(HLOOKUP($A$1&amp;"b",[1]!Plan,AT70,FALSE)="","",HLOOKUP($A$1&amp;"b",[1]!Plan,AT70,FALSE))</f>
        <v/>
      </c>
      <c r="AV49" s="28" t="str">
        <f>IF(HLOOKUP($A$1&amp;"b",[1]!Plan,AU70,FALSE)="","",HLOOKUP($A$1&amp;"b",[1]!Plan,AU70,FALSE))</f>
        <v/>
      </c>
      <c r="AW49" s="28" t="str">
        <f>IF(HLOOKUP($A$1&amp;"b",[1]!Plan,AV70,FALSE)="","",HLOOKUP($A$1&amp;"b",[1]!Plan,AV70,FALSE))</f>
        <v/>
      </c>
      <c r="AX49" s="28"/>
      <c r="AY49" s="28"/>
      <c r="AZ49" s="29"/>
      <c r="BA49" s="167">
        <f t="shared" ref="BA49:BS49" ca="1" si="28">SUMIF($B49:$AQ49,BA$3,$B$2:$AP$2)</f>
        <v>7</v>
      </c>
      <c r="BB49" s="167">
        <f t="shared" ca="1" si="28"/>
        <v>0</v>
      </c>
      <c r="BC49" s="167">
        <f t="shared" ca="1" si="28"/>
        <v>8</v>
      </c>
      <c r="BD49" s="167">
        <f t="shared" ca="1" si="28"/>
        <v>3</v>
      </c>
      <c r="BE49" s="167">
        <f t="shared" ca="1" si="28"/>
        <v>7</v>
      </c>
      <c r="BF49" s="167">
        <f t="shared" ca="1" si="28"/>
        <v>8</v>
      </c>
      <c r="BG49" s="167">
        <f t="shared" ca="1" si="28"/>
        <v>6</v>
      </c>
      <c r="BH49" s="167">
        <f t="shared" ca="1" si="28"/>
        <v>2</v>
      </c>
      <c r="BI49" s="167">
        <f t="shared" ca="1" si="28"/>
        <v>3</v>
      </c>
      <c r="BJ49" s="167">
        <f t="shared" ca="1" si="28"/>
        <v>0</v>
      </c>
      <c r="BK49" s="167">
        <f t="shared" ca="1" si="28"/>
        <v>0</v>
      </c>
      <c r="BL49" s="167">
        <f t="shared" ca="1" si="28"/>
        <v>3</v>
      </c>
      <c r="BM49" s="167">
        <f t="shared" ca="1" si="28"/>
        <v>3</v>
      </c>
      <c r="BN49" s="167">
        <f t="shared" ca="1" si="28"/>
        <v>0</v>
      </c>
      <c r="BO49" s="167">
        <f t="shared" ca="1" si="28"/>
        <v>0</v>
      </c>
      <c r="BP49" s="167">
        <f t="shared" ca="1" si="28"/>
        <v>0</v>
      </c>
      <c r="BQ49" s="167">
        <f t="shared" ca="1" si="28"/>
        <v>1</v>
      </c>
      <c r="BR49" s="167">
        <f t="shared" ca="1" si="28"/>
        <v>2</v>
      </c>
      <c r="BS49" s="167">
        <f t="shared" ca="1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226"/>
      <c r="AL50" s="40"/>
      <c r="AM50" s="203"/>
      <c r="AN50" s="40"/>
      <c r="AO50" s="40"/>
      <c r="AP50" s="40"/>
      <c r="AQ50" s="83"/>
      <c r="AR50" s="4"/>
      <c r="AS50" s="187"/>
      <c r="AT50" s="187"/>
      <c r="AU50" s="33"/>
      <c r="AV50" s="33"/>
      <c r="AW50" s="33"/>
      <c r="AX50" s="33"/>
      <c r="AY50" s="33"/>
      <c r="AZ50" s="3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60"/>
      <c r="AE51" s="119"/>
      <c r="AF51" s="119"/>
      <c r="AG51" s="119"/>
      <c r="AH51" s="119"/>
      <c r="AI51" s="193"/>
      <c r="AJ51" s="193"/>
      <c r="AK51" s="250"/>
      <c r="AL51" s="121"/>
      <c r="AM51" s="205"/>
      <c r="AN51" s="121"/>
      <c r="AO51" s="121"/>
      <c r="AP51" s="121"/>
      <c r="AQ51" s="122"/>
      <c r="AR51" s="4"/>
      <c r="AS51" s="189"/>
      <c r="AT51" s="189"/>
      <c r="AU51" s="33"/>
      <c r="AV51" s="33"/>
      <c r="AW51" s="33"/>
      <c r="AX51" s="33"/>
      <c r="AY51" s="33"/>
      <c r="AZ51" s="34"/>
      <c r="BA51" s="22">
        <f t="shared" ref="BA51:BS51" si="29">BA$3</f>
        <v>1</v>
      </c>
      <c r="BB51" s="22">
        <f t="shared" si="29"/>
        <v>2</v>
      </c>
      <c r="BC51" s="22">
        <f t="shared" si="29"/>
        <v>3</v>
      </c>
      <c r="BD51" s="22">
        <f t="shared" si="29"/>
        <v>4</v>
      </c>
      <c r="BE51" s="22">
        <f t="shared" si="29"/>
        <v>5</v>
      </c>
      <c r="BF51" s="22">
        <f t="shared" si="29"/>
        <v>6</v>
      </c>
      <c r="BG51" s="22">
        <f t="shared" si="29"/>
        <v>7</v>
      </c>
      <c r="BH51" s="22">
        <f t="shared" si="29"/>
        <v>8</v>
      </c>
      <c r="BI51" s="22">
        <f t="shared" si="29"/>
        <v>9</v>
      </c>
      <c r="BJ51" s="22">
        <f t="shared" si="29"/>
        <v>10</v>
      </c>
      <c r="BK51" s="22" t="str">
        <f t="shared" si="29"/>
        <v>F1</v>
      </c>
      <c r="BL51" s="22" t="str">
        <f t="shared" si="29"/>
        <v>F2</v>
      </c>
      <c r="BM51" s="22" t="str">
        <f t="shared" si="29"/>
        <v>F3</v>
      </c>
      <c r="BN51" s="22" t="str">
        <f t="shared" si="29"/>
        <v>F4</v>
      </c>
      <c r="BO51" s="22" t="str">
        <f t="shared" si="29"/>
        <v>B8</v>
      </c>
      <c r="BP51" s="22" t="str">
        <f t="shared" si="29"/>
        <v>UG1</v>
      </c>
      <c r="BQ51" s="22" t="str">
        <f t="shared" si="29"/>
        <v>UG2</v>
      </c>
      <c r="BR51" s="22" t="str">
        <f t="shared" si="29"/>
        <v>UG3</v>
      </c>
      <c r="BS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123"/>
      <c r="AL52" s="124"/>
      <c r="AM52" s="124"/>
      <c r="AN52" s="124"/>
      <c r="AO52" s="124"/>
      <c r="AP52" s="124"/>
      <c r="AQ52" s="125"/>
      <c r="AR52" s="4"/>
      <c r="AS52" s="28"/>
      <c r="AT52" s="28"/>
      <c r="AU52" s="36"/>
      <c r="AV52" s="36"/>
      <c r="AW52" s="36"/>
      <c r="AX52" s="36"/>
      <c r="AY52" s="36"/>
      <c r="AZ52" s="37"/>
      <c r="BA52" s="167">
        <f t="shared" ref="BA52:BS52" ca="1" si="30">SUMIF($B52:$AQ52,BA$3,$B$2:$AP$2)</f>
        <v>0</v>
      </c>
      <c r="BB52" s="167">
        <f t="shared" ca="1" si="30"/>
        <v>0</v>
      </c>
      <c r="BC52" s="167">
        <f t="shared" ca="1" si="30"/>
        <v>0</v>
      </c>
      <c r="BD52" s="167">
        <f t="shared" ca="1" si="30"/>
        <v>0</v>
      </c>
      <c r="BE52" s="167">
        <f t="shared" ca="1" si="30"/>
        <v>0</v>
      </c>
      <c r="BF52" s="167">
        <f t="shared" ca="1" si="30"/>
        <v>0</v>
      </c>
      <c r="BG52" s="167">
        <f t="shared" ca="1" si="30"/>
        <v>0</v>
      </c>
      <c r="BH52" s="167">
        <f t="shared" ca="1" si="30"/>
        <v>0</v>
      </c>
      <c r="BI52" s="167">
        <f t="shared" ca="1" si="30"/>
        <v>0</v>
      </c>
      <c r="BJ52" s="167">
        <f t="shared" ca="1" si="30"/>
        <v>0</v>
      </c>
      <c r="BK52" s="167">
        <f t="shared" ca="1" si="30"/>
        <v>0</v>
      </c>
      <c r="BL52" s="167">
        <f t="shared" ca="1" si="30"/>
        <v>0</v>
      </c>
      <c r="BM52" s="167">
        <f t="shared" ca="1" si="30"/>
        <v>0</v>
      </c>
      <c r="BN52" s="167">
        <f t="shared" ca="1" si="30"/>
        <v>0</v>
      </c>
      <c r="BO52" s="167">
        <f t="shared" ca="1" si="30"/>
        <v>0</v>
      </c>
      <c r="BP52" s="167">
        <f t="shared" ca="1" si="30"/>
        <v>0</v>
      </c>
      <c r="BQ52" s="167">
        <f t="shared" ca="1" si="30"/>
        <v>0</v>
      </c>
      <c r="BR52" s="167">
        <f t="shared" ca="1" si="30"/>
        <v>0</v>
      </c>
      <c r="BS52" s="167">
        <f t="shared" ca="1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8"/>
      <c r="AL53" s="32"/>
      <c r="AM53" s="204"/>
      <c r="AN53" s="32"/>
      <c r="AO53" s="32"/>
      <c r="AP53" s="32"/>
      <c r="AQ53" s="8"/>
      <c r="AR53" s="4"/>
      <c r="AS53" s="33"/>
      <c r="AT53" s="33"/>
      <c r="AU53" s="33"/>
      <c r="AV53" s="33"/>
      <c r="AW53" s="33"/>
      <c r="AX53" s="33"/>
      <c r="AY53" s="33"/>
      <c r="AZ53" s="33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180" t="s">
        <v>42</v>
      </c>
      <c r="AL54" s="40" t="s">
        <v>42</v>
      </c>
      <c r="AM54" s="203" t="s">
        <v>42</v>
      </c>
      <c r="AN54" s="40" t="s">
        <v>42</v>
      </c>
      <c r="AO54" s="40" t="s">
        <v>42</v>
      </c>
      <c r="AP54" s="40"/>
      <c r="AQ54" s="83"/>
      <c r="AR54" s="4"/>
      <c r="AS54" s="187" t="str">
        <f>IF(HLOOKUP($A$1&amp;"a",[1]!Plan,AR71,FALSE)="","",HLOOKUP($A$1&amp;"a",[1]!Plan,AR71,FALSE))</f>
        <v/>
      </c>
      <c r="AT54" s="187" t="str">
        <f>IF(HLOOKUP($A$1&amp;"a",[1]!Plan,AS71,FALSE)="","",HLOOKUP($A$1&amp;"a",[1]!Plan,AS71,FALSE))</f>
        <v/>
      </c>
      <c r="AU54" s="18" t="str">
        <f>IF(HLOOKUP($A$1&amp;"a",[1]!Plan,AT71,FALSE)="","",HLOOKUP($A$1&amp;"a",[1]!Plan,AT71,FALSE))</f>
        <v/>
      </c>
      <c r="AV54" s="18" t="str">
        <f>IF(HLOOKUP($A$1&amp;"a",[1]!Plan,AU71,FALSE)="","",HLOOKUP($A$1&amp;"a",[1]!Plan,AU71,FALSE))</f>
        <v/>
      </c>
      <c r="AW54" s="18" t="str">
        <f>IF(HLOOKUP($A$1&amp;"a",[1]!Plan,AV71,FALSE)="","",HLOOKUP($A$1&amp;"a",[1]!Plan,AV71,FALSE))</f>
        <v/>
      </c>
      <c r="AX54" s="18"/>
      <c r="AY54" s="18"/>
      <c r="AZ54" s="19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7" x14ac:dyDescent="0.3">
      <c r="A55" s="20" t="b">
        <f t="array" ref="A55">OR(AND((B55&lt;&gt;""),OR(EXACT(B55,C55:AQ55))),AND((C55&lt;&gt;""),OR(EXACT(C55,D55:AQ55))),AND((D55&lt;&gt;""),OR(EXACT(D55,E55:AQ55))),AND((E55&lt;&gt;""),OR(EXACT(E55,F55:AQ55))),AND((F55&lt;&gt;""),OR(EXACT(F55,G55:AQ55))),AND((G55&lt;&gt;""),OR(EXACT(G55,H55:AQ55))),AND((H55&lt;&gt;""),OR(EXACT(H55,I55:AQ55))),AND((I55&lt;&gt;""),OR(EXACT(I55,J55:AQ55))),AND((J55&lt;&gt;""),OR(EXACT(J55,M55:AQ55))),AND((M55&lt;&gt;""),OR(EXACT(M55,N55:AQ55))),AND((O55&lt;&gt;""),OR(EXACT(O55,P55:AQ55))),AND((P55&lt;&gt;""),OR(EXACT(P55,Q55:AQ55))),AND((Q55&lt;&gt;""),OR(EXACT(Q55,R55:AQ55))),AND((S55&lt;&gt;""),OR(EXACT(S55,T55:AQ55))),AND((T55&lt;&gt;""),OR(EXACT(T55,U55:AQ55))),AND((U55&lt;&gt;""),OR(EXACT(U55,V55:AQ55))),AND((V55&lt;&gt;""),OR(EXACT(V55,W55:AQ55))),AND((W55&lt;&gt;""),OR(EXACT(W55,X55:AQ55))),AND((X55&lt;&gt;""),OR(EXACT(X55,Y55:AQ55))),AND((Y55&lt;&gt;""),OR(EXACT(Y55,Z55:AQ55))),AND((Z55&lt;&gt;""),OR(EXACT(Z55,AA55:AQ55))),AND((AA55&lt;&gt;""),OR(EXACT(AA55,AB55:AQ55))),AND((AB55&lt;&gt;""),OR(EXACT(AB55,AC55:AQ55))),AND((AC55&lt;&gt;""),OR(EXACT(AC55,AE55:AQ55))),AND((AE55&lt;&gt;""),OR(EXACT(AE55,AF55:AQ55))),AND((AF55&lt;&gt;""),OR(EXACT(AF55,AG55:AQ55))),AND((AG55&lt;&gt;""),OR(EXACT(AG55,AH55:AQ55))),AND((AH55&lt;&gt;""),OR(EXACT(AH55,AI55:AQ55))),AND((AI55&lt;&gt;""),OR(EXACT(AI55,AJ55:AQ55))),AND((AJ55&lt;&gt;""),OR(EXACT(AJ55,AK55:AQ55))),AND((AK55&lt;&gt;""),OR(EXACT(AK55,AL55:AQ55))),AND((AL55&lt;&gt;""),OR(EXACT(AL55,AM55:AQ55))),AND((AM55&lt;&gt;""),OR(EXACT(AM55,AN55:AQ55))),AND((AN55&lt;&gt;""),OR(EXACT(AN55,AO55:AQ55))),AND((AO55&lt;&gt;""),OR(EXACT(AO55,AQ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4" t="s">
        <v>42</v>
      </c>
      <c r="AL55" s="310" t="s">
        <v>42</v>
      </c>
      <c r="AM55" s="312" t="s">
        <v>42</v>
      </c>
      <c r="AN55" s="310" t="s">
        <v>42</v>
      </c>
      <c r="AO55" s="310" t="s">
        <v>42</v>
      </c>
      <c r="AP55" s="310"/>
      <c r="AQ55" s="120"/>
      <c r="AR55" s="22"/>
      <c r="AS55" s="188" t="str">
        <f>IF(HLOOKUP($A$1,[1]!Plan,AR71,FALSE)="","",HLOOKUP($A$1,[1]!Plan,AR71,FALSE))</f>
        <v/>
      </c>
      <c r="AT55" s="188" t="str">
        <f>IF(HLOOKUP($A$1,[1]!Plan,AS71,FALSE)="","",HLOOKUP($A$1,[1]!Plan,AS71,FALSE))</f>
        <v/>
      </c>
      <c r="AU55" s="23" t="str">
        <f>IF(HLOOKUP($A$1,[1]!Plan,AT71,FALSE)="","",HLOOKUP($A$1,[1]!Plan,AT71,FALSE))</f>
        <v/>
      </c>
      <c r="AV55" s="23" t="str">
        <f>IF(HLOOKUP($A$1,[1]!Plan,AU71,FALSE)="","",HLOOKUP($A$1,[1]!Plan,AU71,FALSE))</f>
        <v/>
      </c>
      <c r="AW55" s="23" t="str">
        <f>IF(HLOOKUP($A$1,[1]!Plan,AV71,FALSE)="","",HLOOKUP($A$1,[1]!Plan,AV71,FALSE))</f>
        <v/>
      </c>
      <c r="AX55" s="30"/>
      <c r="AY55" s="30"/>
      <c r="AZ55" s="55"/>
      <c r="BA55" s="22">
        <f t="shared" ref="BA55:BS55" si="31">BA$3</f>
        <v>1</v>
      </c>
      <c r="BB55" s="22">
        <f t="shared" si="31"/>
        <v>2</v>
      </c>
      <c r="BC55" s="22">
        <f t="shared" si="31"/>
        <v>3</v>
      </c>
      <c r="BD55" s="22">
        <f t="shared" si="31"/>
        <v>4</v>
      </c>
      <c r="BE55" s="22">
        <f t="shared" si="31"/>
        <v>5</v>
      </c>
      <c r="BF55" s="22">
        <f t="shared" si="31"/>
        <v>6</v>
      </c>
      <c r="BG55" s="22">
        <f t="shared" si="31"/>
        <v>7</v>
      </c>
      <c r="BH55" s="22">
        <f t="shared" si="31"/>
        <v>8</v>
      </c>
      <c r="BI55" s="22">
        <f t="shared" si="31"/>
        <v>9</v>
      </c>
      <c r="BJ55" s="22">
        <f t="shared" si="31"/>
        <v>10</v>
      </c>
      <c r="BK55" s="22" t="str">
        <f t="shared" si="31"/>
        <v>F1</v>
      </c>
      <c r="BL55" s="22" t="str">
        <f t="shared" si="31"/>
        <v>F2</v>
      </c>
      <c r="BM55" s="22" t="str">
        <f t="shared" si="31"/>
        <v>F3</v>
      </c>
      <c r="BN55" s="22" t="str">
        <f t="shared" si="31"/>
        <v>F4</v>
      </c>
      <c r="BO55" s="22" t="str">
        <f t="shared" si="31"/>
        <v>B8</v>
      </c>
      <c r="BP55" s="22" t="str">
        <f t="shared" si="31"/>
        <v>UG1</v>
      </c>
      <c r="BQ55" s="22" t="str">
        <f t="shared" si="31"/>
        <v>UG2</v>
      </c>
      <c r="BR55" s="22" t="str">
        <f t="shared" si="31"/>
        <v>UG3</v>
      </c>
      <c r="BS55" s="22" t="str">
        <f t="shared" si="31"/>
        <v>UG4</v>
      </c>
      <c r="BT55" s="88"/>
    </row>
    <row r="56" spans="1:77" ht="15" thickBot="1" x14ac:dyDescent="0.35">
      <c r="A56" s="25" t="b">
        <f t="array" ref="A56">OR(AND((B56&lt;&gt;""),OR(EXACT(B56,C56:AQ56))),AND((C56&lt;&gt;""),OR(EXACT(C56,D56:AQ56))),AND((D56&lt;&gt;""),OR(EXACT(D56,E56:AQ56))),AND((E56&lt;&gt;""),OR(EXACT(E56,F56:AQ56))),AND((F56&lt;&gt;""),OR(EXACT(F56,G56:AQ56))),AND((G56&lt;&gt;""),OR(EXACT(G56,H56:AQ56))),AND((H56&lt;&gt;""),OR(EXACT(H56,I56:AQ56))),AND((I56&lt;&gt;""),OR(EXACT(I56,J56:AQ56))),AND((J56&lt;&gt;""),OR(EXACT(J56,M56:AQ56))),AND((M56&lt;&gt;""),OR(EXACT(M56,N56:AQ56))),AND((O56&lt;&gt;""),OR(EXACT(O56,P56:AQ56))),AND((P56&lt;&gt;""),OR(EXACT(P56,Q56:AQ56))),AND((Q56&lt;&gt;""),OR(EXACT(Q56,R56:AQ56))),AND((S56&lt;&gt;""),OR(EXACT(S56,T56:AQ56))),AND((T56&lt;&gt;""),OR(EXACT(T56,U56:AQ56))),AND((U56&lt;&gt;""),OR(EXACT(U56,V56:AQ56))),AND((V56&lt;&gt;""),OR(EXACT(V56,W56:AQ56))),AND((W56&lt;&gt;""),OR(EXACT(W56,X56:AQ56))),AND((X56&lt;&gt;""),OR(EXACT(X56,Y56:AQ56))),AND((Y56&lt;&gt;""),OR(EXACT(Y56,Z56:AQ56))),AND((Z56&lt;&gt;""),OR(EXACT(Z56,AA56:AQ56))),AND((AA56&lt;&gt;""),OR(EXACT(AA56,AB56:AQ56))),AND((AB56&lt;&gt;""),OR(EXACT(AB56,AC56:AQ56))),AND((AC56&lt;&gt;""),OR(EXACT(AC56,AE56:AQ56))),AND((AE56&lt;&gt;""),OR(EXACT(AE56,AF56:AQ56))),AND((AF56&lt;&gt;""),OR(EXACT(AF56,AG56:AQ56))),AND((AG56&lt;&gt;""),OR(EXACT(AG56,AH56:AQ56))),AND((AH56&lt;&gt;""),OR(EXACT(AH56,AI56:AQ56))),AND((AI56&lt;&gt;""),OR(EXACT(AI56,AJ56:AQ56))),AND((AJ56&lt;&gt;""),OR(EXACT(AJ56,AK56:AQ56))),AND((AK56&lt;&gt;""),OR(EXACT(AK56,AL56:AQ56))),AND((AL56&lt;&gt;""),OR(EXACT(AL56,AM56:AQ56))),AND((AM56&lt;&gt;""),OR(EXACT(AM56,AN56:AQ56))),AND((AN56&lt;&gt;""),OR(EXACT(AN56,AO56:AQ56))),AND((AO56&lt;&gt;""),OR(EXACT(AO56,AQ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82" t="s">
        <v>42</v>
      </c>
      <c r="AL56" s="31" t="s">
        <v>42</v>
      </c>
      <c r="AM56" s="31" t="s">
        <v>42</v>
      </c>
      <c r="AN56" s="31" t="s">
        <v>42</v>
      </c>
      <c r="AO56" s="31" t="s">
        <v>42</v>
      </c>
      <c r="AP56" s="31"/>
      <c r="AQ56" s="84"/>
      <c r="AR56" s="4"/>
      <c r="AS56" s="28" t="str">
        <f>IF(HLOOKUP($A$1&amp;"b",[1]!Plan,AR71,FALSE)="","",HLOOKUP($A$1&amp;"b",[1]!Plan,AR71,FALSE))</f>
        <v/>
      </c>
      <c r="AT56" s="28" t="str">
        <f>IF(HLOOKUP($A$1&amp;"b",[1]!Plan,AS71,FALSE)="","",HLOOKUP($A$1&amp;"b",[1]!Plan,AS71,FALSE))</f>
        <v/>
      </c>
      <c r="AU56" s="28" t="str">
        <f>IF(HLOOKUP($A$1&amp;"b",[1]!Plan,AT71,FALSE)="","",HLOOKUP($A$1&amp;"b",[1]!Plan,AT71,FALSE))</f>
        <v/>
      </c>
      <c r="AV56" s="28" t="str">
        <f>IF(HLOOKUP($A$1&amp;"b",[1]!Plan,AU71,FALSE)="","",HLOOKUP($A$1&amp;"b",[1]!Plan,AU71,FALSE))</f>
        <v/>
      </c>
      <c r="AW56" s="28" t="str">
        <f>IF(HLOOKUP($A$1&amp;"b",[1]!Plan,AV71,FALSE)="","",HLOOKUP($A$1&amp;"b",[1]!Plan,AV71,FALSE))</f>
        <v/>
      </c>
      <c r="AX56" s="28"/>
      <c r="AY56" s="28"/>
      <c r="AZ56" s="29"/>
      <c r="BA56" s="167">
        <f t="shared" ref="BA56:BS56" ca="1" si="32">SUMIF($B56:$AQ56,BA$3,$B$2:$AP$2)</f>
        <v>0</v>
      </c>
      <c r="BB56" s="167">
        <f t="shared" ca="1" si="32"/>
        <v>0</v>
      </c>
      <c r="BC56" s="167">
        <f t="shared" ca="1" si="32"/>
        <v>0</v>
      </c>
      <c r="BD56" s="167">
        <f t="shared" ca="1" si="32"/>
        <v>0</v>
      </c>
      <c r="BE56" s="167">
        <f t="shared" ca="1" si="32"/>
        <v>0</v>
      </c>
      <c r="BF56" s="167">
        <f t="shared" ca="1" si="32"/>
        <v>0</v>
      </c>
      <c r="BG56" s="167">
        <f t="shared" ca="1" si="32"/>
        <v>0</v>
      </c>
      <c r="BH56" s="167">
        <f t="shared" ca="1" si="32"/>
        <v>0</v>
      </c>
      <c r="BI56" s="167">
        <f t="shared" ca="1" si="32"/>
        <v>0</v>
      </c>
      <c r="BJ56" s="167">
        <f t="shared" ca="1" si="32"/>
        <v>0</v>
      </c>
      <c r="BK56" s="167">
        <f t="shared" ca="1" si="32"/>
        <v>0</v>
      </c>
      <c r="BL56" s="167">
        <f t="shared" ca="1" si="32"/>
        <v>0</v>
      </c>
      <c r="BM56" s="167">
        <f t="shared" ca="1" si="32"/>
        <v>0</v>
      </c>
      <c r="BN56" s="167">
        <f t="shared" ca="1" si="32"/>
        <v>0</v>
      </c>
      <c r="BO56" s="167">
        <f t="shared" ca="1" si="32"/>
        <v>0</v>
      </c>
      <c r="BP56" s="167">
        <f t="shared" ca="1" si="32"/>
        <v>0</v>
      </c>
      <c r="BQ56" s="167">
        <f t="shared" ca="1" si="32"/>
        <v>0</v>
      </c>
      <c r="BR56" s="167">
        <f t="shared" ca="1" si="32"/>
        <v>0</v>
      </c>
      <c r="BS56" s="167">
        <f t="shared" ca="1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18"/>
      <c r="AE57" s="40"/>
      <c r="AF57" s="40"/>
      <c r="AG57" s="40"/>
      <c r="AH57" s="40"/>
      <c r="AI57" s="40"/>
      <c r="AJ57" s="40"/>
      <c r="AK57" s="180" t="s">
        <v>42</v>
      </c>
      <c r="AL57" s="40" t="s">
        <v>42</v>
      </c>
      <c r="AM57" s="203" t="s">
        <v>42</v>
      </c>
      <c r="AN57" s="40" t="s">
        <v>42</v>
      </c>
      <c r="AO57" s="40" t="s">
        <v>42</v>
      </c>
      <c r="AP57" s="40"/>
      <c r="AQ57" s="83"/>
      <c r="AR57" s="4"/>
      <c r="AS57" s="187" t="str">
        <f>IF(HLOOKUP($A$1&amp;"a",[1]!Plan,AR71,FALSE)="","",HLOOKUP($A$1&amp;"a",[1]!Plan,AR71,FALSE))</f>
        <v/>
      </c>
      <c r="AT57" s="187" t="str">
        <f>IF(HLOOKUP($A$1&amp;"a",[1]!Plan,AS71,FALSE)="","",HLOOKUP($A$1&amp;"a",[1]!Plan,AS71,FALSE))</f>
        <v/>
      </c>
      <c r="AU57" s="18" t="str">
        <f>IF(HLOOKUP($A$1&amp;"a",[1]!Plan,AT71,FALSE)="","",HLOOKUP($A$1&amp;"a",[1]!Plan,AT71,FALSE))</f>
        <v/>
      </c>
      <c r="AV57" s="18" t="str">
        <f>IF(HLOOKUP($A$1&amp;"a",[1]!Plan,AU71,FALSE)="","",HLOOKUP($A$1&amp;"a",[1]!Plan,AU71,FALSE))</f>
        <v/>
      </c>
      <c r="AW57" s="18" t="str">
        <f>IF(HLOOKUP($A$1&amp;"a",[1]!Plan,AV71,FALSE)="","",HLOOKUP($A$1&amp;"a",[1]!Plan,AV71,FALSE))</f>
        <v/>
      </c>
      <c r="AX57" s="18"/>
      <c r="AY57" s="18"/>
      <c r="AZ57" s="19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7" x14ac:dyDescent="0.3">
      <c r="A58" s="20" t="b">
        <f t="array" ref="A58">OR(AND((B58&lt;&gt;""),OR(EXACT(B58,C58:AQ58))),AND((C58&lt;&gt;""),OR(EXACT(C58,D58:AQ58))),AND((D58&lt;&gt;""),OR(EXACT(D58,E58:AQ58))),AND((E58&lt;&gt;""),OR(EXACT(E58,F58:AQ58))),AND((F58&lt;&gt;""),OR(EXACT(F58,G58:AQ58))),AND((G58&lt;&gt;""),OR(EXACT(G58,H58:AQ58))),AND((H58&lt;&gt;""),OR(EXACT(H58,I58:AQ58))),AND((I58&lt;&gt;""),OR(EXACT(I58,J58:AQ58))),AND((J58&lt;&gt;""),OR(EXACT(J58,M58:AQ58))),AND((M58&lt;&gt;""),OR(EXACT(M58,N58:AQ58))),AND((O58&lt;&gt;""),OR(EXACT(O58,P58:AQ58))),AND((P58&lt;&gt;""),OR(EXACT(P58,Q58:AQ58))),AND((Q58&lt;&gt;""),OR(EXACT(Q58,R58:AQ58))),AND((S58&lt;&gt;""),OR(EXACT(S58,T58:AQ58))),AND((T58&lt;&gt;""),OR(EXACT(T58,U58:AQ58))),AND((U58&lt;&gt;""),OR(EXACT(U58,V58:AQ58))),AND((V58&lt;&gt;""),OR(EXACT(V58,W58:AQ58))),AND((W58&lt;&gt;""),OR(EXACT(W58,X58:AQ58))),AND((X58&lt;&gt;""),OR(EXACT(X58,Y58:AQ58))),AND((Y58&lt;&gt;""),OR(EXACT(Y58,Z58:AQ58))),AND((Z58&lt;&gt;""),OR(EXACT(Z58,AA58:AQ58))),AND((AA58&lt;&gt;""),OR(EXACT(AA58,AB58:AQ58))),AND((AB58&lt;&gt;""),OR(EXACT(AB58,AC58:AQ58))),AND((AC58&lt;&gt;""),OR(EXACT(AC58,AE58:AQ58))),AND((AE58&lt;&gt;""),OR(EXACT(AE58,AF58:AQ58))),AND((AF58&lt;&gt;""),OR(EXACT(AF58,AG58:AQ58))),AND((AG58&lt;&gt;""),OR(EXACT(AG58,AH58:AQ58))),AND((AH58&lt;&gt;""),OR(EXACT(AH58,AI58:AQ58))),AND((AI58&lt;&gt;""),OR(EXACT(AI58,AJ58:AQ58))),AND((AJ58&lt;&gt;""),OR(EXACT(AJ58,AK58:AQ58))),AND((AK58&lt;&gt;""),OR(EXACT(AK58,AL58:AQ58))),AND((AL58&lt;&gt;""),OR(EXACT(AL58,AM58:AQ58))),AND((AM58&lt;&gt;""),OR(EXACT(AM58,AN58:AQ58))),AND((AN58&lt;&gt;""),OR(EXACT(AN58,AO58:AQ58))),AND((AO58&lt;&gt;""),OR(EXACT(AO58,AQ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1"/>
      <c r="AE58" s="310"/>
      <c r="AF58" s="310"/>
      <c r="AG58" s="310"/>
      <c r="AH58" s="310"/>
      <c r="AI58" s="310"/>
      <c r="AJ58" s="310"/>
      <c r="AK58" s="314" t="s">
        <v>42</v>
      </c>
      <c r="AL58" s="310" t="s">
        <v>42</v>
      </c>
      <c r="AM58" s="312" t="s">
        <v>42</v>
      </c>
      <c r="AN58" s="310" t="s">
        <v>42</v>
      </c>
      <c r="AO58" s="310" t="s">
        <v>42</v>
      </c>
      <c r="AP58" s="310"/>
      <c r="AQ58" s="120"/>
      <c r="AR58" s="22"/>
      <c r="AS58" s="188" t="str">
        <f>IF(HLOOKUP($A$1,[1]!Plan,AR71,FALSE)="","",HLOOKUP($A$1,[1]!Plan,AR71,FALSE))</f>
        <v/>
      </c>
      <c r="AT58" s="188" t="str">
        <f>IF(HLOOKUP($A$1,[1]!Plan,AS71,FALSE)="","",HLOOKUP($A$1,[1]!Plan,AS71,FALSE))</f>
        <v/>
      </c>
      <c r="AU58" s="23" t="str">
        <f>IF(HLOOKUP($A$1,[1]!Plan,AT71,FALSE)="","",HLOOKUP($A$1,[1]!Plan,AT71,FALSE))</f>
        <v/>
      </c>
      <c r="AV58" s="23" t="str">
        <f>IF(HLOOKUP($A$1,[1]!Plan,AU71,FALSE)="","",HLOOKUP($A$1,[1]!Plan,AU71,FALSE))</f>
        <v/>
      </c>
      <c r="AW58" s="23" t="str">
        <f>IF(HLOOKUP($A$1,[1]!Plan,AV71,FALSE)="","",HLOOKUP($A$1,[1]!Plan,AV71,FALSE))</f>
        <v/>
      </c>
      <c r="AX58" s="30"/>
      <c r="AY58" s="30"/>
      <c r="AZ58" s="55"/>
      <c r="BA58" s="22">
        <f t="shared" ref="BA58:BS58" si="33">BA$3</f>
        <v>1</v>
      </c>
      <c r="BB58" s="22">
        <f t="shared" si="33"/>
        <v>2</v>
      </c>
      <c r="BC58" s="22">
        <f t="shared" si="33"/>
        <v>3</v>
      </c>
      <c r="BD58" s="22">
        <f t="shared" si="33"/>
        <v>4</v>
      </c>
      <c r="BE58" s="22">
        <f t="shared" si="33"/>
        <v>5</v>
      </c>
      <c r="BF58" s="22">
        <f t="shared" si="33"/>
        <v>6</v>
      </c>
      <c r="BG58" s="22">
        <f t="shared" si="33"/>
        <v>7</v>
      </c>
      <c r="BH58" s="22">
        <f t="shared" si="33"/>
        <v>8</v>
      </c>
      <c r="BI58" s="22">
        <f t="shared" si="33"/>
        <v>9</v>
      </c>
      <c r="BJ58" s="22">
        <f t="shared" si="33"/>
        <v>10</v>
      </c>
      <c r="BK58" s="22" t="str">
        <f t="shared" si="33"/>
        <v>F1</v>
      </c>
      <c r="BL58" s="22" t="str">
        <f t="shared" si="33"/>
        <v>F2</v>
      </c>
      <c r="BM58" s="22" t="str">
        <f t="shared" si="33"/>
        <v>F3</v>
      </c>
      <c r="BN58" s="22" t="str">
        <f t="shared" si="33"/>
        <v>F4</v>
      </c>
      <c r="BO58" s="22" t="str">
        <f t="shared" si="33"/>
        <v>B8</v>
      </c>
      <c r="BP58" s="22" t="str">
        <f t="shared" si="33"/>
        <v>UG1</v>
      </c>
      <c r="BQ58" s="22" t="str">
        <f t="shared" si="33"/>
        <v>UG2</v>
      </c>
      <c r="BR58" s="22" t="str">
        <f t="shared" si="33"/>
        <v>UG3</v>
      </c>
      <c r="BS58" s="22" t="str">
        <f t="shared" si="33"/>
        <v>UG4</v>
      </c>
      <c r="BT58" s="88"/>
    </row>
    <row r="59" spans="1:77" ht="15" thickBot="1" x14ac:dyDescent="0.35">
      <c r="A59" s="25" t="b">
        <f t="array" ref="A59">OR(AND((B59&lt;&gt;""),OR(EXACT(B59,C59:AQ59))),AND((C59&lt;&gt;""),OR(EXACT(C59,D59:AQ59))),AND((D59&lt;&gt;""),OR(EXACT(D59,E59:AQ59))),AND((E59&lt;&gt;""),OR(EXACT(E59,F59:AQ59))),AND((F59&lt;&gt;""),OR(EXACT(F59,G59:AQ59))),AND((G59&lt;&gt;""),OR(EXACT(G59,H59:AQ59))),AND((H59&lt;&gt;""),OR(EXACT(H59,I59:AQ59))),AND((I59&lt;&gt;""),OR(EXACT(I59,J59:AQ59))),AND((J59&lt;&gt;""),OR(EXACT(J59,M59:AQ59))),AND((M59&lt;&gt;""),OR(EXACT(M59,N59:AQ59))),AND((O59&lt;&gt;""),OR(EXACT(O59,P59:AQ59))),AND((P59&lt;&gt;""),OR(EXACT(P59,Q59:AQ59))),AND((Q59&lt;&gt;""),OR(EXACT(Q59,R59:AQ59))),AND((S59&lt;&gt;""),OR(EXACT(S59,T59:AQ59))),AND((T59&lt;&gt;""),OR(EXACT(T59,U59:AQ59))),AND((U59&lt;&gt;""),OR(EXACT(U59,V59:AQ59))),AND((V59&lt;&gt;""),OR(EXACT(V59,W59:AQ59))),AND((W59&lt;&gt;""),OR(EXACT(W59,X59:AQ59))),AND((X59&lt;&gt;""),OR(EXACT(X59,Y59:AQ59))),AND((Y59&lt;&gt;""),OR(EXACT(Y59,Z59:AQ59))),AND((Z59&lt;&gt;""),OR(EXACT(Z59,AA59:AQ59))),AND((AA59&lt;&gt;""),OR(EXACT(AA59,AB59:AQ59))),AND((AB59&lt;&gt;""),OR(EXACT(AB59,AC59:AQ59))),AND((AC59&lt;&gt;""),OR(EXACT(AC59,AE59:AQ59))),AND((AE59&lt;&gt;""),OR(EXACT(AE59,AF59:AQ59))),AND((AF59&lt;&gt;""),OR(EXACT(AF59,AG59:AQ59))),AND((AG59&lt;&gt;""),OR(EXACT(AG59,AH59:AQ59))),AND((AH59&lt;&gt;""),OR(EXACT(AH59,AI59:AQ59))),AND((AI59&lt;&gt;""),OR(EXACT(AI59,AJ59:AQ59))),AND((AJ59&lt;&gt;""),OR(EXACT(AJ59,AK59:AQ59))),AND((AK59&lt;&gt;""),OR(EXACT(AK59,AL59:AQ59))),AND((AL59&lt;&gt;""),OR(EXACT(AL59,AM59:AQ59))),AND((AM59&lt;&gt;""),OR(EXACT(AM59,AN59:AQ59))),AND((AN59&lt;&gt;""),OR(EXACT(AN59,AO59:AQ59))),AND((AO59&lt;&gt;""),OR(EXACT(AO59,AQ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82" t="s">
        <v>42</v>
      </c>
      <c r="AL59" s="31" t="s">
        <v>42</v>
      </c>
      <c r="AM59" s="31" t="s">
        <v>42</v>
      </c>
      <c r="AN59" s="31" t="s">
        <v>42</v>
      </c>
      <c r="AO59" s="31" t="s">
        <v>42</v>
      </c>
      <c r="AP59" s="31"/>
      <c r="AQ59" s="84"/>
      <c r="AR59" s="4"/>
      <c r="AS59" s="28" t="str">
        <f>IF(HLOOKUP($A$1&amp;"b",[1]!Plan,AR71,FALSE)="","",HLOOKUP($A$1&amp;"b",[1]!Plan,AR71,FALSE))</f>
        <v/>
      </c>
      <c r="AT59" s="28" t="str">
        <f>IF(HLOOKUP($A$1&amp;"b",[1]!Plan,AS71,FALSE)="","",HLOOKUP($A$1&amp;"b",[1]!Plan,AS71,FALSE))</f>
        <v/>
      </c>
      <c r="AU59" s="28" t="str">
        <f>IF(HLOOKUP($A$1&amp;"b",[1]!Plan,AT71,FALSE)="","",HLOOKUP($A$1&amp;"b",[1]!Plan,AT71,FALSE))</f>
        <v/>
      </c>
      <c r="AV59" s="28" t="str">
        <f>IF(HLOOKUP($A$1&amp;"b",[1]!Plan,AU71,FALSE)="","",HLOOKUP($A$1&amp;"b",[1]!Plan,AU71,FALSE))</f>
        <v/>
      </c>
      <c r="AW59" s="28" t="str">
        <f>IF(HLOOKUP($A$1&amp;"b",[1]!Plan,AV71,FALSE)="","",HLOOKUP($A$1&amp;"b",[1]!Plan,AV71,FALSE))</f>
        <v/>
      </c>
      <c r="AX59" s="28"/>
      <c r="AY59" s="28"/>
      <c r="AZ59" s="29"/>
      <c r="BA59" s="167">
        <f t="shared" ref="BA59:BS59" ca="1" si="34">SUMIF($B59:$AQ59,BA$3,$B$2:$AP$2)</f>
        <v>0</v>
      </c>
      <c r="BB59" s="167">
        <f t="shared" ca="1" si="34"/>
        <v>0</v>
      </c>
      <c r="BC59" s="167">
        <f t="shared" ca="1" si="34"/>
        <v>0</v>
      </c>
      <c r="BD59" s="167">
        <f t="shared" ca="1" si="34"/>
        <v>0</v>
      </c>
      <c r="BE59" s="167">
        <f t="shared" ca="1" si="34"/>
        <v>0</v>
      </c>
      <c r="BF59" s="167">
        <f t="shared" ca="1" si="34"/>
        <v>0</v>
      </c>
      <c r="BG59" s="167">
        <f t="shared" ca="1" si="34"/>
        <v>0</v>
      </c>
      <c r="BH59" s="167">
        <f t="shared" ca="1" si="34"/>
        <v>0</v>
      </c>
      <c r="BI59" s="167">
        <f t="shared" ca="1" si="34"/>
        <v>0</v>
      </c>
      <c r="BJ59" s="167">
        <f t="shared" ca="1" si="34"/>
        <v>0</v>
      </c>
      <c r="BK59" s="167">
        <f t="shared" ca="1" si="34"/>
        <v>0</v>
      </c>
      <c r="BL59" s="167">
        <f t="shared" ca="1" si="34"/>
        <v>0</v>
      </c>
      <c r="BM59" s="167">
        <f t="shared" ca="1" si="34"/>
        <v>0</v>
      </c>
      <c r="BN59" s="167">
        <f t="shared" ca="1" si="34"/>
        <v>0</v>
      </c>
      <c r="BO59" s="167">
        <f t="shared" ca="1" si="34"/>
        <v>0</v>
      </c>
      <c r="BP59" s="167">
        <f t="shared" ca="1" si="34"/>
        <v>0</v>
      </c>
      <c r="BQ59" s="167">
        <f t="shared" ca="1" si="34"/>
        <v>0</v>
      </c>
      <c r="BR59" s="167">
        <f t="shared" ca="1" si="34"/>
        <v>0</v>
      </c>
      <c r="BS59" s="167">
        <f t="shared" ca="1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180"/>
      <c r="AL60" s="40"/>
      <c r="AM60" s="203"/>
      <c r="AN60" s="40"/>
      <c r="AO60" s="40"/>
      <c r="AP60" s="40"/>
      <c r="AQ60" s="83"/>
      <c r="AR60" s="4"/>
      <c r="AS60" s="187"/>
      <c r="AT60" s="187"/>
      <c r="AU60" s="33"/>
      <c r="AV60" s="33"/>
      <c r="AW60" s="33"/>
      <c r="AX60" s="33"/>
      <c r="AY60" s="33"/>
      <c r="AZ60" s="3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/>
      <c r="S61" s="210" t="s">
        <v>165</v>
      </c>
      <c r="T61" s="210"/>
      <c r="U61" s="210" t="s">
        <v>165</v>
      </c>
      <c r="V61" s="210" t="s">
        <v>165</v>
      </c>
      <c r="W61" s="194" t="s">
        <v>165</v>
      </c>
      <c r="X61" s="194" t="s">
        <v>165</v>
      </c>
      <c r="Y61" s="194" t="s">
        <v>165</v>
      </c>
      <c r="Z61" s="194" t="s">
        <v>165</v>
      </c>
      <c r="AA61" s="194" t="s">
        <v>165</v>
      </c>
      <c r="AB61" s="194" t="s">
        <v>165</v>
      </c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/>
      <c r="AJ61" s="194" t="s">
        <v>165</v>
      </c>
      <c r="AK61" s="179"/>
      <c r="AL61" s="91"/>
      <c r="AM61" s="2"/>
      <c r="AN61" s="91"/>
      <c r="AO61" s="91"/>
      <c r="AP61" s="91"/>
      <c r="AQ61" s="92"/>
      <c r="AR61" s="4"/>
      <c r="AS61" s="189"/>
      <c r="AT61" s="189"/>
      <c r="AU61" s="33"/>
      <c r="AV61" s="33"/>
      <c r="AW61" s="33"/>
      <c r="AX61" s="33"/>
      <c r="AY61" s="33"/>
      <c r="AZ61" s="34"/>
      <c r="BA61" s="22">
        <f t="shared" ref="BA61:BS61" si="35">BA$3</f>
        <v>1</v>
      </c>
      <c r="BB61" s="22">
        <f t="shared" si="35"/>
        <v>2</v>
      </c>
      <c r="BC61" s="22">
        <f t="shared" si="35"/>
        <v>3</v>
      </c>
      <c r="BD61" s="22">
        <f t="shared" si="35"/>
        <v>4</v>
      </c>
      <c r="BE61" s="22">
        <f t="shared" si="35"/>
        <v>5</v>
      </c>
      <c r="BF61" s="22">
        <f t="shared" si="35"/>
        <v>6</v>
      </c>
      <c r="BG61" s="22">
        <f t="shared" si="35"/>
        <v>7</v>
      </c>
      <c r="BH61" s="22">
        <f t="shared" si="35"/>
        <v>8</v>
      </c>
      <c r="BI61" s="22">
        <f t="shared" si="35"/>
        <v>9</v>
      </c>
      <c r="BJ61" s="22">
        <f t="shared" si="35"/>
        <v>10</v>
      </c>
      <c r="BK61" s="22" t="str">
        <f t="shared" si="35"/>
        <v>F1</v>
      </c>
      <c r="BL61" s="22" t="str">
        <f t="shared" si="35"/>
        <v>F2</v>
      </c>
      <c r="BM61" s="22" t="str">
        <f t="shared" si="35"/>
        <v>F3</v>
      </c>
      <c r="BN61" s="22" t="str">
        <f t="shared" si="35"/>
        <v>F4</v>
      </c>
      <c r="BO61" s="22" t="str">
        <f t="shared" si="35"/>
        <v>B8</v>
      </c>
      <c r="BP61" s="22" t="str">
        <f t="shared" si="35"/>
        <v>UG1</v>
      </c>
      <c r="BQ61" s="22" t="str">
        <f t="shared" si="35"/>
        <v>UG2</v>
      </c>
      <c r="BR61" s="22" t="str">
        <f t="shared" si="35"/>
        <v>UG3</v>
      </c>
      <c r="BS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4"/>
      <c r="AE62" s="8"/>
      <c r="AF62" s="8"/>
      <c r="AG62" s="8"/>
      <c r="AH62" s="8"/>
      <c r="AI62" s="8"/>
      <c r="AJ62" s="8"/>
      <c r="AK62" s="82"/>
      <c r="AL62" s="31"/>
      <c r="AM62" s="31"/>
      <c r="AN62" s="31"/>
      <c r="AO62" s="31"/>
      <c r="AP62" s="31"/>
      <c r="AQ62" s="84"/>
      <c r="AR62" s="4"/>
      <c r="AS62" s="28"/>
      <c r="AT62" s="28"/>
      <c r="AU62" s="36"/>
      <c r="AV62" s="36"/>
      <c r="AW62" s="36"/>
      <c r="AX62" s="36"/>
      <c r="AY62" s="36"/>
      <c r="AZ62" s="37"/>
      <c r="BA62" s="167">
        <f t="shared" ref="BA62:BS62" ca="1" si="36">SUMIF($B62:$AQ62,BA$3,$B$2:$AP$2)</f>
        <v>0</v>
      </c>
      <c r="BB62" s="167">
        <f t="shared" ca="1" si="36"/>
        <v>0</v>
      </c>
      <c r="BC62" s="167">
        <f t="shared" ca="1" si="36"/>
        <v>0</v>
      </c>
      <c r="BD62" s="167">
        <f t="shared" ca="1" si="36"/>
        <v>0</v>
      </c>
      <c r="BE62" s="167">
        <f t="shared" ca="1" si="36"/>
        <v>0</v>
      </c>
      <c r="BF62" s="167">
        <f t="shared" ca="1" si="36"/>
        <v>0</v>
      </c>
      <c r="BG62" s="167">
        <f t="shared" ca="1" si="36"/>
        <v>0</v>
      </c>
      <c r="BH62" s="167">
        <f t="shared" ca="1" si="36"/>
        <v>0</v>
      </c>
      <c r="BI62" s="167">
        <f t="shared" ca="1" si="36"/>
        <v>0</v>
      </c>
      <c r="BJ62" s="167">
        <f t="shared" ca="1" si="36"/>
        <v>0</v>
      </c>
      <c r="BK62" s="167">
        <f t="shared" ca="1" si="36"/>
        <v>0</v>
      </c>
      <c r="BL62" s="167">
        <f t="shared" ca="1" si="36"/>
        <v>0</v>
      </c>
      <c r="BM62" s="167">
        <f t="shared" ca="1" si="36"/>
        <v>0</v>
      </c>
      <c r="BN62" s="167">
        <f t="shared" ca="1" si="36"/>
        <v>0</v>
      </c>
      <c r="BO62" s="167">
        <f t="shared" ca="1" si="36"/>
        <v>0</v>
      </c>
      <c r="BP62" s="167">
        <f t="shared" ca="1" si="36"/>
        <v>0</v>
      </c>
      <c r="BQ62" s="167">
        <f t="shared" ca="1" si="36"/>
        <v>0</v>
      </c>
      <c r="BR62" s="167">
        <f t="shared" ca="1" si="36"/>
        <v>0</v>
      </c>
      <c r="BS62" s="167">
        <f t="shared" ca="1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BA16:BS16">
    <cfRule type="cellIs" dxfId="9476" priority="2502" operator="equal">
      <formula>0</formula>
    </cfRule>
    <cfRule type="cellIs" dxfId="9475" priority="2503" operator="greaterThan">
      <formula>0</formula>
    </cfRule>
  </conditionalFormatting>
  <conditionalFormatting sqref="BA19:BS19">
    <cfRule type="cellIs" dxfId="9474" priority="2500" operator="equal">
      <formula>0</formula>
    </cfRule>
    <cfRule type="cellIs" dxfId="9473" priority="2501" operator="greaterThan">
      <formula>0</formula>
    </cfRule>
  </conditionalFormatting>
  <conditionalFormatting sqref="BA22:BS22">
    <cfRule type="cellIs" dxfId="9472" priority="2498" operator="equal">
      <formula>0</formula>
    </cfRule>
    <cfRule type="cellIs" dxfId="9471" priority="2499" operator="greaterThan">
      <formula>0</formula>
    </cfRule>
  </conditionalFormatting>
  <conditionalFormatting sqref="BA26:BS26">
    <cfRule type="cellIs" dxfId="9470" priority="2496" operator="equal">
      <formula>0</formula>
    </cfRule>
    <cfRule type="cellIs" dxfId="9469" priority="2497" operator="greaterThan">
      <formula>0</formula>
    </cfRule>
  </conditionalFormatting>
  <conditionalFormatting sqref="BA29:BS29">
    <cfRule type="cellIs" dxfId="9468" priority="2494" operator="equal">
      <formula>0</formula>
    </cfRule>
    <cfRule type="cellIs" dxfId="9467" priority="2495" operator="greaterThan">
      <formula>0</formula>
    </cfRule>
  </conditionalFormatting>
  <conditionalFormatting sqref="BA32:BS32">
    <cfRule type="cellIs" dxfId="9466" priority="2492" operator="equal">
      <formula>0</formula>
    </cfRule>
    <cfRule type="cellIs" dxfId="9465" priority="2493" operator="greaterThan">
      <formula>0</formula>
    </cfRule>
  </conditionalFormatting>
  <conditionalFormatting sqref="BA36:BS36">
    <cfRule type="cellIs" dxfId="9464" priority="2490" operator="equal">
      <formula>0</formula>
    </cfRule>
    <cfRule type="cellIs" dxfId="9463" priority="2491" operator="greaterThan">
      <formula>0</formula>
    </cfRule>
  </conditionalFormatting>
  <conditionalFormatting sqref="BA39:BS39">
    <cfRule type="cellIs" dxfId="9462" priority="2488" operator="equal">
      <formula>0</formula>
    </cfRule>
    <cfRule type="cellIs" dxfId="9461" priority="2489" operator="greaterThan">
      <formula>0</formula>
    </cfRule>
  </conditionalFormatting>
  <conditionalFormatting sqref="BA42:BS42">
    <cfRule type="cellIs" dxfId="9460" priority="2486" operator="equal">
      <formula>0</formula>
    </cfRule>
    <cfRule type="cellIs" dxfId="9459" priority="2487" operator="greaterThan">
      <formula>0</formula>
    </cfRule>
  </conditionalFormatting>
  <conditionalFormatting sqref="BA46:BS46">
    <cfRule type="cellIs" dxfId="9458" priority="2484" operator="equal">
      <formula>0</formula>
    </cfRule>
    <cfRule type="cellIs" dxfId="9457" priority="2485" operator="greaterThan">
      <formula>0</formula>
    </cfRule>
  </conditionalFormatting>
  <conditionalFormatting sqref="BA49:BS49">
    <cfRule type="cellIs" dxfId="9456" priority="2482" operator="equal">
      <formula>0</formula>
    </cfRule>
    <cfRule type="cellIs" dxfId="9455" priority="2483" operator="greaterThan">
      <formula>0</formula>
    </cfRule>
  </conditionalFormatting>
  <conditionalFormatting sqref="BA52:BS52">
    <cfRule type="cellIs" dxfId="9454" priority="2480" operator="equal">
      <formula>0</formula>
    </cfRule>
    <cfRule type="cellIs" dxfId="9453" priority="2481" operator="greaterThan">
      <formula>0</formula>
    </cfRule>
  </conditionalFormatting>
  <conditionalFormatting sqref="BA56:BS56">
    <cfRule type="cellIs" dxfId="9452" priority="2478" operator="equal">
      <formula>0</formula>
    </cfRule>
    <cfRule type="cellIs" dxfId="9451" priority="2479" operator="greaterThan">
      <formula>0</formula>
    </cfRule>
  </conditionalFormatting>
  <conditionalFormatting sqref="BA59:BS59">
    <cfRule type="cellIs" dxfId="9450" priority="2476" operator="equal">
      <formula>0</formula>
    </cfRule>
    <cfRule type="cellIs" dxfId="9449" priority="2477" operator="greaterThan">
      <formula>0</formula>
    </cfRule>
  </conditionalFormatting>
  <conditionalFormatting sqref="BA62:BS62">
    <cfRule type="cellIs" dxfId="9448" priority="2474" operator="equal">
      <formula>0</formula>
    </cfRule>
    <cfRule type="cellIs" dxfId="9447" priority="2475" operator="greaterThan">
      <formula>0</formula>
    </cfRule>
  </conditionalFormatting>
  <conditionalFormatting sqref="A28:A29 A45:A46 A48:A49 A55:A56 A58:A59 A5:A6 A8:A9 A25:A26">
    <cfRule type="cellIs" dxfId="9446" priority="2473" stopIfTrue="1" operator="equal">
      <formula>TRUE</formula>
    </cfRule>
  </conditionalFormatting>
  <conditionalFormatting sqref="A35:A36 A38:A39">
    <cfRule type="cellIs" dxfId="9445" priority="2472" stopIfTrue="1" operator="equal">
      <formula>TRUE</formula>
    </cfRule>
  </conditionalFormatting>
  <conditionalFormatting sqref="AQ16">
    <cfRule type="duplicateValues" dxfId="9444" priority="2469"/>
  </conditionalFormatting>
  <conditionalFormatting sqref="AQ19">
    <cfRule type="duplicateValues" dxfId="9443" priority="2468"/>
  </conditionalFormatting>
  <conditionalFormatting sqref="AQ26">
    <cfRule type="duplicateValues" dxfId="9442" priority="2467"/>
  </conditionalFormatting>
  <conditionalFormatting sqref="AQ39">
    <cfRule type="duplicateValues" dxfId="9441" priority="2466"/>
  </conditionalFormatting>
  <conditionalFormatting sqref="AQ36">
    <cfRule type="duplicateValues" dxfId="9440" priority="2465"/>
  </conditionalFormatting>
  <conditionalFormatting sqref="AQ39">
    <cfRule type="duplicateValues" dxfId="9439" priority="2464"/>
  </conditionalFormatting>
  <conditionalFormatting sqref="AQ49">
    <cfRule type="duplicateValues" dxfId="9438" priority="2463"/>
  </conditionalFormatting>
  <conditionalFormatting sqref="AQ46">
    <cfRule type="duplicateValues" dxfId="9437" priority="2462"/>
  </conditionalFormatting>
  <conditionalFormatting sqref="AQ49">
    <cfRule type="duplicateValues" dxfId="9436" priority="2461"/>
  </conditionalFormatting>
  <conditionalFormatting sqref="AQ6 AM6">
    <cfRule type="duplicateValues" dxfId="9435" priority="2460"/>
  </conditionalFormatting>
  <conditionalFormatting sqref="AQ9">
    <cfRule type="duplicateValues" dxfId="9434" priority="2459"/>
  </conditionalFormatting>
  <conditionalFormatting sqref="AQ36">
    <cfRule type="duplicateValues" dxfId="9433" priority="2458"/>
  </conditionalFormatting>
  <conditionalFormatting sqref="AQ39">
    <cfRule type="duplicateValues" dxfId="9432" priority="2457"/>
  </conditionalFormatting>
  <conditionalFormatting sqref="AP46">
    <cfRule type="duplicateValues" dxfId="9431" priority="2456"/>
  </conditionalFormatting>
  <conditionalFormatting sqref="AM6">
    <cfRule type="duplicateValues" dxfId="9430" priority="2455"/>
  </conditionalFormatting>
  <conditionalFormatting sqref="AQ9">
    <cfRule type="duplicateValues" dxfId="9429" priority="2454"/>
  </conditionalFormatting>
  <conditionalFormatting sqref="AM6">
    <cfRule type="duplicateValues" dxfId="9428" priority="2453"/>
  </conditionalFormatting>
  <conditionalFormatting sqref="AQ16">
    <cfRule type="duplicateValues" dxfId="9427" priority="2452"/>
  </conditionalFormatting>
  <conditionalFormatting sqref="AQ19">
    <cfRule type="duplicateValues" dxfId="9426" priority="2451"/>
  </conditionalFormatting>
  <conditionalFormatting sqref="AQ29">
    <cfRule type="duplicateValues" dxfId="9425" priority="2450"/>
  </conditionalFormatting>
  <conditionalFormatting sqref="AK6 AM6 AO6:AQ6">
    <cfRule type="duplicateValues" dxfId="9424" priority="2449"/>
  </conditionalFormatting>
  <conditionalFormatting sqref="AO16">
    <cfRule type="duplicateValues" dxfId="9423" priority="2448"/>
  </conditionalFormatting>
  <conditionalFormatting sqref="AM46">
    <cfRule type="duplicateValues" dxfId="9422" priority="2447"/>
  </conditionalFormatting>
  <conditionalFormatting sqref="AO19">
    <cfRule type="duplicateValues" dxfId="9421" priority="2446"/>
  </conditionalFormatting>
  <conditionalFormatting sqref="AO26">
    <cfRule type="duplicateValues" dxfId="9420" priority="2445"/>
  </conditionalFormatting>
  <conditionalFormatting sqref="AO29">
    <cfRule type="duplicateValues" dxfId="9419" priority="2444"/>
  </conditionalFormatting>
  <conditionalFormatting sqref="AO36">
    <cfRule type="duplicateValues" dxfId="9418" priority="2443"/>
  </conditionalFormatting>
  <conditionalFormatting sqref="AO39">
    <cfRule type="duplicateValues" dxfId="9417" priority="2442"/>
  </conditionalFormatting>
  <conditionalFormatting sqref="AO46">
    <cfRule type="duplicateValues" dxfId="9416" priority="2441"/>
  </conditionalFormatting>
  <conditionalFormatting sqref="AO49">
    <cfRule type="duplicateValues" dxfId="9415" priority="2440"/>
  </conditionalFormatting>
  <conditionalFormatting sqref="AP26">
    <cfRule type="duplicateValues" dxfId="9414" priority="2439"/>
  </conditionalFormatting>
  <conditionalFormatting sqref="AP29">
    <cfRule type="duplicateValues" dxfId="9413" priority="2438"/>
  </conditionalFormatting>
  <conditionalFormatting sqref="AP36">
    <cfRule type="duplicateValues" dxfId="9412" priority="2437"/>
  </conditionalFormatting>
  <conditionalFormatting sqref="AP39">
    <cfRule type="duplicateValues" dxfId="9411" priority="2436"/>
  </conditionalFormatting>
  <conditionalFormatting sqref="BA6:BS6">
    <cfRule type="cellIs" dxfId="9410" priority="2434" operator="equal">
      <formula>0</formula>
    </cfRule>
    <cfRule type="cellIs" dxfId="9409" priority="2435" operator="greaterThan">
      <formula>0</formula>
    </cfRule>
  </conditionalFormatting>
  <conditionalFormatting sqref="BA9:BS9">
    <cfRule type="cellIs" dxfId="9408" priority="2432" operator="equal">
      <formula>0</formula>
    </cfRule>
    <cfRule type="cellIs" dxfId="9407" priority="2433" operator="greaterThan">
      <formula>0</formula>
    </cfRule>
  </conditionalFormatting>
  <conditionalFormatting sqref="BA12:BS12">
    <cfRule type="cellIs" dxfId="9406" priority="2430" operator="equal">
      <formula>0</formula>
    </cfRule>
    <cfRule type="cellIs" dxfId="9405" priority="2431" operator="greaterThan">
      <formula>0</formula>
    </cfRule>
  </conditionalFormatting>
  <conditionalFormatting sqref="AO6">
    <cfRule type="duplicateValues" dxfId="9404" priority="2429"/>
  </conditionalFormatting>
  <conditionalFormatting sqref="AO9">
    <cfRule type="duplicateValues" dxfId="9403" priority="2428"/>
  </conditionalFormatting>
  <conditionalFormatting sqref="AP49">
    <cfRule type="duplicateValues" dxfId="9402" priority="2427"/>
  </conditionalFormatting>
  <conditionalFormatting sqref="A15:A16 A18:A19">
    <cfRule type="cellIs" dxfId="9401" priority="2426" stopIfTrue="1" operator="equal">
      <formula>TRUE</formula>
    </cfRule>
  </conditionalFormatting>
  <conditionalFormatting sqref="AM6">
    <cfRule type="duplicateValues" dxfId="9400" priority="2424"/>
  </conditionalFormatting>
  <conditionalFormatting sqref="AM6">
    <cfRule type="duplicateValues" dxfId="9399" priority="2423"/>
  </conditionalFormatting>
  <conditionalFormatting sqref="AM6">
    <cfRule type="duplicateValues" dxfId="9398" priority="2422"/>
  </conditionalFormatting>
  <conditionalFormatting sqref="AM6">
    <cfRule type="duplicateValues" dxfId="9397" priority="2421"/>
  </conditionalFormatting>
  <conditionalFormatting sqref="AP6">
    <cfRule type="duplicateValues" dxfId="9396" priority="2420"/>
  </conditionalFormatting>
  <conditionalFormatting sqref="AP9">
    <cfRule type="duplicateValues" dxfId="9395" priority="2419"/>
  </conditionalFormatting>
  <conditionalFormatting sqref="AP6">
    <cfRule type="duplicateValues" dxfId="9394" priority="2418"/>
  </conditionalFormatting>
  <conditionalFormatting sqref="AP16">
    <cfRule type="duplicateValues" dxfId="9393" priority="2417"/>
  </conditionalFormatting>
  <conditionalFormatting sqref="AP9">
    <cfRule type="duplicateValues" dxfId="9392" priority="2416"/>
  </conditionalFormatting>
  <conditionalFormatting sqref="AP9">
    <cfRule type="duplicateValues" dxfId="9391" priority="2415"/>
  </conditionalFormatting>
  <conditionalFormatting sqref="AP16">
    <cfRule type="duplicateValues" dxfId="9390" priority="2414"/>
  </conditionalFormatting>
  <conditionalFormatting sqref="AP16">
    <cfRule type="duplicateValues" dxfId="9389" priority="2413"/>
  </conditionalFormatting>
  <conditionalFormatting sqref="AP19">
    <cfRule type="duplicateValues" dxfId="9388" priority="2412"/>
  </conditionalFormatting>
  <conditionalFormatting sqref="AP19">
    <cfRule type="duplicateValues" dxfId="9387" priority="2411"/>
  </conditionalFormatting>
  <conditionalFormatting sqref="AP6">
    <cfRule type="duplicateValues" dxfId="9386" priority="2410"/>
  </conditionalFormatting>
  <conditionalFormatting sqref="AP6">
    <cfRule type="duplicateValues" dxfId="9385" priority="2409"/>
  </conditionalFormatting>
  <conditionalFormatting sqref="AP19">
    <cfRule type="duplicateValues" dxfId="9384" priority="2408"/>
  </conditionalFormatting>
  <conditionalFormatting sqref="AO9:AQ9">
    <cfRule type="duplicateValues" dxfId="9383" priority="2407"/>
  </conditionalFormatting>
  <conditionalFormatting sqref="AO16:AQ16">
    <cfRule type="duplicateValues" dxfId="9382" priority="2406"/>
  </conditionalFormatting>
  <conditionalFormatting sqref="AO19:AQ19">
    <cfRule type="duplicateValues" dxfId="9381" priority="2405"/>
  </conditionalFormatting>
  <conditionalFormatting sqref="AI6 AO6:AQ6 AK6 AM6">
    <cfRule type="duplicateValues" dxfId="9380" priority="2404"/>
  </conditionalFormatting>
  <conditionalFormatting sqref="AI9 AO9:AQ9 AM9">
    <cfRule type="duplicateValues" dxfId="9379" priority="2403"/>
  </conditionalFormatting>
  <conditionalFormatting sqref="AI36 AO36:AQ36 AM36">
    <cfRule type="duplicateValues" dxfId="9378" priority="2402"/>
  </conditionalFormatting>
  <conditionalFormatting sqref="AI39 AO39:AQ39 AM39">
    <cfRule type="duplicateValues" dxfId="9377" priority="2401"/>
  </conditionalFormatting>
  <conditionalFormatting sqref="AI26 AO26:AQ26">
    <cfRule type="duplicateValues" dxfId="9376" priority="2400"/>
  </conditionalFormatting>
  <conditionalFormatting sqref="AI29 AO29:AQ29">
    <cfRule type="duplicateValues" dxfId="9375" priority="2399"/>
  </conditionalFormatting>
  <conditionalFormatting sqref="AI46 AO46:AQ46 AK46 AM46">
    <cfRule type="duplicateValues" dxfId="9374" priority="2398"/>
  </conditionalFormatting>
  <conditionalFormatting sqref="AI49 AO49:AQ49 AK49">
    <cfRule type="duplicateValues" dxfId="9373" priority="2397"/>
  </conditionalFormatting>
  <conditionalFormatting sqref="AI16 AO16:AQ16 AM16">
    <cfRule type="duplicateValues" dxfId="9372" priority="2396"/>
  </conditionalFormatting>
  <conditionalFormatting sqref="AI19 AO19:AQ19 AM19">
    <cfRule type="duplicateValues" dxfId="9371" priority="2395"/>
  </conditionalFormatting>
  <conditionalFormatting sqref="AI46">
    <cfRule type="duplicateValues" dxfId="9370" priority="2394"/>
  </conditionalFormatting>
  <conditionalFormatting sqref="AI49">
    <cfRule type="duplicateValues" dxfId="9369" priority="2393"/>
  </conditionalFormatting>
  <conditionalFormatting sqref="AM9">
    <cfRule type="duplicateValues" dxfId="9368" priority="2392"/>
  </conditionalFormatting>
  <conditionalFormatting sqref="AM9">
    <cfRule type="duplicateValues" dxfId="9367" priority="2391"/>
  </conditionalFormatting>
  <conditionalFormatting sqref="AM9">
    <cfRule type="duplicateValues" dxfId="9366" priority="2390"/>
  </conditionalFormatting>
  <conditionalFormatting sqref="AM9">
    <cfRule type="duplicateValues" dxfId="9365" priority="2389"/>
  </conditionalFormatting>
  <conditionalFormatting sqref="AM9">
    <cfRule type="duplicateValues" dxfId="9364" priority="2388"/>
  </conditionalFormatting>
  <conditionalFormatting sqref="AM9">
    <cfRule type="duplicateValues" dxfId="9363" priority="2387"/>
  </conditionalFormatting>
  <conditionalFormatting sqref="AM9">
    <cfRule type="duplicateValues" dxfId="9362" priority="2386"/>
  </conditionalFormatting>
  <conditionalFormatting sqref="AM9">
    <cfRule type="duplicateValues" dxfId="9361" priority="2385"/>
  </conditionalFormatting>
  <conditionalFormatting sqref="AM9">
    <cfRule type="duplicateValues" dxfId="9360" priority="2384"/>
  </conditionalFormatting>
  <conditionalFormatting sqref="AM39 AM19">
    <cfRule type="duplicateValues" dxfId="9359" priority="2383"/>
  </conditionalFormatting>
  <conditionalFormatting sqref="AM39">
    <cfRule type="duplicateValues" dxfId="9358" priority="2382"/>
  </conditionalFormatting>
  <conditionalFormatting sqref="AM39">
    <cfRule type="duplicateValues" dxfId="9357" priority="2381"/>
  </conditionalFormatting>
  <conditionalFormatting sqref="AM39">
    <cfRule type="duplicateValues" dxfId="9356" priority="2380"/>
  </conditionalFormatting>
  <conditionalFormatting sqref="AM39">
    <cfRule type="duplicateValues" dxfId="9355" priority="2379"/>
  </conditionalFormatting>
  <conditionalFormatting sqref="AM39">
    <cfRule type="duplicateValues" dxfId="9354" priority="2378"/>
  </conditionalFormatting>
  <conditionalFormatting sqref="AM39">
    <cfRule type="duplicateValues" dxfId="9353" priority="2377"/>
  </conditionalFormatting>
  <conditionalFormatting sqref="AM39">
    <cfRule type="duplicateValues" dxfId="9352" priority="2376"/>
  </conditionalFormatting>
  <conditionalFormatting sqref="AM39">
    <cfRule type="duplicateValues" dxfId="9351" priority="2375"/>
  </conditionalFormatting>
  <conditionalFormatting sqref="AI6">
    <cfRule type="duplicateValues" dxfId="9350" priority="2374"/>
  </conditionalFormatting>
  <conditionalFormatting sqref="AI9">
    <cfRule type="duplicateValues" dxfId="9349" priority="2373"/>
  </conditionalFormatting>
  <conditionalFormatting sqref="AI36 AI26 AI16">
    <cfRule type="duplicateValues" dxfId="9348" priority="2372"/>
  </conditionalFormatting>
  <conditionalFormatting sqref="AI39 AI29 AI19">
    <cfRule type="duplicateValues" dxfId="9347" priority="2371"/>
  </conditionalFormatting>
  <conditionalFormatting sqref="AM49">
    <cfRule type="duplicateValues" dxfId="9346" priority="2370"/>
  </conditionalFormatting>
  <conditionalFormatting sqref="AM49">
    <cfRule type="duplicateValues" dxfId="9345" priority="2369"/>
  </conditionalFormatting>
  <conditionalFormatting sqref="AK9">
    <cfRule type="duplicateValues" dxfId="9344" priority="2368"/>
  </conditionalFormatting>
  <conditionalFormatting sqref="AK9">
    <cfRule type="duplicateValues" dxfId="9343" priority="2367"/>
  </conditionalFormatting>
  <conditionalFormatting sqref="AK16">
    <cfRule type="duplicateValues" dxfId="9342" priority="2366"/>
  </conditionalFormatting>
  <conditionalFormatting sqref="AK16">
    <cfRule type="duplicateValues" dxfId="9341" priority="2365"/>
  </conditionalFormatting>
  <conditionalFormatting sqref="AK19">
    <cfRule type="duplicateValues" dxfId="9340" priority="2364"/>
  </conditionalFormatting>
  <conditionalFormatting sqref="AK19">
    <cfRule type="duplicateValues" dxfId="9339" priority="2363"/>
  </conditionalFormatting>
  <conditionalFormatting sqref="AN6">
    <cfRule type="duplicateValues" dxfId="9338" priority="2362"/>
  </conditionalFormatting>
  <conditionalFormatting sqref="AN6">
    <cfRule type="duplicateValues" dxfId="9337" priority="2361"/>
  </conditionalFormatting>
  <conditionalFormatting sqref="AN6">
    <cfRule type="duplicateValues" dxfId="9336" priority="2360"/>
  </conditionalFormatting>
  <conditionalFormatting sqref="AN6">
    <cfRule type="duplicateValues" dxfId="9335" priority="2359"/>
  </conditionalFormatting>
  <conditionalFormatting sqref="AN6">
    <cfRule type="duplicateValues" dxfId="9334" priority="2358"/>
  </conditionalFormatting>
  <conditionalFormatting sqref="AN6">
    <cfRule type="duplicateValues" dxfId="9333" priority="2357"/>
  </conditionalFormatting>
  <conditionalFormatting sqref="AN9">
    <cfRule type="duplicateValues" dxfId="9332" priority="2356"/>
  </conditionalFormatting>
  <conditionalFormatting sqref="AN9">
    <cfRule type="duplicateValues" dxfId="9331" priority="2355"/>
  </conditionalFormatting>
  <conditionalFormatting sqref="AN9">
    <cfRule type="duplicateValues" dxfId="9330" priority="2354"/>
  </conditionalFormatting>
  <conditionalFormatting sqref="AN9">
    <cfRule type="duplicateValues" dxfId="9329" priority="2353"/>
  </conditionalFormatting>
  <conditionalFormatting sqref="AN9">
    <cfRule type="duplicateValues" dxfId="9328" priority="2352"/>
  </conditionalFormatting>
  <conditionalFormatting sqref="AN9">
    <cfRule type="duplicateValues" dxfId="9327" priority="2351"/>
  </conditionalFormatting>
  <conditionalFormatting sqref="AM26">
    <cfRule type="duplicateValues" dxfId="9326" priority="2350"/>
  </conditionalFormatting>
  <conditionalFormatting sqref="AM29">
    <cfRule type="duplicateValues" dxfId="9325" priority="2349"/>
  </conditionalFormatting>
  <conditionalFormatting sqref="AM29">
    <cfRule type="duplicateValues" dxfId="9324" priority="2348"/>
  </conditionalFormatting>
  <conditionalFormatting sqref="AM29">
    <cfRule type="duplicateValues" dxfId="9323" priority="2347"/>
  </conditionalFormatting>
  <conditionalFormatting sqref="AM29">
    <cfRule type="duplicateValues" dxfId="9322" priority="2346"/>
  </conditionalFormatting>
  <conditionalFormatting sqref="AM29">
    <cfRule type="duplicateValues" dxfId="9321" priority="2345"/>
  </conditionalFormatting>
  <conditionalFormatting sqref="AM29">
    <cfRule type="duplicateValues" dxfId="9320" priority="2344"/>
  </conditionalFormatting>
  <conditionalFormatting sqref="AM29">
    <cfRule type="duplicateValues" dxfId="9319" priority="2343"/>
  </conditionalFormatting>
  <conditionalFormatting sqref="AM29">
    <cfRule type="duplicateValues" dxfId="9318" priority="2342"/>
  </conditionalFormatting>
  <conditionalFormatting sqref="AM29">
    <cfRule type="duplicateValues" dxfId="9317" priority="2341"/>
  </conditionalFormatting>
  <conditionalFormatting sqref="AM29">
    <cfRule type="duplicateValues" dxfId="9316" priority="2340"/>
  </conditionalFormatting>
  <conditionalFormatting sqref="AN46 AN36 AN26 AN16">
    <cfRule type="duplicateValues" dxfId="9315" priority="2339"/>
  </conditionalFormatting>
  <conditionalFormatting sqref="AN46">
    <cfRule type="duplicateValues" dxfId="9314" priority="2338"/>
  </conditionalFormatting>
  <conditionalFormatting sqref="AN46">
    <cfRule type="duplicateValues" dxfId="9313" priority="2337"/>
  </conditionalFormatting>
  <conditionalFormatting sqref="AN46">
    <cfRule type="duplicateValues" dxfId="9312" priority="2336"/>
  </conditionalFormatting>
  <conditionalFormatting sqref="AN46">
    <cfRule type="duplicateValues" dxfId="9311" priority="2335"/>
  </conditionalFormatting>
  <conditionalFormatting sqref="AN46">
    <cfRule type="duplicateValues" dxfId="9310" priority="2334"/>
  </conditionalFormatting>
  <conditionalFormatting sqref="AN49 AN39 AN19">
    <cfRule type="duplicateValues" dxfId="9309" priority="2333"/>
  </conditionalFormatting>
  <conditionalFormatting sqref="AN49">
    <cfRule type="duplicateValues" dxfId="9308" priority="2332"/>
  </conditionalFormatting>
  <conditionalFormatting sqref="AN49">
    <cfRule type="duplicateValues" dxfId="9307" priority="2331"/>
  </conditionalFormatting>
  <conditionalFormatting sqref="AN49">
    <cfRule type="duplicateValues" dxfId="9306" priority="2330"/>
  </conditionalFormatting>
  <conditionalFormatting sqref="AN49">
    <cfRule type="duplicateValues" dxfId="9305" priority="2329"/>
  </conditionalFormatting>
  <conditionalFormatting sqref="AN49">
    <cfRule type="duplicateValues" dxfId="9304" priority="2328"/>
  </conditionalFormatting>
  <conditionalFormatting sqref="AK26">
    <cfRule type="duplicateValues" dxfId="9303" priority="2327"/>
  </conditionalFormatting>
  <conditionalFormatting sqref="AK26">
    <cfRule type="duplicateValues" dxfId="9302" priority="2326"/>
  </conditionalFormatting>
  <conditionalFormatting sqref="AK29">
    <cfRule type="duplicateValues" dxfId="9301" priority="2325"/>
  </conditionalFormatting>
  <conditionalFormatting sqref="AK29">
    <cfRule type="duplicateValues" dxfId="9300" priority="2324"/>
  </conditionalFormatting>
  <conditionalFormatting sqref="AL6">
    <cfRule type="duplicateValues" dxfId="9299" priority="2323"/>
  </conditionalFormatting>
  <conditionalFormatting sqref="AL6">
    <cfRule type="duplicateValues" dxfId="9298" priority="2322"/>
  </conditionalFormatting>
  <conditionalFormatting sqref="AL6">
    <cfRule type="duplicateValues" dxfId="9297" priority="2321"/>
  </conditionalFormatting>
  <conditionalFormatting sqref="AL6">
    <cfRule type="duplicateValues" dxfId="9296" priority="2320"/>
  </conditionalFormatting>
  <conditionalFormatting sqref="AL6">
    <cfRule type="duplicateValues" dxfId="9295" priority="2319"/>
  </conditionalFormatting>
  <conditionalFormatting sqref="AL6">
    <cfRule type="duplicateValues" dxfId="9294" priority="2318"/>
  </conditionalFormatting>
  <conditionalFormatting sqref="AN29">
    <cfRule type="duplicateValues" dxfId="9293" priority="2317"/>
  </conditionalFormatting>
  <conditionalFormatting sqref="AN29">
    <cfRule type="duplicateValues" dxfId="9292" priority="2316"/>
  </conditionalFormatting>
  <conditionalFormatting sqref="AN29">
    <cfRule type="duplicateValues" dxfId="9291" priority="2315"/>
  </conditionalFormatting>
  <conditionalFormatting sqref="AN29">
    <cfRule type="duplicateValues" dxfId="9290" priority="2314"/>
  </conditionalFormatting>
  <conditionalFormatting sqref="AN29">
    <cfRule type="duplicateValues" dxfId="9289" priority="2313"/>
  </conditionalFormatting>
  <conditionalFormatting sqref="AN29">
    <cfRule type="duplicateValues" dxfId="9288" priority="2312"/>
  </conditionalFormatting>
  <conditionalFormatting sqref="AK36">
    <cfRule type="duplicateValues" dxfId="9287" priority="2311"/>
  </conditionalFormatting>
  <conditionalFormatting sqref="AK36">
    <cfRule type="duplicateValues" dxfId="9286" priority="2310"/>
  </conditionalFormatting>
  <conditionalFormatting sqref="AK39">
    <cfRule type="duplicateValues" dxfId="9285" priority="2309"/>
  </conditionalFormatting>
  <conditionalFormatting sqref="AK39">
    <cfRule type="duplicateValues" dxfId="9284" priority="2308"/>
  </conditionalFormatting>
  <conditionalFormatting sqref="AL9">
    <cfRule type="duplicateValues" dxfId="9283" priority="2307"/>
  </conditionalFormatting>
  <conditionalFormatting sqref="AL9">
    <cfRule type="duplicateValues" dxfId="9282" priority="2306"/>
  </conditionalFormatting>
  <conditionalFormatting sqref="AL9">
    <cfRule type="duplicateValues" dxfId="9281" priority="2305"/>
  </conditionalFormatting>
  <conditionalFormatting sqref="AL9">
    <cfRule type="duplicateValues" dxfId="9280" priority="2304"/>
  </conditionalFormatting>
  <conditionalFormatting sqref="AL9">
    <cfRule type="duplicateValues" dxfId="9279" priority="2303"/>
  </conditionalFormatting>
  <conditionalFormatting sqref="AL9">
    <cfRule type="duplicateValues" dxfId="9278" priority="2302"/>
  </conditionalFormatting>
  <conditionalFormatting sqref="AL46 AL36 AL26 AL16">
    <cfRule type="duplicateValues" dxfId="9277" priority="2301"/>
  </conditionalFormatting>
  <conditionalFormatting sqref="AL46">
    <cfRule type="duplicateValues" dxfId="9276" priority="2300"/>
  </conditionalFormatting>
  <conditionalFormatting sqref="AL46">
    <cfRule type="duplicateValues" dxfId="9275" priority="2299"/>
  </conditionalFormatting>
  <conditionalFormatting sqref="AL46">
    <cfRule type="duplicateValues" dxfId="9274" priority="2298"/>
  </conditionalFormatting>
  <conditionalFormatting sqref="AL46">
    <cfRule type="duplicateValues" dxfId="9273" priority="2297"/>
  </conditionalFormatting>
  <conditionalFormatting sqref="AL46">
    <cfRule type="duplicateValues" dxfId="9272" priority="2296"/>
  </conditionalFormatting>
  <conditionalFormatting sqref="AL49 AL39 AL29">
    <cfRule type="duplicateValues" dxfId="9271" priority="2295"/>
  </conditionalFormatting>
  <conditionalFormatting sqref="AL49">
    <cfRule type="duplicateValues" dxfId="9270" priority="2294"/>
  </conditionalFormatting>
  <conditionalFormatting sqref="AL49">
    <cfRule type="duplicateValues" dxfId="9269" priority="2293"/>
  </conditionalFormatting>
  <conditionalFormatting sqref="AL49">
    <cfRule type="duplicateValues" dxfId="9268" priority="2292"/>
  </conditionalFormatting>
  <conditionalFormatting sqref="AL49">
    <cfRule type="duplicateValues" dxfId="9267" priority="2291"/>
  </conditionalFormatting>
  <conditionalFormatting sqref="AL49">
    <cfRule type="duplicateValues" dxfId="9266" priority="2290"/>
  </conditionalFormatting>
  <conditionalFormatting sqref="AL19">
    <cfRule type="duplicateValues" dxfId="9265" priority="2289"/>
  </conditionalFormatting>
  <conditionalFormatting sqref="AL19">
    <cfRule type="duplicateValues" dxfId="9264" priority="2288"/>
  </conditionalFormatting>
  <conditionalFormatting sqref="AL19">
    <cfRule type="duplicateValues" dxfId="9263" priority="2287"/>
  </conditionalFormatting>
  <conditionalFormatting sqref="AL19">
    <cfRule type="duplicateValues" dxfId="9262" priority="2286"/>
  </conditionalFormatting>
  <conditionalFormatting sqref="AL19">
    <cfRule type="duplicateValues" dxfId="9261" priority="2285"/>
  </conditionalFormatting>
  <conditionalFormatting sqref="AL19">
    <cfRule type="duplicateValues" dxfId="9260" priority="2284"/>
  </conditionalFormatting>
  <conditionalFormatting sqref="AJ6">
    <cfRule type="duplicateValues" dxfId="9259" priority="2283"/>
  </conditionalFormatting>
  <conditionalFormatting sqref="AJ9">
    <cfRule type="duplicateValues" dxfId="9258" priority="2282"/>
  </conditionalFormatting>
  <conditionalFormatting sqref="AJ46 AJ36 AJ26 AJ16">
    <cfRule type="duplicateValues" dxfId="9257" priority="2281"/>
  </conditionalFormatting>
  <conditionalFormatting sqref="AJ49 AJ39 AJ29 AJ19">
    <cfRule type="duplicateValues" dxfId="9256" priority="2280"/>
  </conditionalFormatting>
  <conditionalFormatting sqref="AH56">
    <cfRule type="duplicateValues" dxfId="9255" priority="7178"/>
  </conditionalFormatting>
  <conditionalFormatting sqref="AH59">
    <cfRule type="duplicateValues" dxfId="9254" priority="7180"/>
  </conditionalFormatting>
  <conditionalFormatting sqref="AH6">
    <cfRule type="duplicateValues" dxfId="9253" priority="312"/>
  </conditionalFormatting>
  <conditionalFormatting sqref="AH9">
    <cfRule type="duplicateValues" dxfId="9252" priority="311"/>
  </conditionalFormatting>
  <conditionalFormatting sqref="AH46 AH36 AH26 AH16">
    <cfRule type="duplicateValues" dxfId="9251" priority="98"/>
  </conditionalFormatting>
  <conditionalFormatting sqref="AH49 AH39 AH29 AH19">
    <cfRule type="duplicateValues" dxfId="9250" priority="97"/>
  </conditionalFormatting>
  <conditionalFormatting sqref="B6:AG6">
    <cfRule type="duplicateValues" dxfId="9249" priority="12"/>
  </conditionalFormatting>
  <conditionalFormatting sqref="B9:AG9">
    <cfRule type="duplicateValues" dxfId="9248" priority="11"/>
  </conditionalFormatting>
  <conditionalFormatting sqref="B16:AG16">
    <cfRule type="duplicateValues" dxfId="9247" priority="10"/>
  </conditionalFormatting>
  <conditionalFormatting sqref="B19:AG19">
    <cfRule type="duplicateValues" dxfId="9246" priority="9"/>
  </conditionalFormatting>
  <conditionalFormatting sqref="B26:AG26">
    <cfRule type="duplicateValues" dxfId="9245" priority="8"/>
  </conditionalFormatting>
  <conditionalFormatting sqref="B29:AG29">
    <cfRule type="duplicateValues" dxfId="9244" priority="7"/>
  </conditionalFormatting>
  <conditionalFormatting sqref="B36:AG36">
    <cfRule type="duplicateValues" dxfId="9243" priority="6"/>
  </conditionalFormatting>
  <conditionalFormatting sqref="B39:AG39">
    <cfRule type="duplicateValues" dxfId="9242" priority="5"/>
  </conditionalFormatting>
  <conditionalFormatting sqref="B46:AG46">
    <cfRule type="duplicateValues" dxfId="9241" priority="4"/>
  </conditionalFormatting>
  <conditionalFormatting sqref="B49:AG49">
    <cfRule type="duplicateValues" dxfId="9240" priority="3"/>
  </conditionalFormatting>
  <conditionalFormatting sqref="B56:AG56">
    <cfRule type="duplicateValues" dxfId="9239" priority="2"/>
  </conditionalFormatting>
  <conditionalFormatting sqref="B59:AG59">
    <cfRule type="duplicateValues" dxfId="9238" priority="1"/>
  </conditionalFormatting>
  <dataValidations count="1">
    <dataValidation type="list" allowBlank="1" showInputMessage="1" showErrorMessage="1" sqref="L5 S5 V5" xr:uid="{33816478-C683-4870-B123-D8C6B788AFD9}">
      <formula1>Dozalle</formula1>
    </dataValidation>
  </dataValidations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12897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471" stopIfTrue="1" operator="containsText" id="{A3D5D360-1E4E-45D0-BDE6-7660D8563590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2470" stopIfTrue="1" operator="containsText" id="{D37BA4B2-06A6-435C-8048-A36CEF6B4C99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2425" stopIfTrue="1" operator="containsText" id="{1191C256-C7C3-4BA2-8AB8-9A9986E64B40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89E1B-3FC7-4737-9FA2-5D586857CACC}">
  <sheetPr codeName="Tabelle320"/>
  <dimension ref="A1:CE85"/>
  <sheetViews>
    <sheetView zoomScale="70" zoomScaleNormal="70" zoomScaleSheetLayoutView="70" zoomScalePageLayoutView="70" workbookViewId="0">
      <selection activeCell="J1" sqref="J1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44</v>
      </c>
      <c r="B1" s="3">
        <f>DATE(YEAR(A2),1,7*A1-3-WEEKDAY(DATE(YEAR(A2),,),3))</f>
        <v>44130</v>
      </c>
      <c r="C1" s="2" t="s">
        <v>29</v>
      </c>
      <c r="D1" s="3">
        <f>B1+4</f>
        <v>44134</v>
      </c>
      <c r="E1" s="207">
        <f ca="1">SUMIF(B6:AI7,"&lt;&gt;"&amp;"",B2:AI2)</f>
        <v>56</v>
      </c>
      <c r="F1" s="551" t="s">
        <v>466</v>
      </c>
      <c r="G1" s="354"/>
      <c r="H1" s="549"/>
      <c r="I1" s="307"/>
      <c r="J1" s="225"/>
      <c r="K1" s="225"/>
      <c r="L1" s="307"/>
      <c r="M1" s="307"/>
      <c r="N1" s="517"/>
      <c r="O1" s="517"/>
      <c r="P1" s="503"/>
      <c r="Q1" s="518"/>
      <c r="R1" s="520"/>
      <c r="S1" s="503"/>
      <c r="T1" s="517"/>
      <c r="U1" s="519"/>
      <c r="V1" s="466"/>
      <c r="W1" s="327"/>
      <c r="X1" s="465"/>
      <c r="Y1" s="212"/>
      <c r="Z1" s="212"/>
      <c r="AA1" s="227"/>
      <c r="AB1" s="227"/>
      <c r="AC1" s="517"/>
      <c r="AD1" s="504"/>
      <c r="AE1" s="517"/>
      <c r="AF1" s="519"/>
      <c r="AG1" s="519"/>
      <c r="AH1" s="212"/>
      <c r="AI1" s="530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1</v>
      </c>
      <c r="I2" s="166">
        <v>4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9"/>
      <c r="S2" s="165">
        <v>1</v>
      </c>
      <c r="T2" s="9"/>
      <c r="U2" s="165">
        <v>3</v>
      </c>
      <c r="V2" s="165">
        <v>1</v>
      </c>
      <c r="W2" s="166">
        <v>1</v>
      </c>
      <c r="X2" s="165">
        <v>1</v>
      </c>
      <c r="Y2" s="165">
        <v>1</v>
      </c>
      <c r="Z2" s="166">
        <v>7</v>
      </c>
      <c r="AA2" s="166">
        <v>1</v>
      </c>
      <c r="AB2" s="263"/>
      <c r="AC2" s="165">
        <v>8</v>
      </c>
      <c r="AD2" s="165">
        <v>7</v>
      </c>
      <c r="AE2" s="165">
        <v>3</v>
      </c>
      <c r="AF2" s="165">
        <v>1</v>
      </c>
      <c r="AG2" s="9"/>
      <c r="AH2" s="9"/>
      <c r="AI2" s="165">
        <v>1</v>
      </c>
      <c r="AJ2" s="9"/>
      <c r="AK2" s="165">
        <v>4</v>
      </c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7</v>
      </c>
      <c r="BA2" s="287">
        <f t="shared" ref="BA2:BR2" si="0">MAX(BA6,BA9,BA12,BA16,BA19,BA22,BA26,BA29,BA32,BA36,BA39,BA42,BA46,BA49,BA52,BA56,BA59,BA62)</f>
        <v>0</v>
      </c>
      <c r="BB2" s="287">
        <f t="shared" si="0"/>
        <v>7</v>
      </c>
      <c r="BC2" s="287">
        <f t="shared" si="0"/>
        <v>3</v>
      </c>
      <c r="BD2" s="287">
        <f t="shared" si="0"/>
        <v>7</v>
      </c>
      <c r="BE2" s="287">
        <f t="shared" si="0"/>
        <v>8</v>
      </c>
      <c r="BF2" s="287">
        <f t="shared" si="0"/>
        <v>6</v>
      </c>
      <c r="BG2" s="287">
        <f t="shared" si="0"/>
        <v>2</v>
      </c>
      <c r="BH2" s="287">
        <f t="shared" si="0"/>
        <v>3</v>
      </c>
      <c r="BI2" s="287">
        <f t="shared" si="0"/>
        <v>0</v>
      </c>
      <c r="BJ2" s="287">
        <f t="shared" si="0"/>
        <v>1</v>
      </c>
      <c r="BK2" s="287">
        <f t="shared" si="0"/>
        <v>2</v>
      </c>
      <c r="BL2" s="287">
        <f t="shared" si="0"/>
        <v>3</v>
      </c>
      <c r="BM2" s="287">
        <f t="shared" si="0"/>
        <v>4</v>
      </c>
      <c r="BN2" s="287">
        <f t="shared" si="0"/>
        <v>0</v>
      </c>
      <c r="BO2" s="287">
        <f t="shared" si="0"/>
        <v>0</v>
      </c>
      <c r="BP2" s="287">
        <f t="shared" si="0"/>
        <v>0</v>
      </c>
      <c r="BQ2" s="287">
        <f t="shared" si="0"/>
        <v>2</v>
      </c>
      <c r="BR2" s="287">
        <f t="shared" si="0"/>
        <v>2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/>
      <c r="S3" s="13" t="s">
        <v>323</v>
      </c>
      <c r="T3" s="13"/>
      <c r="U3" s="12" t="s">
        <v>244</v>
      </c>
      <c r="V3" s="12" t="s">
        <v>332</v>
      </c>
      <c r="W3" s="286" t="s">
        <v>270</v>
      </c>
      <c r="X3" s="12" t="s">
        <v>194</v>
      </c>
      <c r="Y3" s="12" t="s">
        <v>593</v>
      </c>
      <c r="Z3" s="286" t="s">
        <v>594</v>
      </c>
      <c r="AA3" s="286" t="s">
        <v>597</v>
      </c>
      <c r="AB3" s="286"/>
      <c r="AC3" s="286" t="s">
        <v>295</v>
      </c>
      <c r="AD3" s="12" t="s">
        <v>247</v>
      </c>
      <c r="AE3" s="12" t="s">
        <v>395</v>
      </c>
      <c r="AF3" s="12" t="s">
        <v>247</v>
      </c>
      <c r="AG3" s="12"/>
      <c r="AH3" s="12"/>
      <c r="AI3" s="12" t="s">
        <v>311</v>
      </c>
      <c r="AJ3" s="13"/>
      <c r="AK3" s="12" t="s">
        <v>462</v>
      </c>
      <c r="AL3" s="13"/>
      <c r="AM3" s="12"/>
      <c r="AN3" s="13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605</v>
      </c>
      <c r="C4" s="17" t="s">
        <v>600</v>
      </c>
      <c r="D4" s="17" t="s">
        <v>191</v>
      </c>
      <c r="E4" s="17" t="s">
        <v>191</v>
      </c>
      <c r="F4" s="17" t="s">
        <v>583</v>
      </c>
      <c r="G4" s="17" t="s">
        <v>588</v>
      </c>
      <c r="H4" s="17" t="s">
        <v>445</v>
      </c>
      <c r="I4" s="17" t="s">
        <v>445</v>
      </c>
      <c r="J4" s="17"/>
      <c r="K4" s="17" t="s">
        <v>191</v>
      </c>
      <c r="L4" s="17" t="s">
        <v>256</v>
      </c>
      <c r="M4" s="17"/>
      <c r="N4" s="17" t="s">
        <v>596</v>
      </c>
      <c r="O4" s="17" t="s">
        <v>191</v>
      </c>
      <c r="P4" s="17" t="s">
        <v>613</v>
      </c>
      <c r="Q4" s="17" t="s">
        <v>191</v>
      </c>
      <c r="R4" s="17"/>
      <c r="S4" s="17" t="s">
        <v>256</v>
      </c>
      <c r="T4" s="17"/>
      <c r="U4" s="17" t="s">
        <v>191</v>
      </c>
      <c r="V4" s="17" t="s">
        <v>256</v>
      </c>
      <c r="W4" s="17" t="s">
        <v>445</v>
      </c>
      <c r="X4" s="17" t="s">
        <v>192</v>
      </c>
      <c r="Y4" s="17" t="s">
        <v>588</v>
      </c>
      <c r="Z4" s="17" t="s">
        <v>601</v>
      </c>
      <c r="AA4" s="17" t="s">
        <v>445</v>
      </c>
      <c r="AB4" s="17"/>
      <c r="AC4" s="17" t="s">
        <v>281</v>
      </c>
      <c r="AD4" s="17" t="s">
        <v>422</v>
      </c>
      <c r="AE4" s="17" t="s">
        <v>387</v>
      </c>
      <c r="AF4" s="17" t="s">
        <v>598</v>
      </c>
      <c r="AG4" s="17"/>
      <c r="AH4" s="17"/>
      <c r="AI4" s="17" t="s">
        <v>599</v>
      </c>
      <c r="AJ4" s="334"/>
      <c r="AK4" s="86" t="s">
        <v>602</v>
      </c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>WBG Excel</v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 t="s">
        <v>604</v>
      </c>
      <c r="C5" s="554" t="s">
        <v>423</v>
      </c>
      <c r="D5" s="289"/>
      <c r="E5" s="289"/>
      <c r="F5" s="344" t="s">
        <v>233</v>
      </c>
      <c r="G5" s="291" t="s">
        <v>1</v>
      </c>
      <c r="H5" s="288" t="s">
        <v>4</v>
      </c>
      <c r="I5" s="288" t="s">
        <v>4</v>
      </c>
      <c r="J5" s="289"/>
      <c r="K5" s="289"/>
      <c r="L5" s="299" t="s">
        <v>9</v>
      </c>
      <c r="M5" s="289"/>
      <c r="N5" s="359" t="s">
        <v>227</v>
      </c>
      <c r="O5" s="289"/>
      <c r="P5" s="289" t="s">
        <v>611</v>
      </c>
      <c r="Q5" s="289"/>
      <c r="R5" s="289"/>
      <c r="S5" s="299" t="s">
        <v>9</v>
      </c>
      <c r="T5" s="289"/>
      <c r="U5" s="289"/>
      <c r="V5" s="299" t="s">
        <v>9</v>
      </c>
      <c r="W5" s="288" t="s">
        <v>4</v>
      </c>
      <c r="X5" s="292" t="s">
        <v>16</v>
      </c>
      <c r="Y5" s="291" t="s">
        <v>1</v>
      </c>
      <c r="Z5" s="290" t="s">
        <v>6</v>
      </c>
      <c r="AA5" s="288" t="s">
        <v>4</v>
      </c>
      <c r="AB5" s="289"/>
      <c r="AC5" s="320" t="s">
        <v>71</v>
      </c>
      <c r="AD5" s="264" t="s">
        <v>74</v>
      </c>
      <c r="AE5" s="217" t="s">
        <v>27</v>
      </c>
      <c r="AF5" s="292" t="s">
        <v>16</v>
      </c>
      <c r="AG5" s="289"/>
      <c r="AH5" s="289"/>
      <c r="AI5" s="292" t="s">
        <v>16</v>
      </c>
      <c r="AJ5" s="537"/>
      <c r="AK5" s="548" t="s">
        <v>78</v>
      </c>
      <c r="AL5" s="315"/>
      <c r="AM5" s="310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5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 t="s">
        <v>33</v>
      </c>
      <c r="C6" s="26">
        <v>8</v>
      </c>
      <c r="D6" s="26"/>
      <c r="E6" s="26"/>
      <c r="F6" s="26" t="s">
        <v>62</v>
      </c>
      <c r="G6" s="26">
        <v>4</v>
      </c>
      <c r="H6" s="26">
        <v>1</v>
      </c>
      <c r="I6" s="26">
        <v>1</v>
      </c>
      <c r="J6" s="26"/>
      <c r="K6" s="26"/>
      <c r="L6" s="26" t="s">
        <v>271</v>
      </c>
      <c r="M6" s="26"/>
      <c r="N6" s="26">
        <v>7</v>
      </c>
      <c r="O6" s="26"/>
      <c r="P6" s="26" t="s">
        <v>64</v>
      </c>
      <c r="Q6" s="26"/>
      <c r="R6" s="26"/>
      <c r="S6" s="26" t="s">
        <v>271</v>
      </c>
      <c r="T6" s="26"/>
      <c r="U6" s="26"/>
      <c r="V6" s="26" t="s">
        <v>271</v>
      </c>
      <c r="W6" s="26">
        <v>1</v>
      </c>
      <c r="X6" s="26" t="s">
        <v>31</v>
      </c>
      <c r="Y6" s="26">
        <v>4</v>
      </c>
      <c r="Z6" s="26">
        <v>5</v>
      </c>
      <c r="AA6" s="26">
        <v>1</v>
      </c>
      <c r="AB6" s="26"/>
      <c r="AC6" s="26">
        <v>6</v>
      </c>
      <c r="AD6" s="26">
        <v>3</v>
      </c>
      <c r="AE6" s="26">
        <v>9</v>
      </c>
      <c r="AF6" s="26" t="s">
        <v>32</v>
      </c>
      <c r="AG6" s="26"/>
      <c r="AH6" s="26"/>
      <c r="AI6" s="26" t="s">
        <v>32</v>
      </c>
      <c r="AJ6" s="82"/>
      <c r="AK6" s="31" t="s">
        <v>34</v>
      </c>
      <c r="AL6" s="31"/>
      <c r="AM6" s="31"/>
      <c r="AN6" s="124"/>
      <c r="AO6" s="31"/>
      <c r="AP6" s="125"/>
      <c r="AQ6" s="4"/>
      <c r="AR6" s="28">
        <f>IF(HLOOKUP($A$1&amp;"b",[1]!Plan,AR66,FALSE)="","",HLOOKUP($A$1&amp;"b",[1]!Plan,AR66,FALSE))</f>
        <v>8</v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7</v>
      </c>
      <c r="BA6" s="167">
        <f t="shared" si="2"/>
        <v>0</v>
      </c>
      <c r="BB6" s="167">
        <f t="shared" si="2"/>
        <v>7</v>
      </c>
      <c r="BC6" s="167">
        <f t="shared" si="2"/>
        <v>3</v>
      </c>
      <c r="BD6" s="167">
        <f t="shared" si="2"/>
        <v>7</v>
      </c>
      <c r="BE6" s="167">
        <f t="shared" si="2"/>
        <v>8</v>
      </c>
      <c r="BF6" s="167">
        <f t="shared" si="2"/>
        <v>6</v>
      </c>
      <c r="BG6" s="167">
        <f t="shared" si="2"/>
        <v>2</v>
      </c>
      <c r="BH6" s="167">
        <f t="shared" si="2"/>
        <v>3</v>
      </c>
      <c r="BI6" s="167">
        <f t="shared" si="2"/>
        <v>0</v>
      </c>
      <c r="BJ6" s="167">
        <f t="shared" si="2"/>
        <v>1</v>
      </c>
      <c r="BK6" s="167">
        <f t="shared" si="2"/>
        <v>2</v>
      </c>
      <c r="BL6" s="167">
        <f t="shared" si="2"/>
        <v>3</v>
      </c>
      <c r="BM6" s="167">
        <f t="shared" si="2"/>
        <v>4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2</v>
      </c>
      <c r="BR6" s="167">
        <f t="shared" si="2"/>
        <v>2</v>
      </c>
      <c r="BU6" s="8"/>
      <c r="BV6" s="24"/>
      <c r="BX6" s="168">
        <v>8</v>
      </c>
      <c r="BY6" s="170">
        <f>COUNTIF($AZ$2:$BR$2,"&lt;=8")-BY5</f>
        <v>14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605</v>
      </c>
      <c r="C7" s="17" t="s">
        <v>600</v>
      </c>
      <c r="D7" s="17" t="s">
        <v>191</v>
      </c>
      <c r="E7" s="17" t="s">
        <v>191</v>
      </c>
      <c r="F7" s="17" t="s">
        <v>583</v>
      </c>
      <c r="G7" s="17" t="s">
        <v>588</v>
      </c>
      <c r="H7" s="17" t="s">
        <v>445</v>
      </c>
      <c r="I7" s="17" t="s">
        <v>445</v>
      </c>
      <c r="J7" s="17"/>
      <c r="K7" s="17" t="s">
        <v>191</v>
      </c>
      <c r="L7" s="17" t="s">
        <v>256</v>
      </c>
      <c r="M7" s="17"/>
      <c r="N7" s="17" t="s">
        <v>596</v>
      </c>
      <c r="O7" s="17" t="s">
        <v>191</v>
      </c>
      <c r="P7" s="17" t="s">
        <v>613</v>
      </c>
      <c r="Q7" s="17" t="s">
        <v>191</v>
      </c>
      <c r="R7" s="17"/>
      <c r="S7" s="17" t="s">
        <v>256</v>
      </c>
      <c r="T7" s="17"/>
      <c r="U7" s="17" t="s">
        <v>191</v>
      </c>
      <c r="V7" s="17" t="s">
        <v>256</v>
      </c>
      <c r="W7" s="17" t="s">
        <v>445</v>
      </c>
      <c r="X7" s="17" t="s">
        <v>192</v>
      </c>
      <c r="Y7" s="17" t="s">
        <v>588</v>
      </c>
      <c r="Z7" s="17" t="s">
        <v>601</v>
      </c>
      <c r="AA7" s="17" t="s">
        <v>445</v>
      </c>
      <c r="AB7" s="17"/>
      <c r="AC7" s="17" t="s">
        <v>281</v>
      </c>
      <c r="AD7" s="17" t="s">
        <v>422</v>
      </c>
      <c r="AE7" s="17" t="s">
        <v>387</v>
      </c>
      <c r="AF7" s="17" t="s">
        <v>598</v>
      </c>
      <c r="AG7" s="17"/>
      <c r="AH7" s="17"/>
      <c r="AI7" s="17" t="s">
        <v>599</v>
      </c>
      <c r="AJ7" s="334"/>
      <c r="AK7" s="86" t="s">
        <v>602</v>
      </c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>WBG Excel</v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0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 t="s">
        <v>604</v>
      </c>
      <c r="C8" s="554" t="s">
        <v>423</v>
      </c>
      <c r="D8" s="289"/>
      <c r="E8" s="289"/>
      <c r="F8" s="344" t="s">
        <v>233</v>
      </c>
      <c r="G8" s="291" t="s">
        <v>1</v>
      </c>
      <c r="H8" s="288" t="s">
        <v>4</v>
      </c>
      <c r="I8" s="288" t="s">
        <v>4</v>
      </c>
      <c r="J8" s="289"/>
      <c r="K8" s="289"/>
      <c r="L8" s="299" t="s">
        <v>9</v>
      </c>
      <c r="M8" s="289"/>
      <c r="N8" s="359" t="s">
        <v>227</v>
      </c>
      <c r="O8" s="289"/>
      <c r="P8" s="289" t="s">
        <v>611</v>
      </c>
      <c r="Q8" s="289"/>
      <c r="R8" s="289"/>
      <c r="S8" s="299" t="s">
        <v>9</v>
      </c>
      <c r="T8" s="289"/>
      <c r="U8" s="289"/>
      <c r="V8" s="299" t="s">
        <v>9</v>
      </c>
      <c r="W8" s="288" t="s">
        <v>4</v>
      </c>
      <c r="X8" s="292" t="s">
        <v>16</v>
      </c>
      <c r="Y8" s="291" t="s">
        <v>1</v>
      </c>
      <c r="Z8" s="290" t="s">
        <v>6</v>
      </c>
      <c r="AA8" s="288" t="s">
        <v>4</v>
      </c>
      <c r="AB8" s="289"/>
      <c r="AC8" s="320" t="s">
        <v>71</v>
      </c>
      <c r="AD8" s="264" t="s">
        <v>74</v>
      </c>
      <c r="AE8" s="217" t="s">
        <v>27</v>
      </c>
      <c r="AF8" s="292" t="s">
        <v>16</v>
      </c>
      <c r="AG8" s="289"/>
      <c r="AH8" s="289"/>
      <c r="AI8" s="292" t="s">
        <v>16</v>
      </c>
      <c r="AJ8" s="537"/>
      <c r="AK8" s="548" t="s">
        <v>78</v>
      </c>
      <c r="AL8" s="315"/>
      <c r="AM8" s="310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 t="s">
        <v>33</v>
      </c>
      <c r="C9" s="26">
        <v>8</v>
      </c>
      <c r="D9" s="26"/>
      <c r="E9" s="26"/>
      <c r="F9" s="26" t="s">
        <v>62</v>
      </c>
      <c r="G9" s="26">
        <v>4</v>
      </c>
      <c r="H9" s="26">
        <v>1</v>
      </c>
      <c r="I9" s="26">
        <v>1</v>
      </c>
      <c r="J9" s="26"/>
      <c r="K9" s="26"/>
      <c r="L9" s="26" t="s">
        <v>271</v>
      </c>
      <c r="M9" s="26"/>
      <c r="N9" s="26">
        <v>7</v>
      </c>
      <c r="O9" s="26"/>
      <c r="P9" s="26" t="s">
        <v>64</v>
      </c>
      <c r="Q9" s="26"/>
      <c r="R9" s="26"/>
      <c r="S9" s="26" t="s">
        <v>271</v>
      </c>
      <c r="T9" s="26"/>
      <c r="U9" s="26"/>
      <c r="V9" s="26" t="s">
        <v>271</v>
      </c>
      <c r="W9" s="26">
        <v>1</v>
      </c>
      <c r="X9" s="26" t="s">
        <v>31</v>
      </c>
      <c r="Y9" s="26">
        <v>4</v>
      </c>
      <c r="Z9" s="26">
        <v>5</v>
      </c>
      <c r="AA9" s="26">
        <v>1</v>
      </c>
      <c r="AB9" s="26"/>
      <c r="AC9" s="26">
        <v>6</v>
      </c>
      <c r="AD9" s="26">
        <v>3</v>
      </c>
      <c r="AE9" s="26">
        <v>9</v>
      </c>
      <c r="AF9" s="26" t="s">
        <v>32</v>
      </c>
      <c r="AG9" s="26"/>
      <c r="AH9" s="26"/>
      <c r="AI9" s="26" t="s">
        <v>32</v>
      </c>
      <c r="AJ9" s="82"/>
      <c r="AK9" s="31" t="s">
        <v>34</v>
      </c>
      <c r="AL9" s="31"/>
      <c r="AM9" s="31"/>
      <c r="AN9" s="124"/>
      <c r="AO9" s="31"/>
      <c r="AP9" s="125"/>
      <c r="AQ9" s="4"/>
      <c r="AR9" s="28">
        <f>IF(HLOOKUP($A$1&amp;"b",[1]!Plan,AR66,FALSE)="","",HLOOKUP($A$1&amp;"b",[1]!Plan,AR66,FALSE))</f>
        <v>8</v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7</v>
      </c>
      <c r="BA9" s="167">
        <f t="shared" si="4"/>
        <v>0</v>
      </c>
      <c r="BB9" s="167">
        <f t="shared" si="4"/>
        <v>7</v>
      </c>
      <c r="BC9" s="167">
        <f t="shared" si="4"/>
        <v>3</v>
      </c>
      <c r="BD9" s="167">
        <f t="shared" si="4"/>
        <v>7</v>
      </c>
      <c r="BE9" s="167">
        <f t="shared" si="4"/>
        <v>8</v>
      </c>
      <c r="BF9" s="167">
        <f t="shared" si="4"/>
        <v>6</v>
      </c>
      <c r="BG9" s="167">
        <f t="shared" si="4"/>
        <v>2</v>
      </c>
      <c r="BH9" s="167">
        <f t="shared" si="4"/>
        <v>3</v>
      </c>
      <c r="BI9" s="167">
        <f t="shared" si="4"/>
        <v>0</v>
      </c>
      <c r="BJ9" s="167">
        <f t="shared" si="4"/>
        <v>1</v>
      </c>
      <c r="BK9" s="167">
        <f t="shared" si="4"/>
        <v>2</v>
      </c>
      <c r="BL9" s="167">
        <f t="shared" si="4"/>
        <v>3</v>
      </c>
      <c r="BM9" s="167">
        <f t="shared" si="4"/>
        <v>4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2</v>
      </c>
      <c r="BR9" s="167">
        <f t="shared" si="4"/>
        <v>2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T11" s="32"/>
      <c r="U11" s="32"/>
      <c r="X11" s="32"/>
      <c r="Y11" s="32"/>
      <c r="Z11" s="32"/>
      <c r="AB11" s="32"/>
      <c r="AC11" s="32"/>
      <c r="AD11" s="32"/>
      <c r="AE11" s="32"/>
      <c r="AF11" s="32"/>
      <c r="AG11" s="32"/>
      <c r="AH11" s="32"/>
      <c r="AI11" s="32"/>
      <c r="AJ11" s="89"/>
      <c r="AK11" s="546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606</v>
      </c>
      <c r="C14" s="17" t="s">
        <v>600</v>
      </c>
      <c r="D14" s="17" t="s">
        <v>191</v>
      </c>
      <c r="E14" s="17" t="s">
        <v>191</v>
      </c>
      <c r="F14" s="17" t="s">
        <v>583</v>
      </c>
      <c r="G14" s="17" t="s">
        <v>588</v>
      </c>
      <c r="H14" s="17" t="s">
        <v>445</v>
      </c>
      <c r="I14" s="17" t="s">
        <v>445</v>
      </c>
      <c r="J14" s="17"/>
      <c r="K14" s="17" t="s">
        <v>191</v>
      </c>
      <c r="L14" s="17" t="s">
        <v>256</v>
      </c>
      <c r="M14" s="17"/>
      <c r="N14" s="17" t="s">
        <v>596</v>
      </c>
      <c r="O14" s="17" t="s">
        <v>191</v>
      </c>
      <c r="P14" s="17" t="s">
        <v>613</v>
      </c>
      <c r="Q14" s="17" t="s">
        <v>191</v>
      </c>
      <c r="R14" s="17"/>
      <c r="S14" s="17" t="s">
        <v>256</v>
      </c>
      <c r="T14" s="17"/>
      <c r="U14" s="17" t="s">
        <v>191</v>
      </c>
      <c r="V14" s="17" t="s">
        <v>256</v>
      </c>
      <c r="W14" s="17" t="s">
        <v>445</v>
      </c>
      <c r="X14" s="17" t="s">
        <v>192</v>
      </c>
      <c r="Y14" s="17" t="s">
        <v>588</v>
      </c>
      <c r="Z14" s="17" t="s">
        <v>601</v>
      </c>
      <c r="AA14" s="17" t="s">
        <v>445</v>
      </c>
      <c r="AB14" s="17"/>
      <c r="AC14" s="17" t="s">
        <v>281</v>
      </c>
      <c r="AD14" s="17" t="s">
        <v>422</v>
      </c>
      <c r="AE14" s="17" t="s">
        <v>387</v>
      </c>
      <c r="AF14" s="17" t="s">
        <v>598</v>
      </c>
      <c r="AG14" s="17"/>
      <c r="AH14" s="17"/>
      <c r="AI14" s="17" t="s">
        <v>599</v>
      </c>
      <c r="AJ14" s="334"/>
      <c r="AK14" s="86" t="s">
        <v>602</v>
      </c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>WBG Excel</v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 t="s">
        <v>604</v>
      </c>
      <c r="C15" s="554" t="s">
        <v>423</v>
      </c>
      <c r="D15" s="289"/>
      <c r="E15" s="289"/>
      <c r="F15" s="344" t="s">
        <v>233</v>
      </c>
      <c r="G15" s="291" t="s">
        <v>1</v>
      </c>
      <c r="H15" s="288" t="s">
        <v>4</v>
      </c>
      <c r="I15" s="288" t="s">
        <v>4</v>
      </c>
      <c r="J15" s="289"/>
      <c r="K15" s="289"/>
      <c r="L15" s="299" t="s">
        <v>9</v>
      </c>
      <c r="M15" s="289"/>
      <c r="N15" s="359" t="s">
        <v>227</v>
      </c>
      <c r="O15" s="289"/>
      <c r="P15" s="289" t="s">
        <v>611</v>
      </c>
      <c r="Q15" s="289"/>
      <c r="R15" s="289"/>
      <c r="S15" s="299" t="s">
        <v>9</v>
      </c>
      <c r="T15" s="289"/>
      <c r="U15" s="289"/>
      <c r="V15" s="299" t="s">
        <v>9</v>
      </c>
      <c r="W15" s="288" t="s">
        <v>4</v>
      </c>
      <c r="X15" s="292" t="s">
        <v>16</v>
      </c>
      <c r="Y15" s="291" t="s">
        <v>1</v>
      </c>
      <c r="Z15" s="290" t="s">
        <v>6</v>
      </c>
      <c r="AA15" s="288" t="s">
        <v>4</v>
      </c>
      <c r="AB15" s="289"/>
      <c r="AC15" s="320" t="s">
        <v>71</v>
      </c>
      <c r="AD15" s="264" t="s">
        <v>74</v>
      </c>
      <c r="AE15" s="217" t="s">
        <v>27</v>
      </c>
      <c r="AF15" s="292" t="s">
        <v>16</v>
      </c>
      <c r="AG15" s="289"/>
      <c r="AH15" s="289"/>
      <c r="AI15" s="292" t="s">
        <v>16</v>
      </c>
      <c r="AJ15" s="537"/>
      <c r="AK15" s="548" t="s">
        <v>78</v>
      </c>
      <c r="AL15" s="315"/>
      <c r="AM15" s="310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33</v>
      </c>
      <c r="C16" s="26">
        <v>8</v>
      </c>
      <c r="D16" s="26"/>
      <c r="E16" s="26"/>
      <c r="F16" s="26" t="s">
        <v>62</v>
      </c>
      <c r="G16" s="26">
        <v>4</v>
      </c>
      <c r="H16" s="26">
        <v>1</v>
      </c>
      <c r="I16" s="26">
        <v>1</v>
      </c>
      <c r="J16" s="26"/>
      <c r="K16" s="26"/>
      <c r="L16" s="26" t="s">
        <v>271</v>
      </c>
      <c r="M16" s="26"/>
      <c r="N16" s="26">
        <v>7</v>
      </c>
      <c r="O16" s="26"/>
      <c r="P16" s="26" t="s">
        <v>64</v>
      </c>
      <c r="Q16" s="26"/>
      <c r="R16" s="26"/>
      <c r="S16" s="26" t="s">
        <v>271</v>
      </c>
      <c r="T16" s="26"/>
      <c r="U16" s="26"/>
      <c r="V16" s="26" t="s">
        <v>271</v>
      </c>
      <c r="W16" s="26">
        <v>1</v>
      </c>
      <c r="X16" s="26" t="s">
        <v>31</v>
      </c>
      <c r="Y16" s="26">
        <v>4</v>
      </c>
      <c r="Z16" s="26">
        <v>5</v>
      </c>
      <c r="AA16" s="26">
        <v>1</v>
      </c>
      <c r="AB16" s="26"/>
      <c r="AC16" s="26">
        <v>6</v>
      </c>
      <c r="AD16" s="26">
        <v>3</v>
      </c>
      <c r="AE16" s="26">
        <v>9</v>
      </c>
      <c r="AF16" s="26" t="s">
        <v>32</v>
      </c>
      <c r="AG16" s="26"/>
      <c r="AH16" s="26"/>
      <c r="AI16" s="26" t="s">
        <v>32</v>
      </c>
      <c r="AJ16" s="82"/>
      <c r="AK16" s="31" t="s">
        <v>34</v>
      </c>
      <c r="AL16" s="31"/>
      <c r="AM16" s="31"/>
      <c r="AN16" s="124"/>
      <c r="AO16" s="31"/>
      <c r="AP16" s="125"/>
      <c r="AQ16" s="4"/>
      <c r="AR16" s="28">
        <f>IF(HLOOKUP($A$1&amp;"b",[1]!Plan,AR67,FALSE)="","",HLOOKUP($A$1&amp;"b",[1]!Plan,AR67,FALSE))</f>
        <v>8</v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7</v>
      </c>
      <c r="BA16" s="167">
        <f t="shared" si="8"/>
        <v>0</v>
      </c>
      <c r="BB16" s="167">
        <f t="shared" si="8"/>
        <v>7</v>
      </c>
      <c r="BC16" s="167">
        <f t="shared" si="8"/>
        <v>3</v>
      </c>
      <c r="BD16" s="167">
        <f t="shared" si="8"/>
        <v>7</v>
      </c>
      <c r="BE16" s="167">
        <f t="shared" si="8"/>
        <v>8</v>
      </c>
      <c r="BF16" s="167">
        <f t="shared" si="8"/>
        <v>6</v>
      </c>
      <c r="BG16" s="167">
        <f t="shared" si="8"/>
        <v>2</v>
      </c>
      <c r="BH16" s="167">
        <f t="shared" si="8"/>
        <v>3</v>
      </c>
      <c r="BI16" s="167">
        <f t="shared" si="8"/>
        <v>0</v>
      </c>
      <c r="BJ16" s="167">
        <f t="shared" si="8"/>
        <v>1</v>
      </c>
      <c r="BK16" s="167">
        <f t="shared" si="8"/>
        <v>2</v>
      </c>
      <c r="BL16" s="167">
        <f t="shared" si="8"/>
        <v>3</v>
      </c>
      <c r="BM16" s="167">
        <f t="shared" si="8"/>
        <v>4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2</v>
      </c>
      <c r="BR16" s="167">
        <f t="shared" si="8"/>
        <v>2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606</v>
      </c>
      <c r="C17" s="17" t="s">
        <v>600</v>
      </c>
      <c r="D17" s="17" t="s">
        <v>191</v>
      </c>
      <c r="E17" s="17" t="s">
        <v>191</v>
      </c>
      <c r="F17" s="17" t="s">
        <v>583</v>
      </c>
      <c r="G17" s="17" t="s">
        <v>588</v>
      </c>
      <c r="H17" s="17" t="s">
        <v>445</v>
      </c>
      <c r="I17" s="17" t="s">
        <v>445</v>
      </c>
      <c r="J17" s="17"/>
      <c r="K17" s="17" t="s">
        <v>191</v>
      </c>
      <c r="L17" s="17" t="s">
        <v>256</v>
      </c>
      <c r="M17" s="17"/>
      <c r="N17" s="17" t="s">
        <v>596</v>
      </c>
      <c r="O17" s="17" t="s">
        <v>191</v>
      </c>
      <c r="P17" s="17" t="s">
        <v>613</v>
      </c>
      <c r="Q17" s="17" t="s">
        <v>191</v>
      </c>
      <c r="R17" s="17"/>
      <c r="S17" s="17" t="s">
        <v>256</v>
      </c>
      <c r="T17" s="17"/>
      <c r="U17" s="17" t="s">
        <v>191</v>
      </c>
      <c r="V17" s="17" t="s">
        <v>256</v>
      </c>
      <c r="W17" s="17" t="s">
        <v>445</v>
      </c>
      <c r="X17" s="17" t="s">
        <v>192</v>
      </c>
      <c r="Y17" s="17" t="s">
        <v>588</v>
      </c>
      <c r="Z17" s="17" t="s">
        <v>601</v>
      </c>
      <c r="AA17" s="17" t="s">
        <v>445</v>
      </c>
      <c r="AB17" s="17"/>
      <c r="AC17" s="17" t="s">
        <v>281</v>
      </c>
      <c r="AD17" s="17" t="s">
        <v>422</v>
      </c>
      <c r="AE17" s="17" t="s">
        <v>387</v>
      </c>
      <c r="AF17" s="17" t="s">
        <v>598</v>
      </c>
      <c r="AG17" s="17"/>
      <c r="AH17" s="17"/>
      <c r="AI17" s="17" t="s">
        <v>599</v>
      </c>
      <c r="AJ17" s="334"/>
      <c r="AK17" s="86" t="s">
        <v>602</v>
      </c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>WBG Excel</v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 t="s">
        <v>604</v>
      </c>
      <c r="C18" s="554" t="s">
        <v>423</v>
      </c>
      <c r="D18" s="289"/>
      <c r="E18" s="289"/>
      <c r="F18" s="344" t="s">
        <v>233</v>
      </c>
      <c r="G18" s="291" t="s">
        <v>1</v>
      </c>
      <c r="H18" s="288" t="s">
        <v>4</v>
      </c>
      <c r="I18" s="288" t="s">
        <v>4</v>
      </c>
      <c r="J18" s="289"/>
      <c r="K18" s="289"/>
      <c r="L18" s="299" t="s">
        <v>9</v>
      </c>
      <c r="M18" s="289"/>
      <c r="N18" s="359" t="s">
        <v>227</v>
      </c>
      <c r="O18" s="289"/>
      <c r="P18" s="289" t="s">
        <v>611</v>
      </c>
      <c r="Q18" s="289"/>
      <c r="R18" s="289"/>
      <c r="S18" s="299" t="s">
        <v>9</v>
      </c>
      <c r="T18" s="289"/>
      <c r="U18" s="289"/>
      <c r="V18" s="299" t="s">
        <v>9</v>
      </c>
      <c r="W18" s="288" t="s">
        <v>4</v>
      </c>
      <c r="X18" s="292" t="s">
        <v>16</v>
      </c>
      <c r="Y18" s="291" t="s">
        <v>1</v>
      </c>
      <c r="Z18" s="290" t="s">
        <v>6</v>
      </c>
      <c r="AA18" s="288" t="s">
        <v>4</v>
      </c>
      <c r="AB18" s="289"/>
      <c r="AC18" s="320" t="s">
        <v>71</v>
      </c>
      <c r="AD18" s="264" t="s">
        <v>74</v>
      </c>
      <c r="AE18" s="217" t="s">
        <v>27</v>
      </c>
      <c r="AF18" s="292" t="s">
        <v>16</v>
      </c>
      <c r="AG18" s="289"/>
      <c r="AH18" s="289"/>
      <c r="AI18" s="292" t="s">
        <v>16</v>
      </c>
      <c r="AJ18" s="537"/>
      <c r="AK18" s="548" t="s">
        <v>78</v>
      </c>
      <c r="AL18" s="315"/>
      <c r="AM18" s="310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33</v>
      </c>
      <c r="C19" s="26">
        <v>8</v>
      </c>
      <c r="D19" s="26"/>
      <c r="E19" s="26"/>
      <c r="F19" s="26" t="s">
        <v>62</v>
      </c>
      <c r="G19" s="26">
        <v>4</v>
      </c>
      <c r="H19" s="26">
        <v>1</v>
      </c>
      <c r="I19" s="26">
        <v>1</v>
      </c>
      <c r="J19" s="26"/>
      <c r="K19" s="26"/>
      <c r="L19" s="26" t="s">
        <v>271</v>
      </c>
      <c r="M19" s="26"/>
      <c r="N19" s="26">
        <v>7</v>
      </c>
      <c r="O19" s="26"/>
      <c r="P19" s="26" t="s">
        <v>64</v>
      </c>
      <c r="Q19" s="26"/>
      <c r="R19" s="26"/>
      <c r="S19" s="26" t="s">
        <v>271</v>
      </c>
      <c r="T19" s="26"/>
      <c r="U19" s="26"/>
      <c r="V19" s="26" t="s">
        <v>271</v>
      </c>
      <c r="W19" s="26">
        <v>1</v>
      </c>
      <c r="X19" s="26" t="s">
        <v>31</v>
      </c>
      <c r="Y19" s="26">
        <v>4</v>
      </c>
      <c r="Z19" s="26">
        <v>5</v>
      </c>
      <c r="AA19" s="26">
        <v>1</v>
      </c>
      <c r="AB19" s="26"/>
      <c r="AC19" s="26">
        <v>6</v>
      </c>
      <c r="AD19" s="26">
        <v>3</v>
      </c>
      <c r="AE19" s="26">
        <v>9</v>
      </c>
      <c r="AF19" s="26" t="s">
        <v>32</v>
      </c>
      <c r="AG19" s="26"/>
      <c r="AH19" s="26"/>
      <c r="AI19" s="26" t="s">
        <v>32</v>
      </c>
      <c r="AJ19" s="82"/>
      <c r="AK19" s="31" t="s">
        <v>34</v>
      </c>
      <c r="AL19" s="31"/>
      <c r="AM19" s="31"/>
      <c r="AN19" s="124"/>
      <c r="AO19" s="31"/>
      <c r="AP19" s="125"/>
      <c r="AQ19" s="4"/>
      <c r="AR19" s="28">
        <f>IF(HLOOKUP($A$1&amp;"b",[1]!Plan,AR67,FALSE)="","",HLOOKUP($A$1&amp;"b",[1]!Plan,AR67,FALSE))</f>
        <v>8</v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7</v>
      </c>
      <c r="BA19" s="167">
        <f t="shared" si="10"/>
        <v>0</v>
      </c>
      <c r="BB19" s="167">
        <f t="shared" si="10"/>
        <v>7</v>
      </c>
      <c r="BC19" s="167">
        <f t="shared" si="10"/>
        <v>3</v>
      </c>
      <c r="BD19" s="167">
        <f t="shared" si="10"/>
        <v>7</v>
      </c>
      <c r="BE19" s="167">
        <f t="shared" si="10"/>
        <v>8</v>
      </c>
      <c r="BF19" s="167">
        <f t="shared" si="10"/>
        <v>6</v>
      </c>
      <c r="BG19" s="167">
        <f t="shared" si="10"/>
        <v>2</v>
      </c>
      <c r="BH19" s="167">
        <f t="shared" si="10"/>
        <v>3</v>
      </c>
      <c r="BI19" s="167">
        <f t="shared" si="10"/>
        <v>0</v>
      </c>
      <c r="BJ19" s="167">
        <f t="shared" si="10"/>
        <v>1</v>
      </c>
      <c r="BK19" s="167">
        <f t="shared" si="10"/>
        <v>2</v>
      </c>
      <c r="BL19" s="167">
        <f t="shared" si="10"/>
        <v>3</v>
      </c>
      <c r="BM19" s="167">
        <f t="shared" si="10"/>
        <v>4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2</v>
      </c>
      <c r="BR19" s="167">
        <f t="shared" si="10"/>
        <v>2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606</v>
      </c>
      <c r="C24" s="17" t="s">
        <v>600</v>
      </c>
      <c r="D24" s="17" t="s">
        <v>191</v>
      </c>
      <c r="E24" s="17" t="s">
        <v>191</v>
      </c>
      <c r="F24" s="17" t="s">
        <v>583</v>
      </c>
      <c r="G24" s="17" t="s">
        <v>588</v>
      </c>
      <c r="H24" s="17" t="s">
        <v>445</v>
      </c>
      <c r="I24" s="17" t="s">
        <v>445</v>
      </c>
      <c r="J24" s="17"/>
      <c r="K24" s="17" t="s">
        <v>191</v>
      </c>
      <c r="L24" s="17" t="s">
        <v>256</v>
      </c>
      <c r="M24" s="17"/>
      <c r="N24" s="17" t="s">
        <v>589</v>
      </c>
      <c r="O24" s="17" t="s">
        <v>191</v>
      </c>
      <c r="P24" s="17" t="s">
        <v>613</v>
      </c>
      <c r="Q24" s="17" t="s">
        <v>191</v>
      </c>
      <c r="R24" s="17"/>
      <c r="S24" s="17" t="s">
        <v>256</v>
      </c>
      <c r="T24" s="17"/>
      <c r="U24" s="17" t="s">
        <v>191</v>
      </c>
      <c r="V24" s="17" t="s">
        <v>256</v>
      </c>
      <c r="W24" s="17" t="s">
        <v>445</v>
      </c>
      <c r="X24" s="17" t="s">
        <v>192</v>
      </c>
      <c r="Y24" s="17" t="s">
        <v>588</v>
      </c>
      <c r="Z24" s="17" t="s">
        <v>601</v>
      </c>
      <c r="AA24" s="17" t="s">
        <v>445</v>
      </c>
      <c r="AB24" s="17"/>
      <c r="AC24" s="17" t="s">
        <v>281</v>
      </c>
      <c r="AD24" s="17" t="s">
        <v>422</v>
      </c>
      <c r="AE24" s="17" t="s">
        <v>409</v>
      </c>
      <c r="AF24" s="17" t="s">
        <v>598</v>
      </c>
      <c r="AG24" s="17"/>
      <c r="AH24" s="17"/>
      <c r="AI24" s="17" t="s">
        <v>599</v>
      </c>
      <c r="AJ24" s="334"/>
      <c r="AK24" s="86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 t="s">
        <v>604</v>
      </c>
      <c r="C25" s="554" t="s">
        <v>423</v>
      </c>
      <c r="D25" s="289"/>
      <c r="E25" s="289"/>
      <c r="F25" s="344" t="s">
        <v>233</v>
      </c>
      <c r="G25" s="291" t="s">
        <v>1</v>
      </c>
      <c r="H25" s="288" t="s">
        <v>4</v>
      </c>
      <c r="I25" s="288" t="s">
        <v>4</v>
      </c>
      <c r="J25" s="289"/>
      <c r="K25" s="289"/>
      <c r="L25" s="299" t="s">
        <v>9</v>
      </c>
      <c r="M25" s="289"/>
      <c r="N25" s="352" t="s">
        <v>202</v>
      </c>
      <c r="O25" s="289"/>
      <c r="P25" s="289" t="s">
        <v>611</v>
      </c>
      <c r="Q25" s="289"/>
      <c r="R25" s="289"/>
      <c r="S25" s="299" t="s">
        <v>9</v>
      </c>
      <c r="T25" s="289"/>
      <c r="U25" s="289"/>
      <c r="V25" s="299" t="s">
        <v>9</v>
      </c>
      <c r="W25" s="288" t="s">
        <v>4</v>
      </c>
      <c r="X25" s="292" t="s">
        <v>16</v>
      </c>
      <c r="Y25" s="291" t="s">
        <v>1</v>
      </c>
      <c r="Z25" s="290" t="s">
        <v>6</v>
      </c>
      <c r="AA25" s="288" t="s">
        <v>4</v>
      </c>
      <c r="AB25" s="289"/>
      <c r="AC25" s="320" t="s">
        <v>71</v>
      </c>
      <c r="AD25" s="264" t="s">
        <v>74</v>
      </c>
      <c r="AE25" s="217" t="s">
        <v>27</v>
      </c>
      <c r="AF25" s="292" t="s">
        <v>16</v>
      </c>
      <c r="AG25" s="289"/>
      <c r="AH25" s="289"/>
      <c r="AI25" s="292" t="s">
        <v>16</v>
      </c>
      <c r="AJ25" s="537"/>
      <c r="AK25" s="310"/>
      <c r="AL25" s="315"/>
      <c r="AM25" s="310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33</v>
      </c>
      <c r="C26" s="26">
        <v>8</v>
      </c>
      <c r="D26" s="26"/>
      <c r="E26" s="26"/>
      <c r="F26" s="26" t="s">
        <v>62</v>
      </c>
      <c r="G26" s="26">
        <v>4</v>
      </c>
      <c r="H26" s="26">
        <v>1</v>
      </c>
      <c r="I26" s="26">
        <v>1</v>
      </c>
      <c r="J26" s="26"/>
      <c r="K26" s="26"/>
      <c r="L26" s="26" t="s">
        <v>271</v>
      </c>
      <c r="M26" s="26"/>
      <c r="N26" s="26">
        <v>7</v>
      </c>
      <c r="O26" s="26"/>
      <c r="P26" s="26" t="s">
        <v>64</v>
      </c>
      <c r="Q26" s="26"/>
      <c r="R26" s="26"/>
      <c r="S26" s="26" t="s">
        <v>271</v>
      </c>
      <c r="T26" s="26"/>
      <c r="U26" s="26"/>
      <c r="V26" s="26" t="s">
        <v>271</v>
      </c>
      <c r="W26" s="26">
        <v>1</v>
      </c>
      <c r="X26" s="26" t="s">
        <v>31</v>
      </c>
      <c r="Y26" s="26">
        <v>4</v>
      </c>
      <c r="Z26" s="26">
        <v>5</v>
      </c>
      <c r="AA26" s="26">
        <v>1</v>
      </c>
      <c r="AB26" s="26"/>
      <c r="AC26" s="26">
        <v>6</v>
      </c>
      <c r="AD26" s="26">
        <v>3</v>
      </c>
      <c r="AE26" s="26">
        <v>9</v>
      </c>
      <c r="AF26" s="26" t="s">
        <v>32</v>
      </c>
      <c r="AG26" s="26"/>
      <c r="AH26" s="26"/>
      <c r="AI26" s="26" t="s">
        <v>32</v>
      </c>
      <c r="AJ26" s="82"/>
      <c r="AK26" s="31"/>
      <c r="AL26" s="31"/>
      <c r="AM26" s="31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7</v>
      </c>
      <c r="BA26" s="167">
        <f t="shared" si="14"/>
        <v>0</v>
      </c>
      <c r="BB26" s="167">
        <f t="shared" si="14"/>
        <v>7</v>
      </c>
      <c r="BC26" s="167">
        <f t="shared" si="14"/>
        <v>3</v>
      </c>
      <c r="BD26" s="167">
        <f t="shared" si="14"/>
        <v>7</v>
      </c>
      <c r="BE26" s="167">
        <f t="shared" si="14"/>
        <v>8</v>
      </c>
      <c r="BF26" s="167">
        <f t="shared" si="14"/>
        <v>6</v>
      </c>
      <c r="BG26" s="167">
        <f t="shared" si="14"/>
        <v>2</v>
      </c>
      <c r="BH26" s="167">
        <f t="shared" si="14"/>
        <v>3</v>
      </c>
      <c r="BI26" s="167">
        <f t="shared" si="14"/>
        <v>0</v>
      </c>
      <c r="BJ26" s="167">
        <f t="shared" si="14"/>
        <v>1</v>
      </c>
      <c r="BK26" s="167">
        <f t="shared" si="14"/>
        <v>2</v>
      </c>
      <c r="BL26" s="167">
        <f t="shared" si="14"/>
        <v>3</v>
      </c>
      <c r="BM26" s="167">
        <f t="shared" si="14"/>
        <v>0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2</v>
      </c>
      <c r="BR26" s="167">
        <f t="shared" si="14"/>
        <v>2</v>
      </c>
    </row>
    <row r="27" spans="1:83" ht="17.100000000000001" customHeight="1" x14ac:dyDescent="0.3">
      <c r="A27" s="192"/>
      <c r="B27" s="17" t="s">
        <v>606</v>
      </c>
      <c r="C27" s="17" t="s">
        <v>600</v>
      </c>
      <c r="D27" s="17" t="s">
        <v>191</v>
      </c>
      <c r="E27" s="17" t="s">
        <v>191</v>
      </c>
      <c r="F27" s="17" t="s">
        <v>583</v>
      </c>
      <c r="G27" s="17" t="s">
        <v>588</v>
      </c>
      <c r="H27" s="17" t="s">
        <v>445</v>
      </c>
      <c r="I27" s="17" t="s">
        <v>445</v>
      </c>
      <c r="J27" s="17"/>
      <c r="K27" s="17" t="s">
        <v>191</v>
      </c>
      <c r="L27" s="17" t="s">
        <v>256</v>
      </c>
      <c r="M27" s="17"/>
      <c r="N27" s="17" t="s">
        <v>589</v>
      </c>
      <c r="O27" s="17" t="s">
        <v>191</v>
      </c>
      <c r="P27" s="17" t="s">
        <v>613</v>
      </c>
      <c r="Q27" s="17" t="s">
        <v>191</v>
      </c>
      <c r="R27" s="17"/>
      <c r="S27" s="17" t="s">
        <v>256</v>
      </c>
      <c r="T27" s="17"/>
      <c r="U27" s="17" t="s">
        <v>191</v>
      </c>
      <c r="V27" s="17" t="s">
        <v>256</v>
      </c>
      <c r="W27" s="17" t="s">
        <v>445</v>
      </c>
      <c r="X27" s="17" t="s">
        <v>192</v>
      </c>
      <c r="Y27" s="17" t="s">
        <v>588</v>
      </c>
      <c r="Z27" s="17" t="s">
        <v>601</v>
      </c>
      <c r="AA27" s="17" t="s">
        <v>445</v>
      </c>
      <c r="AB27" s="17"/>
      <c r="AC27" s="17" t="s">
        <v>281</v>
      </c>
      <c r="AD27" s="17" t="s">
        <v>422</v>
      </c>
      <c r="AE27" s="17" t="s">
        <v>409</v>
      </c>
      <c r="AF27" s="17" t="s">
        <v>598</v>
      </c>
      <c r="AG27" s="17"/>
      <c r="AH27" s="17"/>
      <c r="AI27" s="17" t="s">
        <v>599</v>
      </c>
      <c r="AJ27" s="334"/>
      <c r="AK27" s="86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 t="s">
        <v>604</v>
      </c>
      <c r="C28" s="554" t="s">
        <v>423</v>
      </c>
      <c r="D28" s="289"/>
      <c r="E28" s="289"/>
      <c r="F28" s="344" t="s">
        <v>233</v>
      </c>
      <c r="G28" s="291" t="s">
        <v>1</v>
      </c>
      <c r="H28" s="288" t="s">
        <v>4</v>
      </c>
      <c r="I28" s="288" t="s">
        <v>4</v>
      </c>
      <c r="J28" s="289"/>
      <c r="K28" s="289"/>
      <c r="L28" s="299" t="s">
        <v>9</v>
      </c>
      <c r="M28" s="289"/>
      <c r="N28" s="352" t="s">
        <v>202</v>
      </c>
      <c r="O28" s="289"/>
      <c r="P28" s="289" t="s">
        <v>611</v>
      </c>
      <c r="Q28" s="289"/>
      <c r="R28" s="289"/>
      <c r="S28" s="299" t="s">
        <v>9</v>
      </c>
      <c r="T28" s="289"/>
      <c r="U28" s="289"/>
      <c r="V28" s="299" t="s">
        <v>9</v>
      </c>
      <c r="W28" s="288" t="s">
        <v>4</v>
      </c>
      <c r="X28" s="292" t="s">
        <v>16</v>
      </c>
      <c r="Y28" s="291" t="s">
        <v>1</v>
      </c>
      <c r="Z28" s="290" t="s">
        <v>6</v>
      </c>
      <c r="AA28" s="288" t="s">
        <v>4</v>
      </c>
      <c r="AB28" s="289"/>
      <c r="AC28" s="320" t="s">
        <v>71</v>
      </c>
      <c r="AD28" s="264" t="s">
        <v>74</v>
      </c>
      <c r="AE28" s="217" t="s">
        <v>27</v>
      </c>
      <c r="AF28" s="292" t="s">
        <v>16</v>
      </c>
      <c r="AG28" s="289"/>
      <c r="AH28" s="289"/>
      <c r="AI28" s="292" t="s">
        <v>16</v>
      </c>
      <c r="AJ28" s="537"/>
      <c r="AK28" s="310"/>
      <c r="AL28" s="315"/>
      <c r="AM28" s="310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33</v>
      </c>
      <c r="C29" s="26">
        <v>8</v>
      </c>
      <c r="D29" s="26"/>
      <c r="E29" s="26"/>
      <c r="F29" s="26" t="s">
        <v>62</v>
      </c>
      <c r="G29" s="26">
        <v>4</v>
      </c>
      <c r="H29" s="26">
        <v>1</v>
      </c>
      <c r="I29" s="26">
        <v>1</v>
      </c>
      <c r="J29" s="26"/>
      <c r="K29" s="26"/>
      <c r="L29" s="26" t="s">
        <v>271</v>
      </c>
      <c r="M29" s="26"/>
      <c r="N29" s="26">
        <v>7</v>
      </c>
      <c r="O29" s="26"/>
      <c r="P29" s="26" t="s">
        <v>64</v>
      </c>
      <c r="Q29" s="26"/>
      <c r="R29" s="26"/>
      <c r="S29" s="26" t="s">
        <v>271</v>
      </c>
      <c r="T29" s="26"/>
      <c r="U29" s="26"/>
      <c r="V29" s="26" t="s">
        <v>271</v>
      </c>
      <c r="W29" s="26">
        <v>1</v>
      </c>
      <c r="X29" s="26" t="s">
        <v>31</v>
      </c>
      <c r="Y29" s="26">
        <v>4</v>
      </c>
      <c r="Z29" s="26">
        <v>5</v>
      </c>
      <c r="AA29" s="26">
        <v>1</v>
      </c>
      <c r="AB29" s="26"/>
      <c r="AC29" s="26">
        <v>6</v>
      </c>
      <c r="AD29" s="26">
        <v>3</v>
      </c>
      <c r="AE29" s="26">
        <v>9</v>
      </c>
      <c r="AF29" s="26" t="s">
        <v>32</v>
      </c>
      <c r="AG29" s="26"/>
      <c r="AH29" s="26"/>
      <c r="AI29" s="26" t="s">
        <v>32</v>
      </c>
      <c r="AJ29" s="82"/>
      <c r="AK29" s="31"/>
      <c r="AL29" s="31"/>
      <c r="AM29" s="31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7</v>
      </c>
      <c r="BA29" s="167">
        <f t="shared" si="16"/>
        <v>0</v>
      </c>
      <c r="BB29" s="167">
        <f t="shared" si="16"/>
        <v>7</v>
      </c>
      <c r="BC29" s="167">
        <f t="shared" si="16"/>
        <v>3</v>
      </c>
      <c r="BD29" s="167">
        <f t="shared" si="16"/>
        <v>7</v>
      </c>
      <c r="BE29" s="167">
        <f t="shared" si="16"/>
        <v>8</v>
      </c>
      <c r="BF29" s="167">
        <f t="shared" si="16"/>
        <v>6</v>
      </c>
      <c r="BG29" s="167">
        <f t="shared" si="16"/>
        <v>2</v>
      </c>
      <c r="BH29" s="167">
        <f t="shared" si="16"/>
        <v>3</v>
      </c>
      <c r="BI29" s="167">
        <f t="shared" si="16"/>
        <v>0</v>
      </c>
      <c r="BJ29" s="167">
        <f t="shared" si="16"/>
        <v>1</v>
      </c>
      <c r="BK29" s="167">
        <f t="shared" si="16"/>
        <v>2</v>
      </c>
      <c r="BL29" s="167">
        <f t="shared" si="16"/>
        <v>3</v>
      </c>
      <c r="BM29" s="167">
        <f t="shared" si="16"/>
        <v>0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2</v>
      </c>
      <c r="BR29" s="167">
        <f t="shared" si="16"/>
        <v>2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608</v>
      </c>
      <c r="C34" s="17" t="s">
        <v>600</v>
      </c>
      <c r="D34" s="17" t="s">
        <v>191</v>
      </c>
      <c r="E34" s="17" t="s">
        <v>191</v>
      </c>
      <c r="F34" s="17" t="s">
        <v>583</v>
      </c>
      <c r="G34" s="17" t="s">
        <v>588</v>
      </c>
      <c r="H34" s="17" t="s">
        <v>445</v>
      </c>
      <c r="I34" s="17" t="s">
        <v>445</v>
      </c>
      <c r="J34" s="17"/>
      <c r="K34" s="17" t="s">
        <v>191</v>
      </c>
      <c r="L34" s="17" t="s">
        <v>256</v>
      </c>
      <c r="M34" s="17"/>
      <c r="N34" s="17" t="s">
        <v>589</v>
      </c>
      <c r="O34" s="17" t="s">
        <v>191</v>
      </c>
      <c r="P34" s="17" t="s">
        <v>613</v>
      </c>
      <c r="Q34" s="17" t="s">
        <v>191</v>
      </c>
      <c r="R34" s="17"/>
      <c r="S34" s="17" t="s">
        <v>256</v>
      </c>
      <c r="T34" s="17"/>
      <c r="U34" s="17" t="s">
        <v>191</v>
      </c>
      <c r="V34" s="17" t="s">
        <v>256</v>
      </c>
      <c r="W34" s="17" t="s">
        <v>445</v>
      </c>
      <c r="X34" s="17" t="s">
        <v>192</v>
      </c>
      <c r="Y34" s="17" t="s">
        <v>588</v>
      </c>
      <c r="Z34" s="17" t="s">
        <v>601</v>
      </c>
      <c r="AA34" s="17" t="s">
        <v>445</v>
      </c>
      <c r="AB34" s="17"/>
      <c r="AC34" s="17" t="s">
        <v>281</v>
      </c>
      <c r="AD34" s="17" t="s">
        <v>422</v>
      </c>
      <c r="AE34" s="17" t="s">
        <v>409</v>
      </c>
      <c r="AF34" s="17" t="s">
        <v>598</v>
      </c>
      <c r="AG34" s="17"/>
      <c r="AH34" s="17"/>
      <c r="AI34" s="17" t="s">
        <v>599</v>
      </c>
      <c r="AJ34" s="334"/>
      <c r="AK34" s="86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 t="s">
        <v>607</v>
      </c>
      <c r="C35" s="554" t="s">
        <v>423</v>
      </c>
      <c r="D35" s="289"/>
      <c r="E35" s="289"/>
      <c r="F35" s="344" t="s">
        <v>233</v>
      </c>
      <c r="G35" s="291" t="s">
        <v>1</v>
      </c>
      <c r="H35" s="288" t="s">
        <v>4</v>
      </c>
      <c r="I35" s="288" t="s">
        <v>4</v>
      </c>
      <c r="J35" s="289"/>
      <c r="K35" s="289"/>
      <c r="L35" s="299" t="s">
        <v>9</v>
      </c>
      <c r="M35" s="289"/>
      <c r="N35" s="352" t="s">
        <v>202</v>
      </c>
      <c r="O35" s="289"/>
      <c r="P35" s="557" t="s">
        <v>611</v>
      </c>
      <c r="Q35" s="289"/>
      <c r="R35" s="289"/>
      <c r="S35" s="299" t="s">
        <v>9</v>
      </c>
      <c r="T35" s="289"/>
      <c r="U35" s="289"/>
      <c r="V35" s="299" t="s">
        <v>9</v>
      </c>
      <c r="W35" s="288" t="s">
        <v>4</v>
      </c>
      <c r="X35" s="292" t="s">
        <v>16</v>
      </c>
      <c r="Y35" s="291" t="s">
        <v>1</v>
      </c>
      <c r="Z35" s="290" t="s">
        <v>6</v>
      </c>
      <c r="AA35" s="288" t="s">
        <v>4</v>
      </c>
      <c r="AB35" s="289"/>
      <c r="AC35" s="320" t="s">
        <v>71</v>
      </c>
      <c r="AD35" s="264" t="s">
        <v>74</v>
      </c>
      <c r="AE35" s="217" t="s">
        <v>27</v>
      </c>
      <c r="AF35" s="292" t="s">
        <v>16</v>
      </c>
      <c r="AG35" s="289"/>
      <c r="AH35" s="289"/>
      <c r="AI35" s="292" t="s">
        <v>16</v>
      </c>
      <c r="AJ35" s="537"/>
      <c r="AK35" s="310"/>
      <c r="AL35" s="315"/>
      <c r="AM35" s="310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33</v>
      </c>
      <c r="C36" s="26">
        <v>8</v>
      </c>
      <c r="D36" s="26"/>
      <c r="E36" s="26"/>
      <c r="F36" s="26" t="s">
        <v>62</v>
      </c>
      <c r="G36" s="26">
        <v>4</v>
      </c>
      <c r="H36" s="26">
        <v>1</v>
      </c>
      <c r="I36" s="26">
        <v>1</v>
      </c>
      <c r="J36" s="26"/>
      <c r="K36" s="26"/>
      <c r="L36" s="26" t="s">
        <v>271</v>
      </c>
      <c r="M36" s="26"/>
      <c r="N36" s="26">
        <v>7</v>
      </c>
      <c r="O36" s="26"/>
      <c r="P36" s="26" t="s">
        <v>64</v>
      </c>
      <c r="Q36" s="26"/>
      <c r="R36" s="26"/>
      <c r="S36" s="26" t="s">
        <v>271</v>
      </c>
      <c r="T36" s="26"/>
      <c r="U36" s="26"/>
      <c r="V36" s="26" t="s">
        <v>271</v>
      </c>
      <c r="W36" s="26">
        <v>1</v>
      </c>
      <c r="X36" s="26" t="s">
        <v>31</v>
      </c>
      <c r="Y36" s="26">
        <v>4</v>
      </c>
      <c r="Z36" s="26">
        <v>5</v>
      </c>
      <c r="AA36" s="26">
        <v>1</v>
      </c>
      <c r="AB36" s="26"/>
      <c r="AC36" s="26">
        <v>6</v>
      </c>
      <c r="AD36" s="26">
        <v>3</v>
      </c>
      <c r="AE36" s="26">
        <v>9</v>
      </c>
      <c r="AF36" s="26" t="s">
        <v>32</v>
      </c>
      <c r="AG36" s="26"/>
      <c r="AH36" s="26"/>
      <c r="AI36" s="26" t="s">
        <v>32</v>
      </c>
      <c r="AJ36" s="82"/>
      <c r="AK36" s="31"/>
      <c r="AL36" s="31"/>
      <c r="AM36" s="31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7</v>
      </c>
      <c r="BA36" s="167">
        <f t="shared" si="20"/>
        <v>0</v>
      </c>
      <c r="BB36" s="167">
        <f t="shared" si="20"/>
        <v>7</v>
      </c>
      <c r="BC36" s="167">
        <f t="shared" si="20"/>
        <v>3</v>
      </c>
      <c r="BD36" s="167">
        <f t="shared" si="20"/>
        <v>7</v>
      </c>
      <c r="BE36" s="167">
        <f t="shared" si="20"/>
        <v>8</v>
      </c>
      <c r="BF36" s="167">
        <f t="shared" si="20"/>
        <v>6</v>
      </c>
      <c r="BG36" s="167">
        <f t="shared" si="20"/>
        <v>2</v>
      </c>
      <c r="BH36" s="167">
        <f t="shared" si="20"/>
        <v>3</v>
      </c>
      <c r="BI36" s="167">
        <f t="shared" si="20"/>
        <v>0</v>
      </c>
      <c r="BJ36" s="167">
        <f t="shared" si="20"/>
        <v>1</v>
      </c>
      <c r="BK36" s="167">
        <f t="shared" si="20"/>
        <v>2</v>
      </c>
      <c r="BL36" s="167">
        <f t="shared" si="20"/>
        <v>3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2</v>
      </c>
      <c r="BR36" s="167">
        <f t="shared" si="20"/>
        <v>2</v>
      </c>
    </row>
    <row r="37" spans="1:71" ht="15" customHeight="1" x14ac:dyDescent="0.3">
      <c r="A37" s="192"/>
      <c r="B37" s="17" t="s">
        <v>608</v>
      </c>
      <c r="C37" s="17" t="s">
        <v>600</v>
      </c>
      <c r="D37" s="17" t="s">
        <v>191</v>
      </c>
      <c r="E37" s="17" t="s">
        <v>191</v>
      </c>
      <c r="F37" s="17" t="s">
        <v>583</v>
      </c>
      <c r="G37" s="17" t="s">
        <v>588</v>
      </c>
      <c r="H37" s="17" t="s">
        <v>445</v>
      </c>
      <c r="I37" s="17" t="s">
        <v>445</v>
      </c>
      <c r="J37" s="17"/>
      <c r="K37" s="17" t="s">
        <v>191</v>
      </c>
      <c r="L37" s="17" t="s">
        <v>256</v>
      </c>
      <c r="M37" s="17"/>
      <c r="N37" s="17" t="s">
        <v>589</v>
      </c>
      <c r="O37" s="17" t="s">
        <v>191</v>
      </c>
      <c r="P37" s="17" t="s">
        <v>613</v>
      </c>
      <c r="Q37" s="17" t="s">
        <v>191</v>
      </c>
      <c r="R37" s="17"/>
      <c r="S37" s="17" t="s">
        <v>256</v>
      </c>
      <c r="T37" s="17"/>
      <c r="U37" s="17" t="s">
        <v>191</v>
      </c>
      <c r="V37" s="17" t="s">
        <v>256</v>
      </c>
      <c r="W37" s="17" t="s">
        <v>445</v>
      </c>
      <c r="X37" s="17" t="s">
        <v>192</v>
      </c>
      <c r="Y37" s="17" t="s">
        <v>588</v>
      </c>
      <c r="Z37" s="17" t="s">
        <v>601</v>
      </c>
      <c r="AA37" s="17" t="s">
        <v>445</v>
      </c>
      <c r="AB37" s="17"/>
      <c r="AC37" s="17" t="s">
        <v>281</v>
      </c>
      <c r="AD37" s="17" t="s">
        <v>422</v>
      </c>
      <c r="AE37" s="17" t="s">
        <v>409</v>
      </c>
      <c r="AF37" s="17" t="s">
        <v>598</v>
      </c>
      <c r="AG37" s="17"/>
      <c r="AH37" s="17"/>
      <c r="AI37" s="17" t="s">
        <v>599</v>
      </c>
      <c r="AJ37" s="334"/>
      <c r="AK37" s="86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 t="s">
        <v>607</v>
      </c>
      <c r="C38" s="554" t="s">
        <v>423</v>
      </c>
      <c r="D38" s="289"/>
      <c r="E38" s="289"/>
      <c r="F38" s="344" t="s">
        <v>233</v>
      </c>
      <c r="G38" s="291" t="s">
        <v>1</v>
      </c>
      <c r="H38" s="288" t="s">
        <v>4</v>
      </c>
      <c r="I38" s="288" t="s">
        <v>4</v>
      </c>
      <c r="J38" s="289"/>
      <c r="K38" s="289"/>
      <c r="L38" s="299" t="s">
        <v>9</v>
      </c>
      <c r="M38" s="289"/>
      <c r="N38" s="352" t="s">
        <v>202</v>
      </c>
      <c r="O38" s="289"/>
      <c r="P38" s="557" t="s">
        <v>611</v>
      </c>
      <c r="Q38" s="289"/>
      <c r="R38" s="289"/>
      <c r="S38" s="299" t="s">
        <v>9</v>
      </c>
      <c r="T38" s="289"/>
      <c r="U38" s="289"/>
      <c r="V38" s="299" t="s">
        <v>9</v>
      </c>
      <c r="W38" s="288" t="s">
        <v>4</v>
      </c>
      <c r="X38" s="292" t="s">
        <v>16</v>
      </c>
      <c r="Y38" s="291" t="s">
        <v>1</v>
      </c>
      <c r="Z38" s="290" t="s">
        <v>6</v>
      </c>
      <c r="AA38" s="288" t="s">
        <v>4</v>
      </c>
      <c r="AB38" s="289"/>
      <c r="AC38" s="320" t="s">
        <v>71</v>
      </c>
      <c r="AD38" s="264" t="s">
        <v>74</v>
      </c>
      <c r="AE38" s="217" t="s">
        <v>27</v>
      </c>
      <c r="AF38" s="292" t="s">
        <v>16</v>
      </c>
      <c r="AG38" s="289"/>
      <c r="AH38" s="289"/>
      <c r="AI38" s="292" t="s">
        <v>16</v>
      </c>
      <c r="AJ38" s="537"/>
      <c r="AK38" s="310"/>
      <c r="AL38" s="315"/>
      <c r="AM38" s="310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33</v>
      </c>
      <c r="C39" s="26">
        <v>8</v>
      </c>
      <c r="D39" s="26"/>
      <c r="E39" s="26"/>
      <c r="F39" s="26" t="s">
        <v>62</v>
      </c>
      <c r="G39" s="26">
        <v>4</v>
      </c>
      <c r="H39" s="26">
        <v>1</v>
      </c>
      <c r="I39" s="26">
        <v>1</v>
      </c>
      <c r="J39" s="26"/>
      <c r="K39" s="26"/>
      <c r="L39" s="26" t="s">
        <v>271</v>
      </c>
      <c r="M39" s="26"/>
      <c r="N39" s="26">
        <v>7</v>
      </c>
      <c r="O39" s="26"/>
      <c r="P39" s="26" t="s">
        <v>64</v>
      </c>
      <c r="Q39" s="26"/>
      <c r="R39" s="26"/>
      <c r="S39" s="26" t="s">
        <v>271</v>
      </c>
      <c r="T39" s="26"/>
      <c r="U39" s="26"/>
      <c r="V39" s="26" t="s">
        <v>271</v>
      </c>
      <c r="W39" s="26">
        <v>1</v>
      </c>
      <c r="X39" s="26" t="s">
        <v>31</v>
      </c>
      <c r="Y39" s="26">
        <v>4</v>
      </c>
      <c r="Z39" s="26">
        <v>5</v>
      </c>
      <c r="AA39" s="26">
        <v>1</v>
      </c>
      <c r="AB39" s="26"/>
      <c r="AC39" s="26">
        <v>6</v>
      </c>
      <c r="AD39" s="26">
        <v>3</v>
      </c>
      <c r="AE39" s="26">
        <v>9</v>
      </c>
      <c r="AF39" s="26" t="s">
        <v>32</v>
      </c>
      <c r="AG39" s="26"/>
      <c r="AH39" s="26"/>
      <c r="AI39" s="26" t="s">
        <v>32</v>
      </c>
      <c r="AJ39" s="82"/>
      <c r="AK39" s="31"/>
      <c r="AL39" s="31"/>
      <c r="AM39" s="31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7</v>
      </c>
      <c r="BA39" s="167">
        <f t="shared" si="22"/>
        <v>0</v>
      </c>
      <c r="BB39" s="167">
        <f t="shared" si="22"/>
        <v>7</v>
      </c>
      <c r="BC39" s="167">
        <f t="shared" si="22"/>
        <v>3</v>
      </c>
      <c r="BD39" s="167">
        <f t="shared" si="22"/>
        <v>7</v>
      </c>
      <c r="BE39" s="167">
        <f t="shared" si="22"/>
        <v>8</v>
      </c>
      <c r="BF39" s="167">
        <f t="shared" si="22"/>
        <v>6</v>
      </c>
      <c r="BG39" s="167">
        <f t="shared" si="22"/>
        <v>2</v>
      </c>
      <c r="BH39" s="167">
        <f t="shared" si="22"/>
        <v>3</v>
      </c>
      <c r="BI39" s="167">
        <f t="shared" si="22"/>
        <v>0</v>
      </c>
      <c r="BJ39" s="167">
        <f t="shared" si="22"/>
        <v>1</v>
      </c>
      <c r="BK39" s="167">
        <f t="shared" si="22"/>
        <v>2</v>
      </c>
      <c r="BL39" s="167">
        <f t="shared" si="22"/>
        <v>3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2</v>
      </c>
      <c r="BR39" s="167">
        <f t="shared" si="22"/>
        <v>2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T41" s="32"/>
      <c r="U41" s="32"/>
      <c r="X41" s="32"/>
      <c r="Y41" s="32"/>
      <c r="Z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608</v>
      </c>
      <c r="C44" s="17" t="s">
        <v>600</v>
      </c>
      <c r="D44" s="17" t="s">
        <v>191</v>
      </c>
      <c r="E44" s="17" t="s">
        <v>191</v>
      </c>
      <c r="F44" s="17" t="s">
        <v>583</v>
      </c>
      <c r="G44" s="17" t="s">
        <v>588</v>
      </c>
      <c r="H44" s="17" t="s">
        <v>445</v>
      </c>
      <c r="I44" s="17" t="s">
        <v>445</v>
      </c>
      <c r="J44" s="17"/>
      <c r="K44" s="17" t="s">
        <v>191</v>
      </c>
      <c r="L44" s="17" t="s">
        <v>256</v>
      </c>
      <c r="M44" s="17"/>
      <c r="N44" s="17" t="s">
        <v>589</v>
      </c>
      <c r="O44" s="17" t="s">
        <v>191</v>
      </c>
      <c r="P44" s="17" t="s">
        <v>600</v>
      </c>
      <c r="Q44" s="17" t="s">
        <v>191</v>
      </c>
      <c r="R44" s="17"/>
      <c r="S44" s="17" t="s">
        <v>256</v>
      </c>
      <c r="T44" s="17"/>
      <c r="U44" s="17" t="s">
        <v>191</v>
      </c>
      <c r="V44" s="17" t="s">
        <v>256</v>
      </c>
      <c r="W44" s="17" t="s">
        <v>445</v>
      </c>
      <c r="X44" s="17" t="s">
        <v>192</v>
      </c>
      <c r="Y44" s="17" t="s">
        <v>588</v>
      </c>
      <c r="Z44" s="17" t="s">
        <v>601</v>
      </c>
      <c r="AA44" s="17" t="s">
        <v>445</v>
      </c>
      <c r="AB44" s="17"/>
      <c r="AC44" s="17" t="s">
        <v>281</v>
      </c>
      <c r="AD44" s="17" t="s">
        <v>422</v>
      </c>
      <c r="AE44" s="17" t="s">
        <v>409</v>
      </c>
      <c r="AF44" s="17" t="s">
        <v>598</v>
      </c>
      <c r="AG44" s="17"/>
      <c r="AH44" s="17"/>
      <c r="AI44" s="17" t="s">
        <v>599</v>
      </c>
      <c r="AJ44" s="334"/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 t="s">
        <v>607</v>
      </c>
      <c r="C45" s="554" t="s">
        <v>423</v>
      </c>
      <c r="D45" s="289"/>
      <c r="E45" s="289"/>
      <c r="F45" s="344" t="s">
        <v>233</v>
      </c>
      <c r="G45" s="291" t="s">
        <v>1</v>
      </c>
      <c r="H45" s="288" t="s">
        <v>4</v>
      </c>
      <c r="I45" s="288" t="s">
        <v>4</v>
      </c>
      <c r="J45" s="289"/>
      <c r="K45" s="289"/>
      <c r="L45" s="299" t="s">
        <v>9</v>
      </c>
      <c r="M45" s="289"/>
      <c r="N45" s="352" t="s">
        <v>202</v>
      </c>
      <c r="O45" s="289"/>
      <c r="P45" s="289" t="s">
        <v>612</v>
      </c>
      <c r="Q45" s="289"/>
      <c r="R45" s="289"/>
      <c r="S45" s="299" t="s">
        <v>9</v>
      </c>
      <c r="T45" s="289"/>
      <c r="U45" s="289"/>
      <c r="V45" s="299" t="s">
        <v>9</v>
      </c>
      <c r="W45" s="288" t="s">
        <v>4</v>
      </c>
      <c r="X45" s="292" t="s">
        <v>16</v>
      </c>
      <c r="Y45" s="291" t="s">
        <v>1</v>
      </c>
      <c r="Z45" s="290" t="s">
        <v>6</v>
      </c>
      <c r="AA45" s="288" t="s">
        <v>4</v>
      </c>
      <c r="AB45" s="289"/>
      <c r="AC45" s="320" t="s">
        <v>71</v>
      </c>
      <c r="AD45" s="264" t="s">
        <v>74</v>
      </c>
      <c r="AE45" s="217" t="s">
        <v>27</v>
      </c>
      <c r="AF45" s="292" t="s">
        <v>16</v>
      </c>
      <c r="AG45" s="289"/>
      <c r="AH45" s="289"/>
      <c r="AI45" s="292" t="s">
        <v>16</v>
      </c>
      <c r="AJ45" s="313"/>
      <c r="AK45" s="310"/>
      <c r="AL45" s="537"/>
      <c r="AM45" s="310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33</v>
      </c>
      <c r="C46" s="26">
        <v>8</v>
      </c>
      <c r="D46" s="26"/>
      <c r="E46" s="26"/>
      <c r="F46" s="26" t="s">
        <v>62</v>
      </c>
      <c r="G46" s="26">
        <v>4</v>
      </c>
      <c r="H46" s="26">
        <v>1</v>
      </c>
      <c r="I46" s="26">
        <v>1</v>
      </c>
      <c r="J46" s="26"/>
      <c r="K46" s="26"/>
      <c r="L46" s="26" t="s">
        <v>271</v>
      </c>
      <c r="M46" s="26"/>
      <c r="N46" s="26">
        <v>7</v>
      </c>
      <c r="O46" s="26"/>
      <c r="P46" s="26" t="s">
        <v>64</v>
      </c>
      <c r="Q46" s="26"/>
      <c r="R46" s="26"/>
      <c r="S46" s="26" t="s">
        <v>271</v>
      </c>
      <c r="T46" s="26"/>
      <c r="U46" s="26"/>
      <c r="V46" s="26" t="s">
        <v>271</v>
      </c>
      <c r="W46" s="26">
        <v>1</v>
      </c>
      <c r="X46" s="26" t="s">
        <v>31</v>
      </c>
      <c r="Y46" s="26">
        <v>4</v>
      </c>
      <c r="Z46" s="26">
        <v>5</v>
      </c>
      <c r="AA46" s="26">
        <v>1</v>
      </c>
      <c r="AB46" s="26"/>
      <c r="AC46" s="26">
        <v>6</v>
      </c>
      <c r="AD46" s="26">
        <v>3</v>
      </c>
      <c r="AE46" s="26">
        <v>9</v>
      </c>
      <c r="AF46" s="26" t="s">
        <v>32</v>
      </c>
      <c r="AG46" s="26"/>
      <c r="AH46" s="26"/>
      <c r="AI46" s="26" t="s">
        <v>32</v>
      </c>
      <c r="AJ46" s="82"/>
      <c r="AK46" s="31"/>
      <c r="AL46" s="31"/>
      <c r="AM46" s="31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7</v>
      </c>
      <c r="BA46" s="167">
        <f t="shared" si="26"/>
        <v>0</v>
      </c>
      <c r="BB46" s="167">
        <f t="shared" si="26"/>
        <v>7</v>
      </c>
      <c r="BC46" s="167">
        <f t="shared" si="26"/>
        <v>3</v>
      </c>
      <c r="BD46" s="167">
        <f t="shared" si="26"/>
        <v>7</v>
      </c>
      <c r="BE46" s="167">
        <f t="shared" si="26"/>
        <v>8</v>
      </c>
      <c r="BF46" s="167">
        <f t="shared" si="26"/>
        <v>6</v>
      </c>
      <c r="BG46" s="167">
        <f t="shared" si="26"/>
        <v>2</v>
      </c>
      <c r="BH46" s="167">
        <f t="shared" si="26"/>
        <v>3</v>
      </c>
      <c r="BI46" s="167">
        <f t="shared" si="26"/>
        <v>0</v>
      </c>
      <c r="BJ46" s="167">
        <f t="shared" si="26"/>
        <v>1</v>
      </c>
      <c r="BK46" s="167">
        <f t="shared" si="26"/>
        <v>2</v>
      </c>
      <c r="BL46" s="167">
        <f t="shared" si="26"/>
        <v>3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2</v>
      </c>
      <c r="BR46" s="167">
        <f t="shared" si="26"/>
        <v>2</v>
      </c>
    </row>
    <row r="47" spans="1:71" ht="15" customHeight="1" x14ac:dyDescent="0.3">
      <c r="A47" s="192"/>
      <c r="B47" s="17" t="s">
        <v>608</v>
      </c>
      <c r="C47" s="17" t="s">
        <v>600</v>
      </c>
      <c r="D47" s="17" t="s">
        <v>191</v>
      </c>
      <c r="E47" s="17" t="s">
        <v>191</v>
      </c>
      <c r="F47" s="17" t="s">
        <v>583</v>
      </c>
      <c r="G47" s="17" t="s">
        <v>588</v>
      </c>
      <c r="H47" s="17" t="s">
        <v>445</v>
      </c>
      <c r="I47" s="17" t="s">
        <v>445</v>
      </c>
      <c r="J47" s="17"/>
      <c r="K47" s="17" t="s">
        <v>191</v>
      </c>
      <c r="L47" s="17" t="s">
        <v>256</v>
      </c>
      <c r="M47" s="17"/>
      <c r="N47" s="17" t="s">
        <v>589</v>
      </c>
      <c r="O47" s="17" t="s">
        <v>191</v>
      </c>
      <c r="P47" s="17" t="s">
        <v>600</v>
      </c>
      <c r="Q47" s="17" t="s">
        <v>191</v>
      </c>
      <c r="R47" s="17"/>
      <c r="S47" s="17" t="s">
        <v>256</v>
      </c>
      <c r="T47" s="17"/>
      <c r="U47" s="17" t="s">
        <v>191</v>
      </c>
      <c r="V47" s="17" t="s">
        <v>256</v>
      </c>
      <c r="W47" s="17" t="s">
        <v>445</v>
      </c>
      <c r="X47" s="17" t="s">
        <v>192</v>
      </c>
      <c r="Y47" s="17" t="s">
        <v>588</v>
      </c>
      <c r="Z47" s="17" t="s">
        <v>601</v>
      </c>
      <c r="AA47" s="17" t="s">
        <v>445</v>
      </c>
      <c r="AB47" s="17"/>
      <c r="AC47" s="17" t="s">
        <v>281</v>
      </c>
      <c r="AD47" s="17" t="s">
        <v>422</v>
      </c>
      <c r="AE47" s="17" t="s">
        <v>409</v>
      </c>
      <c r="AF47" s="17" t="s">
        <v>598</v>
      </c>
      <c r="AG47" s="17"/>
      <c r="AH47" s="17"/>
      <c r="AI47" s="17" t="s">
        <v>599</v>
      </c>
      <c r="AJ47" s="334"/>
      <c r="AK47" s="86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 t="s">
        <v>607</v>
      </c>
      <c r="C48" s="554" t="s">
        <v>423</v>
      </c>
      <c r="D48" s="289"/>
      <c r="E48" s="289"/>
      <c r="F48" s="344" t="s">
        <v>233</v>
      </c>
      <c r="G48" s="291" t="s">
        <v>1</v>
      </c>
      <c r="H48" s="288" t="s">
        <v>4</v>
      </c>
      <c r="I48" s="288" t="s">
        <v>4</v>
      </c>
      <c r="J48" s="289"/>
      <c r="K48" s="289"/>
      <c r="L48" s="299" t="s">
        <v>9</v>
      </c>
      <c r="M48" s="289"/>
      <c r="N48" s="352" t="s">
        <v>202</v>
      </c>
      <c r="O48" s="289"/>
      <c r="P48" s="289" t="s">
        <v>612</v>
      </c>
      <c r="Q48" s="289"/>
      <c r="R48" s="289"/>
      <c r="S48" s="299" t="s">
        <v>9</v>
      </c>
      <c r="T48" s="289"/>
      <c r="U48" s="289"/>
      <c r="V48" s="299" t="s">
        <v>9</v>
      </c>
      <c r="W48" s="288" t="s">
        <v>4</v>
      </c>
      <c r="X48" s="292" t="s">
        <v>16</v>
      </c>
      <c r="Y48" s="291" t="s">
        <v>1</v>
      </c>
      <c r="Z48" s="290" t="s">
        <v>6</v>
      </c>
      <c r="AA48" s="288" t="s">
        <v>4</v>
      </c>
      <c r="AB48" s="289"/>
      <c r="AC48" s="320" t="s">
        <v>71</v>
      </c>
      <c r="AD48" s="264" t="s">
        <v>74</v>
      </c>
      <c r="AE48" s="217" t="s">
        <v>27</v>
      </c>
      <c r="AF48" s="292" t="s">
        <v>16</v>
      </c>
      <c r="AG48" s="289"/>
      <c r="AH48" s="289"/>
      <c r="AI48" s="292" t="s">
        <v>16</v>
      </c>
      <c r="AJ48" s="313"/>
      <c r="AK48" s="310"/>
      <c r="AL48" s="537"/>
      <c r="AM48" s="310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33</v>
      </c>
      <c r="C49" s="26">
        <v>8</v>
      </c>
      <c r="D49" s="26"/>
      <c r="E49" s="26"/>
      <c r="F49" s="26" t="s">
        <v>62</v>
      </c>
      <c r="G49" s="26">
        <v>4</v>
      </c>
      <c r="H49" s="26">
        <v>1</v>
      </c>
      <c r="I49" s="26">
        <v>1</v>
      </c>
      <c r="J49" s="26"/>
      <c r="K49" s="26"/>
      <c r="L49" s="26" t="s">
        <v>271</v>
      </c>
      <c r="M49" s="26"/>
      <c r="N49" s="26">
        <v>7</v>
      </c>
      <c r="O49" s="26"/>
      <c r="P49" s="26" t="s">
        <v>64</v>
      </c>
      <c r="Q49" s="26"/>
      <c r="R49" s="26"/>
      <c r="S49" s="26" t="s">
        <v>271</v>
      </c>
      <c r="T49" s="26"/>
      <c r="U49" s="26"/>
      <c r="V49" s="26" t="s">
        <v>271</v>
      </c>
      <c r="W49" s="26">
        <v>1</v>
      </c>
      <c r="X49" s="26" t="s">
        <v>31</v>
      </c>
      <c r="Y49" s="26">
        <v>4</v>
      </c>
      <c r="Z49" s="26">
        <v>5</v>
      </c>
      <c r="AA49" s="26">
        <v>1</v>
      </c>
      <c r="AB49" s="26"/>
      <c r="AC49" s="26">
        <v>6</v>
      </c>
      <c r="AD49" s="26">
        <v>3</v>
      </c>
      <c r="AE49" s="26">
        <v>9</v>
      </c>
      <c r="AF49" s="26" t="s">
        <v>32</v>
      </c>
      <c r="AG49" s="26"/>
      <c r="AH49" s="26"/>
      <c r="AI49" s="26" t="s">
        <v>32</v>
      </c>
      <c r="AJ49" s="82"/>
      <c r="AK49" s="31"/>
      <c r="AL49" s="31"/>
      <c r="AM49" s="31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7</v>
      </c>
      <c r="BA49" s="167">
        <f t="shared" si="28"/>
        <v>0</v>
      </c>
      <c r="BB49" s="167">
        <f t="shared" si="28"/>
        <v>7</v>
      </c>
      <c r="BC49" s="167">
        <f t="shared" si="28"/>
        <v>3</v>
      </c>
      <c r="BD49" s="167">
        <f t="shared" si="28"/>
        <v>7</v>
      </c>
      <c r="BE49" s="167">
        <f t="shared" si="28"/>
        <v>8</v>
      </c>
      <c r="BF49" s="167">
        <f t="shared" si="28"/>
        <v>6</v>
      </c>
      <c r="BG49" s="167">
        <f t="shared" si="28"/>
        <v>2</v>
      </c>
      <c r="BH49" s="167">
        <f t="shared" si="28"/>
        <v>3</v>
      </c>
      <c r="BI49" s="167">
        <f t="shared" si="28"/>
        <v>0</v>
      </c>
      <c r="BJ49" s="167">
        <f t="shared" si="28"/>
        <v>1</v>
      </c>
      <c r="BK49" s="167">
        <f t="shared" si="28"/>
        <v>2</v>
      </c>
      <c r="BL49" s="167">
        <f t="shared" si="28"/>
        <v>3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2</v>
      </c>
      <c r="BR49" s="167">
        <f t="shared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 t="s">
        <v>165</v>
      </c>
      <c r="V61" s="210" t="s">
        <v>165</v>
      </c>
      <c r="W61" s="194"/>
      <c r="X61" s="194" t="s">
        <v>165</v>
      </c>
      <c r="Y61" s="194"/>
      <c r="Z61" s="194"/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9234" priority="1431" operator="equal">
      <formula>0</formula>
    </cfRule>
    <cfRule type="cellIs" dxfId="9233" priority="1432" operator="greaterThan">
      <formula>0</formula>
    </cfRule>
  </conditionalFormatting>
  <conditionalFormatting sqref="AZ19:BR19">
    <cfRule type="cellIs" dxfId="9232" priority="1429" operator="equal">
      <formula>0</formula>
    </cfRule>
    <cfRule type="cellIs" dxfId="9231" priority="1430" operator="greaterThan">
      <formula>0</formula>
    </cfRule>
  </conditionalFormatting>
  <conditionalFormatting sqref="AZ22:BR22">
    <cfRule type="cellIs" dxfId="9230" priority="1427" operator="equal">
      <formula>0</formula>
    </cfRule>
    <cfRule type="cellIs" dxfId="9229" priority="1428" operator="greaterThan">
      <formula>0</formula>
    </cfRule>
  </conditionalFormatting>
  <conditionalFormatting sqref="AZ26:BR26">
    <cfRule type="cellIs" dxfId="9228" priority="1425" operator="equal">
      <formula>0</formula>
    </cfRule>
    <cfRule type="cellIs" dxfId="9227" priority="1426" operator="greaterThan">
      <formula>0</formula>
    </cfRule>
  </conditionalFormatting>
  <conditionalFormatting sqref="AZ29:BR29">
    <cfRule type="cellIs" dxfId="9226" priority="1423" operator="equal">
      <formula>0</formula>
    </cfRule>
    <cfRule type="cellIs" dxfId="9225" priority="1424" operator="greaterThan">
      <formula>0</formula>
    </cfRule>
  </conditionalFormatting>
  <conditionalFormatting sqref="AZ32:BR32">
    <cfRule type="cellIs" dxfId="9224" priority="1421" operator="equal">
      <formula>0</formula>
    </cfRule>
    <cfRule type="cellIs" dxfId="9223" priority="1422" operator="greaterThan">
      <formula>0</formula>
    </cfRule>
  </conditionalFormatting>
  <conditionalFormatting sqref="AZ36:BR36">
    <cfRule type="cellIs" dxfId="9222" priority="1419" operator="equal">
      <formula>0</formula>
    </cfRule>
    <cfRule type="cellIs" dxfId="9221" priority="1420" operator="greaterThan">
      <formula>0</formula>
    </cfRule>
  </conditionalFormatting>
  <conditionalFormatting sqref="AZ39:BR39">
    <cfRule type="cellIs" dxfId="9220" priority="1417" operator="equal">
      <formula>0</formula>
    </cfRule>
    <cfRule type="cellIs" dxfId="9219" priority="1418" operator="greaterThan">
      <formula>0</formula>
    </cfRule>
  </conditionalFormatting>
  <conditionalFormatting sqref="AZ42:BR42">
    <cfRule type="cellIs" dxfId="9218" priority="1415" operator="equal">
      <formula>0</formula>
    </cfRule>
    <cfRule type="cellIs" dxfId="9217" priority="1416" operator="greaterThan">
      <formula>0</formula>
    </cfRule>
  </conditionalFormatting>
  <conditionalFormatting sqref="AZ46:BR46">
    <cfRule type="cellIs" dxfId="9216" priority="1413" operator="equal">
      <formula>0</formula>
    </cfRule>
    <cfRule type="cellIs" dxfId="9215" priority="1414" operator="greaterThan">
      <formula>0</formula>
    </cfRule>
  </conditionalFormatting>
  <conditionalFormatting sqref="AZ49:BR49">
    <cfRule type="cellIs" dxfId="9214" priority="1411" operator="equal">
      <formula>0</formula>
    </cfRule>
    <cfRule type="cellIs" dxfId="9213" priority="1412" operator="greaterThan">
      <formula>0</formula>
    </cfRule>
  </conditionalFormatting>
  <conditionalFormatting sqref="AZ52:BR52">
    <cfRule type="cellIs" dxfId="9212" priority="1409" operator="equal">
      <formula>0</formula>
    </cfRule>
    <cfRule type="cellIs" dxfId="9211" priority="1410" operator="greaterThan">
      <formula>0</formula>
    </cfRule>
  </conditionalFormatting>
  <conditionalFormatting sqref="AZ56:BR56">
    <cfRule type="cellIs" dxfId="9210" priority="1407" operator="equal">
      <formula>0</formula>
    </cfRule>
    <cfRule type="cellIs" dxfId="9209" priority="1408" operator="greaterThan">
      <formula>0</formula>
    </cfRule>
  </conditionalFormatting>
  <conditionalFormatting sqref="AZ59:BR59">
    <cfRule type="cellIs" dxfId="9208" priority="1405" operator="equal">
      <formula>0</formula>
    </cfRule>
    <cfRule type="cellIs" dxfId="9207" priority="1406" operator="greaterThan">
      <formula>0</formula>
    </cfRule>
  </conditionalFormatting>
  <conditionalFormatting sqref="AZ62:BR62">
    <cfRule type="cellIs" dxfId="9206" priority="1403" operator="equal">
      <formula>0</formula>
    </cfRule>
    <cfRule type="cellIs" dxfId="9205" priority="1404" operator="greaterThan">
      <formula>0</formula>
    </cfRule>
  </conditionalFormatting>
  <conditionalFormatting sqref="A28:A29 A45:A46 A48:A49 A55:A56 A58:A59 A5:A6 A8:A9 A25:A26">
    <cfRule type="cellIs" dxfId="9204" priority="1402" stopIfTrue="1" operator="equal">
      <formula>TRUE</formula>
    </cfRule>
  </conditionalFormatting>
  <conditionalFormatting sqref="A35:A36 A38:A39">
    <cfRule type="cellIs" dxfId="9203" priority="1401" stopIfTrue="1" operator="equal">
      <formula>TRUE</formula>
    </cfRule>
  </conditionalFormatting>
  <conditionalFormatting sqref="AP16">
    <cfRule type="duplicateValues" dxfId="9202" priority="1398"/>
  </conditionalFormatting>
  <conditionalFormatting sqref="AP19">
    <cfRule type="duplicateValues" dxfId="9201" priority="1397"/>
  </conditionalFormatting>
  <conditionalFormatting sqref="AP26">
    <cfRule type="duplicateValues" dxfId="9200" priority="1396"/>
  </conditionalFormatting>
  <conditionalFormatting sqref="AP39">
    <cfRule type="duplicateValues" dxfId="9199" priority="1395"/>
  </conditionalFormatting>
  <conditionalFormatting sqref="AP36">
    <cfRule type="duplicateValues" dxfId="9198" priority="1394"/>
  </conditionalFormatting>
  <conditionalFormatting sqref="AP39">
    <cfRule type="duplicateValues" dxfId="9197" priority="1393"/>
  </conditionalFormatting>
  <conditionalFormatting sqref="AP49">
    <cfRule type="duplicateValues" dxfId="9196" priority="1392"/>
  </conditionalFormatting>
  <conditionalFormatting sqref="AP46">
    <cfRule type="duplicateValues" dxfId="9195" priority="1391"/>
  </conditionalFormatting>
  <conditionalFormatting sqref="AP49">
    <cfRule type="duplicateValues" dxfId="9194" priority="1390"/>
  </conditionalFormatting>
  <conditionalFormatting sqref="AP6 AL6">
    <cfRule type="duplicateValues" dxfId="9193" priority="1389"/>
  </conditionalFormatting>
  <conditionalFormatting sqref="AP9">
    <cfRule type="duplicateValues" dxfId="9192" priority="1388"/>
  </conditionalFormatting>
  <conditionalFormatting sqref="AP36">
    <cfRule type="duplicateValues" dxfId="9191" priority="1387"/>
  </conditionalFormatting>
  <conditionalFormatting sqref="AP39">
    <cfRule type="duplicateValues" dxfId="9190" priority="1386"/>
  </conditionalFormatting>
  <conditionalFormatting sqref="AO46">
    <cfRule type="duplicateValues" dxfId="9189" priority="1385"/>
  </conditionalFormatting>
  <conditionalFormatting sqref="AL6">
    <cfRule type="duplicateValues" dxfId="9188" priority="1384"/>
  </conditionalFormatting>
  <conditionalFormatting sqref="AP9">
    <cfRule type="duplicateValues" dxfId="9187" priority="1383"/>
  </conditionalFormatting>
  <conditionalFormatting sqref="AL6">
    <cfRule type="duplicateValues" dxfId="9186" priority="1382"/>
  </conditionalFormatting>
  <conditionalFormatting sqref="AP16">
    <cfRule type="duplicateValues" dxfId="9185" priority="1381"/>
  </conditionalFormatting>
  <conditionalFormatting sqref="AP19">
    <cfRule type="duplicateValues" dxfId="9184" priority="1380"/>
  </conditionalFormatting>
  <conditionalFormatting sqref="AP29">
    <cfRule type="duplicateValues" dxfId="9183" priority="1379"/>
  </conditionalFormatting>
  <conditionalFormatting sqref="AJ6 AL6 AN6:AP6">
    <cfRule type="duplicateValues" dxfId="9182" priority="1378"/>
  </conditionalFormatting>
  <conditionalFormatting sqref="AN16">
    <cfRule type="duplicateValues" dxfId="9181" priority="1377"/>
  </conditionalFormatting>
  <conditionalFormatting sqref="AL46">
    <cfRule type="duplicateValues" dxfId="9180" priority="1376"/>
  </conditionalFormatting>
  <conditionalFormatting sqref="AN19">
    <cfRule type="duplicateValues" dxfId="9179" priority="1375"/>
  </conditionalFormatting>
  <conditionalFormatting sqref="AN26">
    <cfRule type="duplicateValues" dxfId="9178" priority="1374"/>
  </conditionalFormatting>
  <conditionalFormatting sqref="AN29">
    <cfRule type="duplicateValues" dxfId="9177" priority="1373"/>
  </conditionalFormatting>
  <conditionalFormatting sqref="AN36">
    <cfRule type="duplicateValues" dxfId="9176" priority="1372"/>
  </conditionalFormatting>
  <conditionalFormatting sqref="AN39">
    <cfRule type="duplicateValues" dxfId="9175" priority="1371"/>
  </conditionalFormatting>
  <conditionalFormatting sqref="AN46">
    <cfRule type="duplicateValues" dxfId="9174" priority="1370"/>
  </conditionalFormatting>
  <conditionalFormatting sqref="AN49">
    <cfRule type="duplicateValues" dxfId="9173" priority="1369"/>
  </conditionalFormatting>
  <conditionalFormatting sqref="AO26">
    <cfRule type="duplicateValues" dxfId="9172" priority="1368"/>
  </conditionalFormatting>
  <conditionalFormatting sqref="AO29">
    <cfRule type="duplicateValues" dxfId="9171" priority="1367"/>
  </conditionalFormatting>
  <conditionalFormatting sqref="AO36">
    <cfRule type="duplicateValues" dxfId="9170" priority="1366"/>
  </conditionalFormatting>
  <conditionalFormatting sqref="AO39">
    <cfRule type="duplicateValues" dxfId="9169" priority="1365"/>
  </conditionalFormatting>
  <conditionalFormatting sqref="AZ6:BR6">
    <cfRule type="cellIs" dxfId="9168" priority="1363" operator="equal">
      <formula>0</formula>
    </cfRule>
    <cfRule type="cellIs" dxfId="9167" priority="1364" operator="greaterThan">
      <formula>0</formula>
    </cfRule>
  </conditionalFormatting>
  <conditionalFormatting sqref="AZ9:BR9">
    <cfRule type="cellIs" dxfId="9166" priority="1361" operator="equal">
      <formula>0</formula>
    </cfRule>
    <cfRule type="cellIs" dxfId="9165" priority="1362" operator="greaterThan">
      <formula>0</formula>
    </cfRule>
  </conditionalFormatting>
  <conditionalFormatting sqref="AZ12:BR12">
    <cfRule type="cellIs" dxfId="9164" priority="1359" operator="equal">
      <formula>0</formula>
    </cfRule>
    <cfRule type="cellIs" dxfId="9163" priority="1360" operator="greaterThan">
      <formula>0</formula>
    </cfRule>
  </conditionalFormatting>
  <conditionalFormatting sqref="AN6">
    <cfRule type="duplicateValues" dxfId="9162" priority="1358"/>
  </conditionalFormatting>
  <conditionalFormatting sqref="AN9">
    <cfRule type="duplicateValues" dxfId="9161" priority="1357"/>
  </conditionalFormatting>
  <conditionalFormatting sqref="AO49">
    <cfRule type="duplicateValues" dxfId="9160" priority="1356"/>
  </conditionalFormatting>
  <conditionalFormatting sqref="A15:A16 A18:A19">
    <cfRule type="cellIs" dxfId="9159" priority="1355" stopIfTrue="1" operator="equal">
      <formula>TRUE</formula>
    </cfRule>
  </conditionalFormatting>
  <conditionalFormatting sqref="AL6">
    <cfRule type="duplicateValues" dxfId="9158" priority="1353"/>
  </conditionalFormatting>
  <conditionalFormatting sqref="AL6">
    <cfRule type="duplicateValues" dxfId="9157" priority="1352"/>
  </conditionalFormatting>
  <conditionalFormatting sqref="AL6">
    <cfRule type="duplicateValues" dxfId="9156" priority="1351"/>
  </conditionalFormatting>
  <conditionalFormatting sqref="AL6">
    <cfRule type="duplicateValues" dxfId="9155" priority="1350"/>
  </conditionalFormatting>
  <conditionalFormatting sqref="AO6">
    <cfRule type="duplicateValues" dxfId="9154" priority="1349"/>
  </conditionalFormatting>
  <conditionalFormatting sqref="AO9">
    <cfRule type="duplicateValues" dxfId="9153" priority="1348"/>
  </conditionalFormatting>
  <conditionalFormatting sqref="AO6">
    <cfRule type="duplicateValues" dxfId="9152" priority="1347"/>
  </conditionalFormatting>
  <conditionalFormatting sqref="AO16">
    <cfRule type="duplicateValues" dxfId="9151" priority="1346"/>
  </conditionalFormatting>
  <conditionalFormatting sqref="AO9">
    <cfRule type="duplicateValues" dxfId="9150" priority="1345"/>
  </conditionalFormatting>
  <conditionalFormatting sqref="AO9">
    <cfRule type="duplicateValues" dxfId="9149" priority="1344"/>
  </conditionalFormatting>
  <conditionalFormatting sqref="AO16">
    <cfRule type="duplicateValues" dxfId="9148" priority="1343"/>
  </conditionalFormatting>
  <conditionalFormatting sqref="AO16">
    <cfRule type="duplicateValues" dxfId="9147" priority="1342"/>
  </conditionalFormatting>
  <conditionalFormatting sqref="AO19">
    <cfRule type="duplicateValues" dxfId="9146" priority="1341"/>
  </conditionalFormatting>
  <conditionalFormatting sqref="AO19">
    <cfRule type="duplicateValues" dxfId="9145" priority="1340"/>
  </conditionalFormatting>
  <conditionalFormatting sqref="AO6">
    <cfRule type="duplicateValues" dxfId="9144" priority="1339"/>
  </conditionalFormatting>
  <conditionalFormatting sqref="AO6">
    <cfRule type="duplicateValues" dxfId="9143" priority="1338"/>
  </conditionalFormatting>
  <conditionalFormatting sqref="AO19">
    <cfRule type="duplicateValues" dxfId="9142" priority="1337"/>
  </conditionalFormatting>
  <conditionalFormatting sqref="AN9:AP9">
    <cfRule type="duplicateValues" dxfId="9141" priority="1336"/>
  </conditionalFormatting>
  <conditionalFormatting sqref="AN16:AP16">
    <cfRule type="duplicateValues" dxfId="9140" priority="1335"/>
  </conditionalFormatting>
  <conditionalFormatting sqref="AN19:AP19">
    <cfRule type="duplicateValues" dxfId="9139" priority="1334"/>
  </conditionalFormatting>
  <conditionalFormatting sqref="AH6 AN6:AP6 AJ6 AL6">
    <cfRule type="duplicateValues" dxfId="9138" priority="1333"/>
  </conditionalFormatting>
  <conditionalFormatting sqref="AH9 AN9:AP9 AL9">
    <cfRule type="duplicateValues" dxfId="9137" priority="1332"/>
  </conditionalFormatting>
  <conditionalFormatting sqref="AH36 AN36:AP36 AL36">
    <cfRule type="duplicateValues" dxfId="9136" priority="1331"/>
  </conditionalFormatting>
  <conditionalFormatting sqref="AH39 AN39:AP39 AL39">
    <cfRule type="duplicateValues" dxfId="9135" priority="1330"/>
  </conditionalFormatting>
  <conditionalFormatting sqref="AH26 AN26:AP26">
    <cfRule type="duplicateValues" dxfId="9134" priority="1329"/>
  </conditionalFormatting>
  <conditionalFormatting sqref="AH29 AN29:AP29">
    <cfRule type="duplicateValues" dxfId="9133" priority="1328"/>
  </conditionalFormatting>
  <conditionalFormatting sqref="AH46 AN46:AP46 AJ46 AL46">
    <cfRule type="duplicateValues" dxfId="9132" priority="1327"/>
  </conditionalFormatting>
  <conditionalFormatting sqref="AH49 AN49:AP49 AJ49">
    <cfRule type="duplicateValues" dxfId="9131" priority="1326"/>
  </conditionalFormatting>
  <conditionalFormatting sqref="AH16 AN16:AP16 AL16">
    <cfRule type="duplicateValues" dxfId="9130" priority="1325"/>
  </conditionalFormatting>
  <conditionalFormatting sqref="AH19 AN19:AP19 AL19">
    <cfRule type="duplicateValues" dxfId="9129" priority="1324"/>
  </conditionalFormatting>
  <conditionalFormatting sqref="AH46">
    <cfRule type="duplicateValues" dxfId="9128" priority="1323"/>
  </conditionalFormatting>
  <conditionalFormatting sqref="AH49">
    <cfRule type="duplicateValues" dxfId="9127" priority="1322"/>
  </conditionalFormatting>
  <conditionalFormatting sqref="AL9">
    <cfRule type="duplicateValues" dxfId="9126" priority="1321"/>
  </conditionalFormatting>
  <conditionalFormatting sqref="AL9">
    <cfRule type="duplicateValues" dxfId="9125" priority="1320"/>
  </conditionalFormatting>
  <conditionalFormatting sqref="AL9">
    <cfRule type="duplicateValues" dxfId="9124" priority="1319"/>
  </conditionalFormatting>
  <conditionalFormatting sqref="AL9">
    <cfRule type="duplicateValues" dxfId="9123" priority="1318"/>
  </conditionalFormatting>
  <conditionalFormatting sqref="AL9">
    <cfRule type="duplicateValues" dxfId="9122" priority="1317"/>
  </conditionalFormatting>
  <conditionalFormatting sqref="AL9">
    <cfRule type="duplicateValues" dxfId="9121" priority="1316"/>
  </conditionalFormatting>
  <conditionalFormatting sqref="AL9">
    <cfRule type="duplicateValues" dxfId="9120" priority="1315"/>
  </conditionalFormatting>
  <conditionalFormatting sqref="AL9">
    <cfRule type="duplicateValues" dxfId="9119" priority="1314"/>
  </conditionalFormatting>
  <conditionalFormatting sqref="AL9">
    <cfRule type="duplicateValues" dxfId="9118" priority="1313"/>
  </conditionalFormatting>
  <conditionalFormatting sqref="AL39 AL19">
    <cfRule type="duplicateValues" dxfId="9117" priority="1312"/>
  </conditionalFormatting>
  <conditionalFormatting sqref="AL39 AL19">
    <cfRule type="duplicateValues" dxfId="9116" priority="1311"/>
  </conditionalFormatting>
  <conditionalFormatting sqref="AL39 AL19">
    <cfRule type="duplicateValues" dxfId="9115" priority="1310"/>
  </conditionalFormatting>
  <conditionalFormatting sqref="AL39 AL19">
    <cfRule type="duplicateValues" dxfId="9114" priority="1309"/>
  </conditionalFormatting>
  <conditionalFormatting sqref="AL39 AL19">
    <cfRule type="duplicateValues" dxfId="9113" priority="1308"/>
  </conditionalFormatting>
  <conditionalFormatting sqref="AL39 AL19">
    <cfRule type="duplicateValues" dxfId="9112" priority="1307"/>
  </conditionalFormatting>
  <conditionalFormatting sqref="AL39 AL19">
    <cfRule type="duplicateValues" dxfId="9111" priority="1306"/>
  </conditionalFormatting>
  <conditionalFormatting sqref="AL39 AL19">
    <cfRule type="duplicateValues" dxfId="9110" priority="1305"/>
  </conditionalFormatting>
  <conditionalFormatting sqref="AL39 AL19">
    <cfRule type="duplicateValues" dxfId="9109" priority="1304"/>
  </conditionalFormatting>
  <conditionalFormatting sqref="AH6">
    <cfRule type="duplicateValues" dxfId="9108" priority="1303"/>
  </conditionalFormatting>
  <conditionalFormatting sqref="AH9">
    <cfRule type="duplicateValues" dxfId="9107" priority="1302"/>
  </conditionalFormatting>
  <conditionalFormatting sqref="AH36 AH26 AH16">
    <cfRule type="duplicateValues" dxfId="9106" priority="1301"/>
  </conditionalFormatting>
  <conditionalFormatting sqref="AH39 AH29 AH19">
    <cfRule type="duplicateValues" dxfId="9105" priority="1300"/>
  </conditionalFormatting>
  <conditionalFormatting sqref="AL49">
    <cfRule type="duplicateValues" dxfId="9104" priority="1299"/>
  </conditionalFormatting>
  <conditionalFormatting sqref="AL49">
    <cfRule type="duplicateValues" dxfId="9103" priority="1298"/>
  </conditionalFormatting>
  <conditionalFormatting sqref="AJ9">
    <cfRule type="duplicateValues" dxfId="9102" priority="1297"/>
  </conditionalFormatting>
  <conditionalFormatting sqref="AJ9">
    <cfRule type="duplicateValues" dxfId="9101" priority="1296"/>
  </conditionalFormatting>
  <conditionalFormatting sqref="AJ16">
    <cfRule type="duplicateValues" dxfId="9100" priority="1295"/>
  </conditionalFormatting>
  <conditionalFormatting sqref="AJ16">
    <cfRule type="duplicateValues" dxfId="9099" priority="1294"/>
  </conditionalFormatting>
  <conditionalFormatting sqref="AJ19">
    <cfRule type="duplicateValues" dxfId="9098" priority="1293"/>
  </conditionalFormatting>
  <conditionalFormatting sqref="AJ19">
    <cfRule type="duplicateValues" dxfId="9097" priority="1292"/>
  </conditionalFormatting>
  <conditionalFormatting sqref="AM6">
    <cfRule type="duplicateValues" dxfId="9096" priority="1291"/>
  </conditionalFormatting>
  <conditionalFormatting sqref="AM6">
    <cfRule type="duplicateValues" dxfId="9095" priority="1290"/>
  </conditionalFormatting>
  <conditionalFormatting sqref="AM6">
    <cfRule type="duplicateValues" dxfId="9094" priority="1289"/>
  </conditionalFormatting>
  <conditionalFormatting sqref="AM6">
    <cfRule type="duplicateValues" dxfId="9093" priority="1288"/>
  </conditionalFormatting>
  <conditionalFormatting sqref="AM6">
    <cfRule type="duplicateValues" dxfId="9092" priority="1287"/>
  </conditionalFormatting>
  <conditionalFormatting sqref="AM6">
    <cfRule type="duplicateValues" dxfId="9091" priority="1286"/>
  </conditionalFormatting>
  <conditionalFormatting sqref="AM9">
    <cfRule type="duplicateValues" dxfId="9090" priority="1285"/>
  </conditionalFormatting>
  <conditionalFormatting sqref="AM9">
    <cfRule type="duplicateValues" dxfId="9089" priority="1284"/>
  </conditionalFormatting>
  <conditionalFormatting sqref="AM9">
    <cfRule type="duplicateValues" dxfId="9088" priority="1283"/>
  </conditionalFormatting>
  <conditionalFormatting sqref="AM9">
    <cfRule type="duplicateValues" dxfId="9087" priority="1282"/>
  </conditionalFormatting>
  <conditionalFormatting sqref="AM9">
    <cfRule type="duplicateValues" dxfId="9086" priority="1281"/>
  </conditionalFormatting>
  <conditionalFormatting sqref="AM9">
    <cfRule type="duplicateValues" dxfId="9085" priority="1280"/>
  </conditionalFormatting>
  <conditionalFormatting sqref="AL26">
    <cfRule type="duplicateValues" dxfId="9084" priority="1279"/>
  </conditionalFormatting>
  <conditionalFormatting sqref="AL29">
    <cfRule type="duplicateValues" dxfId="9083" priority="1278"/>
  </conditionalFormatting>
  <conditionalFormatting sqref="AL29">
    <cfRule type="duplicateValues" dxfId="9082" priority="1277"/>
  </conditionalFormatting>
  <conditionalFormatting sqref="AL29">
    <cfRule type="duplicateValues" dxfId="9081" priority="1276"/>
  </conditionalFormatting>
  <conditionalFormatting sqref="AL29">
    <cfRule type="duplicateValues" dxfId="9080" priority="1275"/>
  </conditionalFormatting>
  <conditionalFormatting sqref="AL29">
    <cfRule type="duplicateValues" dxfId="9079" priority="1274"/>
  </conditionalFormatting>
  <conditionalFormatting sqref="AL29">
    <cfRule type="duplicateValues" dxfId="9078" priority="1273"/>
  </conditionalFormatting>
  <conditionalFormatting sqref="AL29">
    <cfRule type="duplicateValues" dxfId="9077" priority="1272"/>
  </conditionalFormatting>
  <conditionalFormatting sqref="AL29">
    <cfRule type="duplicateValues" dxfId="9076" priority="1271"/>
  </conditionalFormatting>
  <conditionalFormatting sqref="AL29">
    <cfRule type="duplicateValues" dxfId="9075" priority="1270"/>
  </conditionalFormatting>
  <conditionalFormatting sqref="AL29">
    <cfRule type="duplicateValues" dxfId="9074" priority="1269"/>
  </conditionalFormatting>
  <conditionalFormatting sqref="AM46 AM36 AM26 AM16">
    <cfRule type="duplicateValues" dxfId="9073" priority="1268"/>
  </conditionalFormatting>
  <conditionalFormatting sqref="AM46 AM36 AM26 AM16">
    <cfRule type="duplicateValues" dxfId="9072" priority="1267"/>
  </conditionalFormatting>
  <conditionalFormatting sqref="AM46 AM36 AM26 AM16">
    <cfRule type="duplicateValues" dxfId="9071" priority="1266"/>
  </conditionalFormatting>
  <conditionalFormatting sqref="AM46 AM36 AM26 AM16">
    <cfRule type="duplicateValues" dxfId="9070" priority="1265"/>
  </conditionalFormatting>
  <conditionalFormatting sqref="AM46 AM36 AM26 AM16">
    <cfRule type="duplicateValues" dxfId="9069" priority="1264"/>
  </conditionalFormatting>
  <conditionalFormatting sqref="AM46 AM36 AM26 AM16">
    <cfRule type="duplicateValues" dxfId="9068" priority="1263"/>
  </conditionalFormatting>
  <conditionalFormatting sqref="AM49 AM39 AM19">
    <cfRule type="duplicateValues" dxfId="9067" priority="1262"/>
  </conditionalFormatting>
  <conditionalFormatting sqref="AM49 AM39 AM19">
    <cfRule type="duplicateValues" dxfId="9066" priority="1261"/>
  </conditionalFormatting>
  <conditionalFormatting sqref="AM49 AM39 AM19">
    <cfRule type="duplicateValues" dxfId="9065" priority="1260"/>
  </conditionalFormatting>
  <conditionalFormatting sqref="AM49 AM39 AM19">
    <cfRule type="duplicateValues" dxfId="9064" priority="1259"/>
  </conditionalFormatting>
  <conditionalFormatting sqref="AM49 AM39 AM19">
    <cfRule type="duplicateValues" dxfId="9063" priority="1258"/>
  </conditionalFormatting>
  <conditionalFormatting sqref="AM49 AM39 AM19">
    <cfRule type="duplicateValues" dxfId="9062" priority="1257"/>
  </conditionalFormatting>
  <conditionalFormatting sqref="AJ26">
    <cfRule type="duplicateValues" dxfId="9061" priority="1256"/>
  </conditionalFormatting>
  <conditionalFormatting sqref="AJ26">
    <cfRule type="duplicateValues" dxfId="9060" priority="1255"/>
  </conditionalFormatting>
  <conditionalFormatting sqref="AJ29">
    <cfRule type="duplicateValues" dxfId="9059" priority="1254"/>
  </conditionalFormatting>
  <conditionalFormatting sqref="AJ29">
    <cfRule type="duplicateValues" dxfId="9058" priority="1253"/>
  </conditionalFormatting>
  <conditionalFormatting sqref="AK6">
    <cfRule type="duplicateValues" dxfId="9057" priority="1252"/>
  </conditionalFormatting>
  <conditionalFormatting sqref="AK6">
    <cfRule type="duplicateValues" dxfId="9056" priority="1251"/>
  </conditionalFormatting>
  <conditionalFormatting sqref="AK6">
    <cfRule type="duplicateValues" dxfId="9055" priority="1250"/>
  </conditionalFormatting>
  <conditionalFormatting sqref="AK6">
    <cfRule type="duplicateValues" dxfId="9054" priority="1249"/>
  </conditionalFormatting>
  <conditionalFormatting sqref="AK6">
    <cfRule type="duplicateValues" dxfId="9053" priority="1248"/>
  </conditionalFormatting>
  <conditionalFormatting sqref="AK6">
    <cfRule type="duplicateValues" dxfId="9052" priority="1247"/>
  </conditionalFormatting>
  <conditionalFormatting sqref="AM29">
    <cfRule type="duplicateValues" dxfId="9051" priority="1246"/>
  </conditionalFormatting>
  <conditionalFormatting sqref="AM29">
    <cfRule type="duplicateValues" dxfId="9050" priority="1245"/>
  </conditionalFormatting>
  <conditionalFormatting sqref="AM29">
    <cfRule type="duplicateValues" dxfId="9049" priority="1244"/>
  </conditionalFormatting>
  <conditionalFormatting sqref="AM29">
    <cfRule type="duplicateValues" dxfId="9048" priority="1243"/>
  </conditionalFormatting>
  <conditionalFormatting sqref="AM29">
    <cfRule type="duplicateValues" dxfId="9047" priority="1242"/>
  </conditionalFormatting>
  <conditionalFormatting sqref="AM29">
    <cfRule type="duplicateValues" dxfId="9046" priority="1241"/>
  </conditionalFormatting>
  <conditionalFormatting sqref="AJ36">
    <cfRule type="duplicateValues" dxfId="9045" priority="1240"/>
  </conditionalFormatting>
  <conditionalFormatting sqref="AJ36">
    <cfRule type="duplicateValues" dxfId="9044" priority="1239"/>
  </conditionalFormatting>
  <conditionalFormatting sqref="AJ39">
    <cfRule type="duplicateValues" dxfId="9043" priority="1238"/>
  </conditionalFormatting>
  <conditionalFormatting sqref="AJ39">
    <cfRule type="duplicateValues" dxfId="9042" priority="1237"/>
  </conditionalFormatting>
  <conditionalFormatting sqref="AK9">
    <cfRule type="duplicateValues" dxfId="9041" priority="1236"/>
  </conditionalFormatting>
  <conditionalFormatting sqref="AK9">
    <cfRule type="duplicateValues" dxfId="9040" priority="1235"/>
  </conditionalFormatting>
  <conditionalFormatting sqref="AK9">
    <cfRule type="duplicateValues" dxfId="9039" priority="1234"/>
  </conditionalFormatting>
  <conditionalFormatting sqref="AK9">
    <cfRule type="duplicateValues" dxfId="9038" priority="1233"/>
  </conditionalFormatting>
  <conditionalFormatting sqref="AK9">
    <cfRule type="duplicateValues" dxfId="9037" priority="1232"/>
  </conditionalFormatting>
  <conditionalFormatting sqref="AK9">
    <cfRule type="duplicateValues" dxfId="9036" priority="1231"/>
  </conditionalFormatting>
  <conditionalFormatting sqref="AK46 AK36 AK26 AK16">
    <cfRule type="duplicateValues" dxfId="9035" priority="1230"/>
  </conditionalFormatting>
  <conditionalFormatting sqref="AK46 AK36 AK26 AK16">
    <cfRule type="duplicateValues" dxfId="9034" priority="1229"/>
  </conditionalFormatting>
  <conditionalFormatting sqref="AK46 AK36 AK26 AK16">
    <cfRule type="duplicateValues" dxfId="9033" priority="1228"/>
  </conditionalFormatting>
  <conditionalFormatting sqref="AK46 AK36 AK26 AK16">
    <cfRule type="duplicateValues" dxfId="9032" priority="1227"/>
  </conditionalFormatting>
  <conditionalFormatting sqref="AK46 AK36 AK26 AK16">
    <cfRule type="duplicateValues" dxfId="9031" priority="1226"/>
  </conditionalFormatting>
  <conditionalFormatting sqref="AK46 AK36 AK26 AK16">
    <cfRule type="duplicateValues" dxfId="9030" priority="1225"/>
  </conditionalFormatting>
  <conditionalFormatting sqref="AK49 AK39 AK29">
    <cfRule type="duplicateValues" dxfId="9029" priority="1224"/>
  </conditionalFormatting>
  <conditionalFormatting sqref="AK49 AK39 AK29">
    <cfRule type="duplicateValues" dxfId="9028" priority="1223"/>
  </conditionalFormatting>
  <conditionalFormatting sqref="AK49 AK39 AK29">
    <cfRule type="duplicateValues" dxfId="9027" priority="1222"/>
  </conditionalFormatting>
  <conditionalFormatting sqref="AK49 AK39 AK29">
    <cfRule type="duplicateValues" dxfId="9026" priority="1221"/>
  </conditionalFormatting>
  <conditionalFormatting sqref="AK49 AK39 AK29">
    <cfRule type="duplicateValues" dxfId="9025" priority="1220"/>
  </conditionalFormatting>
  <conditionalFormatting sqref="AK49 AK39 AK29">
    <cfRule type="duplicateValues" dxfId="9024" priority="1219"/>
  </conditionalFormatting>
  <conditionalFormatting sqref="AK19">
    <cfRule type="duplicateValues" dxfId="9023" priority="1218"/>
  </conditionalFormatting>
  <conditionalFormatting sqref="AK19">
    <cfRule type="duplicateValues" dxfId="9022" priority="1217"/>
  </conditionalFormatting>
  <conditionalFormatting sqref="AK19">
    <cfRule type="duplicateValues" dxfId="9021" priority="1216"/>
  </conditionalFormatting>
  <conditionalFormatting sqref="AK19">
    <cfRule type="duplicateValues" dxfId="9020" priority="1215"/>
  </conditionalFormatting>
  <conditionalFormatting sqref="AK19">
    <cfRule type="duplicateValues" dxfId="9019" priority="1214"/>
  </conditionalFormatting>
  <conditionalFormatting sqref="AK19">
    <cfRule type="duplicateValues" dxfId="9018" priority="1213"/>
  </conditionalFormatting>
  <conditionalFormatting sqref="AI6">
    <cfRule type="duplicateValues" dxfId="9017" priority="1212"/>
  </conditionalFormatting>
  <conditionalFormatting sqref="AI9">
    <cfRule type="duplicateValues" dxfId="9016" priority="1211"/>
  </conditionalFormatting>
  <conditionalFormatting sqref="AI46 AI36 AI26 AI16">
    <cfRule type="duplicateValues" dxfId="9015" priority="1210"/>
  </conditionalFormatting>
  <conditionalFormatting sqref="AI49 AI39 AI29 AI19">
    <cfRule type="duplicateValues" dxfId="9014" priority="1209"/>
  </conditionalFormatting>
  <conditionalFormatting sqref="B6:AG6">
    <cfRule type="duplicateValues" dxfId="9013" priority="12"/>
  </conditionalFormatting>
  <conditionalFormatting sqref="B9:AG9">
    <cfRule type="duplicateValues" dxfId="9012" priority="11"/>
  </conditionalFormatting>
  <conditionalFormatting sqref="B16:AG16">
    <cfRule type="duplicateValues" dxfId="9011" priority="10"/>
  </conditionalFormatting>
  <conditionalFormatting sqref="B19:AG19">
    <cfRule type="duplicateValues" dxfId="9010" priority="9"/>
  </conditionalFormatting>
  <conditionalFormatting sqref="B26:AG26">
    <cfRule type="duplicateValues" dxfId="9009" priority="8"/>
  </conditionalFormatting>
  <conditionalFormatting sqref="B29:AG29">
    <cfRule type="duplicateValues" dxfId="9008" priority="7"/>
  </conditionalFormatting>
  <conditionalFormatting sqref="B36:AG36">
    <cfRule type="duplicateValues" dxfId="9007" priority="6"/>
  </conditionalFormatting>
  <conditionalFormatting sqref="B39:AG39">
    <cfRule type="duplicateValues" dxfId="9006" priority="5"/>
  </conditionalFormatting>
  <conditionalFormatting sqref="B46:AG46">
    <cfRule type="duplicateValues" dxfId="9005" priority="4"/>
  </conditionalFormatting>
  <conditionalFormatting sqref="B49:AG49">
    <cfRule type="duplicateValues" dxfId="9004" priority="3"/>
  </conditionalFormatting>
  <conditionalFormatting sqref="B56:AG56">
    <cfRule type="duplicateValues" dxfId="9003" priority="2"/>
  </conditionalFormatting>
  <conditionalFormatting sqref="B59:AG59">
    <cfRule type="duplicateValues" dxfId="9002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65793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00" stopIfTrue="1" operator="containsText" id="{26D2E6FB-2527-43C1-A1AB-C7FC71140D87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399" stopIfTrue="1" operator="containsText" id="{A9ABCEA9-9809-4E29-88BD-8CE5A746FD44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354" stopIfTrue="1" operator="containsText" id="{3BE68CD7-9F16-42F2-A83A-9F987011DAA5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0F05F-F361-42D6-9A11-AD5AF1CDC5B1}">
  <sheetPr codeName="Tabelle319"/>
  <dimension ref="A1:CE85"/>
  <sheetViews>
    <sheetView topLeftCell="D1" zoomScale="70" zoomScaleNormal="70" zoomScaleSheetLayoutView="70" zoomScalePageLayoutView="70" workbookViewId="0">
      <selection activeCell="J13" sqref="J13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43</v>
      </c>
      <c r="B1" s="3">
        <f>DATE(YEAR(A2),1,7*A1-3-WEEKDAY(DATE(YEAR(A2),,),3))</f>
        <v>44123</v>
      </c>
      <c r="C1" s="2" t="s">
        <v>29</v>
      </c>
      <c r="D1" s="3">
        <f>B1+4</f>
        <v>44127</v>
      </c>
      <c r="E1" s="207">
        <f ca="1">SUMIF(B6:AI7,"&lt;&gt;"&amp;"",B2:AI2)</f>
        <v>47</v>
      </c>
      <c r="F1" s="547" t="s">
        <v>574</v>
      </c>
      <c r="G1" s="354"/>
      <c r="H1" s="549"/>
      <c r="I1" s="307"/>
      <c r="J1" s="225"/>
      <c r="K1" s="225"/>
      <c r="L1" s="307"/>
      <c r="M1" s="307"/>
      <c r="N1" s="517"/>
      <c r="O1" s="517"/>
      <c r="P1" s="503"/>
      <c r="Q1" s="518"/>
      <c r="R1" s="520"/>
      <c r="S1" s="503"/>
      <c r="T1" s="517"/>
      <c r="U1" s="519"/>
      <c r="V1" s="466"/>
      <c r="W1" s="327"/>
      <c r="X1" s="465"/>
      <c r="Y1" s="212"/>
      <c r="Z1" s="212"/>
      <c r="AA1" s="227"/>
      <c r="AB1" s="227"/>
      <c r="AC1" s="517"/>
      <c r="AD1" s="504"/>
      <c r="AE1" s="517"/>
      <c r="AF1" s="519"/>
      <c r="AG1" s="519"/>
      <c r="AH1" s="212"/>
      <c r="AI1" s="530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1</v>
      </c>
      <c r="I2" s="166">
        <v>4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9"/>
      <c r="S2" s="165">
        <v>1</v>
      </c>
      <c r="T2" s="165"/>
      <c r="U2" s="165">
        <v>3</v>
      </c>
      <c r="V2" s="165">
        <v>1</v>
      </c>
      <c r="W2" s="166">
        <v>1</v>
      </c>
      <c r="X2" s="165">
        <v>1</v>
      </c>
      <c r="Y2" s="165">
        <v>1</v>
      </c>
      <c r="Z2" s="166">
        <v>7</v>
      </c>
      <c r="AA2" s="166">
        <v>1</v>
      </c>
      <c r="AB2" s="263"/>
      <c r="AC2" s="165">
        <v>6</v>
      </c>
      <c r="AD2" s="165">
        <v>7</v>
      </c>
      <c r="AE2" s="165">
        <v>3</v>
      </c>
      <c r="AF2" s="165">
        <v>1</v>
      </c>
      <c r="AG2" s="9"/>
      <c r="AH2" s="9"/>
      <c r="AI2" s="165">
        <v>1</v>
      </c>
      <c r="AJ2" s="165">
        <v>1</v>
      </c>
      <c r="AK2" s="165">
        <v>1</v>
      </c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7</v>
      </c>
      <c r="BA2" s="287">
        <f t="shared" ref="BA2:BR2" si="0">MAX(BA6,BA9,BA12,BA16,BA19,BA22,BA26,BA29,BA32,BA36,BA39,BA42,BA46,BA49,BA52,BA56,BA59,BA62)</f>
        <v>0</v>
      </c>
      <c r="BB2" s="287">
        <f t="shared" si="0"/>
        <v>7</v>
      </c>
      <c r="BC2" s="287">
        <f t="shared" si="0"/>
        <v>3</v>
      </c>
      <c r="BD2" s="287">
        <f t="shared" si="0"/>
        <v>7</v>
      </c>
      <c r="BE2" s="287">
        <f t="shared" si="0"/>
        <v>6</v>
      </c>
      <c r="BF2" s="287">
        <f t="shared" si="0"/>
        <v>6</v>
      </c>
      <c r="BG2" s="287">
        <f t="shared" si="0"/>
        <v>5</v>
      </c>
      <c r="BH2" s="287">
        <f t="shared" si="0"/>
        <v>3</v>
      </c>
      <c r="BI2" s="287">
        <f t="shared" si="0"/>
        <v>0</v>
      </c>
      <c r="BJ2" s="287">
        <f t="shared" si="0"/>
        <v>1</v>
      </c>
      <c r="BK2" s="287">
        <f t="shared" si="0"/>
        <v>2</v>
      </c>
      <c r="BL2" s="287">
        <f t="shared" si="0"/>
        <v>2</v>
      </c>
      <c r="BM2" s="287">
        <f t="shared" si="0"/>
        <v>1</v>
      </c>
      <c r="BN2" s="287">
        <f t="shared" si="0"/>
        <v>0</v>
      </c>
      <c r="BO2" s="287">
        <f t="shared" si="0"/>
        <v>0</v>
      </c>
      <c r="BP2" s="287">
        <f t="shared" si="0"/>
        <v>0</v>
      </c>
      <c r="BQ2" s="287">
        <f t="shared" si="0"/>
        <v>0</v>
      </c>
      <c r="BR2" s="287">
        <f t="shared" si="0"/>
        <v>2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/>
      <c r="S3" s="13" t="s">
        <v>323</v>
      </c>
      <c r="T3" s="13"/>
      <c r="U3" s="12" t="s">
        <v>244</v>
      </c>
      <c r="V3" s="12" t="s">
        <v>332</v>
      </c>
      <c r="W3" s="286" t="s">
        <v>270</v>
      </c>
      <c r="X3" s="12" t="s">
        <v>194</v>
      </c>
      <c r="Y3" s="12" t="s">
        <v>593</v>
      </c>
      <c r="Z3" s="286" t="s">
        <v>594</v>
      </c>
      <c r="AA3" s="286" t="s">
        <v>597</v>
      </c>
      <c r="AB3" s="286"/>
      <c r="AC3" s="286" t="s">
        <v>295</v>
      </c>
      <c r="AD3" s="12" t="s">
        <v>247</v>
      </c>
      <c r="AE3" s="12" t="s">
        <v>395</v>
      </c>
      <c r="AF3" s="12" t="s">
        <v>247</v>
      </c>
      <c r="AG3" s="12"/>
      <c r="AH3" s="12"/>
      <c r="AI3" s="12" t="s">
        <v>311</v>
      </c>
      <c r="AJ3" s="13" t="s">
        <v>398</v>
      </c>
      <c r="AK3" s="12" t="s">
        <v>551</v>
      </c>
      <c r="AL3" s="13"/>
      <c r="AM3" s="12"/>
      <c r="AN3" s="13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191</v>
      </c>
      <c r="C4" s="17" t="s">
        <v>191</v>
      </c>
      <c r="D4" s="17" t="s">
        <v>191</v>
      </c>
      <c r="E4" s="17" t="s">
        <v>191</v>
      </c>
      <c r="F4" s="17" t="s">
        <v>583</v>
      </c>
      <c r="G4" s="17" t="s">
        <v>588</v>
      </c>
      <c r="H4" s="17" t="s">
        <v>445</v>
      </c>
      <c r="I4" s="17" t="s">
        <v>445</v>
      </c>
      <c r="J4" s="17"/>
      <c r="K4" s="17" t="s">
        <v>191</v>
      </c>
      <c r="L4" s="17" t="s">
        <v>256</v>
      </c>
      <c r="M4" s="17"/>
      <c r="N4" s="17" t="s">
        <v>589</v>
      </c>
      <c r="O4" s="17" t="s">
        <v>191</v>
      </c>
      <c r="P4" s="17" t="s">
        <v>191</v>
      </c>
      <c r="Q4" s="17" t="s">
        <v>191</v>
      </c>
      <c r="R4" s="17"/>
      <c r="S4" s="17" t="s">
        <v>256</v>
      </c>
      <c r="T4" s="17"/>
      <c r="U4" s="17" t="s">
        <v>191</v>
      </c>
      <c r="V4" s="17" t="s">
        <v>256</v>
      </c>
      <c r="W4" s="17" t="s">
        <v>445</v>
      </c>
      <c r="X4" s="17" t="s">
        <v>192</v>
      </c>
      <c r="Y4" s="17" t="s">
        <v>588</v>
      </c>
      <c r="Z4" s="17" t="s">
        <v>592</v>
      </c>
      <c r="AA4" s="17" t="s">
        <v>445</v>
      </c>
      <c r="AB4" s="17"/>
      <c r="AC4" s="17" t="s">
        <v>281</v>
      </c>
      <c r="AD4" s="17" t="s">
        <v>422</v>
      </c>
      <c r="AE4" s="17" t="s">
        <v>387</v>
      </c>
      <c r="AF4" s="17" t="s">
        <v>598</v>
      </c>
      <c r="AG4" s="17"/>
      <c r="AH4" s="17"/>
      <c r="AI4" s="17" t="s">
        <v>599</v>
      </c>
      <c r="AJ4" s="334"/>
      <c r="AK4" s="86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>WBA190599</v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>Bundeswehr-SAP</v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289"/>
      <c r="E5" s="289"/>
      <c r="F5" s="344" t="s">
        <v>233</v>
      </c>
      <c r="G5" s="291" t="s">
        <v>1</v>
      </c>
      <c r="H5" s="288" t="s">
        <v>4</v>
      </c>
      <c r="I5" s="288" t="s">
        <v>4</v>
      </c>
      <c r="J5" s="289"/>
      <c r="K5" s="289"/>
      <c r="L5" s="299" t="s">
        <v>9</v>
      </c>
      <c r="M5" s="289"/>
      <c r="N5" s="352" t="s">
        <v>202</v>
      </c>
      <c r="O5" s="289"/>
      <c r="P5" s="289"/>
      <c r="Q5" s="289"/>
      <c r="R5" s="289"/>
      <c r="S5" s="299" t="s">
        <v>9</v>
      </c>
      <c r="T5" s="289"/>
      <c r="U5" s="289"/>
      <c r="V5" s="299" t="s">
        <v>9</v>
      </c>
      <c r="W5" s="288" t="s">
        <v>4</v>
      </c>
      <c r="X5" s="292" t="s">
        <v>16</v>
      </c>
      <c r="Y5" s="291" t="s">
        <v>1</v>
      </c>
      <c r="Z5" s="290" t="s">
        <v>6</v>
      </c>
      <c r="AA5" s="288" t="s">
        <v>4</v>
      </c>
      <c r="AB5" s="289"/>
      <c r="AC5" s="320" t="s">
        <v>71</v>
      </c>
      <c r="AD5" s="264" t="s">
        <v>74</v>
      </c>
      <c r="AE5" s="217" t="s">
        <v>27</v>
      </c>
      <c r="AF5" s="292" t="s">
        <v>16</v>
      </c>
      <c r="AG5" s="289"/>
      <c r="AH5" s="289"/>
      <c r="AI5" s="292" t="s">
        <v>16</v>
      </c>
      <c r="AJ5" s="537"/>
      <c r="AK5" s="310"/>
      <c r="AL5" s="315"/>
      <c r="AM5" s="310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>Jost</v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6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/>
      <c r="E6" s="26"/>
      <c r="F6" s="26" t="s">
        <v>62</v>
      </c>
      <c r="G6" s="26">
        <v>4</v>
      </c>
      <c r="H6" s="26">
        <v>1</v>
      </c>
      <c r="I6" s="26">
        <v>1</v>
      </c>
      <c r="J6" s="26"/>
      <c r="K6" s="26"/>
      <c r="L6" s="26" t="s">
        <v>271</v>
      </c>
      <c r="M6" s="26"/>
      <c r="N6" s="26">
        <v>7</v>
      </c>
      <c r="O6" s="26"/>
      <c r="P6" s="26"/>
      <c r="Q6" s="26"/>
      <c r="R6" s="26"/>
      <c r="S6" s="26" t="s">
        <v>271</v>
      </c>
      <c r="T6" s="26"/>
      <c r="U6" s="26"/>
      <c r="V6" s="26" t="s">
        <v>271</v>
      </c>
      <c r="W6" s="26">
        <v>1</v>
      </c>
      <c r="X6" s="26" t="s">
        <v>31</v>
      </c>
      <c r="Y6" s="26">
        <v>4</v>
      </c>
      <c r="Z6" s="26">
        <v>5</v>
      </c>
      <c r="AA6" s="26">
        <v>1</v>
      </c>
      <c r="AB6" s="26"/>
      <c r="AC6" s="26">
        <v>6</v>
      </c>
      <c r="AD6" s="26">
        <v>3</v>
      </c>
      <c r="AE6" s="26">
        <v>9</v>
      </c>
      <c r="AF6" s="26" t="s">
        <v>32</v>
      </c>
      <c r="AG6" s="26"/>
      <c r="AH6" s="26"/>
      <c r="AI6" s="26" t="s">
        <v>32</v>
      </c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>
        <f>IF(HLOOKUP($A$1&amp;"b",[1]!Plan,AU66,FALSE)="","",HLOOKUP($A$1&amp;"b",[1]!Plan,AU66,FALSE))</f>
        <v>8</v>
      </c>
      <c r="AV6" s="28" t="str">
        <f>IF(HLOOKUP($A$1&amp;"b",[1]!Plan,AV66,FALSE)="","",HLOOKUP($A$1&amp;"b",[1]!Plan,AV66,FALSE))</f>
        <v/>
      </c>
      <c r="AW6" s="28">
        <f>IF(HLOOKUP($A$1&amp;"b",[1]!Plan,AW66,FALSE)="","",HLOOKUP($A$1&amp;"b",[1]!Plan,AW66,FALSE))</f>
        <v>8</v>
      </c>
      <c r="AX6" s="28"/>
      <c r="AY6" s="29"/>
      <c r="AZ6" s="167">
        <f t="shared" ref="AZ6:BR6" si="2">SUMIF($B6:$AP6,AZ$3,$B$2:$AP$2)</f>
        <v>7</v>
      </c>
      <c r="BA6" s="167">
        <f t="shared" si="2"/>
        <v>0</v>
      </c>
      <c r="BB6" s="167">
        <f t="shared" si="2"/>
        <v>7</v>
      </c>
      <c r="BC6" s="167">
        <f t="shared" si="2"/>
        <v>3</v>
      </c>
      <c r="BD6" s="167">
        <f t="shared" si="2"/>
        <v>7</v>
      </c>
      <c r="BE6" s="167">
        <f t="shared" si="2"/>
        <v>6</v>
      </c>
      <c r="BF6" s="167">
        <f t="shared" si="2"/>
        <v>6</v>
      </c>
      <c r="BG6" s="167">
        <f t="shared" si="2"/>
        <v>0</v>
      </c>
      <c r="BH6" s="167">
        <f t="shared" si="2"/>
        <v>3</v>
      </c>
      <c r="BI6" s="167">
        <f t="shared" si="2"/>
        <v>0</v>
      </c>
      <c r="BJ6" s="167">
        <f t="shared" si="2"/>
        <v>1</v>
      </c>
      <c r="BK6" s="167">
        <f t="shared" si="2"/>
        <v>2</v>
      </c>
      <c r="BL6" s="167">
        <f t="shared" si="2"/>
        <v>0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2</v>
      </c>
      <c r="BU6" s="8"/>
      <c r="BV6" s="24"/>
      <c r="BX6" s="168">
        <v>8</v>
      </c>
      <c r="BY6" s="170">
        <f>COUNTIF($AZ$2:$BR$2,"&lt;=8")-BY5</f>
        <v>13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191</v>
      </c>
      <c r="C7" s="17" t="s">
        <v>191</v>
      </c>
      <c r="D7" s="17" t="s">
        <v>191</v>
      </c>
      <c r="E7" s="17" t="s">
        <v>191</v>
      </c>
      <c r="F7" s="17" t="s">
        <v>583</v>
      </c>
      <c r="G7" s="17" t="s">
        <v>588</v>
      </c>
      <c r="H7" s="17" t="s">
        <v>445</v>
      </c>
      <c r="I7" s="17" t="s">
        <v>445</v>
      </c>
      <c r="J7" s="17"/>
      <c r="K7" s="17" t="s">
        <v>191</v>
      </c>
      <c r="L7" s="17" t="s">
        <v>256</v>
      </c>
      <c r="M7" s="17"/>
      <c r="N7" s="17" t="s">
        <v>589</v>
      </c>
      <c r="O7" s="17" t="s">
        <v>191</v>
      </c>
      <c r="P7" s="17" t="s">
        <v>191</v>
      </c>
      <c r="Q7" s="17" t="s">
        <v>191</v>
      </c>
      <c r="R7" s="17"/>
      <c r="S7" s="17" t="s">
        <v>256</v>
      </c>
      <c r="T7" s="17"/>
      <c r="U7" s="17" t="s">
        <v>191</v>
      </c>
      <c r="V7" s="17" t="s">
        <v>256</v>
      </c>
      <c r="W7" s="17" t="s">
        <v>445</v>
      </c>
      <c r="X7" s="17" t="s">
        <v>192</v>
      </c>
      <c r="Y7" s="17" t="s">
        <v>588</v>
      </c>
      <c r="Z7" s="17" t="s">
        <v>592</v>
      </c>
      <c r="AA7" s="17" t="s">
        <v>445</v>
      </c>
      <c r="AB7" s="17"/>
      <c r="AC7" s="17" t="s">
        <v>281</v>
      </c>
      <c r="AD7" s="17" t="s">
        <v>422</v>
      </c>
      <c r="AE7" s="17" t="s">
        <v>387</v>
      </c>
      <c r="AF7" s="17" t="s">
        <v>598</v>
      </c>
      <c r="AG7" s="17"/>
      <c r="AH7" s="17"/>
      <c r="AI7" s="17" t="s">
        <v>599</v>
      </c>
      <c r="AJ7" s="334"/>
      <c r="AK7" s="86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>WBA190599</v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>Bundeswehr-SAP</v>
      </c>
      <c r="AX7" s="18"/>
      <c r="AY7" s="19"/>
      <c r="BU7" s="8"/>
      <c r="BV7" s="24"/>
      <c r="BX7" s="8">
        <v>12</v>
      </c>
      <c r="BY7" s="170">
        <f>COUNTIF($AZ$2:$BR$2,"&lt;=12")-BY6-BY5</f>
        <v>0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89"/>
      <c r="E8" s="289"/>
      <c r="F8" s="344" t="s">
        <v>233</v>
      </c>
      <c r="G8" s="291" t="s">
        <v>1</v>
      </c>
      <c r="H8" s="288" t="s">
        <v>4</v>
      </c>
      <c r="I8" s="288" t="s">
        <v>4</v>
      </c>
      <c r="J8" s="289"/>
      <c r="K8" s="289"/>
      <c r="L8" s="299" t="s">
        <v>9</v>
      </c>
      <c r="M8" s="289"/>
      <c r="N8" s="352" t="s">
        <v>202</v>
      </c>
      <c r="O8" s="289"/>
      <c r="P8" s="289"/>
      <c r="Q8" s="289"/>
      <c r="R8" s="289"/>
      <c r="S8" s="299" t="s">
        <v>9</v>
      </c>
      <c r="T8" s="289"/>
      <c r="U8" s="289"/>
      <c r="V8" s="299" t="s">
        <v>9</v>
      </c>
      <c r="W8" s="288" t="s">
        <v>4</v>
      </c>
      <c r="X8" s="292" t="s">
        <v>16</v>
      </c>
      <c r="Y8" s="291" t="s">
        <v>1</v>
      </c>
      <c r="Z8" s="290" t="s">
        <v>6</v>
      </c>
      <c r="AA8" s="288" t="s">
        <v>4</v>
      </c>
      <c r="AB8" s="289"/>
      <c r="AC8" s="320" t="s">
        <v>71</v>
      </c>
      <c r="AD8" s="264" t="s">
        <v>74</v>
      </c>
      <c r="AE8" s="217" t="s">
        <v>27</v>
      </c>
      <c r="AF8" s="292" t="s">
        <v>16</v>
      </c>
      <c r="AG8" s="289"/>
      <c r="AH8" s="289"/>
      <c r="AI8" s="292" t="s">
        <v>16</v>
      </c>
      <c r="AJ8" s="537"/>
      <c r="AK8" s="310"/>
      <c r="AL8" s="315"/>
      <c r="AM8" s="310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>Jost</v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/>
      <c r="E9" s="26"/>
      <c r="F9" s="26" t="s">
        <v>62</v>
      </c>
      <c r="G9" s="26">
        <v>4</v>
      </c>
      <c r="H9" s="26">
        <v>1</v>
      </c>
      <c r="I9" s="26">
        <v>1</v>
      </c>
      <c r="J9" s="26"/>
      <c r="K9" s="26"/>
      <c r="L9" s="26" t="s">
        <v>271</v>
      </c>
      <c r="M9" s="26"/>
      <c r="N9" s="26">
        <v>7</v>
      </c>
      <c r="O9" s="26"/>
      <c r="P9" s="26"/>
      <c r="Q9" s="26"/>
      <c r="R9" s="26"/>
      <c r="S9" s="26" t="s">
        <v>271</v>
      </c>
      <c r="T9" s="26"/>
      <c r="U9" s="26"/>
      <c r="V9" s="26" t="s">
        <v>271</v>
      </c>
      <c r="W9" s="26">
        <v>1</v>
      </c>
      <c r="X9" s="26" t="s">
        <v>31</v>
      </c>
      <c r="Y9" s="26">
        <v>4</v>
      </c>
      <c r="Z9" s="26">
        <v>5</v>
      </c>
      <c r="AA9" s="26">
        <v>1</v>
      </c>
      <c r="AB9" s="26"/>
      <c r="AC9" s="26">
        <v>6</v>
      </c>
      <c r="AD9" s="26">
        <v>3</v>
      </c>
      <c r="AE9" s="26">
        <v>9</v>
      </c>
      <c r="AF9" s="26" t="s">
        <v>32</v>
      </c>
      <c r="AG9" s="26"/>
      <c r="AH9" s="26"/>
      <c r="AI9" s="26" t="s">
        <v>32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>
        <f>IF(HLOOKUP($A$1&amp;"b",[1]!Plan,AU66,FALSE)="","",HLOOKUP($A$1&amp;"b",[1]!Plan,AU66,FALSE))</f>
        <v>8</v>
      </c>
      <c r="AV9" s="28" t="str">
        <f>IF(HLOOKUP($A$1&amp;"b",[1]!Plan,AV66,FALSE)="","",HLOOKUP($A$1&amp;"b",[1]!Plan,AV66,FALSE))</f>
        <v/>
      </c>
      <c r="AW9" s="28">
        <f>IF(HLOOKUP($A$1&amp;"b",[1]!Plan,AW66,FALSE)="","",HLOOKUP($A$1&amp;"b",[1]!Plan,AW66,FALSE))</f>
        <v>8</v>
      </c>
      <c r="AX9" s="28"/>
      <c r="AY9" s="29"/>
      <c r="AZ9" s="167">
        <f t="shared" ref="AZ9:BR9" si="4">SUMIF($B9:$AP9,AZ$3,$B$2:$AP$2)</f>
        <v>7</v>
      </c>
      <c r="BA9" s="167">
        <f t="shared" si="4"/>
        <v>0</v>
      </c>
      <c r="BB9" s="167">
        <f t="shared" si="4"/>
        <v>7</v>
      </c>
      <c r="BC9" s="167">
        <f t="shared" si="4"/>
        <v>3</v>
      </c>
      <c r="BD9" s="167">
        <f t="shared" si="4"/>
        <v>7</v>
      </c>
      <c r="BE9" s="167">
        <f t="shared" si="4"/>
        <v>6</v>
      </c>
      <c r="BF9" s="167">
        <f t="shared" si="4"/>
        <v>6</v>
      </c>
      <c r="BG9" s="167">
        <f t="shared" si="4"/>
        <v>0</v>
      </c>
      <c r="BH9" s="167">
        <f t="shared" si="4"/>
        <v>3</v>
      </c>
      <c r="BI9" s="167">
        <f t="shared" si="4"/>
        <v>0</v>
      </c>
      <c r="BJ9" s="167">
        <f t="shared" si="4"/>
        <v>1</v>
      </c>
      <c r="BK9" s="167">
        <f t="shared" si="4"/>
        <v>2</v>
      </c>
      <c r="BL9" s="167">
        <f t="shared" si="4"/>
        <v>0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2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T11" s="32"/>
      <c r="U11" s="32"/>
      <c r="X11" s="32"/>
      <c r="Y11" s="32"/>
      <c r="Z11" s="32"/>
      <c r="AB11" s="32"/>
      <c r="AC11" s="32"/>
      <c r="AD11" s="555" t="s">
        <v>603</v>
      </c>
      <c r="AE11" s="32"/>
      <c r="AF11" s="32"/>
      <c r="AG11" s="32"/>
      <c r="AH11" s="32"/>
      <c r="AI11" s="32"/>
      <c r="AJ11" s="89"/>
      <c r="AK11" s="546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191</v>
      </c>
      <c r="C14" s="17" t="s">
        <v>191</v>
      </c>
      <c r="D14" s="17" t="s">
        <v>191</v>
      </c>
      <c r="E14" s="17" t="s">
        <v>191</v>
      </c>
      <c r="F14" s="17" t="s">
        <v>583</v>
      </c>
      <c r="G14" s="17" t="s">
        <v>588</v>
      </c>
      <c r="H14" s="17" t="s">
        <v>445</v>
      </c>
      <c r="I14" s="17" t="s">
        <v>445</v>
      </c>
      <c r="J14" s="17"/>
      <c r="K14" s="17" t="s">
        <v>191</v>
      </c>
      <c r="L14" s="17" t="s">
        <v>256</v>
      </c>
      <c r="M14" s="17"/>
      <c r="N14" s="17" t="s">
        <v>589</v>
      </c>
      <c r="O14" s="17" t="s">
        <v>191</v>
      </c>
      <c r="P14" s="17" t="s">
        <v>191</v>
      </c>
      <c r="Q14" s="17" t="s">
        <v>191</v>
      </c>
      <c r="R14" s="17"/>
      <c r="S14" s="17" t="s">
        <v>256</v>
      </c>
      <c r="T14" s="17"/>
      <c r="U14" s="17" t="s">
        <v>191</v>
      </c>
      <c r="V14" s="17" t="s">
        <v>256</v>
      </c>
      <c r="W14" s="17" t="s">
        <v>445</v>
      </c>
      <c r="X14" s="17" t="s">
        <v>192</v>
      </c>
      <c r="Y14" s="17" t="s">
        <v>588</v>
      </c>
      <c r="Z14" s="17" t="s">
        <v>592</v>
      </c>
      <c r="AA14" s="17" t="s">
        <v>445</v>
      </c>
      <c r="AB14" s="17"/>
      <c r="AC14" s="17" t="s">
        <v>281</v>
      </c>
      <c r="AD14" s="17" t="s">
        <v>422</v>
      </c>
      <c r="AE14" s="17" t="s">
        <v>387</v>
      </c>
      <c r="AF14" s="17" t="s">
        <v>598</v>
      </c>
      <c r="AG14" s="17"/>
      <c r="AH14" s="17"/>
      <c r="AI14" s="17" t="s">
        <v>599</v>
      </c>
      <c r="AJ14" s="334"/>
      <c r="AK14" s="86" t="s">
        <v>552</v>
      </c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>WBA190599</v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>Bundeswehr-SAP</v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289"/>
      <c r="E15" s="289"/>
      <c r="F15" s="344" t="s">
        <v>233</v>
      </c>
      <c r="G15" s="291" t="s">
        <v>1</v>
      </c>
      <c r="H15" s="288" t="s">
        <v>4</v>
      </c>
      <c r="I15" s="288" t="s">
        <v>4</v>
      </c>
      <c r="J15" s="289"/>
      <c r="K15" s="289"/>
      <c r="L15" s="299" t="s">
        <v>9</v>
      </c>
      <c r="M15" s="289"/>
      <c r="N15" s="352" t="s">
        <v>202</v>
      </c>
      <c r="O15" s="289"/>
      <c r="P15" s="289"/>
      <c r="Q15" s="289"/>
      <c r="R15" s="289"/>
      <c r="S15" s="299" t="s">
        <v>9</v>
      </c>
      <c r="T15" s="289"/>
      <c r="U15" s="289"/>
      <c r="V15" s="299" t="s">
        <v>9</v>
      </c>
      <c r="W15" s="288" t="s">
        <v>4</v>
      </c>
      <c r="X15" s="292" t="s">
        <v>16</v>
      </c>
      <c r="Y15" s="291" t="s">
        <v>1</v>
      </c>
      <c r="Z15" s="290" t="s">
        <v>6</v>
      </c>
      <c r="AA15" s="288" t="s">
        <v>4</v>
      </c>
      <c r="AB15" s="289"/>
      <c r="AC15" s="320" t="s">
        <v>71</v>
      </c>
      <c r="AD15" s="264" t="s">
        <v>74</v>
      </c>
      <c r="AE15" s="217" t="s">
        <v>27</v>
      </c>
      <c r="AF15" s="292" t="s">
        <v>16</v>
      </c>
      <c r="AG15" s="289"/>
      <c r="AH15" s="289"/>
      <c r="AI15" s="292" t="s">
        <v>16</v>
      </c>
      <c r="AJ15" s="537"/>
      <c r="AK15" s="548" t="s">
        <v>78</v>
      </c>
      <c r="AL15" s="315"/>
      <c r="AM15" s="310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>Jost</v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/>
      <c r="E16" s="26"/>
      <c r="F16" s="26" t="s">
        <v>62</v>
      </c>
      <c r="G16" s="26">
        <v>4</v>
      </c>
      <c r="H16" s="26">
        <v>1</v>
      </c>
      <c r="I16" s="26">
        <v>1</v>
      </c>
      <c r="J16" s="26"/>
      <c r="K16" s="26"/>
      <c r="L16" s="26" t="s">
        <v>271</v>
      </c>
      <c r="M16" s="26"/>
      <c r="N16" s="26">
        <v>7</v>
      </c>
      <c r="O16" s="26"/>
      <c r="P16" s="26"/>
      <c r="Q16" s="26"/>
      <c r="R16" s="26"/>
      <c r="S16" s="26" t="s">
        <v>271</v>
      </c>
      <c r="T16" s="26"/>
      <c r="U16" s="26"/>
      <c r="V16" s="26" t="s">
        <v>271</v>
      </c>
      <c r="W16" s="26">
        <v>1</v>
      </c>
      <c r="X16" s="26" t="s">
        <v>31</v>
      </c>
      <c r="Y16" s="26">
        <v>4</v>
      </c>
      <c r="Z16" s="26">
        <v>5</v>
      </c>
      <c r="AA16" s="26">
        <v>1</v>
      </c>
      <c r="AB16" s="26"/>
      <c r="AC16" s="26">
        <v>6</v>
      </c>
      <c r="AD16" s="26">
        <v>3</v>
      </c>
      <c r="AE16" s="26">
        <v>9</v>
      </c>
      <c r="AF16" s="26" t="s">
        <v>32</v>
      </c>
      <c r="AG16" s="26"/>
      <c r="AH16" s="26"/>
      <c r="AI16" s="26" t="s">
        <v>32</v>
      </c>
      <c r="AJ16" s="82"/>
      <c r="AK16" s="31" t="s">
        <v>34</v>
      </c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>
        <f>IF(HLOOKUP($A$1&amp;"b",[1]!Plan,AU67,FALSE)="","",HLOOKUP($A$1&amp;"b",[1]!Plan,AU67,FALSE))</f>
        <v>8</v>
      </c>
      <c r="AV16" s="28" t="str">
        <f>IF(HLOOKUP($A$1&amp;"b",[1]!Plan,AV67,FALSE)="","",HLOOKUP($A$1&amp;"b",[1]!Plan,AV67,FALSE))</f>
        <v/>
      </c>
      <c r="AW16" s="28">
        <f>IF(HLOOKUP($A$1&amp;"b",[1]!Plan,AW67,FALSE)="","",HLOOKUP($A$1&amp;"b",[1]!Plan,AW67,FALSE))</f>
        <v>8</v>
      </c>
      <c r="AX16" s="28"/>
      <c r="AY16" s="29"/>
      <c r="AZ16" s="167">
        <f t="shared" ref="AZ16:BR16" si="8">SUMIF($B16:$AP16,AZ$3,$B$2:$AP$2)</f>
        <v>7</v>
      </c>
      <c r="BA16" s="167">
        <f t="shared" si="8"/>
        <v>0</v>
      </c>
      <c r="BB16" s="167">
        <f t="shared" si="8"/>
        <v>7</v>
      </c>
      <c r="BC16" s="167">
        <f t="shared" si="8"/>
        <v>3</v>
      </c>
      <c r="BD16" s="167">
        <f t="shared" si="8"/>
        <v>7</v>
      </c>
      <c r="BE16" s="167">
        <f t="shared" si="8"/>
        <v>6</v>
      </c>
      <c r="BF16" s="167">
        <f t="shared" si="8"/>
        <v>6</v>
      </c>
      <c r="BG16" s="167">
        <f t="shared" si="8"/>
        <v>0</v>
      </c>
      <c r="BH16" s="167">
        <f t="shared" si="8"/>
        <v>3</v>
      </c>
      <c r="BI16" s="167">
        <f t="shared" si="8"/>
        <v>0</v>
      </c>
      <c r="BJ16" s="167">
        <f t="shared" si="8"/>
        <v>1</v>
      </c>
      <c r="BK16" s="167">
        <f t="shared" si="8"/>
        <v>2</v>
      </c>
      <c r="BL16" s="167">
        <f t="shared" si="8"/>
        <v>0</v>
      </c>
      <c r="BM16" s="167">
        <f t="shared" si="8"/>
        <v>1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2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191</v>
      </c>
      <c r="C17" s="17" t="s">
        <v>191</v>
      </c>
      <c r="D17" s="17" t="s">
        <v>191</v>
      </c>
      <c r="E17" s="17" t="s">
        <v>191</v>
      </c>
      <c r="F17" s="17" t="s">
        <v>583</v>
      </c>
      <c r="G17" s="17" t="s">
        <v>588</v>
      </c>
      <c r="H17" s="17" t="s">
        <v>445</v>
      </c>
      <c r="I17" s="17" t="s">
        <v>445</v>
      </c>
      <c r="J17" s="17"/>
      <c r="K17" s="17" t="s">
        <v>191</v>
      </c>
      <c r="L17" s="17" t="s">
        <v>256</v>
      </c>
      <c r="M17" s="17"/>
      <c r="N17" s="17" t="s">
        <v>589</v>
      </c>
      <c r="O17" s="17" t="s">
        <v>191</v>
      </c>
      <c r="P17" s="17" t="s">
        <v>191</v>
      </c>
      <c r="Q17" s="17" t="s">
        <v>191</v>
      </c>
      <c r="R17" s="17"/>
      <c r="S17" s="17" t="s">
        <v>256</v>
      </c>
      <c r="T17" s="17"/>
      <c r="U17" s="17" t="s">
        <v>191</v>
      </c>
      <c r="V17" s="17" t="s">
        <v>256</v>
      </c>
      <c r="W17" s="17" t="s">
        <v>445</v>
      </c>
      <c r="X17" s="17" t="s">
        <v>192</v>
      </c>
      <c r="Y17" s="17" t="s">
        <v>588</v>
      </c>
      <c r="Z17" s="17" t="s">
        <v>592</v>
      </c>
      <c r="AA17" s="17" t="s">
        <v>445</v>
      </c>
      <c r="AB17" s="17"/>
      <c r="AC17" s="17" t="s">
        <v>281</v>
      </c>
      <c r="AD17" s="17" t="s">
        <v>422</v>
      </c>
      <c r="AE17" s="17" t="s">
        <v>387</v>
      </c>
      <c r="AF17" s="17" t="s">
        <v>598</v>
      </c>
      <c r="AG17" s="17"/>
      <c r="AH17" s="17"/>
      <c r="AI17" s="17" t="s">
        <v>599</v>
      </c>
      <c r="AJ17" s="334"/>
      <c r="AK17" s="86" t="s">
        <v>552</v>
      </c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>WBA190599</v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>Bundeswehr-SAP</v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289"/>
      <c r="E18" s="289"/>
      <c r="F18" s="344" t="s">
        <v>233</v>
      </c>
      <c r="G18" s="291" t="s">
        <v>1</v>
      </c>
      <c r="H18" s="288" t="s">
        <v>4</v>
      </c>
      <c r="I18" s="288" t="s">
        <v>4</v>
      </c>
      <c r="J18" s="289"/>
      <c r="K18" s="289"/>
      <c r="L18" s="299" t="s">
        <v>9</v>
      </c>
      <c r="M18" s="289"/>
      <c r="N18" s="352" t="s">
        <v>202</v>
      </c>
      <c r="O18" s="289"/>
      <c r="P18" s="289"/>
      <c r="Q18" s="289"/>
      <c r="R18" s="289"/>
      <c r="S18" s="299" t="s">
        <v>9</v>
      </c>
      <c r="T18" s="289"/>
      <c r="U18" s="289"/>
      <c r="V18" s="299" t="s">
        <v>9</v>
      </c>
      <c r="W18" s="288" t="s">
        <v>4</v>
      </c>
      <c r="X18" s="292" t="s">
        <v>16</v>
      </c>
      <c r="Y18" s="291" t="s">
        <v>1</v>
      </c>
      <c r="Z18" s="290" t="s">
        <v>6</v>
      </c>
      <c r="AA18" s="288" t="s">
        <v>4</v>
      </c>
      <c r="AB18" s="289"/>
      <c r="AC18" s="320" t="s">
        <v>71</v>
      </c>
      <c r="AD18" s="264" t="s">
        <v>74</v>
      </c>
      <c r="AE18" s="217" t="s">
        <v>27</v>
      </c>
      <c r="AF18" s="292" t="s">
        <v>16</v>
      </c>
      <c r="AG18" s="289"/>
      <c r="AH18" s="289"/>
      <c r="AI18" s="292" t="s">
        <v>16</v>
      </c>
      <c r="AJ18" s="537"/>
      <c r="AK18" s="548" t="s">
        <v>78</v>
      </c>
      <c r="AL18" s="315"/>
      <c r="AM18" s="310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>Jost</v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/>
      <c r="E19" s="26"/>
      <c r="F19" s="26" t="s">
        <v>62</v>
      </c>
      <c r="G19" s="26">
        <v>4</v>
      </c>
      <c r="H19" s="26">
        <v>1</v>
      </c>
      <c r="I19" s="26">
        <v>1</v>
      </c>
      <c r="J19" s="26"/>
      <c r="K19" s="26"/>
      <c r="L19" s="26" t="s">
        <v>271</v>
      </c>
      <c r="M19" s="26"/>
      <c r="N19" s="26">
        <v>7</v>
      </c>
      <c r="O19" s="26"/>
      <c r="P19" s="26"/>
      <c r="Q19" s="26"/>
      <c r="R19" s="26"/>
      <c r="S19" s="26" t="s">
        <v>271</v>
      </c>
      <c r="T19" s="26"/>
      <c r="U19" s="26"/>
      <c r="V19" s="26" t="s">
        <v>271</v>
      </c>
      <c r="W19" s="26">
        <v>1</v>
      </c>
      <c r="X19" s="26" t="s">
        <v>31</v>
      </c>
      <c r="Y19" s="26">
        <v>4</v>
      </c>
      <c r="Z19" s="26">
        <v>5</v>
      </c>
      <c r="AA19" s="26">
        <v>1</v>
      </c>
      <c r="AB19" s="26"/>
      <c r="AC19" s="26">
        <v>6</v>
      </c>
      <c r="AD19" s="26">
        <v>3</v>
      </c>
      <c r="AE19" s="26">
        <v>9</v>
      </c>
      <c r="AF19" s="26" t="s">
        <v>32</v>
      </c>
      <c r="AG19" s="26"/>
      <c r="AH19" s="26"/>
      <c r="AI19" s="26" t="s">
        <v>32</v>
      </c>
      <c r="AJ19" s="82"/>
      <c r="AK19" s="31" t="s">
        <v>34</v>
      </c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>
        <f>IF(HLOOKUP($A$1&amp;"b",[1]!Plan,AU67,FALSE)="","",HLOOKUP($A$1&amp;"b",[1]!Plan,AU67,FALSE))</f>
        <v>8</v>
      </c>
      <c r="AV19" s="28" t="str">
        <f>IF(HLOOKUP($A$1&amp;"b",[1]!Plan,AV67,FALSE)="","",HLOOKUP($A$1&amp;"b",[1]!Plan,AV67,FALSE))</f>
        <v/>
      </c>
      <c r="AW19" s="28">
        <f>IF(HLOOKUP($A$1&amp;"b",[1]!Plan,AW67,FALSE)="","",HLOOKUP($A$1&amp;"b",[1]!Plan,AW67,FALSE))</f>
        <v>8</v>
      </c>
      <c r="AX19" s="28"/>
      <c r="AY19" s="29"/>
      <c r="AZ19" s="167">
        <f t="shared" ref="AZ19:BR19" si="10">SUMIF($B19:$AP19,AZ$3,$B$2:$AP$2)</f>
        <v>7</v>
      </c>
      <c r="BA19" s="167">
        <f t="shared" si="10"/>
        <v>0</v>
      </c>
      <c r="BB19" s="167">
        <f t="shared" si="10"/>
        <v>7</v>
      </c>
      <c r="BC19" s="167">
        <f t="shared" si="10"/>
        <v>3</v>
      </c>
      <c r="BD19" s="167">
        <f t="shared" si="10"/>
        <v>7</v>
      </c>
      <c r="BE19" s="167">
        <f t="shared" si="10"/>
        <v>6</v>
      </c>
      <c r="BF19" s="167">
        <f t="shared" si="10"/>
        <v>6</v>
      </c>
      <c r="BG19" s="167">
        <f t="shared" si="10"/>
        <v>0</v>
      </c>
      <c r="BH19" s="167">
        <f t="shared" si="10"/>
        <v>3</v>
      </c>
      <c r="BI19" s="167">
        <f t="shared" si="10"/>
        <v>0</v>
      </c>
      <c r="BJ19" s="167">
        <f t="shared" si="10"/>
        <v>1</v>
      </c>
      <c r="BK19" s="167">
        <f t="shared" si="10"/>
        <v>2</v>
      </c>
      <c r="BL19" s="167">
        <f t="shared" si="10"/>
        <v>0</v>
      </c>
      <c r="BM19" s="167">
        <f t="shared" si="10"/>
        <v>1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2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595</v>
      </c>
      <c r="C24" s="17" t="s">
        <v>595</v>
      </c>
      <c r="D24" s="17" t="s">
        <v>191</v>
      </c>
      <c r="E24" s="17" t="s">
        <v>191</v>
      </c>
      <c r="F24" s="17" t="s">
        <v>583</v>
      </c>
      <c r="G24" s="17" t="s">
        <v>588</v>
      </c>
      <c r="H24" s="17" t="s">
        <v>445</v>
      </c>
      <c r="I24" s="17" t="s">
        <v>445</v>
      </c>
      <c r="J24" s="17"/>
      <c r="K24" s="17" t="s">
        <v>191</v>
      </c>
      <c r="L24" s="17" t="s">
        <v>256</v>
      </c>
      <c r="M24" s="17"/>
      <c r="N24" s="17" t="s">
        <v>589</v>
      </c>
      <c r="O24" s="17" t="s">
        <v>191</v>
      </c>
      <c r="P24" s="17" t="s">
        <v>262</v>
      </c>
      <c r="Q24" s="17" t="s">
        <v>191</v>
      </c>
      <c r="R24" s="17"/>
      <c r="S24" s="17" t="s">
        <v>256</v>
      </c>
      <c r="T24" s="17"/>
      <c r="U24" s="17" t="s">
        <v>191</v>
      </c>
      <c r="V24" s="17" t="s">
        <v>256</v>
      </c>
      <c r="W24" s="17" t="s">
        <v>445</v>
      </c>
      <c r="X24" s="17" t="s">
        <v>192</v>
      </c>
      <c r="Y24" s="17" t="s">
        <v>588</v>
      </c>
      <c r="Z24" s="17" t="s">
        <v>592</v>
      </c>
      <c r="AA24" s="17" t="s">
        <v>445</v>
      </c>
      <c r="AB24" s="17"/>
      <c r="AC24" s="17" t="s">
        <v>281</v>
      </c>
      <c r="AD24" s="17" t="s">
        <v>422</v>
      </c>
      <c r="AE24" s="17" t="s">
        <v>387</v>
      </c>
      <c r="AF24" s="17" t="s">
        <v>598</v>
      </c>
      <c r="AG24" s="17"/>
      <c r="AH24" s="17"/>
      <c r="AI24" s="17" t="s">
        <v>599</v>
      </c>
      <c r="AJ24" s="334" t="s">
        <v>579</v>
      </c>
      <c r="AK24" s="86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>TEAG</v>
      </c>
      <c r="AU24" s="18" t="str">
        <f>IF(HLOOKUP($A$1&amp;"a",[1]!Plan,AU68,FALSE)="","",HLOOKUP($A$1&amp;"a",[1]!Plan,AU68,FALSE))</f>
        <v>WBA190599</v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>Bundeswehr-SAP</v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372" t="s">
        <v>0</v>
      </c>
      <c r="C25" s="372" t="s">
        <v>0</v>
      </c>
      <c r="D25" s="289"/>
      <c r="E25" s="289"/>
      <c r="F25" s="344" t="s">
        <v>233</v>
      </c>
      <c r="G25" s="291" t="s">
        <v>1</v>
      </c>
      <c r="H25" s="288" t="s">
        <v>4</v>
      </c>
      <c r="I25" s="288" t="s">
        <v>4</v>
      </c>
      <c r="J25" s="289"/>
      <c r="K25" s="289"/>
      <c r="L25" s="299" t="s">
        <v>9</v>
      </c>
      <c r="M25" s="289"/>
      <c r="N25" s="352" t="s">
        <v>202</v>
      </c>
      <c r="O25" s="289"/>
      <c r="P25" s="322" t="s">
        <v>56</v>
      </c>
      <c r="Q25" s="289"/>
      <c r="R25" s="289"/>
      <c r="S25" s="299" t="s">
        <v>9</v>
      </c>
      <c r="T25" s="289"/>
      <c r="U25" s="289"/>
      <c r="V25" s="299" t="s">
        <v>9</v>
      </c>
      <c r="W25" s="288" t="s">
        <v>4</v>
      </c>
      <c r="X25" s="292" t="s">
        <v>16</v>
      </c>
      <c r="Y25" s="291" t="s">
        <v>1</v>
      </c>
      <c r="Z25" s="290" t="s">
        <v>6</v>
      </c>
      <c r="AA25" s="288" t="s">
        <v>4</v>
      </c>
      <c r="AB25" s="289"/>
      <c r="AC25" s="320" t="s">
        <v>71</v>
      </c>
      <c r="AD25" s="264" t="s">
        <v>74</v>
      </c>
      <c r="AE25" s="217" t="s">
        <v>27</v>
      </c>
      <c r="AF25" s="292" t="s">
        <v>16</v>
      </c>
      <c r="AG25" s="289"/>
      <c r="AH25" s="289"/>
      <c r="AI25" s="292" t="s">
        <v>16</v>
      </c>
      <c r="AJ25" s="529" t="s">
        <v>78</v>
      </c>
      <c r="AK25" s="310"/>
      <c r="AL25" s="315"/>
      <c r="AM25" s="310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>Jost</v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>
        <v>8</v>
      </c>
      <c r="C26" s="26">
        <v>8</v>
      </c>
      <c r="D26" s="26"/>
      <c r="E26" s="26"/>
      <c r="F26" s="26" t="s">
        <v>62</v>
      </c>
      <c r="G26" s="26">
        <v>4</v>
      </c>
      <c r="H26" s="26">
        <v>1</v>
      </c>
      <c r="I26" s="26">
        <v>1</v>
      </c>
      <c r="J26" s="26"/>
      <c r="K26" s="26"/>
      <c r="L26" s="26" t="s">
        <v>271</v>
      </c>
      <c r="M26" s="26"/>
      <c r="N26" s="26">
        <v>7</v>
      </c>
      <c r="O26" s="26"/>
      <c r="P26" s="26" t="s">
        <v>33</v>
      </c>
      <c r="Q26" s="26"/>
      <c r="R26" s="26"/>
      <c r="S26" s="26" t="s">
        <v>271</v>
      </c>
      <c r="T26" s="26"/>
      <c r="U26" s="26"/>
      <c r="V26" s="26" t="s">
        <v>271</v>
      </c>
      <c r="W26" s="26">
        <v>1</v>
      </c>
      <c r="X26" s="26" t="s">
        <v>31</v>
      </c>
      <c r="Y26" s="26">
        <v>4</v>
      </c>
      <c r="Z26" s="26">
        <v>5</v>
      </c>
      <c r="AA26" s="26">
        <v>1</v>
      </c>
      <c r="AB26" s="26"/>
      <c r="AC26" s="26">
        <v>6</v>
      </c>
      <c r="AD26" s="26">
        <v>3</v>
      </c>
      <c r="AE26" s="26">
        <v>9</v>
      </c>
      <c r="AF26" s="26" t="s">
        <v>32</v>
      </c>
      <c r="AG26" s="26"/>
      <c r="AH26" s="26"/>
      <c r="AI26" s="26" t="s">
        <v>32</v>
      </c>
      <c r="AJ26" s="82" t="s">
        <v>34</v>
      </c>
      <c r="AK26" s="31"/>
      <c r="AL26" s="31"/>
      <c r="AM26" s="31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>
        <f>IF(HLOOKUP($A$1&amp;"b",[1]!Plan,AT68,FALSE)="","",HLOOKUP($A$1&amp;"b",[1]!Plan,AT68,FALSE))</f>
        <v>8</v>
      </c>
      <c r="AU26" s="28">
        <f>IF(HLOOKUP($A$1&amp;"b",[1]!Plan,AU68,FALSE)="","",HLOOKUP($A$1&amp;"b",[1]!Plan,AU68,FALSE))</f>
        <v>8</v>
      </c>
      <c r="AV26" s="28" t="str">
        <f>IF(HLOOKUP($A$1&amp;"b",[1]!Plan,AV68,FALSE)="","",HLOOKUP($A$1&amp;"b",[1]!Plan,AV68,FALSE))</f>
        <v/>
      </c>
      <c r="AW26" s="28">
        <f>IF(HLOOKUP($A$1&amp;"b",[1]!Plan,AW68,FALSE)="","",HLOOKUP($A$1&amp;"b",[1]!Plan,AW68,FALSE))</f>
        <v>8</v>
      </c>
      <c r="AX26" s="28"/>
      <c r="AY26" s="29"/>
      <c r="AZ26" s="167">
        <f t="shared" ref="AZ26:BR26" si="14">SUMIF($B26:$AP26,AZ$3,$B$2:$AP$2)</f>
        <v>7</v>
      </c>
      <c r="BA26" s="167">
        <f t="shared" si="14"/>
        <v>0</v>
      </c>
      <c r="BB26" s="167">
        <f t="shared" si="14"/>
        <v>7</v>
      </c>
      <c r="BC26" s="167">
        <f t="shared" si="14"/>
        <v>3</v>
      </c>
      <c r="BD26" s="167">
        <f t="shared" si="14"/>
        <v>7</v>
      </c>
      <c r="BE26" s="167">
        <f t="shared" si="14"/>
        <v>6</v>
      </c>
      <c r="BF26" s="167">
        <f t="shared" si="14"/>
        <v>6</v>
      </c>
      <c r="BG26" s="167">
        <f t="shared" si="14"/>
        <v>5</v>
      </c>
      <c r="BH26" s="167">
        <f t="shared" si="14"/>
        <v>3</v>
      </c>
      <c r="BI26" s="167">
        <f t="shared" si="14"/>
        <v>0</v>
      </c>
      <c r="BJ26" s="167">
        <f t="shared" si="14"/>
        <v>1</v>
      </c>
      <c r="BK26" s="167">
        <f t="shared" si="14"/>
        <v>2</v>
      </c>
      <c r="BL26" s="167">
        <f t="shared" si="14"/>
        <v>2</v>
      </c>
      <c r="BM26" s="167">
        <f t="shared" si="14"/>
        <v>1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0</v>
      </c>
      <c r="BR26" s="167">
        <f t="shared" si="14"/>
        <v>2</v>
      </c>
    </row>
    <row r="27" spans="1:83" ht="17.100000000000001" customHeight="1" x14ac:dyDescent="0.3">
      <c r="A27" s="192"/>
      <c r="B27" s="17" t="s">
        <v>595</v>
      </c>
      <c r="C27" s="17" t="s">
        <v>595</v>
      </c>
      <c r="D27" s="17" t="s">
        <v>191</v>
      </c>
      <c r="E27" s="17" t="s">
        <v>191</v>
      </c>
      <c r="F27" s="17" t="s">
        <v>583</v>
      </c>
      <c r="G27" s="17" t="s">
        <v>588</v>
      </c>
      <c r="H27" s="17" t="s">
        <v>445</v>
      </c>
      <c r="I27" s="17" t="s">
        <v>445</v>
      </c>
      <c r="J27" s="17"/>
      <c r="K27" s="17" t="s">
        <v>191</v>
      </c>
      <c r="L27" s="17" t="s">
        <v>256</v>
      </c>
      <c r="M27" s="17"/>
      <c r="N27" s="17" t="s">
        <v>589</v>
      </c>
      <c r="O27" s="17" t="s">
        <v>191</v>
      </c>
      <c r="P27" s="17" t="s">
        <v>262</v>
      </c>
      <c r="Q27" s="17" t="s">
        <v>191</v>
      </c>
      <c r="R27" s="17"/>
      <c r="S27" s="17" t="s">
        <v>256</v>
      </c>
      <c r="T27" s="17"/>
      <c r="U27" s="17" t="s">
        <v>191</v>
      </c>
      <c r="V27" s="17" t="s">
        <v>256</v>
      </c>
      <c r="W27" s="17" t="s">
        <v>445</v>
      </c>
      <c r="X27" s="17" t="s">
        <v>192</v>
      </c>
      <c r="Y27" s="17" t="s">
        <v>588</v>
      </c>
      <c r="Z27" s="17" t="s">
        <v>592</v>
      </c>
      <c r="AA27" s="17" t="s">
        <v>445</v>
      </c>
      <c r="AB27" s="17"/>
      <c r="AC27" s="17" t="s">
        <v>281</v>
      </c>
      <c r="AD27" s="17" t="s">
        <v>422</v>
      </c>
      <c r="AE27" s="17" t="s">
        <v>387</v>
      </c>
      <c r="AF27" s="17" t="s">
        <v>598</v>
      </c>
      <c r="AG27" s="17"/>
      <c r="AH27" s="17"/>
      <c r="AI27" s="17" t="s">
        <v>599</v>
      </c>
      <c r="AJ27" s="334" t="s">
        <v>579</v>
      </c>
      <c r="AK27" s="86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>TEAG</v>
      </c>
      <c r="AU27" s="18" t="str">
        <f>IF(HLOOKUP($A$1&amp;"a",[1]!Plan,AU68,FALSE)="","",HLOOKUP($A$1&amp;"a",[1]!Plan,AU68,FALSE))</f>
        <v>WBA190599</v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>Bundeswehr-SAP</v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372" t="s">
        <v>0</v>
      </c>
      <c r="C28" s="372" t="s">
        <v>0</v>
      </c>
      <c r="D28" s="289"/>
      <c r="E28" s="289"/>
      <c r="F28" s="344" t="s">
        <v>233</v>
      </c>
      <c r="G28" s="291" t="s">
        <v>1</v>
      </c>
      <c r="H28" s="288" t="s">
        <v>4</v>
      </c>
      <c r="I28" s="288" t="s">
        <v>4</v>
      </c>
      <c r="J28" s="289"/>
      <c r="K28" s="289"/>
      <c r="L28" s="299" t="s">
        <v>9</v>
      </c>
      <c r="M28" s="289"/>
      <c r="N28" s="352" t="s">
        <v>202</v>
      </c>
      <c r="O28" s="289"/>
      <c r="P28" s="322" t="s">
        <v>56</v>
      </c>
      <c r="Q28" s="289"/>
      <c r="R28" s="289"/>
      <c r="S28" s="299" t="s">
        <v>9</v>
      </c>
      <c r="T28" s="289"/>
      <c r="U28" s="289"/>
      <c r="V28" s="299" t="s">
        <v>9</v>
      </c>
      <c r="W28" s="288" t="s">
        <v>4</v>
      </c>
      <c r="X28" s="292" t="s">
        <v>16</v>
      </c>
      <c r="Y28" s="291" t="s">
        <v>1</v>
      </c>
      <c r="Z28" s="290" t="s">
        <v>6</v>
      </c>
      <c r="AA28" s="288" t="s">
        <v>4</v>
      </c>
      <c r="AB28" s="289"/>
      <c r="AC28" s="320" t="s">
        <v>71</v>
      </c>
      <c r="AD28" s="264" t="s">
        <v>74</v>
      </c>
      <c r="AE28" s="217" t="s">
        <v>27</v>
      </c>
      <c r="AF28" s="292" t="s">
        <v>16</v>
      </c>
      <c r="AG28" s="289"/>
      <c r="AH28" s="289"/>
      <c r="AI28" s="292" t="s">
        <v>16</v>
      </c>
      <c r="AJ28" s="529" t="s">
        <v>78</v>
      </c>
      <c r="AK28" s="310"/>
      <c r="AL28" s="315"/>
      <c r="AM28" s="310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>Jost</v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>
        <v>8</v>
      </c>
      <c r="C29" s="26">
        <v>8</v>
      </c>
      <c r="D29" s="26"/>
      <c r="E29" s="26"/>
      <c r="F29" s="26" t="s">
        <v>62</v>
      </c>
      <c r="G29" s="26">
        <v>4</v>
      </c>
      <c r="H29" s="26">
        <v>1</v>
      </c>
      <c r="I29" s="26">
        <v>1</v>
      </c>
      <c r="J29" s="26"/>
      <c r="K29" s="26"/>
      <c r="L29" s="26" t="s">
        <v>271</v>
      </c>
      <c r="M29" s="26"/>
      <c r="N29" s="26">
        <v>7</v>
      </c>
      <c r="O29" s="26"/>
      <c r="P29" s="26" t="s">
        <v>33</v>
      </c>
      <c r="Q29" s="26"/>
      <c r="R29" s="26"/>
      <c r="S29" s="26" t="s">
        <v>271</v>
      </c>
      <c r="T29" s="26"/>
      <c r="U29" s="26"/>
      <c r="V29" s="26" t="s">
        <v>271</v>
      </c>
      <c r="W29" s="26">
        <v>1</v>
      </c>
      <c r="X29" s="26" t="s">
        <v>31</v>
      </c>
      <c r="Y29" s="26">
        <v>4</v>
      </c>
      <c r="Z29" s="26">
        <v>5</v>
      </c>
      <c r="AA29" s="26">
        <v>1</v>
      </c>
      <c r="AB29" s="26"/>
      <c r="AC29" s="26">
        <v>6</v>
      </c>
      <c r="AD29" s="26">
        <v>3</v>
      </c>
      <c r="AE29" s="26">
        <v>9</v>
      </c>
      <c r="AF29" s="26" t="s">
        <v>32</v>
      </c>
      <c r="AG29" s="26"/>
      <c r="AH29" s="26"/>
      <c r="AI29" s="26" t="s">
        <v>32</v>
      </c>
      <c r="AJ29" s="82" t="s">
        <v>34</v>
      </c>
      <c r="AK29" s="31"/>
      <c r="AL29" s="31"/>
      <c r="AM29" s="31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>
        <f>IF(HLOOKUP($A$1&amp;"b",[1]!Plan,AT68,FALSE)="","",HLOOKUP($A$1&amp;"b",[1]!Plan,AT68,FALSE))</f>
        <v>8</v>
      </c>
      <c r="AU29" s="28">
        <f>IF(HLOOKUP($A$1&amp;"b",[1]!Plan,AU68,FALSE)="","",HLOOKUP($A$1&amp;"b",[1]!Plan,AU68,FALSE))</f>
        <v>8</v>
      </c>
      <c r="AV29" s="28" t="str">
        <f>IF(HLOOKUP($A$1&amp;"b",[1]!Plan,AV68,FALSE)="","",HLOOKUP($A$1&amp;"b",[1]!Plan,AV68,FALSE))</f>
        <v/>
      </c>
      <c r="AW29" s="28">
        <f>IF(HLOOKUP($A$1&amp;"b",[1]!Plan,AW68,FALSE)="","",HLOOKUP($A$1&amp;"b",[1]!Plan,AW68,FALSE))</f>
        <v>8</v>
      </c>
      <c r="AX29" s="28"/>
      <c r="AY29" s="29"/>
      <c r="AZ29" s="167">
        <f t="shared" ref="AZ29:BR29" si="16">SUMIF($B29:$AP29,AZ$3,$B$2:$AP$2)</f>
        <v>7</v>
      </c>
      <c r="BA29" s="167">
        <f t="shared" si="16"/>
        <v>0</v>
      </c>
      <c r="BB29" s="167">
        <f t="shared" si="16"/>
        <v>7</v>
      </c>
      <c r="BC29" s="167">
        <f t="shared" si="16"/>
        <v>3</v>
      </c>
      <c r="BD29" s="167">
        <f t="shared" si="16"/>
        <v>7</v>
      </c>
      <c r="BE29" s="167">
        <f t="shared" si="16"/>
        <v>6</v>
      </c>
      <c r="BF29" s="167">
        <f t="shared" si="16"/>
        <v>6</v>
      </c>
      <c r="BG29" s="167">
        <f t="shared" si="16"/>
        <v>5</v>
      </c>
      <c r="BH29" s="167">
        <f t="shared" si="16"/>
        <v>3</v>
      </c>
      <c r="BI29" s="167">
        <f t="shared" si="16"/>
        <v>0</v>
      </c>
      <c r="BJ29" s="167">
        <f t="shared" si="16"/>
        <v>1</v>
      </c>
      <c r="BK29" s="167">
        <f t="shared" si="16"/>
        <v>2</v>
      </c>
      <c r="BL29" s="167">
        <f t="shared" si="16"/>
        <v>2</v>
      </c>
      <c r="BM29" s="167">
        <f t="shared" si="16"/>
        <v>1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2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595</v>
      </c>
      <c r="C34" s="17" t="s">
        <v>595</v>
      </c>
      <c r="D34" s="17" t="s">
        <v>191</v>
      </c>
      <c r="E34" s="17" t="s">
        <v>191</v>
      </c>
      <c r="F34" s="17" t="s">
        <v>583</v>
      </c>
      <c r="G34" s="17" t="s">
        <v>588</v>
      </c>
      <c r="H34" s="17" t="s">
        <v>445</v>
      </c>
      <c r="I34" s="17" t="s">
        <v>445</v>
      </c>
      <c r="J34" s="17"/>
      <c r="K34" s="17" t="s">
        <v>191</v>
      </c>
      <c r="L34" s="17" t="s">
        <v>256</v>
      </c>
      <c r="M34" s="17"/>
      <c r="N34" s="17" t="s">
        <v>596</v>
      </c>
      <c r="O34" s="17" t="s">
        <v>191</v>
      </c>
      <c r="P34" s="17" t="s">
        <v>590</v>
      </c>
      <c r="Q34" s="17" t="s">
        <v>191</v>
      </c>
      <c r="R34" s="17"/>
      <c r="S34" s="17" t="s">
        <v>256</v>
      </c>
      <c r="T34" s="17"/>
      <c r="U34" s="17" t="s">
        <v>191</v>
      </c>
      <c r="V34" s="17" t="s">
        <v>256</v>
      </c>
      <c r="W34" s="17" t="s">
        <v>445</v>
      </c>
      <c r="X34" s="17" t="s">
        <v>192</v>
      </c>
      <c r="Y34" s="17" t="s">
        <v>588</v>
      </c>
      <c r="Z34" s="17" t="s">
        <v>592</v>
      </c>
      <c r="AA34" s="17" t="s">
        <v>445</v>
      </c>
      <c r="AB34" s="17"/>
      <c r="AC34" s="17" t="s">
        <v>281</v>
      </c>
      <c r="AD34" s="17" t="s">
        <v>422</v>
      </c>
      <c r="AE34" s="17" t="s">
        <v>387</v>
      </c>
      <c r="AF34" s="17" t="s">
        <v>598</v>
      </c>
      <c r="AG34" s="17"/>
      <c r="AH34" s="17"/>
      <c r="AI34" s="17" t="s">
        <v>599</v>
      </c>
      <c r="AJ34" s="334" t="s">
        <v>579</v>
      </c>
      <c r="AK34" s="86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>TEAG</v>
      </c>
      <c r="AU34" s="18" t="str">
        <f>IF(HLOOKUP($A$1&amp;"a",[1]!Plan,AU69,FALSE)="","",HLOOKUP($A$1&amp;"a",[1]!Plan,AU69,FALSE))</f>
        <v>WBA190599</v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372" t="s">
        <v>0</v>
      </c>
      <c r="C35" s="372" t="s">
        <v>0</v>
      </c>
      <c r="D35" s="289"/>
      <c r="E35" s="289"/>
      <c r="F35" s="344" t="s">
        <v>233</v>
      </c>
      <c r="G35" s="291" t="s">
        <v>1</v>
      </c>
      <c r="H35" s="288" t="s">
        <v>4</v>
      </c>
      <c r="I35" s="288" t="s">
        <v>4</v>
      </c>
      <c r="J35" s="289"/>
      <c r="K35" s="289"/>
      <c r="L35" s="299" t="s">
        <v>9</v>
      </c>
      <c r="M35" s="289"/>
      <c r="N35" s="359" t="s">
        <v>227</v>
      </c>
      <c r="O35" s="289"/>
      <c r="P35" s="550" t="s">
        <v>591</v>
      </c>
      <c r="Q35" s="289"/>
      <c r="R35" s="289"/>
      <c r="S35" s="299" t="s">
        <v>9</v>
      </c>
      <c r="T35" s="289"/>
      <c r="U35" s="289"/>
      <c r="V35" s="299" t="s">
        <v>9</v>
      </c>
      <c r="W35" s="288" t="s">
        <v>4</v>
      </c>
      <c r="X35" s="292" t="s">
        <v>16</v>
      </c>
      <c r="Y35" s="291" t="s">
        <v>1</v>
      </c>
      <c r="Z35" s="290" t="s">
        <v>6</v>
      </c>
      <c r="AA35" s="288" t="s">
        <v>4</v>
      </c>
      <c r="AB35" s="289"/>
      <c r="AC35" s="320" t="s">
        <v>71</v>
      </c>
      <c r="AD35" s="264" t="s">
        <v>74</v>
      </c>
      <c r="AE35" s="217" t="s">
        <v>27</v>
      </c>
      <c r="AF35" s="292" t="s">
        <v>16</v>
      </c>
      <c r="AG35" s="289"/>
      <c r="AH35" s="289"/>
      <c r="AI35" s="292" t="s">
        <v>16</v>
      </c>
      <c r="AJ35" s="529" t="s">
        <v>78</v>
      </c>
      <c r="AK35" s="310"/>
      <c r="AL35" s="315"/>
      <c r="AM35" s="310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>
        <v>8</v>
      </c>
      <c r="C36" s="26">
        <v>8</v>
      </c>
      <c r="D36" s="26"/>
      <c r="E36" s="26"/>
      <c r="F36" s="26" t="s">
        <v>62</v>
      </c>
      <c r="G36" s="26">
        <v>4</v>
      </c>
      <c r="H36" s="26">
        <v>1</v>
      </c>
      <c r="I36" s="26">
        <v>1</v>
      </c>
      <c r="J36" s="26"/>
      <c r="K36" s="26"/>
      <c r="L36" s="26" t="s">
        <v>271</v>
      </c>
      <c r="M36" s="26"/>
      <c r="N36" s="26">
        <v>7</v>
      </c>
      <c r="O36" s="26"/>
      <c r="P36" s="26" t="s">
        <v>33</v>
      </c>
      <c r="Q36" s="26"/>
      <c r="R36" s="26"/>
      <c r="S36" s="26" t="s">
        <v>271</v>
      </c>
      <c r="T36" s="26"/>
      <c r="U36" s="26"/>
      <c r="V36" s="26" t="s">
        <v>271</v>
      </c>
      <c r="W36" s="26">
        <v>1</v>
      </c>
      <c r="X36" s="26" t="s">
        <v>31</v>
      </c>
      <c r="Y36" s="26">
        <v>4</v>
      </c>
      <c r="Z36" s="26">
        <v>5</v>
      </c>
      <c r="AA36" s="26">
        <v>1</v>
      </c>
      <c r="AB36" s="26"/>
      <c r="AC36" s="26">
        <v>6</v>
      </c>
      <c r="AD36" s="26">
        <v>3</v>
      </c>
      <c r="AE36" s="26">
        <v>9</v>
      </c>
      <c r="AF36" s="26" t="s">
        <v>32</v>
      </c>
      <c r="AG36" s="26"/>
      <c r="AH36" s="26"/>
      <c r="AI36" s="26" t="s">
        <v>32</v>
      </c>
      <c r="AJ36" s="82" t="s">
        <v>34</v>
      </c>
      <c r="AK36" s="31"/>
      <c r="AL36" s="31"/>
      <c r="AM36" s="31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>
        <f>IF(HLOOKUP($A$1&amp;"b",[1]!Plan,AT69,FALSE)="","",HLOOKUP($A$1&amp;"b",[1]!Plan,AT69,FALSE))</f>
        <v>8</v>
      </c>
      <c r="AU36" s="28">
        <f>IF(HLOOKUP($A$1&amp;"b",[1]!Plan,AU69,FALSE)="","",HLOOKUP($A$1&amp;"b",[1]!Plan,AU69,FALSE))</f>
        <v>8</v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7</v>
      </c>
      <c r="BA36" s="167">
        <f t="shared" si="20"/>
        <v>0</v>
      </c>
      <c r="BB36" s="167">
        <f t="shared" si="20"/>
        <v>7</v>
      </c>
      <c r="BC36" s="167">
        <f t="shared" si="20"/>
        <v>3</v>
      </c>
      <c r="BD36" s="167">
        <f t="shared" si="20"/>
        <v>7</v>
      </c>
      <c r="BE36" s="167">
        <f t="shared" si="20"/>
        <v>6</v>
      </c>
      <c r="BF36" s="167">
        <f t="shared" si="20"/>
        <v>6</v>
      </c>
      <c r="BG36" s="167">
        <f t="shared" si="20"/>
        <v>5</v>
      </c>
      <c r="BH36" s="167">
        <f t="shared" si="20"/>
        <v>3</v>
      </c>
      <c r="BI36" s="167">
        <f t="shared" si="20"/>
        <v>0</v>
      </c>
      <c r="BJ36" s="167">
        <f t="shared" si="20"/>
        <v>1</v>
      </c>
      <c r="BK36" s="167">
        <f t="shared" si="20"/>
        <v>2</v>
      </c>
      <c r="BL36" s="167">
        <f t="shared" si="20"/>
        <v>2</v>
      </c>
      <c r="BM36" s="167">
        <f t="shared" si="20"/>
        <v>1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2</v>
      </c>
    </row>
    <row r="37" spans="1:71" ht="15" customHeight="1" x14ac:dyDescent="0.3">
      <c r="A37" s="192"/>
      <c r="B37" s="17" t="s">
        <v>595</v>
      </c>
      <c r="C37" s="17" t="s">
        <v>595</v>
      </c>
      <c r="D37" s="17" t="s">
        <v>191</v>
      </c>
      <c r="E37" s="17" t="s">
        <v>191</v>
      </c>
      <c r="F37" s="17" t="s">
        <v>583</v>
      </c>
      <c r="G37" s="17" t="s">
        <v>588</v>
      </c>
      <c r="H37" s="17" t="s">
        <v>445</v>
      </c>
      <c r="I37" s="17" t="s">
        <v>445</v>
      </c>
      <c r="J37" s="17"/>
      <c r="K37" s="17" t="s">
        <v>191</v>
      </c>
      <c r="L37" s="17" t="s">
        <v>256</v>
      </c>
      <c r="M37" s="17"/>
      <c r="N37" s="17" t="s">
        <v>596</v>
      </c>
      <c r="O37" s="17" t="s">
        <v>191</v>
      </c>
      <c r="P37" s="17" t="s">
        <v>191</v>
      </c>
      <c r="Q37" s="17" t="s">
        <v>191</v>
      </c>
      <c r="R37" s="17"/>
      <c r="S37" s="17" t="s">
        <v>256</v>
      </c>
      <c r="T37" s="17"/>
      <c r="U37" s="17" t="s">
        <v>191</v>
      </c>
      <c r="V37" s="17" t="s">
        <v>256</v>
      </c>
      <c r="W37" s="17" t="s">
        <v>445</v>
      </c>
      <c r="X37" s="17" t="s">
        <v>192</v>
      </c>
      <c r="Y37" s="17" t="s">
        <v>588</v>
      </c>
      <c r="Z37" s="17" t="s">
        <v>592</v>
      </c>
      <c r="AA37" s="17" t="s">
        <v>445</v>
      </c>
      <c r="AB37" s="17"/>
      <c r="AC37" s="17" t="s">
        <v>281</v>
      </c>
      <c r="AD37" s="17" t="s">
        <v>422</v>
      </c>
      <c r="AE37" s="17" t="s">
        <v>387</v>
      </c>
      <c r="AF37" s="17" t="s">
        <v>598</v>
      </c>
      <c r="AG37" s="17"/>
      <c r="AH37" s="17"/>
      <c r="AI37" s="17" t="s">
        <v>599</v>
      </c>
      <c r="AJ37" s="334" t="s">
        <v>579</v>
      </c>
      <c r="AK37" s="86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>TEAG</v>
      </c>
      <c r="AU37" s="18" t="str">
        <f>IF(HLOOKUP($A$1&amp;"a",[1]!Plan,AU69,FALSE)="","",HLOOKUP($A$1&amp;"a",[1]!Plan,AU69,FALSE))</f>
        <v>WBA190599</v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372" t="s">
        <v>0</v>
      </c>
      <c r="C38" s="372" t="s">
        <v>0</v>
      </c>
      <c r="D38" s="289"/>
      <c r="E38" s="289"/>
      <c r="F38" s="344" t="s">
        <v>233</v>
      </c>
      <c r="G38" s="291" t="s">
        <v>1</v>
      </c>
      <c r="H38" s="288" t="s">
        <v>4</v>
      </c>
      <c r="I38" s="288" t="s">
        <v>4</v>
      </c>
      <c r="J38" s="289"/>
      <c r="K38" s="289"/>
      <c r="L38" s="299" t="s">
        <v>9</v>
      </c>
      <c r="M38" s="289"/>
      <c r="N38" s="359" t="s">
        <v>227</v>
      </c>
      <c r="O38" s="289"/>
      <c r="P38" s="550" t="s">
        <v>591</v>
      </c>
      <c r="Q38" s="289"/>
      <c r="R38" s="289"/>
      <c r="S38" s="299" t="s">
        <v>9</v>
      </c>
      <c r="T38" s="289"/>
      <c r="U38" s="289"/>
      <c r="V38" s="299" t="s">
        <v>9</v>
      </c>
      <c r="W38" s="288" t="s">
        <v>4</v>
      </c>
      <c r="X38" s="292" t="s">
        <v>16</v>
      </c>
      <c r="Y38" s="291" t="s">
        <v>1</v>
      </c>
      <c r="Z38" s="290" t="s">
        <v>6</v>
      </c>
      <c r="AA38" s="288" t="s">
        <v>4</v>
      </c>
      <c r="AB38" s="289"/>
      <c r="AC38" s="320" t="s">
        <v>71</v>
      </c>
      <c r="AD38" s="264" t="s">
        <v>74</v>
      </c>
      <c r="AE38" s="217" t="s">
        <v>27</v>
      </c>
      <c r="AF38" s="292" t="s">
        <v>16</v>
      </c>
      <c r="AG38" s="289"/>
      <c r="AH38" s="289"/>
      <c r="AI38" s="292" t="s">
        <v>16</v>
      </c>
      <c r="AJ38" s="529" t="s">
        <v>78</v>
      </c>
      <c r="AK38" s="310"/>
      <c r="AL38" s="315"/>
      <c r="AM38" s="310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>
        <v>8</v>
      </c>
      <c r="C39" s="26">
        <v>8</v>
      </c>
      <c r="D39" s="26"/>
      <c r="E39" s="26"/>
      <c r="F39" s="26" t="s">
        <v>62</v>
      </c>
      <c r="G39" s="26">
        <v>4</v>
      </c>
      <c r="H39" s="26">
        <v>1</v>
      </c>
      <c r="I39" s="26">
        <v>1</v>
      </c>
      <c r="J39" s="26"/>
      <c r="K39" s="26"/>
      <c r="L39" s="26" t="s">
        <v>271</v>
      </c>
      <c r="M39" s="26"/>
      <c r="N39" s="26"/>
      <c r="O39" s="26"/>
      <c r="P39" s="26" t="s">
        <v>33</v>
      </c>
      <c r="Q39" s="26"/>
      <c r="R39" s="26"/>
      <c r="S39" s="26" t="s">
        <v>271</v>
      </c>
      <c r="T39" s="26"/>
      <c r="U39" s="26"/>
      <c r="V39" s="26" t="s">
        <v>271</v>
      </c>
      <c r="W39" s="26">
        <v>1</v>
      </c>
      <c r="X39" s="26" t="s">
        <v>31</v>
      </c>
      <c r="Y39" s="26">
        <v>4</v>
      </c>
      <c r="Z39" s="26">
        <v>5</v>
      </c>
      <c r="AA39" s="26">
        <v>1</v>
      </c>
      <c r="AB39" s="26"/>
      <c r="AC39" s="26">
        <v>6</v>
      </c>
      <c r="AD39" s="26">
        <v>3</v>
      </c>
      <c r="AE39" s="26">
        <v>9</v>
      </c>
      <c r="AF39" s="26" t="s">
        <v>32</v>
      </c>
      <c r="AG39" s="26"/>
      <c r="AH39" s="26"/>
      <c r="AI39" s="26" t="s">
        <v>32</v>
      </c>
      <c r="AJ39" s="82" t="s">
        <v>34</v>
      </c>
      <c r="AK39" s="31"/>
      <c r="AL39" s="31"/>
      <c r="AM39" s="31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>
        <f>IF(HLOOKUP($A$1&amp;"b",[1]!Plan,AT69,FALSE)="","",HLOOKUP($A$1&amp;"b",[1]!Plan,AT69,FALSE))</f>
        <v>8</v>
      </c>
      <c r="AU39" s="28">
        <f>IF(HLOOKUP($A$1&amp;"b",[1]!Plan,AU69,FALSE)="","",HLOOKUP($A$1&amp;"b",[1]!Plan,AU69,FALSE))</f>
        <v>8</v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7</v>
      </c>
      <c r="BA39" s="167">
        <f t="shared" si="22"/>
        <v>0</v>
      </c>
      <c r="BB39" s="167">
        <f t="shared" si="22"/>
        <v>7</v>
      </c>
      <c r="BC39" s="167">
        <f t="shared" si="22"/>
        <v>3</v>
      </c>
      <c r="BD39" s="167">
        <f t="shared" si="22"/>
        <v>7</v>
      </c>
      <c r="BE39" s="167">
        <f t="shared" si="22"/>
        <v>6</v>
      </c>
      <c r="BF39" s="167">
        <f t="shared" si="22"/>
        <v>0</v>
      </c>
      <c r="BG39" s="167">
        <f t="shared" si="22"/>
        <v>5</v>
      </c>
      <c r="BH39" s="167">
        <f t="shared" si="22"/>
        <v>3</v>
      </c>
      <c r="BI39" s="167">
        <f t="shared" si="22"/>
        <v>0</v>
      </c>
      <c r="BJ39" s="167">
        <f t="shared" si="22"/>
        <v>1</v>
      </c>
      <c r="BK39" s="167">
        <f t="shared" si="22"/>
        <v>2</v>
      </c>
      <c r="BL39" s="167">
        <f t="shared" si="22"/>
        <v>2</v>
      </c>
      <c r="BM39" s="167">
        <f t="shared" si="22"/>
        <v>1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2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T41" s="32"/>
      <c r="U41" s="32"/>
      <c r="X41" s="32"/>
      <c r="Y41" s="32"/>
      <c r="Z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595</v>
      </c>
      <c r="C44" s="17" t="s">
        <v>595</v>
      </c>
      <c r="D44" s="17" t="s">
        <v>191</v>
      </c>
      <c r="E44" s="17" t="s">
        <v>191</v>
      </c>
      <c r="F44" s="17" t="s">
        <v>583</v>
      </c>
      <c r="G44" s="17" t="s">
        <v>588</v>
      </c>
      <c r="H44" s="17" t="s">
        <v>445</v>
      </c>
      <c r="I44" s="17" t="s">
        <v>445</v>
      </c>
      <c r="J44" s="17"/>
      <c r="K44" s="17" t="s">
        <v>191</v>
      </c>
      <c r="L44" s="17" t="s">
        <v>256</v>
      </c>
      <c r="M44" s="17"/>
      <c r="N44" s="17" t="s">
        <v>596</v>
      </c>
      <c r="O44" s="17" t="s">
        <v>191</v>
      </c>
      <c r="P44" s="17" t="s">
        <v>262</v>
      </c>
      <c r="Q44" s="17" t="s">
        <v>191</v>
      </c>
      <c r="R44" s="17"/>
      <c r="S44" s="17" t="s">
        <v>256</v>
      </c>
      <c r="T44" s="17"/>
      <c r="U44" s="17" t="s">
        <v>191</v>
      </c>
      <c r="V44" s="17" t="s">
        <v>256</v>
      </c>
      <c r="W44" s="17" t="s">
        <v>445</v>
      </c>
      <c r="X44" s="17" t="s">
        <v>192</v>
      </c>
      <c r="Y44" s="17" t="s">
        <v>588</v>
      </c>
      <c r="Z44" s="17" t="s">
        <v>592</v>
      </c>
      <c r="AA44" s="17" t="s">
        <v>445</v>
      </c>
      <c r="AB44" s="17"/>
      <c r="AC44" s="17" t="s">
        <v>281</v>
      </c>
      <c r="AD44" s="17" t="s">
        <v>422</v>
      </c>
      <c r="AE44" s="17" t="s">
        <v>387</v>
      </c>
      <c r="AF44" s="17" t="s">
        <v>598</v>
      </c>
      <c r="AG44" s="17"/>
      <c r="AH44" s="17"/>
      <c r="AI44" s="17" t="s">
        <v>599</v>
      </c>
      <c r="AJ44" s="334"/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>WBA190599</v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372" t="s">
        <v>0</v>
      </c>
      <c r="C45" s="372" t="s">
        <v>0</v>
      </c>
      <c r="D45" s="289"/>
      <c r="E45" s="289"/>
      <c r="F45" s="344" t="s">
        <v>233</v>
      </c>
      <c r="G45" s="291" t="s">
        <v>1</v>
      </c>
      <c r="H45" s="288" t="s">
        <v>4</v>
      </c>
      <c r="I45" s="288" t="s">
        <v>4</v>
      </c>
      <c r="J45" s="289"/>
      <c r="K45" s="289"/>
      <c r="L45" s="299" t="s">
        <v>9</v>
      </c>
      <c r="M45" s="289"/>
      <c r="N45" s="359" t="s">
        <v>227</v>
      </c>
      <c r="O45" s="289"/>
      <c r="P45" s="322" t="s">
        <v>56</v>
      </c>
      <c r="Q45" s="289"/>
      <c r="R45" s="289"/>
      <c r="S45" s="299" t="s">
        <v>9</v>
      </c>
      <c r="T45" s="289"/>
      <c r="U45" s="289"/>
      <c r="V45" s="299" t="s">
        <v>9</v>
      </c>
      <c r="W45" s="288" t="s">
        <v>4</v>
      </c>
      <c r="X45" s="292" t="s">
        <v>16</v>
      </c>
      <c r="Y45" s="291" t="s">
        <v>1</v>
      </c>
      <c r="Z45" s="290" t="s">
        <v>6</v>
      </c>
      <c r="AA45" s="288" t="s">
        <v>4</v>
      </c>
      <c r="AB45" s="289"/>
      <c r="AC45" s="320" t="s">
        <v>71</v>
      </c>
      <c r="AD45" s="264" t="s">
        <v>74</v>
      </c>
      <c r="AE45" s="217" t="s">
        <v>27</v>
      </c>
      <c r="AF45" s="292" t="s">
        <v>16</v>
      </c>
      <c r="AG45" s="289"/>
      <c r="AH45" s="289"/>
      <c r="AI45" s="292" t="s">
        <v>16</v>
      </c>
      <c r="AJ45" s="313"/>
      <c r="AK45" s="310"/>
      <c r="AL45" s="537"/>
      <c r="AM45" s="310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>
        <v>8</v>
      </c>
      <c r="C46" s="26">
        <v>8</v>
      </c>
      <c r="D46" s="26"/>
      <c r="E46" s="26"/>
      <c r="F46" s="26" t="s">
        <v>62</v>
      </c>
      <c r="G46" s="26">
        <v>4</v>
      </c>
      <c r="H46" s="26">
        <v>1</v>
      </c>
      <c r="I46" s="26">
        <v>1</v>
      </c>
      <c r="J46" s="26"/>
      <c r="K46" s="26"/>
      <c r="L46" s="26" t="s">
        <v>271</v>
      </c>
      <c r="M46" s="26"/>
      <c r="N46" s="26">
        <v>7</v>
      </c>
      <c r="O46" s="26"/>
      <c r="P46" s="26" t="s">
        <v>33</v>
      </c>
      <c r="Q46" s="26"/>
      <c r="R46" s="26"/>
      <c r="S46" s="26" t="s">
        <v>271</v>
      </c>
      <c r="T46" s="26"/>
      <c r="U46" s="26"/>
      <c r="V46" s="26" t="s">
        <v>271</v>
      </c>
      <c r="W46" s="26">
        <v>1</v>
      </c>
      <c r="X46" s="26" t="s">
        <v>31</v>
      </c>
      <c r="Y46" s="26">
        <v>4</v>
      </c>
      <c r="Z46" s="26">
        <v>5</v>
      </c>
      <c r="AA46" s="26">
        <v>1</v>
      </c>
      <c r="AB46" s="26"/>
      <c r="AC46" s="26">
        <v>6</v>
      </c>
      <c r="AD46" s="26">
        <v>3</v>
      </c>
      <c r="AE46" s="26">
        <v>9</v>
      </c>
      <c r="AF46" s="26" t="s">
        <v>32</v>
      </c>
      <c r="AG46" s="26"/>
      <c r="AH46" s="26"/>
      <c r="AI46" s="26" t="s">
        <v>32</v>
      </c>
      <c r="AJ46" s="82"/>
      <c r="AK46" s="31"/>
      <c r="AL46" s="31"/>
      <c r="AM46" s="31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>
        <f>IF(HLOOKUP($A$1&amp;"b",[1]!Plan,AU70,FALSE)="","",HLOOKUP($A$1&amp;"b",[1]!Plan,AU70,FALSE))</f>
        <v>8</v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7</v>
      </c>
      <c r="BA46" s="167">
        <f t="shared" si="26"/>
        <v>0</v>
      </c>
      <c r="BB46" s="167">
        <f t="shared" si="26"/>
        <v>7</v>
      </c>
      <c r="BC46" s="167">
        <f t="shared" si="26"/>
        <v>3</v>
      </c>
      <c r="BD46" s="167">
        <f t="shared" si="26"/>
        <v>7</v>
      </c>
      <c r="BE46" s="167">
        <f t="shared" si="26"/>
        <v>6</v>
      </c>
      <c r="BF46" s="167">
        <f t="shared" si="26"/>
        <v>6</v>
      </c>
      <c r="BG46" s="167">
        <f t="shared" si="26"/>
        <v>5</v>
      </c>
      <c r="BH46" s="167">
        <f t="shared" si="26"/>
        <v>3</v>
      </c>
      <c r="BI46" s="167">
        <f t="shared" si="26"/>
        <v>0</v>
      </c>
      <c r="BJ46" s="167">
        <f t="shared" si="26"/>
        <v>1</v>
      </c>
      <c r="BK46" s="167">
        <f t="shared" si="26"/>
        <v>2</v>
      </c>
      <c r="BL46" s="167">
        <f t="shared" si="26"/>
        <v>2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2</v>
      </c>
    </row>
    <row r="47" spans="1:71" ht="15" customHeight="1" x14ac:dyDescent="0.3">
      <c r="A47" s="192"/>
      <c r="B47" s="17" t="s">
        <v>595</v>
      </c>
      <c r="C47" s="17" t="s">
        <v>595</v>
      </c>
      <c r="D47" s="17" t="s">
        <v>191</v>
      </c>
      <c r="E47" s="17" t="s">
        <v>191</v>
      </c>
      <c r="F47" s="17" t="s">
        <v>583</v>
      </c>
      <c r="G47" s="17" t="s">
        <v>588</v>
      </c>
      <c r="H47" s="17" t="s">
        <v>445</v>
      </c>
      <c r="I47" s="17" t="s">
        <v>445</v>
      </c>
      <c r="J47" s="17"/>
      <c r="K47" s="17" t="s">
        <v>191</v>
      </c>
      <c r="L47" s="17" t="s">
        <v>256</v>
      </c>
      <c r="M47" s="17"/>
      <c r="N47" s="17" t="s">
        <v>596</v>
      </c>
      <c r="O47" s="17" t="s">
        <v>191</v>
      </c>
      <c r="P47" s="17" t="s">
        <v>262</v>
      </c>
      <c r="Q47" s="17" t="s">
        <v>191</v>
      </c>
      <c r="R47" s="17"/>
      <c r="S47" s="17" t="s">
        <v>256</v>
      </c>
      <c r="T47" s="17"/>
      <c r="U47" s="17" t="s">
        <v>191</v>
      </c>
      <c r="V47" s="17" t="s">
        <v>256</v>
      </c>
      <c r="W47" s="17" t="s">
        <v>445</v>
      </c>
      <c r="X47" s="17" t="s">
        <v>192</v>
      </c>
      <c r="Y47" s="17" t="s">
        <v>588</v>
      </c>
      <c r="Z47" s="17" t="s">
        <v>592</v>
      </c>
      <c r="AA47" s="17" t="s">
        <v>445</v>
      </c>
      <c r="AB47" s="17"/>
      <c r="AC47" s="17" t="s">
        <v>281</v>
      </c>
      <c r="AD47" s="17" t="s">
        <v>422</v>
      </c>
      <c r="AE47" s="17" t="s">
        <v>387</v>
      </c>
      <c r="AF47" s="17" t="s">
        <v>598</v>
      </c>
      <c r="AG47" s="17"/>
      <c r="AH47" s="17"/>
      <c r="AI47" s="17" t="s">
        <v>599</v>
      </c>
      <c r="AJ47" s="334"/>
      <c r="AK47" s="86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>WBA190599</v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372" t="s">
        <v>0</v>
      </c>
      <c r="C48" s="372" t="s">
        <v>0</v>
      </c>
      <c r="D48" s="289"/>
      <c r="E48" s="289"/>
      <c r="F48" s="344" t="s">
        <v>233</v>
      </c>
      <c r="G48" s="291" t="s">
        <v>1</v>
      </c>
      <c r="H48" s="288" t="s">
        <v>4</v>
      </c>
      <c r="I48" s="288" t="s">
        <v>4</v>
      </c>
      <c r="J48" s="289"/>
      <c r="K48" s="289"/>
      <c r="L48" s="299" t="s">
        <v>9</v>
      </c>
      <c r="M48" s="289"/>
      <c r="N48" s="359" t="s">
        <v>227</v>
      </c>
      <c r="O48" s="289"/>
      <c r="P48" s="322" t="s">
        <v>56</v>
      </c>
      <c r="Q48" s="289"/>
      <c r="R48" s="289"/>
      <c r="S48" s="299" t="s">
        <v>9</v>
      </c>
      <c r="T48" s="289"/>
      <c r="U48" s="289"/>
      <c r="V48" s="299" t="s">
        <v>9</v>
      </c>
      <c r="W48" s="288" t="s">
        <v>4</v>
      </c>
      <c r="X48" s="292" t="s">
        <v>16</v>
      </c>
      <c r="Y48" s="291" t="s">
        <v>1</v>
      </c>
      <c r="Z48" s="290" t="s">
        <v>6</v>
      </c>
      <c r="AA48" s="288" t="s">
        <v>4</v>
      </c>
      <c r="AB48" s="289"/>
      <c r="AC48" s="320" t="s">
        <v>71</v>
      </c>
      <c r="AD48" s="264" t="s">
        <v>74</v>
      </c>
      <c r="AE48" s="217" t="s">
        <v>27</v>
      </c>
      <c r="AF48" s="292" t="s">
        <v>16</v>
      </c>
      <c r="AG48" s="289"/>
      <c r="AH48" s="289"/>
      <c r="AI48" s="292" t="s">
        <v>16</v>
      </c>
      <c r="AJ48" s="313"/>
      <c r="AK48" s="310"/>
      <c r="AL48" s="537"/>
      <c r="AM48" s="310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>
        <v>8</v>
      </c>
      <c r="C49" s="26">
        <v>8</v>
      </c>
      <c r="D49" s="26"/>
      <c r="E49" s="26"/>
      <c r="F49" s="26" t="s">
        <v>62</v>
      </c>
      <c r="G49" s="26">
        <v>4</v>
      </c>
      <c r="H49" s="26">
        <v>1</v>
      </c>
      <c r="I49" s="26">
        <v>1</v>
      </c>
      <c r="J49" s="26"/>
      <c r="K49" s="26"/>
      <c r="L49" s="26" t="s">
        <v>271</v>
      </c>
      <c r="M49" s="26"/>
      <c r="N49" s="26">
        <v>7</v>
      </c>
      <c r="O49" s="26"/>
      <c r="P49" s="26" t="s">
        <v>33</v>
      </c>
      <c r="Q49" s="26"/>
      <c r="R49" s="26"/>
      <c r="S49" s="26" t="s">
        <v>271</v>
      </c>
      <c r="T49" s="26"/>
      <c r="U49" s="26"/>
      <c r="V49" s="26" t="s">
        <v>271</v>
      </c>
      <c r="W49" s="26">
        <v>1</v>
      </c>
      <c r="X49" s="26" t="s">
        <v>31</v>
      </c>
      <c r="Y49" s="26">
        <v>4</v>
      </c>
      <c r="Z49" s="26">
        <v>5</v>
      </c>
      <c r="AA49" s="26">
        <v>1</v>
      </c>
      <c r="AB49" s="26"/>
      <c r="AC49" s="26">
        <v>6</v>
      </c>
      <c r="AD49" s="26">
        <v>3</v>
      </c>
      <c r="AE49" s="26">
        <v>9</v>
      </c>
      <c r="AF49" s="26" t="s">
        <v>32</v>
      </c>
      <c r="AG49" s="26"/>
      <c r="AH49" s="26"/>
      <c r="AI49" s="26" t="s">
        <v>32</v>
      </c>
      <c r="AJ49" s="82"/>
      <c r="AK49" s="31"/>
      <c r="AL49" s="31"/>
      <c r="AM49" s="31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>
        <f>IF(HLOOKUP($A$1&amp;"b",[1]!Plan,AU70,FALSE)="","",HLOOKUP($A$1&amp;"b",[1]!Plan,AU70,FALSE))</f>
        <v>8</v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7</v>
      </c>
      <c r="BA49" s="167">
        <f t="shared" si="28"/>
        <v>0</v>
      </c>
      <c r="BB49" s="167">
        <f t="shared" si="28"/>
        <v>7</v>
      </c>
      <c r="BC49" s="167">
        <f t="shared" si="28"/>
        <v>3</v>
      </c>
      <c r="BD49" s="167">
        <f t="shared" si="28"/>
        <v>7</v>
      </c>
      <c r="BE49" s="167">
        <f t="shared" si="28"/>
        <v>6</v>
      </c>
      <c r="BF49" s="167">
        <f t="shared" si="28"/>
        <v>6</v>
      </c>
      <c r="BG49" s="167">
        <f t="shared" si="28"/>
        <v>5</v>
      </c>
      <c r="BH49" s="167">
        <f t="shared" si="28"/>
        <v>3</v>
      </c>
      <c r="BI49" s="167">
        <f t="shared" si="28"/>
        <v>0</v>
      </c>
      <c r="BJ49" s="167">
        <f t="shared" si="28"/>
        <v>1</v>
      </c>
      <c r="BK49" s="167">
        <f t="shared" si="28"/>
        <v>2</v>
      </c>
      <c r="BL49" s="167">
        <f t="shared" si="28"/>
        <v>2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 t="s">
        <v>165</v>
      </c>
      <c r="V61" s="210" t="s">
        <v>165</v>
      </c>
      <c r="W61" s="194"/>
      <c r="X61" s="194" t="s">
        <v>165</v>
      </c>
      <c r="Y61" s="194"/>
      <c r="Z61" s="194"/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8998" priority="5376" operator="equal">
      <formula>0</formula>
    </cfRule>
    <cfRule type="cellIs" dxfId="8997" priority="5377" operator="greaterThan">
      <formula>0</formula>
    </cfRule>
  </conditionalFormatting>
  <conditionalFormatting sqref="AZ19:BR19">
    <cfRule type="cellIs" dxfId="8996" priority="5374" operator="equal">
      <formula>0</formula>
    </cfRule>
    <cfRule type="cellIs" dxfId="8995" priority="5375" operator="greaterThan">
      <formula>0</formula>
    </cfRule>
  </conditionalFormatting>
  <conditionalFormatting sqref="AZ22:BR22">
    <cfRule type="cellIs" dxfId="8994" priority="5372" operator="equal">
      <formula>0</formula>
    </cfRule>
    <cfRule type="cellIs" dxfId="8993" priority="5373" operator="greaterThan">
      <formula>0</formula>
    </cfRule>
  </conditionalFormatting>
  <conditionalFormatting sqref="AZ26:BR26">
    <cfRule type="cellIs" dxfId="8992" priority="5370" operator="equal">
      <formula>0</formula>
    </cfRule>
    <cfRule type="cellIs" dxfId="8991" priority="5371" operator="greaterThan">
      <formula>0</formula>
    </cfRule>
  </conditionalFormatting>
  <conditionalFormatting sqref="AZ29:BR29">
    <cfRule type="cellIs" dxfId="8990" priority="5368" operator="equal">
      <formula>0</formula>
    </cfRule>
    <cfRule type="cellIs" dxfId="8989" priority="5369" operator="greaterThan">
      <formula>0</formula>
    </cfRule>
  </conditionalFormatting>
  <conditionalFormatting sqref="AZ32:BR32">
    <cfRule type="cellIs" dxfId="8988" priority="5366" operator="equal">
      <formula>0</formula>
    </cfRule>
    <cfRule type="cellIs" dxfId="8987" priority="5367" operator="greaterThan">
      <formula>0</formula>
    </cfRule>
  </conditionalFormatting>
  <conditionalFormatting sqref="AZ36:BR36">
    <cfRule type="cellIs" dxfId="8986" priority="5364" operator="equal">
      <formula>0</formula>
    </cfRule>
    <cfRule type="cellIs" dxfId="8985" priority="5365" operator="greaterThan">
      <formula>0</formula>
    </cfRule>
  </conditionalFormatting>
  <conditionalFormatting sqref="AZ39:BR39">
    <cfRule type="cellIs" dxfId="8984" priority="5362" operator="equal">
      <formula>0</formula>
    </cfRule>
    <cfRule type="cellIs" dxfId="8983" priority="5363" operator="greaterThan">
      <formula>0</formula>
    </cfRule>
  </conditionalFormatting>
  <conditionalFormatting sqref="AZ42:BR42">
    <cfRule type="cellIs" dxfId="8982" priority="5360" operator="equal">
      <formula>0</formula>
    </cfRule>
    <cfRule type="cellIs" dxfId="8981" priority="5361" operator="greaterThan">
      <formula>0</formula>
    </cfRule>
  </conditionalFormatting>
  <conditionalFormatting sqref="AZ46:BR46">
    <cfRule type="cellIs" dxfId="8980" priority="5358" operator="equal">
      <formula>0</formula>
    </cfRule>
    <cfRule type="cellIs" dxfId="8979" priority="5359" operator="greaterThan">
      <formula>0</formula>
    </cfRule>
  </conditionalFormatting>
  <conditionalFormatting sqref="AZ49:BR49">
    <cfRule type="cellIs" dxfId="8978" priority="5356" operator="equal">
      <formula>0</formula>
    </cfRule>
    <cfRule type="cellIs" dxfId="8977" priority="5357" operator="greaterThan">
      <formula>0</formula>
    </cfRule>
  </conditionalFormatting>
  <conditionalFormatting sqref="AZ52:BR52">
    <cfRule type="cellIs" dxfId="8976" priority="5354" operator="equal">
      <formula>0</formula>
    </cfRule>
    <cfRule type="cellIs" dxfId="8975" priority="5355" operator="greaterThan">
      <formula>0</formula>
    </cfRule>
  </conditionalFormatting>
  <conditionalFormatting sqref="AZ56:BR56">
    <cfRule type="cellIs" dxfId="8974" priority="5352" operator="equal">
      <formula>0</formula>
    </cfRule>
    <cfRule type="cellIs" dxfId="8973" priority="5353" operator="greaterThan">
      <formula>0</formula>
    </cfRule>
  </conditionalFormatting>
  <conditionalFormatting sqref="AZ59:BR59">
    <cfRule type="cellIs" dxfId="8972" priority="5350" operator="equal">
      <formula>0</formula>
    </cfRule>
    <cfRule type="cellIs" dxfId="8971" priority="5351" operator="greaterThan">
      <formula>0</formula>
    </cfRule>
  </conditionalFormatting>
  <conditionalFormatting sqref="AZ62:BR62">
    <cfRule type="cellIs" dxfId="8970" priority="5348" operator="equal">
      <formula>0</formula>
    </cfRule>
    <cfRule type="cellIs" dxfId="8969" priority="5349" operator="greaterThan">
      <formula>0</formula>
    </cfRule>
  </conditionalFormatting>
  <conditionalFormatting sqref="A28:A29 A45:A46 A48:A49 A55:A56 A58:A59 A5:A6 A8:A9 A25:A26">
    <cfRule type="cellIs" dxfId="8968" priority="5347" stopIfTrue="1" operator="equal">
      <formula>TRUE</formula>
    </cfRule>
  </conditionalFormatting>
  <conditionalFormatting sqref="A35:A36 A38:A39">
    <cfRule type="cellIs" dxfId="8967" priority="5346" stopIfTrue="1" operator="equal">
      <formula>TRUE</formula>
    </cfRule>
  </conditionalFormatting>
  <conditionalFormatting sqref="AP16">
    <cfRule type="duplicateValues" dxfId="8966" priority="5343"/>
  </conditionalFormatting>
  <conditionalFormatting sqref="AP19">
    <cfRule type="duplicateValues" dxfId="8965" priority="5342"/>
  </conditionalFormatting>
  <conditionalFormatting sqref="AP26">
    <cfRule type="duplicateValues" dxfId="8964" priority="5341"/>
  </conditionalFormatting>
  <conditionalFormatting sqref="AP39">
    <cfRule type="duplicateValues" dxfId="8963" priority="5340"/>
  </conditionalFormatting>
  <conditionalFormatting sqref="AP36">
    <cfRule type="duplicateValues" dxfId="8962" priority="5339"/>
  </conditionalFormatting>
  <conditionalFormatting sqref="AP39">
    <cfRule type="duplicateValues" dxfId="8961" priority="5338"/>
  </conditionalFormatting>
  <conditionalFormatting sqref="AP49">
    <cfRule type="duplicateValues" dxfId="8960" priority="5337"/>
  </conditionalFormatting>
  <conditionalFormatting sqref="AP46">
    <cfRule type="duplicateValues" dxfId="8959" priority="5336"/>
  </conditionalFormatting>
  <conditionalFormatting sqref="AP49">
    <cfRule type="duplicateValues" dxfId="8958" priority="5335"/>
  </conditionalFormatting>
  <conditionalFormatting sqref="AP6 AL6">
    <cfRule type="duplicateValues" dxfId="8957" priority="5334"/>
  </conditionalFormatting>
  <conditionalFormatting sqref="AP9">
    <cfRule type="duplicateValues" dxfId="8956" priority="5333"/>
  </conditionalFormatting>
  <conditionalFormatting sqref="AP36">
    <cfRule type="duplicateValues" dxfId="8955" priority="5332"/>
  </conditionalFormatting>
  <conditionalFormatting sqref="AP39">
    <cfRule type="duplicateValues" dxfId="8954" priority="5331"/>
  </conditionalFormatting>
  <conditionalFormatting sqref="AO46">
    <cfRule type="duplicateValues" dxfId="8953" priority="5330"/>
  </conditionalFormatting>
  <conditionalFormatting sqref="AL6">
    <cfRule type="duplicateValues" dxfId="8952" priority="5329"/>
  </conditionalFormatting>
  <conditionalFormatting sqref="AP9">
    <cfRule type="duplicateValues" dxfId="8951" priority="5328"/>
  </conditionalFormatting>
  <conditionalFormatting sqref="AL6">
    <cfRule type="duplicateValues" dxfId="8950" priority="5327"/>
  </conditionalFormatting>
  <conditionalFormatting sqref="AP16">
    <cfRule type="duplicateValues" dxfId="8949" priority="5326"/>
  </conditionalFormatting>
  <conditionalFormatting sqref="AP19">
    <cfRule type="duplicateValues" dxfId="8948" priority="5325"/>
  </conditionalFormatting>
  <conditionalFormatting sqref="AP29">
    <cfRule type="duplicateValues" dxfId="8947" priority="5324"/>
  </conditionalFormatting>
  <conditionalFormatting sqref="AJ6 AL6 AN6:AP6">
    <cfRule type="duplicateValues" dxfId="8946" priority="5323"/>
  </conditionalFormatting>
  <conditionalFormatting sqref="AN16">
    <cfRule type="duplicateValues" dxfId="8945" priority="5322"/>
  </conditionalFormatting>
  <conditionalFormatting sqref="AL46">
    <cfRule type="duplicateValues" dxfId="8944" priority="5321"/>
  </conditionalFormatting>
  <conditionalFormatting sqref="AN19">
    <cfRule type="duplicateValues" dxfId="8943" priority="5320"/>
  </conditionalFormatting>
  <conditionalFormatting sqref="AN26">
    <cfRule type="duplicateValues" dxfId="8942" priority="5319"/>
  </conditionalFormatting>
  <conditionalFormatting sqref="AN29">
    <cfRule type="duplicateValues" dxfId="8941" priority="5318"/>
  </conditionalFormatting>
  <conditionalFormatting sqref="AN36">
    <cfRule type="duplicateValues" dxfId="8940" priority="5317"/>
  </conditionalFormatting>
  <conditionalFormatting sqref="AN39">
    <cfRule type="duplicateValues" dxfId="8939" priority="5316"/>
  </conditionalFormatting>
  <conditionalFormatting sqref="AN46">
    <cfRule type="duplicateValues" dxfId="8938" priority="5315"/>
  </conditionalFormatting>
  <conditionalFormatting sqref="AN49">
    <cfRule type="duplicateValues" dxfId="8937" priority="5314"/>
  </conditionalFormatting>
  <conditionalFormatting sqref="AO26">
    <cfRule type="duplicateValues" dxfId="8936" priority="5313"/>
  </conditionalFormatting>
  <conditionalFormatting sqref="AO29">
    <cfRule type="duplicateValues" dxfId="8935" priority="5312"/>
  </conditionalFormatting>
  <conditionalFormatting sqref="AO36">
    <cfRule type="duplicateValues" dxfId="8934" priority="5311"/>
  </conditionalFormatting>
  <conditionalFormatting sqref="AO39">
    <cfRule type="duplicateValues" dxfId="8933" priority="5310"/>
  </conditionalFormatting>
  <conditionalFormatting sqref="AZ6:BR6">
    <cfRule type="cellIs" dxfId="8932" priority="5308" operator="equal">
      <formula>0</formula>
    </cfRule>
    <cfRule type="cellIs" dxfId="8931" priority="5309" operator="greaterThan">
      <formula>0</formula>
    </cfRule>
  </conditionalFormatting>
  <conditionalFormatting sqref="AZ9:BR9">
    <cfRule type="cellIs" dxfId="8930" priority="5306" operator="equal">
      <formula>0</formula>
    </cfRule>
    <cfRule type="cellIs" dxfId="8929" priority="5307" operator="greaterThan">
      <formula>0</formula>
    </cfRule>
  </conditionalFormatting>
  <conditionalFormatting sqref="AZ12:BR12">
    <cfRule type="cellIs" dxfId="8928" priority="5304" operator="equal">
      <formula>0</formula>
    </cfRule>
    <cfRule type="cellIs" dxfId="8927" priority="5305" operator="greaterThan">
      <formula>0</formula>
    </cfRule>
  </conditionalFormatting>
  <conditionalFormatting sqref="AN6">
    <cfRule type="duplicateValues" dxfId="8926" priority="5303"/>
  </conditionalFormatting>
  <conditionalFormatting sqref="AN9">
    <cfRule type="duplicateValues" dxfId="8925" priority="5302"/>
  </conditionalFormatting>
  <conditionalFormatting sqref="AO49">
    <cfRule type="duplicateValues" dxfId="8924" priority="5301"/>
  </conditionalFormatting>
  <conditionalFormatting sqref="A15:A16 A18:A19">
    <cfRule type="cellIs" dxfId="8923" priority="5300" stopIfTrue="1" operator="equal">
      <formula>TRUE</formula>
    </cfRule>
  </conditionalFormatting>
  <conditionalFormatting sqref="AL6">
    <cfRule type="duplicateValues" dxfId="8922" priority="5298"/>
  </conditionalFormatting>
  <conditionalFormatting sqref="AL6">
    <cfRule type="duplicateValues" dxfId="8921" priority="5297"/>
  </conditionalFormatting>
  <conditionalFormatting sqref="AL6">
    <cfRule type="duplicateValues" dxfId="8920" priority="5296"/>
  </conditionalFormatting>
  <conditionalFormatting sqref="AL6">
    <cfRule type="duplicateValues" dxfId="8919" priority="5295"/>
  </conditionalFormatting>
  <conditionalFormatting sqref="AO6">
    <cfRule type="duplicateValues" dxfId="8918" priority="5294"/>
  </conditionalFormatting>
  <conditionalFormatting sqref="AO9">
    <cfRule type="duplicateValues" dxfId="8917" priority="5293"/>
  </conditionalFormatting>
  <conditionalFormatting sqref="AO6">
    <cfRule type="duplicateValues" dxfId="8916" priority="5292"/>
  </conditionalFormatting>
  <conditionalFormatting sqref="AO16">
    <cfRule type="duplicateValues" dxfId="8915" priority="5291"/>
  </conditionalFormatting>
  <conditionalFormatting sqref="AO9">
    <cfRule type="duplicateValues" dxfId="8914" priority="5290"/>
  </conditionalFormatting>
  <conditionalFormatting sqref="AO9">
    <cfRule type="duplicateValues" dxfId="8913" priority="5289"/>
  </conditionalFormatting>
  <conditionalFormatting sqref="AO16">
    <cfRule type="duplicateValues" dxfId="8912" priority="5288"/>
  </conditionalFormatting>
  <conditionalFormatting sqref="AO16">
    <cfRule type="duplicateValues" dxfId="8911" priority="5287"/>
  </conditionalFormatting>
  <conditionalFormatting sqref="AO19">
    <cfRule type="duplicateValues" dxfId="8910" priority="5286"/>
  </conditionalFormatting>
  <conditionalFormatting sqref="AO19">
    <cfRule type="duplicateValues" dxfId="8909" priority="5285"/>
  </conditionalFormatting>
  <conditionalFormatting sqref="AO6">
    <cfRule type="duplicateValues" dxfId="8908" priority="5284"/>
  </conditionalFormatting>
  <conditionalFormatting sqref="AO6">
    <cfRule type="duplicateValues" dxfId="8907" priority="5283"/>
  </conditionalFormatting>
  <conditionalFormatting sqref="AO19">
    <cfRule type="duplicateValues" dxfId="8906" priority="5282"/>
  </conditionalFormatting>
  <conditionalFormatting sqref="AN9:AP9">
    <cfRule type="duplicateValues" dxfId="8905" priority="5281"/>
  </conditionalFormatting>
  <conditionalFormatting sqref="AN16:AP16">
    <cfRule type="duplicateValues" dxfId="8904" priority="5280"/>
  </conditionalFormatting>
  <conditionalFormatting sqref="AN19:AP19">
    <cfRule type="duplicateValues" dxfId="8903" priority="5279"/>
  </conditionalFormatting>
  <conditionalFormatting sqref="AH6 AN6:AP6 AJ6 AL6">
    <cfRule type="duplicateValues" dxfId="8902" priority="5276"/>
  </conditionalFormatting>
  <conditionalFormatting sqref="AH9 AN9:AP9 AL9">
    <cfRule type="duplicateValues" dxfId="8901" priority="5275"/>
  </conditionalFormatting>
  <conditionalFormatting sqref="AH36 AN36:AP36 AL36">
    <cfRule type="duplicateValues" dxfId="8900" priority="5274"/>
  </conditionalFormatting>
  <conditionalFormatting sqref="AH39 AN39:AP39 AL39">
    <cfRule type="duplicateValues" dxfId="8899" priority="5273"/>
  </conditionalFormatting>
  <conditionalFormatting sqref="AH26 AN26:AP26">
    <cfRule type="duplicateValues" dxfId="8898" priority="5272"/>
  </conditionalFormatting>
  <conditionalFormatting sqref="AH29 AN29:AP29">
    <cfRule type="duplicateValues" dxfId="8897" priority="5271"/>
  </conditionalFormatting>
  <conditionalFormatting sqref="AH46 AN46:AP46 AJ46 AL46">
    <cfRule type="duplicateValues" dxfId="8896" priority="5270"/>
  </conditionalFormatting>
  <conditionalFormatting sqref="AH49 AN49:AP49 AJ49">
    <cfRule type="duplicateValues" dxfId="8895" priority="5269"/>
  </conditionalFormatting>
  <conditionalFormatting sqref="AH16 AN16:AP16 AL16">
    <cfRule type="duplicateValues" dxfId="8894" priority="5268"/>
  </conditionalFormatting>
  <conditionalFormatting sqref="AH19 AN19:AP19 AL19">
    <cfRule type="duplicateValues" dxfId="8893" priority="5267"/>
  </conditionalFormatting>
  <conditionalFormatting sqref="AH46">
    <cfRule type="duplicateValues" dxfId="8892" priority="5266"/>
  </conditionalFormatting>
  <conditionalFormatting sqref="AH49">
    <cfRule type="duplicateValues" dxfId="8891" priority="5265"/>
  </conditionalFormatting>
  <conditionalFormatting sqref="AL9">
    <cfRule type="duplicateValues" dxfId="8890" priority="5264"/>
  </conditionalFormatting>
  <conditionalFormatting sqref="AL9">
    <cfRule type="duplicateValues" dxfId="8889" priority="5263"/>
  </conditionalFormatting>
  <conditionalFormatting sqref="AL9">
    <cfRule type="duplicateValues" dxfId="8888" priority="5262"/>
  </conditionalFormatting>
  <conditionalFormatting sqref="AL9">
    <cfRule type="duplicateValues" dxfId="8887" priority="5261"/>
  </conditionalFormatting>
  <conditionalFormatting sqref="AL9">
    <cfRule type="duplicateValues" dxfId="8886" priority="5260"/>
  </conditionalFormatting>
  <conditionalFormatting sqref="AL9">
    <cfRule type="duplicateValues" dxfId="8885" priority="5259"/>
  </conditionalFormatting>
  <conditionalFormatting sqref="AL9">
    <cfRule type="duplicateValues" dxfId="8884" priority="5258"/>
  </conditionalFormatting>
  <conditionalFormatting sqref="AL9">
    <cfRule type="duplicateValues" dxfId="8883" priority="5257"/>
  </conditionalFormatting>
  <conditionalFormatting sqref="AL9">
    <cfRule type="duplicateValues" dxfId="8882" priority="5256"/>
  </conditionalFormatting>
  <conditionalFormatting sqref="AL39 AL19">
    <cfRule type="duplicateValues" dxfId="8881" priority="5255"/>
  </conditionalFormatting>
  <conditionalFormatting sqref="AL39 AL19">
    <cfRule type="duplicateValues" dxfId="8880" priority="5254"/>
  </conditionalFormatting>
  <conditionalFormatting sqref="AL39 AL19">
    <cfRule type="duplicateValues" dxfId="8879" priority="5253"/>
  </conditionalFormatting>
  <conditionalFormatting sqref="AL39 AL19">
    <cfRule type="duplicateValues" dxfId="8878" priority="5252"/>
  </conditionalFormatting>
  <conditionalFormatting sqref="AL39 AL19">
    <cfRule type="duplicateValues" dxfId="8877" priority="5251"/>
  </conditionalFormatting>
  <conditionalFormatting sqref="AL39 AL19">
    <cfRule type="duplicateValues" dxfId="8876" priority="5250"/>
  </conditionalFormatting>
  <conditionalFormatting sqref="AL39 AL19">
    <cfRule type="duplicateValues" dxfId="8875" priority="5249"/>
  </conditionalFormatting>
  <conditionalFormatting sqref="AL39 AL19">
    <cfRule type="duplicateValues" dxfId="8874" priority="5248"/>
  </conditionalFormatting>
  <conditionalFormatting sqref="AL39 AL19">
    <cfRule type="duplicateValues" dxfId="8873" priority="5247"/>
  </conditionalFormatting>
  <conditionalFormatting sqref="AH6">
    <cfRule type="duplicateValues" dxfId="8872" priority="5246"/>
  </conditionalFormatting>
  <conditionalFormatting sqref="AH9">
    <cfRule type="duplicateValues" dxfId="8871" priority="5245"/>
  </conditionalFormatting>
  <conditionalFormatting sqref="AH36 AH26 AH16">
    <cfRule type="duplicateValues" dxfId="8870" priority="5244"/>
  </conditionalFormatting>
  <conditionalFormatting sqref="AH39 AH29 AH19">
    <cfRule type="duplicateValues" dxfId="8869" priority="5243"/>
  </conditionalFormatting>
  <conditionalFormatting sqref="AL49">
    <cfRule type="duplicateValues" dxfId="8868" priority="5242"/>
  </conditionalFormatting>
  <conditionalFormatting sqref="AL49">
    <cfRule type="duplicateValues" dxfId="8867" priority="5241"/>
  </conditionalFormatting>
  <conditionalFormatting sqref="AJ9">
    <cfRule type="duplicateValues" dxfId="8866" priority="5240"/>
  </conditionalFormatting>
  <conditionalFormatting sqref="AJ9">
    <cfRule type="duplicateValues" dxfId="8865" priority="5239"/>
  </conditionalFormatting>
  <conditionalFormatting sqref="AJ16">
    <cfRule type="duplicateValues" dxfId="8864" priority="5238"/>
  </conditionalFormatting>
  <conditionalFormatting sqref="AJ16">
    <cfRule type="duplicateValues" dxfId="8863" priority="5237"/>
  </conditionalFormatting>
  <conditionalFormatting sqref="AJ19">
    <cfRule type="duplicateValues" dxfId="8862" priority="5236"/>
  </conditionalFormatting>
  <conditionalFormatting sqref="AJ19">
    <cfRule type="duplicateValues" dxfId="8861" priority="5235"/>
  </conditionalFormatting>
  <conditionalFormatting sqref="AM6">
    <cfRule type="duplicateValues" dxfId="8860" priority="5234"/>
  </conditionalFormatting>
  <conditionalFormatting sqref="AM6">
    <cfRule type="duplicateValues" dxfId="8859" priority="5233"/>
  </conditionalFormatting>
  <conditionalFormatting sqref="AM6">
    <cfRule type="duplicateValues" dxfId="8858" priority="5232"/>
  </conditionalFormatting>
  <conditionalFormatting sqref="AM6">
    <cfRule type="duplicateValues" dxfId="8857" priority="5231"/>
  </conditionalFormatting>
  <conditionalFormatting sqref="AM6">
    <cfRule type="duplicateValues" dxfId="8856" priority="5230"/>
  </conditionalFormatting>
  <conditionalFormatting sqref="AM6">
    <cfRule type="duplicateValues" dxfId="8855" priority="5229"/>
  </conditionalFormatting>
  <conditionalFormatting sqref="AM9">
    <cfRule type="duplicateValues" dxfId="8854" priority="5228"/>
  </conditionalFormatting>
  <conditionalFormatting sqref="AM9">
    <cfRule type="duplicateValues" dxfId="8853" priority="5227"/>
  </conditionalFormatting>
  <conditionalFormatting sqref="AM9">
    <cfRule type="duplicateValues" dxfId="8852" priority="5226"/>
  </conditionalFormatting>
  <conditionalFormatting sqref="AM9">
    <cfRule type="duplicateValues" dxfId="8851" priority="5225"/>
  </conditionalFormatting>
  <conditionalFormatting sqref="AM9">
    <cfRule type="duplicateValues" dxfId="8850" priority="5224"/>
  </conditionalFormatting>
  <conditionalFormatting sqref="AM9">
    <cfRule type="duplicateValues" dxfId="8849" priority="5223"/>
  </conditionalFormatting>
  <conditionalFormatting sqref="AL26">
    <cfRule type="duplicateValues" dxfId="8848" priority="5222"/>
  </conditionalFormatting>
  <conditionalFormatting sqref="AL29">
    <cfRule type="duplicateValues" dxfId="8847" priority="5221"/>
  </conditionalFormatting>
  <conditionalFormatting sqref="AL29">
    <cfRule type="duplicateValues" dxfId="8846" priority="5220"/>
  </conditionalFormatting>
  <conditionalFormatting sqref="AL29">
    <cfRule type="duplicateValues" dxfId="8845" priority="5219"/>
  </conditionalFormatting>
  <conditionalFormatting sqref="AL29">
    <cfRule type="duplicateValues" dxfId="8844" priority="5218"/>
  </conditionalFormatting>
  <conditionalFormatting sqref="AL29">
    <cfRule type="duplicateValues" dxfId="8843" priority="5217"/>
  </conditionalFormatting>
  <conditionalFormatting sqref="AL29">
    <cfRule type="duplicateValues" dxfId="8842" priority="5216"/>
  </conditionalFormatting>
  <conditionalFormatting sqref="AL29">
    <cfRule type="duplicateValues" dxfId="8841" priority="5215"/>
  </conditionalFormatting>
  <conditionalFormatting sqref="AL29">
    <cfRule type="duplicateValues" dxfId="8840" priority="5214"/>
  </conditionalFormatting>
  <conditionalFormatting sqref="AL29">
    <cfRule type="duplicateValues" dxfId="8839" priority="5213"/>
  </conditionalFormatting>
  <conditionalFormatting sqref="AL29">
    <cfRule type="duplicateValues" dxfId="8838" priority="5212"/>
  </conditionalFormatting>
  <conditionalFormatting sqref="AM46 AM36 AM26 AM16">
    <cfRule type="duplicateValues" dxfId="8837" priority="5199"/>
  </conditionalFormatting>
  <conditionalFormatting sqref="AM46 AM36 AM26 AM16">
    <cfRule type="duplicateValues" dxfId="8836" priority="5198"/>
  </conditionalFormatting>
  <conditionalFormatting sqref="AM46 AM36 AM26 AM16">
    <cfRule type="duplicateValues" dxfId="8835" priority="5197"/>
  </conditionalFormatting>
  <conditionalFormatting sqref="AM46 AM36 AM26 AM16">
    <cfRule type="duplicateValues" dxfId="8834" priority="5196"/>
  </conditionalFormatting>
  <conditionalFormatting sqref="AM46 AM36 AM26 AM16">
    <cfRule type="duplicateValues" dxfId="8833" priority="5195"/>
  </conditionalFormatting>
  <conditionalFormatting sqref="AM46 AM36 AM26 AM16">
    <cfRule type="duplicateValues" dxfId="8832" priority="5194"/>
  </conditionalFormatting>
  <conditionalFormatting sqref="AM49 AM39 AM19">
    <cfRule type="duplicateValues" dxfId="8831" priority="5193"/>
  </conditionalFormatting>
  <conditionalFormatting sqref="AM49 AM39 AM19">
    <cfRule type="duplicateValues" dxfId="8830" priority="5192"/>
  </conditionalFormatting>
  <conditionalFormatting sqref="AM49 AM39 AM19">
    <cfRule type="duplicateValues" dxfId="8829" priority="5191"/>
  </conditionalFormatting>
  <conditionalFormatting sqref="AM49 AM39 AM19">
    <cfRule type="duplicateValues" dxfId="8828" priority="5190"/>
  </conditionalFormatting>
  <conditionalFormatting sqref="AM49 AM39 AM19">
    <cfRule type="duplicateValues" dxfId="8827" priority="5189"/>
  </conditionalFormatting>
  <conditionalFormatting sqref="AM49 AM39 AM19">
    <cfRule type="duplicateValues" dxfId="8826" priority="5188"/>
  </conditionalFormatting>
  <conditionalFormatting sqref="AJ26">
    <cfRule type="duplicateValues" dxfId="8825" priority="5187"/>
  </conditionalFormatting>
  <conditionalFormatting sqref="AJ26">
    <cfRule type="duplicateValues" dxfId="8824" priority="5186"/>
  </conditionalFormatting>
  <conditionalFormatting sqref="AJ29">
    <cfRule type="duplicateValues" dxfId="8823" priority="5185"/>
  </conditionalFormatting>
  <conditionalFormatting sqref="AJ29">
    <cfRule type="duplicateValues" dxfId="8822" priority="5184"/>
  </conditionalFormatting>
  <conditionalFormatting sqref="AK6">
    <cfRule type="duplicateValues" dxfId="8821" priority="5183"/>
  </conditionalFormatting>
  <conditionalFormatting sqref="AK6">
    <cfRule type="duplicateValues" dxfId="8820" priority="5182"/>
  </conditionalFormatting>
  <conditionalFormatting sqref="AK6">
    <cfRule type="duplicateValues" dxfId="8819" priority="5181"/>
  </conditionalFormatting>
  <conditionalFormatting sqref="AK6">
    <cfRule type="duplicateValues" dxfId="8818" priority="5180"/>
  </conditionalFormatting>
  <conditionalFormatting sqref="AK6">
    <cfRule type="duplicateValues" dxfId="8817" priority="5179"/>
  </conditionalFormatting>
  <conditionalFormatting sqref="AK6">
    <cfRule type="duplicateValues" dxfId="8816" priority="5178"/>
  </conditionalFormatting>
  <conditionalFormatting sqref="AM29">
    <cfRule type="duplicateValues" dxfId="8815" priority="5159"/>
  </conditionalFormatting>
  <conditionalFormatting sqref="AM29">
    <cfRule type="duplicateValues" dxfId="8814" priority="5158"/>
  </conditionalFormatting>
  <conditionalFormatting sqref="AM29">
    <cfRule type="duplicateValues" dxfId="8813" priority="5157"/>
  </conditionalFormatting>
  <conditionalFormatting sqref="AM29">
    <cfRule type="duplicateValues" dxfId="8812" priority="5156"/>
  </conditionalFormatting>
  <conditionalFormatting sqref="AM29">
    <cfRule type="duplicateValues" dxfId="8811" priority="5155"/>
  </conditionalFormatting>
  <conditionalFormatting sqref="AM29">
    <cfRule type="duplicateValues" dxfId="8810" priority="5154"/>
  </conditionalFormatting>
  <conditionalFormatting sqref="AJ36">
    <cfRule type="duplicateValues" dxfId="8809" priority="5105"/>
  </conditionalFormatting>
  <conditionalFormatting sqref="AJ36">
    <cfRule type="duplicateValues" dxfId="8808" priority="5104"/>
  </conditionalFormatting>
  <conditionalFormatting sqref="AJ39">
    <cfRule type="duplicateValues" dxfId="8807" priority="5103"/>
  </conditionalFormatting>
  <conditionalFormatting sqref="AJ39">
    <cfRule type="duplicateValues" dxfId="8806" priority="5102"/>
  </conditionalFormatting>
  <conditionalFormatting sqref="AK9">
    <cfRule type="duplicateValues" dxfId="8805" priority="4921"/>
  </conditionalFormatting>
  <conditionalFormatting sqref="AK9">
    <cfRule type="duplicateValues" dxfId="8804" priority="4920"/>
  </conditionalFormatting>
  <conditionalFormatting sqref="AK9">
    <cfRule type="duplicateValues" dxfId="8803" priority="4919"/>
  </conditionalFormatting>
  <conditionalFormatting sqref="AK9">
    <cfRule type="duplicateValues" dxfId="8802" priority="4918"/>
  </conditionalFormatting>
  <conditionalFormatting sqref="AK9">
    <cfRule type="duplicateValues" dxfId="8801" priority="4917"/>
  </conditionalFormatting>
  <conditionalFormatting sqref="AK9">
    <cfRule type="duplicateValues" dxfId="8800" priority="4916"/>
  </conditionalFormatting>
  <conditionalFormatting sqref="AK46 AK36 AK26 AK16">
    <cfRule type="duplicateValues" dxfId="8799" priority="4903"/>
  </conditionalFormatting>
  <conditionalFormatting sqref="AK46 AK36 AK26 AK16">
    <cfRule type="duplicateValues" dxfId="8798" priority="4902"/>
  </conditionalFormatting>
  <conditionalFormatting sqref="AK46 AK36 AK26 AK16">
    <cfRule type="duplicateValues" dxfId="8797" priority="4901"/>
  </conditionalFormatting>
  <conditionalFormatting sqref="AK46 AK36 AK26 AK16">
    <cfRule type="duplicateValues" dxfId="8796" priority="4900"/>
  </conditionalFormatting>
  <conditionalFormatting sqref="AK46 AK36 AK26 AK16">
    <cfRule type="duplicateValues" dxfId="8795" priority="4899"/>
  </conditionalFormatting>
  <conditionalFormatting sqref="AK46 AK36 AK26 AK16">
    <cfRule type="duplicateValues" dxfId="8794" priority="4898"/>
  </conditionalFormatting>
  <conditionalFormatting sqref="AK49 AK39 AK29">
    <cfRule type="duplicateValues" dxfId="8793" priority="4897"/>
  </conditionalFormatting>
  <conditionalFormatting sqref="AK49 AK39 AK29">
    <cfRule type="duplicateValues" dxfId="8792" priority="4896"/>
  </conditionalFormatting>
  <conditionalFormatting sqref="AK49 AK39 AK29">
    <cfRule type="duplicateValues" dxfId="8791" priority="4895"/>
  </conditionalFormatting>
  <conditionalFormatting sqref="AK49 AK39 AK29">
    <cfRule type="duplicateValues" dxfId="8790" priority="4894"/>
  </conditionalFormatting>
  <conditionalFormatting sqref="AK49 AK39 AK29">
    <cfRule type="duplicateValues" dxfId="8789" priority="4893"/>
  </conditionalFormatting>
  <conditionalFormatting sqref="AK49 AK39 AK29">
    <cfRule type="duplicateValues" dxfId="8788" priority="4892"/>
  </conditionalFormatting>
  <conditionalFormatting sqref="AK19">
    <cfRule type="duplicateValues" dxfId="8787" priority="4675"/>
  </conditionalFormatting>
  <conditionalFormatting sqref="AK19">
    <cfRule type="duplicateValues" dxfId="8786" priority="4674"/>
  </conditionalFormatting>
  <conditionalFormatting sqref="AK19">
    <cfRule type="duplicateValues" dxfId="8785" priority="4673"/>
  </conditionalFormatting>
  <conditionalFormatting sqref="AK19">
    <cfRule type="duplicateValues" dxfId="8784" priority="4672"/>
  </conditionalFormatting>
  <conditionalFormatting sqref="AK19">
    <cfRule type="duplicateValues" dxfId="8783" priority="4671"/>
  </conditionalFormatting>
  <conditionalFormatting sqref="AK19">
    <cfRule type="duplicateValues" dxfId="8782" priority="4670"/>
  </conditionalFormatting>
  <conditionalFormatting sqref="AI6">
    <cfRule type="duplicateValues" dxfId="8781" priority="756"/>
  </conditionalFormatting>
  <conditionalFormatting sqref="AI9">
    <cfRule type="duplicateValues" dxfId="8780" priority="755"/>
  </conditionalFormatting>
  <conditionalFormatting sqref="AI46 AI36 AI26 AI16">
    <cfRule type="duplicateValues" dxfId="8779" priority="112"/>
  </conditionalFormatting>
  <conditionalFormatting sqref="AI49 AI39 AI29 AI19">
    <cfRule type="duplicateValues" dxfId="8778" priority="111"/>
  </conditionalFormatting>
  <conditionalFormatting sqref="B6:AG6">
    <cfRule type="duplicateValues" dxfId="8777" priority="12"/>
  </conditionalFormatting>
  <conditionalFormatting sqref="B9:AG9">
    <cfRule type="duplicateValues" dxfId="8776" priority="11"/>
  </conditionalFormatting>
  <conditionalFormatting sqref="B16:AG16">
    <cfRule type="duplicateValues" dxfId="8775" priority="10"/>
  </conditionalFormatting>
  <conditionalFormatting sqref="B19:AG19">
    <cfRule type="duplicateValues" dxfId="8774" priority="9"/>
  </conditionalFormatting>
  <conditionalFormatting sqref="B26:AG26">
    <cfRule type="duplicateValues" dxfId="8773" priority="8"/>
  </conditionalFormatting>
  <conditionalFormatting sqref="B29:AG29">
    <cfRule type="duplicateValues" dxfId="8772" priority="7"/>
  </conditionalFormatting>
  <conditionalFormatting sqref="B36:AG36">
    <cfRule type="duplicateValues" dxfId="8771" priority="6"/>
  </conditionalFormatting>
  <conditionalFormatting sqref="B39:AG39">
    <cfRule type="duplicateValues" dxfId="8770" priority="5"/>
  </conditionalFormatting>
  <conditionalFormatting sqref="B46:AG46">
    <cfRule type="duplicateValues" dxfId="8769" priority="4"/>
  </conditionalFormatting>
  <conditionalFormatting sqref="B49:AG49">
    <cfRule type="duplicateValues" dxfId="8768" priority="3"/>
  </conditionalFormatting>
  <conditionalFormatting sqref="B56:AG56">
    <cfRule type="duplicateValues" dxfId="8767" priority="2"/>
  </conditionalFormatting>
  <conditionalFormatting sqref="B59:AG59">
    <cfRule type="duplicateValues" dxfId="8766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19713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345" stopIfTrue="1" operator="containsText" id="{1179CAF5-4CE1-4629-BB52-B1726F042844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5344" stopIfTrue="1" operator="containsText" id="{7F01E8C1-A28F-4077-A2F2-5455B7A6ED95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5299" stopIfTrue="1" operator="containsText" id="{0113174C-CF95-4077-8410-5962A5413244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57C45-9DF9-4E02-A38D-6AC89DFB91F8}">
  <sheetPr codeName="Tabelle318"/>
  <dimension ref="A1:CE85"/>
  <sheetViews>
    <sheetView topLeftCell="Q1" zoomScale="70" zoomScaleNormal="70" zoomScaleSheetLayoutView="70" zoomScalePageLayoutView="70" workbookViewId="0">
      <selection activeCell="Z10" sqref="Z10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42</v>
      </c>
      <c r="B1" s="3">
        <f>DATE(YEAR(A2),1,7*A1-3-WEEKDAY(DATE(YEAR(A2),,),3))</f>
        <v>44116</v>
      </c>
      <c r="C1" s="2" t="s">
        <v>29</v>
      </c>
      <c r="D1" s="3">
        <f>B1+4</f>
        <v>44120</v>
      </c>
      <c r="E1" s="207">
        <f ca="1">SUMIF(B6:AI7,"&lt;&gt;"&amp;"",B2:AI2)</f>
        <v>36</v>
      </c>
      <c r="F1" s="544" t="s">
        <v>574</v>
      </c>
      <c r="G1" s="354"/>
      <c r="H1" s="545"/>
      <c r="I1" s="307"/>
      <c r="J1" s="225"/>
      <c r="K1" s="225"/>
      <c r="L1" s="307"/>
      <c r="M1" s="307"/>
      <c r="N1" s="517" t="s">
        <v>318</v>
      </c>
      <c r="O1" s="517"/>
      <c r="P1" s="503"/>
      <c r="Q1" s="518"/>
      <c r="R1" s="520"/>
      <c r="S1" s="503"/>
      <c r="T1" s="517"/>
      <c r="U1" s="519"/>
      <c r="V1" s="466"/>
      <c r="W1" s="327"/>
      <c r="X1" s="465"/>
      <c r="Y1" s="212"/>
      <c r="Z1" s="212"/>
      <c r="AA1" s="227"/>
      <c r="AB1" s="227"/>
      <c r="AC1" s="517" t="s">
        <v>318</v>
      </c>
      <c r="AD1" s="504"/>
      <c r="AE1" s="517"/>
      <c r="AF1" s="519"/>
      <c r="AG1" s="519" t="s">
        <v>586</v>
      </c>
      <c r="AH1" s="212"/>
      <c r="AI1" s="530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2</v>
      </c>
      <c r="I2" s="166">
        <v>4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9"/>
      <c r="S2" s="165">
        <v>1</v>
      </c>
      <c r="T2" s="9"/>
      <c r="U2" s="165">
        <v>3</v>
      </c>
      <c r="V2" s="165">
        <v>1</v>
      </c>
      <c r="W2" s="9"/>
      <c r="X2" s="165">
        <v>1</v>
      </c>
      <c r="Y2" s="9"/>
      <c r="Z2" s="263"/>
      <c r="AA2" s="166">
        <v>1</v>
      </c>
      <c r="AB2" s="263"/>
      <c r="AC2" s="165">
        <v>6</v>
      </c>
      <c r="AD2" s="165">
        <v>1</v>
      </c>
      <c r="AE2" s="165">
        <v>4</v>
      </c>
      <c r="AF2" s="165">
        <v>1</v>
      </c>
      <c r="AG2" s="9">
        <v>1</v>
      </c>
      <c r="AH2" s="9"/>
      <c r="AI2" s="165">
        <v>3</v>
      </c>
      <c r="AJ2" s="165">
        <v>5</v>
      </c>
      <c r="AK2" s="165">
        <v>5</v>
      </c>
      <c r="AL2" s="9"/>
      <c r="AM2" s="165">
        <v>9</v>
      </c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6</v>
      </c>
      <c r="BA2" s="287">
        <f t="shared" ref="BA2:BR2" si="0">MAX(BA6,BA9,BA12,BA16,BA19,BA22,BA26,BA29,BA32,BA36,BA39,BA42,BA46,BA49,BA52,BA56,BA59,BA62)</f>
        <v>0</v>
      </c>
      <c r="BB2" s="287">
        <f t="shared" si="0"/>
        <v>12</v>
      </c>
      <c r="BC2" s="287">
        <f t="shared" si="0"/>
        <v>2</v>
      </c>
      <c r="BD2" s="287">
        <f t="shared" si="0"/>
        <v>0</v>
      </c>
      <c r="BE2" s="287">
        <f t="shared" si="0"/>
        <v>4</v>
      </c>
      <c r="BF2" s="287">
        <f t="shared" si="0"/>
        <v>3</v>
      </c>
      <c r="BG2" s="287">
        <f t="shared" si="0"/>
        <v>0</v>
      </c>
      <c r="BH2" s="287">
        <f t="shared" si="0"/>
        <v>4</v>
      </c>
      <c r="BI2" s="287">
        <f t="shared" si="0"/>
        <v>0</v>
      </c>
      <c r="BJ2" s="287">
        <f t="shared" si="0"/>
        <v>1</v>
      </c>
      <c r="BK2" s="287">
        <f t="shared" si="0"/>
        <v>1</v>
      </c>
      <c r="BL2" s="287">
        <f t="shared" si="0"/>
        <v>5</v>
      </c>
      <c r="BM2" s="287">
        <f t="shared" si="0"/>
        <v>5</v>
      </c>
      <c r="BN2" s="287">
        <f t="shared" si="0"/>
        <v>0</v>
      </c>
      <c r="BO2" s="287">
        <f t="shared" si="0"/>
        <v>1</v>
      </c>
      <c r="BP2" s="287">
        <f t="shared" si="0"/>
        <v>9</v>
      </c>
      <c r="BQ2" s="287">
        <f t="shared" si="0"/>
        <v>0</v>
      </c>
      <c r="BR2" s="287">
        <f t="shared" si="0"/>
        <v>2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/>
      <c r="S3" s="13" t="s">
        <v>323</v>
      </c>
      <c r="T3" s="13"/>
      <c r="U3" s="12" t="s">
        <v>244</v>
      </c>
      <c r="V3" s="12" t="s">
        <v>332</v>
      </c>
      <c r="W3" s="12"/>
      <c r="X3" s="12" t="s">
        <v>194</v>
      </c>
      <c r="Y3" s="12"/>
      <c r="Z3" s="286"/>
      <c r="AA3" s="286" t="s">
        <v>270</v>
      </c>
      <c r="AB3" s="286"/>
      <c r="AC3" s="286" t="s">
        <v>393</v>
      </c>
      <c r="AD3" s="12" t="s">
        <v>394</v>
      </c>
      <c r="AE3" s="12" t="s">
        <v>350</v>
      </c>
      <c r="AF3" s="12" t="s">
        <v>476</v>
      </c>
      <c r="AG3" s="12" t="s">
        <v>297</v>
      </c>
      <c r="AH3" s="12"/>
      <c r="AI3" s="12" t="s">
        <v>311</v>
      </c>
      <c r="AJ3" s="13" t="s">
        <v>398</v>
      </c>
      <c r="AK3" s="12" t="s">
        <v>543</v>
      </c>
      <c r="AL3" s="13" t="s">
        <v>580</v>
      </c>
      <c r="AM3" s="12" t="s">
        <v>576</v>
      </c>
      <c r="AN3" s="13" t="s">
        <v>580</v>
      </c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191</v>
      </c>
      <c r="C4" s="17" t="s">
        <v>191</v>
      </c>
      <c r="D4" s="17" t="s">
        <v>191</v>
      </c>
      <c r="E4" s="17" t="s">
        <v>191</v>
      </c>
      <c r="F4" s="17" t="s">
        <v>583</v>
      </c>
      <c r="G4" s="17" t="s">
        <v>279</v>
      </c>
      <c r="H4" s="17" t="s">
        <v>420</v>
      </c>
      <c r="I4" s="17" t="s">
        <v>420</v>
      </c>
      <c r="J4" s="17"/>
      <c r="K4" s="17" t="s">
        <v>191</v>
      </c>
      <c r="L4" s="17" t="s">
        <v>584</v>
      </c>
      <c r="M4" s="17"/>
      <c r="N4" s="17" t="s">
        <v>391</v>
      </c>
      <c r="O4" s="17" t="s">
        <v>191</v>
      </c>
      <c r="P4" s="17" t="s">
        <v>191</v>
      </c>
      <c r="Q4" s="17" t="s">
        <v>191</v>
      </c>
      <c r="R4" s="17"/>
      <c r="S4" s="17" t="s">
        <v>479</v>
      </c>
      <c r="T4" s="17"/>
      <c r="U4" s="17" t="s">
        <v>191</v>
      </c>
      <c r="V4" s="17" t="s">
        <v>479</v>
      </c>
      <c r="W4" s="17"/>
      <c r="X4" s="17" t="s">
        <v>192</v>
      </c>
      <c r="Y4" s="17"/>
      <c r="Z4" s="17"/>
      <c r="AA4" s="17"/>
      <c r="AB4" s="17"/>
      <c r="AC4" s="17" t="s">
        <v>391</v>
      </c>
      <c r="AD4" s="17" t="s">
        <v>392</v>
      </c>
      <c r="AE4" s="17" t="s">
        <v>365</v>
      </c>
      <c r="AF4" s="17" t="s">
        <v>479</v>
      </c>
      <c r="AG4" s="17" t="s">
        <v>370</v>
      </c>
      <c r="AH4" s="17"/>
      <c r="AI4" s="17" t="s">
        <v>392</v>
      </c>
      <c r="AJ4" s="334"/>
      <c r="AK4" s="86" t="s">
        <v>578</v>
      </c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>Bundeswehr-SAP</v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289"/>
      <c r="E5" s="289"/>
      <c r="F5" s="344" t="s">
        <v>233</v>
      </c>
      <c r="G5" s="291" t="s">
        <v>1</v>
      </c>
      <c r="H5" s="290" t="s">
        <v>6</v>
      </c>
      <c r="I5" s="290" t="s">
        <v>6</v>
      </c>
      <c r="J5" s="289"/>
      <c r="K5" s="289"/>
      <c r="L5" s="390" t="s">
        <v>372</v>
      </c>
      <c r="M5" s="289"/>
      <c r="N5" s="294" t="s">
        <v>14</v>
      </c>
      <c r="O5" s="289"/>
      <c r="P5" s="289"/>
      <c r="Q5" s="289"/>
      <c r="R5" s="289"/>
      <c r="S5" s="477" t="s">
        <v>346</v>
      </c>
      <c r="T5" s="289"/>
      <c r="U5" s="289"/>
      <c r="V5" s="477" t="s">
        <v>346</v>
      </c>
      <c r="W5" s="289"/>
      <c r="X5" s="292" t="s">
        <v>16</v>
      </c>
      <c r="Y5" s="289"/>
      <c r="Z5" s="289"/>
      <c r="AA5" s="289"/>
      <c r="AB5" s="289"/>
      <c r="AC5" s="294" t="s">
        <v>14</v>
      </c>
      <c r="AD5" s="264" t="s">
        <v>74</v>
      </c>
      <c r="AE5" s="217" t="s">
        <v>27</v>
      </c>
      <c r="AF5" s="477" t="s">
        <v>346</v>
      </c>
      <c r="AG5" s="292" t="s">
        <v>16</v>
      </c>
      <c r="AH5" s="289"/>
      <c r="AI5" s="264" t="s">
        <v>74</v>
      </c>
      <c r="AJ5" s="537"/>
      <c r="AK5" s="521" t="s">
        <v>72</v>
      </c>
      <c r="AL5" s="315"/>
      <c r="AM5" s="310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>MHübner</v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6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/>
      <c r="E6" s="26"/>
      <c r="F6" s="26" t="s">
        <v>62</v>
      </c>
      <c r="G6" s="26">
        <v>4</v>
      </c>
      <c r="H6" s="26">
        <v>1</v>
      </c>
      <c r="I6" s="26">
        <v>1</v>
      </c>
      <c r="J6" s="26"/>
      <c r="K6" s="26"/>
      <c r="L6" s="26" t="s">
        <v>271</v>
      </c>
      <c r="M6" s="26"/>
      <c r="N6" s="26">
        <v>3</v>
      </c>
      <c r="O6" s="26"/>
      <c r="P6" s="26"/>
      <c r="Q6" s="26"/>
      <c r="R6" s="26"/>
      <c r="S6" s="26">
        <v>7</v>
      </c>
      <c r="T6" s="26"/>
      <c r="U6" s="26"/>
      <c r="V6" s="26">
        <v>7</v>
      </c>
      <c r="W6" s="26"/>
      <c r="X6" s="26" t="s">
        <v>31</v>
      </c>
      <c r="Y6" s="26"/>
      <c r="Z6" s="26"/>
      <c r="AA6" s="26"/>
      <c r="AB6" s="26"/>
      <c r="AC6" s="26">
        <v>3</v>
      </c>
      <c r="AD6" s="26">
        <v>6</v>
      </c>
      <c r="AE6" s="26">
        <v>9</v>
      </c>
      <c r="AF6" s="26">
        <v>7</v>
      </c>
      <c r="AG6" s="26" t="s">
        <v>32</v>
      </c>
      <c r="AH6" s="26"/>
      <c r="AI6" s="26">
        <v>6</v>
      </c>
      <c r="AJ6" s="82"/>
      <c r="AK6" s="31" t="s">
        <v>33</v>
      </c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>
        <f>IF(HLOOKUP($A$1&amp;"b",[1]!Plan,AW66,FALSE)="","",HLOOKUP($A$1&amp;"b",[1]!Plan,AW66,FALSE))</f>
        <v>8</v>
      </c>
      <c r="AX6" s="28"/>
      <c r="AY6" s="29"/>
      <c r="AZ6" s="167">
        <f t="shared" ref="AZ6:BR6" si="2">SUMIF($B6:$AP6,AZ$3,$B$2:$AP$2)</f>
        <v>6</v>
      </c>
      <c r="BA6" s="167">
        <f t="shared" si="2"/>
        <v>0</v>
      </c>
      <c r="BB6" s="167">
        <f t="shared" si="2"/>
        <v>12</v>
      </c>
      <c r="BC6" s="167">
        <f t="shared" si="2"/>
        <v>2</v>
      </c>
      <c r="BD6" s="167">
        <f t="shared" si="2"/>
        <v>0</v>
      </c>
      <c r="BE6" s="167">
        <f t="shared" si="2"/>
        <v>4</v>
      </c>
      <c r="BF6" s="167">
        <f t="shared" si="2"/>
        <v>3</v>
      </c>
      <c r="BG6" s="167">
        <f t="shared" si="2"/>
        <v>0</v>
      </c>
      <c r="BH6" s="167">
        <f t="shared" si="2"/>
        <v>4</v>
      </c>
      <c r="BI6" s="167">
        <f t="shared" si="2"/>
        <v>0</v>
      </c>
      <c r="BJ6" s="167">
        <f t="shared" si="2"/>
        <v>1</v>
      </c>
      <c r="BK6" s="167">
        <f t="shared" si="2"/>
        <v>1</v>
      </c>
      <c r="BL6" s="167">
        <f t="shared" si="2"/>
        <v>5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2</v>
      </c>
      <c r="BU6" s="8"/>
      <c r="BV6" s="24"/>
      <c r="BX6" s="168">
        <v>8</v>
      </c>
      <c r="BY6" s="170">
        <f>COUNTIF($AZ$2:$BR$2,"&lt;=8")-BY5</f>
        <v>11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191</v>
      </c>
      <c r="C7" s="17" t="s">
        <v>191</v>
      </c>
      <c r="D7" s="17" t="s">
        <v>191</v>
      </c>
      <c r="E7" s="17" t="s">
        <v>191</v>
      </c>
      <c r="F7" s="17" t="s">
        <v>583</v>
      </c>
      <c r="G7" s="17" t="s">
        <v>279</v>
      </c>
      <c r="H7" s="17" t="s">
        <v>420</v>
      </c>
      <c r="I7" s="17" t="s">
        <v>420</v>
      </c>
      <c r="J7" s="17"/>
      <c r="K7" s="17" t="s">
        <v>191</v>
      </c>
      <c r="L7" s="17" t="s">
        <v>585</v>
      </c>
      <c r="M7" s="17"/>
      <c r="N7" s="17" t="s">
        <v>391</v>
      </c>
      <c r="O7" s="17" t="s">
        <v>191</v>
      </c>
      <c r="P7" s="17" t="s">
        <v>191</v>
      </c>
      <c r="Q7" s="17" t="s">
        <v>191</v>
      </c>
      <c r="R7" s="17"/>
      <c r="S7" s="17" t="s">
        <v>479</v>
      </c>
      <c r="T7" s="17"/>
      <c r="U7" s="17" t="s">
        <v>191</v>
      </c>
      <c r="V7" s="17" t="s">
        <v>479</v>
      </c>
      <c r="W7" s="17"/>
      <c r="X7" s="17" t="s">
        <v>192</v>
      </c>
      <c r="Y7" s="17"/>
      <c r="Z7" s="17"/>
      <c r="AA7" s="17"/>
      <c r="AB7" s="17"/>
      <c r="AC7" s="17" t="s">
        <v>391</v>
      </c>
      <c r="AD7" s="17" t="s">
        <v>392</v>
      </c>
      <c r="AE7" s="17" t="s">
        <v>365</v>
      </c>
      <c r="AF7" s="17" t="s">
        <v>479</v>
      </c>
      <c r="AG7" s="17" t="s">
        <v>370</v>
      </c>
      <c r="AH7" s="17"/>
      <c r="AI7" s="17" t="s">
        <v>392</v>
      </c>
      <c r="AJ7" s="334"/>
      <c r="AK7" s="86" t="s">
        <v>578</v>
      </c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>Bundeswehr-SAP</v>
      </c>
      <c r="AX7" s="18"/>
      <c r="AY7" s="19"/>
      <c r="BU7" s="8"/>
      <c r="BV7" s="24"/>
      <c r="BX7" s="8">
        <v>12</v>
      </c>
      <c r="BY7" s="170">
        <f>COUNTIF($AZ$2:$BR$2,"&lt;=12")-BY6-BY5</f>
        <v>2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89"/>
      <c r="E8" s="289"/>
      <c r="F8" s="344" t="s">
        <v>233</v>
      </c>
      <c r="G8" s="291" t="s">
        <v>1</v>
      </c>
      <c r="H8" s="290" t="s">
        <v>6</v>
      </c>
      <c r="I8" s="290" t="s">
        <v>6</v>
      </c>
      <c r="J8" s="289"/>
      <c r="K8" s="289"/>
      <c r="L8" s="292" t="s">
        <v>16</v>
      </c>
      <c r="M8" s="289"/>
      <c r="N8" s="294" t="s">
        <v>14</v>
      </c>
      <c r="O8" s="289"/>
      <c r="P8" s="289"/>
      <c r="Q8" s="289"/>
      <c r="R8" s="289"/>
      <c r="S8" s="477" t="s">
        <v>346</v>
      </c>
      <c r="T8" s="289"/>
      <c r="U8" s="289"/>
      <c r="V8" s="477" t="s">
        <v>346</v>
      </c>
      <c r="W8" s="289"/>
      <c r="X8" s="292" t="s">
        <v>16</v>
      </c>
      <c r="Y8" s="289"/>
      <c r="Z8" s="289"/>
      <c r="AA8" s="289"/>
      <c r="AB8" s="289"/>
      <c r="AC8" s="294" t="s">
        <v>14</v>
      </c>
      <c r="AD8" s="264" t="s">
        <v>74</v>
      </c>
      <c r="AE8" s="217" t="s">
        <v>27</v>
      </c>
      <c r="AF8" s="477" t="s">
        <v>346</v>
      </c>
      <c r="AG8" s="292" t="s">
        <v>16</v>
      </c>
      <c r="AH8" s="289"/>
      <c r="AI8" s="264" t="s">
        <v>74</v>
      </c>
      <c r="AJ8" s="537"/>
      <c r="AK8" s="521" t="s">
        <v>72</v>
      </c>
      <c r="AL8" s="315"/>
      <c r="AM8" s="310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>MHübner</v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/>
      <c r="E9" s="26"/>
      <c r="F9" s="26" t="s">
        <v>62</v>
      </c>
      <c r="G9" s="26">
        <v>4</v>
      </c>
      <c r="H9" s="26">
        <v>1</v>
      </c>
      <c r="I9" s="26">
        <v>1</v>
      </c>
      <c r="J9" s="26"/>
      <c r="K9" s="26"/>
      <c r="L9" s="26" t="s">
        <v>271</v>
      </c>
      <c r="M9" s="26"/>
      <c r="N9" s="26">
        <v>3</v>
      </c>
      <c r="O9" s="26"/>
      <c r="P9" s="26"/>
      <c r="Q9" s="26"/>
      <c r="R9" s="26"/>
      <c r="S9" s="26">
        <v>7</v>
      </c>
      <c r="T9" s="26"/>
      <c r="U9" s="26"/>
      <c r="V9" s="26">
        <v>7</v>
      </c>
      <c r="W9" s="26"/>
      <c r="X9" s="26" t="s">
        <v>31</v>
      </c>
      <c r="Y9" s="26"/>
      <c r="Z9" s="26"/>
      <c r="AA9" s="26"/>
      <c r="AB9" s="26"/>
      <c r="AC9" s="26">
        <v>3</v>
      </c>
      <c r="AD9" s="26">
        <v>6</v>
      </c>
      <c r="AE9" s="26">
        <v>9</v>
      </c>
      <c r="AF9" s="26">
        <v>7</v>
      </c>
      <c r="AG9" s="26" t="s">
        <v>32</v>
      </c>
      <c r="AH9" s="26"/>
      <c r="AI9" s="26">
        <v>6</v>
      </c>
      <c r="AJ9" s="82"/>
      <c r="AK9" s="31" t="s">
        <v>33</v>
      </c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>
        <f>IF(HLOOKUP($A$1&amp;"b",[1]!Plan,AW66,FALSE)="","",HLOOKUP($A$1&amp;"b",[1]!Plan,AW66,FALSE))</f>
        <v>8</v>
      </c>
      <c r="AX9" s="28"/>
      <c r="AY9" s="29"/>
      <c r="AZ9" s="167">
        <f t="shared" ref="AZ9:BR9" si="4">SUMIF($B9:$AP9,AZ$3,$B$2:$AP$2)</f>
        <v>6</v>
      </c>
      <c r="BA9" s="167">
        <f t="shared" si="4"/>
        <v>0</v>
      </c>
      <c r="BB9" s="167">
        <f t="shared" si="4"/>
        <v>12</v>
      </c>
      <c r="BC9" s="167">
        <f t="shared" si="4"/>
        <v>2</v>
      </c>
      <c r="BD9" s="167">
        <f t="shared" si="4"/>
        <v>0</v>
      </c>
      <c r="BE9" s="167">
        <f t="shared" si="4"/>
        <v>4</v>
      </c>
      <c r="BF9" s="167">
        <f t="shared" si="4"/>
        <v>3</v>
      </c>
      <c r="BG9" s="167">
        <f t="shared" si="4"/>
        <v>0</v>
      </c>
      <c r="BH9" s="167">
        <f t="shared" si="4"/>
        <v>4</v>
      </c>
      <c r="BI9" s="167">
        <f t="shared" si="4"/>
        <v>0</v>
      </c>
      <c r="BJ9" s="167">
        <f t="shared" si="4"/>
        <v>1</v>
      </c>
      <c r="BK9" s="167">
        <f t="shared" si="4"/>
        <v>1</v>
      </c>
      <c r="BL9" s="167">
        <f t="shared" si="4"/>
        <v>5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2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546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191</v>
      </c>
      <c r="C14" s="17" t="s">
        <v>191</v>
      </c>
      <c r="D14" s="17" t="s">
        <v>191</v>
      </c>
      <c r="E14" s="17" t="s">
        <v>191</v>
      </c>
      <c r="F14" s="17" t="s">
        <v>583</v>
      </c>
      <c r="G14" s="17" t="s">
        <v>279</v>
      </c>
      <c r="H14" s="17" t="s">
        <v>420</v>
      </c>
      <c r="I14" s="17" t="s">
        <v>420</v>
      </c>
      <c r="J14" s="17"/>
      <c r="K14" s="17" t="s">
        <v>191</v>
      </c>
      <c r="L14" s="17" t="s">
        <v>584</v>
      </c>
      <c r="M14" s="17"/>
      <c r="N14" s="373" t="s">
        <v>391</v>
      </c>
      <c r="O14" s="17" t="s">
        <v>191</v>
      </c>
      <c r="P14" s="17" t="s">
        <v>191</v>
      </c>
      <c r="Q14" s="17" t="s">
        <v>191</v>
      </c>
      <c r="R14" s="17"/>
      <c r="S14" s="17" t="s">
        <v>479</v>
      </c>
      <c r="T14" s="17"/>
      <c r="U14" s="17" t="s">
        <v>191</v>
      </c>
      <c r="V14" s="17" t="s">
        <v>479</v>
      </c>
      <c r="W14" s="17"/>
      <c r="X14" s="17" t="s">
        <v>192</v>
      </c>
      <c r="Y14" s="17"/>
      <c r="Z14" s="17"/>
      <c r="AA14" s="17" t="s">
        <v>447</v>
      </c>
      <c r="AB14" s="17"/>
      <c r="AC14" s="17" t="s">
        <v>391</v>
      </c>
      <c r="AD14" s="17" t="s">
        <v>392</v>
      </c>
      <c r="AE14" s="17" t="s">
        <v>365</v>
      </c>
      <c r="AF14" s="17" t="s">
        <v>479</v>
      </c>
      <c r="AG14" s="17" t="s">
        <v>370</v>
      </c>
      <c r="AH14" s="17"/>
      <c r="AI14" s="17" t="s">
        <v>392</v>
      </c>
      <c r="AJ14" s="334" t="s">
        <v>579</v>
      </c>
      <c r="AK14" s="86" t="s">
        <v>578</v>
      </c>
      <c r="AL14" s="86" t="s">
        <v>581</v>
      </c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>TEAG</v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>Bundeswehr-SAP</v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289"/>
      <c r="E15" s="289"/>
      <c r="F15" s="344" t="s">
        <v>233</v>
      </c>
      <c r="G15" s="291" t="s">
        <v>1</v>
      </c>
      <c r="H15" s="290" t="s">
        <v>6</v>
      </c>
      <c r="I15" s="290" t="s">
        <v>6</v>
      </c>
      <c r="J15" s="289"/>
      <c r="K15" s="289"/>
      <c r="L15" s="390" t="s">
        <v>372</v>
      </c>
      <c r="M15" s="289"/>
      <c r="N15" s="294" t="s">
        <v>14</v>
      </c>
      <c r="O15" s="289"/>
      <c r="P15" s="289"/>
      <c r="Q15" s="289"/>
      <c r="R15" s="289"/>
      <c r="S15" s="477" t="s">
        <v>346</v>
      </c>
      <c r="T15" s="289"/>
      <c r="U15" s="289"/>
      <c r="V15" s="477" t="s">
        <v>346</v>
      </c>
      <c r="W15" s="289"/>
      <c r="X15" s="292" t="s">
        <v>16</v>
      </c>
      <c r="Y15" s="289"/>
      <c r="Z15" s="289"/>
      <c r="AA15" s="293" t="s">
        <v>225</v>
      </c>
      <c r="AB15" s="289"/>
      <c r="AC15" s="294" t="s">
        <v>14</v>
      </c>
      <c r="AD15" s="264" t="s">
        <v>74</v>
      </c>
      <c r="AE15" s="217" t="s">
        <v>27</v>
      </c>
      <c r="AF15" s="477" t="s">
        <v>346</v>
      </c>
      <c r="AG15" s="292" t="s">
        <v>16</v>
      </c>
      <c r="AH15" s="289"/>
      <c r="AI15" s="264" t="s">
        <v>74</v>
      </c>
      <c r="AJ15" s="529" t="s">
        <v>78</v>
      </c>
      <c r="AK15" s="521" t="s">
        <v>72</v>
      </c>
      <c r="AL15" s="315"/>
      <c r="AM15" s="310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>L.Aderhold</v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>MHübner</v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/>
      <c r="E16" s="26"/>
      <c r="F16" s="26" t="s">
        <v>62</v>
      </c>
      <c r="G16" s="26">
        <v>4</v>
      </c>
      <c r="H16" s="26">
        <v>1</v>
      </c>
      <c r="I16" s="26">
        <v>1</v>
      </c>
      <c r="J16" s="26"/>
      <c r="K16" s="26"/>
      <c r="L16" s="26" t="s">
        <v>271</v>
      </c>
      <c r="M16" s="26"/>
      <c r="N16" s="26">
        <v>3</v>
      </c>
      <c r="O16" s="26"/>
      <c r="P16" s="26"/>
      <c r="Q16" s="26"/>
      <c r="R16" s="26"/>
      <c r="S16" s="26">
        <v>7</v>
      </c>
      <c r="T16" s="26"/>
      <c r="U16" s="26"/>
      <c r="V16" s="26">
        <v>7</v>
      </c>
      <c r="W16" s="26"/>
      <c r="X16" s="26" t="s">
        <v>31</v>
      </c>
      <c r="Y16" s="26"/>
      <c r="Z16" s="26"/>
      <c r="AA16" s="26" t="s">
        <v>63</v>
      </c>
      <c r="AB16" s="26"/>
      <c r="AC16" s="26">
        <v>3</v>
      </c>
      <c r="AD16" s="26">
        <v>6</v>
      </c>
      <c r="AE16" s="26">
        <v>9</v>
      </c>
      <c r="AF16" s="26">
        <v>7</v>
      </c>
      <c r="AG16" s="26" t="s">
        <v>32</v>
      </c>
      <c r="AH16" s="26"/>
      <c r="AI16" s="26">
        <v>6</v>
      </c>
      <c r="AJ16" s="82" t="s">
        <v>34</v>
      </c>
      <c r="AK16" s="31" t="s">
        <v>33</v>
      </c>
      <c r="AL16" s="31">
        <v>5</v>
      </c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>
        <f>IF(HLOOKUP($A$1&amp;"b",[1]!Plan,AT67,FALSE)="","",HLOOKUP($A$1&amp;"b",[1]!Plan,AT67,FALSE))</f>
        <v>8</v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>
        <f>IF(HLOOKUP($A$1&amp;"b",[1]!Plan,AW67,FALSE)="","",HLOOKUP($A$1&amp;"b",[1]!Plan,AW67,FALSE))</f>
        <v>8</v>
      </c>
      <c r="AX16" s="28"/>
      <c r="AY16" s="29"/>
      <c r="AZ16" s="167">
        <f t="shared" ref="AZ16:BR16" si="8">SUMIF($B16:$AP16,AZ$3,$B$2:$AP$2)</f>
        <v>6</v>
      </c>
      <c r="BA16" s="167">
        <f t="shared" si="8"/>
        <v>0</v>
      </c>
      <c r="BB16" s="167">
        <f t="shared" si="8"/>
        <v>12</v>
      </c>
      <c r="BC16" s="167">
        <f t="shared" si="8"/>
        <v>2</v>
      </c>
      <c r="BD16" s="167">
        <f t="shared" si="8"/>
        <v>0</v>
      </c>
      <c r="BE16" s="167">
        <f t="shared" si="8"/>
        <v>4</v>
      </c>
      <c r="BF16" s="167">
        <f t="shared" si="8"/>
        <v>3</v>
      </c>
      <c r="BG16" s="167">
        <f t="shared" si="8"/>
        <v>0</v>
      </c>
      <c r="BH16" s="167">
        <f t="shared" si="8"/>
        <v>4</v>
      </c>
      <c r="BI16" s="167">
        <f t="shared" si="8"/>
        <v>0</v>
      </c>
      <c r="BJ16" s="167">
        <f t="shared" si="8"/>
        <v>1</v>
      </c>
      <c r="BK16" s="167">
        <f t="shared" si="8"/>
        <v>1</v>
      </c>
      <c r="BL16" s="167">
        <f t="shared" si="8"/>
        <v>5</v>
      </c>
      <c r="BM16" s="167">
        <f t="shared" si="8"/>
        <v>5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0</v>
      </c>
      <c r="BR16" s="167">
        <f t="shared" si="8"/>
        <v>2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191</v>
      </c>
      <c r="C17" s="17" t="s">
        <v>191</v>
      </c>
      <c r="D17" s="17" t="s">
        <v>191</v>
      </c>
      <c r="E17" s="17" t="s">
        <v>191</v>
      </c>
      <c r="F17" s="17" t="s">
        <v>583</v>
      </c>
      <c r="G17" s="17" t="s">
        <v>279</v>
      </c>
      <c r="H17" s="17" t="s">
        <v>420</v>
      </c>
      <c r="I17" s="17" t="s">
        <v>420</v>
      </c>
      <c r="J17" s="17"/>
      <c r="K17" s="17" t="s">
        <v>191</v>
      </c>
      <c r="L17" s="17" t="s">
        <v>585</v>
      </c>
      <c r="M17" s="17"/>
      <c r="N17" s="373" t="s">
        <v>391</v>
      </c>
      <c r="O17" s="17" t="s">
        <v>191</v>
      </c>
      <c r="P17" s="17" t="s">
        <v>191</v>
      </c>
      <c r="Q17" s="17" t="s">
        <v>191</v>
      </c>
      <c r="R17" s="17"/>
      <c r="S17" s="17" t="s">
        <v>479</v>
      </c>
      <c r="T17" s="17"/>
      <c r="U17" s="17" t="s">
        <v>191</v>
      </c>
      <c r="V17" s="17" t="s">
        <v>479</v>
      </c>
      <c r="W17" s="17"/>
      <c r="X17" s="17" t="s">
        <v>192</v>
      </c>
      <c r="Y17" s="17"/>
      <c r="Z17" s="17"/>
      <c r="AA17" s="17" t="s">
        <v>447</v>
      </c>
      <c r="AB17" s="17"/>
      <c r="AC17" s="17" t="s">
        <v>391</v>
      </c>
      <c r="AD17" s="17" t="s">
        <v>392</v>
      </c>
      <c r="AE17" s="17" t="s">
        <v>365</v>
      </c>
      <c r="AF17" s="17" t="s">
        <v>479</v>
      </c>
      <c r="AG17" s="17" t="s">
        <v>370</v>
      </c>
      <c r="AH17" s="17"/>
      <c r="AI17" s="17" t="s">
        <v>392</v>
      </c>
      <c r="AJ17" s="334" t="s">
        <v>579</v>
      </c>
      <c r="AK17" s="86" t="s">
        <v>578</v>
      </c>
      <c r="AL17" s="86" t="s">
        <v>581</v>
      </c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>TEAG</v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>Bundeswehr-SAP</v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289"/>
      <c r="E18" s="289"/>
      <c r="F18" s="344" t="s">
        <v>233</v>
      </c>
      <c r="G18" s="291" t="s">
        <v>1</v>
      </c>
      <c r="H18" s="290" t="s">
        <v>6</v>
      </c>
      <c r="I18" s="290" t="s">
        <v>6</v>
      </c>
      <c r="J18" s="289"/>
      <c r="K18" s="289"/>
      <c r="L18" s="292" t="s">
        <v>16</v>
      </c>
      <c r="M18" s="289"/>
      <c r="N18" s="294" t="s">
        <v>14</v>
      </c>
      <c r="O18" s="289"/>
      <c r="P18" s="289"/>
      <c r="Q18" s="289"/>
      <c r="R18" s="289"/>
      <c r="S18" s="477" t="s">
        <v>346</v>
      </c>
      <c r="T18" s="289"/>
      <c r="U18" s="289"/>
      <c r="V18" s="477" t="s">
        <v>346</v>
      </c>
      <c r="W18" s="289"/>
      <c r="X18" s="292" t="s">
        <v>16</v>
      </c>
      <c r="Y18" s="289"/>
      <c r="Z18" s="289"/>
      <c r="AA18" s="293" t="s">
        <v>225</v>
      </c>
      <c r="AB18" s="289"/>
      <c r="AC18" s="294" t="s">
        <v>14</v>
      </c>
      <c r="AD18" s="264" t="s">
        <v>74</v>
      </c>
      <c r="AE18" s="217" t="s">
        <v>27</v>
      </c>
      <c r="AF18" s="477" t="s">
        <v>346</v>
      </c>
      <c r="AG18" s="292" t="s">
        <v>16</v>
      </c>
      <c r="AH18" s="289"/>
      <c r="AI18" s="264" t="s">
        <v>74</v>
      </c>
      <c r="AJ18" s="529" t="s">
        <v>78</v>
      </c>
      <c r="AK18" s="521" t="s">
        <v>72</v>
      </c>
      <c r="AL18" s="315"/>
      <c r="AM18" s="310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>L.Aderhold</v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>MHübner</v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/>
      <c r="E19" s="26"/>
      <c r="F19" s="26" t="s">
        <v>62</v>
      </c>
      <c r="G19" s="26">
        <v>4</v>
      </c>
      <c r="H19" s="26">
        <v>1</v>
      </c>
      <c r="I19" s="26">
        <v>1</v>
      </c>
      <c r="J19" s="26"/>
      <c r="K19" s="26"/>
      <c r="L19" s="26" t="s">
        <v>271</v>
      </c>
      <c r="M19" s="26"/>
      <c r="N19" s="26">
        <v>3</v>
      </c>
      <c r="O19" s="26"/>
      <c r="P19" s="26"/>
      <c r="Q19" s="26"/>
      <c r="R19" s="26"/>
      <c r="S19" s="26">
        <v>7</v>
      </c>
      <c r="T19" s="26"/>
      <c r="U19" s="26"/>
      <c r="V19" s="26">
        <v>7</v>
      </c>
      <c r="W19" s="26"/>
      <c r="X19" s="26" t="s">
        <v>31</v>
      </c>
      <c r="Y19" s="26"/>
      <c r="Z19" s="26"/>
      <c r="AA19" s="26" t="s">
        <v>63</v>
      </c>
      <c r="AB19" s="26"/>
      <c r="AC19" s="26">
        <v>3</v>
      </c>
      <c r="AD19" s="26">
        <v>6</v>
      </c>
      <c r="AE19" s="26">
        <v>9</v>
      </c>
      <c r="AF19" s="26">
        <v>7</v>
      </c>
      <c r="AG19" s="26" t="s">
        <v>32</v>
      </c>
      <c r="AH19" s="26"/>
      <c r="AI19" s="26">
        <v>6</v>
      </c>
      <c r="AJ19" s="82" t="s">
        <v>34</v>
      </c>
      <c r="AK19" s="31" t="s">
        <v>33</v>
      </c>
      <c r="AL19" s="31">
        <v>5</v>
      </c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>
        <f>IF(HLOOKUP($A$1&amp;"b",[1]!Plan,AT67,FALSE)="","",HLOOKUP($A$1&amp;"b",[1]!Plan,AT67,FALSE))</f>
        <v>8</v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>
        <f>IF(HLOOKUP($A$1&amp;"b",[1]!Plan,AW67,FALSE)="","",HLOOKUP($A$1&amp;"b",[1]!Plan,AW67,FALSE))</f>
        <v>8</v>
      </c>
      <c r="AX19" s="28"/>
      <c r="AY19" s="29"/>
      <c r="AZ19" s="167">
        <f t="shared" ref="AZ19:BR19" si="10">SUMIF($B19:$AP19,AZ$3,$B$2:$AP$2)</f>
        <v>6</v>
      </c>
      <c r="BA19" s="167">
        <f t="shared" si="10"/>
        <v>0</v>
      </c>
      <c r="BB19" s="167">
        <f t="shared" si="10"/>
        <v>12</v>
      </c>
      <c r="BC19" s="167">
        <f t="shared" si="10"/>
        <v>2</v>
      </c>
      <c r="BD19" s="167">
        <f t="shared" si="10"/>
        <v>0</v>
      </c>
      <c r="BE19" s="167">
        <f t="shared" si="10"/>
        <v>4</v>
      </c>
      <c r="BF19" s="167">
        <f t="shared" si="10"/>
        <v>3</v>
      </c>
      <c r="BG19" s="167">
        <f t="shared" si="10"/>
        <v>0</v>
      </c>
      <c r="BH19" s="167">
        <f t="shared" si="10"/>
        <v>4</v>
      </c>
      <c r="BI19" s="167">
        <f t="shared" si="10"/>
        <v>0</v>
      </c>
      <c r="BJ19" s="167">
        <f t="shared" si="10"/>
        <v>1</v>
      </c>
      <c r="BK19" s="167">
        <f t="shared" si="10"/>
        <v>1</v>
      </c>
      <c r="BL19" s="167">
        <f t="shared" si="10"/>
        <v>5</v>
      </c>
      <c r="BM19" s="167">
        <f t="shared" si="10"/>
        <v>5</v>
      </c>
      <c r="BN19" s="167">
        <f t="shared" si="10"/>
        <v>0</v>
      </c>
      <c r="BO19" s="167">
        <f t="shared" si="10"/>
        <v>1</v>
      </c>
      <c r="BP19" s="167">
        <f t="shared" si="10"/>
        <v>0</v>
      </c>
      <c r="BQ19" s="167">
        <f t="shared" si="10"/>
        <v>0</v>
      </c>
      <c r="BR19" s="167">
        <f t="shared" si="10"/>
        <v>2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191</v>
      </c>
      <c r="C24" s="17" t="s">
        <v>191</v>
      </c>
      <c r="D24" s="17" t="s">
        <v>191</v>
      </c>
      <c r="E24" s="17" t="s">
        <v>191</v>
      </c>
      <c r="F24" s="17" t="s">
        <v>583</v>
      </c>
      <c r="G24" s="17" t="s">
        <v>279</v>
      </c>
      <c r="H24" s="17" t="s">
        <v>420</v>
      </c>
      <c r="I24" s="17" t="s">
        <v>420</v>
      </c>
      <c r="J24" s="17"/>
      <c r="K24" s="17" t="s">
        <v>191</v>
      </c>
      <c r="L24" s="17" t="s">
        <v>584</v>
      </c>
      <c r="M24" s="17"/>
      <c r="N24" s="373" t="s">
        <v>391</v>
      </c>
      <c r="O24" s="17" t="s">
        <v>191</v>
      </c>
      <c r="P24" s="17" t="s">
        <v>191</v>
      </c>
      <c r="Q24" s="17" t="s">
        <v>191</v>
      </c>
      <c r="R24" s="17"/>
      <c r="S24" s="17" t="s">
        <v>479</v>
      </c>
      <c r="T24" s="17"/>
      <c r="U24" s="17" t="s">
        <v>191</v>
      </c>
      <c r="V24" s="17" t="s">
        <v>479</v>
      </c>
      <c r="W24" s="17"/>
      <c r="X24" s="17" t="s">
        <v>192</v>
      </c>
      <c r="Y24" s="17"/>
      <c r="Z24" s="17"/>
      <c r="AA24" s="17" t="s">
        <v>447</v>
      </c>
      <c r="AB24" s="17"/>
      <c r="AC24" s="17" t="s">
        <v>391</v>
      </c>
      <c r="AD24" s="17" t="s">
        <v>392</v>
      </c>
      <c r="AE24" s="17" t="s">
        <v>365</v>
      </c>
      <c r="AF24" s="17" t="s">
        <v>479</v>
      </c>
      <c r="AG24" s="17" t="s">
        <v>370</v>
      </c>
      <c r="AH24" s="17"/>
      <c r="AI24" s="17" t="s">
        <v>392</v>
      </c>
      <c r="AJ24" s="334" t="s">
        <v>579</v>
      </c>
      <c r="AK24" s="86" t="s">
        <v>578</v>
      </c>
      <c r="AL24" s="86"/>
      <c r="AM24" s="86" t="s">
        <v>582</v>
      </c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>TEAG</v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>Bundeswehr-SAP</v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289"/>
      <c r="E25" s="289"/>
      <c r="F25" s="344" t="s">
        <v>233</v>
      </c>
      <c r="G25" s="291" t="s">
        <v>1</v>
      </c>
      <c r="H25" s="290" t="s">
        <v>6</v>
      </c>
      <c r="I25" s="290" t="s">
        <v>6</v>
      </c>
      <c r="J25" s="289"/>
      <c r="K25" s="289"/>
      <c r="L25" s="390" t="s">
        <v>372</v>
      </c>
      <c r="M25" s="289"/>
      <c r="N25" s="294" t="s">
        <v>14</v>
      </c>
      <c r="O25" s="289"/>
      <c r="P25" s="289"/>
      <c r="Q25" s="289"/>
      <c r="R25" s="289"/>
      <c r="S25" s="477" t="s">
        <v>346</v>
      </c>
      <c r="T25" s="289"/>
      <c r="U25" s="289"/>
      <c r="V25" s="477" t="s">
        <v>346</v>
      </c>
      <c r="W25" s="289"/>
      <c r="X25" s="292" t="s">
        <v>16</v>
      </c>
      <c r="Y25" s="289"/>
      <c r="Z25" s="289"/>
      <c r="AA25" s="293" t="s">
        <v>225</v>
      </c>
      <c r="AB25" s="289"/>
      <c r="AC25" s="294" t="s">
        <v>14</v>
      </c>
      <c r="AD25" s="264" t="s">
        <v>74</v>
      </c>
      <c r="AE25" s="217" t="s">
        <v>27</v>
      </c>
      <c r="AF25" s="477" t="s">
        <v>346</v>
      </c>
      <c r="AG25" s="292" t="s">
        <v>16</v>
      </c>
      <c r="AH25" s="289"/>
      <c r="AI25" s="264" t="s">
        <v>74</v>
      </c>
      <c r="AJ25" s="529" t="s">
        <v>78</v>
      </c>
      <c r="AK25" s="521" t="s">
        <v>72</v>
      </c>
      <c r="AL25" s="315"/>
      <c r="AM25" s="310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>MHübner</v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/>
      <c r="E26" s="26"/>
      <c r="F26" s="26" t="s">
        <v>62</v>
      </c>
      <c r="G26" s="26">
        <v>4</v>
      </c>
      <c r="H26" s="26">
        <v>1</v>
      </c>
      <c r="I26" s="26">
        <v>1</v>
      </c>
      <c r="J26" s="26"/>
      <c r="K26" s="26"/>
      <c r="L26" s="26" t="s">
        <v>271</v>
      </c>
      <c r="M26" s="26"/>
      <c r="N26" s="26">
        <v>3</v>
      </c>
      <c r="O26" s="26"/>
      <c r="P26" s="26"/>
      <c r="Q26" s="26"/>
      <c r="R26" s="26"/>
      <c r="S26" s="26">
        <v>7</v>
      </c>
      <c r="T26" s="26"/>
      <c r="U26" s="26"/>
      <c r="V26" s="26">
        <v>7</v>
      </c>
      <c r="W26" s="26"/>
      <c r="X26" s="26" t="s">
        <v>31</v>
      </c>
      <c r="Y26" s="26"/>
      <c r="Z26" s="26"/>
      <c r="AA26" s="26" t="s">
        <v>63</v>
      </c>
      <c r="AB26" s="26"/>
      <c r="AC26" s="26">
        <v>3</v>
      </c>
      <c r="AD26" s="26">
        <v>6</v>
      </c>
      <c r="AE26" s="26">
        <v>9</v>
      </c>
      <c r="AF26" s="26">
        <v>7</v>
      </c>
      <c r="AG26" s="26" t="s">
        <v>32</v>
      </c>
      <c r="AH26" s="26"/>
      <c r="AI26" s="26">
        <v>6</v>
      </c>
      <c r="AJ26" s="82" t="s">
        <v>34</v>
      </c>
      <c r="AK26" s="31" t="s">
        <v>33</v>
      </c>
      <c r="AL26" s="31"/>
      <c r="AM26" s="31" t="s">
        <v>61</v>
      </c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>
        <f>IF(HLOOKUP($A$1&amp;"b",[1]!Plan,AT68,FALSE)="","",HLOOKUP($A$1&amp;"b",[1]!Plan,AT68,FALSE))</f>
        <v>8</v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>
        <f>IF(HLOOKUP($A$1&amp;"b",[1]!Plan,AW68,FALSE)="","",HLOOKUP($A$1&amp;"b",[1]!Plan,AW68,FALSE))</f>
        <v>8</v>
      </c>
      <c r="AX26" s="28"/>
      <c r="AY26" s="29"/>
      <c r="AZ26" s="167">
        <f t="shared" ref="AZ26:BR26" si="14">SUMIF($B26:$AP26,AZ$3,$B$2:$AP$2)</f>
        <v>6</v>
      </c>
      <c r="BA26" s="167">
        <f t="shared" si="14"/>
        <v>0</v>
      </c>
      <c r="BB26" s="167">
        <f t="shared" si="14"/>
        <v>12</v>
      </c>
      <c r="BC26" s="167">
        <f t="shared" si="14"/>
        <v>2</v>
      </c>
      <c r="BD26" s="167">
        <f t="shared" si="14"/>
        <v>0</v>
      </c>
      <c r="BE26" s="167">
        <f t="shared" si="14"/>
        <v>4</v>
      </c>
      <c r="BF26" s="167">
        <f t="shared" si="14"/>
        <v>3</v>
      </c>
      <c r="BG26" s="167">
        <f t="shared" si="14"/>
        <v>0</v>
      </c>
      <c r="BH26" s="167">
        <f t="shared" si="14"/>
        <v>4</v>
      </c>
      <c r="BI26" s="167">
        <f t="shared" si="14"/>
        <v>0</v>
      </c>
      <c r="BJ26" s="167">
        <f t="shared" si="14"/>
        <v>1</v>
      </c>
      <c r="BK26" s="167">
        <f t="shared" si="14"/>
        <v>1</v>
      </c>
      <c r="BL26" s="167">
        <f t="shared" si="14"/>
        <v>5</v>
      </c>
      <c r="BM26" s="167">
        <f t="shared" si="14"/>
        <v>5</v>
      </c>
      <c r="BN26" s="167">
        <f t="shared" si="14"/>
        <v>0</v>
      </c>
      <c r="BO26" s="167">
        <f t="shared" si="14"/>
        <v>1</v>
      </c>
      <c r="BP26" s="167">
        <f t="shared" si="14"/>
        <v>9</v>
      </c>
      <c r="BQ26" s="167">
        <f t="shared" si="14"/>
        <v>0</v>
      </c>
      <c r="BR26" s="167">
        <f t="shared" si="14"/>
        <v>2</v>
      </c>
    </row>
    <row r="27" spans="1:83" ht="17.100000000000001" customHeight="1" x14ac:dyDescent="0.3">
      <c r="A27" s="192"/>
      <c r="B27" s="17" t="s">
        <v>191</v>
      </c>
      <c r="C27" s="17" t="s">
        <v>191</v>
      </c>
      <c r="D27" s="17" t="s">
        <v>191</v>
      </c>
      <c r="E27" s="17" t="s">
        <v>191</v>
      </c>
      <c r="F27" s="17" t="s">
        <v>583</v>
      </c>
      <c r="G27" s="17" t="s">
        <v>279</v>
      </c>
      <c r="H27" s="17" t="s">
        <v>420</v>
      </c>
      <c r="I27" s="17" t="s">
        <v>420</v>
      </c>
      <c r="J27" s="17"/>
      <c r="K27" s="17" t="s">
        <v>191</v>
      </c>
      <c r="L27" s="17" t="s">
        <v>585</v>
      </c>
      <c r="M27" s="17"/>
      <c r="N27" s="373" t="s">
        <v>391</v>
      </c>
      <c r="O27" s="17" t="s">
        <v>191</v>
      </c>
      <c r="P27" s="17" t="s">
        <v>191</v>
      </c>
      <c r="Q27" s="17" t="s">
        <v>191</v>
      </c>
      <c r="R27" s="17"/>
      <c r="S27" s="17" t="s">
        <v>479</v>
      </c>
      <c r="T27" s="17"/>
      <c r="U27" s="17" t="s">
        <v>191</v>
      </c>
      <c r="V27" s="17" t="s">
        <v>479</v>
      </c>
      <c r="W27" s="17"/>
      <c r="X27" s="17" t="s">
        <v>192</v>
      </c>
      <c r="Y27" s="17"/>
      <c r="Z27" s="17"/>
      <c r="AA27" s="17" t="s">
        <v>447</v>
      </c>
      <c r="AB27" s="17"/>
      <c r="AC27" s="17" t="s">
        <v>391</v>
      </c>
      <c r="AD27" s="17" t="s">
        <v>392</v>
      </c>
      <c r="AE27" s="17" t="s">
        <v>365</v>
      </c>
      <c r="AF27" s="17" t="s">
        <v>479</v>
      </c>
      <c r="AG27" s="17" t="s">
        <v>370</v>
      </c>
      <c r="AH27" s="17"/>
      <c r="AI27" s="17" t="s">
        <v>392</v>
      </c>
      <c r="AJ27" s="334" t="s">
        <v>579</v>
      </c>
      <c r="AK27" s="86" t="s">
        <v>578</v>
      </c>
      <c r="AL27" s="86"/>
      <c r="AM27" s="86" t="s">
        <v>582</v>
      </c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>TEAG</v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>Bundeswehr-SAP</v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289"/>
      <c r="E28" s="289"/>
      <c r="F28" s="344" t="s">
        <v>233</v>
      </c>
      <c r="G28" s="291" t="s">
        <v>1</v>
      </c>
      <c r="H28" s="290" t="s">
        <v>6</v>
      </c>
      <c r="I28" s="290" t="s">
        <v>6</v>
      </c>
      <c r="J28" s="289"/>
      <c r="K28" s="289"/>
      <c r="L28" s="292" t="s">
        <v>16</v>
      </c>
      <c r="M28" s="289"/>
      <c r="N28" s="294" t="s">
        <v>14</v>
      </c>
      <c r="O28" s="289"/>
      <c r="P28" s="289"/>
      <c r="Q28" s="289"/>
      <c r="R28" s="289"/>
      <c r="S28" s="477" t="s">
        <v>346</v>
      </c>
      <c r="T28" s="289"/>
      <c r="U28" s="289"/>
      <c r="V28" s="477" t="s">
        <v>346</v>
      </c>
      <c r="W28" s="289"/>
      <c r="X28" s="292" t="s">
        <v>16</v>
      </c>
      <c r="Y28" s="289"/>
      <c r="Z28" s="289"/>
      <c r="AA28" s="293" t="s">
        <v>225</v>
      </c>
      <c r="AB28" s="289"/>
      <c r="AC28" s="294" t="s">
        <v>14</v>
      </c>
      <c r="AD28" s="264" t="s">
        <v>74</v>
      </c>
      <c r="AE28" s="217" t="s">
        <v>27</v>
      </c>
      <c r="AF28" s="477" t="s">
        <v>346</v>
      </c>
      <c r="AG28" s="292" t="s">
        <v>16</v>
      </c>
      <c r="AH28" s="289"/>
      <c r="AI28" s="264" t="s">
        <v>74</v>
      </c>
      <c r="AJ28" s="529" t="s">
        <v>78</v>
      </c>
      <c r="AK28" s="521" t="s">
        <v>72</v>
      </c>
      <c r="AL28" s="315"/>
      <c r="AM28" s="310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>MHübner</v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/>
      <c r="E29" s="26"/>
      <c r="F29" s="26" t="s">
        <v>62</v>
      </c>
      <c r="G29" s="26">
        <v>4</v>
      </c>
      <c r="H29" s="26">
        <v>1</v>
      </c>
      <c r="I29" s="26">
        <v>1</v>
      </c>
      <c r="J29" s="26"/>
      <c r="K29" s="26"/>
      <c r="L29" s="26" t="s">
        <v>271</v>
      </c>
      <c r="M29" s="26"/>
      <c r="N29" s="26">
        <v>3</v>
      </c>
      <c r="O29" s="26"/>
      <c r="P29" s="26"/>
      <c r="Q29" s="26"/>
      <c r="R29" s="26"/>
      <c r="S29" s="26">
        <v>7</v>
      </c>
      <c r="T29" s="26"/>
      <c r="U29" s="26"/>
      <c r="V29" s="26">
        <v>7</v>
      </c>
      <c r="W29" s="26"/>
      <c r="X29" s="26" t="s">
        <v>31</v>
      </c>
      <c r="Y29" s="26"/>
      <c r="Z29" s="26"/>
      <c r="AA29" s="26" t="s">
        <v>63</v>
      </c>
      <c r="AB29" s="26"/>
      <c r="AC29" s="26">
        <v>3</v>
      </c>
      <c r="AD29" s="26">
        <v>6</v>
      </c>
      <c r="AE29" s="26">
        <v>9</v>
      </c>
      <c r="AF29" s="26">
        <v>7</v>
      </c>
      <c r="AG29" s="26" t="s">
        <v>32</v>
      </c>
      <c r="AH29" s="26"/>
      <c r="AI29" s="26">
        <v>6</v>
      </c>
      <c r="AJ29" s="82" t="s">
        <v>34</v>
      </c>
      <c r="AK29" s="31" t="s">
        <v>33</v>
      </c>
      <c r="AL29" s="31"/>
      <c r="AM29" s="31" t="s">
        <v>61</v>
      </c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>
        <f>IF(HLOOKUP($A$1&amp;"b",[1]!Plan,AT68,FALSE)="","",HLOOKUP($A$1&amp;"b",[1]!Plan,AT68,FALSE))</f>
        <v>8</v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>
        <f>IF(HLOOKUP($A$1&amp;"b",[1]!Plan,AW68,FALSE)="","",HLOOKUP($A$1&amp;"b",[1]!Plan,AW68,FALSE))</f>
        <v>8</v>
      </c>
      <c r="AX29" s="28"/>
      <c r="AY29" s="29"/>
      <c r="AZ29" s="167">
        <f t="shared" ref="AZ29:BR29" si="16">SUMIF($B29:$AP29,AZ$3,$B$2:$AP$2)</f>
        <v>6</v>
      </c>
      <c r="BA29" s="167">
        <f t="shared" si="16"/>
        <v>0</v>
      </c>
      <c r="BB29" s="167">
        <f t="shared" si="16"/>
        <v>12</v>
      </c>
      <c r="BC29" s="167">
        <f t="shared" si="16"/>
        <v>2</v>
      </c>
      <c r="BD29" s="167">
        <f t="shared" si="16"/>
        <v>0</v>
      </c>
      <c r="BE29" s="167">
        <f t="shared" si="16"/>
        <v>4</v>
      </c>
      <c r="BF29" s="167">
        <f t="shared" si="16"/>
        <v>3</v>
      </c>
      <c r="BG29" s="167">
        <f t="shared" si="16"/>
        <v>0</v>
      </c>
      <c r="BH29" s="167">
        <f t="shared" si="16"/>
        <v>4</v>
      </c>
      <c r="BI29" s="167">
        <f t="shared" si="16"/>
        <v>0</v>
      </c>
      <c r="BJ29" s="167">
        <f t="shared" si="16"/>
        <v>1</v>
      </c>
      <c r="BK29" s="167">
        <f t="shared" si="16"/>
        <v>1</v>
      </c>
      <c r="BL29" s="167">
        <f t="shared" si="16"/>
        <v>5</v>
      </c>
      <c r="BM29" s="167">
        <f t="shared" si="16"/>
        <v>5</v>
      </c>
      <c r="BN29" s="167">
        <f t="shared" si="16"/>
        <v>0</v>
      </c>
      <c r="BO29" s="167">
        <f t="shared" si="16"/>
        <v>1</v>
      </c>
      <c r="BP29" s="167">
        <f t="shared" si="16"/>
        <v>9</v>
      </c>
      <c r="BQ29" s="167">
        <f t="shared" si="16"/>
        <v>0</v>
      </c>
      <c r="BR29" s="167">
        <f t="shared" si="16"/>
        <v>2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191</v>
      </c>
      <c r="C34" s="17" t="s">
        <v>191</v>
      </c>
      <c r="D34" s="17" t="s">
        <v>191</v>
      </c>
      <c r="E34" s="17" t="s">
        <v>191</v>
      </c>
      <c r="F34" s="17" t="s">
        <v>583</v>
      </c>
      <c r="G34" s="17" t="s">
        <v>279</v>
      </c>
      <c r="H34" s="17" t="s">
        <v>420</v>
      </c>
      <c r="I34" s="17" t="s">
        <v>420</v>
      </c>
      <c r="J34" s="17"/>
      <c r="K34" s="17" t="s">
        <v>191</v>
      </c>
      <c r="L34" s="17" t="s">
        <v>584</v>
      </c>
      <c r="M34" s="17"/>
      <c r="N34" s="17" t="s">
        <v>391</v>
      </c>
      <c r="O34" s="17" t="s">
        <v>191</v>
      </c>
      <c r="P34" s="17" t="s">
        <v>191</v>
      </c>
      <c r="Q34" s="17" t="s">
        <v>191</v>
      </c>
      <c r="R34" s="17"/>
      <c r="S34" s="17" t="s">
        <v>479</v>
      </c>
      <c r="T34" s="17"/>
      <c r="U34" s="17" t="s">
        <v>191</v>
      </c>
      <c r="V34" s="17" t="s">
        <v>479</v>
      </c>
      <c r="W34" s="17"/>
      <c r="X34" s="17" t="s">
        <v>192</v>
      </c>
      <c r="Y34" s="17"/>
      <c r="Z34" s="17"/>
      <c r="AA34" s="17" t="s">
        <v>447</v>
      </c>
      <c r="AB34" s="17"/>
      <c r="AC34" s="17" t="s">
        <v>391</v>
      </c>
      <c r="AD34" s="17" t="s">
        <v>392</v>
      </c>
      <c r="AE34" s="17" t="s">
        <v>365</v>
      </c>
      <c r="AF34" s="17" t="s">
        <v>479</v>
      </c>
      <c r="AG34" s="17" t="s">
        <v>370</v>
      </c>
      <c r="AH34" s="17"/>
      <c r="AI34" s="17" t="s">
        <v>392</v>
      </c>
      <c r="AJ34" s="334"/>
      <c r="AK34" s="86" t="s">
        <v>578</v>
      </c>
      <c r="AL34" s="86"/>
      <c r="AM34" s="86"/>
      <c r="AN34" s="86" t="s">
        <v>587</v>
      </c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>IAD intern</v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289"/>
      <c r="E35" s="289"/>
      <c r="F35" s="344" t="s">
        <v>233</v>
      </c>
      <c r="G35" s="291" t="s">
        <v>1</v>
      </c>
      <c r="H35" s="290" t="s">
        <v>6</v>
      </c>
      <c r="I35" s="290" t="s">
        <v>6</v>
      </c>
      <c r="J35" s="289"/>
      <c r="K35" s="289"/>
      <c r="L35" s="390" t="s">
        <v>372</v>
      </c>
      <c r="M35" s="289"/>
      <c r="N35" s="292" t="s">
        <v>16</v>
      </c>
      <c r="O35" s="289"/>
      <c r="P35" s="289"/>
      <c r="Q35" s="289"/>
      <c r="R35" s="289"/>
      <c r="S35" s="477" t="s">
        <v>346</v>
      </c>
      <c r="T35" s="289"/>
      <c r="U35" s="289"/>
      <c r="V35" s="477" t="s">
        <v>346</v>
      </c>
      <c r="W35" s="289"/>
      <c r="X35" s="292" t="s">
        <v>16</v>
      </c>
      <c r="Y35" s="289"/>
      <c r="Z35" s="289"/>
      <c r="AA35" s="293" t="s">
        <v>225</v>
      </c>
      <c r="AB35" s="289"/>
      <c r="AC35" s="292" t="s">
        <v>16</v>
      </c>
      <c r="AD35" s="264" t="s">
        <v>74</v>
      </c>
      <c r="AE35" s="217" t="s">
        <v>27</v>
      </c>
      <c r="AF35" s="477" t="s">
        <v>346</v>
      </c>
      <c r="AG35" s="292" t="s">
        <v>16</v>
      </c>
      <c r="AH35" s="289"/>
      <c r="AI35" s="264" t="s">
        <v>74</v>
      </c>
      <c r="AJ35" s="313"/>
      <c r="AK35" s="521" t="s">
        <v>72</v>
      </c>
      <c r="AL35" s="315"/>
      <c r="AM35" s="310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/>
      <c r="E36" s="26"/>
      <c r="F36" s="26" t="s">
        <v>62</v>
      </c>
      <c r="G36" s="26">
        <v>4</v>
      </c>
      <c r="H36" s="26">
        <v>1</v>
      </c>
      <c r="I36" s="26">
        <v>1</v>
      </c>
      <c r="J36" s="26"/>
      <c r="K36" s="26"/>
      <c r="L36" s="26" t="s">
        <v>271</v>
      </c>
      <c r="M36" s="26"/>
      <c r="N36" s="26">
        <v>3</v>
      </c>
      <c r="O36" s="26"/>
      <c r="P36" s="26"/>
      <c r="Q36" s="26"/>
      <c r="R36" s="26"/>
      <c r="S36" s="26">
        <v>7</v>
      </c>
      <c r="T36" s="26"/>
      <c r="U36" s="26"/>
      <c r="V36" s="26">
        <v>7</v>
      </c>
      <c r="W36" s="26"/>
      <c r="X36" s="26" t="s">
        <v>31</v>
      </c>
      <c r="Y36" s="26"/>
      <c r="Z36" s="26"/>
      <c r="AA36" s="26" t="s">
        <v>63</v>
      </c>
      <c r="AB36" s="26"/>
      <c r="AC36" s="26">
        <v>3</v>
      </c>
      <c r="AD36" s="26">
        <v>6</v>
      </c>
      <c r="AE36" s="26">
        <v>9</v>
      </c>
      <c r="AF36" s="26">
        <v>7</v>
      </c>
      <c r="AG36" s="26" t="s">
        <v>32</v>
      </c>
      <c r="AH36" s="26"/>
      <c r="AI36" s="26">
        <v>6</v>
      </c>
      <c r="AJ36" s="82"/>
      <c r="AK36" s="31" t="s">
        <v>33</v>
      </c>
      <c r="AL36" s="31"/>
      <c r="AM36" s="31"/>
      <c r="AN36" s="124" t="s">
        <v>61</v>
      </c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>
        <f>IF(HLOOKUP($A$1&amp;"b",[1]!Plan,AU69,FALSE)="","",HLOOKUP($A$1&amp;"b",[1]!Plan,AU69,FALSE))</f>
        <v>8</v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6</v>
      </c>
      <c r="BA36" s="167">
        <f t="shared" si="20"/>
        <v>0</v>
      </c>
      <c r="BB36" s="167">
        <f t="shared" si="20"/>
        <v>12</v>
      </c>
      <c r="BC36" s="167">
        <f t="shared" si="20"/>
        <v>2</v>
      </c>
      <c r="BD36" s="167">
        <f t="shared" si="20"/>
        <v>0</v>
      </c>
      <c r="BE36" s="167">
        <f t="shared" si="20"/>
        <v>4</v>
      </c>
      <c r="BF36" s="167">
        <f t="shared" si="20"/>
        <v>3</v>
      </c>
      <c r="BG36" s="167">
        <f t="shared" si="20"/>
        <v>0</v>
      </c>
      <c r="BH36" s="167">
        <f t="shared" si="20"/>
        <v>4</v>
      </c>
      <c r="BI36" s="167">
        <f t="shared" si="20"/>
        <v>0</v>
      </c>
      <c r="BJ36" s="167">
        <f t="shared" si="20"/>
        <v>1</v>
      </c>
      <c r="BK36" s="167">
        <f t="shared" si="20"/>
        <v>1</v>
      </c>
      <c r="BL36" s="167">
        <f t="shared" si="20"/>
        <v>5</v>
      </c>
      <c r="BM36" s="167">
        <f t="shared" si="20"/>
        <v>0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0</v>
      </c>
      <c r="BR36" s="167">
        <f t="shared" si="20"/>
        <v>2</v>
      </c>
    </row>
    <row r="37" spans="1:71" ht="15" customHeight="1" x14ac:dyDescent="0.3">
      <c r="A37" s="192"/>
      <c r="B37" s="17" t="s">
        <v>191</v>
      </c>
      <c r="C37" s="17" t="s">
        <v>191</v>
      </c>
      <c r="D37" s="17" t="s">
        <v>191</v>
      </c>
      <c r="E37" s="17" t="s">
        <v>191</v>
      </c>
      <c r="F37" s="17" t="s">
        <v>583</v>
      </c>
      <c r="G37" s="17" t="s">
        <v>279</v>
      </c>
      <c r="H37" s="17" t="s">
        <v>420</v>
      </c>
      <c r="I37" s="17" t="s">
        <v>420</v>
      </c>
      <c r="J37" s="17"/>
      <c r="K37" s="17" t="s">
        <v>191</v>
      </c>
      <c r="L37" s="17" t="s">
        <v>584</v>
      </c>
      <c r="M37" s="17"/>
      <c r="N37" s="17" t="s">
        <v>391</v>
      </c>
      <c r="O37" s="17" t="s">
        <v>191</v>
      </c>
      <c r="P37" s="17" t="s">
        <v>191</v>
      </c>
      <c r="Q37" s="17" t="s">
        <v>191</v>
      </c>
      <c r="R37" s="17"/>
      <c r="S37" s="17" t="s">
        <v>479</v>
      </c>
      <c r="T37" s="17"/>
      <c r="U37" s="17" t="s">
        <v>191</v>
      </c>
      <c r="V37" s="17" t="s">
        <v>479</v>
      </c>
      <c r="W37" s="17"/>
      <c r="X37" s="17" t="s">
        <v>192</v>
      </c>
      <c r="Y37" s="17"/>
      <c r="Z37" s="17"/>
      <c r="AA37" s="17" t="s">
        <v>447</v>
      </c>
      <c r="AB37" s="17"/>
      <c r="AC37" s="17" t="s">
        <v>391</v>
      </c>
      <c r="AD37" s="17" t="s">
        <v>392</v>
      </c>
      <c r="AE37" s="17" t="s">
        <v>365</v>
      </c>
      <c r="AF37" s="17" t="s">
        <v>479</v>
      </c>
      <c r="AG37" s="17" t="s">
        <v>370</v>
      </c>
      <c r="AH37" s="17"/>
      <c r="AI37" s="17" t="s">
        <v>392</v>
      </c>
      <c r="AJ37" s="334"/>
      <c r="AK37" s="86" t="s">
        <v>578</v>
      </c>
      <c r="AL37" s="86"/>
      <c r="AM37" s="86"/>
      <c r="AN37" s="86" t="s">
        <v>587</v>
      </c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>IAD intern</v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289"/>
      <c r="E38" s="289"/>
      <c r="F38" s="344" t="s">
        <v>233</v>
      </c>
      <c r="G38" s="291" t="s">
        <v>1</v>
      </c>
      <c r="H38" s="290" t="s">
        <v>6</v>
      </c>
      <c r="I38" s="290" t="s">
        <v>6</v>
      </c>
      <c r="J38" s="289"/>
      <c r="K38" s="289"/>
      <c r="L38" s="390" t="s">
        <v>372</v>
      </c>
      <c r="M38" s="289"/>
      <c r="N38" s="292" t="s">
        <v>16</v>
      </c>
      <c r="O38" s="289"/>
      <c r="P38" s="289"/>
      <c r="Q38" s="289"/>
      <c r="R38" s="289"/>
      <c r="S38" s="477" t="s">
        <v>346</v>
      </c>
      <c r="T38" s="289"/>
      <c r="U38" s="289"/>
      <c r="V38" s="477" t="s">
        <v>346</v>
      </c>
      <c r="W38" s="289"/>
      <c r="X38" s="292" t="s">
        <v>16</v>
      </c>
      <c r="Y38" s="289"/>
      <c r="Z38" s="289"/>
      <c r="AA38" s="293" t="s">
        <v>225</v>
      </c>
      <c r="AB38" s="289"/>
      <c r="AC38" s="292" t="s">
        <v>16</v>
      </c>
      <c r="AD38" s="264" t="s">
        <v>74</v>
      </c>
      <c r="AE38" s="217" t="s">
        <v>27</v>
      </c>
      <c r="AF38" s="477" t="s">
        <v>346</v>
      </c>
      <c r="AG38" s="292" t="s">
        <v>16</v>
      </c>
      <c r="AH38" s="289"/>
      <c r="AI38" s="264" t="s">
        <v>74</v>
      </c>
      <c r="AJ38" s="313"/>
      <c r="AK38" s="521" t="s">
        <v>72</v>
      </c>
      <c r="AL38" s="315"/>
      <c r="AM38" s="310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/>
      <c r="E39" s="26"/>
      <c r="F39" s="26" t="s">
        <v>62</v>
      </c>
      <c r="G39" s="26">
        <v>4</v>
      </c>
      <c r="H39" s="26">
        <v>1</v>
      </c>
      <c r="I39" s="26">
        <v>1</v>
      </c>
      <c r="J39" s="26"/>
      <c r="K39" s="26"/>
      <c r="L39" s="26" t="s">
        <v>271</v>
      </c>
      <c r="M39" s="26"/>
      <c r="N39" s="26">
        <v>3</v>
      </c>
      <c r="O39" s="26"/>
      <c r="P39" s="26"/>
      <c r="Q39" s="26"/>
      <c r="R39" s="26"/>
      <c r="S39" s="26">
        <v>7</v>
      </c>
      <c r="T39" s="26"/>
      <c r="U39" s="26"/>
      <c r="V39" s="26">
        <v>7</v>
      </c>
      <c r="W39" s="26"/>
      <c r="X39" s="26" t="s">
        <v>31</v>
      </c>
      <c r="Y39" s="26"/>
      <c r="Z39" s="26"/>
      <c r="AA39" s="26" t="s">
        <v>63</v>
      </c>
      <c r="AB39" s="26"/>
      <c r="AC39" s="26">
        <v>3</v>
      </c>
      <c r="AD39" s="26">
        <v>6</v>
      </c>
      <c r="AE39" s="26">
        <v>9</v>
      </c>
      <c r="AF39" s="26">
        <v>7</v>
      </c>
      <c r="AG39" s="26" t="s">
        <v>32</v>
      </c>
      <c r="AH39" s="26"/>
      <c r="AI39" s="26">
        <v>6</v>
      </c>
      <c r="AJ39" s="82"/>
      <c r="AK39" s="31" t="s">
        <v>33</v>
      </c>
      <c r="AL39" s="31"/>
      <c r="AM39" s="31"/>
      <c r="AN39" s="124" t="s">
        <v>61</v>
      </c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>
        <f>IF(HLOOKUP($A$1&amp;"b",[1]!Plan,AU69,FALSE)="","",HLOOKUP($A$1&amp;"b",[1]!Plan,AU69,FALSE))</f>
        <v>8</v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6</v>
      </c>
      <c r="BA39" s="167">
        <f t="shared" si="22"/>
        <v>0</v>
      </c>
      <c r="BB39" s="167">
        <f t="shared" si="22"/>
        <v>12</v>
      </c>
      <c r="BC39" s="167">
        <f t="shared" si="22"/>
        <v>2</v>
      </c>
      <c r="BD39" s="167">
        <f t="shared" si="22"/>
        <v>0</v>
      </c>
      <c r="BE39" s="167">
        <f t="shared" si="22"/>
        <v>4</v>
      </c>
      <c r="BF39" s="167">
        <f t="shared" si="22"/>
        <v>3</v>
      </c>
      <c r="BG39" s="167">
        <f t="shared" si="22"/>
        <v>0</v>
      </c>
      <c r="BH39" s="167">
        <f t="shared" si="22"/>
        <v>4</v>
      </c>
      <c r="BI39" s="167">
        <f t="shared" si="22"/>
        <v>0</v>
      </c>
      <c r="BJ39" s="167">
        <f t="shared" si="22"/>
        <v>1</v>
      </c>
      <c r="BK39" s="167">
        <f t="shared" si="22"/>
        <v>1</v>
      </c>
      <c r="BL39" s="167">
        <f t="shared" si="22"/>
        <v>5</v>
      </c>
      <c r="BM39" s="167">
        <f t="shared" si="22"/>
        <v>0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0</v>
      </c>
      <c r="BR39" s="167">
        <f t="shared" si="22"/>
        <v>2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191</v>
      </c>
      <c r="C44" s="17" t="s">
        <v>191</v>
      </c>
      <c r="D44" s="17" t="s">
        <v>191</v>
      </c>
      <c r="E44" s="17" t="s">
        <v>191</v>
      </c>
      <c r="F44" s="17" t="s">
        <v>583</v>
      </c>
      <c r="G44" s="17" t="s">
        <v>279</v>
      </c>
      <c r="H44" s="17" t="s">
        <v>420</v>
      </c>
      <c r="I44" s="17" t="s">
        <v>420</v>
      </c>
      <c r="J44" s="17"/>
      <c r="K44" s="17" t="s">
        <v>191</v>
      </c>
      <c r="L44" s="17" t="s">
        <v>584</v>
      </c>
      <c r="M44" s="17"/>
      <c r="N44" s="17" t="s">
        <v>391</v>
      </c>
      <c r="O44" s="17" t="s">
        <v>191</v>
      </c>
      <c r="P44" s="17" t="s">
        <v>191</v>
      </c>
      <c r="Q44" s="17" t="s">
        <v>191</v>
      </c>
      <c r="R44" s="17"/>
      <c r="S44" s="17" t="s">
        <v>479</v>
      </c>
      <c r="T44" s="17"/>
      <c r="U44" s="17" t="s">
        <v>191</v>
      </c>
      <c r="V44" s="17" t="s">
        <v>479</v>
      </c>
      <c r="W44" s="17"/>
      <c r="X44" s="17" t="s">
        <v>192</v>
      </c>
      <c r="Y44" s="17"/>
      <c r="Z44" s="17"/>
      <c r="AA44" s="17" t="s">
        <v>447</v>
      </c>
      <c r="AB44" s="17"/>
      <c r="AC44" s="17" t="s">
        <v>391</v>
      </c>
      <c r="AD44" s="17" t="s">
        <v>392</v>
      </c>
      <c r="AE44" s="17" t="s">
        <v>365</v>
      </c>
      <c r="AF44" s="17" t="s">
        <v>479</v>
      </c>
      <c r="AG44" s="17" t="s">
        <v>382</v>
      </c>
      <c r="AH44" s="17"/>
      <c r="AI44" s="17" t="s">
        <v>392</v>
      </c>
      <c r="AJ44" s="334"/>
      <c r="AK44" s="86" t="s">
        <v>578</v>
      </c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289"/>
      <c r="E45" s="289"/>
      <c r="F45" s="344" t="s">
        <v>233</v>
      </c>
      <c r="G45" s="291" t="s">
        <v>1</v>
      </c>
      <c r="H45" s="290" t="s">
        <v>6</v>
      </c>
      <c r="I45" s="290" t="s">
        <v>6</v>
      </c>
      <c r="J45" s="289"/>
      <c r="K45" s="289"/>
      <c r="L45" s="292" t="s">
        <v>16</v>
      </c>
      <c r="M45" s="289"/>
      <c r="N45" s="292" t="s">
        <v>16</v>
      </c>
      <c r="O45" s="289"/>
      <c r="P45" s="289"/>
      <c r="Q45" s="289"/>
      <c r="R45" s="289"/>
      <c r="S45" s="477" t="s">
        <v>346</v>
      </c>
      <c r="T45" s="289"/>
      <c r="U45" s="289"/>
      <c r="V45" s="477" t="s">
        <v>346</v>
      </c>
      <c r="W45" s="289"/>
      <c r="X45" s="292" t="s">
        <v>16</v>
      </c>
      <c r="Y45" s="289"/>
      <c r="Z45" s="289"/>
      <c r="AA45" s="293" t="s">
        <v>225</v>
      </c>
      <c r="AB45" s="289"/>
      <c r="AC45" s="292" t="s">
        <v>16</v>
      </c>
      <c r="AD45" s="264" t="s">
        <v>74</v>
      </c>
      <c r="AE45" s="217" t="s">
        <v>27</v>
      </c>
      <c r="AF45" s="477" t="s">
        <v>346</v>
      </c>
      <c r="AG45" s="289"/>
      <c r="AH45" s="289"/>
      <c r="AI45" s="264" t="s">
        <v>74</v>
      </c>
      <c r="AJ45" s="313"/>
      <c r="AK45" s="521" t="s">
        <v>72</v>
      </c>
      <c r="AL45" s="537"/>
      <c r="AM45" s="310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/>
      <c r="E46" s="26"/>
      <c r="F46" s="26" t="s">
        <v>62</v>
      </c>
      <c r="G46" s="26">
        <v>4</v>
      </c>
      <c r="H46" s="26">
        <v>1</v>
      </c>
      <c r="I46" s="26">
        <v>1</v>
      </c>
      <c r="J46" s="26"/>
      <c r="K46" s="26"/>
      <c r="L46" s="26" t="s">
        <v>271</v>
      </c>
      <c r="M46" s="26"/>
      <c r="N46" s="26">
        <v>3</v>
      </c>
      <c r="O46" s="26"/>
      <c r="P46" s="26"/>
      <c r="Q46" s="26"/>
      <c r="R46" s="26"/>
      <c r="S46" s="26">
        <v>7</v>
      </c>
      <c r="T46" s="26"/>
      <c r="U46" s="26"/>
      <c r="V46" s="26">
        <v>7</v>
      </c>
      <c r="W46" s="26"/>
      <c r="X46" s="26" t="s">
        <v>31</v>
      </c>
      <c r="Y46" s="26"/>
      <c r="Z46" s="26"/>
      <c r="AA46" s="26" t="s">
        <v>63</v>
      </c>
      <c r="AB46" s="26"/>
      <c r="AC46" s="26">
        <v>3</v>
      </c>
      <c r="AD46" s="26">
        <v>6</v>
      </c>
      <c r="AE46" s="26">
        <v>9</v>
      </c>
      <c r="AF46" s="26">
        <v>7</v>
      </c>
      <c r="AG46" s="26" t="s">
        <v>32</v>
      </c>
      <c r="AH46" s="26"/>
      <c r="AI46" s="26">
        <v>6</v>
      </c>
      <c r="AJ46" s="82"/>
      <c r="AK46" s="31" t="s">
        <v>33</v>
      </c>
      <c r="AL46" s="31"/>
      <c r="AM46" s="31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6</v>
      </c>
      <c r="BA46" s="167">
        <f t="shared" si="26"/>
        <v>0</v>
      </c>
      <c r="BB46" s="167">
        <f t="shared" si="26"/>
        <v>12</v>
      </c>
      <c r="BC46" s="167">
        <f t="shared" si="26"/>
        <v>2</v>
      </c>
      <c r="BD46" s="167">
        <f t="shared" si="26"/>
        <v>0</v>
      </c>
      <c r="BE46" s="167">
        <f t="shared" si="26"/>
        <v>4</v>
      </c>
      <c r="BF46" s="167">
        <f t="shared" si="26"/>
        <v>3</v>
      </c>
      <c r="BG46" s="167">
        <f t="shared" si="26"/>
        <v>0</v>
      </c>
      <c r="BH46" s="167">
        <f t="shared" si="26"/>
        <v>4</v>
      </c>
      <c r="BI46" s="167">
        <f t="shared" si="26"/>
        <v>0</v>
      </c>
      <c r="BJ46" s="167">
        <f t="shared" si="26"/>
        <v>1</v>
      </c>
      <c r="BK46" s="167">
        <f t="shared" si="26"/>
        <v>1</v>
      </c>
      <c r="BL46" s="167">
        <f t="shared" si="26"/>
        <v>5</v>
      </c>
      <c r="BM46" s="167">
        <f t="shared" si="26"/>
        <v>0</v>
      </c>
      <c r="BN46" s="167">
        <f t="shared" si="26"/>
        <v>0</v>
      </c>
      <c r="BO46" s="167">
        <f t="shared" si="26"/>
        <v>1</v>
      </c>
      <c r="BP46" s="167">
        <f t="shared" si="26"/>
        <v>0</v>
      </c>
      <c r="BQ46" s="167">
        <f t="shared" si="26"/>
        <v>0</v>
      </c>
      <c r="BR46" s="167">
        <f t="shared" si="26"/>
        <v>2</v>
      </c>
    </row>
    <row r="47" spans="1:71" ht="15" customHeight="1" x14ac:dyDescent="0.3">
      <c r="A47" s="192"/>
      <c r="B47" s="17" t="s">
        <v>191</v>
      </c>
      <c r="C47" s="17" t="s">
        <v>191</v>
      </c>
      <c r="D47" s="17" t="s">
        <v>191</v>
      </c>
      <c r="E47" s="17" t="s">
        <v>191</v>
      </c>
      <c r="F47" s="17" t="s">
        <v>583</v>
      </c>
      <c r="G47" s="17" t="s">
        <v>279</v>
      </c>
      <c r="H47" s="17" t="s">
        <v>420</v>
      </c>
      <c r="I47" s="17" t="s">
        <v>420</v>
      </c>
      <c r="J47" s="17"/>
      <c r="K47" s="17" t="s">
        <v>191</v>
      </c>
      <c r="L47" s="17" t="s">
        <v>584</v>
      </c>
      <c r="M47" s="17"/>
      <c r="N47" s="17" t="s">
        <v>391</v>
      </c>
      <c r="O47" s="17" t="s">
        <v>191</v>
      </c>
      <c r="P47" s="17" t="s">
        <v>191</v>
      </c>
      <c r="Q47" s="17" t="s">
        <v>191</v>
      </c>
      <c r="R47" s="17"/>
      <c r="S47" s="17" t="s">
        <v>479</v>
      </c>
      <c r="T47" s="17"/>
      <c r="U47" s="17" t="s">
        <v>191</v>
      </c>
      <c r="V47" s="17" t="s">
        <v>479</v>
      </c>
      <c r="W47" s="17"/>
      <c r="X47" s="17" t="s">
        <v>192</v>
      </c>
      <c r="Y47" s="17"/>
      <c r="Z47" s="17"/>
      <c r="AA47" s="17" t="s">
        <v>447</v>
      </c>
      <c r="AB47" s="17"/>
      <c r="AC47" s="17" t="s">
        <v>391</v>
      </c>
      <c r="AD47" s="17" t="s">
        <v>392</v>
      </c>
      <c r="AE47" s="17" t="s">
        <v>365</v>
      </c>
      <c r="AF47" s="17" t="s">
        <v>479</v>
      </c>
      <c r="AG47" s="17" t="s">
        <v>382</v>
      </c>
      <c r="AH47" s="17"/>
      <c r="AI47" s="17" t="s">
        <v>392</v>
      </c>
      <c r="AJ47" s="334"/>
      <c r="AK47" s="86" t="s">
        <v>578</v>
      </c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289"/>
      <c r="E48" s="289"/>
      <c r="F48" s="344" t="s">
        <v>233</v>
      </c>
      <c r="G48" s="291" t="s">
        <v>1</v>
      </c>
      <c r="H48" s="290" t="s">
        <v>6</v>
      </c>
      <c r="I48" s="290" t="s">
        <v>6</v>
      </c>
      <c r="J48" s="289"/>
      <c r="K48" s="289"/>
      <c r="L48" s="292" t="s">
        <v>16</v>
      </c>
      <c r="M48" s="289"/>
      <c r="N48" s="292" t="s">
        <v>16</v>
      </c>
      <c r="O48" s="289"/>
      <c r="P48" s="289"/>
      <c r="Q48" s="289"/>
      <c r="R48" s="289"/>
      <c r="S48" s="477" t="s">
        <v>346</v>
      </c>
      <c r="T48" s="289"/>
      <c r="U48" s="289"/>
      <c r="V48" s="477" t="s">
        <v>346</v>
      </c>
      <c r="W48" s="289"/>
      <c r="X48" s="292" t="s">
        <v>16</v>
      </c>
      <c r="Y48" s="289"/>
      <c r="Z48" s="289"/>
      <c r="AA48" s="293" t="s">
        <v>225</v>
      </c>
      <c r="AB48" s="289"/>
      <c r="AC48" s="292" t="s">
        <v>16</v>
      </c>
      <c r="AD48" s="264" t="s">
        <v>74</v>
      </c>
      <c r="AE48" s="217" t="s">
        <v>27</v>
      </c>
      <c r="AF48" s="477" t="s">
        <v>346</v>
      </c>
      <c r="AG48" s="289"/>
      <c r="AH48" s="289"/>
      <c r="AI48" s="264" t="s">
        <v>74</v>
      </c>
      <c r="AJ48" s="313"/>
      <c r="AK48" s="521" t="s">
        <v>72</v>
      </c>
      <c r="AL48" s="537"/>
      <c r="AM48" s="310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/>
      <c r="E49" s="26"/>
      <c r="F49" s="26" t="s">
        <v>62</v>
      </c>
      <c r="G49" s="26">
        <v>4</v>
      </c>
      <c r="H49" s="26">
        <v>1</v>
      </c>
      <c r="I49" s="26">
        <v>1</v>
      </c>
      <c r="J49" s="26"/>
      <c r="K49" s="26"/>
      <c r="L49" s="26" t="s">
        <v>271</v>
      </c>
      <c r="M49" s="26"/>
      <c r="N49" s="26">
        <v>3</v>
      </c>
      <c r="O49" s="26"/>
      <c r="P49" s="26"/>
      <c r="Q49" s="26"/>
      <c r="R49" s="26"/>
      <c r="S49" s="26">
        <v>7</v>
      </c>
      <c r="T49" s="26"/>
      <c r="U49" s="26"/>
      <c r="V49" s="26">
        <v>7</v>
      </c>
      <c r="W49" s="26"/>
      <c r="X49" s="26" t="s">
        <v>31</v>
      </c>
      <c r="Y49" s="26"/>
      <c r="Z49" s="26"/>
      <c r="AA49" s="26" t="s">
        <v>63</v>
      </c>
      <c r="AB49" s="26"/>
      <c r="AC49" s="26">
        <v>3</v>
      </c>
      <c r="AD49" s="26">
        <v>6</v>
      </c>
      <c r="AE49" s="26">
        <v>9</v>
      </c>
      <c r="AF49" s="26">
        <v>7</v>
      </c>
      <c r="AG49" s="26" t="s">
        <v>32</v>
      </c>
      <c r="AH49" s="26"/>
      <c r="AI49" s="26">
        <v>6</v>
      </c>
      <c r="AJ49" s="82"/>
      <c r="AK49" s="31" t="s">
        <v>33</v>
      </c>
      <c r="AL49" s="31"/>
      <c r="AM49" s="31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6</v>
      </c>
      <c r="BA49" s="167">
        <f t="shared" si="28"/>
        <v>0</v>
      </c>
      <c r="BB49" s="167">
        <f t="shared" si="28"/>
        <v>12</v>
      </c>
      <c r="BC49" s="167">
        <f t="shared" si="28"/>
        <v>2</v>
      </c>
      <c r="BD49" s="167">
        <f t="shared" si="28"/>
        <v>0</v>
      </c>
      <c r="BE49" s="167">
        <f t="shared" si="28"/>
        <v>4</v>
      </c>
      <c r="BF49" s="167">
        <f t="shared" si="28"/>
        <v>3</v>
      </c>
      <c r="BG49" s="167">
        <f t="shared" si="28"/>
        <v>0</v>
      </c>
      <c r="BH49" s="167">
        <f t="shared" si="28"/>
        <v>4</v>
      </c>
      <c r="BI49" s="167">
        <f t="shared" si="28"/>
        <v>0</v>
      </c>
      <c r="BJ49" s="167">
        <f t="shared" si="28"/>
        <v>1</v>
      </c>
      <c r="BK49" s="167">
        <f t="shared" si="28"/>
        <v>1</v>
      </c>
      <c r="BL49" s="167">
        <f t="shared" si="28"/>
        <v>5</v>
      </c>
      <c r="BM49" s="167">
        <f t="shared" si="28"/>
        <v>0</v>
      </c>
      <c r="BN49" s="167">
        <f t="shared" si="28"/>
        <v>0</v>
      </c>
      <c r="BO49" s="167">
        <f t="shared" si="28"/>
        <v>1</v>
      </c>
      <c r="BP49" s="167">
        <f t="shared" si="28"/>
        <v>0</v>
      </c>
      <c r="BQ49" s="167">
        <f t="shared" si="28"/>
        <v>0</v>
      </c>
      <c r="BR49" s="167">
        <f t="shared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 t="s">
        <v>165</v>
      </c>
      <c r="V61" s="210" t="s">
        <v>165</v>
      </c>
      <c r="W61" s="194"/>
      <c r="X61" s="194" t="s">
        <v>165</v>
      </c>
      <c r="Y61" s="194"/>
      <c r="Z61" s="194"/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8762" priority="1597" operator="equal">
      <formula>0</formula>
    </cfRule>
    <cfRule type="cellIs" dxfId="8761" priority="1598" operator="greaterThan">
      <formula>0</formula>
    </cfRule>
  </conditionalFormatting>
  <conditionalFormatting sqref="AZ19:BR19">
    <cfRule type="cellIs" dxfId="8760" priority="1595" operator="equal">
      <formula>0</formula>
    </cfRule>
    <cfRule type="cellIs" dxfId="8759" priority="1596" operator="greaterThan">
      <formula>0</formula>
    </cfRule>
  </conditionalFormatting>
  <conditionalFormatting sqref="AZ22:BR22">
    <cfRule type="cellIs" dxfId="8758" priority="1593" operator="equal">
      <formula>0</formula>
    </cfRule>
    <cfRule type="cellIs" dxfId="8757" priority="1594" operator="greaterThan">
      <formula>0</formula>
    </cfRule>
  </conditionalFormatting>
  <conditionalFormatting sqref="AZ26:BR26">
    <cfRule type="cellIs" dxfId="8756" priority="1591" operator="equal">
      <formula>0</formula>
    </cfRule>
    <cfRule type="cellIs" dxfId="8755" priority="1592" operator="greaterThan">
      <formula>0</formula>
    </cfRule>
  </conditionalFormatting>
  <conditionalFormatting sqref="AZ29:BR29">
    <cfRule type="cellIs" dxfId="8754" priority="1589" operator="equal">
      <formula>0</formula>
    </cfRule>
    <cfRule type="cellIs" dxfId="8753" priority="1590" operator="greaterThan">
      <formula>0</formula>
    </cfRule>
  </conditionalFormatting>
  <conditionalFormatting sqref="AZ32:BR32">
    <cfRule type="cellIs" dxfId="8752" priority="1587" operator="equal">
      <formula>0</formula>
    </cfRule>
    <cfRule type="cellIs" dxfId="8751" priority="1588" operator="greaterThan">
      <formula>0</formula>
    </cfRule>
  </conditionalFormatting>
  <conditionalFormatting sqref="AZ36:BR36">
    <cfRule type="cellIs" dxfId="8750" priority="1585" operator="equal">
      <formula>0</formula>
    </cfRule>
    <cfRule type="cellIs" dxfId="8749" priority="1586" operator="greaterThan">
      <formula>0</formula>
    </cfRule>
  </conditionalFormatting>
  <conditionalFormatting sqref="AZ39:BR39">
    <cfRule type="cellIs" dxfId="8748" priority="1583" operator="equal">
      <formula>0</formula>
    </cfRule>
    <cfRule type="cellIs" dxfId="8747" priority="1584" operator="greaterThan">
      <formula>0</formula>
    </cfRule>
  </conditionalFormatting>
  <conditionalFormatting sqref="AZ42:BR42">
    <cfRule type="cellIs" dxfId="8746" priority="1581" operator="equal">
      <formula>0</formula>
    </cfRule>
    <cfRule type="cellIs" dxfId="8745" priority="1582" operator="greaterThan">
      <formula>0</formula>
    </cfRule>
  </conditionalFormatting>
  <conditionalFormatting sqref="AZ46:BR46">
    <cfRule type="cellIs" dxfId="8744" priority="1579" operator="equal">
      <formula>0</formula>
    </cfRule>
    <cfRule type="cellIs" dxfId="8743" priority="1580" operator="greaterThan">
      <formula>0</formula>
    </cfRule>
  </conditionalFormatting>
  <conditionalFormatting sqref="AZ49:BR49">
    <cfRule type="cellIs" dxfId="8742" priority="1577" operator="equal">
      <formula>0</formula>
    </cfRule>
    <cfRule type="cellIs" dxfId="8741" priority="1578" operator="greaterThan">
      <formula>0</formula>
    </cfRule>
  </conditionalFormatting>
  <conditionalFormatting sqref="AZ52:BR52">
    <cfRule type="cellIs" dxfId="8740" priority="1575" operator="equal">
      <formula>0</formula>
    </cfRule>
    <cfRule type="cellIs" dxfId="8739" priority="1576" operator="greaterThan">
      <formula>0</formula>
    </cfRule>
  </conditionalFormatting>
  <conditionalFormatting sqref="AZ56:BR56">
    <cfRule type="cellIs" dxfId="8738" priority="1573" operator="equal">
      <formula>0</formula>
    </cfRule>
    <cfRule type="cellIs" dxfId="8737" priority="1574" operator="greaterThan">
      <formula>0</formula>
    </cfRule>
  </conditionalFormatting>
  <conditionalFormatting sqref="AZ59:BR59">
    <cfRule type="cellIs" dxfId="8736" priority="1571" operator="equal">
      <formula>0</formula>
    </cfRule>
    <cfRule type="cellIs" dxfId="8735" priority="1572" operator="greaterThan">
      <formula>0</formula>
    </cfRule>
  </conditionalFormatting>
  <conditionalFormatting sqref="AZ62:BR62">
    <cfRule type="cellIs" dxfId="8734" priority="1569" operator="equal">
      <formula>0</formula>
    </cfRule>
    <cfRule type="cellIs" dxfId="8733" priority="1570" operator="greaterThan">
      <formula>0</formula>
    </cfRule>
  </conditionalFormatting>
  <conditionalFormatting sqref="A28:A29 A45:A46 A48:A49 A55:A56 A58:A59 A5:A6 A8:A9 A25:A26">
    <cfRule type="cellIs" dxfId="8732" priority="1568" stopIfTrue="1" operator="equal">
      <formula>TRUE</formula>
    </cfRule>
  </conditionalFormatting>
  <conditionalFormatting sqref="A35:A36 A38:A39">
    <cfRule type="cellIs" dxfId="8731" priority="1567" stopIfTrue="1" operator="equal">
      <formula>TRUE</formula>
    </cfRule>
  </conditionalFormatting>
  <conditionalFormatting sqref="AP16">
    <cfRule type="duplicateValues" dxfId="8730" priority="1564"/>
  </conditionalFormatting>
  <conditionalFormatting sqref="AP19">
    <cfRule type="duplicateValues" dxfId="8729" priority="1563"/>
  </conditionalFormatting>
  <conditionalFormatting sqref="AP26">
    <cfRule type="duplicateValues" dxfId="8728" priority="1562"/>
  </conditionalFormatting>
  <conditionalFormatting sqref="AP39">
    <cfRule type="duplicateValues" dxfId="8727" priority="1561"/>
  </conditionalFormatting>
  <conditionalFormatting sqref="AP36">
    <cfRule type="duplicateValues" dxfId="8726" priority="1560"/>
  </conditionalFormatting>
  <conditionalFormatting sqref="AP39">
    <cfRule type="duplicateValues" dxfId="8725" priority="1559"/>
  </conditionalFormatting>
  <conditionalFormatting sqref="AP49">
    <cfRule type="duplicateValues" dxfId="8724" priority="1558"/>
  </conditionalFormatting>
  <conditionalFormatting sqref="AP46">
    <cfRule type="duplicateValues" dxfId="8723" priority="1557"/>
  </conditionalFormatting>
  <conditionalFormatting sqref="AP49">
    <cfRule type="duplicateValues" dxfId="8722" priority="1556"/>
  </conditionalFormatting>
  <conditionalFormatting sqref="AP6 AL6">
    <cfRule type="duplicateValues" dxfId="8721" priority="1555"/>
  </conditionalFormatting>
  <conditionalFormatting sqref="AP9">
    <cfRule type="duplicateValues" dxfId="8720" priority="1554"/>
  </conditionalFormatting>
  <conditionalFormatting sqref="AP36">
    <cfRule type="duplicateValues" dxfId="8719" priority="1553"/>
  </conditionalFormatting>
  <conditionalFormatting sqref="AP39">
    <cfRule type="duplicateValues" dxfId="8718" priority="1552"/>
  </conditionalFormatting>
  <conditionalFormatting sqref="AO46">
    <cfRule type="duplicateValues" dxfId="8717" priority="1551"/>
  </conditionalFormatting>
  <conditionalFormatting sqref="AL6">
    <cfRule type="duplicateValues" dxfId="8716" priority="1550"/>
  </conditionalFormatting>
  <conditionalFormatting sqref="AP9">
    <cfRule type="duplicateValues" dxfId="8715" priority="1549"/>
  </conditionalFormatting>
  <conditionalFormatting sqref="AL6">
    <cfRule type="duplicateValues" dxfId="8714" priority="1548"/>
  </conditionalFormatting>
  <conditionalFormatting sqref="AP16">
    <cfRule type="duplicateValues" dxfId="8713" priority="1547"/>
  </conditionalFormatting>
  <conditionalFormatting sqref="AP19">
    <cfRule type="duplicateValues" dxfId="8712" priority="1546"/>
  </conditionalFormatting>
  <conditionalFormatting sqref="AP29">
    <cfRule type="duplicateValues" dxfId="8711" priority="1545"/>
  </conditionalFormatting>
  <conditionalFormatting sqref="AJ6 AL6 AN6:AP6">
    <cfRule type="duplicateValues" dxfId="8710" priority="1544"/>
  </conditionalFormatting>
  <conditionalFormatting sqref="AN16">
    <cfRule type="duplicateValues" dxfId="8709" priority="1543"/>
  </conditionalFormatting>
  <conditionalFormatting sqref="AL46">
    <cfRule type="duplicateValues" dxfId="8708" priority="1542"/>
  </conditionalFormatting>
  <conditionalFormatting sqref="AN19">
    <cfRule type="duplicateValues" dxfId="8707" priority="1541"/>
  </conditionalFormatting>
  <conditionalFormatting sqref="AN26">
    <cfRule type="duplicateValues" dxfId="8706" priority="1540"/>
  </conditionalFormatting>
  <conditionalFormatting sqref="AN29">
    <cfRule type="duplicateValues" dxfId="8705" priority="1539"/>
  </conditionalFormatting>
  <conditionalFormatting sqref="AN36">
    <cfRule type="duplicateValues" dxfId="8704" priority="1538"/>
  </conditionalFormatting>
  <conditionalFormatting sqref="AN39">
    <cfRule type="duplicateValues" dxfId="8703" priority="1537"/>
  </conditionalFormatting>
  <conditionalFormatting sqref="AN46">
    <cfRule type="duplicateValues" dxfId="8702" priority="1536"/>
  </conditionalFormatting>
  <conditionalFormatting sqref="AN49">
    <cfRule type="duplicateValues" dxfId="8701" priority="1535"/>
  </conditionalFormatting>
  <conditionalFormatting sqref="AO26">
    <cfRule type="duplicateValues" dxfId="8700" priority="1534"/>
  </conditionalFormatting>
  <conditionalFormatting sqref="AO29">
    <cfRule type="duplicateValues" dxfId="8699" priority="1533"/>
  </conditionalFormatting>
  <conditionalFormatting sqref="AO36">
    <cfRule type="duplicateValues" dxfId="8698" priority="1532"/>
  </conditionalFormatting>
  <conditionalFormatting sqref="AO39">
    <cfRule type="duplicateValues" dxfId="8697" priority="1531"/>
  </conditionalFormatting>
  <conditionalFormatting sqref="AZ6:BR6">
    <cfRule type="cellIs" dxfId="8696" priority="1529" operator="equal">
      <formula>0</formula>
    </cfRule>
    <cfRule type="cellIs" dxfId="8695" priority="1530" operator="greaterThan">
      <formula>0</formula>
    </cfRule>
  </conditionalFormatting>
  <conditionalFormatting sqref="AZ9:BR9">
    <cfRule type="cellIs" dxfId="8694" priority="1527" operator="equal">
      <formula>0</formula>
    </cfRule>
    <cfRule type="cellIs" dxfId="8693" priority="1528" operator="greaterThan">
      <formula>0</formula>
    </cfRule>
  </conditionalFormatting>
  <conditionalFormatting sqref="AZ12:BR12">
    <cfRule type="cellIs" dxfId="8692" priority="1525" operator="equal">
      <formula>0</formula>
    </cfRule>
    <cfRule type="cellIs" dxfId="8691" priority="1526" operator="greaterThan">
      <formula>0</formula>
    </cfRule>
  </conditionalFormatting>
  <conditionalFormatting sqref="AN6">
    <cfRule type="duplicateValues" dxfId="8690" priority="1524"/>
  </conditionalFormatting>
  <conditionalFormatting sqref="AN9">
    <cfRule type="duplicateValues" dxfId="8689" priority="1523"/>
  </conditionalFormatting>
  <conditionalFormatting sqref="AO49">
    <cfRule type="duplicateValues" dxfId="8688" priority="1522"/>
  </conditionalFormatting>
  <conditionalFormatting sqref="A15:A16 A18:A19">
    <cfRule type="cellIs" dxfId="8687" priority="1521" stopIfTrue="1" operator="equal">
      <formula>TRUE</formula>
    </cfRule>
  </conditionalFormatting>
  <conditionalFormatting sqref="AL6">
    <cfRule type="duplicateValues" dxfId="8686" priority="1519"/>
  </conditionalFormatting>
  <conditionalFormatting sqref="AL6">
    <cfRule type="duplicateValues" dxfId="8685" priority="1518"/>
  </conditionalFormatting>
  <conditionalFormatting sqref="AL6">
    <cfRule type="duplicateValues" dxfId="8684" priority="1517"/>
  </conditionalFormatting>
  <conditionalFormatting sqref="AL6">
    <cfRule type="duplicateValues" dxfId="8683" priority="1516"/>
  </conditionalFormatting>
  <conditionalFormatting sqref="AO6">
    <cfRule type="duplicateValues" dxfId="8682" priority="1515"/>
  </conditionalFormatting>
  <conditionalFormatting sqref="AO9">
    <cfRule type="duplicateValues" dxfId="8681" priority="1514"/>
  </conditionalFormatting>
  <conditionalFormatting sqref="AO6">
    <cfRule type="duplicateValues" dxfId="8680" priority="1513"/>
  </conditionalFormatting>
  <conditionalFormatting sqref="AO16">
    <cfRule type="duplicateValues" dxfId="8679" priority="1512"/>
  </conditionalFormatting>
  <conditionalFormatting sqref="AO9">
    <cfRule type="duplicateValues" dxfId="8678" priority="1511"/>
  </conditionalFormatting>
  <conditionalFormatting sqref="AO9">
    <cfRule type="duplicateValues" dxfId="8677" priority="1510"/>
  </conditionalFormatting>
  <conditionalFormatting sqref="AO16">
    <cfRule type="duplicateValues" dxfId="8676" priority="1509"/>
  </conditionalFormatting>
  <conditionalFormatting sqref="AO16">
    <cfRule type="duplicateValues" dxfId="8675" priority="1508"/>
  </conditionalFormatting>
  <conditionalFormatting sqref="AO19">
    <cfRule type="duplicateValues" dxfId="8674" priority="1507"/>
  </conditionalFormatting>
  <conditionalFormatting sqref="AO19">
    <cfRule type="duplicateValues" dxfId="8673" priority="1506"/>
  </conditionalFormatting>
  <conditionalFormatting sqref="AO6">
    <cfRule type="duplicateValues" dxfId="8672" priority="1505"/>
  </conditionalFormatting>
  <conditionalFormatting sqref="AO6">
    <cfRule type="duplicateValues" dxfId="8671" priority="1504"/>
  </conditionalFormatting>
  <conditionalFormatting sqref="AO19">
    <cfRule type="duplicateValues" dxfId="8670" priority="1503"/>
  </conditionalFormatting>
  <conditionalFormatting sqref="AN9:AP9">
    <cfRule type="duplicateValues" dxfId="8669" priority="1502"/>
  </conditionalFormatting>
  <conditionalFormatting sqref="AN16:AP16">
    <cfRule type="duplicateValues" dxfId="8668" priority="1501"/>
  </conditionalFormatting>
  <conditionalFormatting sqref="AN19:AP19">
    <cfRule type="duplicateValues" dxfId="8667" priority="1500"/>
  </conditionalFormatting>
  <conditionalFormatting sqref="AJ36">
    <cfRule type="duplicateValues" dxfId="8666" priority="1499"/>
  </conditionalFormatting>
  <conditionalFormatting sqref="AJ39">
    <cfRule type="duplicateValues" dxfId="8665" priority="1498"/>
  </conditionalFormatting>
  <conditionalFormatting sqref="AH6 AN6:AP6 AJ6 AL6">
    <cfRule type="duplicateValues" dxfId="8664" priority="1497"/>
  </conditionalFormatting>
  <conditionalFormatting sqref="AH9 AN9:AP9 AL9">
    <cfRule type="duplicateValues" dxfId="8663" priority="1496"/>
  </conditionalFormatting>
  <conditionalFormatting sqref="AH36 AN36:AP36 AJ36 AL36">
    <cfRule type="duplicateValues" dxfId="8662" priority="1495"/>
  </conditionalFormatting>
  <conditionalFormatting sqref="AH39 AN39:AP39 AJ39 AL39">
    <cfRule type="duplicateValues" dxfId="8661" priority="1494"/>
  </conditionalFormatting>
  <conditionalFormatting sqref="AH26 AN26:AP26">
    <cfRule type="duplicateValues" dxfId="8660" priority="1493"/>
  </conditionalFormatting>
  <conditionalFormatting sqref="AH29 AN29:AP29">
    <cfRule type="duplicateValues" dxfId="8659" priority="1492"/>
  </conditionalFormatting>
  <conditionalFormatting sqref="AH46 AN46:AP46 AJ46 AL46">
    <cfRule type="duplicateValues" dxfId="8658" priority="1491"/>
  </conditionalFormatting>
  <conditionalFormatting sqref="AH49 AN49:AP49 AJ49">
    <cfRule type="duplicateValues" dxfId="8657" priority="1490"/>
  </conditionalFormatting>
  <conditionalFormatting sqref="AH16 AN16:AP16 AL16">
    <cfRule type="duplicateValues" dxfId="8656" priority="1489"/>
  </conditionalFormatting>
  <conditionalFormatting sqref="AH19 AN19:AP19 AL19">
    <cfRule type="duplicateValues" dxfId="8655" priority="1488"/>
  </conditionalFormatting>
  <conditionalFormatting sqref="AH46">
    <cfRule type="duplicateValues" dxfId="8654" priority="1487"/>
  </conditionalFormatting>
  <conditionalFormatting sqref="AH49">
    <cfRule type="duplicateValues" dxfId="8653" priority="1486"/>
  </conditionalFormatting>
  <conditionalFormatting sqref="AL9">
    <cfRule type="duplicateValues" dxfId="8652" priority="1483"/>
  </conditionalFormatting>
  <conditionalFormatting sqref="AL9">
    <cfRule type="duplicateValues" dxfId="8651" priority="1482"/>
  </conditionalFormatting>
  <conditionalFormatting sqref="AL9">
    <cfRule type="duplicateValues" dxfId="8650" priority="1481"/>
  </conditionalFormatting>
  <conditionalFormatting sqref="AL9">
    <cfRule type="duplicateValues" dxfId="8649" priority="1480"/>
  </conditionalFormatting>
  <conditionalFormatting sqref="AL9">
    <cfRule type="duplicateValues" dxfId="8648" priority="1479"/>
  </conditionalFormatting>
  <conditionalFormatting sqref="AL9">
    <cfRule type="duplicateValues" dxfId="8647" priority="1478"/>
  </conditionalFormatting>
  <conditionalFormatting sqref="AL9">
    <cfRule type="duplicateValues" dxfId="8646" priority="1477"/>
  </conditionalFormatting>
  <conditionalFormatting sqref="AL9">
    <cfRule type="duplicateValues" dxfId="8645" priority="1476"/>
  </conditionalFormatting>
  <conditionalFormatting sqref="AL9">
    <cfRule type="duplicateValues" dxfId="8644" priority="1475"/>
  </conditionalFormatting>
  <conditionalFormatting sqref="AL39 AL19">
    <cfRule type="duplicateValues" dxfId="8643" priority="1474"/>
  </conditionalFormatting>
  <conditionalFormatting sqref="AL39 AL19">
    <cfRule type="duplicateValues" dxfId="8642" priority="1473"/>
  </conditionalFormatting>
  <conditionalFormatting sqref="AL39 AL19">
    <cfRule type="duplicateValues" dxfId="8641" priority="1472"/>
  </conditionalFormatting>
  <conditionalFormatting sqref="AL39 AL19">
    <cfRule type="duplicateValues" dxfId="8640" priority="1471"/>
  </conditionalFormatting>
  <conditionalFormatting sqref="AL39 AL19">
    <cfRule type="duplicateValues" dxfId="8639" priority="1470"/>
  </conditionalFormatting>
  <conditionalFormatting sqref="AL39 AL19">
    <cfRule type="duplicateValues" dxfId="8638" priority="1469"/>
  </conditionalFormatting>
  <conditionalFormatting sqref="AL39 AL19">
    <cfRule type="duplicateValues" dxfId="8637" priority="1468"/>
  </conditionalFormatting>
  <conditionalFormatting sqref="AL39 AL19">
    <cfRule type="duplicateValues" dxfId="8636" priority="1467"/>
  </conditionalFormatting>
  <conditionalFormatting sqref="AL39 AL19">
    <cfRule type="duplicateValues" dxfId="8635" priority="1466"/>
  </conditionalFormatting>
  <conditionalFormatting sqref="AH6">
    <cfRule type="duplicateValues" dxfId="8634" priority="1465"/>
  </conditionalFormatting>
  <conditionalFormatting sqref="AH9">
    <cfRule type="duplicateValues" dxfId="8633" priority="1464"/>
  </conditionalFormatting>
  <conditionalFormatting sqref="AH36 AH26 AH16">
    <cfRule type="duplicateValues" dxfId="8632" priority="1463"/>
  </conditionalFormatting>
  <conditionalFormatting sqref="AH39 AH29 AH19">
    <cfRule type="duplicateValues" dxfId="8631" priority="1462"/>
  </conditionalFormatting>
  <conditionalFormatting sqref="AL49">
    <cfRule type="duplicateValues" dxfId="8630" priority="1461"/>
  </conditionalFormatting>
  <conditionalFormatting sqref="AL49">
    <cfRule type="duplicateValues" dxfId="8629" priority="1460"/>
  </conditionalFormatting>
  <conditionalFormatting sqref="AJ9">
    <cfRule type="duplicateValues" dxfId="8628" priority="1459"/>
  </conditionalFormatting>
  <conditionalFormatting sqref="AJ9">
    <cfRule type="duplicateValues" dxfId="8627" priority="1458"/>
  </conditionalFormatting>
  <conditionalFormatting sqref="AJ16">
    <cfRule type="duplicateValues" dxfId="8626" priority="1457"/>
  </conditionalFormatting>
  <conditionalFormatting sqref="AJ16">
    <cfRule type="duplicateValues" dxfId="8625" priority="1456"/>
  </conditionalFormatting>
  <conditionalFormatting sqref="AJ19">
    <cfRule type="duplicateValues" dxfId="8624" priority="1455"/>
  </conditionalFormatting>
  <conditionalFormatting sqref="AJ19">
    <cfRule type="duplicateValues" dxfId="8623" priority="1454"/>
  </conditionalFormatting>
  <conditionalFormatting sqref="AM6">
    <cfRule type="duplicateValues" dxfId="8622" priority="1448"/>
  </conditionalFormatting>
  <conditionalFormatting sqref="AM6">
    <cfRule type="duplicateValues" dxfId="8621" priority="1447"/>
  </conditionalFormatting>
  <conditionalFormatting sqref="AM6">
    <cfRule type="duplicateValues" dxfId="8620" priority="1446"/>
  </conditionalFormatting>
  <conditionalFormatting sqref="AM6">
    <cfRule type="duplicateValues" dxfId="8619" priority="1445"/>
  </conditionalFormatting>
  <conditionalFormatting sqref="AM6">
    <cfRule type="duplicateValues" dxfId="8618" priority="1444"/>
  </conditionalFormatting>
  <conditionalFormatting sqref="AM6">
    <cfRule type="duplicateValues" dxfId="8617" priority="1443"/>
  </conditionalFormatting>
  <conditionalFormatting sqref="AM9">
    <cfRule type="duplicateValues" dxfId="8616" priority="1442"/>
  </conditionalFormatting>
  <conditionalFormatting sqref="AM9">
    <cfRule type="duplicateValues" dxfId="8615" priority="1441"/>
  </conditionalFormatting>
  <conditionalFormatting sqref="AM9">
    <cfRule type="duplicateValues" dxfId="8614" priority="1440"/>
  </conditionalFormatting>
  <conditionalFormatting sqref="AM9">
    <cfRule type="duplicateValues" dxfId="8613" priority="1439"/>
  </conditionalFormatting>
  <conditionalFormatting sqref="AM9">
    <cfRule type="duplicateValues" dxfId="8612" priority="1438"/>
  </conditionalFormatting>
  <conditionalFormatting sqref="AM9">
    <cfRule type="duplicateValues" dxfId="8611" priority="1437"/>
  </conditionalFormatting>
  <conditionalFormatting sqref="AL26">
    <cfRule type="duplicateValues" dxfId="8610" priority="1424"/>
  </conditionalFormatting>
  <conditionalFormatting sqref="AL29">
    <cfRule type="duplicateValues" dxfId="8609" priority="1423"/>
  </conditionalFormatting>
  <conditionalFormatting sqref="AL29">
    <cfRule type="duplicateValues" dxfId="8608" priority="1422"/>
  </conditionalFormatting>
  <conditionalFormatting sqref="AL29">
    <cfRule type="duplicateValues" dxfId="8607" priority="1421"/>
  </conditionalFormatting>
  <conditionalFormatting sqref="AL29">
    <cfRule type="duplicateValues" dxfId="8606" priority="1420"/>
  </conditionalFormatting>
  <conditionalFormatting sqref="AL29">
    <cfRule type="duplicateValues" dxfId="8605" priority="1419"/>
  </conditionalFormatting>
  <conditionalFormatting sqref="AL29">
    <cfRule type="duplicateValues" dxfId="8604" priority="1418"/>
  </conditionalFormatting>
  <conditionalFormatting sqref="AL29">
    <cfRule type="duplicateValues" dxfId="8603" priority="1417"/>
  </conditionalFormatting>
  <conditionalFormatting sqref="AL29">
    <cfRule type="duplicateValues" dxfId="8602" priority="1416"/>
  </conditionalFormatting>
  <conditionalFormatting sqref="AL29">
    <cfRule type="duplicateValues" dxfId="8601" priority="1415"/>
  </conditionalFormatting>
  <conditionalFormatting sqref="AL29">
    <cfRule type="duplicateValues" dxfId="8600" priority="1414"/>
  </conditionalFormatting>
  <conditionalFormatting sqref="AI6">
    <cfRule type="duplicateValues" dxfId="8599" priority="1413"/>
  </conditionalFormatting>
  <conditionalFormatting sqref="AI9">
    <cfRule type="duplicateValues" dxfId="8598" priority="1412"/>
  </conditionalFormatting>
  <conditionalFormatting sqref="AI16">
    <cfRule type="duplicateValues" dxfId="8597" priority="1411"/>
  </conditionalFormatting>
  <conditionalFormatting sqref="AI19">
    <cfRule type="duplicateValues" dxfId="8596" priority="1410"/>
  </conditionalFormatting>
  <conditionalFormatting sqref="AI26">
    <cfRule type="duplicateValues" dxfId="8595" priority="1409"/>
  </conditionalFormatting>
  <conditionalFormatting sqref="AI29">
    <cfRule type="duplicateValues" dxfId="8594" priority="1408"/>
  </conditionalFormatting>
  <conditionalFormatting sqref="AI36">
    <cfRule type="duplicateValues" dxfId="8593" priority="1407"/>
  </conditionalFormatting>
  <conditionalFormatting sqref="AI39">
    <cfRule type="duplicateValues" dxfId="8592" priority="1406"/>
  </conditionalFormatting>
  <conditionalFormatting sqref="AI46">
    <cfRule type="duplicateValues" dxfId="8591" priority="1405"/>
  </conditionalFormatting>
  <conditionalFormatting sqref="AI49">
    <cfRule type="duplicateValues" dxfId="8590" priority="1404"/>
  </conditionalFormatting>
  <conditionalFormatting sqref="AG45">
    <cfRule type="duplicateValues" dxfId="8589" priority="1403"/>
  </conditionalFormatting>
  <conditionalFormatting sqref="AG48">
    <cfRule type="duplicateValues" dxfId="8588" priority="1402"/>
  </conditionalFormatting>
  <conditionalFormatting sqref="AM46 AM36 AM26 AM16">
    <cfRule type="duplicateValues" dxfId="8587" priority="1341"/>
  </conditionalFormatting>
  <conditionalFormatting sqref="AM46 AM36 AM26 AM16">
    <cfRule type="duplicateValues" dxfId="8586" priority="1340"/>
  </conditionalFormatting>
  <conditionalFormatting sqref="AM46 AM36 AM26 AM16">
    <cfRule type="duplicateValues" dxfId="8585" priority="1339"/>
  </conditionalFormatting>
  <conditionalFormatting sqref="AM46 AM36 AM26 AM16">
    <cfRule type="duplicateValues" dxfId="8584" priority="1338"/>
  </conditionalFormatting>
  <conditionalFormatting sqref="AM46 AM36 AM26 AM16">
    <cfRule type="duplicateValues" dxfId="8583" priority="1337"/>
  </conditionalFormatting>
  <conditionalFormatting sqref="AM46 AM36 AM26 AM16">
    <cfRule type="duplicateValues" dxfId="8582" priority="1336"/>
  </conditionalFormatting>
  <conditionalFormatting sqref="AM49 AM39 AM19">
    <cfRule type="duplicateValues" dxfId="8581" priority="1335"/>
  </conditionalFormatting>
  <conditionalFormatting sqref="AM49 AM39 AM19">
    <cfRule type="duplicateValues" dxfId="8580" priority="1334"/>
  </conditionalFormatting>
  <conditionalFormatting sqref="AM49 AM39 AM19">
    <cfRule type="duplicateValues" dxfId="8579" priority="1333"/>
  </conditionalFormatting>
  <conditionalFormatting sqref="AM49 AM39 AM19">
    <cfRule type="duplicateValues" dxfId="8578" priority="1332"/>
  </conditionalFormatting>
  <conditionalFormatting sqref="AM49 AM39 AM19">
    <cfRule type="duplicateValues" dxfId="8577" priority="1331"/>
  </conditionalFormatting>
  <conditionalFormatting sqref="AM49 AM39 AM19">
    <cfRule type="duplicateValues" dxfId="8576" priority="1330"/>
  </conditionalFormatting>
  <conditionalFormatting sqref="AJ26">
    <cfRule type="duplicateValues" dxfId="8575" priority="1161"/>
  </conditionalFormatting>
  <conditionalFormatting sqref="AJ26">
    <cfRule type="duplicateValues" dxfId="8574" priority="1160"/>
  </conditionalFormatting>
  <conditionalFormatting sqref="AJ29">
    <cfRule type="duplicateValues" dxfId="8573" priority="1159"/>
  </conditionalFormatting>
  <conditionalFormatting sqref="AJ29">
    <cfRule type="duplicateValues" dxfId="8572" priority="1158"/>
  </conditionalFormatting>
  <conditionalFormatting sqref="AK6">
    <cfRule type="duplicateValues" dxfId="8571" priority="1145"/>
  </conditionalFormatting>
  <conditionalFormatting sqref="AK6">
    <cfRule type="duplicateValues" dxfId="8570" priority="1144"/>
  </conditionalFormatting>
  <conditionalFormatting sqref="AK6">
    <cfRule type="duplicateValues" dxfId="8569" priority="1143"/>
  </conditionalFormatting>
  <conditionalFormatting sqref="AK6">
    <cfRule type="duplicateValues" dxfId="8568" priority="1142"/>
  </conditionalFormatting>
  <conditionalFormatting sqref="AK6">
    <cfRule type="duplicateValues" dxfId="8567" priority="1141"/>
  </conditionalFormatting>
  <conditionalFormatting sqref="AK6">
    <cfRule type="duplicateValues" dxfId="8566" priority="1140"/>
  </conditionalFormatting>
  <conditionalFormatting sqref="AK9">
    <cfRule type="duplicateValues" dxfId="8565" priority="1139"/>
  </conditionalFormatting>
  <conditionalFormatting sqref="AK9">
    <cfRule type="duplicateValues" dxfId="8564" priority="1138"/>
  </conditionalFormatting>
  <conditionalFormatting sqref="AK9">
    <cfRule type="duplicateValues" dxfId="8563" priority="1137"/>
  </conditionalFormatting>
  <conditionalFormatting sqref="AK9">
    <cfRule type="duplicateValues" dxfId="8562" priority="1136"/>
  </conditionalFormatting>
  <conditionalFormatting sqref="AK9">
    <cfRule type="duplicateValues" dxfId="8561" priority="1135"/>
  </conditionalFormatting>
  <conditionalFormatting sqref="AK9">
    <cfRule type="duplicateValues" dxfId="8560" priority="1134"/>
  </conditionalFormatting>
  <conditionalFormatting sqref="AK46 AK36 AK26 AK16">
    <cfRule type="duplicateValues" dxfId="8559" priority="1133"/>
  </conditionalFormatting>
  <conditionalFormatting sqref="AK46 AK36 AK26 AK16">
    <cfRule type="duplicateValues" dxfId="8558" priority="1132"/>
  </conditionalFormatting>
  <conditionalFormatting sqref="AK46 AK36 AK26 AK16">
    <cfRule type="duplicateValues" dxfId="8557" priority="1131"/>
  </conditionalFormatting>
  <conditionalFormatting sqref="AK46 AK36 AK26 AK16">
    <cfRule type="duplicateValues" dxfId="8556" priority="1130"/>
  </conditionalFormatting>
  <conditionalFormatting sqref="AK46 AK36 AK26 AK16">
    <cfRule type="duplicateValues" dxfId="8555" priority="1129"/>
  </conditionalFormatting>
  <conditionalFormatting sqref="AK46 AK36 AK26 AK16">
    <cfRule type="duplicateValues" dxfId="8554" priority="1128"/>
  </conditionalFormatting>
  <conditionalFormatting sqref="AK49 AK39 AK29 AK19">
    <cfRule type="duplicateValues" dxfId="8553" priority="1127"/>
  </conditionalFormatting>
  <conditionalFormatting sqref="AK49 AK39 AK29 AK19">
    <cfRule type="duplicateValues" dxfId="8552" priority="1126"/>
  </conditionalFormatting>
  <conditionalFormatting sqref="AK49 AK39 AK29 AK19">
    <cfRule type="duplicateValues" dxfId="8551" priority="1125"/>
  </conditionalFormatting>
  <conditionalFormatting sqref="AK49 AK39 AK29 AK19">
    <cfRule type="duplicateValues" dxfId="8550" priority="1124"/>
  </conditionalFormatting>
  <conditionalFormatting sqref="AK49 AK39 AK29 AK19">
    <cfRule type="duplicateValues" dxfId="8549" priority="1123"/>
  </conditionalFormatting>
  <conditionalFormatting sqref="AK49 AK39 AK29 AK19">
    <cfRule type="duplicateValues" dxfId="8548" priority="1122"/>
  </conditionalFormatting>
  <conditionalFormatting sqref="AM29">
    <cfRule type="duplicateValues" dxfId="8547" priority="773"/>
  </conditionalFormatting>
  <conditionalFormatting sqref="AM29">
    <cfRule type="duplicateValues" dxfId="8546" priority="772"/>
  </conditionalFormatting>
  <conditionalFormatting sqref="AM29">
    <cfRule type="duplicateValues" dxfId="8545" priority="771"/>
  </conditionalFormatting>
  <conditionalFormatting sqref="AM29">
    <cfRule type="duplicateValues" dxfId="8544" priority="770"/>
  </conditionalFormatting>
  <conditionalFormatting sqref="AM29">
    <cfRule type="duplicateValues" dxfId="8543" priority="769"/>
  </conditionalFormatting>
  <conditionalFormatting sqref="AM29">
    <cfRule type="duplicateValues" dxfId="8542" priority="768"/>
  </conditionalFormatting>
  <conditionalFormatting sqref="B6:AG6">
    <cfRule type="duplicateValues" dxfId="8541" priority="12"/>
  </conditionalFormatting>
  <conditionalFormatting sqref="B9:AG9">
    <cfRule type="duplicateValues" dxfId="8540" priority="11"/>
  </conditionalFormatting>
  <conditionalFormatting sqref="B16:AG16">
    <cfRule type="duplicateValues" dxfId="8539" priority="10"/>
  </conditionalFormatting>
  <conditionalFormatting sqref="B19:AG19">
    <cfRule type="duplicateValues" dxfId="8538" priority="9"/>
  </conditionalFormatting>
  <conditionalFormatting sqref="B26:AG26">
    <cfRule type="duplicateValues" dxfId="8537" priority="8"/>
  </conditionalFormatting>
  <conditionalFormatting sqref="B29:AG29">
    <cfRule type="duplicateValues" dxfId="8536" priority="7"/>
  </conditionalFormatting>
  <conditionalFormatting sqref="B36:AG36">
    <cfRule type="duplicateValues" dxfId="8535" priority="6"/>
  </conditionalFormatting>
  <conditionalFormatting sqref="B39:AG39">
    <cfRule type="duplicateValues" dxfId="8534" priority="5"/>
  </conditionalFormatting>
  <conditionalFormatting sqref="B46:AG46">
    <cfRule type="duplicateValues" dxfId="8533" priority="4"/>
  </conditionalFormatting>
  <conditionalFormatting sqref="B49:AG49">
    <cfRule type="duplicateValues" dxfId="8532" priority="3"/>
  </conditionalFormatting>
  <conditionalFormatting sqref="B56:AG56">
    <cfRule type="duplicateValues" dxfId="8531" priority="2"/>
  </conditionalFormatting>
  <conditionalFormatting sqref="B59:AG59">
    <cfRule type="duplicateValues" dxfId="8530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74657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566" stopIfTrue="1" operator="containsText" id="{C17C6136-32F3-4B2F-A1B3-BC8AA7DB89B5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565" stopIfTrue="1" operator="containsText" id="{34D7AD45-DEDC-4EE3-8353-11919CE02E70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520" stopIfTrue="1" operator="containsText" id="{3D278160-5AFB-4B25-BCB3-D4563A5BF7E2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C325-5C13-4803-8743-FEE9EC1953FA}">
  <sheetPr codeName="Tabelle317"/>
  <dimension ref="A1:CE85"/>
  <sheetViews>
    <sheetView topLeftCell="E1" zoomScale="70" zoomScaleNormal="70" zoomScaleSheetLayoutView="70" zoomScalePageLayoutView="70" workbookViewId="0">
      <selection activeCell="S4" sqref="S4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41</v>
      </c>
      <c r="B1" s="3">
        <f>DATE(YEAR(A2),1,7*A1-3-WEEKDAY(DATE(YEAR(A2),,),3))</f>
        <v>44109</v>
      </c>
      <c r="C1" s="2" t="s">
        <v>29</v>
      </c>
      <c r="D1" s="3">
        <f>B1+4</f>
        <v>44113</v>
      </c>
      <c r="E1" s="207">
        <f ca="1">SUMIF(B6:AI7,"&lt;&gt;"&amp;"",B2:AI2)</f>
        <v>36</v>
      </c>
      <c r="F1" s="538" t="s">
        <v>574</v>
      </c>
      <c r="G1" s="354"/>
      <c r="H1" s="539"/>
      <c r="I1" s="307"/>
      <c r="J1" s="225"/>
      <c r="K1" s="225"/>
      <c r="L1" s="307"/>
      <c r="M1" s="307"/>
      <c r="N1" s="517" t="s">
        <v>318</v>
      </c>
      <c r="O1" s="517"/>
      <c r="P1" s="503"/>
      <c r="Q1" s="518"/>
      <c r="R1" s="520"/>
      <c r="S1" s="503"/>
      <c r="T1" s="517"/>
      <c r="U1" s="519"/>
      <c r="V1" s="466"/>
      <c r="W1" s="327"/>
      <c r="X1" s="465"/>
      <c r="Y1" s="212"/>
      <c r="Z1" s="212"/>
      <c r="AA1" s="227"/>
      <c r="AB1" s="227"/>
      <c r="AC1" s="517" t="s">
        <v>318</v>
      </c>
      <c r="AD1" s="504"/>
      <c r="AE1" s="517"/>
      <c r="AF1" s="519"/>
      <c r="AG1" s="519" t="s">
        <v>318</v>
      </c>
      <c r="AH1" s="212"/>
      <c r="AI1" s="530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2</v>
      </c>
      <c r="I2" s="166">
        <v>4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9"/>
      <c r="S2" s="165">
        <v>1</v>
      </c>
      <c r="T2" s="9"/>
      <c r="U2" s="165">
        <v>3</v>
      </c>
      <c r="V2" s="165">
        <v>1</v>
      </c>
      <c r="W2" s="9"/>
      <c r="X2" s="165">
        <v>1</v>
      </c>
      <c r="Y2" s="9"/>
      <c r="Z2" s="263"/>
      <c r="AA2" s="263">
        <v>1</v>
      </c>
      <c r="AB2" s="263"/>
      <c r="AC2" s="165">
        <v>6</v>
      </c>
      <c r="AD2" s="165">
        <v>1</v>
      </c>
      <c r="AE2" s="165">
        <v>4</v>
      </c>
      <c r="AF2" s="165">
        <v>1</v>
      </c>
      <c r="AG2" s="9">
        <v>1</v>
      </c>
      <c r="AH2" s="9"/>
      <c r="AI2" s="9">
        <v>3</v>
      </c>
      <c r="AJ2" s="165">
        <v>10</v>
      </c>
      <c r="AK2" s="165">
        <v>6</v>
      </c>
      <c r="AL2" s="165">
        <v>1</v>
      </c>
      <c r="AM2" s="165">
        <v>8</v>
      </c>
      <c r="AN2" s="165">
        <v>8</v>
      </c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6</v>
      </c>
      <c r="BA2" s="287">
        <f t="shared" ref="BA2:BR2" si="0">MAX(BA6,BA9,BA12,BA16,BA19,BA22,BA26,BA29,BA32,BA36,BA39,BA42,BA46,BA49,BA52,BA56,BA59,BA62)</f>
        <v>0</v>
      </c>
      <c r="BB2" s="287">
        <f t="shared" si="0"/>
        <v>12</v>
      </c>
      <c r="BC2" s="287">
        <f t="shared" si="0"/>
        <v>2</v>
      </c>
      <c r="BD2" s="287">
        <f t="shared" si="0"/>
        <v>8</v>
      </c>
      <c r="BE2" s="287">
        <f t="shared" si="0"/>
        <v>4</v>
      </c>
      <c r="BF2" s="287">
        <f t="shared" si="0"/>
        <v>3</v>
      </c>
      <c r="BG2" s="287">
        <f t="shared" si="0"/>
        <v>0</v>
      </c>
      <c r="BH2" s="287">
        <f t="shared" si="0"/>
        <v>4</v>
      </c>
      <c r="BI2" s="287">
        <f t="shared" si="0"/>
        <v>0</v>
      </c>
      <c r="BJ2" s="287">
        <f t="shared" si="0"/>
        <v>1</v>
      </c>
      <c r="BK2" s="287">
        <f t="shared" si="0"/>
        <v>1</v>
      </c>
      <c r="BL2" s="287">
        <f t="shared" si="0"/>
        <v>8</v>
      </c>
      <c r="BM2" s="287">
        <f t="shared" si="0"/>
        <v>0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0</v>
      </c>
      <c r="BR2" s="287">
        <f t="shared" si="0"/>
        <v>2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/>
      <c r="S3" s="13" t="s">
        <v>323</v>
      </c>
      <c r="T3" s="13"/>
      <c r="U3" s="12" t="s">
        <v>244</v>
      </c>
      <c r="V3" s="12" t="s">
        <v>332</v>
      </c>
      <c r="W3" s="12"/>
      <c r="X3" s="12" t="s">
        <v>194</v>
      </c>
      <c r="Y3" s="12"/>
      <c r="Z3" s="286"/>
      <c r="AA3" s="286" t="s">
        <v>270</v>
      </c>
      <c r="AB3" s="286"/>
      <c r="AC3" s="286" t="s">
        <v>393</v>
      </c>
      <c r="AD3" s="12" t="s">
        <v>394</v>
      </c>
      <c r="AE3" s="12" t="s">
        <v>350</v>
      </c>
      <c r="AF3" s="12" t="s">
        <v>476</v>
      </c>
      <c r="AG3" s="12" t="s">
        <v>297</v>
      </c>
      <c r="AH3" s="12"/>
      <c r="AI3" s="12" t="s">
        <v>311</v>
      </c>
      <c r="AJ3" s="13" t="s">
        <v>462</v>
      </c>
      <c r="AK3" s="13" t="s">
        <v>567</v>
      </c>
      <c r="AL3" s="12" t="s">
        <v>569</v>
      </c>
      <c r="AM3" s="12" t="s">
        <v>543</v>
      </c>
      <c r="AN3" s="12" t="s">
        <v>576</v>
      </c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191</v>
      </c>
      <c r="C4" s="17" t="s">
        <v>191</v>
      </c>
      <c r="D4" s="17" t="s">
        <v>191</v>
      </c>
      <c r="E4" s="17" t="s">
        <v>191</v>
      </c>
      <c r="F4" s="17" t="s">
        <v>255</v>
      </c>
      <c r="G4" s="17" t="s">
        <v>279</v>
      </c>
      <c r="H4" s="17" t="s">
        <v>420</v>
      </c>
      <c r="I4" s="17" t="s">
        <v>420</v>
      </c>
      <c r="J4" s="17"/>
      <c r="K4" s="17" t="s">
        <v>191</v>
      </c>
      <c r="L4" s="17" t="s">
        <v>556</v>
      </c>
      <c r="M4" s="17"/>
      <c r="N4" s="17" t="s">
        <v>391</v>
      </c>
      <c r="O4" s="17" t="s">
        <v>191</v>
      </c>
      <c r="P4" s="17" t="s">
        <v>191</v>
      </c>
      <c r="Q4" s="17" t="s">
        <v>191</v>
      </c>
      <c r="R4" s="17"/>
      <c r="S4" s="17" t="s">
        <v>482</v>
      </c>
      <c r="T4" s="17"/>
      <c r="U4" s="17" t="s">
        <v>191</v>
      </c>
      <c r="V4" s="17" t="s">
        <v>482</v>
      </c>
      <c r="W4" s="17"/>
      <c r="X4" s="17" t="s">
        <v>192</v>
      </c>
      <c r="Y4" s="17"/>
      <c r="Z4" s="17"/>
      <c r="AA4" s="17"/>
      <c r="AB4" s="17"/>
      <c r="AC4" s="17" t="s">
        <v>391</v>
      </c>
      <c r="AD4" s="17" t="s">
        <v>392</v>
      </c>
      <c r="AE4" s="17" t="s">
        <v>365</v>
      </c>
      <c r="AF4" s="17" t="s">
        <v>482</v>
      </c>
      <c r="AG4" s="17" t="s">
        <v>192</v>
      </c>
      <c r="AH4" s="17"/>
      <c r="AI4" s="17" t="s">
        <v>392</v>
      </c>
      <c r="AJ4" s="334" t="s">
        <v>268</v>
      </c>
      <c r="AK4" s="17" t="s">
        <v>568</v>
      </c>
      <c r="AL4" s="86"/>
      <c r="AM4" s="86" t="s">
        <v>572</v>
      </c>
      <c r="AN4" s="86"/>
      <c r="AO4" s="86"/>
      <c r="AP4" s="87"/>
      <c r="AR4" s="187" t="str">
        <f>IF(HLOOKUP($A$1&amp;"a",[1]!Plan,AR66,FALSE)="","",HLOOKUP($A$1&amp;"a",[1]!Plan,AR66,FALSE))</f>
        <v>WBG</v>
      </c>
      <c r="AS4" s="187" t="str">
        <f>IF(HLOOKUP($A$1&amp;"a",[1]!Plan,AS66,FALSE)="","",HLOOKUP($A$1&amp;"a",[1]!Plan,AS66,FALSE))</f>
        <v>SWE</v>
      </c>
      <c r="AT4" s="18" t="str">
        <f>IF(HLOOKUP($A$1&amp;"a",[1]!Plan,AT66,FALSE)="","",HLOOKUP($A$1&amp;"a",[1]!Plan,AT66,FALSE))</f>
        <v>CA011</v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>Bundeswehr-SAP</v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289"/>
      <c r="E5" s="289"/>
      <c r="F5" s="344" t="s">
        <v>233</v>
      </c>
      <c r="G5" s="291" t="s">
        <v>1</v>
      </c>
      <c r="H5" s="290" t="s">
        <v>6</v>
      </c>
      <c r="I5" s="290" t="s">
        <v>6</v>
      </c>
      <c r="J5" s="289"/>
      <c r="K5" s="289"/>
      <c r="L5" s="390" t="s">
        <v>372</v>
      </c>
      <c r="M5" s="289"/>
      <c r="N5" s="294" t="s">
        <v>14</v>
      </c>
      <c r="O5" s="289"/>
      <c r="P5" s="289"/>
      <c r="Q5" s="289"/>
      <c r="R5" s="289"/>
      <c r="S5" s="477" t="s">
        <v>346</v>
      </c>
      <c r="T5" s="289"/>
      <c r="U5" s="289"/>
      <c r="V5" s="477" t="s">
        <v>346</v>
      </c>
      <c r="W5" s="289"/>
      <c r="X5" s="340" t="s">
        <v>2</v>
      </c>
      <c r="Y5" s="289"/>
      <c r="Z5" s="289"/>
      <c r="AA5" s="289"/>
      <c r="AB5" s="289"/>
      <c r="AC5" s="294" t="s">
        <v>14</v>
      </c>
      <c r="AD5" s="264" t="s">
        <v>74</v>
      </c>
      <c r="AE5" s="217" t="s">
        <v>27</v>
      </c>
      <c r="AF5" s="477" t="s">
        <v>346</v>
      </c>
      <c r="AG5" s="292" t="s">
        <v>16</v>
      </c>
      <c r="AH5" s="289"/>
      <c r="AI5" s="264" t="s">
        <v>74</v>
      </c>
      <c r="AJ5" s="529" t="s">
        <v>78</v>
      </c>
      <c r="AK5" s="541" t="s">
        <v>571</v>
      </c>
      <c r="AL5" s="315"/>
      <c r="AM5" s="521" t="s">
        <v>72</v>
      </c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>MHübner</v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7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/>
      <c r="E6" s="26"/>
      <c r="F6" s="26" t="s">
        <v>62</v>
      </c>
      <c r="G6" s="26">
        <v>4</v>
      </c>
      <c r="H6" s="26">
        <v>1</v>
      </c>
      <c r="I6" s="26">
        <v>1</v>
      </c>
      <c r="J6" s="26"/>
      <c r="K6" s="26"/>
      <c r="L6" s="26" t="s">
        <v>271</v>
      </c>
      <c r="M6" s="26"/>
      <c r="N6" s="26">
        <v>3</v>
      </c>
      <c r="O6" s="26"/>
      <c r="P6" s="26"/>
      <c r="Q6" s="26"/>
      <c r="R6" s="26"/>
      <c r="S6" s="26">
        <v>7</v>
      </c>
      <c r="T6" s="26"/>
      <c r="U6" s="26"/>
      <c r="V6" s="26">
        <v>7</v>
      </c>
      <c r="W6" s="26"/>
      <c r="X6" s="26" t="s">
        <v>31</v>
      </c>
      <c r="Y6" s="26"/>
      <c r="Z6" s="26"/>
      <c r="AA6" s="26"/>
      <c r="AB6" s="26"/>
      <c r="AC6" s="26">
        <v>3</v>
      </c>
      <c r="AD6" s="26">
        <v>6</v>
      </c>
      <c r="AE6" s="26">
        <v>9</v>
      </c>
      <c r="AF6" s="26">
        <v>7</v>
      </c>
      <c r="AG6" s="26" t="s">
        <v>32</v>
      </c>
      <c r="AH6" s="26"/>
      <c r="AI6" s="26">
        <v>6</v>
      </c>
      <c r="AJ6" s="82" t="s">
        <v>462</v>
      </c>
      <c r="AK6" s="31" t="s">
        <v>567</v>
      </c>
      <c r="AL6" s="31"/>
      <c r="AM6" s="31" t="s">
        <v>33</v>
      </c>
      <c r="AN6" s="124"/>
      <c r="AO6" s="31"/>
      <c r="AP6" s="125"/>
      <c r="AQ6" s="4"/>
      <c r="AR6" s="28">
        <f>IF(HLOOKUP($A$1&amp;"b",[1]!Plan,AR66,FALSE)="","",HLOOKUP($A$1&amp;"b",[1]!Plan,AR66,FALSE))</f>
        <v>4</v>
      </c>
      <c r="AS6" s="28">
        <f>IF(HLOOKUP($A$1&amp;"b",[1]!Plan,AS66,FALSE)="","",HLOOKUP($A$1&amp;"b",[1]!Plan,AS66,FALSE))</f>
        <v>8</v>
      </c>
      <c r="AT6" s="28">
        <f>IF(HLOOKUP($A$1&amp;"b",[1]!Plan,AT66,FALSE)="","",HLOOKUP($A$1&amp;"b",[1]!Plan,AT66,FALSE))</f>
        <v>8</v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>
        <f>IF(HLOOKUP($A$1&amp;"b",[1]!Plan,AW66,FALSE)="","",HLOOKUP($A$1&amp;"b",[1]!Plan,AW66,FALSE))</f>
        <v>8</v>
      </c>
      <c r="AX6" s="28"/>
      <c r="AY6" s="29"/>
      <c r="AZ6" s="167">
        <f t="shared" ref="AZ6:BR6" si="2">SUMIF($B6:$AP6,AZ$3,$B$2:$AP$2)</f>
        <v>6</v>
      </c>
      <c r="BA6" s="167">
        <f t="shared" si="2"/>
        <v>0</v>
      </c>
      <c r="BB6" s="167">
        <f t="shared" si="2"/>
        <v>12</v>
      </c>
      <c r="BC6" s="167">
        <f t="shared" si="2"/>
        <v>2</v>
      </c>
      <c r="BD6" s="167">
        <f t="shared" si="2"/>
        <v>0</v>
      </c>
      <c r="BE6" s="167">
        <f t="shared" si="2"/>
        <v>4</v>
      </c>
      <c r="BF6" s="167">
        <f t="shared" si="2"/>
        <v>3</v>
      </c>
      <c r="BG6" s="167">
        <f t="shared" si="2"/>
        <v>0</v>
      </c>
      <c r="BH6" s="167">
        <f t="shared" si="2"/>
        <v>4</v>
      </c>
      <c r="BI6" s="167">
        <f t="shared" si="2"/>
        <v>0</v>
      </c>
      <c r="BJ6" s="167">
        <f t="shared" si="2"/>
        <v>1</v>
      </c>
      <c r="BK6" s="167">
        <f t="shared" si="2"/>
        <v>1</v>
      </c>
      <c r="BL6" s="167">
        <f t="shared" si="2"/>
        <v>8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2</v>
      </c>
      <c r="BU6" s="8"/>
      <c r="BV6" s="24"/>
      <c r="BX6" s="168">
        <v>8</v>
      </c>
      <c r="BY6" s="170">
        <f>COUNTIF($AZ$2:$BR$2,"&lt;=8")-BY5</f>
        <v>11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191</v>
      </c>
      <c r="C7" s="17" t="s">
        <v>191</v>
      </c>
      <c r="D7" s="17" t="s">
        <v>191</v>
      </c>
      <c r="E7" s="17" t="s">
        <v>191</v>
      </c>
      <c r="F7" s="17" t="s">
        <v>255</v>
      </c>
      <c r="G7" s="17" t="s">
        <v>279</v>
      </c>
      <c r="H7" s="17" t="s">
        <v>420</v>
      </c>
      <c r="I7" s="17" t="s">
        <v>420</v>
      </c>
      <c r="J7" s="17"/>
      <c r="K7" s="17" t="s">
        <v>191</v>
      </c>
      <c r="L7" s="17" t="s">
        <v>556</v>
      </c>
      <c r="M7" s="17"/>
      <c r="N7" s="17" t="s">
        <v>391</v>
      </c>
      <c r="O7" s="17" t="s">
        <v>191</v>
      </c>
      <c r="P7" s="17" t="s">
        <v>191</v>
      </c>
      <c r="Q7" s="17" t="s">
        <v>191</v>
      </c>
      <c r="R7" s="17"/>
      <c r="S7" s="17" t="s">
        <v>482</v>
      </c>
      <c r="T7" s="17"/>
      <c r="U7" s="17" t="s">
        <v>191</v>
      </c>
      <c r="V7" s="17" t="s">
        <v>482</v>
      </c>
      <c r="W7" s="17"/>
      <c r="X7" s="17" t="s">
        <v>192</v>
      </c>
      <c r="Y7" s="17"/>
      <c r="Z7" s="17"/>
      <c r="AA7" s="17"/>
      <c r="AB7" s="17"/>
      <c r="AC7" s="17" t="s">
        <v>391</v>
      </c>
      <c r="AD7" s="17" t="s">
        <v>392</v>
      </c>
      <c r="AE7" s="17" t="s">
        <v>365</v>
      </c>
      <c r="AF7" s="17" t="s">
        <v>482</v>
      </c>
      <c r="AG7" s="17" t="s">
        <v>192</v>
      </c>
      <c r="AH7" s="17"/>
      <c r="AI7" s="17" t="s">
        <v>392</v>
      </c>
      <c r="AJ7" s="334" t="s">
        <v>268</v>
      </c>
      <c r="AK7" s="17" t="s">
        <v>568</v>
      </c>
      <c r="AL7" s="86"/>
      <c r="AM7" s="86" t="s">
        <v>572</v>
      </c>
      <c r="AN7" s="86"/>
      <c r="AO7" s="86"/>
      <c r="AP7" s="87"/>
      <c r="AR7" s="187" t="str">
        <f>IF(HLOOKUP($A$1&amp;"a",[1]!Plan,AR66,FALSE)="","",HLOOKUP($A$1&amp;"a",[1]!Plan,AR66,FALSE))</f>
        <v>WBG</v>
      </c>
      <c r="AS7" s="187" t="str">
        <f>IF(HLOOKUP($A$1&amp;"a",[1]!Plan,AS66,FALSE)="","",HLOOKUP($A$1&amp;"a",[1]!Plan,AS66,FALSE))</f>
        <v>SWE</v>
      </c>
      <c r="AT7" s="18" t="str">
        <f>IF(HLOOKUP($A$1&amp;"a",[1]!Plan,AT66,FALSE)="","",HLOOKUP($A$1&amp;"a",[1]!Plan,AT66,FALSE))</f>
        <v>CA011</v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>Bundeswehr-SAP</v>
      </c>
      <c r="AX7" s="18"/>
      <c r="AY7" s="19"/>
      <c r="BU7" s="8"/>
      <c r="BV7" s="24"/>
      <c r="BX7" s="8">
        <v>12</v>
      </c>
      <c r="BY7" s="170">
        <f>COUNTIF($AZ$2:$BR$2,"&lt;=12")-BY6-BY5</f>
        <v>1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89"/>
      <c r="E8" s="289"/>
      <c r="F8" s="344" t="s">
        <v>233</v>
      </c>
      <c r="G8" s="291" t="s">
        <v>1</v>
      </c>
      <c r="H8" s="290" t="s">
        <v>6</v>
      </c>
      <c r="I8" s="290" t="s">
        <v>6</v>
      </c>
      <c r="J8" s="289"/>
      <c r="K8" s="289"/>
      <c r="L8" s="292" t="s">
        <v>16</v>
      </c>
      <c r="M8" s="289"/>
      <c r="N8" s="294" t="s">
        <v>14</v>
      </c>
      <c r="O8" s="289"/>
      <c r="P8" s="289"/>
      <c r="Q8" s="289"/>
      <c r="R8" s="289"/>
      <c r="S8" s="477" t="s">
        <v>346</v>
      </c>
      <c r="T8" s="289"/>
      <c r="U8" s="289"/>
      <c r="V8" s="477" t="s">
        <v>346</v>
      </c>
      <c r="W8" s="289"/>
      <c r="X8" s="292" t="s">
        <v>16</v>
      </c>
      <c r="Y8" s="289"/>
      <c r="Z8" s="289"/>
      <c r="AA8" s="289"/>
      <c r="AB8" s="289"/>
      <c r="AC8" s="294" t="s">
        <v>14</v>
      </c>
      <c r="AD8" s="264" t="s">
        <v>74</v>
      </c>
      <c r="AE8" s="217" t="s">
        <v>27</v>
      </c>
      <c r="AF8" s="477" t="s">
        <v>346</v>
      </c>
      <c r="AG8" s="292" t="s">
        <v>16</v>
      </c>
      <c r="AH8" s="289"/>
      <c r="AI8" s="264" t="s">
        <v>74</v>
      </c>
      <c r="AJ8" s="529" t="s">
        <v>78</v>
      </c>
      <c r="AK8" s="541" t="s">
        <v>571</v>
      </c>
      <c r="AL8" s="315"/>
      <c r="AM8" s="521" t="s">
        <v>72</v>
      </c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>MHübner</v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/>
      <c r="E9" s="26"/>
      <c r="F9" s="26" t="s">
        <v>62</v>
      </c>
      <c r="G9" s="26">
        <v>4</v>
      </c>
      <c r="H9" s="26">
        <v>1</v>
      </c>
      <c r="I9" s="26">
        <v>1</v>
      </c>
      <c r="J9" s="26"/>
      <c r="K9" s="26"/>
      <c r="L9" s="26" t="s">
        <v>271</v>
      </c>
      <c r="M9" s="26"/>
      <c r="N9" s="26">
        <v>3</v>
      </c>
      <c r="O9" s="26"/>
      <c r="P9" s="26"/>
      <c r="Q9" s="26"/>
      <c r="R9" s="26"/>
      <c r="S9" s="26">
        <v>7</v>
      </c>
      <c r="T9" s="26"/>
      <c r="U9" s="26"/>
      <c r="V9" s="26">
        <v>7</v>
      </c>
      <c r="W9" s="26"/>
      <c r="X9" s="26" t="s">
        <v>31</v>
      </c>
      <c r="Y9" s="26"/>
      <c r="Z9" s="26"/>
      <c r="AA9" s="26"/>
      <c r="AB9" s="26"/>
      <c r="AC9" s="26">
        <v>3</v>
      </c>
      <c r="AD9" s="26">
        <v>6</v>
      </c>
      <c r="AE9" s="26">
        <v>9</v>
      </c>
      <c r="AF9" s="26">
        <v>7</v>
      </c>
      <c r="AG9" s="26" t="s">
        <v>32</v>
      </c>
      <c r="AH9" s="26"/>
      <c r="AI9" s="26">
        <v>6</v>
      </c>
      <c r="AJ9" s="82" t="s">
        <v>462</v>
      </c>
      <c r="AK9" s="31" t="s">
        <v>567</v>
      </c>
      <c r="AL9" s="31"/>
      <c r="AM9" s="31" t="s">
        <v>33</v>
      </c>
      <c r="AN9" s="124"/>
      <c r="AO9" s="31"/>
      <c r="AP9" s="125"/>
      <c r="AQ9" s="4"/>
      <c r="AR9" s="28">
        <f>IF(HLOOKUP($A$1&amp;"b",[1]!Plan,AR66,FALSE)="","",HLOOKUP($A$1&amp;"b",[1]!Plan,AR66,FALSE))</f>
        <v>4</v>
      </c>
      <c r="AS9" s="28">
        <f>IF(HLOOKUP($A$1&amp;"b",[1]!Plan,AS66,FALSE)="","",HLOOKUP($A$1&amp;"b",[1]!Plan,AS66,FALSE))</f>
        <v>8</v>
      </c>
      <c r="AT9" s="28">
        <f>IF(HLOOKUP($A$1&amp;"b",[1]!Plan,AT66,FALSE)="","",HLOOKUP($A$1&amp;"b",[1]!Plan,AT66,FALSE))</f>
        <v>8</v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>
        <f>IF(HLOOKUP($A$1&amp;"b",[1]!Plan,AW66,FALSE)="","",HLOOKUP($A$1&amp;"b",[1]!Plan,AW66,FALSE))</f>
        <v>8</v>
      </c>
      <c r="AX9" s="28"/>
      <c r="AY9" s="29"/>
      <c r="AZ9" s="167">
        <f t="shared" ref="AZ9:BR9" si="4">SUMIF($B9:$AP9,AZ$3,$B$2:$AP$2)</f>
        <v>6</v>
      </c>
      <c r="BA9" s="167">
        <f t="shared" si="4"/>
        <v>0</v>
      </c>
      <c r="BB9" s="167">
        <f t="shared" si="4"/>
        <v>12</v>
      </c>
      <c r="BC9" s="167">
        <f t="shared" si="4"/>
        <v>2</v>
      </c>
      <c r="BD9" s="167">
        <f t="shared" si="4"/>
        <v>0</v>
      </c>
      <c r="BE9" s="167">
        <f t="shared" si="4"/>
        <v>4</v>
      </c>
      <c r="BF9" s="167">
        <f t="shared" si="4"/>
        <v>3</v>
      </c>
      <c r="BG9" s="167">
        <f t="shared" si="4"/>
        <v>0</v>
      </c>
      <c r="BH9" s="167">
        <f t="shared" si="4"/>
        <v>4</v>
      </c>
      <c r="BI9" s="167">
        <f t="shared" si="4"/>
        <v>0</v>
      </c>
      <c r="BJ9" s="167">
        <f t="shared" si="4"/>
        <v>1</v>
      </c>
      <c r="BK9" s="167">
        <f t="shared" si="4"/>
        <v>1</v>
      </c>
      <c r="BL9" s="167">
        <f t="shared" si="4"/>
        <v>8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2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191</v>
      </c>
      <c r="C14" s="17" t="s">
        <v>191</v>
      </c>
      <c r="D14" s="17" t="s">
        <v>191</v>
      </c>
      <c r="E14" s="17" t="s">
        <v>191</v>
      </c>
      <c r="F14" s="17" t="s">
        <v>255</v>
      </c>
      <c r="G14" s="17" t="s">
        <v>279</v>
      </c>
      <c r="H14" s="17" t="s">
        <v>420</v>
      </c>
      <c r="I14" s="17" t="s">
        <v>420</v>
      </c>
      <c r="J14" s="17"/>
      <c r="K14" s="17" t="s">
        <v>191</v>
      </c>
      <c r="L14" s="17" t="s">
        <v>556</v>
      </c>
      <c r="M14" s="17"/>
      <c r="N14" s="373" t="s">
        <v>391</v>
      </c>
      <c r="O14" s="17" t="s">
        <v>191</v>
      </c>
      <c r="P14" s="17" t="s">
        <v>191</v>
      </c>
      <c r="Q14" s="17" t="s">
        <v>191</v>
      </c>
      <c r="R14" s="17"/>
      <c r="S14" s="17" t="s">
        <v>482</v>
      </c>
      <c r="T14" s="17"/>
      <c r="U14" s="17" t="s">
        <v>191</v>
      </c>
      <c r="V14" s="17" t="s">
        <v>482</v>
      </c>
      <c r="W14" s="17"/>
      <c r="X14" s="17" t="s">
        <v>192</v>
      </c>
      <c r="Y14" s="17"/>
      <c r="Z14" s="17"/>
      <c r="AA14" s="17" t="s">
        <v>447</v>
      </c>
      <c r="AB14" s="17"/>
      <c r="AC14" s="17" t="s">
        <v>391</v>
      </c>
      <c r="AD14" s="17" t="s">
        <v>392</v>
      </c>
      <c r="AE14" s="17" t="s">
        <v>365</v>
      </c>
      <c r="AF14" s="17" t="s">
        <v>482</v>
      </c>
      <c r="AG14" s="17" t="s">
        <v>192</v>
      </c>
      <c r="AH14" s="17"/>
      <c r="AI14" s="17" t="s">
        <v>392</v>
      </c>
      <c r="AJ14" s="334" t="s">
        <v>268</v>
      </c>
      <c r="AK14" s="17"/>
      <c r="AL14" s="86" t="s">
        <v>570</v>
      </c>
      <c r="AM14" s="86" t="s">
        <v>572</v>
      </c>
      <c r="AN14" s="86"/>
      <c r="AO14" s="86"/>
      <c r="AP14" s="87"/>
      <c r="AQ14" s="4"/>
      <c r="AR14" s="187" t="str">
        <f>IF(HLOOKUP($A$1&amp;"a",[1]!Plan,AR67,FALSE)="","",HLOOKUP($A$1&amp;"a",[1]!Plan,AR67,FALSE))</f>
        <v>AN111a</v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>CA011</v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>Bundeswehr-SAP</v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289"/>
      <c r="E15" s="289"/>
      <c r="F15" s="344" t="s">
        <v>233</v>
      </c>
      <c r="G15" s="291" t="s">
        <v>1</v>
      </c>
      <c r="H15" s="290" t="s">
        <v>6</v>
      </c>
      <c r="I15" s="290" t="s">
        <v>6</v>
      </c>
      <c r="J15" s="289"/>
      <c r="K15" s="289"/>
      <c r="L15" s="390" t="s">
        <v>372</v>
      </c>
      <c r="M15" s="289"/>
      <c r="N15" s="294" t="s">
        <v>14</v>
      </c>
      <c r="O15" s="289"/>
      <c r="P15" s="289"/>
      <c r="Q15" s="289"/>
      <c r="R15" s="289"/>
      <c r="S15" s="477" t="s">
        <v>346</v>
      </c>
      <c r="T15" s="289"/>
      <c r="U15" s="289"/>
      <c r="V15" s="477" t="s">
        <v>346</v>
      </c>
      <c r="W15" s="289"/>
      <c r="X15" s="340" t="s">
        <v>2</v>
      </c>
      <c r="Y15" s="289"/>
      <c r="Z15" s="289"/>
      <c r="AA15" s="293" t="s">
        <v>225</v>
      </c>
      <c r="AB15" s="289"/>
      <c r="AC15" s="294" t="s">
        <v>14</v>
      </c>
      <c r="AD15" s="264" t="s">
        <v>74</v>
      </c>
      <c r="AE15" s="217" t="s">
        <v>27</v>
      </c>
      <c r="AF15" s="477" t="s">
        <v>346</v>
      </c>
      <c r="AG15" s="292" t="s">
        <v>16</v>
      </c>
      <c r="AH15" s="289"/>
      <c r="AI15" s="264" t="s">
        <v>74</v>
      </c>
      <c r="AJ15" s="529" t="s">
        <v>78</v>
      </c>
      <c r="AK15" s="416"/>
      <c r="AL15" s="540" t="s">
        <v>44</v>
      </c>
      <c r="AM15" s="521" t="s">
        <v>72</v>
      </c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>MHübner</v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/>
      <c r="E16" s="26"/>
      <c r="F16" s="26" t="s">
        <v>62</v>
      </c>
      <c r="G16" s="26">
        <v>4</v>
      </c>
      <c r="H16" s="26">
        <v>1</v>
      </c>
      <c r="I16" s="26">
        <v>1</v>
      </c>
      <c r="J16" s="26"/>
      <c r="K16" s="26"/>
      <c r="L16" s="26" t="s">
        <v>271</v>
      </c>
      <c r="M16" s="26"/>
      <c r="N16" s="26">
        <v>3</v>
      </c>
      <c r="O16" s="26"/>
      <c r="P16" s="26"/>
      <c r="Q16" s="26"/>
      <c r="R16" s="26"/>
      <c r="S16" s="26">
        <v>7</v>
      </c>
      <c r="T16" s="26"/>
      <c r="U16" s="26"/>
      <c r="V16" s="26">
        <v>7</v>
      </c>
      <c r="W16" s="26"/>
      <c r="X16" s="26" t="s">
        <v>31</v>
      </c>
      <c r="Y16" s="26"/>
      <c r="Z16" s="26"/>
      <c r="AA16" s="26" t="s">
        <v>63</v>
      </c>
      <c r="AB16" s="26"/>
      <c r="AC16" s="26">
        <v>3</v>
      </c>
      <c r="AD16" s="26">
        <v>6</v>
      </c>
      <c r="AE16" s="26">
        <v>9</v>
      </c>
      <c r="AF16" s="26">
        <v>7</v>
      </c>
      <c r="AG16" s="26" t="s">
        <v>32</v>
      </c>
      <c r="AH16" s="26"/>
      <c r="AI16" s="26">
        <v>6</v>
      </c>
      <c r="AJ16" s="82" t="s">
        <v>462</v>
      </c>
      <c r="AK16" s="31"/>
      <c r="AL16" s="542" t="s">
        <v>573</v>
      </c>
      <c r="AM16" s="31" t="s">
        <v>33</v>
      </c>
      <c r="AN16" s="124"/>
      <c r="AO16" s="31"/>
      <c r="AP16" s="125"/>
      <c r="AQ16" s="4"/>
      <c r="AR16" s="28">
        <f>IF(HLOOKUP($A$1&amp;"b",[1]!Plan,AR67,FALSE)="","",HLOOKUP($A$1&amp;"b",[1]!Plan,AR67,FALSE))</f>
        <v>8</v>
      </c>
      <c r="AS16" s="28" t="str">
        <f>IF(HLOOKUP($A$1&amp;"b",[1]!Plan,AS67,FALSE)="","",HLOOKUP($A$1&amp;"b",[1]!Plan,AS67,FALSE))</f>
        <v/>
      </c>
      <c r="AT16" s="28">
        <f>IF(HLOOKUP($A$1&amp;"b",[1]!Plan,AT67,FALSE)="","",HLOOKUP($A$1&amp;"b",[1]!Plan,AT67,FALSE))</f>
        <v>8</v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>
        <f>IF(HLOOKUP($A$1&amp;"b",[1]!Plan,AW67,FALSE)="","",HLOOKUP($A$1&amp;"b",[1]!Plan,AW67,FALSE))</f>
        <v>8</v>
      </c>
      <c r="AX16" s="28"/>
      <c r="AY16" s="29"/>
      <c r="AZ16" s="167">
        <f t="shared" ref="AZ16:BR16" si="8">SUMIF($B16:$AP16,AZ$3,$B$2:$AP$2)</f>
        <v>6</v>
      </c>
      <c r="BA16" s="167">
        <f t="shared" si="8"/>
        <v>0</v>
      </c>
      <c r="BB16" s="167">
        <f t="shared" si="8"/>
        <v>12</v>
      </c>
      <c r="BC16" s="167">
        <f t="shared" si="8"/>
        <v>2</v>
      </c>
      <c r="BD16" s="167">
        <f t="shared" si="8"/>
        <v>0</v>
      </c>
      <c r="BE16" s="167">
        <f t="shared" si="8"/>
        <v>4</v>
      </c>
      <c r="BF16" s="167">
        <f t="shared" si="8"/>
        <v>3</v>
      </c>
      <c r="BG16" s="167">
        <f t="shared" si="8"/>
        <v>0</v>
      </c>
      <c r="BH16" s="167">
        <f t="shared" si="8"/>
        <v>4</v>
      </c>
      <c r="BI16" s="167">
        <f t="shared" si="8"/>
        <v>0</v>
      </c>
      <c r="BJ16" s="167">
        <f t="shared" si="8"/>
        <v>1</v>
      </c>
      <c r="BK16" s="167">
        <f t="shared" si="8"/>
        <v>1</v>
      </c>
      <c r="BL16" s="167">
        <f t="shared" si="8"/>
        <v>8</v>
      </c>
      <c r="BM16" s="167">
        <f t="shared" si="8"/>
        <v>0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0</v>
      </c>
      <c r="BR16" s="167">
        <f t="shared" si="8"/>
        <v>2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191</v>
      </c>
      <c r="C17" s="17" t="s">
        <v>191</v>
      </c>
      <c r="D17" s="17" t="s">
        <v>191</v>
      </c>
      <c r="E17" s="17" t="s">
        <v>191</v>
      </c>
      <c r="F17" s="17" t="s">
        <v>255</v>
      </c>
      <c r="G17" s="17" t="s">
        <v>279</v>
      </c>
      <c r="H17" s="17" t="s">
        <v>420</v>
      </c>
      <c r="I17" s="17" t="s">
        <v>420</v>
      </c>
      <c r="J17" s="17"/>
      <c r="K17" s="17" t="s">
        <v>191</v>
      </c>
      <c r="L17" s="17" t="s">
        <v>556</v>
      </c>
      <c r="M17" s="17"/>
      <c r="N17" s="373" t="s">
        <v>391</v>
      </c>
      <c r="O17" s="17" t="s">
        <v>191</v>
      </c>
      <c r="P17" s="17" t="s">
        <v>191</v>
      </c>
      <c r="Q17" s="17" t="s">
        <v>191</v>
      </c>
      <c r="R17" s="17"/>
      <c r="S17" s="17" t="s">
        <v>482</v>
      </c>
      <c r="T17" s="17"/>
      <c r="U17" s="17" t="s">
        <v>191</v>
      </c>
      <c r="V17" s="17" t="s">
        <v>482</v>
      </c>
      <c r="W17" s="17"/>
      <c r="X17" s="17" t="s">
        <v>192</v>
      </c>
      <c r="Y17" s="17"/>
      <c r="Z17" s="17"/>
      <c r="AA17" s="17" t="s">
        <v>447</v>
      </c>
      <c r="AB17" s="17"/>
      <c r="AC17" s="17" t="s">
        <v>391</v>
      </c>
      <c r="AD17" s="17" t="s">
        <v>392</v>
      </c>
      <c r="AE17" s="17" t="s">
        <v>365</v>
      </c>
      <c r="AF17" s="17" t="s">
        <v>482</v>
      </c>
      <c r="AG17" s="17" t="s">
        <v>192</v>
      </c>
      <c r="AH17" s="17"/>
      <c r="AI17" s="17" t="s">
        <v>392</v>
      </c>
      <c r="AJ17" s="334" t="s">
        <v>268</v>
      </c>
      <c r="AK17" s="17"/>
      <c r="AL17" s="86" t="s">
        <v>570</v>
      </c>
      <c r="AM17" s="86" t="s">
        <v>572</v>
      </c>
      <c r="AN17" s="86"/>
      <c r="AO17" s="86"/>
      <c r="AP17" s="87"/>
      <c r="AQ17" s="4"/>
      <c r="AR17" s="187" t="str">
        <f>IF(HLOOKUP($A$1&amp;"a",[1]!Plan,AR67,FALSE)="","",HLOOKUP($A$1&amp;"a",[1]!Plan,AR67,FALSE))</f>
        <v>AN111a</v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>CA011</v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>Bundeswehr-SAP</v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289"/>
      <c r="E18" s="289"/>
      <c r="F18" s="344" t="s">
        <v>233</v>
      </c>
      <c r="G18" s="291" t="s">
        <v>1</v>
      </c>
      <c r="H18" s="290" t="s">
        <v>6</v>
      </c>
      <c r="I18" s="290" t="s">
        <v>6</v>
      </c>
      <c r="J18" s="289"/>
      <c r="K18" s="289"/>
      <c r="L18" s="292" t="s">
        <v>16</v>
      </c>
      <c r="M18" s="289"/>
      <c r="N18" s="294" t="s">
        <v>14</v>
      </c>
      <c r="O18" s="289"/>
      <c r="P18" s="289"/>
      <c r="Q18" s="289"/>
      <c r="R18" s="289"/>
      <c r="S18" s="477" t="s">
        <v>346</v>
      </c>
      <c r="T18" s="289"/>
      <c r="U18" s="289"/>
      <c r="V18" s="477" t="s">
        <v>346</v>
      </c>
      <c r="W18" s="289"/>
      <c r="X18" s="292" t="s">
        <v>16</v>
      </c>
      <c r="Y18" s="289"/>
      <c r="Z18" s="289"/>
      <c r="AA18" s="293" t="s">
        <v>225</v>
      </c>
      <c r="AB18" s="289"/>
      <c r="AC18" s="294" t="s">
        <v>14</v>
      </c>
      <c r="AD18" s="264" t="s">
        <v>74</v>
      </c>
      <c r="AE18" s="217" t="s">
        <v>27</v>
      </c>
      <c r="AF18" s="477" t="s">
        <v>346</v>
      </c>
      <c r="AG18" s="292" t="s">
        <v>16</v>
      </c>
      <c r="AH18" s="289"/>
      <c r="AI18" s="264" t="s">
        <v>74</v>
      </c>
      <c r="AJ18" s="529" t="s">
        <v>78</v>
      </c>
      <c r="AK18" s="416"/>
      <c r="AL18" s="540" t="s">
        <v>44</v>
      </c>
      <c r="AM18" s="521" t="s">
        <v>72</v>
      </c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>MHübner</v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/>
      <c r="E19" s="26"/>
      <c r="F19" s="26" t="s">
        <v>62</v>
      </c>
      <c r="G19" s="26">
        <v>4</v>
      </c>
      <c r="H19" s="26">
        <v>1</v>
      </c>
      <c r="I19" s="26">
        <v>1</v>
      </c>
      <c r="J19" s="26"/>
      <c r="K19" s="26"/>
      <c r="L19" s="26" t="s">
        <v>271</v>
      </c>
      <c r="M19" s="26"/>
      <c r="N19" s="26">
        <v>3</v>
      </c>
      <c r="O19" s="26"/>
      <c r="P19" s="26"/>
      <c r="Q19" s="26"/>
      <c r="R19" s="26"/>
      <c r="S19" s="26">
        <v>7</v>
      </c>
      <c r="T19" s="26"/>
      <c r="U19" s="26"/>
      <c r="V19" s="26">
        <v>7</v>
      </c>
      <c r="W19" s="26"/>
      <c r="X19" s="26" t="s">
        <v>31</v>
      </c>
      <c r="Y19" s="26"/>
      <c r="Z19" s="26"/>
      <c r="AA19" s="26" t="s">
        <v>63</v>
      </c>
      <c r="AB19" s="26"/>
      <c r="AC19" s="26">
        <v>3</v>
      </c>
      <c r="AD19" s="26">
        <v>6</v>
      </c>
      <c r="AE19" s="26">
        <v>9</v>
      </c>
      <c r="AF19" s="26">
        <v>7</v>
      </c>
      <c r="AG19" s="26" t="s">
        <v>32</v>
      </c>
      <c r="AH19" s="26"/>
      <c r="AI19" s="26">
        <v>6</v>
      </c>
      <c r="AJ19" s="82" t="s">
        <v>462</v>
      </c>
      <c r="AK19" s="31"/>
      <c r="AL19" s="542" t="s">
        <v>573</v>
      </c>
      <c r="AM19" s="31" t="s">
        <v>33</v>
      </c>
      <c r="AN19" s="124"/>
      <c r="AO19" s="31"/>
      <c r="AP19" s="125"/>
      <c r="AQ19" s="4"/>
      <c r="AR19" s="28">
        <f>IF(HLOOKUP($A$1&amp;"b",[1]!Plan,AR67,FALSE)="","",HLOOKUP($A$1&amp;"b",[1]!Plan,AR67,FALSE))</f>
        <v>8</v>
      </c>
      <c r="AS19" s="28" t="str">
        <f>IF(HLOOKUP($A$1&amp;"b",[1]!Plan,AS67,FALSE)="","",HLOOKUP($A$1&amp;"b",[1]!Plan,AS67,FALSE))</f>
        <v/>
      </c>
      <c r="AT19" s="28">
        <f>IF(HLOOKUP($A$1&amp;"b",[1]!Plan,AT67,FALSE)="","",HLOOKUP($A$1&amp;"b",[1]!Plan,AT67,FALSE))</f>
        <v>8</v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>
        <f>IF(HLOOKUP($A$1&amp;"b",[1]!Plan,AW67,FALSE)="","",HLOOKUP($A$1&amp;"b",[1]!Plan,AW67,FALSE))</f>
        <v>8</v>
      </c>
      <c r="AX19" s="28"/>
      <c r="AY19" s="29"/>
      <c r="AZ19" s="167">
        <f t="shared" ref="AZ19:BR19" si="10">SUMIF($B19:$AP19,AZ$3,$B$2:$AP$2)</f>
        <v>6</v>
      </c>
      <c r="BA19" s="167">
        <f t="shared" si="10"/>
        <v>0</v>
      </c>
      <c r="BB19" s="167">
        <f t="shared" si="10"/>
        <v>12</v>
      </c>
      <c r="BC19" s="167">
        <f t="shared" si="10"/>
        <v>2</v>
      </c>
      <c r="BD19" s="167">
        <f t="shared" si="10"/>
        <v>0</v>
      </c>
      <c r="BE19" s="167">
        <f t="shared" si="10"/>
        <v>4</v>
      </c>
      <c r="BF19" s="167">
        <f t="shared" si="10"/>
        <v>3</v>
      </c>
      <c r="BG19" s="167">
        <f t="shared" si="10"/>
        <v>0</v>
      </c>
      <c r="BH19" s="167">
        <f t="shared" si="10"/>
        <v>4</v>
      </c>
      <c r="BI19" s="167">
        <f t="shared" si="10"/>
        <v>0</v>
      </c>
      <c r="BJ19" s="167">
        <f t="shared" si="10"/>
        <v>1</v>
      </c>
      <c r="BK19" s="167">
        <f t="shared" si="10"/>
        <v>1</v>
      </c>
      <c r="BL19" s="167">
        <f t="shared" si="10"/>
        <v>8</v>
      </c>
      <c r="BM19" s="167">
        <f t="shared" si="10"/>
        <v>0</v>
      </c>
      <c r="BN19" s="167">
        <f t="shared" si="10"/>
        <v>0</v>
      </c>
      <c r="BO19" s="167">
        <f t="shared" si="10"/>
        <v>1</v>
      </c>
      <c r="BP19" s="167">
        <f t="shared" si="10"/>
        <v>0</v>
      </c>
      <c r="BQ19" s="167">
        <f t="shared" si="10"/>
        <v>0</v>
      </c>
      <c r="BR19" s="167">
        <f t="shared" si="10"/>
        <v>2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191</v>
      </c>
      <c r="C24" s="17" t="s">
        <v>191</v>
      </c>
      <c r="D24" s="17" t="s">
        <v>191</v>
      </c>
      <c r="E24" s="17" t="s">
        <v>191</v>
      </c>
      <c r="F24" s="17" t="s">
        <v>255</v>
      </c>
      <c r="G24" s="17" t="s">
        <v>279</v>
      </c>
      <c r="H24" s="17" t="s">
        <v>420</v>
      </c>
      <c r="I24" s="17" t="s">
        <v>420</v>
      </c>
      <c r="J24" s="17"/>
      <c r="K24" s="17" t="s">
        <v>191</v>
      </c>
      <c r="L24" s="17" t="s">
        <v>556</v>
      </c>
      <c r="M24" s="17"/>
      <c r="N24" s="373" t="s">
        <v>391</v>
      </c>
      <c r="O24" s="17" t="s">
        <v>191</v>
      </c>
      <c r="P24" s="17" t="s">
        <v>191</v>
      </c>
      <c r="Q24" s="17" t="s">
        <v>191</v>
      </c>
      <c r="R24" s="17"/>
      <c r="S24" s="17" t="s">
        <v>482</v>
      </c>
      <c r="T24" s="17"/>
      <c r="U24" s="17" t="s">
        <v>191</v>
      </c>
      <c r="V24" s="17" t="s">
        <v>482</v>
      </c>
      <c r="W24" s="17"/>
      <c r="X24" s="17" t="s">
        <v>192</v>
      </c>
      <c r="Y24" s="17"/>
      <c r="Z24" s="17"/>
      <c r="AA24" s="17" t="s">
        <v>447</v>
      </c>
      <c r="AB24" s="17"/>
      <c r="AC24" s="17" t="s">
        <v>391</v>
      </c>
      <c r="AD24" s="17" t="s">
        <v>392</v>
      </c>
      <c r="AE24" s="17" t="s">
        <v>365</v>
      </c>
      <c r="AF24" s="17" t="s">
        <v>482</v>
      </c>
      <c r="AG24" s="17" t="s">
        <v>192</v>
      </c>
      <c r="AH24" s="17"/>
      <c r="AI24" s="17" t="s">
        <v>392</v>
      </c>
      <c r="AJ24" s="334"/>
      <c r="AK24" s="17"/>
      <c r="AL24" s="86"/>
      <c r="AM24" s="86" t="s">
        <v>572</v>
      </c>
      <c r="AN24" s="86" t="s">
        <v>575</v>
      </c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>CA011</v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>Bundeswehr-SAP</v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289"/>
      <c r="E25" s="289"/>
      <c r="F25" s="344" t="s">
        <v>233</v>
      </c>
      <c r="G25" s="291" t="s">
        <v>1</v>
      </c>
      <c r="H25" s="290" t="s">
        <v>6</v>
      </c>
      <c r="I25" s="290" t="s">
        <v>6</v>
      </c>
      <c r="J25" s="289"/>
      <c r="K25" s="289"/>
      <c r="L25" s="390" t="s">
        <v>372</v>
      </c>
      <c r="M25" s="289"/>
      <c r="N25" s="294" t="s">
        <v>14</v>
      </c>
      <c r="O25" s="289"/>
      <c r="P25" s="289"/>
      <c r="Q25" s="289"/>
      <c r="R25" s="289"/>
      <c r="S25" s="477" t="s">
        <v>346</v>
      </c>
      <c r="T25" s="289"/>
      <c r="U25" s="289"/>
      <c r="V25" s="477" t="s">
        <v>346</v>
      </c>
      <c r="W25" s="289"/>
      <c r="X25" s="340" t="s">
        <v>2</v>
      </c>
      <c r="Y25" s="289"/>
      <c r="Z25" s="289"/>
      <c r="AA25" s="293" t="s">
        <v>225</v>
      </c>
      <c r="AB25" s="289"/>
      <c r="AC25" s="294" t="s">
        <v>14</v>
      </c>
      <c r="AD25" s="264" t="s">
        <v>74</v>
      </c>
      <c r="AE25" s="217" t="s">
        <v>27</v>
      </c>
      <c r="AF25" s="477" t="s">
        <v>346</v>
      </c>
      <c r="AG25" s="292" t="s">
        <v>16</v>
      </c>
      <c r="AH25" s="289"/>
      <c r="AI25" s="264" t="s">
        <v>74</v>
      </c>
      <c r="AJ25" s="313"/>
      <c r="AK25" s="416"/>
      <c r="AL25" s="315"/>
      <c r="AM25" s="521" t="s">
        <v>72</v>
      </c>
      <c r="AN25" s="543" t="s">
        <v>206</v>
      </c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>MHübner</v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/>
      <c r="E26" s="26"/>
      <c r="F26" s="26" t="s">
        <v>62</v>
      </c>
      <c r="G26" s="26">
        <v>4</v>
      </c>
      <c r="H26" s="26">
        <v>1</v>
      </c>
      <c r="I26" s="26">
        <v>1</v>
      </c>
      <c r="J26" s="26"/>
      <c r="K26" s="26"/>
      <c r="L26" s="26" t="s">
        <v>271</v>
      </c>
      <c r="M26" s="26"/>
      <c r="N26" s="26">
        <v>3</v>
      </c>
      <c r="O26" s="26"/>
      <c r="P26" s="26"/>
      <c r="Q26" s="26"/>
      <c r="R26" s="26"/>
      <c r="S26" s="26">
        <v>7</v>
      </c>
      <c r="T26" s="26"/>
      <c r="U26" s="26"/>
      <c r="V26" s="26">
        <v>7</v>
      </c>
      <c r="W26" s="26"/>
      <c r="X26" s="26" t="s">
        <v>31</v>
      </c>
      <c r="Y26" s="26"/>
      <c r="Z26" s="26"/>
      <c r="AA26" s="26" t="s">
        <v>63</v>
      </c>
      <c r="AB26" s="26"/>
      <c r="AC26" s="26">
        <v>3</v>
      </c>
      <c r="AD26" s="26">
        <v>6</v>
      </c>
      <c r="AE26" s="26">
        <v>9</v>
      </c>
      <c r="AF26" s="26">
        <v>7</v>
      </c>
      <c r="AG26" s="26" t="s">
        <v>32</v>
      </c>
      <c r="AH26" s="26"/>
      <c r="AI26" s="26">
        <v>6</v>
      </c>
      <c r="AJ26" s="82"/>
      <c r="AK26" s="31"/>
      <c r="AL26" s="31"/>
      <c r="AM26" s="31" t="s">
        <v>33</v>
      </c>
      <c r="AN26" s="124" t="s">
        <v>577</v>
      </c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>
        <f>IF(HLOOKUP($A$1&amp;"b",[1]!Plan,AT68,FALSE)="","",HLOOKUP($A$1&amp;"b",[1]!Plan,AT68,FALSE))</f>
        <v>8</v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>
        <f>IF(HLOOKUP($A$1&amp;"b",[1]!Plan,AW68,FALSE)="","",HLOOKUP($A$1&amp;"b",[1]!Plan,AW68,FALSE))</f>
        <v>8</v>
      </c>
      <c r="AX26" s="28"/>
      <c r="AY26" s="29"/>
      <c r="AZ26" s="167">
        <f t="shared" ref="AZ26:BR26" si="14">SUMIF($B26:$AP26,AZ$3,$B$2:$AP$2)</f>
        <v>6</v>
      </c>
      <c r="BA26" s="167">
        <f t="shared" si="14"/>
        <v>0</v>
      </c>
      <c r="BB26" s="167">
        <f t="shared" si="14"/>
        <v>12</v>
      </c>
      <c r="BC26" s="167">
        <f t="shared" si="14"/>
        <v>2</v>
      </c>
      <c r="BD26" s="167">
        <f t="shared" si="14"/>
        <v>8</v>
      </c>
      <c r="BE26" s="167">
        <f t="shared" si="14"/>
        <v>4</v>
      </c>
      <c r="BF26" s="167">
        <f t="shared" si="14"/>
        <v>3</v>
      </c>
      <c r="BG26" s="167">
        <f t="shared" si="14"/>
        <v>0</v>
      </c>
      <c r="BH26" s="167">
        <f t="shared" si="14"/>
        <v>4</v>
      </c>
      <c r="BI26" s="167">
        <f t="shared" si="14"/>
        <v>0</v>
      </c>
      <c r="BJ26" s="167">
        <f t="shared" si="14"/>
        <v>1</v>
      </c>
      <c r="BK26" s="167">
        <f t="shared" si="14"/>
        <v>1</v>
      </c>
      <c r="BL26" s="167">
        <f t="shared" si="14"/>
        <v>8</v>
      </c>
      <c r="BM26" s="167">
        <f t="shared" si="14"/>
        <v>0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0</v>
      </c>
      <c r="BR26" s="167">
        <f t="shared" si="14"/>
        <v>2</v>
      </c>
    </row>
    <row r="27" spans="1:83" ht="17.100000000000001" customHeight="1" x14ac:dyDescent="0.3">
      <c r="A27" s="192"/>
      <c r="B27" s="17" t="s">
        <v>191</v>
      </c>
      <c r="C27" s="17" t="s">
        <v>191</v>
      </c>
      <c r="D27" s="17" t="s">
        <v>191</v>
      </c>
      <c r="E27" s="17" t="s">
        <v>191</v>
      </c>
      <c r="F27" s="17" t="s">
        <v>255</v>
      </c>
      <c r="G27" s="17" t="s">
        <v>279</v>
      </c>
      <c r="H27" s="17" t="s">
        <v>420</v>
      </c>
      <c r="I27" s="17" t="s">
        <v>420</v>
      </c>
      <c r="J27" s="17"/>
      <c r="K27" s="17" t="s">
        <v>191</v>
      </c>
      <c r="L27" s="17" t="s">
        <v>556</v>
      </c>
      <c r="M27" s="17"/>
      <c r="N27" s="373" t="s">
        <v>391</v>
      </c>
      <c r="O27" s="17" t="s">
        <v>191</v>
      </c>
      <c r="P27" s="17" t="s">
        <v>191</v>
      </c>
      <c r="Q27" s="17" t="s">
        <v>191</v>
      </c>
      <c r="R27" s="17"/>
      <c r="S27" s="17" t="s">
        <v>482</v>
      </c>
      <c r="T27" s="17"/>
      <c r="U27" s="17" t="s">
        <v>191</v>
      </c>
      <c r="V27" s="17" t="s">
        <v>482</v>
      </c>
      <c r="W27" s="17"/>
      <c r="X27" s="17" t="s">
        <v>192</v>
      </c>
      <c r="Y27" s="17"/>
      <c r="Z27" s="17"/>
      <c r="AA27" s="17" t="s">
        <v>447</v>
      </c>
      <c r="AB27" s="17"/>
      <c r="AC27" s="17" t="s">
        <v>391</v>
      </c>
      <c r="AD27" s="17" t="s">
        <v>392</v>
      </c>
      <c r="AE27" s="17" t="s">
        <v>365</v>
      </c>
      <c r="AF27" s="17" t="s">
        <v>482</v>
      </c>
      <c r="AG27" s="17" t="s">
        <v>192</v>
      </c>
      <c r="AH27" s="17"/>
      <c r="AI27" s="17" t="s">
        <v>392</v>
      </c>
      <c r="AJ27" s="334"/>
      <c r="AK27" s="17"/>
      <c r="AL27" s="86"/>
      <c r="AM27" s="86" t="s">
        <v>572</v>
      </c>
      <c r="AN27" s="86" t="s">
        <v>575</v>
      </c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>CA011</v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>Bundeswehr-SAP</v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289"/>
      <c r="E28" s="289"/>
      <c r="F28" s="344" t="s">
        <v>233</v>
      </c>
      <c r="G28" s="291" t="s">
        <v>1</v>
      </c>
      <c r="H28" s="290" t="s">
        <v>6</v>
      </c>
      <c r="I28" s="290" t="s">
        <v>6</v>
      </c>
      <c r="J28" s="289"/>
      <c r="K28" s="289"/>
      <c r="L28" s="292" t="s">
        <v>16</v>
      </c>
      <c r="M28" s="289"/>
      <c r="N28" s="294" t="s">
        <v>14</v>
      </c>
      <c r="O28" s="289"/>
      <c r="P28" s="289"/>
      <c r="Q28" s="289"/>
      <c r="R28" s="289"/>
      <c r="S28" s="477" t="s">
        <v>346</v>
      </c>
      <c r="T28" s="289"/>
      <c r="U28" s="289"/>
      <c r="V28" s="477" t="s">
        <v>346</v>
      </c>
      <c r="W28" s="289"/>
      <c r="X28" s="292" t="s">
        <v>16</v>
      </c>
      <c r="Y28" s="289"/>
      <c r="Z28" s="289"/>
      <c r="AA28" s="293" t="s">
        <v>225</v>
      </c>
      <c r="AB28" s="289"/>
      <c r="AC28" s="294" t="s">
        <v>14</v>
      </c>
      <c r="AD28" s="264" t="s">
        <v>74</v>
      </c>
      <c r="AE28" s="217" t="s">
        <v>27</v>
      </c>
      <c r="AF28" s="477" t="s">
        <v>346</v>
      </c>
      <c r="AG28" s="292" t="s">
        <v>16</v>
      </c>
      <c r="AH28" s="289"/>
      <c r="AI28" s="264" t="s">
        <v>74</v>
      </c>
      <c r="AJ28" s="313"/>
      <c r="AK28" s="416"/>
      <c r="AL28" s="315"/>
      <c r="AM28" s="521" t="s">
        <v>72</v>
      </c>
      <c r="AN28" s="543" t="s">
        <v>206</v>
      </c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>MHübner</v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/>
      <c r="E29" s="26"/>
      <c r="F29" s="26" t="s">
        <v>62</v>
      </c>
      <c r="G29" s="26">
        <v>4</v>
      </c>
      <c r="H29" s="26">
        <v>1</v>
      </c>
      <c r="I29" s="26">
        <v>1</v>
      </c>
      <c r="J29" s="26"/>
      <c r="K29" s="26"/>
      <c r="L29" s="26" t="s">
        <v>271</v>
      </c>
      <c r="M29" s="26"/>
      <c r="N29" s="26">
        <v>3</v>
      </c>
      <c r="O29" s="26"/>
      <c r="P29" s="26"/>
      <c r="Q29" s="26"/>
      <c r="R29" s="26"/>
      <c r="S29" s="26">
        <v>7</v>
      </c>
      <c r="T29" s="26"/>
      <c r="U29" s="26"/>
      <c r="V29" s="26">
        <v>7</v>
      </c>
      <c r="W29" s="26"/>
      <c r="X29" s="26" t="s">
        <v>31</v>
      </c>
      <c r="Y29" s="26"/>
      <c r="Z29" s="26"/>
      <c r="AA29" s="26" t="s">
        <v>63</v>
      </c>
      <c r="AB29" s="26"/>
      <c r="AC29" s="26">
        <v>3</v>
      </c>
      <c r="AD29" s="26">
        <v>6</v>
      </c>
      <c r="AE29" s="26">
        <v>9</v>
      </c>
      <c r="AF29" s="26">
        <v>7</v>
      </c>
      <c r="AG29" s="26" t="s">
        <v>32</v>
      </c>
      <c r="AH29" s="26"/>
      <c r="AI29" s="26">
        <v>6</v>
      </c>
      <c r="AJ29" s="82"/>
      <c r="AK29" s="31"/>
      <c r="AL29" s="31"/>
      <c r="AM29" s="31" t="s">
        <v>33</v>
      </c>
      <c r="AN29" s="124" t="s">
        <v>577</v>
      </c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>
        <f>IF(HLOOKUP($A$1&amp;"b",[1]!Plan,AT68,FALSE)="","",HLOOKUP($A$1&amp;"b",[1]!Plan,AT68,FALSE))</f>
        <v>8</v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>
        <f>IF(HLOOKUP($A$1&amp;"b",[1]!Plan,AW68,FALSE)="","",HLOOKUP($A$1&amp;"b",[1]!Plan,AW68,FALSE))</f>
        <v>8</v>
      </c>
      <c r="AX29" s="28"/>
      <c r="AY29" s="29"/>
      <c r="AZ29" s="167">
        <f t="shared" ref="AZ29:BR29" si="16">SUMIF($B29:$AP29,AZ$3,$B$2:$AP$2)</f>
        <v>6</v>
      </c>
      <c r="BA29" s="167">
        <f t="shared" si="16"/>
        <v>0</v>
      </c>
      <c r="BB29" s="167">
        <f t="shared" si="16"/>
        <v>12</v>
      </c>
      <c r="BC29" s="167">
        <f t="shared" si="16"/>
        <v>2</v>
      </c>
      <c r="BD29" s="167">
        <f t="shared" si="16"/>
        <v>8</v>
      </c>
      <c r="BE29" s="167">
        <f t="shared" si="16"/>
        <v>4</v>
      </c>
      <c r="BF29" s="167">
        <f t="shared" si="16"/>
        <v>3</v>
      </c>
      <c r="BG29" s="167">
        <f t="shared" si="16"/>
        <v>0</v>
      </c>
      <c r="BH29" s="167">
        <f t="shared" si="16"/>
        <v>4</v>
      </c>
      <c r="BI29" s="167">
        <f t="shared" si="16"/>
        <v>0</v>
      </c>
      <c r="BJ29" s="167">
        <f t="shared" si="16"/>
        <v>1</v>
      </c>
      <c r="BK29" s="167">
        <f t="shared" si="16"/>
        <v>1</v>
      </c>
      <c r="BL29" s="167">
        <f t="shared" si="16"/>
        <v>8</v>
      </c>
      <c r="BM29" s="167">
        <f t="shared" si="16"/>
        <v>0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0</v>
      </c>
      <c r="BR29" s="167">
        <f t="shared" si="16"/>
        <v>2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191</v>
      </c>
      <c r="C34" s="17" t="s">
        <v>191</v>
      </c>
      <c r="D34" s="17" t="s">
        <v>191</v>
      </c>
      <c r="E34" s="17" t="s">
        <v>191</v>
      </c>
      <c r="F34" s="17" t="s">
        <v>255</v>
      </c>
      <c r="G34" s="17" t="s">
        <v>279</v>
      </c>
      <c r="H34" s="17" t="s">
        <v>420</v>
      </c>
      <c r="I34" s="17" t="s">
        <v>420</v>
      </c>
      <c r="J34" s="17"/>
      <c r="K34" s="17" t="s">
        <v>191</v>
      </c>
      <c r="L34" s="17" t="s">
        <v>556</v>
      </c>
      <c r="M34" s="17"/>
      <c r="N34" s="17" t="s">
        <v>391</v>
      </c>
      <c r="O34" s="17" t="s">
        <v>191</v>
      </c>
      <c r="P34" s="17" t="s">
        <v>191</v>
      </c>
      <c r="Q34" s="17" t="s">
        <v>191</v>
      </c>
      <c r="R34" s="17"/>
      <c r="S34" s="17" t="s">
        <v>482</v>
      </c>
      <c r="T34" s="17"/>
      <c r="U34" s="17" t="s">
        <v>191</v>
      </c>
      <c r="V34" s="17" t="s">
        <v>482</v>
      </c>
      <c r="W34" s="17"/>
      <c r="X34" s="17" t="s">
        <v>192</v>
      </c>
      <c r="Y34" s="17"/>
      <c r="Z34" s="17"/>
      <c r="AA34" s="17" t="s">
        <v>447</v>
      </c>
      <c r="AB34" s="17"/>
      <c r="AC34" s="17" t="s">
        <v>391</v>
      </c>
      <c r="AD34" s="17" t="s">
        <v>392</v>
      </c>
      <c r="AE34" s="17" t="s">
        <v>365</v>
      </c>
      <c r="AF34" s="17" t="s">
        <v>482</v>
      </c>
      <c r="AG34" s="17" t="s">
        <v>192</v>
      </c>
      <c r="AH34" s="17"/>
      <c r="AI34" s="17" t="s">
        <v>392</v>
      </c>
      <c r="AJ34" s="334"/>
      <c r="AK34" s="17"/>
      <c r="AL34" s="86"/>
      <c r="AM34" s="86" t="s">
        <v>572</v>
      </c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>CA011</v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289"/>
      <c r="E35" s="289"/>
      <c r="F35" s="344" t="s">
        <v>233</v>
      </c>
      <c r="G35" s="291" t="s">
        <v>1</v>
      </c>
      <c r="H35" s="290" t="s">
        <v>6</v>
      </c>
      <c r="I35" s="290" t="s">
        <v>6</v>
      </c>
      <c r="J35" s="289"/>
      <c r="K35" s="289"/>
      <c r="L35" s="390" t="s">
        <v>372</v>
      </c>
      <c r="M35" s="289"/>
      <c r="N35" s="294" t="s">
        <v>14</v>
      </c>
      <c r="O35" s="289"/>
      <c r="P35" s="289"/>
      <c r="Q35" s="289"/>
      <c r="R35" s="289"/>
      <c r="S35" s="477" t="s">
        <v>346</v>
      </c>
      <c r="T35" s="289"/>
      <c r="U35" s="289"/>
      <c r="V35" s="477" t="s">
        <v>346</v>
      </c>
      <c r="W35" s="289"/>
      <c r="X35" s="340" t="s">
        <v>2</v>
      </c>
      <c r="Y35" s="289"/>
      <c r="Z35" s="289"/>
      <c r="AA35" s="293" t="s">
        <v>225</v>
      </c>
      <c r="AB35" s="289"/>
      <c r="AC35" s="294" t="s">
        <v>14</v>
      </c>
      <c r="AD35" s="264" t="s">
        <v>74</v>
      </c>
      <c r="AE35" s="217" t="s">
        <v>27</v>
      </c>
      <c r="AF35" s="477" t="s">
        <v>346</v>
      </c>
      <c r="AG35" s="292" t="s">
        <v>16</v>
      </c>
      <c r="AH35" s="289"/>
      <c r="AI35" s="264" t="s">
        <v>74</v>
      </c>
      <c r="AJ35" s="313"/>
      <c r="AK35" s="416"/>
      <c r="AL35" s="315"/>
      <c r="AM35" s="521" t="s">
        <v>72</v>
      </c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/>
      <c r="E36" s="26"/>
      <c r="F36" s="26" t="s">
        <v>62</v>
      </c>
      <c r="G36" s="26">
        <v>4</v>
      </c>
      <c r="H36" s="26">
        <v>1</v>
      </c>
      <c r="I36" s="26">
        <v>1</v>
      </c>
      <c r="J36" s="26"/>
      <c r="K36" s="26"/>
      <c r="L36" s="26" t="s">
        <v>271</v>
      </c>
      <c r="M36" s="26"/>
      <c r="N36" s="26">
        <v>3</v>
      </c>
      <c r="O36" s="26"/>
      <c r="P36" s="26"/>
      <c r="Q36" s="26"/>
      <c r="R36" s="26"/>
      <c r="S36" s="26">
        <v>7</v>
      </c>
      <c r="T36" s="26"/>
      <c r="U36" s="26"/>
      <c r="V36" s="26">
        <v>7</v>
      </c>
      <c r="W36" s="26"/>
      <c r="X36" s="26" t="s">
        <v>31</v>
      </c>
      <c r="Y36" s="26"/>
      <c r="Z36" s="26"/>
      <c r="AA36" s="26" t="s">
        <v>63</v>
      </c>
      <c r="AB36" s="26"/>
      <c r="AC36" s="26">
        <v>3</v>
      </c>
      <c r="AD36" s="26">
        <v>6</v>
      </c>
      <c r="AE36" s="26">
        <v>9</v>
      </c>
      <c r="AF36" s="26">
        <v>7</v>
      </c>
      <c r="AG36" s="26" t="s">
        <v>32</v>
      </c>
      <c r="AH36" s="26"/>
      <c r="AI36" s="26">
        <v>6</v>
      </c>
      <c r="AJ36" s="82"/>
      <c r="AK36" s="31"/>
      <c r="AL36" s="31"/>
      <c r="AM36" s="31" t="s">
        <v>33</v>
      </c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>
        <f>IF(HLOOKUP($A$1&amp;"b",[1]!Plan,AT69,FALSE)="","",HLOOKUP($A$1&amp;"b",[1]!Plan,AT69,FALSE))</f>
        <v>8</v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6</v>
      </c>
      <c r="BA36" s="167">
        <f t="shared" si="20"/>
        <v>0</v>
      </c>
      <c r="BB36" s="167">
        <f t="shared" si="20"/>
        <v>12</v>
      </c>
      <c r="BC36" s="167">
        <f t="shared" si="20"/>
        <v>2</v>
      </c>
      <c r="BD36" s="167">
        <f t="shared" si="20"/>
        <v>0</v>
      </c>
      <c r="BE36" s="167">
        <f t="shared" si="20"/>
        <v>4</v>
      </c>
      <c r="BF36" s="167">
        <f t="shared" si="20"/>
        <v>3</v>
      </c>
      <c r="BG36" s="167">
        <f t="shared" si="20"/>
        <v>0</v>
      </c>
      <c r="BH36" s="167">
        <f t="shared" si="20"/>
        <v>4</v>
      </c>
      <c r="BI36" s="167">
        <f t="shared" si="20"/>
        <v>0</v>
      </c>
      <c r="BJ36" s="167">
        <f t="shared" si="20"/>
        <v>1</v>
      </c>
      <c r="BK36" s="167">
        <f t="shared" si="20"/>
        <v>1</v>
      </c>
      <c r="BL36" s="167">
        <f t="shared" si="20"/>
        <v>8</v>
      </c>
      <c r="BM36" s="167">
        <f t="shared" si="20"/>
        <v>0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0</v>
      </c>
      <c r="BR36" s="167">
        <f t="shared" si="20"/>
        <v>2</v>
      </c>
    </row>
    <row r="37" spans="1:71" ht="15" customHeight="1" x14ac:dyDescent="0.3">
      <c r="A37" s="192"/>
      <c r="B37" s="17" t="s">
        <v>191</v>
      </c>
      <c r="C37" s="17" t="s">
        <v>191</v>
      </c>
      <c r="D37" s="17" t="s">
        <v>191</v>
      </c>
      <c r="E37" s="17" t="s">
        <v>191</v>
      </c>
      <c r="F37" s="17" t="s">
        <v>255</v>
      </c>
      <c r="G37" s="17" t="s">
        <v>279</v>
      </c>
      <c r="H37" s="17" t="s">
        <v>420</v>
      </c>
      <c r="I37" s="17" t="s">
        <v>420</v>
      </c>
      <c r="J37" s="17"/>
      <c r="K37" s="17" t="s">
        <v>191</v>
      </c>
      <c r="L37" s="17" t="s">
        <v>556</v>
      </c>
      <c r="M37" s="17"/>
      <c r="N37" s="17" t="s">
        <v>391</v>
      </c>
      <c r="O37" s="17" t="s">
        <v>191</v>
      </c>
      <c r="P37" s="17" t="s">
        <v>191</v>
      </c>
      <c r="Q37" s="17" t="s">
        <v>191</v>
      </c>
      <c r="R37" s="17"/>
      <c r="S37" s="17" t="s">
        <v>482</v>
      </c>
      <c r="T37" s="17"/>
      <c r="U37" s="17" t="s">
        <v>191</v>
      </c>
      <c r="V37" s="17" t="s">
        <v>482</v>
      </c>
      <c r="W37" s="17"/>
      <c r="X37" s="17" t="s">
        <v>192</v>
      </c>
      <c r="Y37" s="17"/>
      <c r="Z37" s="17"/>
      <c r="AA37" s="17" t="s">
        <v>447</v>
      </c>
      <c r="AB37" s="17"/>
      <c r="AC37" s="17" t="s">
        <v>391</v>
      </c>
      <c r="AD37" s="17" t="s">
        <v>392</v>
      </c>
      <c r="AE37" s="17" t="s">
        <v>365</v>
      </c>
      <c r="AF37" s="17" t="s">
        <v>482</v>
      </c>
      <c r="AG37" s="17" t="s">
        <v>192</v>
      </c>
      <c r="AH37" s="17"/>
      <c r="AI37" s="17" t="s">
        <v>392</v>
      </c>
      <c r="AJ37" s="334"/>
      <c r="AK37" s="17"/>
      <c r="AL37" s="86"/>
      <c r="AM37" s="86" t="s">
        <v>572</v>
      </c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>CA011</v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289"/>
      <c r="E38" s="289"/>
      <c r="F38" s="344" t="s">
        <v>233</v>
      </c>
      <c r="G38" s="291" t="s">
        <v>1</v>
      </c>
      <c r="H38" s="290" t="s">
        <v>6</v>
      </c>
      <c r="I38" s="290" t="s">
        <v>6</v>
      </c>
      <c r="J38" s="289"/>
      <c r="K38" s="289"/>
      <c r="L38" s="390" t="s">
        <v>372</v>
      </c>
      <c r="M38" s="289"/>
      <c r="N38" s="294" t="s">
        <v>14</v>
      </c>
      <c r="O38" s="289"/>
      <c r="P38" s="289"/>
      <c r="Q38" s="289"/>
      <c r="R38" s="289"/>
      <c r="S38" s="477" t="s">
        <v>346</v>
      </c>
      <c r="T38" s="289"/>
      <c r="U38" s="289"/>
      <c r="V38" s="477" t="s">
        <v>346</v>
      </c>
      <c r="W38" s="289"/>
      <c r="X38" s="292" t="s">
        <v>16</v>
      </c>
      <c r="Y38" s="289"/>
      <c r="Z38" s="289"/>
      <c r="AA38" s="293" t="s">
        <v>225</v>
      </c>
      <c r="AB38" s="289"/>
      <c r="AC38" s="294" t="s">
        <v>14</v>
      </c>
      <c r="AD38" s="264" t="s">
        <v>74</v>
      </c>
      <c r="AE38" s="217" t="s">
        <v>27</v>
      </c>
      <c r="AF38" s="477" t="s">
        <v>346</v>
      </c>
      <c r="AG38" s="292" t="s">
        <v>16</v>
      </c>
      <c r="AH38" s="289"/>
      <c r="AI38" s="264" t="s">
        <v>74</v>
      </c>
      <c r="AJ38" s="313"/>
      <c r="AK38" s="416"/>
      <c r="AL38" s="315"/>
      <c r="AM38" s="521" t="s">
        <v>72</v>
      </c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/>
      <c r="E39" s="26"/>
      <c r="F39" s="26" t="s">
        <v>62</v>
      </c>
      <c r="G39" s="26">
        <v>4</v>
      </c>
      <c r="H39" s="26">
        <v>1</v>
      </c>
      <c r="I39" s="26">
        <v>1</v>
      </c>
      <c r="J39" s="26"/>
      <c r="K39" s="26"/>
      <c r="L39" s="26" t="s">
        <v>271</v>
      </c>
      <c r="M39" s="26"/>
      <c r="N39" s="26">
        <v>3</v>
      </c>
      <c r="O39" s="26"/>
      <c r="P39" s="26"/>
      <c r="Q39" s="26"/>
      <c r="R39" s="26"/>
      <c r="S39" s="26">
        <v>7</v>
      </c>
      <c r="T39" s="26"/>
      <c r="U39" s="26"/>
      <c r="V39" s="26">
        <v>7</v>
      </c>
      <c r="W39" s="26"/>
      <c r="X39" s="26" t="s">
        <v>31</v>
      </c>
      <c r="Y39" s="26"/>
      <c r="Z39" s="26"/>
      <c r="AA39" s="26" t="s">
        <v>63</v>
      </c>
      <c r="AB39" s="26"/>
      <c r="AC39" s="26">
        <v>3</v>
      </c>
      <c r="AD39" s="26">
        <v>6</v>
      </c>
      <c r="AE39" s="26">
        <v>9</v>
      </c>
      <c r="AF39" s="26">
        <v>7</v>
      </c>
      <c r="AG39" s="26" t="s">
        <v>32</v>
      </c>
      <c r="AH39" s="26"/>
      <c r="AI39" s="26">
        <v>6</v>
      </c>
      <c r="AJ39" s="82"/>
      <c r="AK39" s="31"/>
      <c r="AL39" s="31"/>
      <c r="AM39" s="31" t="s">
        <v>33</v>
      </c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>
        <f>IF(HLOOKUP($A$1&amp;"b",[1]!Plan,AT69,FALSE)="","",HLOOKUP($A$1&amp;"b",[1]!Plan,AT69,FALSE))</f>
        <v>8</v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6</v>
      </c>
      <c r="BA39" s="167">
        <f t="shared" si="22"/>
        <v>0</v>
      </c>
      <c r="BB39" s="167">
        <f t="shared" si="22"/>
        <v>12</v>
      </c>
      <c r="BC39" s="167">
        <f t="shared" si="22"/>
        <v>2</v>
      </c>
      <c r="BD39" s="167">
        <f t="shared" si="22"/>
        <v>0</v>
      </c>
      <c r="BE39" s="167">
        <f t="shared" si="22"/>
        <v>4</v>
      </c>
      <c r="BF39" s="167">
        <f t="shared" si="22"/>
        <v>3</v>
      </c>
      <c r="BG39" s="167">
        <f t="shared" si="22"/>
        <v>0</v>
      </c>
      <c r="BH39" s="167">
        <f t="shared" si="22"/>
        <v>4</v>
      </c>
      <c r="BI39" s="167">
        <f t="shared" si="22"/>
        <v>0</v>
      </c>
      <c r="BJ39" s="167">
        <f t="shared" si="22"/>
        <v>1</v>
      </c>
      <c r="BK39" s="167">
        <f t="shared" si="22"/>
        <v>1</v>
      </c>
      <c r="BL39" s="167">
        <f t="shared" si="22"/>
        <v>8</v>
      </c>
      <c r="BM39" s="167">
        <f t="shared" si="22"/>
        <v>0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0</v>
      </c>
      <c r="BR39" s="167">
        <f t="shared" si="22"/>
        <v>2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191</v>
      </c>
      <c r="C44" s="17" t="s">
        <v>191</v>
      </c>
      <c r="D44" s="17" t="s">
        <v>191</v>
      </c>
      <c r="E44" s="17" t="s">
        <v>191</v>
      </c>
      <c r="F44" s="17" t="s">
        <v>255</v>
      </c>
      <c r="G44" s="17" t="s">
        <v>279</v>
      </c>
      <c r="H44" s="17" t="s">
        <v>420</v>
      </c>
      <c r="I44" s="17" t="s">
        <v>420</v>
      </c>
      <c r="J44" s="17"/>
      <c r="K44" s="17" t="s">
        <v>191</v>
      </c>
      <c r="L44" s="17" t="s">
        <v>556</v>
      </c>
      <c r="M44" s="17"/>
      <c r="N44" s="17" t="s">
        <v>391</v>
      </c>
      <c r="O44" s="17" t="s">
        <v>191</v>
      </c>
      <c r="P44" s="17" t="s">
        <v>191</v>
      </c>
      <c r="Q44" s="17" t="s">
        <v>191</v>
      </c>
      <c r="R44" s="17"/>
      <c r="S44" s="17" t="s">
        <v>482</v>
      </c>
      <c r="T44" s="17"/>
      <c r="U44" s="17" t="s">
        <v>191</v>
      </c>
      <c r="V44" s="17" t="s">
        <v>482</v>
      </c>
      <c r="W44" s="17"/>
      <c r="X44" s="17" t="s">
        <v>192</v>
      </c>
      <c r="Y44" s="17"/>
      <c r="Z44" s="17"/>
      <c r="AA44" s="17" t="s">
        <v>447</v>
      </c>
      <c r="AB44" s="17"/>
      <c r="AC44" s="17" t="s">
        <v>391</v>
      </c>
      <c r="AD44" s="17" t="s">
        <v>392</v>
      </c>
      <c r="AE44" s="17" t="s">
        <v>365</v>
      </c>
      <c r="AF44" s="17" t="s">
        <v>482</v>
      </c>
      <c r="AG44" s="17" t="s">
        <v>369</v>
      </c>
      <c r="AH44" s="17"/>
      <c r="AI44" s="17" t="s">
        <v>392</v>
      </c>
      <c r="AJ44" s="334"/>
      <c r="AK44" s="17"/>
      <c r="AL44" s="40"/>
      <c r="AM44" s="86" t="s">
        <v>572</v>
      </c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>CA011</v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289"/>
      <c r="E45" s="289"/>
      <c r="F45" s="344" t="s">
        <v>233</v>
      </c>
      <c r="G45" s="291" t="s">
        <v>1</v>
      </c>
      <c r="H45" s="290" t="s">
        <v>6</v>
      </c>
      <c r="I45" s="290" t="s">
        <v>6</v>
      </c>
      <c r="J45" s="289"/>
      <c r="K45" s="289"/>
      <c r="L45" s="292" t="s">
        <v>16</v>
      </c>
      <c r="M45" s="289"/>
      <c r="N45" s="292" t="s">
        <v>16</v>
      </c>
      <c r="O45" s="289"/>
      <c r="P45" s="289"/>
      <c r="Q45" s="289"/>
      <c r="R45" s="289"/>
      <c r="S45" s="477" t="s">
        <v>346</v>
      </c>
      <c r="T45" s="289"/>
      <c r="U45" s="289"/>
      <c r="V45" s="477" t="s">
        <v>346</v>
      </c>
      <c r="W45" s="289"/>
      <c r="X45" s="340" t="s">
        <v>2</v>
      </c>
      <c r="Y45" s="289"/>
      <c r="Z45" s="289"/>
      <c r="AA45" s="293" t="s">
        <v>225</v>
      </c>
      <c r="AB45" s="289"/>
      <c r="AC45" s="292" t="s">
        <v>16</v>
      </c>
      <c r="AD45" s="264" t="s">
        <v>74</v>
      </c>
      <c r="AE45" s="217" t="s">
        <v>27</v>
      </c>
      <c r="AF45" s="477" t="s">
        <v>346</v>
      </c>
      <c r="AG45" s="289"/>
      <c r="AH45" s="289"/>
      <c r="AI45" s="264" t="s">
        <v>74</v>
      </c>
      <c r="AJ45" s="313"/>
      <c r="AK45" s="416"/>
      <c r="AL45" s="537"/>
      <c r="AM45" s="521" t="s">
        <v>72</v>
      </c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/>
      <c r="E46" s="26"/>
      <c r="F46" s="26" t="s">
        <v>62</v>
      </c>
      <c r="G46" s="26">
        <v>4</v>
      </c>
      <c r="H46" s="26">
        <v>1</v>
      </c>
      <c r="I46" s="26">
        <v>1</v>
      </c>
      <c r="J46" s="26"/>
      <c r="K46" s="26"/>
      <c r="L46" s="26" t="s">
        <v>271</v>
      </c>
      <c r="M46" s="26"/>
      <c r="N46" s="26">
        <v>3</v>
      </c>
      <c r="O46" s="26"/>
      <c r="P46" s="26"/>
      <c r="Q46" s="26"/>
      <c r="R46" s="26"/>
      <c r="S46" s="26">
        <v>7</v>
      </c>
      <c r="T46" s="26"/>
      <c r="U46" s="26"/>
      <c r="V46" s="26">
        <v>7</v>
      </c>
      <c r="W46" s="26"/>
      <c r="X46" s="26" t="s">
        <v>31</v>
      </c>
      <c r="Y46" s="26"/>
      <c r="Z46" s="26"/>
      <c r="AA46" s="26" t="s">
        <v>63</v>
      </c>
      <c r="AB46" s="26"/>
      <c r="AC46" s="26">
        <v>3</v>
      </c>
      <c r="AD46" s="26">
        <v>6</v>
      </c>
      <c r="AE46" s="26">
        <v>9</v>
      </c>
      <c r="AF46" s="26">
        <v>7</v>
      </c>
      <c r="AG46" s="26" t="s">
        <v>32</v>
      </c>
      <c r="AH46" s="26"/>
      <c r="AI46" s="26">
        <v>6</v>
      </c>
      <c r="AJ46" s="82"/>
      <c r="AK46" s="31"/>
      <c r="AL46" s="31"/>
      <c r="AM46" s="31" t="s">
        <v>33</v>
      </c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>
        <f>IF(HLOOKUP($A$1&amp;"b",[1]!Plan,AT70,FALSE)="","",HLOOKUP($A$1&amp;"b",[1]!Plan,AT70,FALSE))</f>
        <v>8</v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6</v>
      </c>
      <c r="BA46" s="167">
        <f t="shared" si="26"/>
        <v>0</v>
      </c>
      <c r="BB46" s="167">
        <f t="shared" si="26"/>
        <v>12</v>
      </c>
      <c r="BC46" s="167">
        <f t="shared" si="26"/>
        <v>2</v>
      </c>
      <c r="BD46" s="167">
        <f t="shared" si="26"/>
        <v>0</v>
      </c>
      <c r="BE46" s="167">
        <f t="shared" si="26"/>
        <v>4</v>
      </c>
      <c r="BF46" s="167">
        <f t="shared" si="26"/>
        <v>3</v>
      </c>
      <c r="BG46" s="167">
        <f t="shared" si="26"/>
        <v>0</v>
      </c>
      <c r="BH46" s="167">
        <f t="shared" si="26"/>
        <v>4</v>
      </c>
      <c r="BI46" s="167">
        <f t="shared" si="26"/>
        <v>0</v>
      </c>
      <c r="BJ46" s="167">
        <f t="shared" si="26"/>
        <v>1</v>
      </c>
      <c r="BK46" s="167">
        <f t="shared" si="26"/>
        <v>1</v>
      </c>
      <c r="BL46" s="167">
        <f t="shared" si="26"/>
        <v>8</v>
      </c>
      <c r="BM46" s="167">
        <f t="shared" si="26"/>
        <v>0</v>
      </c>
      <c r="BN46" s="167">
        <f t="shared" si="26"/>
        <v>0</v>
      </c>
      <c r="BO46" s="167">
        <f t="shared" si="26"/>
        <v>1</v>
      </c>
      <c r="BP46" s="167">
        <f t="shared" si="26"/>
        <v>0</v>
      </c>
      <c r="BQ46" s="167">
        <f t="shared" si="26"/>
        <v>0</v>
      </c>
      <c r="BR46" s="167">
        <f t="shared" si="26"/>
        <v>2</v>
      </c>
    </row>
    <row r="47" spans="1:71" ht="15" customHeight="1" x14ac:dyDescent="0.3">
      <c r="A47" s="192"/>
      <c r="B47" s="17" t="s">
        <v>191</v>
      </c>
      <c r="C47" s="17" t="s">
        <v>191</v>
      </c>
      <c r="D47" s="17" t="s">
        <v>191</v>
      </c>
      <c r="E47" s="17" t="s">
        <v>191</v>
      </c>
      <c r="F47" s="17" t="s">
        <v>255</v>
      </c>
      <c r="G47" s="17" t="s">
        <v>279</v>
      </c>
      <c r="H47" s="17" t="s">
        <v>420</v>
      </c>
      <c r="I47" s="17" t="s">
        <v>420</v>
      </c>
      <c r="J47" s="17"/>
      <c r="K47" s="17" t="s">
        <v>191</v>
      </c>
      <c r="L47" s="17" t="s">
        <v>556</v>
      </c>
      <c r="M47" s="17"/>
      <c r="N47" s="17" t="s">
        <v>391</v>
      </c>
      <c r="O47" s="17" t="s">
        <v>191</v>
      </c>
      <c r="P47" s="17" t="s">
        <v>191</v>
      </c>
      <c r="Q47" s="17" t="s">
        <v>191</v>
      </c>
      <c r="R47" s="17"/>
      <c r="S47" s="17" t="s">
        <v>482</v>
      </c>
      <c r="T47" s="17"/>
      <c r="U47" s="17" t="s">
        <v>191</v>
      </c>
      <c r="V47" s="17" t="s">
        <v>482</v>
      </c>
      <c r="W47" s="17"/>
      <c r="X47" s="17" t="s">
        <v>192</v>
      </c>
      <c r="Y47" s="17"/>
      <c r="Z47" s="17"/>
      <c r="AA47" s="17" t="s">
        <v>447</v>
      </c>
      <c r="AB47" s="17"/>
      <c r="AC47" s="17" t="s">
        <v>391</v>
      </c>
      <c r="AD47" s="17" t="s">
        <v>392</v>
      </c>
      <c r="AE47" s="17" t="s">
        <v>365</v>
      </c>
      <c r="AF47" s="17" t="s">
        <v>482</v>
      </c>
      <c r="AG47" s="17" t="s">
        <v>370</v>
      </c>
      <c r="AH47" s="17"/>
      <c r="AI47" s="17" t="s">
        <v>392</v>
      </c>
      <c r="AJ47" s="334"/>
      <c r="AK47" s="17"/>
      <c r="AL47" s="40"/>
      <c r="AM47" s="86" t="s">
        <v>572</v>
      </c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>CA011</v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289"/>
      <c r="E48" s="289"/>
      <c r="F48" s="344" t="s">
        <v>233</v>
      </c>
      <c r="G48" s="291" t="s">
        <v>1</v>
      </c>
      <c r="H48" s="290" t="s">
        <v>6</v>
      </c>
      <c r="I48" s="290" t="s">
        <v>6</v>
      </c>
      <c r="J48" s="289"/>
      <c r="K48" s="289"/>
      <c r="L48" s="292" t="s">
        <v>16</v>
      </c>
      <c r="M48" s="289"/>
      <c r="N48" s="292" t="s">
        <v>16</v>
      </c>
      <c r="O48" s="289"/>
      <c r="P48" s="289"/>
      <c r="Q48" s="289"/>
      <c r="R48" s="289"/>
      <c r="S48" s="477" t="s">
        <v>346</v>
      </c>
      <c r="T48" s="289"/>
      <c r="U48" s="289"/>
      <c r="V48" s="477" t="s">
        <v>346</v>
      </c>
      <c r="W48" s="289"/>
      <c r="X48" s="292" t="s">
        <v>16</v>
      </c>
      <c r="Y48" s="289"/>
      <c r="Z48" s="289"/>
      <c r="AA48" s="293" t="s">
        <v>225</v>
      </c>
      <c r="AB48" s="289"/>
      <c r="AC48" s="292" t="s">
        <v>16</v>
      </c>
      <c r="AD48" s="264" t="s">
        <v>74</v>
      </c>
      <c r="AE48" s="217" t="s">
        <v>27</v>
      </c>
      <c r="AF48" s="477" t="s">
        <v>346</v>
      </c>
      <c r="AG48" s="292" t="s">
        <v>16</v>
      </c>
      <c r="AH48" s="289"/>
      <c r="AI48" s="264" t="s">
        <v>74</v>
      </c>
      <c r="AJ48" s="313"/>
      <c r="AK48" s="416"/>
      <c r="AL48" s="537"/>
      <c r="AM48" s="521" t="s">
        <v>72</v>
      </c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/>
      <c r="E49" s="26"/>
      <c r="F49" s="26" t="s">
        <v>62</v>
      </c>
      <c r="G49" s="26">
        <v>4</v>
      </c>
      <c r="H49" s="26">
        <v>1</v>
      </c>
      <c r="I49" s="26">
        <v>1</v>
      </c>
      <c r="J49" s="26"/>
      <c r="K49" s="26"/>
      <c r="L49" s="26" t="s">
        <v>271</v>
      </c>
      <c r="M49" s="26"/>
      <c r="N49" s="26">
        <v>3</v>
      </c>
      <c r="O49" s="26"/>
      <c r="P49" s="26"/>
      <c r="Q49" s="26"/>
      <c r="R49" s="26"/>
      <c r="S49" s="26">
        <v>7</v>
      </c>
      <c r="T49" s="26"/>
      <c r="U49" s="26"/>
      <c r="V49" s="26">
        <v>7</v>
      </c>
      <c r="W49" s="26"/>
      <c r="X49" s="26" t="s">
        <v>31</v>
      </c>
      <c r="Y49" s="26"/>
      <c r="Z49" s="26"/>
      <c r="AA49" s="26" t="s">
        <v>63</v>
      </c>
      <c r="AB49" s="26"/>
      <c r="AC49" s="26">
        <v>3</v>
      </c>
      <c r="AD49" s="26">
        <v>6</v>
      </c>
      <c r="AE49" s="26">
        <v>9</v>
      </c>
      <c r="AF49" s="26">
        <v>7</v>
      </c>
      <c r="AG49" s="26" t="s">
        <v>32</v>
      </c>
      <c r="AH49" s="26"/>
      <c r="AI49" s="26">
        <v>6</v>
      </c>
      <c r="AJ49" s="82"/>
      <c r="AK49" s="31"/>
      <c r="AL49" s="31"/>
      <c r="AM49" s="31" t="s">
        <v>33</v>
      </c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>
        <f>IF(HLOOKUP($A$1&amp;"b",[1]!Plan,AT70,FALSE)="","",HLOOKUP($A$1&amp;"b",[1]!Plan,AT70,FALSE))</f>
        <v>8</v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6</v>
      </c>
      <c r="BA49" s="167">
        <f t="shared" si="28"/>
        <v>0</v>
      </c>
      <c r="BB49" s="167">
        <f t="shared" si="28"/>
        <v>12</v>
      </c>
      <c r="BC49" s="167">
        <f t="shared" si="28"/>
        <v>2</v>
      </c>
      <c r="BD49" s="167">
        <f t="shared" si="28"/>
        <v>0</v>
      </c>
      <c r="BE49" s="167">
        <f t="shared" si="28"/>
        <v>4</v>
      </c>
      <c r="BF49" s="167">
        <f t="shared" si="28"/>
        <v>3</v>
      </c>
      <c r="BG49" s="167">
        <f t="shared" si="28"/>
        <v>0</v>
      </c>
      <c r="BH49" s="167">
        <f t="shared" si="28"/>
        <v>4</v>
      </c>
      <c r="BI49" s="167">
        <f t="shared" si="28"/>
        <v>0</v>
      </c>
      <c r="BJ49" s="167">
        <f t="shared" si="28"/>
        <v>1</v>
      </c>
      <c r="BK49" s="167">
        <f t="shared" si="28"/>
        <v>1</v>
      </c>
      <c r="BL49" s="167">
        <f t="shared" si="28"/>
        <v>8</v>
      </c>
      <c r="BM49" s="167">
        <f t="shared" si="28"/>
        <v>0</v>
      </c>
      <c r="BN49" s="167">
        <f t="shared" si="28"/>
        <v>0</v>
      </c>
      <c r="BO49" s="167">
        <f t="shared" si="28"/>
        <v>1</v>
      </c>
      <c r="BP49" s="167">
        <f t="shared" si="28"/>
        <v>0</v>
      </c>
      <c r="BQ49" s="167">
        <f t="shared" si="28"/>
        <v>0</v>
      </c>
      <c r="BR49" s="167">
        <f t="shared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 t="s">
        <v>165</v>
      </c>
      <c r="V61" s="210" t="s">
        <v>165</v>
      </c>
      <c r="W61" s="194"/>
      <c r="X61" s="194" t="s">
        <v>165</v>
      </c>
      <c r="Y61" s="194"/>
      <c r="Z61" s="194"/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8526" priority="1966" operator="equal">
      <formula>0</formula>
    </cfRule>
    <cfRule type="cellIs" dxfId="8525" priority="1967" operator="greaterThan">
      <formula>0</formula>
    </cfRule>
  </conditionalFormatting>
  <conditionalFormatting sqref="AZ19:BR19">
    <cfRule type="cellIs" dxfId="8524" priority="1964" operator="equal">
      <formula>0</formula>
    </cfRule>
    <cfRule type="cellIs" dxfId="8523" priority="1965" operator="greaterThan">
      <formula>0</formula>
    </cfRule>
  </conditionalFormatting>
  <conditionalFormatting sqref="AZ22:BR22">
    <cfRule type="cellIs" dxfId="8522" priority="1962" operator="equal">
      <formula>0</formula>
    </cfRule>
    <cfRule type="cellIs" dxfId="8521" priority="1963" operator="greaterThan">
      <formula>0</formula>
    </cfRule>
  </conditionalFormatting>
  <conditionalFormatting sqref="AZ26:BR26">
    <cfRule type="cellIs" dxfId="8520" priority="1960" operator="equal">
      <formula>0</formula>
    </cfRule>
    <cfRule type="cellIs" dxfId="8519" priority="1961" operator="greaterThan">
      <formula>0</formula>
    </cfRule>
  </conditionalFormatting>
  <conditionalFormatting sqref="AZ29:BR29">
    <cfRule type="cellIs" dxfId="8518" priority="1958" operator="equal">
      <formula>0</formula>
    </cfRule>
    <cfRule type="cellIs" dxfId="8517" priority="1959" operator="greaterThan">
      <formula>0</formula>
    </cfRule>
  </conditionalFormatting>
  <conditionalFormatting sqref="AZ32:BR32">
    <cfRule type="cellIs" dxfId="8516" priority="1956" operator="equal">
      <formula>0</formula>
    </cfRule>
    <cfRule type="cellIs" dxfId="8515" priority="1957" operator="greaterThan">
      <formula>0</formula>
    </cfRule>
  </conditionalFormatting>
  <conditionalFormatting sqref="AZ36:BR36">
    <cfRule type="cellIs" dxfId="8514" priority="1954" operator="equal">
      <formula>0</formula>
    </cfRule>
    <cfRule type="cellIs" dxfId="8513" priority="1955" operator="greaterThan">
      <formula>0</formula>
    </cfRule>
  </conditionalFormatting>
  <conditionalFormatting sqref="AZ39:BR39">
    <cfRule type="cellIs" dxfId="8512" priority="1952" operator="equal">
      <formula>0</formula>
    </cfRule>
    <cfRule type="cellIs" dxfId="8511" priority="1953" operator="greaterThan">
      <formula>0</formula>
    </cfRule>
  </conditionalFormatting>
  <conditionalFormatting sqref="AZ42:BR42">
    <cfRule type="cellIs" dxfId="8510" priority="1950" operator="equal">
      <formula>0</formula>
    </cfRule>
    <cfRule type="cellIs" dxfId="8509" priority="1951" operator="greaterThan">
      <formula>0</formula>
    </cfRule>
  </conditionalFormatting>
  <conditionalFormatting sqref="AZ46:BR46">
    <cfRule type="cellIs" dxfId="8508" priority="1948" operator="equal">
      <formula>0</formula>
    </cfRule>
    <cfRule type="cellIs" dxfId="8507" priority="1949" operator="greaterThan">
      <formula>0</formula>
    </cfRule>
  </conditionalFormatting>
  <conditionalFormatting sqref="AZ49:BR49">
    <cfRule type="cellIs" dxfId="8506" priority="1946" operator="equal">
      <formula>0</formula>
    </cfRule>
    <cfRule type="cellIs" dxfId="8505" priority="1947" operator="greaterThan">
      <formula>0</formula>
    </cfRule>
  </conditionalFormatting>
  <conditionalFormatting sqref="AZ52:BR52">
    <cfRule type="cellIs" dxfId="8504" priority="1944" operator="equal">
      <formula>0</formula>
    </cfRule>
    <cfRule type="cellIs" dxfId="8503" priority="1945" operator="greaterThan">
      <formula>0</formula>
    </cfRule>
  </conditionalFormatting>
  <conditionalFormatting sqref="AZ56:BR56">
    <cfRule type="cellIs" dxfId="8502" priority="1942" operator="equal">
      <formula>0</formula>
    </cfRule>
    <cfRule type="cellIs" dxfId="8501" priority="1943" operator="greaterThan">
      <formula>0</formula>
    </cfRule>
  </conditionalFormatting>
  <conditionalFormatting sqref="AZ59:BR59">
    <cfRule type="cellIs" dxfId="8500" priority="1940" operator="equal">
      <formula>0</formula>
    </cfRule>
    <cfRule type="cellIs" dxfId="8499" priority="1941" operator="greaterThan">
      <formula>0</formula>
    </cfRule>
  </conditionalFormatting>
  <conditionalFormatting sqref="AZ62:BR62">
    <cfRule type="cellIs" dxfId="8498" priority="1938" operator="equal">
      <formula>0</formula>
    </cfRule>
    <cfRule type="cellIs" dxfId="8497" priority="1939" operator="greaterThan">
      <formula>0</formula>
    </cfRule>
  </conditionalFormatting>
  <conditionalFormatting sqref="A28:A29 A45:A46 A48:A49 A55:A56 A58:A59 A5:A6 A8:A9 A25:A26">
    <cfRule type="cellIs" dxfId="8496" priority="1937" stopIfTrue="1" operator="equal">
      <formula>TRUE</formula>
    </cfRule>
  </conditionalFormatting>
  <conditionalFormatting sqref="A35:A36 A38:A39">
    <cfRule type="cellIs" dxfId="8495" priority="1936" stopIfTrue="1" operator="equal">
      <formula>TRUE</formula>
    </cfRule>
  </conditionalFormatting>
  <conditionalFormatting sqref="AP16">
    <cfRule type="duplicateValues" dxfId="8494" priority="1933"/>
  </conditionalFormatting>
  <conditionalFormatting sqref="AP19">
    <cfRule type="duplicateValues" dxfId="8493" priority="1932"/>
  </conditionalFormatting>
  <conditionalFormatting sqref="AP26">
    <cfRule type="duplicateValues" dxfId="8492" priority="1931"/>
  </conditionalFormatting>
  <conditionalFormatting sqref="AP39">
    <cfRule type="duplicateValues" dxfId="8491" priority="1930"/>
  </conditionalFormatting>
  <conditionalFormatting sqref="AP36">
    <cfRule type="duplicateValues" dxfId="8490" priority="1929"/>
  </conditionalFormatting>
  <conditionalFormatting sqref="AP39">
    <cfRule type="duplicateValues" dxfId="8489" priority="1928"/>
  </conditionalFormatting>
  <conditionalFormatting sqref="AP49">
    <cfRule type="duplicateValues" dxfId="8488" priority="1927"/>
  </conditionalFormatting>
  <conditionalFormatting sqref="AP46">
    <cfRule type="duplicateValues" dxfId="8487" priority="1926"/>
  </conditionalFormatting>
  <conditionalFormatting sqref="AP49">
    <cfRule type="duplicateValues" dxfId="8486" priority="1925"/>
  </conditionalFormatting>
  <conditionalFormatting sqref="AP6 AL6">
    <cfRule type="duplicateValues" dxfId="8485" priority="1924"/>
  </conditionalFormatting>
  <conditionalFormatting sqref="AP9">
    <cfRule type="duplicateValues" dxfId="8484" priority="1923"/>
  </conditionalFormatting>
  <conditionalFormatting sqref="AP36">
    <cfRule type="duplicateValues" dxfId="8483" priority="1922"/>
  </conditionalFormatting>
  <conditionalFormatting sqref="AP39">
    <cfRule type="duplicateValues" dxfId="8482" priority="1921"/>
  </conditionalFormatting>
  <conditionalFormatting sqref="AO46">
    <cfRule type="duplicateValues" dxfId="8481" priority="1920"/>
  </conditionalFormatting>
  <conditionalFormatting sqref="AL6">
    <cfRule type="duplicateValues" dxfId="8480" priority="1919"/>
  </conditionalFormatting>
  <conditionalFormatting sqref="AP9">
    <cfRule type="duplicateValues" dxfId="8479" priority="1918"/>
  </conditionalFormatting>
  <conditionalFormatting sqref="AL6">
    <cfRule type="duplicateValues" dxfId="8478" priority="1917"/>
  </conditionalFormatting>
  <conditionalFormatting sqref="AP16">
    <cfRule type="duplicateValues" dxfId="8477" priority="1916"/>
  </conditionalFormatting>
  <conditionalFormatting sqref="AP19">
    <cfRule type="duplicateValues" dxfId="8476" priority="1915"/>
  </conditionalFormatting>
  <conditionalFormatting sqref="AP29">
    <cfRule type="duplicateValues" dxfId="8475" priority="1914"/>
  </conditionalFormatting>
  <conditionalFormatting sqref="AJ6 AL6 AN6:AP6">
    <cfRule type="duplicateValues" dxfId="8474" priority="1913"/>
  </conditionalFormatting>
  <conditionalFormatting sqref="AN16">
    <cfRule type="duplicateValues" dxfId="8473" priority="1912"/>
  </conditionalFormatting>
  <conditionalFormatting sqref="AL46">
    <cfRule type="duplicateValues" dxfId="8472" priority="1911"/>
  </conditionalFormatting>
  <conditionalFormatting sqref="AN19">
    <cfRule type="duplicateValues" dxfId="8471" priority="1910"/>
  </conditionalFormatting>
  <conditionalFormatting sqref="AN26">
    <cfRule type="duplicateValues" dxfId="8470" priority="1909"/>
  </conditionalFormatting>
  <conditionalFormatting sqref="AN29">
    <cfRule type="duplicateValues" dxfId="8469" priority="1908"/>
  </conditionalFormatting>
  <conditionalFormatting sqref="AN36">
    <cfRule type="duplicateValues" dxfId="8468" priority="1907"/>
  </conditionalFormatting>
  <conditionalFormatting sqref="AN39">
    <cfRule type="duplicateValues" dxfId="8467" priority="1906"/>
  </conditionalFormatting>
  <conditionalFormatting sqref="AN46">
    <cfRule type="duplicateValues" dxfId="8466" priority="1905"/>
  </conditionalFormatting>
  <conditionalFormatting sqref="AN49">
    <cfRule type="duplicateValues" dxfId="8465" priority="1904"/>
  </conditionalFormatting>
  <conditionalFormatting sqref="AO26">
    <cfRule type="duplicateValues" dxfId="8464" priority="1903"/>
  </conditionalFormatting>
  <conditionalFormatting sqref="AO29">
    <cfRule type="duplicateValues" dxfId="8463" priority="1902"/>
  </conditionalFormatting>
  <conditionalFormatting sqref="AO36">
    <cfRule type="duplicateValues" dxfId="8462" priority="1901"/>
  </conditionalFormatting>
  <conditionalFormatting sqref="AO39">
    <cfRule type="duplicateValues" dxfId="8461" priority="1900"/>
  </conditionalFormatting>
  <conditionalFormatting sqref="AZ6:BR6">
    <cfRule type="cellIs" dxfId="8460" priority="1898" operator="equal">
      <formula>0</formula>
    </cfRule>
    <cfRule type="cellIs" dxfId="8459" priority="1899" operator="greaterThan">
      <formula>0</formula>
    </cfRule>
  </conditionalFormatting>
  <conditionalFormatting sqref="AZ9:BR9">
    <cfRule type="cellIs" dxfId="8458" priority="1896" operator="equal">
      <formula>0</formula>
    </cfRule>
    <cfRule type="cellIs" dxfId="8457" priority="1897" operator="greaterThan">
      <formula>0</formula>
    </cfRule>
  </conditionalFormatting>
  <conditionalFormatting sqref="AZ12:BR12">
    <cfRule type="cellIs" dxfId="8456" priority="1894" operator="equal">
      <formula>0</formula>
    </cfRule>
    <cfRule type="cellIs" dxfId="8455" priority="1895" operator="greaterThan">
      <formula>0</formula>
    </cfRule>
  </conditionalFormatting>
  <conditionalFormatting sqref="AN6">
    <cfRule type="duplicateValues" dxfId="8454" priority="1893"/>
  </conditionalFormatting>
  <conditionalFormatting sqref="AN9">
    <cfRule type="duplicateValues" dxfId="8453" priority="1892"/>
  </conditionalFormatting>
  <conditionalFormatting sqref="AO49">
    <cfRule type="duplicateValues" dxfId="8452" priority="1891"/>
  </conditionalFormatting>
  <conditionalFormatting sqref="A15:A16 A18:A19">
    <cfRule type="cellIs" dxfId="8451" priority="1890" stopIfTrue="1" operator="equal">
      <formula>TRUE</formula>
    </cfRule>
  </conditionalFormatting>
  <conditionalFormatting sqref="AL6">
    <cfRule type="duplicateValues" dxfId="8450" priority="1888"/>
  </conditionalFormatting>
  <conditionalFormatting sqref="AL6">
    <cfRule type="duplicateValues" dxfId="8449" priority="1887"/>
  </conditionalFormatting>
  <conditionalFormatting sqref="AL6">
    <cfRule type="duplicateValues" dxfId="8448" priority="1886"/>
  </conditionalFormatting>
  <conditionalFormatting sqref="AL6">
    <cfRule type="duplicateValues" dxfId="8447" priority="1885"/>
  </conditionalFormatting>
  <conditionalFormatting sqref="AO6">
    <cfRule type="duplicateValues" dxfId="8446" priority="1884"/>
  </conditionalFormatting>
  <conditionalFormatting sqref="AO9">
    <cfRule type="duplicateValues" dxfId="8445" priority="1883"/>
  </conditionalFormatting>
  <conditionalFormatting sqref="AO6">
    <cfRule type="duplicateValues" dxfId="8444" priority="1882"/>
  </conditionalFormatting>
  <conditionalFormatting sqref="AO16">
    <cfRule type="duplicateValues" dxfId="8443" priority="1881"/>
  </conditionalFormatting>
  <conditionalFormatting sqref="AO9">
    <cfRule type="duplicateValues" dxfId="8442" priority="1880"/>
  </conditionalFormatting>
  <conditionalFormatting sqref="AO9">
    <cfRule type="duplicateValues" dxfId="8441" priority="1879"/>
  </conditionalFormatting>
  <conditionalFormatting sqref="AO16">
    <cfRule type="duplicateValues" dxfId="8440" priority="1878"/>
  </conditionalFormatting>
  <conditionalFormatting sqref="AO16">
    <cfRule type="duplicateValues" dxfId="8439" priority="1877"/>
  </conditionalFormatting>
  <conditionalFormatting sqref="AO19">
    <cfRule type="duplicateValues" dxfId="8438" priority="1876"/>
  </conditionalFormatting>
  <conditionalFormatting sqref="AO19">
    <cfRule type="duplicateValues" dxfId="8437" priority="1875"/>
  </conditionalFormatting>
  <conditionalFormatting sqref="AO6">
    <cfRule type="duplicateValues" dxfId="8436" priority="1874"/>
  </conditionalFormatting>
  <conditionalFormatting sqref="AO6">
    <cfRule type="duplicateValues" dxfId="8435" priority="1873"/>
  </conditionalFormatting>
  <conditionalFormatting sqref="AO19">
    <cfRule type="duplicateValues" dxfId="8434" priority="1872"/>
  </conditionalFormatting>
  <conditionalFormatting sqref="AN9:AP9">
    <cfRule type="duplicateValues" dxfId="8433" priority="1867"/>
  </conditionalFormatting>
  <conditionalFormatting sqref="AN16:AP16">
    <cfRule type="duplicateValues" dxfId="8432" priority="1866"/>
  </conditionalFormatting>
  <conditionalFormatting sqref="AN19:AP19">
    <cfRule type="duplicateValues" dxfId="8431" priority="1865"/>
  </conditionalFormatting>
  <conditionalFormatting sqref="AJ36 AJ26">
    <cfRule type="duplicateValues" dxfId="8430" priority="1864"/>
  </conditionalFormatting>
  <conditionalFormatting sqref="AJ39 AJ29">
    <cfRule type="duplicateValues" dxfId="8429" priority="1863"/>
  </conditionalFormatting>
  <conditionalFormatting sqref="AH6 AN6:AP6 AJ6:AL6">
    <cfRule type="duplicateValues" dxfId="8428" priority="1862"/>
  </conditionalFormatting>
  <conditionalFormatting sqref="AH9 AN9:AP9 AL9">
    <cfRule type="duplicateValues" dxfId="8427" priority="1861"/>
  </conditionalFormatting>
  <conditionalFormatting sqref="AH36 AN36:AP36 AJ36:AL36">
    <cfRule type="duplicateValues" dxfId="8426" priority="1860"/>
  </conditionalFormatting>
  <conditionalFormatting sqref="AH39 AN39:AP39 AJ39:AL39">
    <cfRule type="duplicateValues" dxfId="8425" priority="1859"/>
  </conditionalFormatting>
  <conditionalFormatting sqref="AH26 AN26:AP26 AJ26">
    <cfRule type="duplicateValues" dxfId="8424" priority="1858"/>
  </conditionalFormatting>
  <conditionalFormatting sqref="AH29 AN29:AP29 AJ29">
    <cfRule type="duplicateValues" dxfId="8423" priority="1857"/>
  </conditionalFormatting>
  <conditionalFormatting sqref="AH46 AN46:AP46 AJ46:AL46">
    <cfRule type="duplicateValues" dxfId="8422" priority="1856"/>
  </conditionalFormatting>
  <conditionalFormatting sqref="AH49 AN49:AP49 AJ49:AK49">
    <cfRule type="duplicateValues" dxfId="8421" priority="1855"/>
  </conditionalFormatting>
  <conditionalFormatting sqref="AH16 AN16:AP16 AK16:AL16">
    <cfRule type="duplicateValues" dxfId="8420" priority="1854"/>
  </conditionalFormatting>
  <conditionalFormatting sqref="AH19 AN19:AP19 AK19:AL19">
    <cfRule type="duplicateValues" dxfId="8419" priority="1853"/>
  </conditionalFormatting>
  <conditionalFormatting sqref="AH46">
    <cfRule type="duplicateValues" dxfId="8418" priority="1852"/>
  </conditionalFormatting>
  <conditionalFormatting sqref="AH49">
    <cfRule type="duplicateValues" dxfId="8417" priority="1851"/>
  </conditionalFormatting>
  <conditionalFormatting sqref="AK46 AK36 AK16">
    <cfRule type="duplicateValues" dxfId="8416" priority="1850"/>
  </conditionalFormatting>
  <conditionalFormatting sqref="AK49 AK39 AK19">
    <cfRule type="duplicateValues" dxfId="8415" priority="1849"/>
  </conditionalFormatting>
  <conditionalFormatting sqref="AL9">
    <cfRule type="duplicateValues" dxfId="8414" priority="1848"/>
  </conditionalFormatting>
  <conditionalFormatting sqref="AL9">
    <cfRule type="duplicateValues" dxfId="8413" priority="1847"/>
  </conditionalFormatting>
  <conditionalFormatting sqref="AL9">
    <cfRule type="duplicateValues" dxfId="8412" priority="1846"/>
  </conditionalFormatting>
  <conditionalFormatting sqref="AL9">
    <cfRule type="duplicateValues" dxfId="8411" priority="1845"/>
  </conditionalFormatting>
  <conditionalFormatting sqref="AL9">
    <cfRule type="duplicateValues" dxfId="8410" priority="1844"/>
  </conditionalFormatting>
  <conditionalFormatting sqref="AL9">
    <cfRule type="duplicateValues" dxfId="8409" priority="1843"/>
  </conditionalFormatting>
  <conditionalFormatting sqref="AL9">
    <cfRule type="duplicateValues" dxfId="8408" priority="1842"/>
  </conditionalFormatting>
  <conditionalFormatting sqref="AL9">
    <cfRule type="duplicateValues" dxfId="8407" priority="1841"/>
  </conditionalFormatting>
  <conditionalFormatting sqref="AL9">
    <cfRule type="duplicateValues" dxfId="8406" priority="1840"/>
  </conditionalFormatting>
  <conditionalFormatting sqref="AL39 AL19">
    <cfRule type="duplicateValues" dxfId="8405" priority="1839"/>
  </conditionalFormatting>
  <conditionalFormatting sqref="AL39 AL19">
    <cfRule type="duplicateValues" dxfId="8404" priority="1838"/>
  </conditionalFormatting>
  <conditionalFormatting sqref="AL39 AL19">
    <cfRule type="duplicateValues" dxfId="8403" priority="1837"/>
  </conditionalFormatting>
  <conditionalFormatting sqref="AL39 AL19">
    <cfRule type="duplicateValues" dxfId="8402" priority="1836"/>
  </conditionalFormatting>
  <conditionalFormatting sqref="AL39 AL19">
    <cfRule type="duplicateValues" dxfId="8401" priority="1835"/>
  </conditionalFormatting>
  <conditionalFormatting sqref="AL39 AL19">
    <cfRule type="duplicateValues" dxfId="8400" priority="1834"/>
  </conditionalFormatting>
  <conditionalFormatting sqref="AL39 AL19">
    <cfRule type="duplicateValues" dxfId="8399" priority="1833"/>
  </conditionalFormatting>
  <conditionalFormatting sqref="AL39 AL19">
    <cfRule type="duplicateValues" dxfId="8398" priority="1832"/>
  </conditionalFormatting>
  <conditionalFormatting sqref="AL39 AL19">
    <cfRule type="duplicateValues" dxfId="8397" priority="1831"/>
  </conditionalFormatting>
  <conditionalFormatting sqref="AH6">
    <cfRule type="duplicateValues" dxfId="8396" priority="1830"/>
  </conditionalFormatting>
  <conditionalFormatting sqref="AH9">
    <cfRule type="duplicateValues" dxfId="8395" priority="1829"/>
  </conditionalFormatting>
  <conditionalFormatting sqref="AH36 AH26 AH16">
    <cfRule type="duplicateValues" dxfId="8394" priority="1828"/>
  </conditionalFormatting>
  <conditionalFormatting sqref="AH39 AH29 AH19">
    <cfRule type="duplicateValues" dxfId="8393" priority="1827"/>
  </conditionalFormatting>
  <conditionalFormatting sqref="AL49">
    <cfRule type="duplicateValues" dxfId="8392" priority="1826"/>
  </conditionalFormatting>
  <conditionalFormatting sqref="AL49">
    <cfRule type="duplicateValues" dxfId="8391" priority="1825"/>
  </conditionalFormatting>
  <conditionalFormatting sqref="AJ9">
    <cfRule type="duplicateValues" dxfId="8390" priority="1804"/>
  </conditionalFormatting>
  <conditionalFormatting sqref="AJ9">
    <cfRule type="duplicateValues" dxfId="8389" priority="1803"/>
  </conditionalFormatting>
  <conditionalFormatting sqref="AJ16">
    <cfRule type="duplicateValues" dxfId="8388" priority="1670"/>
  </conditionalFormatting>
  <conditionalFormatting sqref="AJ16">
    <cfRule type="duplicateValues" dxfId="8387" priority="1669"/>
  </conditionalFormatting>
  <conditionalFormatting sqref="AJ19">
    <cfRule type="duplicateValues" dxfId="8386" priority="1668"/>
  </conditionalFormatting>
  <conditionalFormatting sqref="AJ19">
    <cfRule type="duplicateValues" dxfId="8385" priority="1667"/>
  </conditionalFormatting>
  <conditionalFormatting sqref="AK9">
    <cfRule type="duplicateValues" dxfId="8384" priority="1582"/>
  </conditionalFormatting>
  <conditionalFormatting sqref="AK26">
    <cfRule type="duplicateValues" dxfId="8383" priority="1569"/>
  </conditionalFormatting>
  <conditionalFormatting sqref="AK29">
    <cfRule type="duplicateValues" dxfId="8382" priority="1568"/>
  </conditionalFormatting>
  <conditionalFormatting sqref="AK26">
    <cfRule type="duplicateValues" dxfId="8381" priority="1567"/>
  </conditionalFormatting>
  <conditionalFormatting sqref="AK29">
    <cfRule type="duplicateValues" dxfId="8380" priority="1566"/>
  </conditionalFormatting>
  <conditionalFormatting sqref="AM6">
    <cfRule type="duplicateValues" dxfId="8379" priority="1349"/>
  </conditionalFormatting>
  <conditionalFormatting sqref="AM6">
    <cfRule type="duplicateValues" dxfId="8378" priority="1348"/>
  </conditionalFormatting>
  <conditionalFormatting sqref="AM6">
    <cfRule type="duplicateValues" dxfId="8377" priority="1347"/>
  </conditionalFormatting>
  <conditionalFormatting sqref="AM6">
    <cfRule type="duplicateValues" dxfId="8376" priority="1346"/>
  </conditionalFormatting>
  <conditionalFormatting sqref="AM6">
    <cfRule type="duplicateValues" dxfId="8375" priority="1345"/>
  </conditionalFormatting>
  <conditionalFormatting sqref="AM6">
    <cfRule type="duplicateValues" dxfId="8374" priority="1344"/>
  </conditionalFormatting>
  <conditionalFormatting sqref="AM9">
    <cfRule type="duplicateValues" dxfId="8373" priority="1343"/>
  </conditionalFormatting>
  <conditionalFormatting sqref="AM9">
    <cfRule type="duplicateValues" dxfId="8372" priority="1342"/>
  </conditionalFormatting>
  <conditionalFormatting sqref="AM9">
    <cfRule type="duplicateValues" dxfId="8371" priority="1341"/>
  </conditionalFormatting>
  <conditionalFormatting sqref="AM9">
    <cfRule type="duplicateValues" dxfId="8370" priority="1340"/>
  </conditionalFormatting>
  <conditionalFormatting sqref="AM9">
    <cfRule type="duplicateValues" dxfId="8369" priority="1339"/>
  </conditionalFormatting>
  <conditionalFormatting sqref="AM9">
    <cfRule type="duplicateValues" dxfId="8368" priority="1338"/>
  </conditionalFormatting>
  <conditionalFormatting sqref="AM46 AM36 AM26 AM16">
    <cfRule type="duplicateValues" dxfId="8367" priority="1337"/>
  </conditionalFormatting>
  <conditionalFormatting sqref="AM46 AM36 AM26 AM16">
    <cfRule type="duplicateValues" dxfId="8366" priority="1336"/>
  </conditionalFormatting>
  <conditionalFormatting sqref="AM46 AM36 AM26 AM16">
    <cfRule type="duplicateValues" dxfId="8365" priority="1335"/>
  </conditionalFormatting>
  <conditionalFormatting sqref="AM46 AM36 AM26 AM16">
    <cfRule type="duplicateValues" dxfId="8364" priority="1334"/>
  </conditionalFormatting>
  <conditionalFormatting sqref="AM46 AM36 AM26 AM16">
    <cfRule type="duplicateValues" dxfId="8363" priority="1333"/>
  </conditionalFormatting>
  <conditionalFormatting sqref="AM46 AM36 AM26 AM16">
    <cfRule type="duplicateValues" dxfId="8362" priority="1332"/>
  </conditionalFormatting>
  <conditionalFormatting sqref="AM49 AM39 AM29 AM19">
    <cfRule type="duplicateValues" dxfId="8361" priority="1331"/>
  </conditionalFormatting>
  <conditionalFormatting sqref="AM49 AM39 AM29 AM19">
    <cfRule type="duplicateValues" dxfId="8360" priority="1330"/>
  </conditionalFormatting>
  <conditionalFormatting sqref="AM49 AM39 AM29 AM19">
    <cfRule type="duplicateValues" dxfId="8359" priority="1329"/>
  </conditionalFormatting>
  <conditionalFormatting sqref="AM49 AM39 AM29 AM19">
    <cfRule type="duplicateValues" dxfId="8358" priority="1328"/>
  </conditionalFormatting>
  <conditionalFormatting sqref="AM49 AM39 AM29 AM19">
    <cfRule type="duplicateValues" dxfId="8357" priority="1327"/>
  </conditionalFormatting>
  <conditionalFormatting sqref="AM49 AM39 AM29 AM19">
    <cfRule type="duplicateValues" dxfId="8356" priority="1326"/>
  </conditionalFormatting>
  <conditionalFormatting sqref="AL26">
    <cfRule type="duplicateValues" dxfId="8355" priority="954"/>
  </conditionalFormatting>
  <conditionalFormatting sqref="AL29">
    <cfRule type="duplicateValues" dxfId="8354" priority="953"/>
  </conditionalFormatting>
  <conditionalFormatting sqref="AL29">
    <cfRule type="duplicateValues" dxfId="8353" priority="952"/>
  </conditionalFormatting>
  <conditionalFormatting sqref="AL29">
    <cfRule type="duplicateValues" dxfId="8352" priority="951"/>
  </conditionalFormatting>
  <conditionalFormatting sqref="AL29">
    <cfRule type="duplicateValues" dxfId="8351" priority="950"/>
  </conditionalFormatting>
  <conditionalFormatting sqref="AL29">
    <cfRule type="duplicateValues" dxfId="8350" priority="949"/>
  </conditionalFormatting>
  <conditionalFormatting sqref="AL29">
    <cfRule type="duplicateValues" dxfId="8349" priority="948"/>
  </conditionalFormatting>
  <conditionalFormatting sqref="AL29">
    <cfRule type="duplicateValues" dxfId="8348" priority="947"/>
  </conditionalFormatting>
  <conditionalFormatting sqref="AL29">
    <cfRule type="duplicateValues" dxfId="8347" priority="946"/>
  </conditionalFormatting>
  <conditionalFormatting sqref="AL29">
    <cfRule type="duplicateValues" dxfId="8346" priority="945"/>
  </conditionalFormatting>
  <conditionalFormatting sqref="AL29">
    <cfRule type="duplicateValues" dxfId="8345" priority="944"/>
  </conditionalFormatting>
  <conditionalFormatting sqref="AI6">
    <cfRule type="duplicateValues" dxfId="8344" priority="590"/>
  </conditionalFormatting>
  <conditionalFormatting sqref="AI9">
    <cfRule type="duplicateValues" dxfId="8343" priority="589"/>
  </conditionalFormatting>
  <conditionalFormatting sqref="AI16">
    <cfRule type="duplicateValues" dxfId="8342" priority="588"/>
  </conditionalFormatting>
  <conditionalFormatting sqref="AI19">
    <cfRule type="duplicateValues" dxfId="8341" priority="587"/>
  </conditionalFormatting>
  <conditionalFormatting sqref="AI26">
    <cfRule type="duplicateValues" dxfId="8340" priority="586"/>
  </conditionalFormatting>
  <conditionalFormatting sqref="AI29">
    <cfRule type="duplicateValues" dxfId="8339" priority="585"/>
  </conditionalFormatting>
  <conditionalFormatting sqref="AI36">
    <cfRule type="duplicateValues" dxfId="8338" priority="584"/>
  </conditionalFormatting>
  <conditionalFormatting sqref="AI39">
    <cfRule type="duplicateValues" dxfId="8337" priority="583"/>
  </conditionalFormatting>
  <conditionalFormatting sqref="AI46">
    <cfRule type="duplicateValues" dxfId="8336" priority="582"/>
  </conditionalFormatting>
  <conditionalFormatting sqref="AI49">
    <cfRule type="duplicateValues" dxfId="8335" priority="581"/>
  </conditionalFormatting>
  <conditionalFormatting sqref="AG45">
    <cfRule type="duplicateValues" dxfId="8334" priority="544"/>
  </conditionalFormatting>
  <conditionalFormatting sqref="AG48">
    <cfRule type="duplicateValues" dxfId="8333" priority="543"/>
  </conditionalFormatting>
  <conditionalFormatting sqref="B6:AG6">
    <cfRule type="duplicateValues" dxfId="8332" priority="12"/>
  </conditionalFormatting>
  <conditionalFormatting sqref="B9:AG9">
    <cfRule type="duplicateValues" dxfId="8331" priority="11"/>
  </conditionalFormatting>
  <conditionalFormatting sqref="B16:AG16">
    <cfRule type="duplicateValues" dxfId="8330" priority="10"/>
  </conditionalFormatting>
  <conditionalFormatting sqref="B19:AG19">
    <cfRule type="duplicateValues" dxfId="8329" priority="9"/>
  </conditionalFormatting>
  <conditionalFormatting sqref="B26:AG26">
    <cfRule type="duplicateValues" dxfId="8328" priority="8"/>
  </conditionalFormatting>
  <conditionalFormatting sqref="B29:AG29">
    <cfRule type="duplicateValues" dxfId="8327" priority="7"/>
  </conditionalFormatting>
  <conditionalFormatting sqref="B36:AG36">
    <cfRule type="duplicateValues" dxfId="8326" priority="6"/>
  </conditionalFormatting>
  <conditionalFormatting sqref="B39:AG39">
    <cfRule type="duplicateValues" dxfId="8325" priority="5"/>
  </conditionalFormatting>
  <conditionalFormatting sqref="B46:AG46">
    <cfRule type="duplicateValues" dxfId="8324" priority="4"/>
  </conditionalFormatting>
  <conditionalFormatting sqref="B49:AG49">
    <cfRule type="duplicateValues" dxfId="8323" priority="3"/>
  </conditionalFormatting>
  <conditionalFormatting sqref="B56:AG56">
    <cfRule type="duplicateValues" dxfId="8322" priority="2"/>
  </conditionalFormatting>
  <conditionalFormatting sqref="B59:AG59">
    <cfRule type="duplicateValues" dxfId="8321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30625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35" stopIfTrue="1" operator="containsText" id="{795413E2-B7FD-432A-BC94-999040F8EF7A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934" stopIfTrue="1" operator="containsText" id="{55A25CDE-B3F2-4DD0-BE9F-387D3151A52C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889" stopIfTrue="1" operator="containsText" id="{E28AB9DB-EFDC-41A5-93DB-D67B715F0745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CC33C-C37D-41B7-B52E-71211B82B737}">
  <sheetPr codeName="Tabelle316"/>
  <dimension ref="A1:CE85"/>
  <sheetViews>
    <sheetView topLeftCell="Q1" zoomScale="70" zoomScaleNormal="70" zoomScaleSheetLayoutView="70" zoomScalePageLayoutView="70" workbookViewId="0">
      <selection activeCell="AF4" sqref="AF4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40</v>
      </c>
      <c r="B1" s="3">
        <f>DATE(YEAR(A2),1,7*A1-3-WEEKDAY(DATE(YEAR(A2),,),3))</f>
        <v>44102</v>
      </c>
      <c r="C1" s="2" t="s">
        <v>29</v>
      </c>
      <c r="D1" s="3">
        <f>B1+4</f>
        <v>44106</v>
      </c>
      <c r="E1" s="207">
        <f ca="1">SUMIF(B6:AI7,"&lt;&gt;"&amp;"",B2:AI2)</f>
        <v>39</v>
      </c>
      <c r="F1" s="531" t="s">
        <v>466</v>
      </c>
      <c r="G1" s="354"/>
      <c r="H1" s="532"/>
      <c r="I1" s="307"/>
      <c r="J1" s="225"/>
      <c r="K1" s="225"/>
      <c r="L1" s="307"/>
      <c r="M1" s="307"/>
      <c r="N1" s="517" t="s">
        <v>318</v>
      </c>
      <c r="O1" s="517"/>
      <c r="P1" s="503"/>
      <c r="Q1" s="518"/>
      <c r="R1" s="520"/>
      <c r="S1" s="503"/>
      <c r="T1" s="517"/>
      <c r="U1" s="519"/>
      <c r="V1" s="466"/>
      <c r="W1" s="327"/>
      <c r="X1" s="465"/>
      <c r="Y1" s="212"/>
      <c r="Z1" s="212"/>
      <c r="AA1" s="227"/>
      <c r="AB1" s="227"/>
      <c r="AC1" s="517" t="s">
        <v>318</v>
      </c>
      <c r="AD1" s="504"/>
      <c r="AE1" s="517"/>
      <c r="AF1" s="519"/>
      <c r="AG1" s="519" t="s">
        <v>318</v>
      </c>
      <c r="AH1" s="212"/>
      <c r="AI1" s="530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2</v>
      </c>
      <c r="I2" s="166">
        <v>4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9"/>
      <c r="S2" s="165">
        <v>1</v>
      </c>
      <c r="T2" s="9"/>
      <c r="U2" s="165">
        <v>3</v>
      </c>
      <c r="V2" s="165">
        <v>1</v>
      </c>
      <c r="W2" s="9"/>
      <c r="X2" s="165">
        <v>1</v>
      </c>
      <c r="Y2" s="9"/>
      <c r="Z2" s="263"/>
      <c r="AA2" s="166">
        <v>1</v>
      </c>
      <c r="AB2" s="263"/>
      <c r="AC2" s="165">
        <v>6</v>
      </c>
      <c r="AD2" s="165">
        <v>1</v>
      </c>
      <c r="AE2" s="165">
        <v>4</v>
      </c>
      <c r="AF2" s="165">
        <v>1</v>
      </c>
      <c r="AG2" s="165">
        <v>1</v>
      </c>
      <c r="AH2" s="9"/>
      <c r="AI2" s="165">
        <v>3</v>
      </c>
      <c r="AJ2" s="165">
        <v>6</v>
      </c>
      <c r="AK2" s="165">
        <v>3</v>
      </c>
      <c r="AL2" s="165">
        <v>1</v>
      </c>
      <c r="AM2" s="165">
        <v>1</v>
      </c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6</v>
      </c>
      <c r="BA2" s="287">
        <f t="shared" ref="BA2:BR2" si="0">MAX(BA6,BA9,BA12,BA16,BA19,BA22,BA26,BA29,BA32,BA36,BA39,BA42,BA46,BA49,BA52,BA56,BA59,BA62)</f>
        <v>0</v>
      </c>
      <c r="BB2" s="287">
        <f t="shared" si="0"/>
        <v>12</v>
      </c>
      <c r="BC2" s="287">
        <f t="shared" si="0"/>
        <v>1</v>
      </c>
      <c r="BD2" s="287">
        <f t="shared" si="0"/>
        <v>0</v>
      </c>
      <c r="BE2" s="287">
        <f t="shared" si="0"/>
        <v>4</v>
      </c>
      <c r="BF2" s="287">
        <f t="shared" si="0"/>
        <v>3</v>
      </c>
      <c r="BG2" s="287">
        <f t="shared" si="0"/>
        <v>0</v>
      </c>
      <c r="BH2" s="287">
        <f t="shared" si="0"/>
        <v>4</v>
      </c>
      <c r="BI2" s="287">
        <f t="shared" si="0"/>
        <v>0</v>
      </c>
      <c r="BJ2" s="287">
        <f t="shared" si="0"/>
        <v>1</v>
      </c>
      <c r="BK2" s="287">
        <f t="shared" si="0"/>
        <v>3</v>
      </c>
      <c r="BL2" s="287">
        <f t="shared" si="0"/>
        <v>1</v>
      </c>
      <c r="BM2" s="287">
        <f t="shared" si="0"/>
        <v>1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0</v>
      </c>
      <c r="BR2" s="287">
        <f t="shared" si="0"/>
        <v>4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/>
      <c r="S3" s="13" t="s">
        <v>323</v>
      </c>
      <c r="T3" s="13"/>
      <c r="U3" s="12" t="s">
        <v>244</v>
      </c>
      <c r="V3" s="12" t="s">
        <v>332</v>
      </c>
      <c r="W3" s="12"/>
      <c r="X3" s="12" t="s">
        <v>194</v>
      </c>
      <c r="Y3" s="12"/>
      <c r="Z3" s="286"/>
      <c r="AA3" s="286" t="s">
        <v>270</v>
      </c>
      <c r="AB3" s="286"/>
      <c r="AC3" s="286" t="s">
        <v>393</v>
      </c>
      <c r="AD3" s="12" t="s">
        <v>394</v>
      </c>
      <c r="AE3" s="12" t="s">
        <v>350</v>
      </c>
      <c r="AF3" s="12" t="s">
        <v>476</v>
      </c>
      <c r="AG3" s="12" t="s">
        <v>297</v>
      </c>
      <c r="AH3" s="12"/>
      <c r="AI3" s="12" t="s">
        <v>311</v>
      </c>
      <c r="AJ3" s="13" t="s">
        <v>398</v>
      </c>
      <c r="AK3" s="13" t="s">
        <v>558</v>
      </c>
      <c r="AL3" s="12" t="s">
        <v>560</v>
      </c>
      <c r="AM3" s="12" t="s">
        <v>562</v>
      </c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191</v>
      </c>
      <c r="C4" s="17" t="s">
        <v>191</v>
      </c>
      <c r="D4" s="17" t="s">
        <v>191</v>
      </c>
      <c r="E4" s="17" t="s">
        <v>191</v>
      </c>
      <c r="F4" s="17" t="s">
        <v>255</v>
      </c>
      <c r="G4" s="17" t="s">
        <v>255</v>
      </c>
      <c r="H4" s="17" t="s">
        <v>342</v>
      </c>
      <c r="I4" s="17" t="s">
        <v>342</v>
      </c>
      <c r="J4" s="17"/>
      <c r="K4" s="17" t="s">
        <v>191</v>
      </c>
      <c r="L4" s="17" t="s">
        <v>556</v>
      </c>
      <c r="M4" s="17"/>
      <c r="N4" s="17" t="s">
        <v>391</v>
      </c>
      <c r="O4" s="17" t="s">
        <v>191</v>
      </c>
      <c r="P4" s="17" t="s">
        <v>191</v>
      </c>
      <c r="Q4" s="17" t="s">
        <v>191</v>
      </c>
      <c r="R4" s="17"/>
      <c r="S4" s="17" t="s">
        <v>485</v>
      </c>
      <c r="T4" s="17"/>
      <c r="U4" s="17" t="s">
        <v>565</v>
      </c>
      <c r="V4" s="17" t="s">
        <v>485</v>
      </c>
      <c r="W4" s="17"/>
      <c r="X4" s="17" t="s">
        <v>192</v>
      </c>
      <c r="Y4" s="17"/>
      <c r="Z4" s="17"/>
      <c r="AA4" s="17"/>
      <c r="AB4" s="17"/>
      <c r="AC4" s="17" t="s">
        <v>391</v>
      </c>
      <c r="AD4" s="17" t="s">
        <v>392</v>
      </c>
      <c r="AE4" s="17" t="s">
        <v>341</v>
      </c>
      <c r="AF4" s="17" t="s">
        <v>485</v>
      </c>
      <c r="AG4" s="17" t="s">
        <v>192</v>
      </c>
      <c r="AH4" s="17"/>
      <c r="AI4" s="17" t="s">
        <v>392</v>
      </c>
      <c r="AJ4" s="334" t="s">
        <v>557</v>
      </c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>TEAG</v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>WBA190599</v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289"/>
      <c r="E5" s="289"/>
      <c r="F5" s="344" t="s">
        <v>233</v>
      </c>
      <c r="G5" s="344" t="s">
        <v>233</v>
      </c>
      <c r="H5" s="292" t="s">
        <v>16</v>
      </c>
      <c r="I5" s="292" t="s">
        <v>16</v>
      </c>
      <c r="J5" s="289"/>
      <c r="K5" s="289"/>
      <c r="L5" s="299" t="s">
        <v>9</v>
      </c>
      <c r="M5" s="289"/>
      <c r="N5" s="294" t="s">
        <v>14</v>
      </c>
      <c r="O5" s="289"/>
      <c r="P5" s="289"/>
      <c r="Q5" s="289"/>
      <c r="R5" s="289"/>
      <c r="S5" s="264" t="s">
        <v>74</v>
      </c>
      <c r="T5" s="289"/>
      <c r="U5" s="309" t="s">
        <v>17</v>
      </c>
      <c r="V5" s="264" t="s">
        <v>74</v>
      </c>
      <c r="W5" s="289"/>
      <c r="X5" s="340" t="s">
        <v>2</v>
      </c>
      <c r="Y5" s="289"/>
      <c r="Z5" s="289"/>
      <c r="AA5" s="289"/>
      <c r="AB5" s="289"/>
      <c r="AC5" s="294" t="s">
        <v>14</v>
      </c>
      <c r="AD5" s="320" t="s">
        <v>72</v>
      </c>
      <c r="AE5" s="217" t="s">
        <v>27</v>
      </c>
      <c r="AF5" s="264" t="s">
        <v>74</v>
      </c>
      <c r="AG5" s="292" t="s">
        <v>16</v>
      </c>
      <c r="AH5" s="289"/>
      <c r="AI5" s="533" t="s">
        <v>72</v>
      </c>
      <c r="AJ5" s="534" t="s">
        <v>4</v>
      </c>
      <c r="AK5" s="416"/>
      <c r="AL5" s="315"/>
      <c r="AM5" s="310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7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/>
      <c r="E6" s="26"/>
      <c r="F6" s="26" t="s">
        <v>62</v>
      </c>
      <c r="G6" s="26" t="s">
        <v>62</v>
      </c>
      <c r="H6" s="26">
        <v>1</v>
      </c>
      <c r="I6" s="26">
        <v>1</v>
      </c>
      <c r="J6" s="26"/>
      <c r="K6" s="26"/>
      <c r="L6" s="26" t="s">
        <v>271</v>
      </c>
      <c r="M6" s="26"/>
      <c r="N6" s="26">
        <v>3</v>
      </c>
      <c r="O6" s="26"/>
      <c r="P6" s="26"/>
      <c r="Q6" s="26"/>
      <c r="R6" s="26"/>
      <c r="S6" s="26">
        <v>7</v>
      </c>
      <c r="T6" s="26"/>
      <c r="U6" s="26" t="s">
        <v>289</v>
      </c>
      <c r="V6" s="26">
        <v>7</v>
      </c>
      <c r="W6" s="26"/>
      <c r="X6" s="26" t="s">
        <v>31</v>
      </c>
      <c r="Y6" s="26"/>
      <c r="Z6" s="26"/>
      <c r="AA6" s="26"/>
      <c r="AB6" s="26"/>
      <c r="AC6" s="26">
        <v>3</v>
      </c>
      <c r="AD6" s="26">
        <v>6</v>
      </c>
      <c r="AE6" s="26">
        <v>9</v>
      </c>
      <c r="AF6" s="26">
        <v>7</v>
      </c>
      <c r="AG6" s="26">
        <v>4</v>
      </c>
      <c r="AH6" s="26"/>
      <c r="AI6" s="26">
        <v>6</v>
      </c>
      <c r="AJ6" s="82" t="s">
        <v>398</v>
      </c>
      <c r="AK6" s="31"/>
      <c r="AL6" s="31"/>
      <c r="AM6" s="31"/>
      <c r="AN6" s="124"/>
      <c r="AO6" s="31"/>
      <c r="AP6" s="125"/>
      <c r="AQ6" s="4"/>
      <c r="AR6" s="28">
        <f>IF(HLOOKUP($A$1&amp;"b",[1]!Plan,AR66,FALSE)="","",HLOOKUP($A$1&amp;"b",[1]!Plan,AR66,FALSE))</f>
        <v>8</v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>
        <f>IF(HLOOKUP($A$1&amp;"b",[1]!Plan,AU66,FALSE)="","",HLOOKUP($A$1&amp;"b",[1]!Plan,AU66,FALSE))</f>
        <v>8</v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6</v>
      </c>
      <c r="BA6" s="167">
        <f t="shared" si="2"/>
        <v>0</v>
      </c>
      <c r="BB6" s="167">
        <f t="shared" si="2"/>
        <v>12</v>
      </c>
      <c r="BC6" s="167">
        <f t="shared" si="2"/>
        <v>1</v>
      </c>
      <c r="BD6" s="167">
        <f t="shared" si="2"/>
        <v>0</v>
      </c>
      <c r="BE6" s="167">
        <f t="shared" si="2"/>
        <v>4</v>
      </c>
      <c r="BF6" s="167">
        <f t="shared" si="2"/>
        <v>3</v>
      </c>
      <c r="BG6" s="167">
        <f t="shared" si="2"/>
        <v>0</v>
      </c>
      <c r="BH6" s="167">
        <f t="shared" si="2"/>
        <v>4</v>
      </c>
      <c r="BI6" s="167">
        <f t="shared" si="2"/>
        <v>0</v>
      </c>
      <c r="BJ6" s="167">
        <f t="shared" si="2"/>
        <v>1</v>
      </c>
      <c r="BK6" s="167">
        <f t="shared" si="2"/>
        <v>0</v>
      </c>
      <c r="BL6" s="167">
        <f t="shared" si="2"/>
        <v>0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4</v>
      </c>
      <c r="BU6" s="8"/>
      <c r="BV6" s="24"/>
      <c r="BX6" s="168">
        <v>8</v>
      </c>
      <c r="BY6" s="170">
        <f>COUNTIF($AZ$2:$BR$2,"&lt;=8")-BY5</f>
        <v>11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191</v>
      </c>
      <c r="C7" s="17" t="s">
        <v>191</v>
      </c>
      <c r="D7" s="17" t="s">
        <v>191</v>
      </c>
      <c r="E7" s="17" t="s">
        <v>191</v>
      </c>
      <c r="F7" s="17" t="s">
        <v>255</v>
      </c>
      <c r="G7" s="17" t="s">
        <v>255</v>
      </c>
      <c r="H7" s="17" t="s">
        <v>342</v>
      </c>
      <c r="I7" s="17" t="s">
        <v>342</v>
      </c>
      <c r="J7" s="17"/>
      <c r="K7" s="17" t="s">
        <v>191</v>
      </c>
      <c r="L7" s="17" t="s">
        <v>556</v>
      </c>
      <c r="M7" s="17"/>
      <c r="N7" s="17" t="s">
        <v>391</v>
      </c>
      <c r="O7" s="17" t="s">
        <v>191</v>
      </c>
      <c r="P7" s="17" t="s">
        <v>191</v>
      </c>
      <c r="Q7" s="17" t="s">
        <v>191</v>
      </c>
      <c r="R7" s="17"/>
      <c r="S7" s="17" t="s">
        <v>485</v>
      </c>
      <c r="T7" s="17"/>
      <c r="U7" s="17" t="s">
        <v>565</v>
      </c>
      <c r="V7" s="17" t="s">
        <v>485</v>
      </c>
      <c r="W7" s="17"/>
      <c r="X7" s="17" t="s">
        <v>192</v>
      </c>
      <c r="Y7" s="17"/>
      <c r="Z7" s="17"/>
      <c r="AA7" s="17"/>
      <c r="AB7" s="17"/>
      <c r="AC7" s="17" t="s">
        <v>391</v>
      </c>
      <c r="AD7" s="17" t="s">
        <v>392</v>
      </c>
      <c r="AE7" s="17" t="s">
        <v>341</v>
      </c>
      <c r="AF7" s="17" t="s">
        <v>485</v>
      </c>
      <c r="AG7" s="17" t="s">
        <v>192</v>
      </c>
      <c r="AH7" s="17"/>
      <c r="AI7" s="17" t="s">
        <v>392</v>
      </c>
      <c r="AJ7" s="334" t="s">
        <v>557</v>
      </c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>TEAG</v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>WBA190599</v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1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89"/>
      <c r="E8" s="289"/>
      <c r="F8" s="344" t="s">
        <v>233</v>
      </c>
      <c r="G8" s="344" t="s">
        <v>233</v>
      </c>
      <c r="H8" s="290" t="s">
        <v>6</v>
      </c>
      <c r="I8" s="290" t="s">
        <v>6</v>
      </c>
      <c r="J8" s="289"/>
      <c r="K8" s="289"/>
      <c r="L8" s="292" t="s">
        <v>16</v>
      </c>
      <c r="M8" s="289"/>
      <c r="N8" s="294" t="s">
        <v>14</v>
      </c>
      <c r="O8" s="289"/>
      <c r="P8" s="289"/>
      <c r="Q8" s="289"/>
      <c r="R8" s="289"/>
      <c r="S8" s="264" t="s">
        <v>74</v>
      </c>
      <c r="T8" s="289"/>
      <c r="U8" s="309" t="s">
        <v>17</v>
      </c>
      <c r="V8" s="264" t="s">
        <v>74</v>
      </c>
      <c r="W8" s="289"/>
      <c r="X8" s="340" t="s">
        <v>2</v>
      </c>
      <c r="Y8" s="289"/>
      <c r="Z8" s="289"/>
      <c r="AA8" s="289"/>
      <c r="AB8" s="289"/>
      <c r="AC8" s="294" t="s">
        <v>14</v>
      </c>
      <c r="AD8" s="320" t="s">
        <v>72</v>
      </c>
      <c r="AE8" s="217" t="s">
        <v>27</v>
      </c>
      <c r="AF8" s="264" t="s">
        <v>74</v>
      </c>
      <c r="AG8" s="292" t="s">
        <v>16</v>
      </c>
      <c r="AH8" s="289"/>
      <c r="AI8" s="533" t="s">
        <v>72</v>
      </c>
      <c r="AJ8" s="348" t="s">
        <v>4</v>
      </c>
      <c r="AK8" s="416"/>
      <c r="AL8" s="315"/>
      <c r="AM8" s="310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/>
      <c r="E9" s="26"/>
      <c r="F9" s="26" t="s">
        <v>62</v>
      </c>
      <c r="G9" s="26" t="s">
        <v>62</v>
      </c>
      <c r="H9" s="26">
        <v>1</v>
      </c>
      <c r="I9" s="26">
        <v>1</v>
      </c>
      <c r="J9" s="26"/>
      <c r="K9" s="26"/>
      <c r="L9" s="26" t="s">
        <v>271</v>
      </c>
      <c r="M9" s="26"/>
      <c r="N9" s="26">
        <v>3</v>
      </c>
      <c r="O9" s="26"/>
      <c r="P9" s="26"/>
      <c r="Q9" s="26"/>
      <c r="R9" s="26"/>
      <c r="S9" s="26">
        <v>7</v>
      </c>
      <c r="T9" s="26"/>
      <c r="U9" s="26" t="s">
        <v>289</v>
      </c>
      <c r="V9" s="26">
        <v>7</v>
      </c>
      <c r="W9" s="26"/>
      <c r="X9" s="26" t="s">
        <v>31</v>
      </c>
      <c r="Y9" s="26"/>
      <c r="Z9" s="26"/>
      <c r="AA9" s="26"/>
      <c r="AB9" s="26"/>
      <c r="AC9" s="26">
        <v>3</v>
      </c>
      <c r="AD9" s="26">
        <v>6</v>
      </c>
      <c r="AE9" s="26">
        <v>9</v>
      </c>
      <c r="AF9" s="26">
        <v>7</v>
      </c>
      <c r="AG9" s="26">
        <v>4</v>
      </c>
      <c r="AH9" s="26"/>
      <c r="AI9" s="26">
        <v>6</v>
      </c>
      <c r="AJ9" s="82" t="s">
        <v>398</v>
      </c>
      <c r="AK9" s="31"/>
      <c r="AL9" s="31"/>
      <c r="AM9" s="31"/>
      <c r="AN9" s="124"/>
      <c r="AO9" s="31"/>
      <c r="AP9" s="125"/>
      <c r="AQ9" s="4"/>
      <c r="AR9" s="28">
        <f>IF(HLOOKUP($A$1&amp;"b",[1]!Plan,AR66,FALSE)="","",HLOOKUP($A$1&amp;"b",[1]!Plan,AR66,FALSE))</f>
        <v>8</v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>
        <f>IF(HLOOKUP($A$1&amp;"b",[1]!Plan,AU66,FALSE)="","",HLOOKUP($A$1&amp;"b",[1]!Plan,AU66,FALSE))</f>
        <v>8</v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6</v>
      </c>
      <c r="BA9" s="167">
        <f t="shared" si="4"/>
        <v>0</v>
      </c>
      <c r="BB9" s="167">
        <f t="shared" si="4"/>
        <v>12</v>
      </c>
      <c r="BC9" s="167">
        <f t="shared" si="4"/>
        <v>1</v>
      </c>
      <c r="BD9" s="167">
        <f t="shared" si="4"/>
        <v>0</v>
      </c>
      <c r="BE9" s="167">
        <f t="shared" si="4"/>
        <v>4</v>
      </c>
      <c r="BF9" s="167">
        <f t="shared" si="4"/>
        <v>3</v>
      </c>
      <c r="BG9" s="167">
        <f t="shared" si="4"/>
        <v>0</v>
      </c>
      <c r="BH9" s="167">
        <f t="shared" si="4"/>
        <v>4</v>
      </c>
      <c r="BI9" s="167">
        <f t="shared" si="4"/>
        <v>0</v>
      </c>
      <c r="BJ9" s="167">
        <f t="shared" si="4"/>
        <v>1</v>
      </c>
      <c r="BK9" s="167">
        <f t="shared" si="4"/>
        <v>0</v>
      </c>
      <c r="BL9" s="167">
        <f t="shared" si="4"/>
        <v>0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4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191</v>
      </c>
      <c r="C14" s="17" t="s">
        <v>191</v>
      </c>
      <c r="D14" s="17" t="s">
        <v>191</v>
      </c>
      <c r="E14" s="17" t="s">
        <v>191</v>
      </c>
      <c r="F14" s="17" t="s">
        <v>255</v>
      </c>
      <c r="G14" s="17" t="s">
        <v>255</v>
      </c>
      <c r="H14" s="17" t="s">
        <v>342</v>
      </c>
      <c r="I14" s="17" t="s">
        <v>342</v>
      </c>
      <c r="J14" s="17"/>
      <c r="K14" s="17" t="s">
        <v>191</v>
      </c>
      <c r="L14" s="17" t="s">
        <v>556</v>
      </c>
      <c r="M14" s="17"/>
      <c r="N14" s="373" t="s">
        <v>391</v>
      </c>
      <c r="O14" s="17" t="s">
        <v>191</v>
      </c>
      <c r="P14" s="17" t="s">
        <v>191</v>
      </c>
      <c r="Q14" s="17" t="s">
        <v>191</v>
      </c>
      <c r="R14" s="17"/>
      <c r="S14" s="17" t="s">
        <v>485</v>
      </c>
      <c r="T14" s="17"/>
      <c r="U14" s="17" t="s">
        <v>191</v>
      </c>
      <c r="V14" s="17" t="s">
        <v>485</v>
      </c>
      <c r="W14" s="17"/>
      <c r="X14" s="17" t="s">
        <v>192</v>
      </c>
      <c r="Y14" s="17"/>
      <c r="Z14" s="17"/>
      <c r="AA14" s="17" t="s">
        <v>447</v>
      </c>
      <c r="AB14" s="17"/>
      <c r="AC14" s="17" t="s">
        <v>391</v>
      </c>
      <c r="AD14" s="17" t="s">
        <v>392</v>
      </c>
      <c r="AE14" s="17" t="s">
        <v>341</v>
      </c>
      <c r="AF14" s="17" t="s">
        <v>485</v>
      </c>
      <c r="AG14" s="17" t="s">
        <v>192</v>
      </c>
      <c r="AH14" s="17"/>
      <c r="AI14" s="17" t="s">
        <v>392</v>
      </c>
      <c r="AJ14" s="334"/>
      <c r="AK14" s="17"/>
      <c r="AL14" s="86"/>
      <c r="AM14" s="86" t="s">
        <v>563</v>
      </c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>MS 700</v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>WBA190599</v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289"/>
      <c r="E15" s="289"/>
      <c r="F15" s="344" t="s">
        <v>233</v>
      </c>
      <c r="G15" s="344" t="s">
        <v>233</v>
      </c>
      <c r="H15" s="290" t="s">
        <v>6</v>
      </c>
      <c r="I15" s="290" t="s">
        <v>6</v>
      </c>
      <c r="J15" s="289"/>
      <c r="K15" s="289"/>
      <c r="L15" s="299" t="s">
        <v>9</v>
      </c>
      <c r="M15" s="289"/>
      <c r="N15" s="294" t="s">
        <v>14</v>
      </c>
      <c r="O15" s="289"/>
      <c r="P15" s="289"/>
      <c r="Q15" s="289"/>
      <c r="R15" s="289"/>
      <c r="S15" s="264" t="s">
        <v>74</v>
      </c>
      <c r="T15" s="289"/>
      <c r="U15" s="289"/>
      <c r="V15" s="264" t="s">
        <v>74</v>
      </c>
      <c r="W15" s="289"/>
      <c r="X15" s="340" t="s">
        <v>2</v>
      </c>
      <c r="Y15" s="289"/>
      <c r="Z15" s="289"/>
      <c r="AA15" s="293" t="s">
        <v>225</v>
      </c>
      <c r="AB15" s="289"/>
      <c r="AC15" s="294" t="s">
        <v>14</v>
      </c>
      <c r="AD15" s="320" t="s">
        <v>72</v>
      </c>
      <c r="AE15" s="217" t="s">
        <v>27</v>
      </c>
      <c r="AF15" s="264" t="s">
        <v>74</v>
      </c>
      <c r="AG15" s="292" t="s">
        <v>16</v>
      </c>
      <c r="AH15" s="289"/>
      <c r="AI15" s="320" t="s">
        <v>72</v>
      </c>
      <c r="AJ15" s="313"/>
      <c r="AK15" s="416"/>
      <c r="AL15" s="315"/>
      <c r="AM15" s="536" t="s">
        <v>4</v>
      </c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/>
      <c r="E16" s="26"/>
      <c r="F16" s="26" t="s">
        <v>62</v>
      </c>
      <c r="G16" s="26" t="s">
        <v>62</v>
      </c>
      <c r="H16" s="26">
        <v>1</v>
      </c>
      <c r="I16" s="26">
        <v>1</v>
      </c>
      <c r="J16" s="26"/>
      <c r="K16" s="26"/>
      <c r="L16" s="26" t="s">
        <v>271</v>
      </c>
      <c r="M16" s="26"/>
      <c r="N16" s="26">
        <v>3</v>
      </c>
      <c r="O16" s="26"/>
      <c r="P16" s="26"/>
      <c r="Q16" s="26"/>
      <c r="R16" s="26"/>
      <c r="S16" s="26">
        <v>7</v>
      </c>
      <c r="T16" s="26"/>
      <c r="U16" s="26"/>
      <c r="V16" s="26">
        <v>7</v>
      </c>
      <c r="W16" s="26"/>
      <c r="X16" s="26" t="s">
        <v>31</v>
      </c>
      <c r="Y16" s="26"/>
      <c r="Z16" s="26"/>
      <c r="AA16" s="26" t="s">
        <v>63</v>
      </c>
      <c r="AB16" s="26"/>
      <c r="AC16" s="26">
        <v>3</v>
      </c>
      <c r="AD16" s="26">
        <v>6</v>
      </c>
      <c r="AE16" s="26">
        <v>9</v>
      </c>
      <c r="AF16" s="26">
        <v>7</v>
      </c>
      <c r="AG16" s="26">
        <v>4</v>
      </c>
      <c r="AH16" s="26"/>
      <c r="AI16" s="26">
        <v>6</v>
      </c>
      <c r="AJ16" s="82"/>
      <c r="AK16" s="31"/>
      <c r="AL16" s="31"/>
      <c r="AM16" s="31" t="s">
        <v>34</v>
      </c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>
        <f>IF(HLOOKUP($A$1&amp;"b",[1]!Plan,AS67,FALSE)="","",HLOOKUP($A$1&amp;"b",[1]!Plan,AS67,FALSE))</f>
        <v>8</v>
      </c>
      <c r="AT16" s="28" t="str">
        <f>IF(HLOOKUP($A$1&amp;"b",[1]!Plan,AT67,FALSE)="","",HLOOKUP($A$1&amp;"b",[1]!Plan,AT67,FALSE))</f>
        <v/>
      </c>
      <c r="AU16" s="28">
        <f>IF(HLOOKUP($A$1&amp;"b",[1]!Plan,AU67,FALSE)="","",HLOOKUP($A$1&amp;"b",[1]!Plan,AU67,FALSE))</f>
        <v>8</v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6</v>
      </c>
      <c r="BA16" s="167">
        <f t="shared" si="8"/>
        <v>0</v>
      </c>
      <c r="BB16" s="167">
        <f t="shared" si="8"/>
        <v>12</v>
      </c>
      <c r="BC16" s="167">
        <f t="shared" si="8"/>
        <v>1</v>
      </c>
      <c r="BD16" s="167">
        <f t="shared" si="8"/>
        <v>0</v>
      </c>
      <c r="BE16" s="167">
        <f t="shared" si="8"/>
        <v>4</v>
      </c>
      <c r="BF16" s="167">
        <f t="shared" si="8"/>
        <v>3</v>
      </c>
      <c r="BG16" s="167">
        <f t="shared" si="8"/>
        <v>0</v>
      </c>
      <c r="BH16" s="167">
        <f t="shared" si="8"/>
        <v>4</v>
      </c>
      <c r="BI16" s="167">
        <f t="shared" si="8"/>
        <v>0</v>
      </c>
      <c r="BJ16" s="167">
        <f t="shared" si="8"/>
        <v>1</v>
      </c>
      <c r="BK16" s="167">
        <f t="shared" si="8"/>
        <v>0</v>
      </c>
      <c r="BL16" s="167">
        <f t="shared" si="8"/>
        <v>0</v>
      </c>
      <c r="BM16" s="167">
        <f t="shared" si="8"/>
        <v>1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0</v>
      </c>
      <c r="BR16" s="167">
        <f t="shared" si="8"/>
        <v>4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191</v>
      </c>
      <c r="C17" s="17" t="s">
        <v>191</v>
      </c>
      <c r="D17" s="17" t="s">
        <v>191</v>
      </c>
      <c r="E17" s="17" t="s">
        <v>191</v>
      </c>
      <c r="F17" s="17" t="s">
        <v>255</v>
      </c>
      <c r="G17" s="17" t="s">
        <v>255</v>
      </c>
      <c r="H17" s="17" t="s">
        <v>342</v>
      </c>
      <c r="I17" s="17" t="s">
        <v>342</v>
      </c>
      <c r="J17" s="17"/>
      <c r="K17" s="17" t="s">
        <v>191</v>
      </c>
      <c r="L17" s="17" t="s">
        <v>556</v>
      </c>
      <c r="M17" s="17"/>
      <c r="N17" s="373" t="s">
        <v>391</v>
      </c>
      <c r="O17" s="17" t="s">
        <v>191</v>
      </c>
      <c r="P17" s="17" t="s">
        <v>191</v>
      </c>
      <c r="Q17" s="17" t="s">
        <v>191</v>
      </c>
      <c r="R17" s="17"/>
      <c r="S17" s="17" t="s">
        <v>485</v>
      </c>
      <c r="T17" s="17"/>
      <c r="U17" s="17" t="s">
        <v>191</v>
      </c>
      <c r="V17" s="17" t="s">
        <v>485</v>
      </c>
      <c r="W17" s="17"/>
      <c r="X17" s="17" t="s">
        <v>192</v>
      </c>
      <c r="Y17" s="17"/>
      <c r="Z17" s="17"/>
      <c r="AA17" s="17" t="s">
        <v>447</v>
      </c>
      <c r="AB17" s="17"/>
      <c r="AC17" s="17" t="s">
        <v>391</v>
      </c>
      <c r="AD17" s="17" t="s">
        <v>392</v>
      </c>
      <c r="AE17" s="17" t="s">
        <v>341</v>
      </c>
      <c r="AF17" s="17" t="s">
        <v>485</v>
      </c>
      <c r="AG17" s="17" t="s">
        <v>192</v>
      </c>
      <c r="AH17" s="17"/>
      <c r="AI17" s="17" t="s">
        <v>392</v>
      </c>
      <c r="AJ17" s="334"/>
      <c r="AK17" s="17"/>
      <c r="AL17" s="86"/>
      <c r="AM17" s="86" t="s">
        <v>563</v>
      </c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>MS 700</v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>WBA190599</v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289"/>
      <c r="E18" s="289"/>
      <c r="F18" s="344" t="s">
        <v>233</v>
      </c>
      <c r="G18" s="344" t="s">
        <v>233</v>
      </c>
      <c r="H18" s="290" t="s">
        <v>6</v>
      </c>
      <c r="I18" s="290" t="s">
        <v>6</v>
      </c>
      <c r="J18" s="289"/>
      <c r="K18" s="289"/>
      <c r="L18" s="292" t="s">
        <v>16</v>
      </c>
      <c r="M18" s="289"/>
      <c r="N18" s="294" t="s">
        <v>14</v>
      </c>
      <c r="O18" s="289"/>
      <c r="P18" s="289"/>
      <c r="Q18" s="289"/>
      <c r="R18" s="289"/>
      <c r="S18" s="264" t="s">
        <v>74</v>
      </c>
      <c r="T18" s="289"/>
      <c r="U18" s="289"/>
      <c r="V18" s="264" t="s">
        <v>74</v>
      </c>
      <c r="W18" s="289"/>
      <c r="X18" s="340" t="s">
        <v>2</v>
      </c>
      <c r="Y18" s="289"/>
      <c r="Z18" s="289"/>
      <c r="AA18" s="293" t="s">
        <v>225</v>
      </c>
      <c r="AB18" s="289"/>
      <c r="AC18" s="294" t="s">
        <v>14</v>
      </c>
      <c r="AD18" s="320" t="s">
        <v>72</v>
      </c>
      <c r="AE18" s="217" t="s">
        <v>27</v>
      </c>
      <c r="AF18" s="264" t="s">
        <v>74</v>
      </c>
      <c r="AG18" s="292" t="s">
        <v>16</v>
      </c>
      <c r="AH18" s="289"/>
      <c r="AI18" s="320" t="s">
        <v>72</v>
      </c>
      <c r="AJ18" s="313"/>
      <c r="AK18" s="416"/>
      <c r="AL18" s="315"/>
      <c r="AM18" s="536" t="s">
        <v>4</v>
      </c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/>
      <c r="E19" s="26"/>
      <c r="F19" s="26" t="s">
        <v>62</v>
      </c>
      <c r="G19" s="26" t="s">
        <v>62</v>
      </c>
      <c r="H19" s="26">
        <v>1</v>
      </c>
      <c r="I19" s="26">
        <v>1</v>
      </c>
      <c r="J19" s="26"/>
      <c r="K19" s="26"/>
      <c r="L19" s="26" t="s">
        <v>271</v>
      </c>
      <c r="M19" s="26"/>
      <c r="N19" s="26">
        <v>3</v>
      </c>
      <c r="O19" s="26"/>
      <c r="P19" s="26"/>
      <c r="Q19" s="26"/>
      <c r="R19" s="26"/>
      <c r="S19" s="26">
        <v>7</v>
      </c>
      <c r="T19" s="26"/>
      <c r="U19" s="26"/>
      <c r="V19" s="26">
        <v>7</v>
      </c>
      <c r="W19" s="26"/>
      <c r="X19" s="26" t="s">
        <v>31</v>
      </c>
      <c r="Y19" s="26"/>
      <c r="Z19" s="26"/>
      <c r="AA19" s="26" t="s">
        <v>63</v>
      </c>
      <c r="AB19" s="26"/>
      <c r="AC19" s="26">
        <v>3</v>
      </c>
      <c r="AD19" s="26">
        <v>6</v>
      </c>
      <c r="AE19" s="26">
        <v>9</v>
      </c>
      <c r="AF19" s="26">
        <v>7</v>
      </c>
      <c r="AG19" s="26">
        <v>4</v>
      </c>
      <c r="AH19" s="26"/>
      <c r="AI19" s="26">
        <v>6</v>
      </c>
      <c r="AJ19" s="82"/>
      <c r="AK19" s="31"/>
      <c r="AL19" s="31"/>
      <c r="AM19" s="31" t="s">
        <v>34</v>
      </c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>
        <f>IF(HLOOKUP($A$1&amp;"b",[1]!Plan,AS67,FALSE)="","",HLOOKUP($A$1&amp;"b",[1]!Plan,AS67,FALSE))</f>
        <v>8</v>
      </c>
      <c r="AT19" s="28" t="str">
        <f>IF(HLOOKUP($A$1&amp;"b",[1]!Plan,AT67,FALSE)="","",HLOOKUP($A$1&amp;"b",[1]!Plan,AT67,FALSE))</f>
        <v/>
      </c>
      <c r="AU19" s="28">
        <f>IF(HLOOKUP($A$1&amp;"b",[1]!Plan,AU67,FALSE)="","",HLOOKUP($A$1&amp;"b",[1]!Plan,AU67,FALSE))</f>
        <v>8</v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6</v>
      </c>
      <c r="BA19" s="167">
        <f t="shared" si="10"/>
        <v>0</v>
      </c>
      <c r="BB19" s="167">
        <f t="shared" si="10"/>
        <v>12</v>
      </c>
      <c r="BC19" s="167">
        <f t="shared" si="10"/>
        <v>1</v>
      </c>
      <c r="BD19" s="167">
        <f t="shared" si="10"/>
        <v>0</v>
      </c>
      <c r="BE19" s="167">
        <f t="shared" si="10"/>
        <v>4</v>
      </c>
      <c r="BF19" s="167">
        <f t="shared" si="10"/>
        <v>3</v>
      </c>
      <c r="BG19" s="167">
        <f t="shared" si="10"/>
        <v>0</v>
      </c>
      <c r="BH19" s="167">
        <f t="shared" si="10"/>
        <v>4</v>
      </c>
      <c r="BI19" s="167">
        <f t="shared" si="10"/>
        <v>0</v>
      </c>
      <c r="BJ19" s="167">
        <f t="shared" si="10"/>
        <v>1</v>
      </c>
      <c r="BK19" s="167">
        <f t="shared" si="10"/>
        <v>0</v>
      </c>
      <c r="BL19" s="167">
        <f t="shared" si="10"/>
        <v>0</v>
      </c>
      <c r="BM19" s="167">
        <f t="shared" si="10"/>
        <v>1</v>
      </c>
      <c r="BN19" s="167">
        <f t="shared" si="10"/>
        <v>0</v>
      </c>
      <c r="BO19" s="167">
        <f t="shared" si="10"/>
        <v>1</v>
      </c>
      <c r="BP19" s="167">
        <f t="shared" si="10"/>
        <v>0</v>
      </c>
      <c r="BQ19" s="167">
        <f t="shared" si="10"/>
        <v>0</v>
      </c>
      <c r="BR19" s="167">
        <f t="shared" si="10"/>
        <v>4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191</v>
      </c>
      <c r="C24" s="17" t="s">
        <v>191</v>
      </c>
      <c r="D24" s="17" t="s">
        <v>534</v>
      </c>
      <c r="E24" s="17" t="s">
        <v>534</v>
      </c>
      <c r="F24" s="17" t="s">
        <v>255</v>
      </c>
      <c r="G24" s="17" t="s">
        <v>255</v>
      </c>
      <c r="H24" s="17" t="s">
        <v>342</v>
      </c>
      <c r="I24" s="17" t="s">
        <v>342</v>
      </c>
      <c r="J24" s="17"/>
      <c r="K24" s="17" t="s">
        <v>191</v>
      </c>
      <c r="L24" s="17" t="s">
        <v>556</v>
      </c>
      <c r="M24" s="17"/>
      <c r="N24" s="373" t="s">
        <v>391</v>
      </c>
      <c r="O24" s="17" t="s">
        <v>191</v>
      </c>
      <c r="P24" s="17" t="s">
        <v>191</v>
      </c>
      <c r="Q24" s="17" t="s">
        <v>534</v>
      </c>
      <c r="R24" s="17"/>
      <c r="S24" s="17" t="s">
        <v>485</v>
      </c>
      <c r="T24" s="17"/>
      <c r="U24" s="17" t="s">
        <v>191</v>
      </c>
      <c r="V24" s="17" t="s">
        <v>485</v>
      </c>
      <c r="W24" s="17"/>
      <c r="X24" s="17" t="s">
        <v>192</v>
      </c>
      <c r="Y24" s="17"/>
      <c r="Z24" s="17"/>
      <c r="AA24" s="17" t="s">
        <v>447</v>
      </c>
      <c r="AB24" s="17"/>
      <c r="AC24" s="17" t="s">
        <v>391</v>
      </c>
      <c r="AD24" s="17" t="s">
        <v>392</v>
      </c>
      <c r="AE24" s="17" t="s">
        <v>341</v>
      </c>
      <c r="AF24" s="17" t="s">
        <v>485</v>
      </c>
      <c r="AG24" s="17" t="s">
        <v>192</v>
      </c>
      <c r="AH24" s="17"/>
      <c r="AI24" s="17" t="s">
        <v>392</v>
      </c>
      <c r="AJ24" s="334"/>
      <c r="AK24" s="17" t="s">
        <v>559</v>
      </c>
      <c r="AL24" s="86" t="s">
        <v>561</v>
      </c>
      <c r="AM24" s="86" t="s">
        <v>563</v>
      </c>
      <c r="AN24" s="86"/>
      <c r="AO24" s="86"/>
      <c r="AP24" s="87"/>
      <c r="AQ24" s="4"/>
      <c r="AR24" s="187" t="str">
        <f>IF(HLOOKUP($A$1&amp;"a",[1]!Plan,AR68,FALSE)="","",HLOOKUP($A$1&amp;"a",[1]!Plan,AR68,FALSE))</f>
        <v>AN165</v>
      </c>
      <c r="AS24" s="187" t="str">
        <f>IF(HLOOKUP($A$1&amp;"a",[1]!Plan,AS68,FALSE)="","",HLOOKUP($A$1&amp;"a",[1]!Plan,AS68,FALSE))</f>
        <v>MS 701</v>
      </c>
      <c r="AT24" s="18" t="str">
        <f>IF(HLOOKUP($A$1&amp;"a",[1]!Plan,AT68,FALSE)="","",HLOOKUP($A$1&amp;"a",[1]!Plan,AT68,FALSE))</f>
        <v>AN193</v>
      </c>
      <c r="AU24" s="18" t="str">
        <f>IF(HLOOKUP($A$1&amp;"a",[1]!Plan,AU68,FALSE)="","",HLOOKUP($A$1&amp;"a",[1]!Plan,AU68,FALSE))</f>
        <v>WBA190599</v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309" t="s">
        <v>17</v>
      </c>
      <c r="E25" s="309" t="s">
        <v>17</v>
      </c>
      <c r="F25" s="344" t="s">
        <v>233</v>
      </c>
      <c r="G25" s="344" t="s">
        <v>233</v>
      </c>
      <c r="H25" s="292" t="s">
        <v>16</v>
      </c>
      <c r="I25" s="292" t="s">
        <v>16</v>
      </c>
      <c r="J25" s="289"/>
      <c r="K25" s="289"/>
      <c r="L25" s="299" t="s">
        <v>9</v>
      </c>
      <c r="M25" s="289"/>
      <c r="N25" s="294" t="s">
        <v>14</v>
      </c>
      <c r="O25" s="289"/>
      <c r="P25" s="289"/>
      <c r="Q25" s="309" t="s">
        <v>17</v>
      </c>
      <c r="R25" s="289"/>
      <c r="S25" s="264" t="s">
        <v>74</v>
      </c>
      <c r="T25" s="289"/>
      <c r="U25" s="289"/>
      <c r="V25" s="264" t="s">
        <v>74</v>
      </c>
      <c r="W25" s="289"/>
      <c r="X25" s="340" t="s">
        <v>2</v>
      </c>
      <c r="Y25" s="289"/>
      <c r="Z25" s="289"/>
      <c r="AA25" s="293" t="s">
        <v>225</v>
      </c>
      <c r="AB25" s="289"/>
      <c r="AC25" s="294" t="s">
        <v>14</v>
      </c>
      <c r="AD25" s="320" t="s">
        <v>72</v>
      </c>
      <c r="AE25" s="217" t="s">
        <v>27</v>
      </c>
      <c r="AF25" s="264" t="s">
        <v>74</v>
      </c>
      <c r="AG25" s="292" t="s">
        <v>16</v>
      </c>
      <c r="AH25" s="289"/>
      <c r="AI25" s="320" t="s">
        <v>72</v>
      </c>
      <c r="AJ25" s="313"/>
      <c r="AK25" s="535" t="s">
        <v>566</v>
      </c>
      <c r="AL25" s="513" t="s">
        <v>78</v>
      </c>
      <c r="AM25" s="536" t="s">
        <v>4</v>
      </c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 t="s">
        <v>289</v>
      </c>
      <c r="E26" s="26" t="s">
        <v>289</v>
      </c>
      <c r="F26" s="26" t="s">
        <v>62</v>
      </c>
      <c r="G26" s="26" t="s">
        <v>62</v>
      </c>
      <c r="H26" s="26">
        <v>1</v>
      </c>
      <c r="I26" s="26">
        <v>1</v>
      </c>
      <c r="J26" s="26"/>
      <c r="K26" s="26"/>
      <c r="L26" s="26" t="s">
        <v>271</v>
      </c>
      <c r="M26" s="26"/>
      <c r="N26" s="26">
        <v>3</v>
      </c>
      <c r="O26" s="26"/>
      <c r="P26" s="26"/>
      <c r="Q26" s="26" t="s">
        <v>289</v>
      </c>
      <c r="R26" s="26"/>
      <c r="S26" s="26">
        <v>7</v>
      </c>
      <c r="T26" s="26"/>
      <c r="U26" s="26"/>
      <c r="V26" s="26">
        <v>7</v>
      </c>
      <c r="W26" s="26"/>
      <c r="X26" s="26" t="s">
        <v>31</v>
      </c>
      <c r="Y26" s="26"/>
      <c r="Z26" s="26"/>
      <c r="AA26" s="26" t="s">
        <v>63</v>
      </c>
      <c r="AB26" s="26"/>
      <c r="AC26" s="26">
        <v>3</v>
      </c>
      <c r="AD26" s="26">
        <v>6</v>
      </c>
      <c r="AE26" s="26">
        <v>9</v>
      </c>
      <c r="AF26" s="26">
        <v>7</v>
      </c>
      <c r="AG26" s="26">
        <v>4</v>
      </c>
      <c r="AH26" s="26"/>
      <c r="AI26" s="26">
        <v>6</v>
      </c>
      <c r="AJ26" s="82"/>
      <c r="AK26" s="31" t="s">
        <v>32</v>
      </c>
      <c r="AL26" s="31" t="s">
        <v>33</v>
      </c>
      <c r="AM26" s="31" t="s">
        <v>34</v>
      </c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>
        <f>IF(HLOOKUP($A$1&amp;"b",[1]!Plan,AS68,FALSE)="","",HLOOKUP($A$1&amp;"b",[1]!Plan,AS68,FALSE))</f>
        <v>8</v>
      </c>
      <c r="AT26" s="28">
        <f>IF(HLOOKUP($A$1&amp;"b",[1]!Plan,AT68,FALSE)="","",HLOOKUP($A$1&amp;"b",[1]!Plan,AT68,FALSE))</f>
        <v>8</v>
      </c>
      <c r="AU26" s="28">
        <f>IF(HLOOKUP($A$1&amp;"b",[1]!Plan,AU68,FALSE)="","",HLOOKUP($A$1&amp;"b",[1]!Plan,AU68,FALSE))</f>
        <v>8</v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6</v>
      </c>
      <c r="BA26" s="167">
        <f t="shared" si="14"/>
        <v>0</v>
      </c>
      <c r="BB26" s="167">
        <f t="shared" si="14"/>
        <v>12</v>
      </c>
      <c r="BC26" s="167">
        <f t="shared" si="14"/>
        <v>1</v>
      </c>
      <c r="BD26" s="167">
        <f t="shared" si="14"/>
        <v>0</v>
      </c>
      <c r="BE26" s="167">
        <f t="shared" si="14"/>
        <v>4</v>
      </c>
      <c r="BF26" s="167">
        <f t="shared" si="14"/>
        <v>3</v>
      </c>
      <c r="BG26" s="167">
        <f t="shared" si="14"/>
        <v>0</v>
      </c>
      <c r="BH26" s="167">
        <f t="shared" si="14"/>
        <v>4</v>
      </c>
      <c r="BI26" s="167">
        <f t="shared" si="14"/>
        <v>0</v>
      </c>
      <c r="BJ26" s="167">
        <f t="shared" si="14"/>
        <v>1</v>
      </c>
      <c r="BK26" s="167">
        <f t="shared" si="14"/>
        <v>3</v>
      </c>
      <c r="BL26" s="167">
        <f t="shared" si="14"/>
        <v>1</v>
      </c>
      <c r="BM26" s="167">
        <f t="shared" si="14"/>
        <v>1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0</v>
      </c>
      <c r="BR26" s="167">
        <f t="shared" si="14"/>
        <v>4</v>
      </c>
    </row>
    <row r="27" spans="1:83" ht="17.100000000000001" customHeight="1" x14ac:dyDescent="0.3">
      <c r="A27" s="192"/>
      <c r="B27" s="17" t="s">
        <v>191</v>
      </c>
      <c r="C27" s="17" t="s">
        <v>191</v>
      </c>
      <c r="D27" s="17" t="s">
        <v>534</v>
      </c>
      <c r="E27" s="17" t="s">
        <v>534</v>
      </c>
      <c r="F27" s="17" t="s">
        <v>255</v>
      </c>
      <c r="G27" s="17" t="s">
        <v>255</v>
      </c>
      <c r="H27" s="17" t="s">
        <v>342</v>
      </c>
      <c r="I27" s="17" t="s">
        <v>342</v>
      </c>
      <c r="J27" s="17"/>
      <c r="K27" s="17" t="s">
        <v>191</v>
      </c>
      <c r="L27" s="17" t="s">
        <v>556</v>
      </c>
      <c r="M27" s="17"/>
      <c r="N27" s="373" t="s">
        <v>391</v>
      </c>
      <c r="O27" s="17" t="s">
        <v>191</v>
      </c>
      <c r="P27" s="17" t="s">
        <v>191</v>
      </c>
      <c r="Q27" s="17" t="s">
        <v>534</v>
      </c>
      <c r="R27" s="17"/>
      <c r="S27" s="17" t="s">
        <v>485</v>
      </c>
      <c r="T27" s="17"/>
      <c r="U27" s="17" t="s">
        <v>191</v>
      </c>
      <c r="V27" s="17" t="s">
        <v>485</v>
      </c>
      <c r="W27" s="17"/>
      <c r="X27" s="17" t="s">
        <v>192</v>
      </c>
      <c r="Y27" s="17"/>
      <c r="Z27" s="17"/>
      <c r="AA27" s="17" t="s">
        <v>447</v>
      </c>
      <c r="AB27" s="17"/>
      <c r="AC27" s="17" t="s">
        <v>391</v>
      </c>
      <c r="AD27" s="17" t="s">
        <v>392</v>
      </c>
      <c r="AE27" s="17" t="s">
        <v>341</v>
      </c>
      <c r="AF27" s="17" t="s">
        <v>485</v>
      </c>
      <c r="AG27" s="17" t="s">
        <v>192</v>
      </c>
      <c r="AH27" s="17"/>
      <c r="AI27" s="17" t="s">
        <v>392</v>
      </c>
      <c r="AJ27" s="334"/>
      <c r="AK27" s="17" t="s">
        <v>559</v>
      </c>
      <c r="AL27" s="86" t="s">
        <v>561</v>
      </c>
      <c r="AM27" s="86" t="s">
        <v>563</v>
      </c>
      <c r="AN27" s="86"/>
      <c r="AO27" s="86"/>
      <c r="AP27" s="87"/>
      <c r="AQ27" s="4"/>
      <c r="AR27" s="187" t="str">
        <f>IF(HLOOKUP($A$1&amp;"a",[1]!Plan,AR68,FALSE)="","",HLOOKUP($A$1&amp;"a",[1]!Plan,AR68,FALSE))</f>
        <v>AN165</v>
      </c>
      <c r="AS27" s="187" t="str">
        <f>IF(HLOOKUP($A$1&amp;"a",[1]!Plan,AS68,FALSE)="","",HLOOKUP($A$1&amp;"a",[1]!Plan,AS68,FALSE))</f>
        <v>MS 701</v>
      </c>
      <c r="AT27" s="18" t="str">
        <f>IF(HLOOKUP($A$1&amp;"a",[1]!Plan,AT68,FALSE)="","",HLOOKUP($A$1&amp;"a",[1]!Plan,AT68,FALSE))</f>
        <v>AN193</v>
      </c>
      <c r="AU27" s="18" t="str">
        <f>IF(HLOOKUP($A$1&amp;"a",[1]!Plan,AU68,FALSE)="","",HLOOKUP($A$1&amp;"a",[1]!Plan,AU68,FALSE))</f>
        <v>WBA190599</v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309" t="s">
        <v>17</v>
      </c>
      <c r="E28" s="309" t="s">
        <v>17</v>
      </c>
      <c r="F28" s="344" t="s">
        <v>233</v>
      </c>
      <c r="G28" s="344" t="s">
        <v>233</v>
      </c>
      <c r="H28" s="292" t="s">
        <v>16</v>
      </c>
      <c r="I28" s="292" t="s">
        <v>16</v>
      </c>
      <c r="J28" s="289"/>
      <c r="K28" s="289"/>
      <c r="L28" s="292" t="s">
        <v>16</v>
      </c>
      <c r="M28" s="289"/>
      <c r="N28" s="294" t="s">
        <v>14</v>
      </c>
      <c r="O28" s="289"/>
      <c r="P28" s="289"/>
      <c r="Q28" s="309" t="s">
        <v>17</v>
      </c>
      <c r="R28" s="289"/>
      <c r="S28" s="264" t="s">
        <v>74</v>
      </c>
      <c r="T28" s="289"/>
      <c r="U28" s="289"/>
      <c r="V28" s="264" t="s">
        <v>74</v>
      </c>
      <c r="W28" s="289"/>
      <c r="X28" s="340" t="s">
        <v>2</v>
      </c>
      <c r="Y28" s="289"/>
      <c r="Z28" s="289"/>
      <c r="AA28" s="293" t="s">
        <v>225</v>
      </c>
      <c r="AB28" s="289"/>
      <c r="AC28" s="294" t="s">
        <v>14</v>
      </c>
      <c r="AD28" s="320" t="s">
        <v>72</v>
      </c>
      <c r="AE28" s="217" t="s">
        <v>27</v>
      </c>
      <c r="AF28" s="264" t="s">
        <v>74</v>
      </c>
      <c r="AG28" s="292" t="s">
        <v>16</v>
      </c>
      <c r="AH28" s="289"/>
      <c r="AI28" s="320" t="s">
        <v>72</v>
      </c>
      <c r="AJ28" s="313"/>
      <c r="AK28" s="535" t="s">
        <v>566</v>
      </c>
      <c r="AL28" s="513" t="s">
        <v>78</v>
      </c>
      <c r="AM28" s="536" t="s">
        <v>4</v>
      </c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 t="s">
        <v>289</v>
      </c>
      <c r="E29" s="26" t="s">
        <v>289</v>
      </c>
      <c r="F29" s="26" t="s">
        <v>62</v>
      </c>
      <c r="G29" s="26" t="s">
        <v>62</v>
      </c>
      <c r="H29" s="26">
        <v>1</v>
      </c>
      <c r="I29" s="26">
        <v>1</v>
      </c>
      <c r="J29" s="26"/>
      <c r="K29" s="26"/>
      <c r="L29" s="26" t="s">
        <v>271</v>
      </c>
      <c r="M29" s="26"/>
      <c r="N29" s="26">
        <v>3</v>
      </c>
      <c r="O29" s="26"/>
      <c r="P29" s="26"/>
      <c r="Q29" s="26" t="s">
        <v>289</v>
      </c>
      <c r="R29" s="26"/>
      <c r="S29" s="26">
        <v>7</v>
      </c>
      <c r="T29" s="26"/>
      <c r="U29" s="26"/>
      <c r="V29" s="26">
        <v>7</v>
      </c>
      <c r="W29" s="26"/>
      <c r="X29" s="26" t="s">
        <v>31</v>
      </c>
      <c r="Y29" s="26"/>
      <c r="Z29" s="26"/>
      <c r="AA29" s="26" t="s">
        <v>63</v>
      </c>
      <c r="AB29" s="26"/>
      <c r="AC29" s="26">
        <v>3</v>
      </c>
      <c r="AD29" s="26">
        <v>6</v>
      </c>
      <c r="AE29" s="26">
        <v>9</v>
      </c>
      <c r="AF29" s="26">
        <v>7</v>
      </c>
      <c r="AG29" s="26">
        <v>4</v>
      </c>
      <c r="AH29" s="26"/>
      <c r="AI29" s="26">
        <v>6</v>
      </c>
      <c r="AJ29" s="82"/>
      <c r="AK29" s="31" t="s">
        <v>32</v>
      </c>
      <c r="AL29" s="31" t="s">
        <v>33</v>
      </c>
      <c r="AM29" s="31" t="s">
        <v>34</v>
      </c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>
        <f>IF(HLOOKUP($A$1&amp;"b",[1]!Plan,AS68,FALSE)="","",HLOOKUP($A$1&amp;"b",[1]!Plan,AS68,FALSE))</f>
        <v>8</v>
      </c>
      <c r="AT29" s="28">
        <f>IF(HLOOKUP($A$1&amp;"b",[1]!Plan,AT68,FALSE)="","",HLOOKUP($A$1&amp;"b",[1]!Plan,AT68,FALSE))</f>
        <v>8</v>
      </c>
      <c r="AU29" s="28">
        <f>IF(HLOOKUP($A$1&amp;"b",[1]!Plan,AU68,FALSE)="","",HLOOKUP($A$1&amp;"b",[1]!Plan,AU68,FALSE))</f>
        <v>8</v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6</v>
      </c>
      <c r="BA29" s="167">
        <f t="shared" si="16"/>
        <v>0</v>
      </c>
      <c r="BB29" s="167">
        <f t="shared" si="16"/>
        <v>12</v>
      </c>
      <c r="BC29" s="167">
        <f t="shared" si="16"/>
        <v>1</v>
      </c>
      <c r="BD29" s="167">
        <f t="shared" si="16"/>
        <v>0</v>
      </c>
      <c r="BE29" s="167">
        <f t="shared" si="16"/>
        <v>4</v>
      </c>
      <c r="BF29" s="167">
        <f t="shared" si="16"/>
        <v>3</v>
      </c>
      <c r="BG29" s="167">
        <f t="shared" si="16"/>
        <v>0</v>
      </c>
      <c r="BH29" s="167">
        <f t="shared" si="16"/>
        <v>4</v>
      </c>
      <c r="BI29" s="167">
        <f t="shared" si="16"/>
        <v>0</v>
      </c>
      <c r="BJ29" s="167">
        <f t="shared" si="16"/>
        <v>1</v>
      </c>
      <c r="BK29" s="167">
        <f t="shared" si="16"/>
        <v>3</v>
      </c>
      <c r="BL29" s="167">
        <f t="shared" si="16"/>
        <v>1</v>
      </c>
      <c r="BM29" s="167">
        <f t="shared" si="16"/>
        <v>1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0</v>
      </c>
      <c r="BR29" s="167">
        <f t="shared" si="16"/>
        <v>4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191</v>
      </c>
      <c r="C34" s="17" t="s">
        <v>191</v>
      </c>
      <c r="D34" s="17" t="s">
        <v>191</v>
      </c>
      <c r="E34" s="17" t="s">
        <v>191</v>
      </c>
      <c r="F34" s="17" t="s">
        <v>255</v>
      </c>
      <c r="G34" s="17" t="s">
        <v>255</v>
      </c>
      <c r="H34" s="17" t="s">
        <v>342</v>
      </c>
      <c r="I34" s="17" t="s">
        <v>342</v>
      </c>
      <c r="J34" s="17"/>
      <c r="K34" s="17" t="s">
        <v>191</v>
      </c>
      <c r="L34" s="17" t="s">
        <v>556</v>
      </c>
      <c r="M34" s="17"/>
      <c r="N34" s="17" t="s">
        <v>391</v>
      </c>
      <c r="O34" s="17" t="s">
        <v>191</v>
      </c>
      <c r="P34" s="17" t="s">
        <v>191</v>
      </c>
      <c r="Q34" s="17" t="s">
        <v>191</v>
      </c>
      <c r="R34" s="17"/>
      <c r="S34" s="17" t="s">
        <v>485</v>
      </c>
      <c r="T34" s="17"/>
      <c r="U34" s="17" t="s">
        <v>191</v>
      </c>
      <c r="V34" s="17" t="s">
        <v>485</v>
      </c>
      <c r="W34" s="17"/>
      <c r="X34" s="17" t="s">
        <v>192</v>
      </c>
      <c r="Y34" s="17"/>
      <c r="Z34" s="17"/>
      <c r="AA34" s="17" t="s">
        <v>447</v>
      </c>
      <c r="AB34" s="17"/>
      <c r="AC34" s="17" t="s">
        <v>391</v>
      </c>
      <c r="AD34" s="17" t="s">
        <v>392</v>
      </c>
      <c r="AE34" s="17" t="s">
        <v>341</v>
      </c>
      <c r="AF34" s="17" t="s">
        <v>485</v>
      </c>
      <c r="AG34" s="17" t="s">
        <v>192</v>
      </c>
      <c r="AH34" s="17"/>
      <c r="AI34" s="17" t="s">
        <v>392</v>
      </c>
      <c r="AJ34" s="334"/>
      <c r="AK34" s="17"/>
      <c r="AL34" s="86"/>
      <c r="AM34" s="86" t="s">
        <v>563</v>
      </c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>MS 702</v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>WBA190599</v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289"/>
      <c r="E35" s="289"/>
      <c r="F35" s="344" t="s">
        <v>233</v>
      </c>
      <c r="G35" s="344" t="s">
        <v>233</v>
      </c>
      <c r="H35" s="292" t="s">
        <v>16</v>
      </c>
      <c r="I35" s="292" t="s">
        <v>16</v>
      </c>
      <c r="J35" s="289"/>
      <c r="K35" s="289"/>
      <c r="L35" s="299" t="s">
        <v>9</v>
      </c>
      <c r="M35" s="289"/>
      <c r="N35" s="294" t="s">
        <v>14</v>
      </c>
      <c r="O35" s="289"/>
      <c r="P35" s="289"/>
      <c r="Q35" s="289"/>
      <c r="R35" s="289"/>
      <c r="S35" s="264" t="s">
        <v>74</v>
      </c>
      <c r="T35" s="289"/>
      <c r="U35" s="289"/>
      <c r="V35" s="264" t="s">
        <v>74</v>
      </c>
      <c r="W35" s="289"/>
      <c r="X35" s="340" t="s">
        <v>2</v>
      </c>
      <c r="Y35" s="289"/>
      <c r="Z35" s="289"/>
      <c r="AA35" s="293" t="s">
        <v>225</v>
      </c>
      <c r="AB35" s="289"/>
      <c r="AC35" s="294" t="s">
        <v>14</v>
      </c>
      <c r="AD35" s="320" t="s">
        <v>72</v>
      </c>
      <c r="AE35" s="217" t="s">
        <v>27</v>
      </c>
      <c r="AF35" s="264" t="s">
        <v>74</v>
      </c>
      <c r="AG35" s="292" t="s">
        <v>16</v>
      </c>
      <c r="AH35" s="289"/>
      <c r="AI35" s="320" t="s">
        <v>72</v>
      </c>
      <c r="AJ35" s="313"/>
      <c r="AK35" s="416"/>
      <c r="AL35" s="315"/>
      <c r="AM35" s="536" t="s">
        <v>4</v>
      </c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/>
      <c r="E36" s="26"/>
      <c r="F36" s="26" t="s">
        <v>62</v>
      </c>
      <c r="G36" s="26" t="s">
        <v>62</v>
      </c>
      <c r="H36" s="26">
        <v>1</v>
      </c>
      <c r="I36" s="26">
        <v>1</v>
      </c>
      <c r="J36" s="26"/>
      <c r="K36" s="26"/>
      <c r="L36" s="26" t="s">
        <v>271</v>
      </c>
      <c r="M36" s="26"/>
      <c r="N36" s="26">
        <v>3</v>
      </c>
      <c r="O36" s="26"/>
      <c r="P36" s="26"/>
      <c r="Q36" s="26"/>
      <c r="R36" s="26"/>
      <c r="S36" s="26">
        <v>7</v>
      </c>
      <c r="T36" s="26"/>
      <c r="U36" s="26"/>
      <c r="V36" s="26">
        <v>7</v>
      </c>
      <c r="W36" s="26"/>
      <c r="X36" s="26" t="s">
        <v>31</v>
      </c>
      <c r="Y36" s="26"/>
      <c r="Z36" s="26"/>
      <c r="AA36" s="26" t="s">
        <v>63</v>
      </c>
      <c r="AB36" s="26"/>
      <c r="AC36" s="26">
        <v>3</v>
      </c>
      <c r="AD36" s="26">
        <v>6</v>
      </c>
      <c r="AE36" s="26">
        <v>9</v>
      </c>
      <c r="AF36" s="26">
        <v>7</v>
      </c>
      <c r="AG36" s="26">
        <v>4</v>
      </c>
      <c r="AH36" s="26"/>
      <c r="AI36" s="26">
        <v>6</v>
      </c>
      <c r="AJ36" s="82"/>
      <c r="AK36" s="31"/>
      <c r="AL36" s="31"/>
      <c r="AM36" s="31" t="s">
        <v>34</v>
      </c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>
        <f>IF(HLOOKUP($A$1&amp;"b",[1]!Plan,AS69,FALSE)="","",HLOOKUP($A$1&amp;"b",[1]!Plan,AS69,FALSE))</f>
        <v>8</v>
      </c>
      <c r="AT36" s="28" t="str">
        <f>IF(HLOOKUP($A$1&amp;"b",[1]!Plan,AT69,FALSE)="","",HLOOKUP($A$1&amp;"b",[1]!Plan,AT69,FALSE))</f>
        <v/>
      </c>
      <c r="AU36" s="28">
        <f>IF(HLOOKUP($A$1&amp;"b",[1]!Plan,AU69,FALSE)="","",HLOOKUP($A$1&amp;"b",[1]!Plan,AU69,FALSE))</f>
        <v>8</v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6</v>
      </c>
      <c r="BA36" s="167">
        <f t="shared" si="20"/>
        <v>0</v>
      </c>
      <c r="BB36" s="167">
        <f t="shared" si="20"/>
        <v>12</v>
      </c>
      <c r="BC36" s="167">
        <f t="shared" si="20"/>
        <v>1</v>
      </c>
      <c r="BD36" s="167">
        <f t="shared" si="20"/>
        <v>0</v>
      </c>
      <c r="BE36" s="167">
        <f t="shared" si="20"/>
        <v>4</v>
      </c>
      <c r="BF36" s="167">
        <f t="shared" si="20"/>
        <v>3</v>
      </c>
      <c r="BG36" s="167">
        <f t="shared" si="20"/>
        <v>0</v>
      </c>
      <c r="BH36" s="167">
        <f t="shared" si="20"/>
        <v>4</v>
      </c>
      <c r="BI36" s="167">
        <f t="shared" si="20"/>
        <v>0</v>
      </c>
      <c r="BJ36" s="167">
        <f t="shared" si="20"/>
        <v>1</v>
      </c>
      <c r="BK36" s="167">
        <f t="shared" si="20"/>
        <v>0</v>
      </c>
      <c r="BL36" s="167">
        <f t="shared" si="20"/>
        <v>0</v>
      </c>
      <c r="BM36" s="167">
        <f t="shared" si="20"/>
        <v>1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0</v>
      </c>
      <c r="BR36" s="167">
        <f t="shared" si="20"/>
        <v>4</v>
      </c>
    </row>
    <row r="37" spans="1:71" ht="15" customHeight="1" x14ac:dyDescent="0.3">
      <c r="A37" s="192"/>
      <c r="B37" s="17" t="s">
        <v>191</v>
      </c>
      <c r="C37" s="17" t="s">
        <v>191</v>
      </c>
      <c r="D37" s="17" t="s">
        <v>191</v>
      </c>
      <c r="E37" s="17" t="s">
        <v>191</v>
      </c>
      <c r="F37" s="17" t="s">
        <v>255</v>
      </c>
      <c r="G37" s="17" t="s">
        <v>255</v>
      </c>
      <c r="H37" s="17" t="s">
        <v>342</v>
      </c>
      <c r="I37" s="17" t="s">
        <v>342</v>
      </c>
      <c r="J37" s="17"/>
      <c r="K37" s="17" t="s">
        <v>191</v>
      </c>
      <c r="L37" s="17" t="s">
        <v>556</v>
      </c>
      <c r="M37" s="17"/>
      <c r="N37" s="17" t="s">
        <v>391</v>
      </c>
      <c r="O37" s="17" t="s">
        <v>191</v>
      </c>
      <c r="P37" s="17" t="s">
        <v>191</v>
      </c>
      <c r="Q37" s="17" t="s">
        <v>191</v>
      </c>
      <c r="R37" s="17"/>
      <c r="S37" s="17" t="s">
        <v>485</v>
      </c>
      <c r="T37" s="17"/>
      <c r="U37" s="17" t="s">
        <v>191</v>
      </c>
      <c r="V37" s="17" t="s">
        <v>485</v>
      </c>
      <c r="W37" s="17"/>
      <c r="X37" s="17" t="s">
        <v>192</v>
      </c>
      <c r="Y37" s="17"/>
      <c r="Z37" s="17"/>
      <c r="AA37" s="17" t="s">
        <v>447</v>
      </c>
      <c r="AB37" s="17"/>
      <c r="AC37" s="17" t="s">
        <v>391</v>
      </c>
      <c r="AD37" s="17" t="s">
        <v>392</v>
      </c>
      <c r="AE37" s="17" t="s">
        <v>341</v>
      </c>
      <c r="AF37" s="17" t="s">
        <v>485</v>
      </c>
      <c r="AG37" s="17" t="s">
        <v>192</v>
      </c>
      <c r="AH37" s="17"/>
      <c r="AI37" s="17" t="s">
        <v>392</v>
      </c>
      <c r="AJ37" s="334"/>
      <c r="AK37" s="17"/>
      <c r="AL37" s="86"/>
      <c r="AM37" s="86" t="s">
        <v>563</v>
      </c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>MS 702</v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>WBA190599</v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289"/>
      <c r="E38" s="289"/>
      <c r="F38" s="344" t="s">
        <v>233</v>
      </c>
      <c r="G38" s="344" t="s">
        <v>233</v>
      </c>
      <c r="H38" s="292" t="s">
        <v>16</v>
      </c>
      <c r="I38" s="292" t="s">
        <v>16</v>
      </c>
      <c r="J38" s="289"/>
      <c r="K38" s="289"/>
      <c r="L38" s="292" t="s">
        <v>16</v>
      </c>
      <c r="M38" s="289"/>
      <c r="N38" s="294" t="s">
        <v>14</v>
      </c>
      <c r="O38" s="289"/>
      <c r="P38" s="289"/>
      <c r="Q38" s="289"/>
      <c r="R38" s="289"/>
      <c r="S38" s="264" t="s">
        <v>74</v>
      </c>
      <c r="T38" s="289"/>
      <c r="U38" s="289"/>
      <c r="V38" s="264" t="s">
        <v>74</v>
      </c>
      <c r="W38" s="289"/>
      <c r="X38" s="340" t="s">
        <v>2</v>
      </c>
      <c r="Y38" s="289"/>
      <c r="Z38" s="289"/>
      <c r="AA38" s="293" t="s">
        <v>225</v>
      </c>
      <c r="AB38" s="289"/>
      <c r="AC38" s="294" t="s">
        <v>14</v>
      </c>
      <c r="AD38" s="320" t="s">
        <v>72</v>
      </c>
      <c r="AE38" s="217" t="s">
        <v>27</v>
      </c>
      <c r="AF38" s="264" t="s">
        <v>74</v>
      </c>
      <c r="AG38" s="292" t="s">
        <v>16</v>
      </c>
      <c r="AH38" s="289"/>
      <c r="AI38" s="320" t="s">
        <v>72</v>
      </c>
      <c r="AJ38" s="313"/>
      <c r="AK38" s="416"/>
      <c r="AL38" s="315"/>
      <c r="AM38" s="536" t="s">
        <v>4</v>
      </c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/>
      <c r="E39" s="26"/>
      <c r="F39" s="26" t="s">
        <v>62</v>
      </c>
      <c r="G39" s="26" t="s">
        <v>62</v>
      </c>
      <c r="H39" s="26">
        <v>1</v>
      </c>
      <c r="I39" s="26">
        <v>1</v>
      </c>
      <c r="J39" s="26"/>
      <c r="K39" s="26"/>
      <c r="L39" s="26" t="s">
        <v>271</v>
      </c>
      <c r="M39" s="26"/>
      <c r="N39" s="26">
        <v>3</v>
      </c>
      <c r="O39" s="26"/>
      <c r="P39" s="26"/>
      <c r="Q39" s="26"/>
      <c r="R39" s="26"/>
      <c r="S39" s="26">
        <v>7</v>
      </c>
      <c r="T39" s="26"/>
      <c r="U39" s="26"/>
      <c r="V39" s="26">
        <v>7</v>
      </c>
      <c r="W39" s="26"/>
      <c r="X39" s="26" t="s">
        <v>31</v>
      </c>
      <c r="Y39" s="26"/>
      <c r="Z39" s="26"/>
      <c r="AA39" s="26" t="s">
        <v>63</v>
      </c>
      <c r="AB39" s="26"/>
      <c r="AC39" s="26">
        <v>3</v>
      </c>
      <c r="AD39" s="26">
        <v>6</v>
      </c>
      <c r="AE39" s="26">
        <v>9</v>
      </c>
      <c r="AF39" s="26">
        <v>7</v>
      </c>
      <c r="AG39" s="26">
        <v>4</v>
      </c>
      <c r="AH39" s="26"/>
      <c r="AI39" s="26">
        <v>6</v>
      </c>
      <c r="AJ39" s="82"/>
      <c r="AK39" s="31"/>
      <c r="AL39" s="31"/>
      <c r="AM39" s="31" t="s">
        <v>34</v>
      </c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>
        <f>IF(HLOOKUP($A$1&amp;"b",[1]!Plan,AS69,FALSE)="","",HLOOKUP($A$1&amp;"b",[1]!Plan,AS69,FALSE))</f>
        <v>8</v>
      </c>
      <c r="AT39" s="28" t="str">
        <f>IF(HLOOKUP($A$1&amp;"b",[1]!Plan,AT69,FALSE)="","",HLOOKUP($A$1&amp;"b",[1]!Plan,AT69,FALSE))</f>
        <v/>
      </c>
      <c r="AU39" s="28">
        <f>IF(HLOOKUP($A$1&amp;"b",[1]!Plan,AU69,FALSE)="","",HLOOKUP($A$1&amp;"b",[1]!Plan,AU69,FALSE))</f>
        <v>8</v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6</v>
      </c>
      <c r="BA39" s="167">
        <f t="shared" si="22"/>
        <v>0</v>
      </c>
      <c r="BB39" s="167">
        <f t="shared" si="22"/>
        <v>12</v>
      </c>
      <c r="BC39" s="167">
        <f t="shared" si="22"/>
        <v>1</v>
      </c>
      <c r="BD39" s="167">
        <f t="shared" si="22"/>
        <v>0</v>
      </c>
      <c r="BE39" s="167">
        <f t="shared" si="22"/>
        <v>4</v>
      </c>
      <c r="BF39" s="167">
        <f t="shared" si="22"/>
        <v>3</v>
      </c>
      <c r="BG39" s="167">
        <f t="shared" si="22"/>
        <v>0</v>
      </c>
      <c r="BH39" s="167">
        <f t="shared" si="22"/>
        <v>4</v>
      </c>
      <c r="BI39" s="167">
        <f t="shared" si="22"/>
        <v>0</v>
      </c>
      <c r="BJ39" s="167">
        <f t="shared" si="22"/>
        <v>1</v>
      </c>
      <c r="BK39" s="167">
        <f t="shared" si="22"/>
        <v>0</v>
      </c>
      <c r="BL39" s="167">
        <f t="shared" si="22"/>
        <v>0</v>
      </c>
      <c r="BM39" s="167">
        <f t="shared" si="22"/>
        <v>1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0</v>
      </c>
      <c r="BR39" s="167">
        <f t="shared" si="22"/>
        <v>4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191</v>
      </c>
      <c r="C44" s="17" t="s">
        <v>191</v>
      </c>
      <c r="D44" s="17" t="s">
        <v>191</v>
      </c>
      <c r="E44" s="17" t="s">
        <v>191</v>
      </c>
      <c r="F44" s="17" t="s">
        <v>255</v>
      </c>
      <c r="G44" s="17" t="s">
        <v>255</v>
      </c>
      <c r="H44" s="17" t="s">
        <v>342</v>
      </c>
      <c r="I44" s="17" t="s">
        <v>342</v>
      </c>
      <c r="J44" s="17"/>
      <c r="K44" s="17" t="s">
        <v>191</v>
      </c>
      <c r="L44" s="17" t="s">
        <v>556</v>
      </c>
      <c r="M44" s="17"/>
      <c r="N44" s="17" t="s">
        <v>391</v>
      </c>
      <c r="O44" s="17" t="s">
        <v>191</v>
      </c>
      <c r="P44" s="17" t="s">
        <v>191</v>
      </c>
      <c r="Q44" s="17" t="s">
        <v>191</v>
      </c>
      <c r="R44" s="17"/>
      <c r="S44" s="17" t="s">
        <v>485</v>
      </c>
      <c r="T44" s="17"/>
      <c r="U44" s="17" t="s">
        <v>191</v>
      </c>
      <c r="V44" s="17" t="s">
        <v>485</v>
      </c>
      <c r="W44" s="17"/>
      <c r="X44" s="17" t="s">
        <v>192</v>
      </c>
      <c r="Y44" s="17"/>
      <c r="Z44" s="17"/>
      <c r="AA44" s="17" t="s">
        <v>447</v>
      </c>
      <c r="AB44" s="17"/>
      <c r="AC44" s="17" t="s">
        <v>391</v>
      </c>
      <c r="AD44" s="17" t="s">
        <v>392</v>
      </c>
      <c r="AE44" s="17" t="s">
        <v>341</v>
      </c>
      <c r="AF44" s="17" t="s">
        <v>485</v>
      </c>
      <c r="AG44" s="17" t="s">
        <v>192</v>
      </c>
      <c r="AH44" s="17"/>
      <c r="AI44" s="17" t="s">
        <v>392</v>
      </c>
      <c r="AJ44" s="334"/>
      <c r="AK44" s="17"/>
      <c r="AL44" s="40"/>
      <c r="AM44" s="86" t="s">
        <v>563</v>
      </c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>MS 703</v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>WBA190599</v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289"/>
      <c r="E45" s="289"/>
      <c r="F45" s="344" t="s">
        <v>233</v>
      </c>
      <c r="G45" s="344" t="s">
        <v>233</v>
      </c>
      <c r="H45" s="292" t="s">
        <v>16</v>
      </c>
      <c r="I45" s="292" t="s">
        <v>16</v>
      </c>
      <c r="J45" s="289"/>
      <c r="K45" s="289"/>
      <c r="L45" s="299" t="s">
        <v>9</v>
      </c>
      <c r="M45" s="289"/>
      <c r="N45" s="294" t="s">
        <v>14</v>
      </c>
      <c r="O45" s="289"/>
      <c r="P45" s="289"/>
      <c r="Q45" s="289"/>
      <c r="R45" s="289"/>
      <c r="S45" s="264" t="s">
        <v>74</v>
      </c>
      <c r="T45" s="289"/>
      <c r="U45" s="289"/>
      <c r="V45" s="264" t="s">
        <v>74</v>
      </c>
      <c r="W45" s="289"/>
      <c r="X45" s="340" t="s">
        <v>2</v>
      </c>
      <c r="Y45" s="289"/>
      <c r="Z45" s="289"/>
      <c r="AA45" s="293" t="s">
        <v>225</v>
      </c>
      <c r="AB45" s="289"/>
      <c r="AC45" s="294" t="s">
        <v>14</v>
      </c>
      <c r="AD45" s="320" t="s">
        <v>72</v>
      </c>
      <c r="AE45" s="217" t="s">
        <v>27</v>
      </c>
      <c r="AF45" s="264" t="s">
        <v>74</v>
      </c>
      <c r="AG45" s="292" t="s">
        <v>16</v>
      </c>
      <c r="AH45" s="289"/>
      <c r="AI45" s="320" t="s">
        <v>72</v>
      </c>
      <c r="AJ45" s="313"/>
      <c r="AK45" s="416"/>
      <c r="AL45" s="537"/>
      <c r="AM45" s="536" t="s">
        <v>4</v>
      </c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/>
      <c r="E46" s="26"/>
      <c r="F46" s="26" t="s">
        <v>62</v>
      </c>
      <c r="G46" s="26" t="s">
        <v>62</v>
      </c>
      <c r="H46" s="26">
        <v>1</v>
      </c>
      <c r="I46" s="26">
        <v>1</v>
      </c>
      <c r="J46" s="26"/>
      <c r="K46" s="26"/>
      <c r="L46" s="26" t="s">
        <v>271</v>
      </c>
      <c r="M46" s="26"/>
      <c r="N46" s="26">
        <v>3</v>
      </c>
      <c r="O46" s="26"/>
      <c r="P46" s="26"/>
      <c r="Q46" s="26"/>
      <c r="R46" s="26"/>
      <c r="S46" s="26">
        <v>7</v>
      </c>
      <c r="T46" s="26"/>
      <c r="U46" s="26"/>
      <c r="V46" s="26">
        <v>7</v>
      </c>
      <c r="W46" s="26"/>
      <c r="X46" s="26" t="s">
        <v>31</v>
      </c>
      <c r="Y46" s="26"/>
      <c r="Z46" s="26"/>
      <c r="AA46" s="26" t="s">
        <v>63</v>
      </c>
      <c r="AB46" s="26"/>
      <c r="AC46" s="26">
        <v>3</v>
      </c>
      <c r="AD46" s="26">
        <v>6</v>
      </c>
      <c r="AE46" s="26">
        <v>9</v>
      </c>
      <c r="AF46" s="26">
        <v>7</v>
      </c>
      <c r="AG46" s="26">
        <v>4</v>
      </c>
      <c r="AH46" s="26"/>
      <c r="AI46" s="26">
        <v>6</v>
      </c>
      <c r="AJ46" s="82"/>
      <c r="AK46" s="31"/>
      <c r="AL46" s="31"/>
      <c r="AM46" s="31" t="s">
        <v>34</v>
      </c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>
        <f>IF(HLOOKUP($A$1&amp;"b",[1]!Plan,AS70,FALSE)="","",HLOOKUP($A$1&amp;"b",[1]!Plan,AS70,FALSE))</f>
        <v>8</v>
      </c>
      <c r="AT46" s="28" t="str">
        <f>IF(HLOOKUP($A$1&amp;"b",[1]!Plan,AT70,FALSE)="","",HLOOKUP($A$1&amp;"b",[1]!Plan,AT70,FALSE))</f>
        <v/>
      </c>
      <c r="AU46" s="28">
        <f>IF(HLOOKUP($A$1&amp;"b",[1]!Plan,AU70,FALSE)="","",HLOOKUP($A$1&amp;"b",[1]!Plan,AU70,FALSE))</f>
        <v>8</v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6</v>
      </c>
      <c r="BA46" s="167">
        <f t="shared" si="26"/>
        <v>0</v>
      </c>
      <c r="BB46" s="167">
        <f t="shared" si="26"/>
        <v>12</v>
      </c>
      <c r="BC46" s="167">
        <f t="shared" si="26"/>
        <v>1</v>
      </c>
      <c r="BD46" s="167">
        <f t="shared" si="26"/>
        <v>0</v>
      </c>
      <c r="BE46" s="167">
        <f t="shared" si="26"/>
        <v>4</v>
      </c>
      <c r="BF46" s="167">
        <f t="shared" si="26"/>
        <v>3</v>
      </c>
      <c r="BG46" s="167">
        <f t="shared" si="26"/>
        <v>0</v>
      </c>
      <c r="BH46" s="167">
        <f t="shared" si="26"/>
        <v>4</v>
      </c>
      <c r="BI46" s="167">
        <f t="shared" si="26"/>
        <v>0</v>
      </c>
      <c r="BJ46" s="167">
        <f t="shared" si="26"/>
        <v>1</v>
      </c>
      <c r="BK46" s="167">
        <f t="shared" si="26"/>
        <v>0</v>
      </c>
      <c r="BL46" s="167">
        <f t="shared" si="26"/>
        <v>0</v>
      </c>
      <c r="BM46" s="167">
        <f t="shared" si="26"/>
        <v>1</v>
      </c>
      <c r="BN46" s="167">
        <f t="shared" si="26"/>
        <v>0</v>
      </c>
      <c r="BO46" s="167">
        <f t="shared" si="26"/>
        <v>1</v>
      </c>
      <c r="BP46" s="167">
        <f t="shared" si="26"/>
        <v>0</v>
      </c>
      <c r="BQ46" s="167">
        <f t="shared" si="26"/>
        <v>0</v>
      </c>
      <c r="BR46" s="167">
        <f t="shared" si="26"/>
        <v>4</v>
      </c>
    </row>
    <row r="47" spans="1:71" ht="15" customHeight="1" x14ac:dyDescent="0.3">
      <c r="A47" s="192"/>
      <c r="B47" s="17" t="s">
        <v>191</v>
      </c>
      <c r="C47" s="17" t="s">
        <v>191</v>
      </c>
      <c r="D47" s="17" t="s">
        <v>191</v>
      </c>
      <c r="E47" s="17" t="s">
        <v>191</v>
      </c>
      <c r="F47" s="17" t="s">
        <v>255</v>
      </c>
      <c r="G47" s="17" t="s">
        <v>255</v>
      </c>
      <c r="H47" s="17" t="s">
        <v>342</v>
      </c>
      <c r="I47" s="17" t="s">
        <v>342</v>
      </c>
      <c r="J47" s="17"/>
      <c r="K47" s="17" t="s">
        <v>191</v>
      </c>
      <c r="L47" s="17" t="s">
        <v>556</v>
      </c>
      <c r="M47" s="17"/>
      <c r="N47" s="17" t="s">
        <v>391</v>
      </c>
      <c r="O47" s="17" t="s">
        <v>191</v>
      </c>
      <c r="P47" s="17" t="s">
        <v>191</v>
      </c>
      <c r="Q47" s="17" t="s">
        <v>191</v>
      </c>
      <c r="R47" s="17"/>
      <c r="S47" s="17" t="s">
        <v>485</v>
      </c>
      <c r="T47" s="17"/>
      <c r="U47" s="17" t="s">
        <v>191</v>
      </c>
      <c r="V47" s="17" t="s">
        <v>485</v>
      </c>
      <c r="W47" s="17"/>
      <c r="X47" s="17" t="s">
        <v>192</v>
      </c>
      <c r="Y47" s="17"/>
      <c r="Z47" s="17"/>
      <c r="AA47" s="17" t="s">
        <v>447</v>
      </c>
      <c r="AB47" s="17"/>
      <c r="AC47" s="17" t="s">
        <v>391</v>
      </c>
      <c r="AD47" s="17" t="s">
        <v>392</v>
      </c>
      <c r="AE47" s="17" t="s">
        <v>341</v>
      </c>
      <c r="AF47" s="17" t="s">
        <v>485</v>
      </c>
      <c r="AG47" s="17" t="s">
        <v>192</v>
      </c>
      <c r="AH47" s="17"/>
      <c r="AI47" s="17" t="s">
        <v>392</v>
      </c>
      <c r="AJ47" s="334"/>
      <c r="AK47" s="17"/>
      <c r="AL47" s="40"/>
      <c r="AM47" s="86" t="s">
        <v>563</v>
      </c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>MS 703</v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>WBA190599</v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289"/>
      <c r="E48" s="289"/>
      <c r="F48" s="344" t="s">
        <v>233</v>
      </c>
      <c r="G48" s="344" t="s">
        <v>233</v>
      </c>
      <c r="H48" s="292" t="s">
        <v>16</v>
      </c>
      <c r="I48" s="292" t="s">
        <v>16</v>
      </c>
      <c r="J48" s="289"/>
      <c r="K48" s="289"/>
      <c r="L48" s="292" t="s">
        <v>16</v>
      </c>
      <c r="M48" s="289"/>
      <c r="N48" s="294" t="s">
        <v>14</v>
      </c>
      <c r="O48" s="289"/>
      <c r="P48" s="289"/>
      <c r="Q48" s="289"/>
      <c r="R48" s="289"/>
      <c r="S48" s="264" t="s">
        <v>74</v>
      </c>
      <c r="T48" s="289"/>
      <c r="U48" s="289"/>
      <c r="V48" s="264" t="s">
        <v>74</v>
      </c>
      <c r="W48" s="289"/>
      <c r="X48" s="340" t="s">
        <v>2</v>
      </c>
      <c r="Y48" s="289"/>
      <c r="Z48" s="289"/>
      <c r="AA48" s="293" t="s">
        <v>225</v>
      </c>
      <c r="AB48" s="289"/>
      <c r="AC48" s="294" t="s">
        <v>14</v>
      </c>
      <c r="AD48" s="320" t="s">
        <v>72</v>
      </c>
      <c r="AE48" s="217" t="s">
        <v>27</v>
      </c>
      <c r="AF48" s="264" t="s">
        <v>74</v>
      </c>
      <c r="AG48" s="292" t="s">
        <v>16</v>
      </c>
      <c r="AH48" s="289"/>
      <c r="AI48" s="320" t="s">
        <v>72</v>
      </c>
      <c r="AJ48" s="313"/>
      <c r="AK48" s="416"/>
      <c r="AL48" s="537"/>
      <c r="AM48" s="536" t="s">
        <v>4</v>
      </c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/>
      <c r="E49" s="26"/>
      <c r="F49" s="26" t="s">
        <v>62</v>
      </c>
      <c r="G49" s="26" t="s">
        <v>62</v>
      </c>
      <c r="H49" s="26">
        <v>1</v>
      </c>
      <c r="I49" s="26">
        <v>1</v>
      </c>
      <c r="J49" s="26"/>
      <c r="K49" s="26"/>
      <c r="L49" s="26" t="s">
        <v>271</v>
      </c>
      <c r="M49" s="26"/>
      <c r="N49" s="26">
        <v>3</v>
      </c>
      <c r="O49" s="26"/>
      <c r="P49" s="26"/>
      <c r="Q49" s="26"/>
      <c r="R49" s="26"/>
      <c r="S49" s="26">
        <v>7</v>
      </c>
      <c r="T49" s="26"/>
      <c r="U49" s="26"/>
      <c r="V49" s="26">
        <v>7</v>
      </c>
      <c r="W49" s="26"/>
      <c r="X49" s="26" t="s">
        <v>31</v>
      </c>
      <c r="Y49" s="26"/>
      <c r="Z49" s="26"/>
      <c r="AA49" s="26" t="s">
        <v>63</v>
      </c>
      <c r="AB49" s="26"/>
      <c r="AC49" s="26">
        <v>3</v>
      </c>
      <c r="AD49" s="26">
        <v>6</v>
      </c>
      <c r="AE49" s="26">
        <v>9</v>
      </c>
      <c r="AF49" s="26">
        <v>7</v>
      </c>
      <c r="AG49" s="26">
        <v>4</v>
      </c>
      <c r="AH49" s="26"/>
      <c r="AI49" s="26">
        <v>6</v>
      </c>
      <c r="AJ49" s="82"/>
      <c r="AK49" s="31"/>
      <c r="AL49" s="31"/>
      <c r="AM49" s="31" t="s">
        <v>34</v>
      </c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>
        <f>IF(HLOOKUP($A$1&amp;"b",[1]!Plan,AS70,FALSE)="","",HLOOKUP($A$1&amp;"b",[1]!Plan,AS70,FALSE))</f>
        <v>8</v>
      </c>
      <c r="AT49" s="28" t="str">
        <f>IF(HLOOKUP($A$1&amp;"b",[1]!Plan,AT70,FALSE)="","",HLOOKUP($A$1&amp;"b",[1]!Plan,AT70,FALSE))</f>
        <v/>
      </c>
      <c r="AU49" s="28">
        <f>IF(HLOOKUP($A$1&amp;"b",[1]!Plan,AU70,FALSE)="","",HLOOKUP($A$1&amp;"b",[1]!Plan,AU70,FALSE))</f>
        <v>8</v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6</v>
      </c>
      <c r="BA49" s="167">
        <f t="shared" si="28"/>
        <v>0</v>
      </c>
      <c r="BB49" s="167">
        <f t="shared" si="28"/>
        <v>12</v>
      </c>
      <c r="BC49" s="167">
        <f t="shared" si="28"/>
        <v>1</v>
      </c>
      <c r="BD49" s="167">
        <f t="shared" si="28"/>
        <v>0</v>
      </c>
      <c r="BE49" s="167">
        <f t="shared" si="28"/>
        <v>4</v>
      </c>
      <c r="BF49" s="167">
        <f t="shared" si="28"/>
        <v>3</v>
      </c>
      <c r="BG49" s="167">
        <f t="shared" si="28"/>
        <v>0</v>
      </c>
      <c r="BH49" s="167">
        <f t="shared" si="28"/>
        <v>4</v>
      </c>
      <c r="BI49" s="167">
        <f t="shared" si="28"/>
        <v>0</v>
      </c>
      <c r="BJ49" s="167">
        <f t="shared" si="28"/>
        <v>1</v>
      </c>
      <c r="BK49" s="167">
        <f t="shared" si="28"/>
        <v>0</v>
      </c>
      <c r="BL49" s="167">
        <f t="shared" si="28"/>
        <v>0</v>
      </c>
      <c r="BM49" s="167">
        <f t="shared" si="28"/>
        <v>1</v>
      </c>
      <c r="BN49" s="167">
        <f t="shared" si="28"/>
        <v>0</v>
      </c>
      <c r="BO49" s="167">
        <f t="shared" si="28"/>
        <v>1</v>
      </c>
      <c r="BP49" s="167">
        <f t="shared" si="28"/>
        <v>0</v>
      </c>
      <c r="BQ49" s="167">
        <f t="shared" si="28"/>
        <v>0</v>
      </c>
      <c r="BR49" s="167">
        <f t="shared" si="28"/>
        <v>4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 t="s">
        <v>165</v>
      </c>
      <c r="V61" s="210" t="s">
        <v>165</v>
      </c>
      <c r="W61" s="194"/>
      <c r="X61" s="194" t="s">
        <v>165</v>
      </c>
      <c r="Y61" s="194"/>
      <c r="Z61" s="194"/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8317" priority="1483" operator="equal">
      <formula>0</formula>
    </cfRule>
    <cfRule type="cellIs" dxfId="8316" priority="1484" operator="greaterThan">
      <formula>0</formula>
    </cfRule>
  </conditionalFormatting>
  <conditionalFormatting sqref="AZ19:BR19">
    <cfRule type="cellIs" dxfId="8315" priority="1481" operator="equal">
      <formula>0</formula>
    </cfRule>
    <cfRule type="cellIs" dxfId="8314" priority="1482" operator="greaterThan">
      <formula>0</formula>
    </cfRule>
  </conditionalFormatting>
  <conditionalFormatting sqref="AZ22:BR22">
    <cfRule type="cellIs" dxfId="8313" priority="1479" operator="equal">
      <formula>0</formula>
    </cfRule>
    <cfRule type="cellIs" dxfId="8312" priority="1480" operator="greaterThan">
      <formula>0</formula>
    </cfRule>
  </conditionalFormatting>
  <conditionalFormatting sqref="AZ26:BR26">
    <cfRule type="cellIs" dxfId="8311" priority="1477" operator="equal">
      <formula>0</formula>
    </cfRule>
    <cfRule type="cellIs" dxfId="8310" priority="1478" operator="greaterThan">
      <formula>0</formula>
    </cfRule>
  </conditionalFormatting>
  <conditionalFormatting sqref="AZ29:BR29">
    <cfRule type="cellIs" dxfId="8309" priority="1475" operator="equal">
      <formula>0</formula>
    </cfRule>
    <cfRule type="cellIs" dxfId="8308" priority="1476" operator="greaterThan">
      <formula>0</formula>
    </cfRule>
  </conditionalFormatting>
  <conditionalFormatting sqref="AZ32:BR32">
    <cfRule type="cellIs" dxfId="8307" priority="1473" operator="equal">
      <formula>0</formula>
    </cfRule>
    <cfRule type="cellIs" dxfId="8306" priority="1474" operator="greaterThan">
      <formula>0</formula>
    </cfRule>
  </conditionalFormatting>
  <conditionalFormatting sqref="AZ36:BR36">
    <cfRule type="cellIs" dxfId="8305" priority="1471" operator="equal">
      <formula>0</formula>
    </cfRule>
    <cfRule type="cellIs" dxfId="8304" priority="1472" operator="greaterThan">
      <formula>0</formula>
    </cfRule>
  </conditionalFormatting>
  <conditionalFormatting sqref="AZ39:BR39">
    <cfRule type="cellIs" dxfId="8303" priority="1469" operator="equal">
      <formula>0</formula>
    </cfRule>
    <cfRule type="cellIs" dxfId="8302" priority="1470" operator="greaterThan">
      <formula>0</formula>
    </cfRule>
  </conditionalFormatting>
  <conditionalFormatting sqref="AZ42:BR42">
    <cfRule type="cellIs" dxfId="8301" priority="1467" operator="equal">
      <formula>0</formula>
    </cfRule>
    <cfRule type="cellIs" dxfId="8300" priority="1468" operator="greaterThan">
      <formula>0</formula>
    </cfRule>
  </conditionalFormatting>
  <conditionalFormatting sqref="AZ46:BR46">
    <cfRule type="cellIs" dxfId="8299" priority="1465" operator="equal">
      <formula>0</formula>
    </cfRule>
    <cfRule type="cellIs" dxfId="8298" priority="1466" operator="greaterThan">
      <formula>0</formula>
    </cfRule>
  </conditionalFormatting>
  <conditionalFormatting sqref="AZ49:BR49">
    <cfRule type="cellIs" dxfId="8297" priority="1463" operator="equal">
      <formula>0</formula>
    </cfRule>
    <cfRule type="cellIs" dxfId="8296" priority="1464" operator="greaterThan">
      <formula>0</formula>
    </cfRule>
  </conditionalFormatting>
  <conditionalFormatting sqref="AZ52:BR52">
    <cfRule type="cellIs" dxfId="8295" priority="1461" operator="equal">
      <formula>0</formula>
    </cfRule>
    <cfRule type="cellIs" dxfId="8294" priority="1462" operator="greaterThan">
      <formula>0</formula>
    </cfRule>
  </conditionalFormatting>
  <conditionalFormatting sqref="AZ56:BR56">
    <cfRule type="cellIs" dxfId="8293" priority="1459" operator="equal">
      <formula>0</formula>
    </cfRule>
    <cfRule type="cellIs" dxfId="8292" priority="1460" operator="greaterThan">
      <formula>0</formula>
    </cfRule>
  </conditionalFormatting>
  <conditionalFormatting sqref="AZ59:BR59">
    <cfRule type="cellIs" dxfId="8291" priority="1457" operator="equal">
      <formula>0</formula>
    </cfRule>
    <cfRule type="cellIs" dxfId="8290" priority="1458" operator="greaterThan">
      <formula>0</formula>
    </cfRule>
  </conditionalFormatting>
  <conditionalFormatting sqref="AZ62:BR62">
    <cfRule type="cellIs" dxfId="8289" priority="1455" operator="equal">
      <formula>0</formula>
    </cfRule>
    <cfRule type="cellIs" dxfId="8288" priority="1456" operator="greaterThan">
      <formula>0</formula>
    </cfRule>
  </conditionalFormatting>
  <conditionalFormatting sqref="A28:A29 A45:A46 A48:A49 A55:A56 A58:A59 A5:A6 A8:A9 A25:A26">
    <cfRule type="cellIs" dxfId="8287" priority="1454" stopIfTrue="1" operator="equal">
      <formula>TRUE</formula>
    </cfRule>
  </conditionalFormatting>
  <conditionalFormatting sqref="A35:A36 A38:A39">
    <cfRule type="cellIs" dxfId="8286" priority="1453" stopIfTrue="1" operator="equal">
      <formula>TRUE</formula>
    </cfRule>
  </conditionalFormatting>
  <conditionalFormatting sqref="AP16">
    <cfRule type="duplicateValues" dxfId="8285" priority="1450"/>
  </conditionalFormatting>
  <conditionalFormatting sqref="AP19">
    <cfRule type="duplicateValues" dxfId="8284" priority="1449"/>
  </conditionalFormatting>
  <conditionalFormatting sqref="AP26">
    <cfRule type="duplicateValues" dxfId="8283" priority="1448"/>
  </conditionalFormatting>
  <conditionalFormatting sqref="AP39">
    <cfRule type="duplicateValues" dxfId="8282" priority="1447"/>
  </conditionalFormatting>
  <conditionalFormatting sqref="AP36">
    <cfRule type="duplicateValues" dxfId="8281" priority="1446"/>
  </conditionalFormatting>
  <conditionalFormatting sqref="AP39">
    <cfRule type="duplicateValues" dxfId="8280" priority="1445"/>
  </conditionalFormatting>
  <conditionalFormatting sqref="AP49">
    <cfRule type="duplicateValues" dxfId="8279" priority="1444"/>
  </conditionalFormatting>
  <conditionalFormatting sqref="AP46">
    <cfRule type="duplicateValues" dxfId="8278" priority="1443"/>
  </conditionalFormatting>
  <conditionalFormatting sqref="AP49">
    <cfRule type="duplicateValues" dxfId="8277" priority="1442"/>
  </conditionalFormatting>
  <conditionalFormatting sqref="AP6 AL6">
    <cfRule type="duplicateValues" dxfId="8276" priority="1441"/>
  </conditionalFormatting>
  <conditionalFormatting sqref="AP9">
    <cfRule type="duplicateValues" dxfId="8275" priority="1440"/>
  </conditionalFormatting>
  <conditionalFormatting sqref="AP36">
    <cfRule type="duplicateValues" dxfId="8274" priority="1439"/>
  </conditionalFormatting>
  <conditionalFormatting sqref="AP39">
    <cfRule type="duplicateValues" dxfId="8273" priority="1438"/>
  </conditionalFormatting>
  <conditionalFormatting sqref="AO46">
    <cfRule type="duplicateValues" dxfId="8272" priority="1437"/>
  </conditionalFormatting>
  <conditionalFormatting sqref="AL6">
    <cfRule type="duplicateValues" dxfId="8271" priority="1436"/>
  </conditionalFormatting>
  <conditionalFormatting sqref="AP9">
    <cfRule type="duplicateValues" dxfId="8270" priority="1435"/>
  </conditionalFormatting>
  <conditionalFormatting sqref="AL6">
    <cfRule type="duplicateValues" dxfId="8269" priority="1434"/>
  </conditionalFormatting>
  <conditionalFormatting sqref="AP16">
    <cfRule type="duplicateValues" dxfId="8268" priority="1433"/>
  </conditionalFormatting>
  <conditionalFormatting sqref="AP19">
    <cfRule type="duplicateValues" dxfId="8267" priority="1432"/>
  </conditionalFormatting>
  <conditionalFormatting sqref="AP29">
    <cfRule type="duplicateValues" dxfId="8266" priority="1431"/>
  </conditionalFormatting>
  <conditionalFormatting sqref="AJ6 AL6:AP6">
    <cfRule type="duplicateValues" dxfId="8265" priority="1430"/>
  </conditionalFormatting>
  <conditionalFormatting sqref="AN16">
    <cfRule type="duplicateValues" dxfId="8264" priority="1429"/>
  </conditionalFormatting>
  <conditionalFormatting sqref="AL46">
    <cfRule type="duplicateValues" dxfId="8263" priority="1428"/>
  </conditionalFormatting>
  <conditionalFormatting sqref="AN19">
    <cfRule type="duplicateValues" dxfId="8262" priority="1427"/>
  </conditionalFormatting>
  <conditionalFormatting sqref="AN26">
    <cfRule type="duplicateValues" dxfId="8261" priority="1426"/>
  </conditionalFormatting>
  <conditionalFormatting sqref="AN29">
    <cfRule type="duplicateValues" dxfId="8260" priority="1425"/>
  </conditionalFormatting>
  <conditionalFormatting sqref="AN36">
    <cfRule type="duplicateValues" dxfId="8259" priority="1424"/>
  </conditionalFormatting>
  <conditionalFormatting sqref="AN39">
    <cfRule type="duplicateValues" dxfId="8258" priority="1423"/>
  </conditionalFormatting>
  <conditionalFormatting sqref="AN46">
    <cfRule type="duplicateValues" dxfId="8257" priority="1422"/>
  </conditionalFormatting>
  <conditionalFormatting sqref="AN49">
    <cfRule type="duplicateValues" dxfId="8256" priority="1421"/>
  </conditionalFormatting>
  <conditionalFormatting sqref="AO26">
    <cfRule type="duplicateValues" dxfId="8255" priority="1420"/>
  </conditionalFormatting>
  <conditionalFormatting sqref="AO29">
    <cfRule type="duplicateValues" dxfId="8254" priority="1419"/>
  </conditionalFormatting>
  <conditionalFormatting sqref="AO36">
    <cfRule type="duplicateValues" dxfId="8253" priority="1418"/>
  </conditionalFormatting>
  <conditionalFormatting sqref="AO39">
    <cfRule type="duplicateValues" dxfId="8252" priority="1417"/>
  </conditionalFormatting>
  <conditionalFormatting sqref="AZ6:BR6">
    <cfRule type="cellIs" dxfId="8251" priority="1415" operator="equal">
      <formula>0</formula>
    </cfRule>
    <cfRule type="cellIs" dxfId="8250" priority="1416" operator="greaterThan">
      <formula>0</formula>
    </cfRule>
  </conditionalFormatting>
  <conditionalFormatting sqref="AZ9:BR9">
    <cfRule type="cellIs" dxfId="8249" priority="1413" operator="equal">
      <formula>0</formula>
    </cfRule>
    <cfRule type="cellIs" dxfId="8248" priority="1414" operator="greaterThan">
      <formula>0</formula>
    </cfRule>
  </conditionalFormatting>
  <conditionalFormatting sqref="AZ12:BR12">
    <cfRule type="cellIs" dxfId="8247" priority="1411" operator="equal">
      <formula>0</formula>
    </cfRule>
    <cfRule type="cellIs" dxfId="8246" priority="1412" operator="greaterThan">
      <formula>0</formula>
    </cfRule>
  </conditionalFormatting>
  <conditionalFormatting sqref="AN6">
    <cfRule type="duplicateValues" dxfId="8245" priority="1410"/>
  </conditionalFormatting>
  <conditionalFormatting sqref="AN9">
    <cfRule type="duplicateValues" dxfId="8244" priority="1409"/>
  </conditionalFormatting>
  <conditionalFormatting sqref="AO49">
    <cfRule type="duplicateValues" dxfId="8243" priority="1408"/>
  </conditionalFormatting>
  <conditionalFormatting sqref="A15:A16 A18:A19">
    <cfRule type="cellIs" dxfId="8242" priority="1407" stopIfTrue="1" operator="equal">
      <formula>TRUE</formula>
    </cfRule>
  </conditionalFormatting>
  <conditionalFormatting sqref="AL6">
    <cfRule type="duplicateValues" dxfId="8241" priority="1405"/>
  </conditionalFormatting>
  <conditionalFormatting sqref="AL6">
    <cfRule type="duplicateValues" dxfId="8240" priority="1404"/>
  </conditionalFormatting>
  <conditionalFormatting sqref="AL6">
    <cfRule type="duplicateValues" dxfId="8239" priority="1403"/>
  </conditionalFormatting>
  <conditionalFormatting sqref="AL6">
    <cfRule type="duplicateValues" dxfId="8238" priority="1402"/>
  </conditionalFormatting>
  <conditionalFormatting sqref="AO6">
    <cfRule type="duplicateValues" dxfId="8237" priority="1401"/>
  </conditionalFormatting>
  <conditionalFormatting sqref="AO9">
    <cfRule type="duplicateValues" dxfId="8236" priority="1400"/>
  </conditionalFormatting>
  <conditionalFormatting sqref="AO6">
    <cfRule type="duplicateValues" dxfId="8235" priority="1399"/>
  </conditionalFormatting>
  <conditionalFormatting sqref="AO16">
    <cfRule type="duplicateValues" dxfId="8234" priority="1398"/>
  </conditionalFormatting>
  <conditionalFormatting sqref="AO9">
    <cfRule type="duplicateValues" dxfId="8233" priority="1397"/>
  </conditionalFormatting>
  <conditionalFormatting sqref="AO9">
    <cfRule type="duplicateValues" dxfId="8232" priority="1396"/>
  </conditionalFormatting>
  <conditionalFormatting sqref="AO16">
    <cfRule type="duplicateValues" dxfId="8231" priority="1395"/>
  </conditionalFormatting>
  <conditionalFormatting sqref="AO16">
    <cfRule type="duplicateValues" dxfId="8230" priority="1394"/>
  </conditionalFormatting>
  <conditionalFormatting sqref="AO19">
    <cfRule type="duplicateValues" dxfId="8229" priority="1393"/>
  </conditionalFormatting>
  <conditionalFormatting sqref="AO19">
    <cfRule type="duplicateValues" dxfId="8228" priority="1392"/>
  </conditionalFormatting>
  <conditionalFormatting sqref="AO6">
    <cfRule type="duplicateValues" dxfId="8227" priority="1391"/>
  </conditionalFormatting>
  <conditionalFormatting sqref="AO6">
    <cfRule type="duplicateValues" dxfId="8226" priority="1390"/>
  </conditionalFormatting>
  <conditionalFormatting sqref="AO19">
    <cfRule type="duplicateValues" dxfId="8225" priority="1389"/>
  </conditionalFormatting>
  <conditionalFormatting sqref="AM6">
    <cfRule type="duplicateValues" dxfId="8224" priority="1388"/>
  </conditionalFormatting>
  <conditionalFormatting sqref="AM6">
    <cfRule type="duplicateValues" dxfId="8223" priority="1387"/>
  </conditionalFormatting>
  <conditionalFormatting sqref="AM6">
    <cfRule type="duplicateValues" dxfId="8222" priority="1386"/>
  </conditionalFormatting>
  <conditionalFormatting sqref="AM6">
    <cfRule type="duplicateValues" dxfId="8221" priority="1385"/>
  </conditionalFormatting>
  <conditionalFormatting sqref="AN9:AP9">
    <cfRule type="duplicateValues" dxfId="8220" priority="1384"/>
  </conditionalFormatting>
  <conditionalFormatting sqref="AN16:AP16">
    <cfRule type="duplicateValues" dxfId="8219" priority="1383"/>
  </conditionalFormatting>
  <conditionalFormatting sqref="AN19:AP19">
    <cfRule type="duplicateValues" dxfId="8218" priority="1382"/>
  </conditionalFormatting>
  <conditionalFormatting sqref="AJ36 AJ26">
    <cfRule type="duplicateValues" dxfId="8217" priority="1381"/>
  </conditionalFormatting>
  <conditionalFormatting sqref="AJ39 AJ29">
    <cfRule type="duplicateValues" dxfId="8216" priority="1380"/>
  </conditionalFormatting>
  <conditionalFormatting sqref="AH6:AP6">
    <cfRule type="duplicateValues" dxfId="8215" priority="1379"/>
  </conditionalFormatting>
  <conditionalFormatting sqref="AH9:AI9 AN9:AP9 AK9:AL9">
    <cfRule type="duplicateValues" dxfId="8214" priority="1378"/>
  </conditionalFormatting>
  <conditionalFormatting sqref="AH36 AN36:AP36 AJ36:AL36">
    <cfRule type="duplicateValues" dxfId="8213" priority="1377"/>
  </conditionalFormatting>
  <conditionalFormatting sqref="AH39 AN39:AP39 AJ39:AL39">
    <cfRule type="duplicateValues" dxfId="8212" priority="1376"/>
  </conditionalFormatting>
  <conditionalFormatting sqref="AH26:AP26">
    <cfRule type="duplicateValues" dxfId="8211" priority="1375"/>
  </conditionalFormatting>
  <conditionalFormatting sqref="AH29 AN29:AP29 AJ29:AL29">
    <cfRule type="duplicateValues" dxfId="8210" priority="1374"/>
  </conditionalFormatting>
  <conditionalFormatting sqref="AH46 AN46:AP46 AJ46:AL46">
    <cfRule type="duplicateValues" dxfId="8209" priority="1373"/>
  </conditionalFormatting>
  <conditionalFormatting sqref="AH49 AN49:AP49 AJ49:AK49">
    <cfRule type="duplicateValues" dxfId="8208" priority="1372"/>
  </conditionalFormatting>
  <conditionalFormatting sqref="AH16 AN16:AP16 AJ16:AL16">
    <cfRule type="duplicateValues" dxfId="8207" priority="1371"/>
  </conditionalFormatting>
  <conditionalFormatting sqref="AH19 AN19:AP19 AJ19:AL19">
    <cfRule type="duplicateValues" dxfId="8206" priority="1370"/>
  </conditionalFormatting>
  <conditionalFormatting sqref="AH46">
    <cfRule type="duplicateValues" dxfId="8205" priority="1369"/>
  </conditionalFormatting>
  <conditionalFormatting sqref="AH49">
    <cfRule type="duplicateValues" dxfId="8204" priority="1368"/>
  </conditionalFormatting>
  <conditionalFormatting sqref="AK46 AK36 AK26 AK16">
    <cfRule type="duplicateValues" dxfId="8203" priority="1367"/>
  </conditionalFormatting>
  <conditionalFormatting sqref="AK49 AK39 AK29 AK19">
    <cfRule type="duplicateValues" dxfId="8202" priority="1366"/>
  </conditionalFormatting>
  <conditionalFormatting sqref="AL9">
    <cfRule type="duplicateValues" dxfId="8201" priority="1365"/>
  </conditionalFormatting>
  <conditionalFormatting sqref="AL9">
    <cfRule type="duplicateValues" dxfId="8200" priority="1364"/>
  </conditionalFormatting>
  <conditionalFormatting sqref="AL9">
    <cfRule type="duplicateValues" dxfId="8199" priority="1363"/>
  </conditionalFormatting>
  <conditionalFormatting sqref="AL9">
    <cfRule type="duplicateValues" dxfId="8198" priority="1362"/>
  </conditionalFormatting>
  <conditionalFormatting sqref="AL9">
    <cfRule type="duplicateValues" dxfId="8197" priority="1361"/>
  </conditionalFormatting>
  <conditionalFormatting sqref="AL9">
    <cfRule type="duplicateValues" dxfId="8196" priority="1360"/>
  </conditionalFormatting>
  <conditionalFormatting sqref="AL9">
    <cfRule type="duplicateValues" dxfId="8195" priority="1359"/>
  </conditionalFormatting>
  <conditionalFormatting sqref="AL9">
    <cfRule type="duplicateValues" dxfId="8194" priority="1358"/>
  </conditionalFormatting>
  <conditionalFormatting sqref="AL9">
    <cfRule type="duplicateValues" dxfId="8193" priority="1357"/>
  </conditionalFormatting>
  <conditionalFormatting sqref="AL39 AL29 AL19">
    <cfRule type="duplicateValues" dxfId="8192" priority="1347"/>
  </conditionalFormatting>
  <conditionalFormatting sqref="AL39 AL29 AL19">
    <cfRule type="duplicateValues" dxfId="8191" priority="1346"/>
  </conditionalFormatting>
  <conditionalFormatting sqref="AL39 AL29 AL19">
    <cfRule type="duplicateValues" dxfId="8190" priority="1345"/>
  </conditionalFormatting>
  <conditionalFormatting sqref="AL39 AL29 AL19">
    <cfRule type="duplicateValues" dxfId="8189" priority="1344"/>
  </conditionalFormatting>
  <conditionalFormatting sqref="AL39 AL29 AL19">
    <cfRule type="duplicateValues" dxfId="8188" priority="1343"/>
  </conditionalFormatting>
  <conditionalFormatting sqref="AL39 AL29 AL19">
    <cfRule type="duplicateValues" dxfId="8187" priority="1342"/>
  </conditionalFormatting>
  <conditionalFormatting sqref="AL39 AL29 AL19">
    <cfRule type="duplicateValues" dxfId="8186" priority="1341"/>
  </conditionalFormatting>
  <conditionalFormatting sqref="AL39 AL29 AL19">
    <cfRule type="duplicateValues" dxfId="8185" priority="1340"/>
  </conditionalFormatting>
  <conditionalFormatting sqref="AL39 AL29 AL19">
    <cfRule type="duplicateValues" dxfId="8184" priority="1339"/>
  </conditionalFormatting>
  <conditionalFormatting sqref="AH6">
    <cfRule type="duplicateValues" dxfId="8183" priority="1338"/>
  </conditionalFormatting>
  <conditionalFormatting sqref="AH9">
    <cfRule type="duplicateValues" dxfId="8182" priority="1337"/>
  </conditionalFormatting>
  <conditionalFormatting sqref="AH36 AH26 AH16">
    <cfRule type="duplicateValues" dxfId="8181" priority="1336"/>
  </conditionalFormatting>
  <conditionalFormatting sqref="AH39 AH29 AH19">
    <cfRule type="duplicateValues" dxfId="8180" priority="1335"/>
  </conditionalFormatting>
  <conditionalFormatting sqref="AL49">
    <cfRule type="duplicateValues" dxfId="8179" priority="1334"/>
  </conditionalFormatting>
  <conditionalFormatting sqref="AL49">
    <cfRule type="duplicateValues" dxfId="8178" priority="1333"/>
  </conditionalFormatting>
  <conditionalFormatting sqref="AM9">
    <cfRule type="duplicateValues" dxfId="8177" priority="1332"/>
  </conditionalFormatting>
  <conditionalFormatting sqref="AM9">
    <cfRule type="duplicateValues" dxfId="8176" priority="1331"/>
  </conditionalFormatting>
  <conditionalFormatting sqref="AM9">
    <cfRule type="duplicateValues" dxfId="8175" priority="1330"/>
  </conditionalFormatting>
  <conditionalFormatting sqref="AM9">
    <cfRule type="duplicateValues" dxfId="8174" priority="1329"/>
  </conditionalFormatting>
  <conditionalFormatting sqref="AM9">
    <cfRule type="duplicateValues" dxfId="8173" priority="1328"/>
  </conditionalFormatting>
  <conditionalFormatting sqref="AM9">
    <cfRule type="duplicateValues" dxfId="8172" priority="1327"/>
  </conditionalFormatting>
  <conditionalFormatting sqref="AM46 AM36 AM26 AM16">
    <cfRule type="duplicateValues" dxfId="8171" priority="1326"/>
  </conditionalFormatting>
  <conditionalFormatting sqref="AM46 AM36 AM26 AM16">
    <cfRule type="duplicateValues" dxfId="8170" priority="1325"/>
  </conditionalFormatting>
  <conditionalFormatting sqref="AM46 AM36 AM26 AM16">
    <cfRule type="duplicateValues" dxfId="8169" priority="1324"/>
  </conditionalFormatting>
  <conditionalFormatting sqref="AM46 AM36 AM26 AM16">
    <cfRule type="duplicateValues" dxfId="8168" priority="1323"/>
  </conditionalFormatting>
  <conditionalFormatting sqref="AM46 AM36 AM26 AM16">
    <cfRule type="duplicateValues" dxfId="8167" priority="1322"/>
  </conditionalFormatting>
  <conditionalFormatting sqref="AM46 AM36 AM26 AM16">
    <cfRule type="duplicateValues" dxfId="8166" priority="1321"/>
  </conditionalFormatting>
  <conditionalFormatting sqref="AM49 AM39 AM29 AM19">
    <cfRule type="duplicateValues" dxfId="8165" priority="1320"/>
  </conditionalFormatting>
  <conditionalFormatting sqref="AM49 AM39 AM29 AM19">
    <cfRule type="duplicateValues" dxfId="8164" priority="1319"/>
  </conditionalFormatting>
  <conditionalFormatting sqref="AM49 AM39 AM29 AM19">
    <cfRule type="duplicateValues" dxfId="8163" priority="1318"/>
  </conditionalFormatting>
  <conditionalFormatting sqref="AM49 AM39 AM29 AM19">
    <cfRule type="duplicateValues" dxfId="8162" priority="1317"/>
  </conditionalFormatting>
  <conditionalFormatting sqref="AM49 AM39 AM29 AM19">
    <cfRule type="duplicateValues" dxfId="8161" priority="1316"/>
  </conditionalFormatting>
  <conditionalFormatting sqref="AM49 AM39 AM29 AM19">
    <cfRule type="duplicateValues" dxfId="8160" priority="1315"/>
  </conditionalFormatting>
  <conditionalFormatting sqref="AI46 AI36 AI26 AI16">
    <cfRule type="duplicateValues" dxfId="8159" priority="1314"/>
  </conditionalFormatting>
  <conditionalFormatting sqref="AI49 AI39 AI29 AI19">
    <cfRule type="duplicateValues" dxfId="8158" priority="1313"/>
  </conditionalFormatting>
  <conditionalFormatting sqref="AJ9">
    <cfRule type="duplicateValues" dxfId="8157" priority="448"/>
  </conditionalFormatting>
  <conditionalFormatting sqref="AJ9">
    <cfRule type="duplicateValues" dxfId="8156" priority="447"/>
  </conditionalFormatting>
  <conditionalFormatting sqref="B6:AG6">
    <cfRule type="duplicateValues" dxfId="8155" priority="12"/>
  </conditionalFormatting>
  <conditionalFormatting sqref="B9:AG9">
    <cfRule type="duplicateValues" dxfId="8154" priority="11"/>
  </conditionalFormatting>
  <conditionalFormatting sqref="B16:AG16">
    <cfRule type="duplicateValues" dxfId="8153" priority="10"/>
  </conditionalFormatting>
  <conditionalFormatting sqref="B19:AG19">
    <cfRule type="duplicateValues" dxfId="8152" priority="9"/>
  </conditionalFormatting>
  <conditionalFormatting sqref="B26:AG26">
    <cfRule type="duplicateValues" dxfId="8151" priority="8"/>
  </conditionalFormatting>
  <conditionalFormatting sqref="B29:AG29">
    <cfRule type="duplicateValues" dxfId="8150" priority="7"/>
  </conditionalFormatting>
  <conditionalFormatting sqref="B36:AG36">
    <cfRule type="duplicateValues" dxfId="8149" priority="6"/>
  </conditionalFormatting>
  <conditionalFormatting sqref="B39:AG39">
    <cfRule type="duplicateValues" dxfId="8148" priority="5"/>
  </conditionalFormatting>
  <conditionalFormatting sqref="B46:AG46">
    <cfRule type="duplicateValues" dxfId="8147" priority="4"/>
  </conditionalFormatting>
  <conditionalFormatting sqref="B49:AG49">
    <cfRule type="duplicateValues" dxfId="8146" priority="3"/>
  </conditionalFormatting>
  <conditionalFormatting sqref="B56:AG56">
    <cfRule type="duplicateValues" dxfId="8145" priority="2"/>
  </conditionalFormatting>
  <conditionalFormatting sqref="B59:AG59">
    <cfRule type="duplicateValues" dxfId="8144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87617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52" stopIfTrue="1" operator="containsText" id="{38502085-D373-4C39-932F-1E4C77EC4AE5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451" stopIfTrue="1" operator="containsText" id="{3937B7CF-0B96-4B62-9927-06DE5CBF47C4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406" stopIfTrue="1" operator="containsText" id="{F9B19EF0-1A94-4A0E-BFC0-CD5B7C99EE68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6C499-F340-4F9A-865F-BF0011BA423D}">
  <sheetPr codeName="Tabelle315"/>
  <dimension ref="A1:CE85"/>
  <sheetViews>
    <sheetView topLeftCell="P1" zoomScale="70" zoomScaleNormal="70" zoomScaleSheetLayoutView="70" zoomScalePageLayoutView="70" workbookViewId="0">
      <selection activeCell="AM2" sqref="AM2:AM49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39</v>
      </c>
      <c r="B1" s="3">
        <f>DATE(YEAR(A2),1,7*A1-3-WEEKDAY(DATE(YEAR(A2),,),3))</f>
        <v>44095</v>
      </c>
      <c r="C1" s="2" t="s">
        <v>29</v>
      </c>
      <c r="D1" s="3">
        <f>B1+4</f>
        <v>44099</v>
      </c>
      <c r="E1" s="207">
        <f ca="1">SUMIF(B6:AI7,"&lt;&gt;"&amp;"",B2:AI2)</f>
        <v>57</v>
      </c>
      <c r="F1" s="510" t="s">
        <v>466</v>
      </c>
      <c r="G1" s="354"/>
      <c r="H1" s="511"/>
      <c r="I1" s="307"/>
      <c r="J1" s="225"/>
      <c r="K1" s="225"/>
      <c r="L1" s="307"/>
      <c r="M1" s="307"/>
      <c r="N1" s="517" t="s">
        <v>318</v>
      </c>
      <c r="O1" s="517"/>
      <c r="P1" s="503"/>
      <c r="Q1" s="518"/>
      <c r="R1" s="520"/>
      <c r="S1" s="503"/>
      <c r="T1" s="517"/>
      <c r="U1" s="519"/>
      <c r="V1" s="466"/>
      <c r="W1" s="327"/>
      <c r="X1" s="465"/>
      <c r="Y1" s="212"/>
      <c r="Z1" s="212"/>
      <c r="AA1" s="227"/>
      <c r="AB1" s="227"/>
      <c r="AC1" s="517" t="s">
        <v>318</v>
      </c>
      <c r="AD1" s="504"/>
      <c r="AE1" s="517"/>
      <c r="AF1" s="519"/>
      <c r="AG1" s="519"/>
      <c r="AH1" s="212"/>
      <c r="AI1" s="530" t="s">
        <v>554</v>
      </c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2</v>
      </c>
      <c r="I2" s="166">
        <v>4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9"/>
      <c r="S2" s="165">
        <v>1</v>
      </c>
      <c r="T2" s="9"/>
      <c r="U2" s="165">
        <v>3</v>
      </c>
      <c r="V2" s="165">
        <v>1</v>
      </c>
      <c r="W2" s="9"/>
      <c r="X2" s="165">
        <v>1</v>
      </c>
      <c r="Y2" s="9"/>
      <c r="Z2" s="263"/>
      <c r="AA2" s="166">
        <v>1</v>
      </c>
      <c r="AB2" s="263"/>
      <c r="AC2" s="165">
        <v>7</v>
      </c>
      <c r="AD2" s="165">
        <v>1</v>
      </c>
      <c r="AE2" s="165">
        <v>4</v>
      </c>
      <c r="AF2" s="165">
        <v>1</v>
      </c>
      <c r="AG2" s="9"/>
      <c r="AH2" s="9"/>
      <c r="AI2" s="9">
        <v>5</v>
      </c>
      <c r="AJ2" s="165">
        <v>13</v>
      </c>
      <c r="AK2" s="165">
        <v>6</v>
      </c>
      <c r="AL2" s="165">
        <v>1</v>
      </c>
      <c r="AM2" s="165">
        <v>5</v>
      </c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6</v>
      </c>
      <c r="BA2" s="287">
        <f t="shared" ref="BA2:BR2" si="0">MAX(BA6,BA9,BA12,BA16,BA19,BA22,BA26,BA29,BA32,BA36,BA39,BA42,BA46,BA49,BA52,BA56,BA59,BA62)</f>
        <v>0</v>
      </c>
      <c r="BB2" s="287">
        <f t="shared" si="0"/>
        <v>13</v>
      </c>
      <c r="BC2" s="287">
        <f t="shared" si="0"/>
        <v>11</v>
      </c>
      <c r="BD2" s="287">
        <f t="shared" si="0"/>
        <v>2</v>
      </c>
      <c r="BE2" s="287">
        <f t="shared" si="0"/>
        <v>6</v>
      </c>
      <c r="BF2" s="287">
        <f t="shared" si="0"/>
        <v>3</v>
      </c>
      <c r="BG2" s="287">
        <f t="shared" si="0"/>
        <v>3</v>
      </c>
      <c r="BH2" s="287">
        <f t="shared" si="0"/>
        <v>4</v>
      </c>
      <c r="BI2" s="287">
        <f t="shared" si="0"/>
        <v>0</v>
      </c>
      <c r="BJ2" s="287">
        <f t="shared" si="0"/>
        <v>1</v>
      </c>
      <c r="BK2" s="287">
        <f t="shared" si="0"/>
        <v>1</v>
      </c>
      <c r="BL2" s="287">
        <f t="shared" si="0"/>
        <v>5</v>
      </c>
      <c r="BM2" s="287">
        <f t="shared" si="0"/>
        <v>6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0</v>
      </c>
      <c r="BR2" s="287">
        <f t="shared" si="0"/>
        <v>4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/>
      <c r="S3" s="13" t="s">
        <v>323</v>
      </c>
      <c r="T3" s="13"/>
      <c r="U3" s="12" t="s">
        <v>244</v>
      </c>
      <c r="V3" s="12" t="s">
        <v>332</v>
      </c>
      <c r="W3" s="12"/>
      <c r="X3" s="12" t="s">
        <v>194</v>
      </c>
      <c r="Y3" s="12"/>
      <c r="Z3" s="286"/>
      <c r="AA3" s="286" t="s">
        <v>270</v>
      </c>
      <c r="AB3" s="286"/>
      <c r="AC3" s="286" t="s">
        <v>393</v>
      </c>
      <c r="AD3" s="12" t="s">
        <v>394</v>
      </c>
      <c r="AE3" s="12" t="s">
        <v>350</v>
      </c>
      <c r="AF3" s="12" t="s">
        <v>476</v>
      </c>
      <c r="AG3" s="12"/>
      <c r="AH3" s="12"/>
      <c r="AI3" s="12" t="s">
        <v>311</v>
      </c>
      <c r="AJ3" s="13" t="s">
        <v>550</v>
      </c>
      <c r="AK3" s="13" t="s">
        <v>375</v>
      </c>
      <c r="AL3" s="12" t="s">
        <v>551</v>
      </c>
      <c r="AM3" s="12" t="s">
        <v>543</v>
      </c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191</v>
      </c>
      <c r="C4" s="17" t="s">
        <v>191</v>
      </c>
      <c r="D4" s="17" t="s">
        <v>262</v>
      </c>
      <c r="E4" s="17" t="s">
        <v>262</v>
      </c>
      <c r="F4" s="17" t="s">
        <v>255</v>
      </c>
      <c r="G4" s="17" t="s">
        <v>255</v>
      </c>
      <c r="H4" s="17" t="s">
        <v>408</v>
      </c>
      <c r="I4" s="17" t="s">
        <v>408</v>
      </c>
      <c r="J4" s="17"/>
      <c r="K4" s="17" t="s">
        <v>342</v>
      </c>
      <c r="L4" s="17" t="s">
        <v>342</v>
      </c>
      <c r="M4" s="17"/>
      <c r="N4" s="17" t="s">
        <v>391</v>
      </c>
      <c r="O4" s="17" t="s">
        <v>191</v>
      </c>
      <c r="P4" s="17" t="s">
        <v>191</v>
      </c>
      <c r="Q4" s="17" t="s">
        <v>262</v>
      </c>
      <c r="R4" s="17"/>
      <c r="S4" s="17" t="s">
        <v>475</v>
      </c>
      <c r="T4" s="17"/>
      <c r="U4" s="17" t="s">
        <v>262</v>
      </c>
      <c r="V4" s="17" t="s">
        <v>475</v>
      </c>
      <c r="W4" s="17"/>
      <c r="X4" s="17" t="s">
        <v>192</v>
      </c>
      <c r="Y4" s="17"/>
      <c r="Z4" s="17"/>
      <c r="AA4" s="17"/>
      <c r="AB4" s="17"/>
      <c r="AC4" s="17" t="s">
        <v>391</v>
      </c>
      <c r="AD4" s="17" t="s">
        <v>392</v>
      </c>
      <c r="AE4" s="17" t="s">
        <v>341</v>
      </c>
      <c r="AF4" s="17" t="s">
        <v>475</v>
      </c>
      <c r="AG4" s="17"/>
      <c r="AH4" s="17"/>
      <c r="AI4" s="17" t="s">
        <v>382</v>
      </c>
      <c r="AJ4" s="334" t="s">
        <v>549</v>
      </c>
      <c r="AK4" s="17"/>
      <c r="AL4" s="86"/>
      <c r="AM4" s="86" t="s">
        <v>553</v>
      </c>
      <c r="AN4" s="86"/>
      <c r="AO4" s="86"/>
      <c r="AP4" s="87"/>
      <c r="AR4" s="187" t="str">
        <f>IF(HLOOKUP($A$1&amp;"a",[1]!Plan,AR66,FALSE)="","",HLOOKUP($A$1&amp;"a",[1]!Plan,AR66,FALSE))</f>
        <v>TSI</v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>Bundeswehr-SAP</v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372" t="s">
        <v>0</v>
      </c>
      <c r="E5" s="372" t="s">
        <v>0</v>
      </c>
      <c r="F5" s="344" t="s">
        <v>233</v>
      </c>
      <c r="G5" s="344" t="s">
        <v>233</v>
      </c>
      <c r="H5" s="290" t="s">
        <v>6</v>
      </c>
      <c r="I5" s="290" t="s">
        <v>6</v>
      </c>
      <c r="J5" s="289"/>
      <c r="K5" s="390" t="s">
        <v>372</v>
      </c>
      <c r="L5" s="390" t="s">
        <v>372</v>
      </c>
      <c r="M5" s="289"/>
      <c r="N5" s="294" t="s">
        <v>14</v>
      </c>
      <c r="O5" s="289"/>
      <c r="P5" s="289"/>
      <c r="Q5" s="292" t="s">
        <v>16</v>
      </c>
      <c r="R5" s="289"/>
      <c r="S5" s="477" t="s">
        <v>346</v>
      </c>
      <c r="T5" s="289"/>
      <c r="U5" s="292" t="s">
        <v>16</v>
      </c>
      <c r="V5" s="477" t="s">
        <v>346</v>
      </c>
      <c r="W5" s="289"/>
      <c r="X5" s="292" t="s">
        <v>16</v>
      </c>
      <c r="Y5" s="289"/>
      <c r="Z5" s="289"/>
      <c r="AA5" s="289"/>
      <c r="AB5" s="289"/>
      <c r="AC5" s="294" t="s">
        <v>14</v>
      </c>
      <c r="AD5" s="264" t="s">
        <v>74</v>
      </c>
      <c r="AE5" s="217" t="s">
        <v>27</v>
      </c>
      <c r="AF5" s="477" t="s">
        <v>346</v>
      </c>
      <c r="AG5" s="289"/>
      <c r="AH5" s="289"/>
      <c r="AI5" s="512" t="s">
        <v>17</v>
      </c>
      <c r="AJ5" s="529" t="s">
        <v>78</v>
      </c>
      <c r="AK5" s="416"/>
      <c r="AL5" s="315"/>
      <c r="AM5" s="521" t="s">
        <v>72</v>
      </c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>MHübner</v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5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>
        <v>4</v>
      </c>
      <c r="E6" s="26">
        <v>4</v>
      </c>
      <c r="F6" s="26" t="s">
        <v>62</v>
      </c>
      <c r="G6" s="26" t="s">
        <v>62</v>
      </c>
      <c r="H6" s="26">
        <v>1</v>
      </c>
      <c r="I6" s="26">
        <v>1</v>
      </c>
      <c r="J6" s="26"/>
      <c r="K6" s="26" t="s">
        <v>271</v>
      </c>
      <c r="L6" s="26" t="s">
        <v>271</v>
      </c>
      <c r="M6" s="26"/>
      <c r="N6" s="26">
        <v>3</v>
      </c>
      <c r="O6" s="26"/>
      <c r="P6" s="26"/>
      <c r="Q6" s="26">
        <v>5</v>
      </c>
      <c r="R6" s="26"/>
      <c r="S6" s="26">
        <v>7</v>
      </c>
      <c r="T6" s="26"/>
      <c r="U6" s="26">
        <v>8</v>
      </c>
      <c r="V6" s="26">
        <v>7</v>
      </c>
      <c r="W6" s="26"/>
      <c r="X6" s="26" t="s">
        <v>31</v>
      </c>
      <c r="Y6" s="26"/>
      <c r="Z6" s="26"/>
      <c r="AA6" s="26"/>
      <c r="AB6" s="26"/>
      <c r="AC6" s="26">
        <v>3</v>
      </c>
      <c r="AD6" s="26">
        <v>6</v>
      </c>
      <c r="AE6" s="26">
        <v>9</v>
      </c>
      <c r="AF6" s="26">
        <v>7</v>
      </c>
      <c r="AG6" s="26"/>
      <c r="AH6" s="26"/>
      <c r="AI6" s="26">
        <v>6</v>
      </c>
      <c r="AJ6" s="82"/>
      <c r="AK6" s="31"/>
      <c r="AL6" s="31"/>
      <c r="AM6" s="31" t="s">
        <v>33</v>
      </c>
      <c r="AN6" s="124"/>
      <c r="AO6" s="31"/>
      <c r="AP6" s="125"/>
      <c r="AQ6" s="4"/>
      <c r="AR6" s="28">
        <f>IF(HLOOKUP($A$1&amp;"b",[1]!Plan,AR66,FALSE)="","",HLOOKUP($A$1&amp;"b",[1]!Plan,AR66,FALSE))</f>
        <v>8</v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>
        <f>IF(HLOOKUP($A$1&amp;"b",[1]!Plan,AW66,FALSE)="","",HLOOKUP($A$1&amp;"b",[1]!Plan,AW66,FALSE))</f>
        <v>8</v>
      </c>
      <c r="AX6" s="28"/>
      <c r="AY6" s="29"/>
      <c r="AZ6" s="167">
        <f t="shared" ref="AZ6:BR6" si="2">SUMIF($B6:$AP6,AZ$3,$B$2:$AP$2)</f>
        <v>6</v>
      </c>
      <c r="BA6" s="167">
        <f t="shared" si="2"/>
        <v>0</v>
      </c>
      <c r="BB6" s="167">
        <f t="shared" si="2"/>
        <v>13</v>
      </c>
      <c r="BC6" s="167">
        <f t="shared" si="2"/>
        <v>11</v>
      </c>
      <c r="BD6" s="167">
        <f t="shared" si="2"/>
        <v>2</v>
      </c>
      <c r="BE6" s="167">
        <f t="shared" si="2"/>
        <v>6</v>
      </c>
      <c r="BF6" s="167">
        <f t="shared" si="2"/>
        <v>3</v>
      </c>
      <c r="BG6" s="167">
        <f t="shared" si="2"/>
        <v>3</v>
      </c>
      <c r="BH6" s="167">
        <f t="shared" si="2"/>
        <v>4</v>
      </c>
      <c r="BI6" s="167">
        <f t="shared" si="2"/>
        <v>0</v>
      </c>
      <c r="BJ6" s="167">
        <f t="shared" si="2"/>
        <v>1</v>
      </c>
      <c r="BK6" s="167">
        <f t="shared" si="2"/>
        <v>0</v>
      </c>
      <c r="BL6" s="167">
        <f t="shared" si="2"/>
        <v>5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4</v>
      </c>
      <c r="BU6" s="8"/>
      <c r="BV6" s="24"/>
      <c r="BX6" s="168">
        <v>8</v>
      </c>
      <c r="BY6" s="170">
        <f>COUNTIF($AZ$2:$BR$2,"&lt;=8")-BY5</f>
        <v>12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191</v>
      </c>
      <c r="C7" s="17" t="s">
        <v>191</v>
      </c>
      <c r="D7" s="17" t="s">
        <v>262</v>
      </c>
      <c r="E7" s="17" t="s">
        <v>262</v>
      </c>
      <c r="F7" s="17" t="s">
        <v>255</v>
      </c>
      <c r="G7" s="17" t="s">
        <v>255</v>
      </c>
      <c r="H7" s="17" t="s">
        <v>408</v>
      </c>
      <c r="I7" s="17" t="s">
        <v>408</v>
      </c>
      <c r="J7" s="17"/>
      <c r="K7" s="17" t="s">
        <v>342</v>
      </c>
      <c r="L7" s="17" t="s">
        <v>342</v>
      </c>
      <c r="M7" s="17"/>
      <c r="N7" s="17" t="s">
        <v>391</v>
      </c>
      <c r="O7" s="17" t="s">
        <v>191</v>
      </c>
      <c r="P7" s="17" t="s">
        <v>191</v>
      </c>
      <c r="Q7" s="17" t="s">
        <v>262</v>
      </c>
      <c r="R7" s="17"/>
      <c r="S7" s="17" t="s">
        <v>475</v>
      </c>
      <c r="T7" s="17"/>
      <c r="U7" s="17" t="s">
        <v>262</v>
      </c>
      <c r="V7" s="17" t="s">
        <v>475</v>
      </c>
      <c r="W7" s="17"/>
      <c r="X7" s="17" t="s">
        <v>192</v>
      </c>
      <c r="Y7" s="17"/>
      <c r="Z7" s="17"/>
      <c r="AA7" s="17"/>
      <c r="AB7" s="17"/>
      <c r="AC7" s="17" t="s">
        <v>391</v>
      </c>
      <c r="AD7" s="17" t="s">
        <v>392</v>
      </c>
      <c r="AE7" s="17" t="s">
        <v>341</v>
      </c>
      <c r="AF7" s="17" t="s">
        <v>475</v>
      </c>
      <c r="AG7" s="17"/>
      <c r="AH7" s="17"/>
      <c r="AI7" s="17" t="s">
        <v>382</v>
      </c>
      <c r="AJ7" s="334"/>
      <c r="AK7" s="17"/>
      <c r="AL7" s="86"/>
      <c r="AM7" s="86" t="s">
        <v>553</v>
      </c>
      <c r="AN7" s="86"/>
      <c r="AO7" s="86"/>
      <c r="AP7" s="87"/>
      <c r="AR7" s="187" t="str">
        <f>IF(HLOOKUP($A$1&amp;"a",[1]!Plan,AR66,FALSE)="","",HLOOKUP($A$1&amp;"a",[1]!Plan,AR66,FALSE))</f>
        <v>TSI</v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>Bundeswehr-SAP</v>
      </c>
      <c r="AX7" s="18"/>
      <c r="AY7" s="19"/>
      <c r="BU7" s="8"/>
      <c r="BV7" s="24"/>
      <c r="BX7" s="8">
        <v>12</v>
      </c>
      <c r="BY7" s="170">
        <f>COUNTIF($AZ$2:$BR$2,"&lt;=12")-BY6-BY5</f>
        <v>1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372" t="s">
        <v>0</v>
      </c>
      <c r="E8" s="372" t="s">
        <v>0</v>
      </c>
      <c r="F8" s="344" t="s">
        <v>233</v>
      </c>
      <c r="G8" s="344" t="s">
        <v>233</v>
      </c>
      <c r="H8" s="290" t="s">
        <v>6</v>
      </c>
      <c r="I8" s="290" t="s">
        <v>6</v>
      </c>
      <c r="J8" s="289"/>
      <c r="K8" s="292" t="s">
        <v>16</v>
      </c>
      <c r="L8" s="292" t="s">
        <v>16</v>
      </c>
      <c r="M8" s="289"/>
      <c r="N8" s="294" t="s">
        <v>14</v>
      </c>
      <c r="O8" s="289"/>
      <c r="P8" s="289"/>
      <c r="Q8" s="292" t="s">
        <v>16</v>
      </c>
      <c r="R8" s="289"/>
      <c r="S8" s="477" t="s">
        <v>346</v>
      </c>
      <c r="T8" s="289"/>
      <c r="U8" s="297" t="s">
        <v>5</v>
      </c>
      <c r="V8" s="477" t="s">
        <v>346</v>
      </c>
      <c r="W8" s="289"/>
      <c r="X8" s="292" t="s">
        <v>16</v>
      </c>
      <c r="Y8" s="289"/>
      <c r="Z8" s="289"/>
      <c r="AA8" s="289"/>
      <c r="AB8" s="289"/>
      <c r="AC8" s="294" t="s">
        <v>14</v>
      </c>
      <c r="AD8" s="264" t="s">
        <v>74</v>
      </c>
      <c r="AE8" s="217" t="s">
        <v>27</v>
      </c>
      <c r="AF8" s="477" t="s">
        <v>346</v>
      </c>
      <c r="AG8" s="289"/>
      <c r="AH8" s="289"/>
      <c r="AI8" s="512" t="s">
        <v>17</v>
      </c>
      <c r="AJ8" s="313"/>
      <c r="AK8" s="416"/>
      <c r="AL8" s="315"/>
      <c r="AM8" s="521" t="s">
        <v>72</v>
      </c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>MHübner</v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1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>
        <v>4</v>
      </c>
      <c r="E9" s="26">
        <v>4</v>
      </c>
      <c r="F9" s="26" t="s">
        <v>62</v>
      </c>
      <c r="G9" s="26" t="s">
        <v>62</v>
      </c>
      <c r="H9" s="26">
        <v>1</v>
      </c>
      <c r="I9" s="26">
        <v>1</v>
      </c>
      <c r="J9" s="26"/>
      <c r="K9" s="26" t="s">
        <v>271</v>
      </c>
      <c r="L9" s="26" t="s">
        <v>271</v>
      </c>
      <c r="M9" s="26"/>
      <c r="N9" s="26">
        <v>3</v>
      </c>
      <c r="O9" s="26"/>
      <c r="P9" s="26"/>
      <c r="Q9" s="26">
        <v>5</v>
      </c>
      <c r="R9" s="26"/>
      <c r="S9" s="26">
        <v>7</v>
      </c>
      <c r="T9" s="26"/>
      <c r="U9" s="26">
        <v>8</v>
      </c>
      <c r="V9" s="26">
        <v>7</v>
      </c>
      <c r="W9" s="26"/>
      <c r="X9" s="26" t="s">
        <v>31</v>
      </c>
      <c r="Y9" s="26"/>
      <c r="Z9" s="26"/>
      <c r="AA9" s="26"/>
      <c r="AB9" s="26"/>
      <c r="AC9" s="26">
        <v>3</v>
      </c>
      <c r="AD9" s="26">
        <v>6</v>
      </c>
      <c r="AE9" s="26">
        <v>9</v>
      </c>
      <c r="AF9" s="26">
        <v>7</v>
      </c>
      <c r="AG9" s="26"/>
      <c r="AH9" s="26"/>
      <c r="AI9" s="26">
        <v>6</v>
      </c>
      <c r="AJ9" s="82"/>
      <c r="AK9" s="31"/>
      <c r="AL9" s="31"/>
      <c r="AM9" s="31" t="s">
        <v>33</v>
      </c>
      <c r="AN9" s="124"/>
      <c r="AO9" s="31"/>
      <c r="AP9" s="125"/>
      <c r="AQ9" s="4"/>
      <c r="AR9" s="28">
        <f>IF(HLOOKUP($A$1&amp;"b",[1]!Plan,AR66,FALSE)="","",HLOOKUP($A$1&amp;"b",[1]!Plan,AR66,FALSE))</f>
        <v>8</v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>
        <f>IF(HLOOKUP($A$1&amp;"b",[1]!Plan,AW66,FALSE)="","",HLOOKUP($A$1&amp;"b",[1]!Plan,AW66,FALSE))</f>
        <v>8</v>
      </c>
      <c r="AX9" s="28"/>
      <c r="AY9" s="29"/>
      <c r="AZ9" s="167">
        <f t="shared" ref="AZ9:BR9" si="4">SUMIF($B9:$AP9,AZ$3,$B$2:$AP$2)</f>
        <v>6</v>
      </c>
      <c r="BA9" s="167">
        <f t="shared" si="4"/>
        <v>0</v>
      </c>
      <c r="BB9" s="167">
        <f t="shared" si="4"/>
        <v>13</v>
      </c>
      <c r="BC9" s="167">
        <f t="shared" si="4"/>
        <v>11</v>
      </c>
      <c r="BD9" s="167">
        <f t="shared" si="4"/>
        <v>2</v>
      </c>
      <c r="BE9" s="167">
        <f t="shared" si="4"/>
        <v>6</v>
      </c>
      <c r="BF9" s="167">
        <f t="shared" si="4"/>
        <v>3</v>
      </c>
      <c r="BG9" s="167">
        <f t="shared" si="4"/>
        <v>3</v>
      </c>
      <c r="BH9" s="167">
        <f t="shared" si="4"/>
        <v>4</v>
      </c>
      <c r="BI9" s="167">
        <f t="shared" si="4"/>
        <v>0</v>
      </c>
      <c r="BJ9" s="167">
        <f t="shared" si="4"/>
        <v>1</v>
      </c>
      <c r="BK9" s="167">
        <f t="shared" si="4"/>
        <v>0</v>
      </c>
      <c r="BL9" s="167">
        <f t="shared" si="4"/>
        <v>5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4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191</v>
      </c>
      <c r="C14" s="17" t="s">
        <v>191</v>
      </c>
      <c r="D14" s="17" t="s">
        <v>262</v>
      </c>
      <c r="E14" s="17" t="s">
        <v>262</v>
      </c>
      <c r="F14" s="17" t="s">
        <v>255</v>
      </c>
      <c r="G14" s="17" t="s">
        <v>255</v>
      </c>
      <c r="H14" s="17" t="s">
        <v>408</v>
      </c>
      <c r="I14" s="17" t="s">
        <v>408</v>
      </c>
      <c r="J14" s="17"/>
      <c r="K14" s="17" t="s">
        <v>342</v>
      </c>
      <c r="L14" s="17" t="s">
        <v>342</v>
      </c>
      <c r="M14" s="17"/>
      <c r="N14" s="373" t="s">
        <v>391</v>
      </c>
      <c r="O14" s="17" t="s">
        <v>191</v>
      </c>
      <c r="P14" s="17" t="s">
        <v>191</v>
      </c>
      <c r="Q14" s="17" t="s">
        <v>262</v>
      </c>
      <c r="R14" s="17"/>
      <c r="S14" s="17" t="s">
        <v>475</v>
      </c>
      <c r="T14" s="17"/>
      <c r="U14" s="17" t="s">
        <v>262</v>
      </c>
      <c r="V14" s="17" t="s">
        <v>475</v>
      </c>
      <c r="W14" s="17"/>
      <c r="X14" s="17" t="s">
        <v>192</v>
      </c>
      <c r="Y14" s="17"/>
      <c r="Z14" s="17"/>
      <c r="AA14" s="17" t="s">
        <v>447</v>
      </c>
      <c r="AB14" s="17"/>
      <c r="AC14" s="17" t="s">
        <v>391</v>
      </c>
      <c r="AD14" s="17" t="s">
        <v>392</v>
      </c>
      <c r="AE14" s="17" t="s">
        <v>341</v>
      </c>
      <c r="AF14" s="17" t="s">
        <v>475</v>
      </c>
      <c r="AG14" s="17"/>
      <c r="AH14" s="17"/>
      <c r="AI14" s="17" t="s">
        <v>392</v>
      </c>
      <c r="AJ14" s="334"/>
      <c r="AK14" s="17"/>
      <c r="AL14" s="86"/>
      <c r="AM14" s="86" t="s">
        <v>553</v>
      </c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>SWE</v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>Bundeswehr-SAP</v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372" t="s">
        <v>0</v>
      </c>
      <c r="E15" s="372" t="s">
        <v>0</v>
      </c>
      <c r="F15" s="344" t="s">
        <v>233</v>
      </c>
      <c r="G15" s="344" t="s">
        <v>233</v>
      </c>
      <c r="H15" s="290" t="s">
        <v>6</v>
      </c>
      <c r="I15" s="290" t="s">
        <v>6</v>
      </c>
      <c r="J15" s="289"/>
      <c r="K15" s="390" t="s">
        <v>372</v>
      </c>
      <c r="L15" s="390" t="s">
        <v>372</v>
      </c>
      <c r="M15" s="289"/>
      <c r="N15" s="294" t="s">
        <v>14</v>
      </c>
      <c r="O15" s="289"/>
      <c r="P15" s="289"/>
      <c r="Q15" s="322" t="s">
        <v>56</v>
      </c>
      <c r="R15" s="289"/>
      <c r="S15" s="477" t="s">
        <v>346</v>
      </c>
      <c r="T15" s="289"/>
      <c r="U15" s="292" t="s">
        <v>16</v>
      </c>
      <c r="V15" s="477" t="s">
        <v>346</v>
      </c>
      <c r="W15" s="289"/>
      <c r="X15" s="292" t="s">
        <v>16</v>
      </c>
      <c r="Y15" s="289"/>
      <c r="Z15" s="289"/>
      <c r="AA15" s="293" t="s">
        <v>225</v>
      </c>
      <c r="AB15" s="289"/>
      <c r="AC15" s="294" t="s">
        <v>14</v>
      </c>
      <c r="AD15" s="264" t="s">
        <v>74</v>
      </c>
      <c r="AE15" s="217" t="s">
        <v>27</v>
      </c>
      <c r="AF15" s="477" t="s">
        <v>346</v>
      </c>
      <c r="AG15" s="289"/>
      <c r="AH15" s="289"/>
      <c r="AI15" s="264" t="s">
        <v>74</v>
      </c>
      <c r="AJ15" s="313"/>
      <c r="AK15" s="416"/>
      <c r="AL15" s="315"/>
      <c r="AM15" s="521" t="s">
        <v>72</v>
      </c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>MHübner</v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>
        <v>4</v>
      </c>
      <c r="E16" s="26">
        <v>4</v>
      </c>
      <c r="F16" s="26" t="s">
        <v>62</v>
      </c>
      <c r="G16" s="26" t="s">
        <v>62</v>
      </c>
      <c r="H16" s="26">
        <v>1</v>
      </c>
      <c r="I16" s="26">
        <v>1</v>
      </c>
      <c r="J16" s="26"/>
      <c r="K16" s="26" t="s">
        <v>271</v>
      </c>
      <c r="L16" s="26" t="s">
        <v>271</v>
      </c>
      <c r="M16" s="26"/>
      <c r="N16" s="26">
        <v>3</v>
      </c>
      <c r="O16" s="26"/>
      <c r="P16" s="26"/>
      <c r="Q16" s="26">
        <v>5</v>
      </c>
      <c r="R16" s="26"/>
      <c r="S16" s="26">
        <v>7</v>
      </c>
      <c r="T16" s="26"/>
      <c r="U16" s="26">
        <v>8</v>
      </c>
      <c r="V16" s="26">
        <v>7</v>
      </c>
      <c r="W16" s="26"/>
      <c r="X16" s="26" t="s">
        <v>31</v>
      </c>
      <c r="Y16" s="26"/>
      <c r="Z16" s="26"/>
      <c r="AA16" s="26" t="s">
        <v>63</v>
      </c>
      <c r="AB16" s="26"/>
      <c r="AC16" s="26">
        <v>3</v>
      </c>
      <c r="AD16" s="26">
        <v>6</v>
      </c>
      <c r="AE16" s="26">
        <v>9</v>
      </c>
      <c r="AF16" s="26">
        <v>7</v>
      </c>
      <c r="AG16" s="26"/>
      <c r="AH16" s="26"/>
      <c r="AI16" s="26">
        <v>6</v>
      </c>
      <c r="AJ16" s="82"/>
      <c r="AK16" s="31"/>
      <c r="AL16" s="31"/>
      <c r="AM16" s="31" t="s">
        <v>33</v>
      </c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>
        <f>IF(HLOOKUP($A$1&amp;"b",[1]!Plan,AS67,FALSE)="","",HLOOKUP($A$1&amp;"b",[1]!Plan,AS67,FALSE))</f>
        <v>8</v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>
        <f>IF(HLOOKUP($A$1&amp;"b",[1]!Plan,AW67,FALSE)="","",HLOOKUP($A$1&amp;"b",[1]!Plan,AW67,FALSE))</f>
        <v>8</v>
      </c>
      <c r="AX16" s="28"/>
      <c r="AY16" s="29"/>
      <c r="AZ16" s="167">
        <f t="shared" ref="AZ16:BR16" si="8">SUMIF($B16:$AP16,AZ$3,$B$2:$AP$2)</f>
        <v>6</v>
      </c>
      <c r="BA16" s="167">
        <f t="shared" si="8"/>
        <v>0</v>
      </c>
      <c r="BB16" s="167">
        <f t="shared" si="8"/>
        <v>13</v>
      </c>
      <c r="BC16" s="167">
        <f t="shared" si="8"/>
        <v>11</v>
      </c>
      <c r="BD16" s="167">
        <f t="shared" si="8"/>
        <v>2</v>
      </c>
      <c r="BE16" s="167">
        <f t="shared" si="8"/>
        <v>6</v>
      </c>
      <c r="BF16" s="167">
        <f t="shared" si="8"/>
        <v>3</v>
      </c>
      <c r="BG16" s="167">
        <f t="shared" si="8"/>
        <v>3</v>
      </c>
      <c r="BH16" s="167">
        <f t="shared" si="8"/>
        <v>4</v>
      </c>
      <c r="BI16" s="167">
        <f t="shared" si="8"/>
        <v>0</v>
      </c>
      <c r="BJ16" s="167">
        <f t="shared" si="8"/>
        <v>1</v>
      </c>
      <c r="BK16" s="167">
        <f t="shared" si="8"/>
        <v>0</v>
      </c>
      <c r="BL16" s="167">
        <f t="shared" si="8"/>
        <v>5</v>
      </c>
      <c r="BM16" s="167">
        <f t="shared" si="8"/>
        <v>0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0</v>
      </c>
      <c r="BR16" s="167">
        <f t="shared" si="8"/>
        <v>4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191</v>
      </c>
      <c r="C17" s="17" t="s">
        <v>191</v>
      </c>
      <c r="D17" s="17" t="s">
        <v>262</v>
      </c>
      <c r="E17" s="17" t="s">
        <v>262</v>
      </c>
      <c r="F17" s="17" t="s">
        <v>255</v>
      </c>
      <c r="G17" s="17" t="s">
        <v>255</v>
      </c>
      <c r="H17" s="17" t="s">
        <v>408</v>
      </c>
      <c r="I17" s="17" t="s">
        <v>408</v>
      </c>
      <c r="J17" s="17"/>
      <c r="K17" s="17" t="s">
        <v>342</v>
      </c>
      <c r="L17" s="17" t="s">
        <v>342</v>
      </c>
      <c r="M17" s="17"/>
      <c r="N17" s="373" t="s">
        <v>391</v>
      </c>
      <c r="O17" s="17" t="s">
        <v>191</v>
      </c>
      <c r="P17" s="17" t="s">
        <v>191</v>
      </c>
      <c r="Q17" s="17" t="s">
        <v>262</v>
      </c>
      <c r="R17" s="17"/>
      <c r="S17" s="17" t="s">
        <v>475</v>
      </c>
      <c r="T17" s="17"/>
      <c r="U17" s="17" t="s">
        <v>262</v>
      </c>
      <c r="V17" s="17" t="s">
        <v>475</v>
      </c>
      <c r="W17" s="17"/>
      <c r="X17" s="17" t="s">
        <v>192</v>
      </c>
      <c r="Y17" s="17"/>
      <c r="Z17" s="17"/>
      <c r="AA17" s="17" t="s">
        <v>447</v>
      </c>
      <c r="AB17" s="17"/>
      <c r="AC17" s="17" t="s">
        <v>391</v>
      </c>
      <c r="AD17" s="17" t="s">
        <v>392</v>
      </c>
      <c r="AE17" s="17" t="s">
        <v>341</v>
      </c>
      <c r="AF17" s="17" t="s">
        <v>475</v>
      </c>
      <c r="AG17" s="17"/>
      <c r="AH17" s="17"/>
      <c r="AI17" s="17" t="s">
        <v>392</v>
      </c>
      <c r="AJ17" s="334"/>
      <c r="AK17" s="17"/>
      <c r="AL17" s="86"/>
      <c r="AM17" s="86" t="s">
        <v>553</v>
      </c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>SWE</v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>Bundeswehr-SAP</v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372" t="s">
        <v>0</v>
      </c>
      <c r="E18" s="372" t="s">
        <v>0</v>
      </c>
      <c r="F18" s="344" t="s">
        <v>233</v>
      </c>
      <c r="G18" s="344" t="s">
        <v>233</v>
      </c>
      <c r="H18" s="290" t="s">
        <v>6</v>
      </c>
      <c r="I18" s="290" t="s">
        <v>6</v>
      </c>
      <c r="J18" s="289"/>
      <c r="K18" s="292" t="s">
        <v>16</v>
      </c>
      <c r="L18" s="292" t="s">
        <v>16</v>
      </c>
      <c r="M18" s="289"/>
      <c r="N18" s="294" t="s">
        <v>14</v>
      </c>
      <c r="O18" s="289"/>
      <c r="P18" s="289"/>
      <c r="Q18" s="322" t="s">
        <v>56</v>
      </c>
      <c r="R18" s="289"/>
      <c r="S18" s="477" t="s">
        <v>346</v>
      </c>
      <c r="T18" s="289"/>
      <c r="U18" s="297" t="s">
        <v>5</v>
      </c>
      <c r="V18" s="477" t="s">
        <v>346</v>
      </c>
      <c r="W18" s="289"/>
      <c r="X18" s="292" t="s">
        <v>16</v>
      </c>
      <c r="Y18" s="289"/>
      <c r="Z18" s="289"/>
      <c r="AA18" s="293" t="s">
        <v>225</v>
      </c>
      <c r="AB18" s="289"/>
      <c r="AC18" s="294" t="s">
        <v>14</v>
      </c>
      <c r="AD18" s="264" t="s">
        <v>74</v>
      </c>
      <c r="AE18" s="217" t="s">
        <v>27</v>
      </c>
      <c r="AF18" s="477" t="s">
        <v>346</v>
      </c>
      <c r="AG18" s="289"/>
      <c r="AH18" s="289"/>
      <c r="AI18" s="264" t="s">
        <v>74</v>
      </c>
      <c r="AJ18" s="313"/>
      <c r="AK18" s="416"/>
      <c r="AL18" s="315"/>
      <c r="AM18" s="521" t="s">
        <v>72</v>
      </c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>MHübner</v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>
        <v>4</v>
      </c>
      <c r="E19" s="26">
        <v>4</v>
      </c>
      <c r="F19" s="26" t="s">
        <v>62</v>
      </c>
      <c r="G19" s="26" t="s">
        <v>62</v>
      </c>
      <c r="H19" s="26">
        <v>1</v>
      </c>
      <c r="I19" s="26">
        <v>1</v>
      </c>
      <c r="J19" s="26"/>
      <c r="K19" s="26" t="s">
        <v>271</v>
      </c>
      <c r="L19" s="26" t="s">
        <v>271</v>
      </c>
      <c r="M19" s="26"/>
      <c r="N19" s="26">
        <v>3</v>
      </c>
      <c r="O19" s="26"/>
      <c r="P19" s="26"/>
      <c r="Q19" s="26">
        <v>5</v>
      </c>
      <c r="R19" s="26"/>
      <c r="S19" s="26">
        <v>7</v>
      </c>
      <c r="T19" s="26"/>
      <c r="U19" s="26">
        <v>8</v>
      </c>
      <c r="V19" s="26">
        <v>7</v>
      </c>
      <c r="W19" s="26"/>
      <c r="X19" s="26" t="s">
        <v>31</v>
      </c>
      <c r="Y19" s="26"/>
      <c r="Z19" s="26"/>
      <c r="AA19" s="26" t="s">
        <v>63</v>
      </c>
      <c r="AB19" s="26"/>
      <c r="AC19" s="26">
        <v>3</v>
      </c>
      <c r="AD19" s="26">
        <v>6</v>
      </c>
      <c r="AE19" s="26">
        <v>9</v>
      </c>
      <c r="AF19" s="26">
        <v>7</v>
      </c>
      <c r="AG19" s="26"/>
      <c r="AH19" s="26"/>
      <c r="AI19" s="26">
        <v>6</v>
      </c>
      <c r="AJ19" s="82"/>
      <c r="AK19" s="31"/>
      <c r="AL19" s="31"/>
      <c r="AM19" s="31" t="s">
        <v>33</v>
      </c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>
        <f>IF(HLOOKUP($A$1&amp;"b",[1]!Plan,AS67,FALSE)="","",HLOOKUP($A$1&amp;"b",[1]!Plan,AS67,FALSE))</f>
        <v>8</v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>
        <f>IF(HLOOKUP($A$1&amp;"b",[1]!Plan,AW67,FALSE)="","",HLOOKUP($A$1&amp;"b",[1]!Plan,AW67,FALSE))</f>
        <v>8</v>
      </c>
      <c r="AX19" s="28"/>
      <c r="AY19" s="29"/>
      <c r="AZ19" s="167">
        <f t="shared" ref="AZ19:BR19" si="10">SUMIF($B19:$AP19,AZ$3,$B$2:$AP$2)</f>
        <v>6</v>
      </c>
      <c r="BA19" s="167">
        <f t="shared" si="10"/>
        <v>0</v>
      </c>
      <c r="BB19" s="167">
        <f t="shared" si="10"/>
        <v>13</v>
      </c>
      <c r="BC19" s="167">
        <f t="shared" si="10"/>
        <v>11</v>
      </c>
      <c r="BD19" s="167">
        <f t="shared" si="10"/>
        <v>2</v>
      </c>
      <c r="BE19" s="167">
        <f t="shared" si="10"/>
        <v>6</v>
      </c>
      <c r="BF19" s="167">
        <f t="shared" si="10"/>
        <v>3</v>
      </c>
      <c r="BG19" s="167">
        <f t="shared" si="10"/>
        <v>3</v>
      </c>
      <c r="BH19" s="167">
        <f t="shared" si="10"/>
        <v>4</v>
      </c>
      <c r="BI19" s="167">
        <f t="shared" si="10"/>
        <v>0</v>
      </c>
      <c r="BJ19" s="167">
        <f t="shared" si="10"/>
        <v>1</v>
      </c>
      <c r="BK19" s="167">
        <f t="shared" si="10"/>
        <v>0</v>
      </c>
      <c r="BL19" s="167">
        <f t="shared" si="10"/>
        <v>5</v>
      </c>
      <c r="BM19" s="167">
        <f t="shared" si="10"/>
        <v>0</v>
      </c>
      <c r="BN19" s="167">
        <f t="shared" si="10"/>
        <v>0</v>
      </c>
      <c r="BO19" s="167">
        <f t="shared" si="10"/>
        <v>1</v>
      </c>
      <c r="BP19" s="167">
        <f t="shared" si="10"/>
        <v>0</v>
      </c>
      <c r="BQ19" s="167">
        <f t="shared" si="10"/>
        <v>0</v>
      </c>
      <c r="BR19" s="167">
        <f t="shared" si="10"/>
        <v>4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191</v>
      </c>
      <c r="C24" s="17" t="s">
        <v>191</v>
      </c>
      <c r="D24" s="17" t="s">
        <v>262</v>
      </c>
      <c r="E24" s="17" t="s">
        <v>262</v>
      </c>
      <c r="F24" s="17" t="s">
        <v>255</v>
      </c>
      <c r="G24" s="17" t="s">
        <v>255</v>
      </c>
      <c r="H24" s="17" t="s">
        <v>408</v>
      </c>
      <c r="I24" s="17" t="s">
        <v>408</v>
      </c>
      <c r="J24" s="17"/>
      <c r="K24" s="17" t="s">
        <v>342</v>
      </c>
      <c r="L24" s="17" t="s">
        <v>342</v>
      </c>
      <c r="M24" s="17"/>
      <c r="N24" s="373" t="s">
        <v>391</v>
      </c>
      <c r="O24" s="17" t="s">
        <v>191</v>
      </c>
      <c r="P24" s="17" t="s">
        <v>191</v>
      </c>
      <c r="Q24" s="17" t="s">
        <v>262</v>
      </c>
      <c r="R24" s="17"/>
      <c r="S24" s="17" t="s">
        <v>475</v>
      </c>
      <c r="T24" s="17"/>
      <c r="U24" s="17" t="s">
        <v>262</v>
      </c>
      <c r="V24" s="17" t="s">
        <v>475</v>
      </c>
      <c r="W24" s="17"/>
      <c r="X24" s="17" t="s">
        <v>192</v>
      </c>
      <c r="Y24" s="17"/>
      <c r="Z24" s="17"/>
      <c r="AA24" s="17" t="s">
        <v>447</v>
      </c>
      <c r="AB24" s="17"/>
      <c r="AC24" s="17" t="s">
        <v>391</v>
      </c>
      <c r="AD24" s="17" t="s">
        <v>392</v>
      </c>
      <c r="AE24" s="17" t="s">
        <v>341</v>
      </c>
      <c r="AF24" s="17" t="s">
        <v>475</v>
      </c>
      <c r="AG24" s="17"/>
      <c r="AH24" s="17"/>
      <c r="AI24" s="17" t="s">
        <v>392</v>
      </c>
      <c r="AJ24" s="334"/>
      <c r="AK24" s="17"/>
      <c r="AL24" s="86"/>
      <c r="AM24" s="86" t="s">
        <v>553</v>
      </c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>Bundeswehr-SAP</v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372" t="s">
        <v>0</v>
      </c>
      <c r="E25" s="372" t="s">
        <v>0</v>
      </c>
      <c r="F25" s="344" t="s">
        <v>233</v>
      </c>
      <c r="G25" s="344" t="s">
        <v>233</v>
      </c>
      <c r="H25" s="290" t="s">
        <v>6</v>
      </c>
      <c r="I25" s="290" t="s">
        <v>6</v>
      </c>
      <c r="J25" s="289"/>
      <c r="K25" s="390" t="s">
        <v>372</v>
      </c>
      <c r="L25" s="390" t="s">
        <v>372</v>
      </c>
      <c r="M25" s="289"/>
      <c r="N25" s="294" t="s">
        <v>14</v>
      </c>
      <c r="O25" s="289"/>
      <c r="P25" s="289"/>
      <c r="Q25" s="322" t="s">
        <v>56</v>
      </c>
      <c r="R25" s="289"/>
      <c r="S25" s="477" t="s">
        <v>346</v>
      </c>
      <c r="T25" s="289"/>
      <c r="U25" s="292" t="s">
        <v>16</v>
      </c>
      <c r="V25" s="477" t="s">
        <v>346</v>
      </c>
      <c r="W25" s="289"/>
      <c r="X25" s="292" t="s">
        <v>16</v>
      </c>
      <c r="Y25" s="289"/>
      <c r="Z25" s="289"/>
      <c r="AA25" s="293" t="s">
        <v>225</v>
      </c>
      <c r="AB25" s="289"/>
      <c r="AC25" s="294" t="s">
        <v>14</v>
      </c>
      <c r="AD25" s="264" t="s">
        <v>74</v>
      </c>
      <c r="AE25" s="217" t="s">
        <v>27</v>
      </c>
      <c r="AF25" s="477" t="s">
        <v>346</v>
      </c>
      <c r="AG25" s="289"/>
      <c r="AH25" s="289"/>
      <c r="AI25" s="264" t="s">
        <v>74</v>
      </c>
      <c r="AJ25" s="313"/>
      <c r="AK25" s="416"/>
      <c r="AL25" s="315"/>
      <c r="AM25" s="521" t="s">
        <v>72</v>
      </c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>MHübner</v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>
        <v>4</v>
      </c>
      <c r="E26" s="26">
        <v>4</v>
      </c>
      <c r="F26" s="26" t="s">
        <v>62</v>
      </c>
      <c r="G26" s="26" t="s">
        <v>62</v>
      </c>
      <c r="H26" s="26">
        <v>1</v>
      </c>
      <c r="I26" s="26">
        <v>1</v>
      </c>
      <c r="J26" s="26"/>
      <c r="K26" s="26" t="s">
        <v>271</v>
      </c>
      <c r="L26" s="26" t="s">
        <v>271</v>
      </c>
      <c r="M26" s="26"/>
      <c r="N26" s="26">
        <v>3</v>
      </c>
      <c r="O26" s="26"/>
      <c r="P26" s="26"/>
      <c r="Q26" s="26">
        <v>5</v>
      </c>
      <c r="R26" s="26"/>
      <c r="S26" s="26">
        <v>7</v>
      </c>
      <c r="T26" s="26"/>
      <c r="U26" s="26">
        <v>8</v>
      </c>
      <c r="V26" s="26">
        <v>7</v>
      </c>
      <c r="W26" s="26"/>
      <c r="X26" s="26" t="s">
        <v>31</v>
      </c>
      <c r="Y26" s="26"/>
      <c r="Z26" s="26"/>
      <c r="AA26" s="26" t="s">
        <v>63</v>
      </c>
      <c r="AB26" s="26"/>
      <c r="AC26" s="26">
        <v>3</v>
      </c>
      <c r="AD26" s="26">
        <v>6</v>
      </c>
      <c r="AE26" s="26">
        <v>9</v>
      </c>
      <c r="AF26" s="26">
        <v>7</v>
      </c>
      <c r="AG26" s="26"/>
      <c r="AH26" s="26"/>
      <c r="AI26" s="26">
        <v>6</v>
      </c>
      <c r="AJ26" s="82"/>
      <c r="AK26" s="31"/>
      <c r="AL26" s="31"/>
      <c r="AM26" s="31" t="s">
        <v>33</v>
      </c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>
        <f>IF(HLOOKUP($A$1&amp;"b",[1]!Plan,AW68,FALSE)="","",HLOOKUP($A$1&amp;"b",[1]!Plan,AW68,FALSE))</f>
        <v>8</v>
      </c>
      <c r="AX26" s="28"/>
      <c r="AY26" s="29"/>
      <c r="AZ26" s="167">
        <f t="shared" ref="AZ26:BR26" si="14">SUMIF($B26:$AP26,AZ$3,$B$2:$AP$2)</f>
        <v>6</v>
      </c>
      <c r="BA26" s="167">
        <f t="shared" si="14"/>
        <v>0</v>
      </c>
      <c r="BB26" s="167">
        <f t="shared" si="14"/>
        <v>13</v>
      </c>
      <c r="BC26" s="167">
        <f t="shared" si="14"/>
        <v>11</v>
      </c>
      <c r="BD26" s="167">
        <f t="shared" si="14"/>
        <v>2</v>
      </c>
      <c r="BE26" s="167">
        <f t="shared" si="14"/>
        <v>6</v>
      </c>
      <c r="BF26" s="167">
        <f t="shared" si="14"/>
        <v>3</v>
      </c>
      <c r="BG26" s="167">
        <f t="shared" si="14"/>
        <v>3</v>
      </c>
      <c r="BH26" s="167">
        <f t="shared" si="14"/>
        <v>4</v>
      </c>
      <c r="BI26" s="167">
        <f t="shared" si="14"/>
        <v>0</v>
      </c>
      <c r="BJ26" s="167">
        <f t="shared" si="14"/>
        <v>1</v>
      </c>
      <c r="BK26" s="167">
        <f t="shared" si="14"/>
        <v>0</v>
      </c>
      <c r="BL26" s="167">
        <f t="shared" si="14"/>
        <v>5</v>
      </c>
      <c r="BM26" s="167">
        <f t="shared" si="14"/>
        <v>0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0</v>
      </c>
      <c r="BR26" s="167">
        <f t="shared" si="14"/>
        <v>4</v>
      </c>
    </row>
    <row r="27" spans="1:83" ht="17.100000000000001" customHeight="1" x14ac:dyDescent="0.3">
      <c r="A27" s="192"/>
      <c r="B27" s="17" t="s">
        <v>191</v>
      </c>
      <c r="C27" s="17" t="s">
        <v>191</v>
      </c>
      <c r="D27" s="17" t="s">
        <v>262</v>
      </c>
      <c r="E27" s="17" t="s">
        <v>262</v>
      </c>
      <c r="F27" s="17" t="s">
        <v>255</v>
      </c>
      <c r="G27" s="17" t="s">
        <v>255</v>
      </c>
      <c r="H27" s="17" t="s">
        <v>408</v>
      </c>
      <c r="I27" s="17" t="s">
        <v>408</v>
      </c>
      <c r="J27" s="17"/>
      <c r="K27" s="17" t="s">
        <v>342</v>
      </c>
      <c r="L27" s="17" t="s">
        <v>342</v>
      </c>
      <c r="M27" s="17"/>
      <c r="N27" s="373" t="s">
        <v>391</v>
      </c>
      <c r="O27" s="17" t="s">
        <v>191</v>
      </c>
      <c r="P27" s="17" t="s">
        <v>191</v>
      </c>
      <c r="Q27" s="17" t="s">
        <v>262</v>
      </c>
      <c r="R27" s="17"/>
      <c r="S27" s="17" t="s">
        <v>475</v>
      </c>
      <c r="T27" s="17"/>
      <c r="U27" s="17" t="s">
        <v>262</v>
      </c>
      <c r="V27" s="17" t="s">
        <v>475</v>
      </c>
      <c r="W27" s="17"/>
      <c r="X27" s="17" t="s">
        <v>192</v>
      </c>
      <c r="Y27" s="17"/>
      <c r="Z27" s="17"/>
      <c r="AA27" s="17" t="s">
        <v>447</v>
      </c>
      <c r="AB27" s="17"/>
      <c r="AC27" s="17" t="s">
        <v>391</v>
      </c>
      <c r="AD27" s="17" t="s">
        <v>392</v>
      </c>
      <c r="AE27" s="17" t="s">
        <v>341</v>
      </c>
      <c r="AF27" s="17" t="s">
        <v>475</v>
      </c>
      <c r="AG27" s="17"/>
      <c r="AH27" s="17"/>
      <c r="AI27" s="17" t="s">
        <v>392</v>
      </c>
      <c r="AJ27" s="334"/>
      <c r="AK27" s="17"/>
      <c r="AL27" s="86"/>
      <c r="AM27" s="86" t="s">
        <v>553</v>
      </c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>Bundeswehr-SAP</v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372" t="s">
        <v>0</v>
      </c>
      <c r="E28" s="372" t="s">
        <v>0</v>
      </c>
      <c r="F28" s="344" t="s">
        <v>233</v>
      </c>
      <c r="G28" s="344" t="s">
        <v>233</v>
      </c>
      <c r="H28" s="290" t="s">
        <v>6</v>
      </c>
      <c r="I28" s="290" t="s">
        <v>6</v>
      </c>
      <c r="J28" s="289"/>
      <c r="K28" s="292" t="s">
        <v>16</v>
      </c>
      <c r="L28" s="292" t="s">
        <v>16</v>
      </c>
      <c r="M28" s="289"/>
      <c r="N28" s="294" t="s">
        <v>14</v>
      </c>
      <c r="O28" s="289"/>
      <c r="P28" s="289"/>
      <c r="Q28" s="322" t="s">
        <v>56</v>
      </c>
      <c r="R28" s="289"/>
      <c r="S28" s="477" t="s">
        <v>346</v>
      </c>
      <c r="T28" s="289"/>
      <c r="U28" s="297" t="s">
        <v>5</v>
      </c>
      <c r="V28" s="477" t="s">
        <v>346</v>
      </c>
      <c r="W28" s="289"/>
      <c r="X28" s="292" t="s">
        <v>16</v>
      </c>
      <c r="Y28" s="289"/>
      <c r="Z28" s="289"/>
      <c r="AA28" s="293" t="s">
        <v>225</v>
      </c>
      <c r="AB28" s="289"/>
      <c r="AC28" s="294" t="s">
        <v>14</v>
      </c>
      <c r="AD28" s="264" t="s">
        <v>74</v>
      </c>
      <c r="AE28" s="217" t="s">
        <v>27</v>
      </c>
      <c r="AF28" s="477" t="s">
        <v>346</v>
      </c>
      <c r="AG28" s="289"/>
      <c r="AH28" s="289"/>
      <c r="AI28" s="264" t="s">
        <v>74</v>
      </c>
      <c r="AJ28" s="313"/>
      <c r="AK28" s="416"/>
      <c r="AL28" s="315"/>
      <c r="AM28" s="521" t="s">
        <v>72</v>
      </c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>MHübner</v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>
        <v>4</v>
      </c>
      <c r="E29" s="26">
        <v>4</v>
      </c>
      <c r="F29" s="26" t="s">
        <v>62</v>
      </c>
      <c r="G29" s="26" t="s">
        <v>62</v>
      </c>
      <c r="H29" s="26">
        <v>1</v>
      </c>
      <c r="I29" s="26">
        <v>1</v>
      </c>
      <c r="J29" s="26"/>
      <c r="K29" s="26" t="s">
        <v>271</v>
      </c>
      <c r="L29" s="26" t="s">
        <v>271</v>
      </c>
      <c r="M29" s="26"/>
      <c r="N29" s="26">
        <v>3</v>
      </c>
      <c r="O29" s="26"/>
      <c r="P29" s="26"/>
      <c r="Q29" s="26">
        <v>5</v>
      </c>
      <c r="R29" s="26"/>
      <c r="S29" s="26">
        <v>7</v>
      </c>
      <c r="T29" s="26"/>
      <c r="U29" s="26">
        <v>8</v>
      </c>
      <c r="V29" s="26">
        <v>7</v>
      </c>
      <c r="W29" s="26"/>
      <c r="X29" s="26" t="s">
        <v>31</v>
      </c>
      <c r="Y29" s="26"/>
      <c r="Z29" s="26"/>
      <c r="AA29" s="26" t="s">
        <v>63</v>
      </c>
      <c r="AB29" s="26"/>
      <c r="AC29" s="26">
        <v>3</v>
      </c>
      <c r="AD29" s="26">
        <v>6</v>
      </c>
      <c r="AE29" s="26">
        <v>9</v>
      </c>
      <c r="AF29" s="26">
        <v>7</v>
      </c>
      <c r="AG29" s="26"/>
      <c r="AH29" s="26"/>
      <c r="AI29" s="26">
        <v>6</v>
      </c>
      <c r="AJ29" s="82"/>
      <c r="AK29" s="31"/>
      <c r="AL29" s="31"/>
      <c r="AM29" s="31" t="s">
        <v>33</v>
      </c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>
        <f>IF(HLOOKUP($A$1&amp;"b",[1]!Plan,AW68,FALSE)="","",HLOOKUP($A$1&amp;"b",[1]!Plan,AW68,FALSE))</f>
        <v>8</v>
      </c>
      <c r="AX29" s="28"/>
      <c r="AY29" s="29"/>
      <c r="AZ29" s="167">
        <f t="shared" ref="AZ29:BR29" si="16">SUMIF($B29:$AP29,AZ$3,$B$2:$AP$2)</f>
        <v>6</v>
      </c>
      <c r="BA29" s="167">
        <f t="shared" si="16"/>
        <v>0</v>
      </c>
      <c r="BB29" s="167">
        <f t="shared" si="16"/>
        <v>13</v>
      </c>
      <c r="BC29" s="167">
        <f t="shared" si="16"/>
        <v>11</v>
      </c>
      <c r="BD29" s="167">
        <f t="shared" si="16"/>
        <v>2</v>
      </c>
      <c r="BE29" s="167">
        <f t="shared" si="16"/>
        <v>6</v>
      </c>
      <c r="BF29" s="167">
        <f t="shared" si="16"/>
        <v>3</v>
      </c>
      <c r="BG29" s="167">
        <f t="shared" si="16"/>
        <v>3</v>
      </c>
      <c r="BH29" s="167">
        <f t="shared" si="16"/>
        <v>4</v>
      </c>
      <c r="BI29" s="167">
        <f t="shared" si="16"/>
        <v>0</v>
      </c>
      <c r="BJ29" s="167">
        <f t="shared" si="16"/>
        <v>1</v>
      </c>
      <c r="BK29" s="167">
        <f t="shared" si="16"/>
        <v>0</v>
      </c>
      <c r="BL29" s="167">
        <f t="shared" si="16"/>
        <v>5</v>
      </c>
      <c r="BM29" s="167">
        <f t="shared" si="16"/>
        <v>0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0</v>
      </c>
      <c r="BR29" s="167">
        <f t="shared" si="16"/>
        <v>4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 t="s">
        <v>564</v>
      </c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191</v>
      </c>
      <c r="C34" s="17" t="s">
        <v>191</v>
      </c>
      <c r="D34" s="17" t="s">
        <v>262</v>
      </c>
      <c r="E34" s="17" t="s">
        <v>262</v>
      </c>
      <c r="F34" s="17" t="s">
        <v>255</v>
      </c>
      <c r="G34" s="17" t="s">
        <v>255</v>
      </c>
      <c r="H34" s="17" t="s">
        <v>408</v>
      </c>
      <c r="I34" s="17" t="s">
        <v>408</v>
      </c>
      <c r="J34" s="17"/>
      <c r="K34" s="17" t="s">
        <v>342</v>
      </c>
      <c r="L34" s="17" t="s">
        <v>342</v>
      </c>
      <c r="M34" s="17"/>
      <c r="N34" s="17" t="s">
        <v>391</v>
      </c>
      <c r="O34" s="17" t="s">
        <v>191</v>
      </c>
      <c r="P34" s="17" t="s">
        <v>191</v>
      </c>
      <c r="Q34" s="17" t="s">
        <v>262</v>
      </c>
      <c r="R34" s="17"/>
      <c r="S34" s="17" t="s">
        <v>475</v>
      </c>
      <c r="T34" s="17"/>
      <c r="U34" s="17" t="s">
        <v>262</v>
      </c>
      <c r="V34" s="17" t="s">
        <v>475</v>
      </c>
      <c r="W34" s="17"/>
      <c r="X34" s="17" t="s">
        <v>192</v>
      </c>
      <c r="Y34" s="17"/>
      <c r="Z34" s="17"/>
      <c r="AA34" s="17" t="s">
        <v>447</v>
      </c>
      <c r="AB34" s="17"/>
      <c r="AC34" s="17" t="s">
        <v>391</v>
      </c>
      <c r="AD34" s="17" t="s">
        <v>392</v>
      </c>
      <c r="AE34" s="17" t="s">
        <v>341</v>
      </c>
      <c r="AF34" s="17" t="s">
        <v>475</v>
      </c>
      <c r="AG34" s="17"/>
      <c r="AH34" s="17"/>
      <c r="AI34" s="17" t="s">
        <v>392</v>
      </c>
      <c r="AJ34" s="334"/>
      <c r="AK34" s="17" t="s">
        <v>376</v>
      </c>
      <c r="AL34" s="86"/>
      <c r="AM34" s="86" t="s">
        <v>553</v>
      </c>
      <c r="AN34" s="86"/>
      <c r="AO34" s="86"/>
      <c r="AP34" s="87"/>
      <c r="AQ34" s="4"/>
      <c r="AR34" s="187" t="str">
        <f>IF(HLOOKUP($A$1&amp;"a",[1]!Plan,AR69,FALSE)="","",HLOOKUP($A$1&amp;"a",[1]!Plan,AR69,FALSE))</f>
        <v>Raummiete Prokoda - Alta4</v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372" t="s">
        <v>0</v>
      </c>
      <c r="E35" s="372" t="s">
        <v>0</v>
      </c>
      <c r="F35" s="344" t="s">
        <v>233</v>
      </c>
      <c r="G35" s="344" t="s">
        <v>233</v>
      </c>
      <c r="H35" s="290" t="s">
        <v>6</v>
      </c>
      <c r="I35" s="290" t="s">
        <v>6</v>
      </c>
      <c r="J35" s="289"/>
      <c r="K35" s="390" t="s">
        <v>372</v>
      </c>
      <c r="L35" s="390" t="s">
        <v>372</v>
      </c>
      <c r="M35" s="289"/>
      <c r="N35" s="294" t="s">
        <v>14</v>
      </c>
      <c r="O35" s="289"/>
      <c r="P35" s="289"/>
      <c r="Q35" s="292" t="s">
        <v>16</v>
      </c>
      <c r="R35" s="289"/>
      <c r="S35" s="477" t="s">
        <v>346</v>
      </c>
      <c r="T35" s="289"/>
      <c r="U35" s="322" t="s">
        <v>56</v>
      </c>
      <c r="V35" s="477" t="s">
        <v>346</v>
      </c>
      <c r="W35" s="289"/>
      <c r="X35" s="292" t="s">
        <v>16</v>
      </c>
      <c r="Y35" s="289"/>
      <c r="Z35" s="289"/>
      <c r="AA35" s="293" t="s">
        <v>225</v>
      </c>
      <c r="AB35" s="289"/>
      <c r="AC35" s="294" t="s">
        <v>14</v>
      </c>
      <c r="AD35" s="264" t="s">
        <v>74</v>
      </c>
      <c r="AE35" s="217" t="s">
        <v>27</v>
      </c>
      <c r="AF35" s="477" t="s">
        <v>346</v>
      </c>
      <c r="AG35" s="289"/>
      <c r="AH35" s="289"/>
      <c r="AI35" s="264" t="s">
        <v>74</v>
      </c>
      <c r="AJ35" s="313"/>
      <c r="AK35" s="416"/>
      <c r="AL35" s="315"/>
      <c r="AM35" s="521" t="s">
        <v>72</v>
      </c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>
        <v>4</v>
      </c>
      <c r="E36" s="26">
        <v>4</v>
      </c>
      <c r="F36" s="26" t="s">
        <v>62</v>
      </c>
      <c r="G36" s="26" t="s">
        <v>62</v>
      </c>
      <c r="H36" s="26">
        <v>1</v>
      </c>
      <c r="I36" s="26">
        <v>1</v>
      </c>
      <c r="J36" s="26"/>
      <c r="K36" s="26" t="s">
        <v>271</v>
      </c>
      <c r="L36" s="26" t="s">
        <v>271</v>
      </c>
      <c r="M36" s="26"/>
      <c r="N36" s="26">
        <v>3</v>
      </c>
      <c r="O36" s="26"/>
      <c r="P36" s="26"/>
      <c r="Q36" s="26">
        <v>5</v>
      </c>
      <c r="R36" s="26"/>
      <c r="S36" s="26">
        <v>7</v>
      </c>
      <c r="T36" s="26"/>
      <c r="U36" s="26">
        <v>8</v>
      </c>
      <c r="V36" s="26">
        <v>7</v>
      </c>
      <c r="W36" s="26"/>
      <c r="X36" s="26" t="s">
        <v>31</v>
      </c>
      <c r="Y36" s="26"/>
      <c r="Z36" s="26"/>
      <c r="AA36" s="26" t="s">
        <v>63</v>
      </c>
      <c r="AB36" s="26"/>
      <c r="AC36" s="26">
        <v>3</v>
      </c>
      <c r="AD36" s="26">
        <v>6</v>
      </c>
      <c r="AE36" s="26">
        <v>9</v>
      </c>
      <c r="AF36" s="26">
        <v>7</v>
      </c>
      <c r="AG36" s="26"/>
      <c r="AH36" s="26"/>
      <c r="AI36" s="26">
        <v>6</v>
      </c>
      <c r="AJ36" s="82"/>
      <c r="AK36" s="31" t="s">
        <v>34</v>
      </c>
      <c r="AL36" s="31"/>
      <c r="AM36" s="31" t="s">
        <v>33</v>
      </c>
      <c r="AN36" s="124"/>
      <c r="AO36" s="124"/>
      <c r="AP36" s="125"/>
      <c r="AQ36" s="4"/>
      <c r="AR36" s="28">
        <f>IF(HLOOKUP($A$1&amp;"b",[1]!Plan,AR69,FALSE)="","",HLOOKUP($A$1&amp;"b",[1]!Plan,AR69,FALSE))</f>
        <v>8</v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6</v>
      </c>
      <c r="BA36" s="167">
        <f t="shared" si="20"/>
        <v>0</v>
      </c>
      <c r="BB36" s="167">
        <f t="shared" si="20"/>
        <v>13</v>
      </c>
      <c r="BC36" s="167">
        <f t="shared" si="20"/>
        <v>11</v>
      </c>
      <c r="BD36" s="167">
        <f t="shared" si="20"/>
        <v>2</v>
      </c>
      <c r="BE36" s="167">
        <f t="shared" si="20"/>
        <v>6</v>
      </c>
      <c r="BF36" s="167">
        <f t="shared" si="20"/>
        <v>3</v>
      </c>
      <c r="BG36" s="167">
        <f t="shared" si="20"/>
        <v>3</v>
      </c>
      <c r="BH36" s="167">
        <f t="shared" si="20"/>
        <v>4</v>
      </c>
      <c r="BI36" s="167">
        <f t="shared" si="20"/>
        <v>0</v>
      </c>
      <c r="BJ36" s="167">
        <f t="shared" si="20"/>
        <v>1</v>
      </c>
      <c r="BK36" s="167">
        <f t="shared" si="20"/>
        <v>0</v>
      </c>
      <c r="BL36" s="167">
        <f t="shared" si="20"/>
        <v>5</v>
      </c>
      <c r="BM36" s="167">
        <f t="shared" si="20"/>
        <v>6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0</v>
      </c>
      <c r="BR36" s="167">
        <f t="shared" si="20"/>
        <v>4</v>
      </c>
    </row>
    <row r="37" spans="1:71" ht="15" customHeight="1" x14ac:dyDescent="0.3">
      <c r="A37" s="192"/>
      <c r="B37" s="17" t="s">
        <v>191</v>
      </c>
      <c r="C37" s="17" t="s">
        <v>191</v>
      </c>
      <c r="D37" s="17" t="s">
        <v>262</v>
      </c>
      <c r="E37" s="17" t="s">
        <v>262</v>
      </c>
      <c r="F37" s="17" t="s">
        <v>255</v>
      </c>
      <c r="G37" s="17" t="s">
        <v>255</v>
      </c>
      <c r="H37" s="17" t="s">
        <v>408</v>
      </c>
      <c r="I37" s="17" t="s">
        <v>408</v>
      </c>
      <c r="J37" s="17"/>
      <c r="K37" s="17" t="s">
        <v>342</v>
      </c>
      <c r="L37" s="17" t="s">
        <v>342</v>
      </c>
      <c r="M37" s="17"/>
      <c r="N37" s="17" t="s">
        <v>391</v>
      </c>
      <c r="O37" s="17" t="s">
        <v>191</v>
      </c>
      <c r="P37" s="17" t="s">
        <v>191</v>
      </c>
      <c r="Q37" s="17" t="s">
        <v>262</v>
      </c>
      <c r="R37" s="17"/>
      <c r="S37" s="17" t="s">
        <v>475</v>
      </c>
      <c r="T37" s="17"/>
      <c r="U37" s="17" t="s">
        <v>262</v>
      </c>
      <c r="V37" s="17" t="s">
        <v>475</v>
      </c>
      <c r="W37" s="17"/>
      <c r="X37" s="17" t="s">
        <v>192</v>
      </c>
      <c r="Y37" s="17"/>
      <c r="Z37" s="17"/>
      <c r="AA37" s="17" t="s">
        <v>447</v>
      </c>
      <c r="AB37" s="17"/>
      <c r="AC37" s="17" t="s">
        <v>391</v>
      </c>
      <c r="AD37" s="17" t="s">
        <v>392</v>
      </c>
      <c r="AE37" s="17" t="s">
        <v>341</v>
      </c>
      <c r="AF37" s="17" t="s">
        <v>475</v>
      </c>
      <c r="AG37" s="17"/>
      <c r="AH37" s="17"/>
      <c r="AI37" s="17" t="s">
        <v>392</v>
      </c>
      <c r="AJ37" s="334"/>
      <c r="AK37" s="17" t="s">
        <v>376</v>
      </c>
      <c r="AL37" s="86"/>
      <c r="AM37" s="86" t="s">
        <v>553</v>
      </c>
      <c r="AN37" s="86"/>
      <c r="AO37" s="86"/>
      <c r="AP37" s="87"/>
      <c r="AQ37" s="4"/>
      <c r="AR37" s="187" t="str">
        <f>IF(HLOOKUP($A$1&amp;"a",[1]!Plan,AR69,FALSE)="","",HLOOKUP($A$1&amp;"a",[1]!Plan,AR69,FALSE))</f>
        <v>Raummiete Prokoda - Alta4</v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372" t="s">
        <v>0</v>
      </c>
      <c r="E38" s="372" t="s">
        <v>0</v>
      </c>
      <c r="F38" s="344" t="s">
        <v>233</v>
      </c>
      <c r="G38" s="344" t="s">
        <v>233</v>
      </c>
      <c r="H38" s="290" t="s">
        <v>6</v>
      </c>
      <c r="I38" s="290" t="s">
        <v>6</v>
      </c>
      <c r="J38" s="289"/>
      <c r="K38" s="292" t="s">
        <v>16</v>
      </c>
      <c r="L38" s="292" t="s">
        <v>16</v>
      </c>
      <c r="M38" s="289"/>
      <c r="N38" s="294" t="s">
        <v>14</v>
      </c>
      <c r="O38" s="289"/>
      <c r="P38" s="289"/>
      <c r="Q38" s="292" t="s">
        <v>16</v>
      </c>
      <c r="R38" s="289"/>
      <c r="S38" s="477" t="s">
        <v>346</v>
      </c>
      <c r="T38" s="289"/>
      <c r="U38" s="297" t="s">
        <v>5</v>
      </c>
      <c r="V38" s="477" t="s">
        <v>346</v>
      </c>
      <c r="W38" s="289"/>
      <c r="X38" s="292" t="s">
        <v>16</v>
      </c>
      <c r="Y38" s="289"/>
      <c r="Z38" s="289"/>
      <c r="AA38" s="293" t="s">
        <v>225</v>
      </c>
      <c r="AB38" s="289"/>
      <c r="AC38" s="294" t="s">
        <v>14</v>
      </c>
      <c r="AD38" s="264" t="s">
        <v>74</v>
      </c>
      <c r="AE38" s="217" t="s">
        <v>27</v>
      </c>
      <c r="AF38" s="477" t="s">
        <v>346</v>
      </c>
      <c r="AG38" s="289"/>
      <c r="AH38" s="289"/>
      <c r="AI38" s="264" t="s">
        <v>74</v>
      </c>
      <c r="AJ38" s="313"/>
      <c r="AK38" s="416"/>
      <c r="AL38" s="315"/>
      <c r="AM38" s="521" t="s">
        <v>72</v>
      </c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>
        <v>4</v>
      </c>
      <c r="E39" s="26">
        <v>4</v>
      </c>
      <c r="F39" s="26" t="s">
        <v>62</v>
      </c>
      <c r="G39" s="26" t="s">
        <v>62</v>
      </c>
      <c r="H39" s="26">
        <v>1</v>
      </c>
      <c r="I39" s="26">
        <v>1</v>
      </c>
      <c r="J39" s="26"/>
      <c r="K39" s="26" t="s">
        <v>271</v>
      </c>
      <c r="L39" s="26" t="s">
        <v>271</v>
      </c>
      <c r="M39" s="26"/>
      <c r="N39" s="26">
        <v>3</v>
      </c>
      <c r="O39" s="26"/>
      <c r="P39" s="26"/>
      <c r="Q39" s="26">
        <v>5</v>
      </c>
      <c r="R39" s="26"/>
      <c r="S39" s="26">
        <v>7</v>
      </c>
      <c r="T39" s="26"/>
      <c r="U39" s="26">
        <v>8</v>
      </c>
      <c r="V39" s="26">
        <v>7</v>
      </c>
      <c r="W39" s="26"/>
      <c r="X39" s="26" t="s">
        <v>31</v>
      </c>
      <c r="Y39" s="26"/>
      <c r="Z39" s="26"/>
      <c r="AA39" s="26" t="s">
        <v>63</v>
      </c>
      <c r="AB39" s="26"/>
      <c r="AC39" s="26">
        <v>3</v>
      </c>
      <c r="AD39" s="26">
        <v>6</v>
      </c>
      <c r="AE39" s="26">
        <v>9</v>
      </c>
      <c r="AF39" s="26">
        <v>7</v>
      </c>
      <c r="AG39" s="26"/>
      <c r="AH39" s="26"/>
      <c r="AI39" s="26">
        <v>6</v>
      </c>
      <c r="AJ39" s="82"/>
      <c r="AK39" s="31" t="s">
        <v>34</v>
      </c>
      <c r="AL39" s="31"/>
      <c r="AM39" s="31" t="s">
        <v>33</v>
      </c>
      <c r="AN39" s="124"/>
      <c r="AO39" s="124"/>
      <c r="AP39" s="125"/>
      <c r="AQ39" s="4"/>
      <c r="AR39" s="28">
        <f>IF(HLOOKUP($A$1&amp;"b",[1]!Plan,AR69,FALSE)="","",HLOOKUP($A$1&amp;"b",[1]!Plan,AR69,FALSE))</f>
        <v>8</v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6</v>
      </c>
      <c r="BA39" s="167">
        <f t="shared" si="22"/>
        <v>0</v>
      </c>
      <c r="BB39" s="167">
        <f t="shared" si="22"/>
        <v>13</v>
      </c>
      <c r="BC39" s="167">
        <f t="shared" si="22"/>
        <v>11</v>
      </c>
      <c r="BD39" s="167">
        <f t="shared" si="22"/>
        <v>2</v>
      </c>
      <c r="BE39" s="167">
        <f t="shared" si="22"/>
        <v>6</v>
      </c>
      <c r="BF39" s="167">
        <f t="shared" si="22"/>
        <v>3</v>
      </c>
      <c r="BG39" s="167">
        <f t="shared" si="22"/>
        <v>3</v>
      </c>
      <c r="BH39" s="167">
        <f t="shared" si="22"/>
        <v>4</v>
      </c>
      <c r="BI39" s="167">
        <f t="shared" si="22"/>
        <v>0</v>
      </c>
      <c r="BJ39" s="167">
        <f t="shared" si="22"/>
        <v>1</v>
      </c>
      <c r="BK39" s="167">
        <f t="shared" si="22"/>
        <v>0</v>
      </c>
      <c r="BL39" s="167">
        <f t="shared" si="22"/>
        <v>5</v>
      </c>
      <c r="BM39" s="167">
        <f t="shared" si="22"/>
        <v>6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0</v>
      </c>
      <c r="BR39" s="167">
        <f t="shared" si="22"/>
        <v>4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191</v>
      </c>
      <c r="C44" s="17" t="s">
        <v>191</v>
      </c>
      <c r="D44" s="17" t="s">
        <v>262</v>
      </c>
      <c r="E44" s="17" t="s">
        <v>262</v>
      </c>
      <c r="F44" s="17" t="s">
        <v>255</v>
      </c>
      <c r="G44" s="17" t="s">
        <v>255</v>
      </c>
      <c r="H44" s="17" t="s">
        <v>408</v>
      </c>
      <c r="I44" s="17" t="s">
        <v>408</v>
      </c>
      <c r="J44" s="17"/>
      <c r="K44" s="17" t="s">
        <v>342</v>
      </c>
      <c r="L44" s="17" t="s">
        <v>342</v>
      </c>
      <c r="M44" s="17"/>
      <c r="N44" s="17" t="s">
        <v>391</v>
      </c>
      <c r="O44" s="17" t="s">
        <v>191</v>
      </c>
      <c r="P44" s="17" t="s">
        <v>191</v>
      </c>
      <c r="Q44" s="17" t="s">
        <v>262</v>
      </c>
      <c r="R44" s="17"/>
      <c r="S44" s="17" t="s">
        <v>475</v>
      </c>
      <c r="T44" s="17"/>
      <c r="U44" s="17" t="s">
        <v>262</v>
      </c>
      <c r="V44" s="17" t="s">
        <v>475</v>
      </c>
      <c r="W44" s="17"/>
      <c r="X44" s="17" t="s">
        <v>192</v>
      </c>
      <c r="Y44" s="17"/>
      <c r="Z44" s="17"/>
      <c r="AA44" s="17" t="s">
        <v>447</v>
      </c>
      <c r="AB44" s="17"/>
      <c r="AC44" s="17" t="s">
        <v>391</v>
      </c>
      <c r="AD44" s="17" t="s">
        <v>392</v>
      </c>
      <c r="AE44" s="17" t="s">
        <v>341</v>
      </c>
      <c r="AF44" s="17" t="s">
        <v>475</v>
      </c>
      <c r="AG44" s="17"/>
      <c r="AH44" s="17"/>
      <c r="AI44" s="17" t="s">
        <v>392</v>
      </c>
      <c r="AJ44" s="334"/>
      <c r="AK44" s="17" t="s">
        <v>376</v>
      </c>
      <c r="AL44" s="40" t="s">
        <v>552</v>
      </c>
      <c r="AM44" s="86" t="s">
        <v>553</v>
      </c>
      <c r="AN44" s="86"/>
      <c r="AO44" s="86"/>
      <c r="AP44" s="87"/>
      <c r="AQ44" s="4"/>
      <c r="AR44" s="187" t="str">
        <f>IF(HLOOKUP($A$1&amp;"a",[1]!Plan,AR70,FALSE)="","",HLOOKUP($A$1&amp;"a",[1]!Plan,AR70,FALSE))</f>
        <v>Raummiete Prokoda - Alta4</v>
      </c>
      <c r="AS44" s="187" t="str">
        <f>IF(HLOOKUP($A$1&amp;"a",[1]!Plan,AS70,FALSE)="","",HLOOKUP($A$1&amp;"a",[1]!Plan,AS70,FALSE))</f>
        <v>Jobcenter</v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372" t="s">
        <v>0</v>
      </c>
      <c r="E45" s="372" t="s">
        <v>0</v>
      </c>
      <c r="F45" s="344" t="s">
        <v>233</v>
      </c>
      <c r="G45" s="344" t="s">
        <v>233</v>
      </c>
      <c r="H45" s="290" t="s">
        <v>6</v>
      </c>
      <c r="I45" s="290" t="s">
        <v>6</v>
      </c>
      <c r="J45" s="289"/>
      <c r="K45" s="390" t="s">
        <v>372</v>
      </c>
      <c r="L45" s="390" t="s">
        <v>372</v>
      </c>
      <c r="M45" s="289"/>
      <c r="N45" s="294" t="s">
        <v>14</v>
      </c>
      <c r="O45" s="289"/>
      <c r="P45" s="289"/>
      <c r="Q45" s="292" t="s">
        <v>16</v>
      </c>
      <c r="R45" s="289"/>
      <c r="S45" s="477" t="s">
        <v>346</v>
      </c>
      <c r="T45" s="289"/>
      <c r="U45" s="525" t="s">
        <v>11</v>
      </c>
      <c r="V45" s="477" t="s">
        <v>346</v>
      </c>
      <c r="W45" s="289"/>
      <c r="X45" s="292" t="s">
        <v>16</v>
      </c>
      <c r="Y45" s="289"/>
      <c r="Z45" s="289"/>
      <c r="AA45" s="293" t="s">
        <v>225</v>
      </c>
      <c r="AB45" s="289"/>
      <c r="AC45" s="294" t="s">
        <v>14</v>
      </c>
      <c r="AD45" s="264" t="s">
        <v>74</v>
      </c>
      <c r="AE45" s="217" t="s">
        <v>27</v>
      </c>
      <c r="AF45" s="477" t="s">
        <v>346</v>
      </c>
      <c r="AG45" s="289"/>
      <c r="AH45" s="289"/>
      <c r="AI45" s="264" t="s">
        <v>74</v>
      </c>
      <c r="AJ45" s="313"/>
      <c r="AK45" s="416"/>
      <c r="AL45" s="529" t="s">
        <v>78</v>
      </c>
      <c r="AM45" s="521" t="s">
        <v>72</v>
      </c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>
        <v>4</v>
      </c>
      <c r="E46" s="26">
        <v>4</v>
      </c>
      <c r="F46" s="26" t="s">
        <v>62</v>
      </c>
      <c r="G46" s="26" t="s">
        <v>62</v>
      </c>
      <c r="H46" s="26">
        <v>1</v>
      </c>
      <c r="I46" s="26">
        <v>1</v>
      </c>
      <c r="J46" s="26"/>
      <c r="K46" s="26" t="s">
        <v>271</v>
      </c>
      <c r="L46" s="26" t="s">
        <v>271</v>
      </c>
      <c r="M46" s="26"/>
      <c r="N46" s="26">
        <v>3</v>
      </c>
      <c r="O46" s="26"/>
      <c r="P46" s="26"/>
      <c r="Q46" s="26">
        <v>5</v>
      </c>
      <c r="R46" s="26"/>
      <c r="S46" s="26">
        <v>7</v>
      </c>
      <c r="T46" s="26"/>
      <c r="U46" s="26">
        <v>8</v>
      </c>
      <c r="V46" s="26">
        <v>7</v>
      </c>
      <c r="W46" s="26"/>
      <c r="X46" s="26" t="s">
        <v>31</v>
      </c>
      <c r="Y46" s="26"/>
      <c r="Z46" s="26"/>
      <c r="AA46" s="26" t="s">
        <v>63</v>
      </c>
      <c r="AB46" s="26"/>
      <c r="AC46" s="26">
        <v>3</v>
      </c>
      <c r="AD46" s="26">
        <v>6</v>
      </c>
      <c r="AE46" s="26">
        <v>9</v>
      </c>
      <c r="AF46" s="26">
        <v>7</v>
      </c>
      <c r="AG46" s="26"/>
      <c r="AH46" s="26"/>
      <c r="AI46" s="26">
        <v>6</v>
      </c>
      <c r="AJ46" s="82"/>
      <c r="AK46" s="31" t="s">
        <v>34</v>
      </c>
      <c r="AL46" s="31" t="s">
        <v>32</v>
      </c>
      <c r="AM46" s="31" t="s">
        <v>33</v>
      </c>
      <c r="AN46" s="124"/>
      <c r="AO46" s="124"/>
      <c r="AP46" s="125"/>
      <c r="AQ46" s="4"/>
      <c r="AR46" s="28">
        <f>IF(HLOOKUP($A$1&amp;"b",[1]!Plan,AR70,FALSE)="","",HLOOKUP($A$1&amp;"b",[1]!Plan,AR70,FALSE))</f>
        <v>8</v>
      </c>
      <c r="AS46" s="28">
        <f>IF(HLOOKUP($A$1&amp;"b",[1]!Plan,AS70,FALSE)="","",HLOOKUP($A$1&amp;"b",[1]!Plan,AS70,FALSE))</f>
        <v>8</v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6</v>
      </c>
      <c r="BA46" s="167">
        <f t="shared" si="26"/>
        <v>0</v>
      </c>
      <c r="BB46" s="167">
        <f t="shared" si="26"/>
        <v>13</v>
      </c>
      <c r="BC46" s="167">
        <f t="shared" si="26"/>
        <v>11</v>
      </c>
      <c r="BD46" s="167">
        <f t="shared" si="26"/>
        <v>2</v>
      </c>
      <c r="BE46" s="167">
        <f t="shared" si="26"/>
        <v>6</v>
      </c>
      <c r="BF46" s="167">
        <f t="shared" si="26"/>
        <v>3</v>
      </c>
      <c r="BG46" s="167">
        <f t="shared" si="26"/>
        <v>3</v>
      </c>
      <c r="BH46" s="167">
        <f t="shared" si="26"/>
        <v>4</v>
      </c>
      <c r="BI46" s="167">
        <f t="shared" si="26"/>
        <v>0</v>
      </c>
      <c r="BJ46" s="167">
        <f t="shared" si="26"/>
        <v>1</v>
      </c>
      <c r="BK46" s="167">
        <f t="shared" si="26"/>
        <v>1</v>
      </c>
      <c r="BL46" s="167">
        <f t="shared" si="26"/>
        <v>5</v>
      </c>
      <c r="BM46" s="167">
        <f t="shared" si="26"/>
        <v>6</v>
      </c>
      <c r="BN46" s="167">
        <f t="shared" si="26"/>
        <v>0</v>
      </c>
      <c r="BO46" s="167">
        <f t="shared" si="26"/>
        <v>1</v>
      </c>
      <c r="BP46" s="167">
        <f t="shared" si="26"/>
        <v>0</v>
      </c>
      <c r="BQ46" s="167">
        <f t="shared" si="26"/>
        <v>0</v>
      </c>
      <c r="BR46" s="167">
        <f t="shared" si="26"/>
        <v>4</v>
      </c>
    </row>
    <row r="47" spans="1:71" ht="15" customHeight="1" x14ac:dyDescent="0.3">
      <c r="A47" s="192"/>
      <c r="B47" s="17" t="s">
        <v>191</v>
      </c>
      <c r="C47" s="17" t="s">
        <v>191</v>
      </c>
      <c r="D47" s="17" t="s">
        <v>262</v>
      </c>
      <c r="E47" s="17" t="s">
        <v>262</v>
      </c>
      <c r="F47" s="17" t="s">
        <v>255</v>
      </c>
      <c r="G47" s="17" t="s">
        <v>255</v>
      </c>
      <c r="H47" s="17" t="s">
        <v>408</v>
      </c>
      <c r="I47" s="17" t="s">
        <v>408</v>
      </c>
      <c r="J47" s="17"/>
      <c r="K47" s="17" t="s">
        <v>342</v>
      </c>
      <c r="L47" s="17" t="s">
        <v>342</v>
      </c>
      <c r="M47" s="17"/>
      <c r="N47" s="17" t="s">
        <v>391</v>
      </c>
      <c r="O47" s="17" t="s">
        <v>191</v>
      </c>
      <c r="P47" s="17" t="s">
        <v>191</v>
      </c>
      <c r="Q47" s="17" t="s">
        <v>262</v>
      </c>
      <c r="R47" s="17"/>
      <c r="S47" s="17" t="s">
        <v>475</v>
      </c>
      <c r="T47" s="17"/>
      <c r="U47" s="17" t="s">
        <v>262</v>
      </c>
      <c r="V47" s="17" t="s">
        <v>475</v>
      </c>
      <c r="W47" s="17"/>
      <c r="X47" s="17" t="s">
        <v>192</v>
      </c>
      <c r="Y47" s="17"/>
      <c r="Z47" s="17"/>
      <c r="AA47" s="17" t="s">
        <v>447</v>
      </c>
      <c r="AB47" s="17"/>
      <c r="AC47" s="17" t="s">
        <v>391</v>
      </c>
      <c r="AD47" s="17" t="s">
        <v>392</v>
      </c>
      <c r="AE47" s="17" t="s">
        <v>341</v>
      </c>
      <c r="AF47" s="17" t="s">
        <v>475</v>
      </c>
      <c r="AG47" s="17"/>
      <c r="AH47" s="17"/>
      <c r="AI47" s="17" t="s">
        <v>392</v>
      </c>
      <c r="AJ47" s="334"/>
      <c r="AK47" s="17" t="s">
        <v>376</v>
      </c>
      <c r="AL47" s="40" t="s">
        <v>552</v>
      </c>
      <c r="AM47" s="86" t="s">
        <v>553</v>
      </c>
      <c r="AN47" s="86"/>
      <c r="AO47" s="86"/>
      <c r="AP47" s="87"/>
      <c r="AQ47" s="4"/>
      <c r="AR47" s="187" t="str">
        <f>IF(HLOOKUP($A$1&amp;"a",[1]!Plan,AR70,FALSE)="","",HLOOKUP($A$1&amp;"a",[1]!Plan,AR70,FALSE))</f>
        <v>Raummiete Prokoda - Alta4</v>
      </c>
      <c r="AS47" s="187" t="str">
        <f>IF(HLOOKUP($A$1&amp;"a",[1]!Plan,AS70,FALSE)="","",HLOOKUP($A$1&amp;"a",[1]!Plan,AS70,FALSE))</f>
        <v>Jobcenter</v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372" t="s">
        <v>0</v>
      </c>
      <c r="E48" s="372" t="s">
        <v>0</v>
      </c>
      <c r="F48" s="344" t="s">
        <v>233</v>
      </c>
      <c r="G48" s="344" t="s">
        <v>233</v>
      </c>
      <c r="H48" s="290" t="s">
        <v>6</v>
      </c>
      <c r="I48" s="290" t="s">
        <v>6</v>
      </c>
      <c r="J48" s="289"/>
      <c r="K48" s="292" t="s">
        <v>16</v>
      </c>
      <c r="L48" s="292" t="s">
        <v>16</v>
      </c>
      <c r="M48" s="289"/>
      <c r="N48" s="294" t="s">
        <v>14</v>
      </c>
      <c r="O48" s="289"/>
      <c r="P48" s="289"/>
      <c r="Q48" s="292" t="s">
        <v>16</v>
      </c>
      <c r="R48" s="289"/>
      <c r="S48" s="477" t="s">
        <v>346</v>
      </c>
      <c r="T48" s="289"/>
      <c r="U48" s="297" t="s">
        <v>5</v>
      </c>
      <c r="V48" s="477" t="s">
        <v>346</v>
      </c>
      <c r="W48" s="289"/>
      <c r="X48" s="292" t="s">
        <v>16</v>
      </c>
      <c r="Y48" s="289"/>
      <c r="Z48" s="289"/>
      <c r="AA48" s="293" t="s">
        <v>225</v>
      </c>
      <c r="AB48" s="289"/>
      <c r="AC48" s="294" t="s">
        <v>14</v>
      </c>
      <c r="AD48" s="264" t="s">
        <v>74</v>
      </c>
      <c r="AE48" s="217" t="s">
        <v>27</v>
      </c>
      <c r="AF48" s="477" t="s">
        <v>346</v>
      </c>
      <c r="AG48" s="289"/>
      <c r="AH48" s="289"/>
      <c r="AI48" s="264" t="s">
        <v>74</v>
      </c>
      <c r="AJ48" s="313"/>
      <c r="AK48" s="416"/>
      <c r="AL48" s="529" t="s">
        <v>78</v>
      </c>
      <c r="AM48" s="521" t="s">
        <v>72</v>
      </c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>
        <v>4</v>
      </c>
      <c r="E49" s="26">
        <v>4</v>
      </c>
      <c r="F49" s="26" t="s">
        <v>62</v>
      </c>
      <c r="G49" s="26" t="s">
        <v>62</v>
      </c>
      <c r="H49" s="26">
        <v>1</v>
      </c>
      <c r="I49" s="26">
        <v>1</v>
      </c>
      <c r="J49" s="26"/>
      <c r="K49" s="26" t="s">
        <v>271</v>
      </c>
      <c r="L49" s="26" t="s">
        <v>271</v>
      </c>
      <c r="M49" s="26"/>
      <c r="N49" s="26">
        <v>3</v>
      </c>
      <c r="O49" s="26"/>
      <c r="P49" s="26"/>
      <c r="Q49" s="26">
        <v>5</v>
      </c>
      <c r="R49" s="26"/>
      <c r="S49" s="26">
        <v>7</v>
      </c>
      <c r="T49" s="26"/>
      <c r="U49" s="26">
        <v>8</v>
      </c>
      <c r="V49" s="26">
        <v>7</v>
      </c>
      <c r="W49" s="26"/>
      <c r="X49" s="26" t="s">
        <v>31</v>
      </c>
      <c r="Y49" s="26"/>
      <c r="Z49" s="26"/>
      <c r="AA49" s="26" t="s">
        <v>63</v>
      </c>
      <c r="AB49" s="26"/>
      <c r="AC49" s="26">
        <v>3</v>
      </c>
      <c r="AD49" s="26">
        <v>6</v>
      </c>
      <c r="AE49" s="26">
        <v>9</v>
      </c>
      <c r="AF49" s="26">
        <v>7</v>
      </c>
      <c r="AG49" s="26"/>
      <c r="AH49" s="26"/>
      <c r="AI49" s="26">
        <v>6</v>
      </c>
      <c r="AJ49" s="82"/>
      <c r="AK49" s="31" t="s">
        <v>34</v>
      </c>
      <c r="AL49" s="31" t="s">
        <v>32</v>
      </c>
      <c r="AM49" s="31" t="s">
        <v>33</v>
      </c>
      <c r="AN49" s="124"/>
      <c r="AO49" s="124"/>
      <c r="AP49" s="125"/>
      <c r="AQ49" s="4"/>
      <c r="AR49" s="28">
        <f>IF(HLOOKUP($A$1&amp;"b",[1]!Plan,AR70,FALSE)="","",HLOOKUP($A$1&amp;"b",[1]!Plan,AR70,FALSE))</f>
        <v>8</v>
      </c>
      <c r="AS49" s="28">
        <f>IF(HLOOKUP($A$1&amp;"b",[1]!Plan,AS70,FALSE)="","",HLOOKUP($A$1&amp;"b",[1]!Plan,AS70,FALSE))</f>
        <v>8</v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6</v>
      </c>
      <c r="BA49" s="167">
        <f t="shared" si="28"/>
        <v>0</v>
      </c>
      <c r="BB49" s="167">
        <f t="shared" si="28"/>
        <v>13</v>
      </c>
      <c r="BC49" s="167">
        <f t="shared" si="28"/>
        <v>11</v>
      </c>
      <c r="BD49" s="167">
        <f t="shared" si="28"/>
        <v>2</v>
      </c>
      <c r="BE49" s="167">
        <f t="shared" si="28"/>
        <v>6</v>
      </c>
      <c r="BF49" s="167">
        <f t="shared" si="28"/>
        <v>3</v>
      </c>
      <c r="BG49" s="167">
        <f t="shared" si="28"/>
        <v>3</v>
      </c>
      <c r="BH49" s="167">
        <f t="shared" si="28"/>
        <v>4</v>
      </c>
      <c r="BI49" s="167">
        <f t="shared" si="28"/>
        <v>0</v>
      </c>
      <c r="BJ49" s="167">
        <f t="shared" si="28"/>
        <v>1</v>
      </c>
      <c r="BK49" s="167">
        <f t="shared" si="28"/>
        <v>1</v>
      </c>
      <c r="BL49" s="167">
        <f t="shared" si="28"/>
        <v>5</v>
      </c>
      <c r="BM49" s="167">
        <f t="shared" si="28"/>
        <v>6</v>
      </c>
      <c r="BN49" s="167">
        <f t="shared" si="28"/>
        <v>0</v>
      </c>
      <c r="BO49" s="167">
        <f t="shared" si="28"/>
        <v>1</v>
      </c>
      <c r="BP49" s="167">
        <f t="shared" si="28"/>
        <v>0</v>
      </c>
      <c r="BQ49" s="167">
        <f t="shared" si="28"/>
        <v>0</v>
      </c>
      <c r="BR49" s="167">
        <f t="shared" si="28"/>
        <v>4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 t="s">
        <v>165</v>
      </c>
      <c r="V61" s="210" t="s">
        <v>165</v>
      </c>
      <c r="W61" s="194"/>
      <c r="X61" s="194" t="s">
        <v>165</v>
      </c>
      <c r="Y61" s="194"/>
      <c r="Z61" s="194"/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8140" priority="4332" operator="equal">
      <formula>0</formula>
    </cfRule>
    <cfRule type="cellIs" dxfId="8139" priority="4333" operator="greaterThan">
      <formula>0</formula>
    </cfRule>
  </conditionalFormatting>
  <conditionalFormatting sqref="AZ19:BR19">
    <cfRule type="cellIs" dxfId="8138" priority="4330" operator="equal">
      <formula>0</formula>
    </cfRule>
    <cfRule type="cellIs" dxfId="8137" priority="4331" operator="greaterThan">
      <formula>0</formula>
    </cfRule>
  </conditionalFormatting>
  <conditionalFormatting sqref="AZ22:BR22">
    <cfRule type="cellIs" dxfId="8136" priority="4328" operator="equal">
      <formula>0</formula>
    </cfRule>
    <cfRule type="cellIs" dxfId="8135" priority="4329" operator="greaterThan">
      <formula>0</formula>
    </cfRule>
  </conditionalFormatting>
  <conditionalFormatting sqref="AZ26:BR26">
    <cfRule type="cellIs" dxfId="8134" priority="4326" operator="equal">
      <formula>0</formula>
    </cfRule>
    <cfRule type="cellIs" dxfId="8133" priority="4327" operator="greaterThan">
      <formula>0</formula>
    </cfRule>
  </conditionalFormatting>
  <conditionalFormatting sqref="AZ29:BR29">
    <cfRule type="cellIs" dxfId="8132" priority="4324" operator="equal">
      <formula>0</formula>
    </cfRule>
    <cfRule type="cellIs" dxfId="8131" priority="4325" operator="greaterThan">
      <formula>0</formula>
    </cfRule>
  </conditionalFormatting>
  <conditionalFormatting sqref="AZ32:BR32">
    <cfRule type="cellIs" dxfId="8130" priority="4322" operator="equal">
      <formula>0</formula>
    </cfRule>
    <cfRule type="cellIs" dxfId="8129" priority="4323" operator="greaterThan">
      <formula>0</formula>
    </cfRule>
  </conditionalFormatting>
  <conditionalFormatting sqref="AZ36:BR36">
    <cfRule type="cellIs" dxfId="8128" priority="4320" operator="equal">
      <formula>0</formula>
    </cfRule>
    <cfRule type="cellIs" dxfId="8127" priority="4321" operator="greaterThan">
      <formula>0</formula>
    </cfRule>
  </conditionalFormatting>
  <conditionalFormatting sqref="AZ39:BR39">
    <cfRule type="cellIs" dxfId="8126" priority="4318" operator="equal">
      <formula>0</formula>
    </cfRule>
    <cfRule type="cellIs" dxfId="8125" priority="4319" operator="greaterThan">
      <formula>0</formula>
    </cfRule>
  </conditionalFormatting>
  <conditionalFormatting sqref="AZ42:BR42">
    <cfRule type="cellIs" dxfId="8124" priority="4316" operator="equal">
      <formula>0</formula>
    </cfRule>
    <cfRule type="cellIs" dxfId="8123" priority="4317" operator="greaterThan">
      <formula>0</formula>
    </cfRule>
  </conditionalFormatting>
  <conditionalFormatting sqref="AZ46:BR46">
    <cfRule type="cellIs" dxfId="8122" priority="4314" operator="equal">
      <formula>0</formula>
    </cfRule>
    <cfRule type="cellIs" dxfId="8121" priority="4315" operator="greaterThan">
      <formula>0</formula>
    </cfRule>
  </conditionalFormatting>
  <conditionalFormatting sqref="AZ49:BR49">
    <cfRule type="cellIs" dxfId="8120" priority="4312" operator="equal">
      <formula>0</formula>
    </cfRule>
    <cfRule type="cellIs" dxfId="8119" priority="4313" operator="greaterThan">
      <formula>0</formula>
    </cfRule>
  </conditionalFormatting>
  <conditionalFormatting sqref="AZ52:BR52">
    <cfRule type="cellIs" dxfId="8118" priority="4310" operator="equal">
      <formula>0</formula>
    </cfRule>
    <cfRule type="cellIs" dxfId="8117" priority="4311" operator="greaterThan">
      <formula>0</formula>
    </cfRule>
  </conditionalFormatting>
  <conditionalFormatting sqref="AZ56:BR56">
    <cfRule type="cellIs" dxfId="8116" priority="4308" operator="equal">
      <formula>0</formula>
    </cfRule>
    <cfRule type="cellIs" dxfId="8115" priority="4309" operator="greaterThan">
      <formula>0</formula>
    </cfRule>
  </conditionalFormatting>
  <conditionalFormatting sqref="AZ59:BR59">
    <cfRule type="cellIs" dxfId="8114" priority="4306" operator="equal">
      <formula>0</formula>
    </cfRule>
    <cfRule type="cellIs" dxfId="8113" priority="4307" operator="greaterThan">
      <formula>0</formula>
    </cfRule>
  </conditionalFormatting>
  <conditionalFormatting sqref="AZ62:BR62">
    <cfRule type="cellIs" dxfId="8112" priority="4304" operator="equal">
      <formula>0</formula>
    </cfRule>
    <cfRule type="cellIs" dxfId="8111" priority="4305" operator="greaterThan">
      <formula>0</formula>
    </cfRule>
  </conditionalFormatting>
  <conditionalFormatting sqref="A28:A29 A45:A46 A48:A49 A55:A56 A58:A59 A5:A6 A8:A9 A25:A26">
    <cfRule type="cellIs" dxfId="8110" priority="4303" stopIfTrue="1" operator="equal">
      <formula>TRUE</formula>
    </cfRule>
  </conditionalFormatting>
  <conditionalFormatting sqref="A35:A36 A38:A39">
    <cfRule type="cellIs" dxfId="8109" priority="4302" stopIfTrue="1" operator="equal">
      <formula>TRUE</formula>
    </cfRule>
  </conditionalFormatting>
  <conditionalFormatting sqref="AP16">
    <cfRule type="duplicateValues" dxfId="8108" priority="4299"/>
  </conditionalFormatting>
  <conditionalFormatting sqref="AP19">
    <cfRule type="duplicateValues" dxfId="8107" priority="4298"/>
  </conditionalFormatting>
  <conditionalFormatting sqref="AP26">
    <cfRule type="duplicateValues" dxfId="8106" priority="4297"/>
  </conditionalFormatting>
  <conditionalFormatting sqref="AP39">
    <cfRule type="duplicateValues" dxfId="8105" priority="4296"/>
  </conditionalFormatting>
  <conditionalFormatting sqref="AP36">
    <cfRule type="duplicateValues" dxfId="8104" priority="4295"/>
  </conditionalFormatting>
  <conditionalFormatting sqref="AP39">
    <cfRule type="duplicateValues" dxfId="8103" priority="4294"/>
  </conditionalFormatting>
  <conditionalFormatting sqref="AP49">
    <cfRule type="duplicateValues" dxfId="8102" priority="4293"/>
  </conditionalFormatting>
  <conditionalFormatting sqref="AP46">
    <cfRule type="duplicateValues" dxfId="8101" priority="4292"/>
  </conditionalFormatting>
  <conditionalFormatting sqref="AP49">
    <cfRule type="duplicateValues" dxfId="8100" priority="4291"/>
  </conditionalFormatting>
  <conditionalFormatting sqref="AP6 AL6">
    <cfRule type="duplicateValues" dxfId="8099" priority="4290"/>
  </conditionalFormatting>
  <conditionalFormatting sqref="AP9">
    <cfRule type="duplicateValues" dxfId="8098" priority="4289"/>
  </conditionalFormatting>
  <conditionalFormatting sqref="AP36">
    <cfRule type="duplicateValues" dxfId="8097" priority="4288"/>
  </conditionalFormatting>
  <conditionalFormatting sqref="AP39">
    <cfRule type="duplicateValues" dxfId="8096" priority="4287"/>
  </conditionalFormatting>
  <conditionalFormatting sqref="AO46">
    <cfRule type="duplicateValues" dxfId="8095" priority="4282"/>
  </conditionalFormatting>
  <conditionalFormatting sqref="AL6">
    <cfRule type="duplicateValues" dxfId="8094" priority="4281"/>
  </conditionalFormatting>
  <conditionalFormatting sqref="AP9">
    <cfRule type="duplicateValues" dxfId="8093" priority="4280"/>
  </conditionalFormatting>
  <conditionalFormatting sqref="AL6">
    <cfRule type="duplicateValues" dxfId="8092" priority="4279"/>
  </conditionalFormatting>
  <conditionalFormatting sqref="AP16">
    <cfRule type="duplicateValues" dxfId="8091" priority="4278"/>
  </conditionalFormatting>
  <conditionalFormatting sqref="AP19">
    <cfRule type="duplicateValues" dxfId="8090" priority="4277"/>
  </conditionalFormatting>
  <conditionalFormatting sqref="AP29">
    <cfRule type="duplicateValues" dxfId="8089" priority="4276"/>
  </conditionalFormatting>
  <conditionalFormatting sqref="AJ6 AL6:AP6">
    <cfRule type="duplicateValues" dxfId="8088" priority="4272"/>
  </conditionalFormatting>
  <conditionalFormatting sqref="AN16">
    <cfRule type="duplicateValues" dxfId="8087" priority="4271"/>
  </conditionalFormatting>
  <conditionalFormatting sqref="AL46">
    <cfRule type="duplicateValues" dxfId="8086" priority="4270"/>
  </conditionalFormatting>
  <conditionalFormatting sqref="AN19">
    <cfRule type="duplicateValues" dxfId="8085" priority="4268"/>
  </conditionalFormatting>
  <conditionalFormatting sqref="AN26">
    <cfRule type="duplicateValues" dxfId="8084" priority="4267"/>
  </conditionalFormatting>
  <conditionalFormatting sqref="AN29">
    <cfRule type="duplicateValues" dxfId="8083" priority="4266"/>
  </conditionalFormatting>
  <conditionalFormatting sqref="AN36">
    <cfRule type="duplicateValues" dxfId="8082" priority="4265"/>
  </conditionalFormatting>
  <conditionalFormatting sqref="AN39">
    <cfRule type="duplicateValues" dxfId="8081" priority="4264"/>
  </conditionalFormatting>
  <conditionalFormatting sqref="AN46">
    <cfRule type="duplicateValues" dxfId="8080" priority="4263"/>
  </conditionalFormatting>
  <conditionalFormatting sqref="AN49">
    <cfRule type="duplicateValues" dxfId="8079" priority="4262"/>
  </conditionalFormatting>
  <conditionalFormatting sqref="AO26">
    <cfRule type="duplicateValues" dxfId="8078" priority="4261"/>
  </conditionalFormatting>
  <conditionalFormatting sqref="AO29">
    <cfRule type="duplicateValues" dxfId="8077" priority="4260"/>
  </conditionalFormatting>
  <conditionalFormatting sqref="AO36">
    <cfRule type="duplicateValues" dxfId="8076" priority="4259"/>
  </conditionalFormatting>
  <conditionalFormatting sqref="AO39">
    <cfRule type="duplicateValues" dxfId="8075" priority="4258"/>
  </conditionalFormatting>
  <conditionalFormatting sqref="AZ6:BR6">
    <cfRule type="cellIs" dxfId="8074" priority="4256" operator="equal">
      <formula>0</formula>
    </cfRule>
    <cfRule type="cellIs" dxfId="8073" priority="4257" operator="greaterThan">
      <formula>0</formula>
    </cfRule>
  </conditionalFormatting>
  <conditionalFormatting sqref="AZ9:BR9">
    <cfRule type="cellIs" dxfId="8072" priority="4254" operator="equal">
      <formula>0</formula>
    </cfRule>
    <cfRule type="cellIs" dxfId="8071" priority="4255" operator="greaterThan">
      <formula>0</formula>
    </cfRule>
  </conditionalFormatting>
  <conditionalFormatting sqref="AZ12:BR12">
    <cfRule type="cellIs" dxfId="8070" priority="4252" operator="equal">
      <formula>0</formula>
    </cfRule>
    <cfRule type="cellIs" dxfId="8069" priority="4253" operator="greaterThan">
      <formula>0</formula>
    </cfRule>
  </conditionalFormatting>
  <conditionalFormatting sqref="AN6">
    <cfRule type="duplicateValues" dxfId="8068" priority="4251"/>
  </conditionalFormatting>
  <conditionalFormatting sqref="AN9">
    <cfRule type="duplicateValues" dxfId="8067" priority="4250"/>
  </conditionalFormatting>
  <conditionalFormatting sqref="AO49">
    <cfRule type="duplicateValues" dxfId="8066" priority="4249"/>
  </conditionalFormatting>
  <conditionalFormatting sqref="A15:A16 A18:A19">
    <cfRule type="cellIs" dxfId="8065" priority="4248" stopIfTrue="1" operator="equal">
      <formula>TRUE</formula>
    </cfRule>
  </conditionalFormatting>
  <conditionalFormatting sqref="AL6">
    <cfRule type="duplicateValues" dxfId="8064" priority="4240"/>
  </conditionalFormatting>
  <conditionalFormatting sqref="AL6">
    <cfRule type="duplicateValues" dxfId="8063" priority="4239"/>
  </conditionalFormatting>
  <conditionalFormatting sqref="AL6">
    <cfRule type="duplicateValues" dxfId="8062" priority="4238"/>
  </conditionalFormatting>
  <conditionalFormatting sqref="AL6">
    <cfRule type="duplicateValues" dxfId="8061" priority="4237"/>
  </conditionalFormatting>
  <conditionalFormatting sqref="AO6">
    <cfRule type="duplicateValues" dxfId="8060" priority="4236"/>
  </conditionalFormatting>
  <conditionalFormatting sqref="AO9">
    <cfRule type="duplicateValues" dxfId="8059" priority="4235"/>
  </conditionalFormatting>
  <conditionalFormatting sqref="AO6">
    <cfRule type="duplicateValues" dxfId="8058" priority="4234"/>
  </conditionalFormatting>
  <conditionalFormatting sqref="AO16">
    <cfRule type="duplicateValues" dxfId="8057" priority="4233"/>
  </conditionalFormatting>
  <conditionalFormatting sqref="AO9">
    <cfRule type="duplicateValues" dxfId="8056" priority="4232"/>
  </conditionalFormatting>
  <conditionalFormatting sqref="AO9">
    <cfRule type="duplicateValues" dxfId="8055" priority="4231"/>
  </conditionalFormatting>
  <conditionalFormatting sqref="AO16">
    <cfRule type="duplicateValues" dxfId="8054" priority="4230"/>
  </conditionalFormatting>
  <conditionalFormatting sqref="AO16">
    <cfRule type="duplicateValues" dxfId="8053" priority="4229"/>
  </conditionalFormatting>
  <conditionalFormatting sqref="AO19">
    <cfRule type="duplicateValues" dxfId="8052" priority="4228"/>
  </conditionalFormatting>
  <conditionalFormatting sqref="AO19">
    <cfRule type="duplicateValues" dxfId="8051" priority="4227"/>
  </conditionalFormatting>
  <conditionalFormatting sqref="AO6">
    <cfRule type="duplicateValues" dxfId="8050" priority="4226"/>
  </conditionalFormatting>
  <conditionalFormatting sqref="AO6">
    <cfRule type="duplicateValues" dxfId="8049" priority="4225"/>
  </conditionalFormatting>
  <conditionalFormatting sqref="AO19">
    <cfRule type="duplicateValues" dxfId="8048" priority="4224"/>
  </conditionalFormatting>
  <conditionalFormatting sqref="AM6">
    <cfRule type="duplicateValues" dxfId="8047" priority="4223"/>
  </conditionalFormatting>
  <conditionalFormatting sqref="AM6">
    <cfRule type="duplicateValues" dxfId="8046" priority="4221"/>
  </conditionalFormatting>
  <conditionalFormatting sqref="AM6">
    <cfRule type="duplicateValues" dxfId="8045" priority="4213"/>
  </conditionalFormatting>
  <conditionalFormatting sqref="AM6">
    <cfRule type="duplicateValues" dxfId="8044" priority="4212"/>
  </conditionalFormatting>
  <conditionalFormatting sqref="AN9:AP9">
    <cfRule type="duplicateValues" dxfId="8043" priority="4210"/>
  </conditionalFormatting>
  <conditionalFormatting sqref="AN16:AP16">
    <cfRule type="duplicateValues" dxfId="8042" priority="4209"/>
  </conditionalFormatting>
  <conditionalFormatting sqref="AN19:AP19">
    <cfRule type="duplicateValues" dxfId="8041" priority="4208"/>
  </conditionalFormatting>
  <conditionalFormatting sqref="AJ36 AJ26">
    <cfRule type="duplicateValues" dxfId="8040" priority="4207"/>
  </conditionalFormatting>
  <conditionalFormatting sqref="AJ39 AJ29">
    <cfRule type="duplicateValues" dxfId="8039" priority="4206"/>
  </conditionalFormatting>
  <conditionalFormatting sqref="AH6:AP6">
    <cfRule type="duplicateValues" dxfId="8038" priority="4205"/>
  </conditionalFormatting>
  <conditionalFormatting sqref="AH9:AL9 AN9:AP9">
    <cfRule type="duplicateValues" dxfId="8037" priority="4204"/>
  </conditionalFormatting>
  <conditionalFormatting sqref="AH36 AN36:AP36 AJ36:AL36">
    <cfRule type="duplicateValues" dxfId="8036" priority="4203"/>
  </conditionalFormatting>
  <conditionalFormatting sqref="AH39 AN39:AP39 AJ39:AL39">
    <cfRule type="duplicateValues" dxfId="8035" priority="4202"/>
  </conditionalFormatting>
  <conditionalFormatting sqref="AH26 AN26:AP26 AJ26:AL26">
    <cfRule type="duplicateValues" dxfId="8034" priority="4201"/>
  </conditionalFormatting>
  <conditionalFormatting sqref="AH29 AN29:AP29 AJ29:AL29">
    <cfRule type="duplicateValues" dxfId="8033" priority="4200"/>
  </conditionalFormatting>
  <conditionalFormatting sqref="AH46 AN46:AP46 AJ46:AL46">
    <cfRule type="duplicateValues" dxfId="8032" priority="4199"/>
  </conditionalFormatting>
  <conditionalFormatting sqref="AH49 AN49:AP49 AJ49:AK49">
    <cfRule type="duplicateValues" dxfId="8031" priority="4198"/>
  </conditionalFormatting>
  <conditionalFormatting sqref="AH16 AN16:AP16 AJ16:AL16">
    <cfRule type="duplicateValues" dxfId="8030" priority="4197"/>
  </conditionalFormatting>
  <conditionalFormatting sqref="AH19 AN19:AP19 AJ19:AL19">
    <cfRule type="duplicateValues" dxfId="8029" priority="4196"/>
  </conditionalFormatting>
  <conditionalFormatting sqref="AH46">
    <cfRule type="duplicateValues" dxfId="8028" priority="4195"/>
  </conditionalFormatting>
  <conditionalFormatting sqref="AH49">
    <cfRule type="duplicateValues" dxfId="8027" priority="4194"/>
  </conditionalFormatting>
  <conditionalFormatting sqref="AK46 AK36 AK26 AK16">
    <cfRule type="duplicateValues" dxfId="8026" priority="4193"/>
  </conditionalFormatting>
  <conditionalFormatting sqref="AK49 AK39 AK29 AK19">
    <cfRule type="duplicateValues" dxfId="8025" priority="4192"/>
  </conditionalFormatting>
  <conditionalFormatting sqref="AL9">
    <cfRule type="duplicateValues" dxfId="8024" priority="4191"/>
  </conditionalFormatting>
  <conditionalFormatting sqref="AL9">
    <cfRule type="duplicateValues" dxfId="8023" priority="4190"/>
  </conditionalFormatting>
  <conditionalFormatting sqref="AL9">
    <cfRule type="duplicateValues" dxfId="8022" priority="4189"/>
  </conditionalFormatting>
  <conditionalFormatting sqref="AL9">
    <cfRule type="duplicateValues" dxfId="8021" priority="4188"/>
  </conditionalFormatting>
  <conditionalFormatting sqref="AL9">
    <cfRule type="duplicateValues" dxfId="8020" priority="4187"/>
  </conditionalFormatting>
  <conditionalFormatting sqref="AL9">
    <cfRule type="duplicateValues" dxfId="8019" priority="4186"/>
  </conditionalFormatting>
  <conditionalFormatting sqref="AL9">
    <cfRule type="duplicateValues" dxfId="8018" priority="4185"/>
  </conditionalFormatting>
  <conditionalFormatting sqref="AL9">
    <cfRule type="duplicateValues" dxfId="8017" priority="4184"/>
  </conditionalFormatting>
  <conditionalFormatting sqref="AL9">
    <cfRule type="duplicateValues" dxfId="8016" priority="4183"/>
  </conditionalFormatting>
  <conditionalFormatting sqref="AL36 AL26 AL16">
    <cfRule type="duplicateValues" dxfId="8015" priority="4182"/>
  </conditionalFormatting>
  <conditionalFormatting sqref="AL36 AL26 AL16">
    <cfRule type="duplicateValues" dxfId="8014" priority="4181"/>
  </conditionalFormatting>
  <conditionalFormatting sqref="AL36 AL26 AL16">
    <cfRule type="duplicateValues" dxfId="8013" priority="4180"/>
  </conditionalFormatting>
  <conditionalFormatting sqref="AL36 AL26 AL16">
    <cfRule type="duplicateValues" dxfId="8012" priority="4179"/>
  </conditionalFormatting>
  <conditionalFormatting sqref="AL36 AL26 AL16">
    <cfRule type="duplicateValues" dxfId="8011" priority="4178"/>
  </conditionalFormatting>
  <conditionalFormatting sqref="AL36 AL26 AL16">
    <cfRule type="duplicateValues" dxfId="8010" priority="4177"/>
  </conditionalFormatting>
  <conditionalFormatting sqref="AL36 AL26 AL16">
    <cfRule type="duplicateValues" dxfId="8009" priority="4176"/>
  </conditionalFormatting>
  <conditionalFormatting sqref="AL36 AL26 AL16">
    <cfRule type="duplicateValues" dxfId="8008" priority="4175"/>
  </conditionalFormatting>
  <conditionalFormatting sqref="AL36 AL26 AL16">
    <cfRule type="duplicateValues" dxfId="8007" priority="4174"/>
  </conditionalFormatting>
  <conditionalFormatting sqref="AL39 AL29 AL19">
    <cfRule type="duplicateValues" dxfId="8006" priority="4173"/>
  </conditionalFormatting>
  <conditionalFormatting sqref="AL39 AL29 AL19">
    <cfRule type="duplicateValues" dxfId="8005" priority="4172"/>
  </conditionalFormatting>
  <conditionalFormatting sqref="AL39 AL29 AL19">
    <cfRule type="duplicateValues" dxfId="8004" priority="4171"/>
  </conditionalFormatting>
  <conditionalFormatting sqref="AL39 AL29 AL19">
    <cfRule type="duplicateValues" dxfId="8003" priority="4170"/>
  </conditionalFormatting>
  <conditionalFormatting sqref="AL39 AL29 AL19">
    <cfRule type="duplicateValues" dxfId="8002" priority="4169"/>
  </conditionalFormatting>
  <conditionalFormatting sqref="AL39 AL29 AL19">
    <cfRule type="duplicateValues" dxfId="8001" priority="4168"/>
  </conditionalFormatting>
  <conditionalFormatting sqref="AL39 AL29 AL19">
    <cfRule type="duplicateValues" dxfId="8000" priority="4167"/>
  </conditionalFormatting>
  <conditionalFormatting sqref="AL39 AL29 AL19">
    <cfRule type="duplicateValues" dxfId="7999" priority="4166"/>
  </conditionalFormatting>
  <conditionalFormatting sqref="AL39 AL29 AL19">
    <cfRule type="duplicateValues" dxfId="7998" priority="4165"/>
  </conditionalFormatting>
  <conditionalFormatting sqref="AH6">
    <cfRule type="duplicateValues" dxfId="7997" priority="4164"/>
  </conditionalFormatting>
  <conditionalFormatting sqref="AH9">
    <cfRule type="duplicateValues" dxfId="7996" priority="4163"/>
  </conditionalFormatting>
  <conditionalFormatting sqref="AH36 AH26 AH16">
    <cfRule type="duplicateValues" dxfId="7995" priority="4162"/>
  </conditionalFormatting>
  <conditionalFormatting sqref="AH39 AH29 AH19">
    <cfRule type="duplicateValues" dxfId="7994" priority="4161"/>
  </conditionalFormatting>
  <conditionalFormatting sqref="AL49">
    <cfRule type="duplicateValues" dxfId="7993" priority="3048"/>
  </conditionalFormatting>
  <conditionalFormatting sqref="AL49">
    <cfRule type="duplicateValues" dxfId="7992" priority="3047"/>
  </conditionalFormatting>
  <conditionalFormatting sqref="AM9">
    <cfRule type="duplicateValues" dxfId="7991" priority="2974"/>
  </conditionalFormatting>
  <conditionalFormatting sqref="AM9">
    <cfRule type="duplicateValues" dxfId="7990" priority="2973"/>
  </conditionalFormatting>
  <conditionalFormatting sqref="AM9">
    <cfRule type="duplicateValues" dxfId="7989" priority="2972"/>
  </conditionalFormatting>
  <conditionalFormatting sqref="AM9">
    <cfRule type="duplicateValues" dxfId="7988" priority="2971"/>
  </conditionalFormatting>
  <conditionalFormatting sqref="AM9">
    <cfRule type="duplicateValues" dxfId="7987" priority="2970"/>
  </conditionalFormatting>
  <conditionalFormatting sqref="AM9">
    <cfRule type="duplicateValues" dxfId="7986" priority="2969"/>
  </conditionalFormatting>
  <conditionalFormatting sqref="AM46 AM36 AM26 AM16">
    <cfRule type="duplicateValues" dxfId="7985" priority="2956"/>
  </conditionalFormatting>
  <conditionalFormatting sqref="AM46 AM36 AM26 AM16">
    <cfRule type="duplicateValues" dxfId="7984" priority="2955"/>
  </conditionalFormatting>
  <conditionalFormatting sqref="AM46 AM36 AM26 AM16">
    <cfRule type="duplicateValues" dxfId="7983" priority="2954"/>
  </conditionalFormatting>
  <conditionalFormatting sqref="AM46 AM36 AM26 AM16">
    <cfRule type="duplicateValues" dxfId="7982" priority="2953"/>
  </conditionalFormatting>
  <conditionalFormatting sqref="AM46 AM36 AM26 AM16">
    <cfRule type="duplicateValues" dxfId="7981" priority="2952"/>
  </conditionalFormatting>
  <conditionalFormatting sqref="AM46 AM36 AM26 AM16">
    <cfRule type="duplicateValues" dxfId="7980" priority="2951"/>
  </conditionalFormatting>
  <conditionalFormatting sqref="AM49 AM39 AM29 AM19">
    <cfRule type="duplicateValues" dxfId="7979" priority="2950"/>
  </conditionalFormatting>
  <conditionalFormatting sqref="AM49 AM39 AM29 AM19">
    <cfRule type="duplicateValues" dxfId="7978" priority="2949"/>
  </conditionalFormatting>
  <conditionalFormatting sqref="AM49 AM39 AM29 AM19">
    <cfRule type="duplicateValues" dxfId="7977" priority="2948"/>
  </conditionalFormatting>
  <conditionalFormatting sqref="AM49 AM39 AM29 AM19">
    <cfRule type="duplicateValues" dxfId="7976" priority="2947"/>
  </conditionalFormatting>
  <conditionalFormatting sqref="AM49 AM39 AM29 AM19">
    <cfRule type="duplicateValues" dxfId="7975" priority="2946"/>
  </conditionalFormatting>
  <conditionalFormatting sqref="AM49 AM39 AM29 AM19">
    <cfRule type="duplicateValues" dxfId="7974" priority="2945"/>
  </conditionalFormatting>
  <conditionalFormatting sqref="AI46 AI36 AI26 AI16">
    <cfRule type="duplicateValues" dxfId="7973" priority="2438"/>
  </conditionalFormatting>
  <conditionalFormatting sqref="AI49 AI39 AI29 AI19">
    <cfRule type="duplicateValues" dxfId="7972" priority="2437"/>
  </conditionalFormatting>
  <conditionalFormatting sqref="B6:AG6">
    <cfRule type="duplicateValues" dxfId="7971" priority="12"/>
  </conditionalFormatting>
  <conditionalFormatting sqref="B9:AG9">
    <cfRule type="duplicateValues" dxfId="7970" priority="11"/>
  </conditionalFormatting>
  <conditionalFormatting sqref="B16:AG16">
    <cfRule type="duplicateValues" dxfId="7969" priority="10"/>
  </conditionalFormatting>
  <conditionalFormatting sqref="B19:AG19">
    <cfRule type="duplicateValues" dxfId="7968" priority="9"/>
  </conditionalFormatting>
  <conditionalFormatting sqref="B26:AG26">
    <cfRule type="duplicateValues" dxfId="7967" priority="8"/>
  </conditionalFormatting>
  <conditionalFormatting sqref="B29:AG29">
    <cfRule type="duplicateValues" dxfId="7966" priority="7"/>
  </conditionalFormatting>
  <conditionalFormatting sqref="B36:AG36">
    <cfRule type="duplicateValues" dxfId="7965" priority="6"/>
  </conditionalFormatting>
  <conditionalFormatting sqref="B39:AG39">
    <cfRule type="duplicateValues" dxfId="7964" priority="5"/>
  </conditionalFormatting>
  <conditionalFormatting sqref="B46:AG46">
    <cfRule type="duplicateValues" dxfId="7963" priority="4"/>
  </conditionalFormatting>
  <conditionalFormatting sqref="B49:AG49">
    <cfRule type="duplicateValues" dxfId="7962" priority="3"/>
  </conditionalFormatting>
  <conditionalFormatting sqref="B56:AG56">
    <cfRule type="duplicateValues" dxfId="7961" priority="2"/>
  </conditionalFormatting>
  <conditionalFormatting sqref="B59:AG59">
    <cfRule type="duplicateValues" dxfId="7960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45633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01" stopIfTrue="1" operator="containsText" id="{26474DC2-B5BB-472B-A8B1-B815F59BCEDA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4300" stopIfTrue="1" operator="containsText" id="{CF6D833D-CE96-4081-97C6-B755C7B027C2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4247" stopIfTrue="1" operator="containsText" id="{EB312FC6-3DCA-4509-8470-DCD9F0DD7481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51918-EFE9-48B7-A122-1E936C9971D5}">
  <sheetPr codeName="Tabelle314"/>
  <dimension ref="A1:CE85"/>
  <sheetViews>
    <sheetView zoomScale="70" zoomScaleNormal="70" zoomScaleSheetLayoutView="70" zoomScalePageLayoutView="70" workbookViewId="0">
      <selection activeCell="AF44" sqref="AF44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38</v>
      </c>
      <c r="B1" s="3">
        <f>DATE(YEAR(A2),1,7*A1-3-WEEKDAY(DATE(YEAR(A2),,),3))</f>
        <v>44088</v>
      </c>
      <c r="C1" s="2" t="s">
        <v>29</v>
      </c>
      <c r="D1" s="3">
        <f>B1+4</f>
        <v>44092</v>
      </c>
      <c r="E1" s="207">
        <f ca="1">SUMIF(B6:AI7,"&lt;&gt;"&amp;"",B2:AI2)</f>
        <v>58</v>
      </c>
      <c r="F1" s="510" t="s">
        <v>466</v>
      </c>
      <c r="G1" s="354"/>
      <c r="H1" s="511"/>
      <c r="I1" s="307"/>
      <c r="J1" s="225"/>
      <c r="K1" s="225"/>
      <c r="L1" s="307"/>
      <c r="M1" s="307"/>
      <c r="N1" s="307"/>
      <c r="O1" s="498" t="s">
        <v>318</v>
      </c>
      <c r="P1" s="307"/>
      <c r="Q1" s="328"/>
      <c r="R1" s="466"/>
      <c r="S1" s="503"/>
      <c r="T1" s="345"/>
      <c r="U1" s="498"/>
      <c r="V1" s="466"/>
      <c r="W1" s="327"/>
      <c r="X1" s="465"/>
      <c r="Y1" s="212"/>
      <c r="Z1" s="212"/>
      <c r="AA1" s="227"/>
      <c r="AB1" s="227"/>
      <c r="AC1" s="498"/>
      <c r="AD1" s="504"/>
      <c r="AE1" s="504"/>
      <c r="AF1" s="498" t="s">
        <v>318</v>
      </c>
      <c r="AG1" s="227"/>
      <c r="AH1" s="212"/>
      <c r="AI1" s="466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2</v>
      </c>
      <c r="I2" s="166">
        <v>4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165">
        <v>1</v>
      </c>
      <c r="S2" s="165">
        <v>1</v>
      </c>
      <c r="T2" s="9"/>
      <c r="U2" s="165">
        <v>3</v>
      </c>
      <c r="V2" s="165">
        <v>1</v>
      </c>
      <c r="W2" s="9"/>
      <c r="X2" s="165">
        <v>1</v>
      </c>
      <c r="Y2" s="263"/>
      <c r="Z2" s="166">
        <v>1</v>
      </c>
      <c r="AA2" s="263"/>
      <c r="AB2" s="263"/>
      <c r="AC2" s="165">
        <v>2</v>
      </c>
      <c r="AD2" s="165">
        <v>6</v>
      </c>
      <c r="AE2" s="165">
        <v>1</v>
      </c>
      <c r="AF2" s="165">
        <v>8</v>
      </c>
      <c r="AG2" s="9"/>
      <c r="AH2" s="9"/>
      <c r="AI2" s="165">
        <v>5</v>
      </c>
      <c r="AJ2" s="165">
        <v>9</v>
      </c>
      <c r="AK2" s="165">
        <v>8</v>
      </c>
      <c r="AL2" s="165">
        <v>3</v>
      </c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6</v>
      </c>
      <c r="BA2" s="287">
        <f t="shared" ref="BA2:BR2" si="0">MAX(BA6,BA9,BA12,BA16,BA19,BA22,BA26,BA29,BA32,BA36,BA39,BA42,BA46,BA49,BA52,BA56,BA59,BA62)</f>
        <v>0</v>
      </c>
      <c r="BB2" s="287">
        <f t="shared" si="0"/>
        <v>4</v>
      </c>
      <c r="BC2" s="287">
        <f t="shared" si="0"/>
        <v>11</v>
      </c>
      <c r="BD2" s="287">
        <f t="shared" si="0"/>
        <v>8</v>
      </c>
      <c r="BE2" s="287">
        <f t="shared" si="0"/>
        <v>5</v>
      </c>
      <c r="BF2" s="287">
        <f t="shared" si="0"/>
        <v>8</v>
      </c>
      <c r="BG2" s="287">
        <f t="shared" si="0"/>
        <v>3</v>
      </c>
      <c r="BH2" s="287">
        <f t="shared" si="0"/>
        <v>3</v>
      </c>
      <c r="BI2" s="287">
        <f t="shared" si="0"/>
        <v>0</v>
      </c>
      <c r="BJ2" s="287">
        <f t="shared" si="0"/>
        <v>1</v>
      </c>
      <c r="BK2" s="287">
        <f t="shared" si="0"/>
        <v>1</v>
      </c>
      <c r="BL2" s="287">
        <f t="shared" si="0"/>
        <v>9</v>
      </c>
      <c r="BM2" s="287">
        <f t="shared" si="0"/>
        <v>8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0</v>
      </c>
      <c r="BR2" s="287">
        <f t="shared" si="0"/>
        <v>4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 t="s">
        <v>504</v>
      </c>
      <c r="S3" s="13" t="s">
        <v>323</v>
      </c>
      <c r="T3" s="13"/>
      <c r="U3" s="12" t="s">
        <v>244</v>
      </c>
      <c r="V3" s="12" t="s">
        <v>332</v>
      </c>
      <c r="W3" s="12"/>
      <c r="X3" s="12" t="s">
        <v>435</v>
      </c>
      <c r="Y3" s="286"/>
      <c r="Z3" s="286" t="s">
        <v>270</v>
      </c>
      <c r="AA3" s="286"/>
      <c r="AB3" s="286"/>
      <c r="AC3" s="286" t="s">
        <v>294</v>
      </c>
      <c r="AD3" s="12" t="s">
        <v>349</v>
      </c>
      <c r="AE3" s="12" t="s">
        <v>528</v>
      </c>
      <c r="AF3" s="12" t="s">
        <v>297</v>
      </c>
      <c r="AG3" s="12"/>
      <c r="AH3" s="12"/>
      <c r="AI3" s="12" t="s">
        <v>311</v>
      </c>
      <c r="AJ3" s="12" t="s">
        <v>543</v>
      </c>
      <c r="AK3" s="12" t="s">
        <v>414</v>
      </c>
      <c r="AL3" s="12" t="s">
        <v>303</v>
      </c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191</v>
      </c>
      <c r="C4" s="17" t="s">
        <v>191</v>
      </c>
      <c r="D4" s="17" t="s">
        <v>262</v>
      </c>
      <c r="E4" s="17" t="s">
        <v>262</v>
      </c>
      <c r="F4" s="17" t="s">
        <v>524</v>
      </c>
      <c r="G4" s="17" t="s">
        <v>524</v>
      </c>
      <c r="H4" s="17" t="s">
        <v>408</v>
      </c>
      <c r="I4" s="17" t="s">
        <v>408</v>
      </c>
      <c r="J4" s="17"/>
      <c r="K4" s="17" t="s">
        <v>545</v>
      </c>
      <c r="L4" s="17" t="s">
        <v>533</v>
      </c>
      <c r="M4" s="17"/>
      <c r="N4" s="17" t="s">
        <v>191</v>
      </c>
      <c r="O4" s="17" t="s">
        <v>283</v>
      </c>
      <c r="P4" s="17" t="s">
        <v>191</v>
      </c>
      <c r="Q4" s="17" t="s">
        <v>535</v>
      </c>
      <c r="R4" s="17" t="s">
        <v>535</v>
      </c>
      <c r="S4" s="17" t="s">
        <v>345</v>
      </c>
      <c r="T4" s="17"/>
      <c r="U4" s="17" t="s">
        <v>546</v>
      </c>
      <c r="V4" s="17" t="s">
        <v>345</v>
      </c>
      <c r="W4" s="17"/>
      <c r="X4" s="17" t="s">
        <v>455</v>
      </c>
      <c r="Y4" s="17"/>
      <c r="Z4" s="17"/>
      <c r="AA4" s="17"/>
      <c r="AB4" s="17"/>
      <c r="AC4" s="17" t="s">
        <v>283</v>
      </c>
      <c r="AD4" s="17" t="s">
        <v>345</v>
      </c>
      <c r="AE4" s="17" t="s">
        <v>531</v>
      </c>
      <c r="AF4" s="17" t="s">
        <v>370</v>
      </c>
      <c r="AG4" s="17"/>
      <c r="AH4" s="17"/>
      <c r="AI4" s="17" t="s">
        <v>262</v>
      </c>
      <c r="AJ4" s="334" t="s">
        <v>544</v>
      </c>
      <c r="AK4" s="86"/>
      <c r="AL4" s="86" t="s">
        <v>555</v>
      </c>
      <c r="AM4" s="86"/>
      <c r="AN4" s="86"/>
      <c r="AO4" s="86"/>
      <c r="AP4" s="87"/>
      <c r="AR4" s="187" t="str">
        <f>IF(HLOOKUP($A$1&amp;"a",[1]!Plan,AR66,FALSE)="","",HLOOKUP($A$1&amp;"a",[1]!Plan,AR66,FALSE))</f>
        <v>N3</v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>WBA190599</v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>Bundeswehr-SAP</v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288" t="s">
        <v>4</v>
      </c>
      <c r="E5" s="288" t="s">
        <v>4</v>
      </c>
      <c r="F5" s="344" t="s">
        <v>233</v>
      </c>
      <c r="G5" s="344" t="s">
        <v>233</v>
      </c>
      <c r="H5" s="290" t="s">
        <v>6</v>
      </c>
      <c r="I5" s="290" t="s">
        <v>6</v>
      </c>
      <c r="J5" s="289"/>
      <c r="K5" s="390" t="s">
        <v>372</v>
      </c>
      <c r="L5" s="390" t="s">
        <v>372</v>
      </c>
      <c r="M5" s="289"/>
      <c r="N5" s="289"/>
      <c r="O5" s="292" t="s">
        <v>16</v>
      </c>
      <c r="P5" s="289"/>
      <c r="Q5" s="217" t="s">
        <v>27</v>
      </c>
      <c r="R5" s="217" t="s">
        <v>27</v>
      </c>
      <c r="S5" s="294" t="s">
        <v>14</v>
      </c>
      <c r="T5" s="289"/>
      <c r="U5" s="525" t="s">
        <v>11</v>
      </c>
      <c r="V5" s="294" t="s">
        <v>14</v>
      </c>
      <c r="W5" s="289"/>
      <c r="X5" s="292" t="s">
        <v>16</v>
      </c>
      <c r="Y5" s="289"/>
      <c r="Z5" s="289"/>
      <c r="AA5" s="289"/>
      <c r="AB5" s="289"/>
      <c r="AC5" s="292" t="s">
        <v>16</v>
      </c>
      <c r="AD5" s="366" t="s">
        <v>14</v>
      </c>
      <c r="AE5" s="292" t="s">
        <v>16</v>
      </c>
      <c r="AF5" s="292" t="s">
        <v>16</v>
      </c>
      <c r="AG5" s="289"/>
      <c r="AH5" s="289"/>
      <c r="AI5" s="295" t="s">
        <v>26</v>
      </c>
      <c r="AJ5" s="526" t="s">
        <v>74</v>
      </c>
      <c r="AK5" s="315"/>
      <c r="AL5" s="272" t="s">
        <v>222</v>
      </c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>T.Geisler</v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5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>
        <v>4</v>
      </c>
      <c r="E6" s="26">
        <v>4</v>
      </c>
      <c r="F6" s="26" t="s">
        <v>62</v>
      </c>
      <c r="G6" s="26" t="s">
        <v>62</v>
      </c>
      <c r="H6" s="26">
        <v>1</v>
      </c>
      <c r="I6" s="26">
        <v>1</v>
      </c>
      <c r="J6" s="26"/>
      <c r="K6" s="26" t="s">
        <v>271</v>
      </c>
      <c r="L6" s="26" t="s">
        <v>271</v>
      </c>
      <c r="M6" s="26"/>
      <c r="N6" s="26"/>
      <c r="O6" s="26">
        <v>3</v>
      </c>
      <c r="P6" s="26"/>
      <c r="Q6" s="26">
        <v>9</v>
      </c>
      <c r="R6" s="26">
        <v>9</v>
      </c>
      <c r="S6" s="26">
        <v>7</v>
      </c>
      <c r="T6" s="26"/>
      <c r="U6" s="26">
        <v>8</v>
      </c>
      <c r="V6" s="26">
        <v>7</v>
      </c>
      <c r="W6" s="26"/>
      <c r="X6" s="26" t="s">
        <v>31</v>
      </c>
      <c r="Y6" s="26"/>
      <c r="Z6" s="26"/>
      <c r="AA6" s="26"/>
      <c r="AB6" s="26"/>
      <c r="AC6" s="26">
        <v>3</v>
      </c>
      <c r="AD6" s="26">
        <v>7</v>
      </c>
      <c r="AE6" s="26" t="s">
        <v>32</v>
      </c>
      <c r="AF6" s="26">
        <v>5</v>
      </c>
      <c r="AG6" s="26"/>
      <c r="AH6" s="26"/>
      <c r="AI6" s="26">
        <v>6</v>
      </c>
      <c r="AJ6" s="82" t="s">
        <v>33</v>
      </c>
      <c r="AK6" s="31"/>
      <c r="AL6" s="31" t="s">
        <v>303</v>
      </c>
      <c r="AM6" s="31"/>
      <c r="AN6" s="124"/>
      <c r="AO6" s="31"/>
      <c r="AP6" s="125"/>
      <c r="AQ6" s="4"/>
      <c r="AR6" s="28">
        <f>IF(HLOOKUP($A$1&amp;"b",[1]!Plan,AR66,FALSE)="","",HLOOKUP($A$1&amp;"b",[1]!Plan,AR66,FALSE))</f>
        <v>8</v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>
        <f>IF(HLOOKUP($A$1&amp;"b",[1]!Plan,AU66,FALSE)="","",HLOOKUP($A$1&amp;"b",[1]!Plan,AU66,FALSE))</f>
        <v>8</v>
      </c>
      <c r="AV6" s="28" t="str">
        <f>IF(HLOOKUP($A$1&amp;"b",[1]!Plan,AV66,FALSE)="","",HLOOKUP($A$1&amp;"b",[1]!Plan,AV66,FALSE))</f>
        <v/>
      </c>
      <c r="AW6" s="28">
        <f>IF(HLOOKUP($A$1&amp;"b",[1]!Plan,AW66,FALSE)="","",HLOOKUP($A$1&amp;"b",[1]!Plan,AW66,FALSE))</f>
        <v>8</v>
      </c>
      <c r="AX6" s="28"/>
      <c r="AY6" s="29"/>
      <c r="AZ6" s="167">
        <f t="shared" ref="AZ6:BR6" si="2">SUMIF($B6:$AP6,AZ$3,$B$2:$AP$2)</f>
        <v>6</v>
      </c>
      <c r="BA6" s="167">
        <f t="shared" si="2"/>
        <v>0</v>
      </c>
      <c r="BB6" s="167">
        <f t="shared" si="2"/>
        <v>4</v>
      </c>
      <c r="BC6" s="167">
        <f t="shared" si="2"/>
        <v>11</v>
      </c>
      <c r="BD6" s="167">
        <f t="shared" si="2"/>
        <v>8</v>
      </c>
      <c r="BE6" s="167">
        <f t="shared" si="2"/>
        <v>5</v>
      </c>
      <c r="BF6" s="167">
        <f t="shared" si="2"/>
        <v>8</v>
      </c>
      <c r="BG6" s="167">
        <f t="shared" si="2"/>
        <v>3</v>
      </c>
      <c r="BH6" s="167">
        <f t="shared" si="2"/>
        <v>3</v>
      </c>
      <c r="BI6" s="167">
        <f t="shared" si="2"/>
        <v>0</v>
      </c>
      <c r="BJ6" s="167">
        <f t="shared" si="2"/>
        <v>1</v>
      </c>
      <c r="BK6" s="167">
        <f t="shared" si="2"/>
        <v>1</v>
      </c>
      <c r="BL6" s="167">
        <f t="shared" si="2"/>
        <v>9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4</v>
      </c>
      <c r="BU6" s="8"/>
      <c r="BV6" s="24"/>
      <c r="BX6" s="168">
        <v>8</v>
      </c>
      <c r="BY6" s="170">
        <f>COUNTIF($AZ$2:$BR$2,"&lt;=8")-BY5</f>
        <v>12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191</v>
      </c>
      <c r="C7" s="17" t="s">
        <v>191</v>
      </c>
      <c r="D7" s="17" t="s">
        <v>262</v>
      </c>
      <c r="E7" s="17" t="s">
        <v>262</v>
      </c>
      <c r="F7" s="17" t="s">
        <v>524</v>
      </c>
      <c r="G7" s="17" t="s">
        <v>524</v>
      </c>
      <c r="H7" s="17" t="s">
        <v>408</v>
      </c>
      <c r="I7" s="17" t="s">
        <v>408</v>
      </c>
      <c r="J7" s="17"/>
      <c r="K7" s="17" t="s">
        <v>545</v>
      </c>
      <c r="L7" s="17" t="s">
        <v>533</v>
      </c>
      <c r="M7" s="17"/>
      <c r="N7" s="17" t="s">
        <v>191</v>
      </c>
      <c r="O7" s="17" t="s">
        <v>283</v>
      </c>
      <c r="P7" s="17" t="s">
        <v>191</v>
      </c>
      <c r="Q7" s="17" t="s">
        <v>535</v>
      </c>
      <c r="R7" s="17" t="s">
        <v>535</v>
      </c>
      <c r="S7" s="17" t="s">
        <v>345</v>
      </c>
      <c r="T7" s="17"/>
      <c r="U7" s="17" t="s">
        <v>546</v>
      </c>
      <c r="V7" s="17" t="s">
        <v>345</v>
      </c>
      <c r="W7" s="17"/>
      <c r="X7" s="17" t="s">
        <v>455</v>
      </c>
      <c r="Y7" s="17"/>
      <c r="Z7" s="17"/>
      <c r="AA7" s="17"/>
      <c r="AB7" s="17"/>
      <c r="AC7" s="17" t="s">
        <v>283</v>
      </c>
      <c r="AD7" s="17" t="s">
        <v>345</v>
      </c>
      <c r="AE7" s="17" t="s">
        <v>531</v>
      </c>
      <c r="AF7" s="17" t="s">
        <v>370</v>
      </c>
      <c r="AG7" s="17"/>
      <c r="AH7" s="17"/>
      <c r="AI7" s="17" t="s">
        <v>262</v>
      </c>
      <c r="AJ7" s="334" t="s">
        <v>544</v>
      </c>
      <c r="AK7" s="86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>N3</v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>WBA190599</v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>Bundeswehr-SAP</v>
      </c>
      <c r="AX7" s="18"/>
      <c r="AY7" s="19"/>
      <c r="BU7" s="8"/>
      <c r="BV7" s="24"/>
      <c r="BX7" s="8">
        <v>12</v>
      </c>
      <c r="BY7" s="170">
        <f>COUNTIF($AZ$2:$BR$2,"&lt;=12")-BY6-BY5</f>
        <v>2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88" t="s">
        <v>4</v>
      </c>
      <c r="E8" s="288" t="s">
        <v>4</v>
      </c>
      <c r="F8" s="344" t="s">
        <v>233</v>
      </c>
      <c r="G8" s="344" t="s">
        <v>233</v>
      </c>
      <c r="H8" s="290" t="s">
        <v>6</v>
      </c>
      <c r="I8" s="290" t="s">
        <v>6</v>
      </c>
      <c r="J8" s="289"/>
      <c r="K8" s="292" t="s">
        <v>16</v>
      </c>
      <c r="L8" s="292" t="s">
        <v>16</v>
      </c>
      <c r="M8" s="289"/>
      <c r="N8" s="289"/>
      <c r="O8" s="292" t="s">
        <v>16</v>
      </c>
      <c r="P8" s="289"/>
      <c r="Q8" s="217" t="s">
        <v>27</v>
      </c>
      <c r="R8" s="217" t="s">
        <v>27</v>
      </c>
      <c r="S8" s="294" t="s">
        <v>14</v>
      </c>
      <c r="T8" s="289"/>
      <c r="U8" s="297" t="s">
        <v>5</v>
      </c>
      <c r="V8" s="294" t="s">
        <v>14</v>
      </c>
      <c r="W8" s="289"/>
      <c r="X8" s="292" t="s">
        <v>16</v>
      </c>
      <c r="Y8" s="289"/>
      <c r="Z8" s="289"/>
      <c r="AA8" s="289"/>
      <c r="AB8" s="289"/>
      <c r="AC8" s="292" t="s">
        <v>16</v>
      </c>
      <c r="AD8" s="366" t="s">
        <v>14</v>
      </c>
      <c r="AE8" s="292" t="s">
        <v>16</v>
      </c>
      <c r="AF8" s="292" t="s">
        <v>16</v>
      </c>
      <c r="AG8" s="289"/>
      <c r="AH8" s="289"/>
      <c r="AI8" s="295" t="s">
        <v>26</v>
      </c>
      <c r="AJ8" s="526" t="s">
        <v>74</v>
      </c>
      <c r="AK8" s="315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>T.Geisler</v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>
        <v>4</v>
      </c>
      <c r="E9" s="26">
        <v>4</v>
      </c>
      <c r="F9" s="26" t="s">
        <v>62</v>
      </c>
      <c r="G9" s="26" t="s">
        <v>62</v>
      </c>
      <c r="H9" s="26">
        <v>1</v>
      </c>
      <c r="I9" s="26">
        <v>1</v>
      </c>
      <c r="J9" s="26"/>
      <c r="K9" s="26" t="s">
        <v>271</v>
      </c>
      <c r="L9" s="26" t="s">
        <v>271</v>
      </c>
      <c r="M9" s="26"/>
      <c r="N9" s="26"/>
      <c r="O9" s="26">
        <v>3</v>
      </c>
      <c r="P9" s="26"/>
      <c r="Q9" s="26">
        <v>9</v>
      </c>
      <c r="R9" s="26">
        <v>9</v>
      </c>
      <c r="S9" s="26">
        <v>7</v>
      </c>
      <c r="T9" s="26"/>
      <c r="U9" s="26">
        <v>8</v>
      </c>
      <c r="V9" s="26">
        <v>7</v>
      </c>
      <c r="W9" s="26"/>
      <c r="X9" s="26" t="s">
        <v>31</v>
      </c>
      <c r="Y9" s="26"/>
      <c r="Z9" s="26"/>
      <c r="AA9" s="26"/>
      <c r="AB9" s="26"/>
      <c r="AC9" s="26">
        <v>3</v>
      </c>
      <c r="AD9" s="26">
        <v>7</v>
      </c>
      <c r="AE9" s="26" t="s">
        <v>32</v>
      </c>
      <c r="AF9" s="26">
        <v>5</v>
      </c>
      <c r="AG9" s="26"/>
      <c r="AH9" s="26"/>
      <c r="AI9" s="26">
        <v>6</v>
      </c>
      <c r="AJ9" s="82" t="s">
        <v>33</v>
      </c>
      <c r="AK9" s="31"/>
      <c r="AL9" s="31"/>
      <c r="AM9" s="31"/>
      <c r="AN9" s="124"/>
      <c r="AO9" s="31"/>
      <c r="AP9" s="125"/>
      <c r="AQ9" s="4"/>
      <c r="AR9" s="28">
        <f>IF(HLOOKUP($A$1&amp;"b",[1]!Plan,AR66,FALSE)="","",HLOOKUP($A$1&amp;"b",[1]!Plan,AR66,FALSE))</f>
        <v>8</v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>
        <f>IF(HLOOKUP($A$1&amp;"b",[1]!Plan,AU66,FALSE)="","",HLOOKUP($A$1&amp;"b",[1]!Plan,AU66,FALSE))</f>
        <v>8</v>
      </c>
      <c r="AV9" s="28" t="str">
        <f>IF(HLOOKUP($A$1&amp;"b",[1]!Plan,AV66,FALSE)="","",HLOOKUP($A$1&amp;"b",[1]!Plan,AV66,FALSE))</f>
        <v/>
      </c>
      <c r="AW9" s="28">
        <f>IF(HLOOKUP($A$1&amp;"b",[1]!Plan,AW66,FALSE)="","",HLOOKUP($A$1&amp;"b",[1]!Plan,AW66,FALSE))</f>
        <v>8</v>
      </c>
      <c r="AX9" s="28"/>
      <c r="AY9" s="29"/>
      <c r="AZ9" s="167">
        <f t="shared" ref="AZ9:BR9" si="4">SUMIF($B9:$AP9,AZ$3,$B$2:$AP$2)</f>
        <v>6</v>
      </c>
      <c r="BA9" s="167">
        <f t="shared" si="4"/>
        <v>0</v>
      </c>
      <c r="BB9" s="167">
        <f t="shared" si="4"/>
        <v>4</v>
      </c>
      <c r="BC9" s="167">
        <f t="shared" si="4"/>
        <v>11</v>
      </c>
      <c r="BD9" s="167">
        <f t="shared" si="4"/>
        <v>8</v>
      </c>
      <c r="BE9" s="167">
        <f t="shared" si="4"/>
        <v>5</v>
      </c>
      <c r="BF9" s="167">
        <f t="shared" si="4"/>
        <v>8</v>
      </c>
      <c r="BG9" s="167">
        <f t="shared" si="4"/>
        <v>3</v>
      </c>
      <c r="BH9" s="167">
        <f t="shared" si="4"/>
        <v>3</v>
      </c>
      <c r="BI9" s="167">
        <f t="shared" si="4"/>
        <v>0</v>
      </c>
      <c r="BJ9" s="167">
        <f t="shared" si="4"/>
        <v>1</v>
      </c>
      <c r="BK9" s="167">
        <f t="shared" si="4"/>
        <v>1</v>
      </c>
      <c r="BL9" s="167">
        <f t="shared" si="4"/>
        <v>9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4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191</v>
      </c>
      <c r="C14" s="17" t="s">
        <v>191</v>
      </c>
      <c r="D14" s="17" t="s">
        <v>262</v>
      </c>
      <c r="E14" s="17" t="s">
        <v>262</v>
      </c>
      <c r="F14" s="17" t="s">
        <v>524</v>
      </c>
      <c r="G14" s="17" t="s">
        <v>524</v>
      </c>
      <c r="H14" s="17" t="s">
        <v>408</v>
      </c>
      <c r="I14" s="17" t="s">
        <v>408</v>
      </c>
      <c r="J14" s="17"/>
      <c r="K14" s="17" t="s">
        <v>545</v>
      </c>
      <c r="L14" s="17" t="s">
        <v>533</v>
      </c>
      <c r="M14" s="17"/>
      <c r="N14" s="373" t="s">
        <v>191</v>
      </c>
      <c r="O14" s="17" t="s">
        <v>283</v>
      </c>
      <c r="P14" s="17" t="s">
        <v>191</v>
      </c>
      <c r="Q14" s="17" t="s">
        <v>535</v>
      </c>
      <c r="R14" s="17" t="s">
        <v>535</v>
      </c>
      <c r="S14" s="17" t="s">
        <v>345</v>
      </c>
      <c r="T14" s="17"/>
      <c r="U14" s="17" t="s">
        <v>546</v>
      </c>
      <c r="V14" s="17" t="s">
        <v>345</v>
      </c>
      <c r="W14" s="17"/>
      <c r="X14" s="17" t="s">
        <v>455</v>
      </c>
      <c r="Y14" s="17"/>
      <c r="Z14" s="17" t="s">
        <v>447</v>
      </c>
      <c r="AA14" s="17"/>
      <c r="AB14" s="17"/>
      <c r="AC14" s="17" t="s">
        <v>283</v>
      </c>
      <c r="AD14" s="17" t="s">
        <v>345</v>
      </c>
      <c r="AE14" s="17" t="s">
        <v>531</v>
      </c>
      <c r="AF14" s="17" t="s">
        <v>370</v>
      </c>
      <c r="AG14" s="17"/>
      <c r="AH14" s="17"/>
      <c r="AI14" s="17" t="s">
        <v>262</v>
      </c>
      <c r="AJ14" s="334" t="s">
        <v>544</v>
      </c>
      <c r="AK14" s="86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>WBA190599</v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>Bundeswehr-SAP</v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322" t="s">
        <v>56</v>
      </c>
      <c r="E15" s="322" t="s">
        <v>56</v>
      </c>
      <c r="F15" s="344" t="s">
        <v>233</v>
      </c>
      <c r="G15" s="344" t="s">
        <v>233</v>
      </c>
      <c r="H15" s="290" t="s">
        <v>6</v>
      </c>
      <c r="I15" s="290" t="s">
        <v>6</v>
      </c>
      <c r="J15" s="289"/>
      <c r="K15" s="390" t="s">
        <v>372</v>
      </c>
      <c r="L15" s="390" t="s">
        <v>372</v>
      </c>
      <c r="M15" s="289"/>
      <c r="N15" s="289"/>
      <c r="O15" s="292" t="s">
        <v>16</v>
      </c>
      <c r="P15" s="289"/>
      <c r="Q15" s="217" t="s">
        <v>27</v>
      </c>
      <c r="R15" s="217" t="s">
        <v>27</v>
      </c>
      <c r="S15" s="294" t="s">
        <v>14</v>
      </c>
      <c r="T15" s="289"/>
      <c r="U15" s="525" t="s">
        <v>11</v>
      </c>
      <c r="V15" s="294" t="s">
        <v>14</v>
      </c>
      <c r="W15" s="289"/>
      <c r="X15" s="292" t="s">
        <v>16</v>
      </c>
      <c r="Y15" s="289"/>
      <c r="Z15" s="293" t="s">
        <v>225</v>
      </c>
      <c r="AA15" s="289"/>
      <c r="AB15" s="289"/>
      <c r="AC15" s="292" t="s">
        <v>16</v>
      </c>
      <c r="AD15" s="366" t="s">
        <v>14</v>
      </c>
      <c r="AE15" s="292" t="s">
        <v>16</v>
      </c>
      <c r="AF15" s="528" t="s">
        <v>16</v>
      </c>
      <c r="AG15" s="289"/>
      <c r="AH15" s="289"/>
      <c r="AI15" s="295" t="s">
        <v>26</v>
      </c>
      <c r="AJ15" s="526" t="s">
        <v>74</v>
      </c>
      <c r="AK15" s="315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>T.Geisler</v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>
        <v>4</v>
      </c>
      <c r="E16" s="26">
        <v>4</v>
      </c>
      <c r="F16" s="26" t="s">
        <v>62</v>
      </c>
      <c r="G16" s="26" t="s">
        <v>62</v>
      </c>
      <c r="H16" s="26">
        <v>1</v>
      </c>
      <c r="I16" s="26">
        <v>1</v>
      </c>
      <c r="J16" s="26"/>
      <c r="K16" s="26" t="s">
        <v>271</v>
      </c>
      <c r="L16" s="26" t="s">
        <v>271</v>
      </c>
      <c r="M16" s="26"/>
      <c r="N16" s="26"/>
      <c r="O16" s="26">
        <v>3</v>
      </c>
      <c r="P16" s="26"/>
      <c r="Q16" s="26">
        <v>9</v>
      </c>
      <c r="R16" s="26">
        <v>9</v>
      </c>
      <c r="S16" s="26">
        <v>7</v>
      </c>
      <c r="T16" s="26"/>
      <c r="U16" s="26">
        <v>8</v>
      </c>
      <c r="V16" s="26">
        <v>7</v>
      </c>
      <c r="W16" s="26"/>
      <c r="X16" s="26" t="s">
        <v>31</v>
      </c>
      <c r="Y16" s="26"/>
      <c r="Z16" s="26" t="s">
        <v>63</v>
      </c>
      <c r="AA16" s="26"/>
      <c r="AB16" s="26"/>
      <c r="AC16" s="26">
        <v>3</v>
      </c>
      <c r="AD16" s="26">
        <v>7</v>
      </c>
      <c r="AE16" s="26" t="s">
        <v>32</v>
      </c>
      <c r="AF16" s="26">
        <v>5</v>
      </c>
      <c r="AG16" s="26"/>
      <c r="AH16" s="26"/>
      <c r="AI16" s="26">
        <v>6</v>
      </c>
      <c r="AJ16" s="82" t="s">
        <v>33</v>
      </c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>
        <f>IF(HLOOKUP($A$1&amp;"b",[1]!Plan,AU67,FALSE)="","",HLOOKUP($A$1&amp;"b",[1]!Plan,AU67,FALSE))</f>
        <v>8</v>
      </c>
      <c r="AV16" s="28" t="str">
        <f>IF(HLOOKUP($A$1&amp;"b",[1]!Plan,AV67,FALSE)="","",HLOOKUP($A$1&amp;"b",[1]!Plan,AV67,FALSE))</f>
        <v/>
      </c>
      <c r="AW16" s="28">
        <f>IF(HLOOKUP($A$1&amp;"b",[1]!Plan,AW67,FALSE)="","",HLOOKUP($A$1&amp;"b",[1]!Plan,AW67,FALSE))</f>
        <v>8</v>
      </c>
      <c r="AX16" s="28"/>
      <c r="AY16" s="29"/>
      <c r="AZ16" s="167">
        <f t="shared" ref="AZ16:BR16" si="8">SUMIF($B16:$AP16,AZ$3,$B$2:$AP$2)</f>
        <v>6</v>
      </c>
      <c r="BA16" s="167">
        <f t="shared" si="8"/>
        <v>0</v>
      </c>
      <c r="BB16" s="167">
        <f t="shared" si="8"/>
        <v>4</v>
      </c>
      <c r="BC16" s="167">
        <f t="shared" si="8"/>
        <v>11</v>
      </c>
      <c r="BD16" s="167">
        <f t="shared" si="8"/>
        <v>8</v>
      </c>
      <c r="BE16" s="167">
        <f t="shared" si="8"/>
        <v>5</v>
      </c>
      <c r="BF16" s="167">
        <f t="shared" si="8"/>
        <v>8</v>
      </c>
      <c r="BG16" s="167">
        <f t="shared" si="8"/>
        <v>3</v>
      </c>
      <c r="BH16" s="167">
        <f t="shared" si="8"/>
        <v>3</v>
      </c>
      <c r="BI16" s="167">
        <f t="shared" si="8"/>
        <v>0</v>
      </c>
      <c r="BJ16" s="167">
        <f t="shared" si="8"/>
        <v>1</v>
      </c>
      <c r="BK16" s="167">
        <f t="shared" si="8"/>
        <v>1</v>
      </c>
      <c r="BL16" s="167">
        <f t="shared" si="8"/>
        <v>9</v>
      </c>
      <c r="BM16" s="167">
        <f t="shared" si="8"/>
        <v>0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0</v>
      </c>
      <c r="BR16" s="167">
        <f t="shared" si="8"/>
        <v>4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191</v>
      </c>
      <c r="C17" s="17" t="s">
        <v>191</v>
      </c>
      <c r="D17" s="17" t="s">
        <v>262</v>
      </c>
      <c r="E17" s="17" t="s">
        <v>262</v>
      </c>
      <c r="F17" s="17" t="s">
        <v>524</v>
      </c>
      <c r="G17" s="17" t="s">
        <v>524</v>
      </c>
      <c r="H17" s="17" t="s">
        <v>408</v>
      </c>
      <c r="I17" s="17" t="s">
        <v>408</v>
      </c>
      <c r="J17" s="17"/>
      <c r="K17" s="17" t="s">
        <v>545</v>
      </c>
      <c r="L17" s="17" t="s">
        <v>533</v>
      </c>
      <c r="M17" s="17"/>
      <c r="N17" s="373" t="s">
        <v>191</v>
      </c>
      <c r="O17" s="17" t="s">
        <v>283</v>
      </c>
      <c r="P17" s="17" t="s">
        <v>191</v>
      </c>
      <c r="Q17" s="17" t="s">
        <v>535</v>
      </c>
      <c r="R17" s="17" t="s">
        <v>535</v>
      </c>
      <c r="S17" s="17" t="s">
        <v>345</v>
      </c>
      <c r="T17" s="17"/>
      <c r="U17" s="17" t="s">
        <v>546</v>
      </c>
      <c r="V17" s="17" t="s">
        <v>345</v>
      </c>
      <c r="W17" s="17"/>
      <c r="X17" s="17" t="s">
        <v>455</v>
      </c>
      <c r="Y17" s="17"/>
      <c r="Z17" s="17" t="s">
        <v>447</v>
      </c>
      <c r="AA17" s="17"/>
      <c r="AB17" s="17"/>
      <c r="AC17" s="17" t="s">
        <v>283</v>
      </c>
      <c r="AD17" s="17" t="s">
        <v>345</v>
      </c>
      <c r="AE17" s="17" t="s">
        <v>531</v>
      </c>
      <c r="AF17" s="17" t="s">
        <v>370</v>
      </c>
      <c r="AG17" s="17"/>
      <c r="AH17" s="17"/>
      <c r="AI17" s="17" t="s">
        <v>262</v>
      </c>
      <c r="AJ17" s="334" t="s">
        <v>544</v>
      </c>
      <c r="AK17" s="86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>WBA190599</v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>Bundeswehr-SAP</v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322" t="s">
        <v>56</v>
      </c>
      <c r="E18" s="322" t="s">
        <v>56</v>
      </c>
      <c r="F18" s="344" t="s">
        <v>233</v>
      </c>
      <c r="G18" s="344" t="s">
        <v>233</v>
      </c>
      <c r="H18" s="290" t="s">
        <v>6</v>
      </c>
      <c r="I18" s="290" t="s">
        <v>6</v>
      </c>
      <c r="J18" s="289"/>
      <c r="K18" s="292" t="s">
        <v>16</v>
      </c>
      <c r="L18" s="292" t="s">
        <v>16</v>
      </c>
      <c r="M18" s="289"/>
      <c r="N18" s="289"/>
      <c r="O18" s="292" t="s">
        <v>16</v>
      </c>
      <c r="P18" s="289"/>
      <c r="Q18" s="217" t="s">
        <v>27</v>
      </c>
      <c r="R18" s="217" t="s">
        <v>27</v>
      </c>
      <c r="S18" s="294" t="s">
        <v>14</v>
      </c>
      <c r="T18" s="289"/>
      <c r="U18" s="297" t="s">
        <v>5</v>
      </c>
      <c r="V18" s="294" t="s">
        <v>14</v>
      </c>
      <c r="W18" s="289"/>
      <c r="X18" s="292" t="s">
        <v>16</v>
      </c>
      <c r="Y18" s="289"/>
      <c r="Z18" s="293" t="s">
        <v>225</v>
      </c>
      <c r="AA18" s="289"/>
      <c r="AB18" s="289"/>
      <c r="AC18" s="292" t="s">
        <v>16</v>
      </c>
      <c r="AD18" s="366" t="s">
        <v>14</v>
      </c>
      <c r="AE18" s="292" t="s">
        <v>16</v>
      </c>
      <c r="AF18" s="528" t="s">
        <v>16</v>
      </c>
      <c r="AG18" s="289"/>
      <c r="AH18" s="289"/>
      <c r="AI18" s="295" t="s">
        <v>26</v>
      </c>
      <c r="AJ18" s="526" t="s">
        <v>74</v>
      </c>
      <c r="AK18" s="315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>T.Geisler</v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>
        <v>4</v>
      </c>
      <c r="E19" s="26">
        <v>4</v>
      </c>
      <c r="F19" s="26" t="s">
        <v>62</v>
      </c>
      <c r="G19" s="26" t="s">
        <v>62</v>
      </c>
      <c r="H19" s="26">
        <v>1</v>
      </c>
      <c r="I19" s="26">
        <v>1</v>
      </c>
      <c r="J19" s="26"/>
      <c r="K19" s="26" t="s">
        <v>271</v>
      </c>
      <c r="L19" s="26" t="s">
        <v>271</v>
      </c>
      <c r="M19" s="26"/>
      <c r="N19" s="26"/>
      <c r="O19" s="26">
        <v>3</v>
      </c>
      <c r="P19" s="26"/>
      <c r="Q19" s="26">
        <v>9</v>
      </c>
      <c r="R19" s="26">
        <v>9</v>
      </c>
      <c r="S19" s="26">
        <v>7</v>
      </c>
      <c r="T19" s="26"/>
      <c r="U19" s="26">
        <v>8</v>
      </c>
      <c r="V19" s="26">
        <v>7</v>
      </c>
      <c r="W19" s="26"/>
      <c r="X19" s="26" t="s">
        <v>31</v>
      </c>
      <c r="Y19" s="26"/>
      <c r="Z19" s="26" t="s">
        <v>63</v>
      </c>
      <c r="AA19" s="26"/>
      <c r="AB19" s="26"/>
      <c r="AC19" s="26">
        <v>3</v>
      </c>
      <c r="AD19" s="26">
        <v>7</v>
      </c>
      <c r="AE19" s="26" t="s">
        <v>32</v>
      </c>
      <c r="AF19" s="26">
        <v>5</v>
      </c>
      <c r="AG19" s="26"/>
      <c r="AH19" s="26"/>
      <c r="AI19" s="26">
        <v>6</v>
      </c>
      <c r="AJ19" s="82" t="s">
        <v>33</v>
      </c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>
        <f>IF(HLOOKUP($A$1&amp;"b",[1]!Plan,AU67,FALSE)="","",HLOOKUP($A$1&amp;"b",[1]!Plan,AU67,FALSE))</f>
        <v>8</v>
      </c>
      <c r="AV19" s="28" t="str">
        <f>IF(HLOOKUP($A$1&amp;"b",[1]!Plan,AV67,FALSE)="","",HLOOKUP($A$1&amp;"b",[1]!Plan,AV67,FALSE))</f>
        <v/>
      </c>
      <c r="AW19" s="28">
        <f>IF(HLOOKUP($A$1&amp;"b",[1]!Plan,AW67,FALSE)="","",HLOOKUP($A$1&amp;"b",[1]!Plan,AW67,FALSE))</f>
        <v>8</v>
      </c>
      <c r="AX19" s="28"/>
      <c r="AY19" s="29"/>
      <c r="AZ19" s="167">
        <f t="shared" ref="AZ19:BR19" si="10">SUMIF($B19:$AP19,AZ$3,$B$2:$AP$2)</f>
        <v>6</v>
      </c>
      <c r="BA19" s="167">
        <f t="shared" si="10"/>
        <v>0</v>
      </c>
      <c r="BB19" s="167">
        <f t="shared" si="10"/>
        <v>4</v>
      </c>
      <c r="BC19" s="167">
        <f t="shared" si="10"/>
        <v>11</v>
      </c>
      <c r="BD19" s="167">
        <f t="shared" si="10"/>
        <v>8</v>
      </c>
      <c r="BE19" s="167">
        <f t="shared" si="10"/>
        <v>5</v>
      </c>
      <c r="BF19" s="167">
        <f t="shared" si="10"/>
        <v>8</v>
      </c>
      <c r="BG19" s="167">
        <f t="shared" si="10"/>
        <v>3</v>
      </c>
      <c r="BH19" s="167">
        <f t="shared" si="10"/>
        <v>3</v>
      </c>
      <c r="BI19" s="167">
        <f t="shared" si="10"/>
        <v>0</v>
      </c>
      <c r="BJ19" s="167">
        <f t="shared" si="10"/>
        <v>1</v>
      </c>
      <c r="BK19" s="167">
        <f t="shared" si="10"/>
        <v>1</v>
      </c>
      <c r="BL19" s="167">
        <f t="shared" si="10"/>
        <v>9</v>
      </c>
      <c r="BM19" s="167">
        <f t="shared" si="10"/>
        <v>0</v>
      </c>
      <c r="BN19" s="167">
        <f t="shared" si="10"/>
        <v>0</v>
      </c>
      <c r="BO19" s="167">
        <f t="shared" si="10"/>
        <v>1</v>
      </c>
      <c r="BP19" s="167">
        <f t="shared" si="10"/>
        <v>0</v>
      </c>
      <c r="BQ19" s="167">
        <f t="shared" si="10"/>
        <v>0</v>
      </c>
      <c r="BR19" s="167">
        <f t="shared" si="10"/>
        <v>4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191</v>
      </c>
      <c r="C24" s="17" t="s">
        <v>191</v>
      </c>
      <c r="D24" s="17" t="s">
        <v>262</v>
      </c>
      <c r="E24" s="17" t="s">
        <v>262</v>
      </c>
      <c r="F24" s="17" t="s">
        <v>524</v>
      </c>
      <c r="G24" s="17" t="s">
        <v>524</v>
      </c>
      <c r="H24" s="17" t="s">
        <v>408</v>
      </c>
      <c r="I24" s="17" t="s">
        <v>408</v>
      </c>
      <c r="J24" s="17"/>
      <c r="K24" s="17" t="s">
        <v>545</v>
      </c>
      <c r="L24" s="17" t="s">
        <v>533</v>
      </c>
      <c r="M24" s="17"/>
      <c r="N24" s="373" t="s">
        <v>191</v>
      </c>
      <c r="O24" s="17" t="s">
        <v>283</v>
      </c>
      <c r="P24" s="17" t="s">
        <v>191</v>
      </c>
      <c r="Q24" s="17" t="s">
        <v>535</v>
      </c>
      <c r="R24" s="17" t="s">
        <v>535</v>
      </c>
      <c r="S24" s="17" t="s">
        <v>345</v>
      </c>
      <c r="T24" s="17"/>
      <c r="U24" s="17" t="s">
        <v>546</v>
      </c>
      <c r="V24" s="17" t="s">
        <v>345</v>
      </c>
      <c r="W24" s="17"/>
      <c r="X24" s="17" t="s">
        <v>455</v>
      </c>
      <c r="Y24" s="17"/>
      <c r="Z24" s="17" t="s">
        <v>447</v>
      </c>
      <c r="AA24" s="17"/>
      <c r="AB24" s="17"/>
      <c r="AC24" s="17" t="s">
        <v>283</v>
      </c>
      <c r="AD24" s="17" t="s">
        <v>345</v>
      </c>
      <c r="AE24" s="17" t="s">
        <v>531</v>
      </c>
      <c r="AF24" s="17" t="s">
        <v>370</v>
      </c>
      <c r="AG24" s="17"/>
      <c r="AH24" s="17"/>
      <c r="AI24" s="17" t="s">
        <v>262</v>
      </c>
      <c r="AJ24" s="334" t="s">
        <v>544</v>
      </c>
      <c r="AK24" s="86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>WBA190599</v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>Bundeswehr-SAP</v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322" t="s">
        <v>56</v>
      </c>
      <c r="E25" s="322" t="s">
        <v>56</v>
      </c>
      <c r="F25" s="344" t="s">
        <v>233</v>
      </c>
      <c r="G25" s="344" t="s">
        <v>233</v>
      </c>
      <c r="H25" s="290" t="s">
        <v>6</v>
      </c>
      <c r="I25" s="290" t="s">
        <v>6</v>
      </c>
      <c r="J25" s="289"/>
      <c r="K25" s="390" t="s">
        <v>372</v>
      </c>
      <c r="L25" s="390" t="s">
        <v>372</v>
      </c>
      <c r="M25" s="289"/>
      <c r="N25" s="289"/>
      <c r="O25" s="292" t="s">
        <v>16</v>
      </c>
      <c r="P25" s="289"/>
      <c r="Q25" s="217" t="s">
        <v>27</v>
      </c>
      <c r="R25" s="217" t="s">
        <v>27</v>
      </c>
      <c r="S25" s="294" t="s">
        <v>14</v>
      </c>
      <c r="T25" s="289"/>
      <c r="U25" s="525" t="s">
        <v>11</v>
      </c>
      <c r="V25" s="294" t="s">
        <v>14</v>
      </c>
      <c r="W25" s="289"/>
      <c r="X25" s="292" t="s">
        <v>16</v>
      </c>
      <c r="Y25" s="289"/>
      <c r="Z25" s="293" t="s">
        <v>225</v>
      </c>
      <c r="AA25" s="289"/>
      <c r="AB25" s="289"/>
      <c r="AC25" s="292" t="s">
        <v>16</v>
      </c>
      <c r="AD25" s="366" t="s">
        <v>14</v>
      </c>
      <c r="AE25" s="292" t="s">
        <v>16</v>
      </c>
      <c r="AF25" s="292" t="s">
        <v>16</v>
      </c>
      <c r="AG25" s="289"/>
      <c r="AH25" s="289"/>
      <c r="AI25" s="325" t="s">
        <v>16</v>
      </c>
      <c r="AJ25" s="526" t="s">
        <v>74</v>
      </c>
      <c r="AK25" s="315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>T.Geisler</v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>
        <v>4</v>
      </c>
      <c r="E26" s="26">
        <v>4</v>
      </c>
      <c r="F26" s="26" t="s">
        <v>62</v>
      </c>
      <c r="G26" s="26" t="s">
        <v>62</v>
      </c>
      <c r="H26" s="26">
        <v>1</v>
      </c>
      <c r="I26" s="26">
        <v>1</v>
      </c>
      <c r="J26" s="26"/>
      <c r="K26" s="26" t="s">
        <v>271</v>
      </c>
      <c r="L26" s="26" t="s">
        <v>271</v>
      </c>
      <c r="M26" s="26"/>
      <c r="N26" s="26"/>
      <c r="O26" s="26">
        <v>3</v>
      </c>
      <c r="P26" s="26"/>
      <c r="Q26" s="26">
        <v>9</v>
      </c>
      <c r="R26" s="26">
        <v>9</v>
      </c>
      <c r="S26" s="26">
        <v>7</v>
      </c>
      <c r="T26" s="26"/>
      <c r="U26" s="26">
        <v>8</v>
      </c>
      <c r="V26" s="26">
        <v>7</v>
      </c>
      <c r="W26" s="26"/>
      <c r="X26" s="26" t="s">
        <v>31</v>
      </c>
      <c r="Y26" s="26"/>
      <c r="Z26" s="26" t="s">
        <v>63</v>
      </c>
      <c r="AA26" s="26"/>
      <c r="AB26" s="26"/>
      <c r="AC26" s="26">
        <v>3</v>
      </c>
      <c r="AD26" s="26">
        <v>7</v>
      </c>
      <c r="AE26" s="26" t="s">
        <v>32</v>
      </c>
      <c r="AF26" s="26">
        <v>5</v>
      </c>
      <c r="AG26" s="26"/>
      <c r="AH26" s="26"/>
      <c r="AI26" s="26">
        <v>6</v>
      </c>
      <c r="AJ26" s="82" t="s">
        <v>33</v>
      </c>
      <c r="AK26" s="31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>
        <f>IF(HLOOKUP($A$1&amp;"b",[1]!Plan,AU68,FALSE)="","",HLOOKUP($A$1&amp;"b",[1]!Plan,AU68,FALSE))</f>
        <v>8</v>
      </c>
      <c r="AV26" s="28" t="str">
        <f>IF(HLOOKUP($A$1&amp;"b",[1]!Plan,AV68,FALSE)="","",HLOOKUP($A$1&amp;"b",[1]!Plan,AV68,FALSE))</f>
        <v/>
      </c>
      <c r="AW26" s="28">
        <f>IF(HLOOKUP($A$1&amp;"b",[1]!Plan,AW68,FALSE)="","",HLOOKUP($A$1&amp;"b",[1]!Plan,AW68,FALSE))</f>
        <v>8</v>
      </c>
      <c r="AX26" s="28"/>
      <c r="AY26" s="29"/>
      <c r="AZ26" s="167">
        <f t="shared" ref="AZ26:BR26" si="14">SUMIF($B26:$AP26,AZ$3,$B$2:$AP$2)</f>
        <v>6</v>
      </c>
      <c r="BA26" s="167">
        <f t="shared" si="14"/>
        <v>0</v>
      </c>
      <c r="BB26" s="167">
        <f t="shared" si="14"/>
        <v>4</v>
      </c>
      <c r="BC26" s="167">
        <f t="shared" si="14"/>
        <v>11</v>
      </c>
      <c r="BD26" s="167">
        <f t="shared" si="14"/>
        <v>8</v>
      </c>
      <c r="BE26" s="167">
        <f t="shared" si="14"/>
        <v>5</v>
      </c>
      <c r="BF26" s="167">
        <f t="shared" si="14"/>
        <v>8</v>
      </c>
      <c r="BG26" s="167">
        <f t="shared" si="14"/>
        <v>3</v>
      </c>
      <c r="BH26" s="167">
        <f t="shared" si="14"/>
        <v>3</v>
      </c>
      <c r="BI26" s="167">
        <f t="shared" si="14"/>
        <v>0</v>
      </c>
      <c r="BJ26" s="167">
        <f t="shared" si="14"/>
        <v>1</v>
      </c>
      <c r="BK26" s="167">
        <f t="shared" si="14"/>
        <v>1</v>
      </c>
      <c r="BL26" s="167">
        <f t="shared" si="14"/>
        <v>9</v>
      </c>
      <c r="BM26" s="167">
        <f t="shared" si="14"/>
        <v>0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0</v>
      </c>
      <c r="BR26" s="167">
        <f t="shared" si="14"/>
        <v>4</v>
      </c>
    </row>
    <row r="27" spans="1:83" ht="17.100000000000001" customHeight="1" x14ac:dyDescent="0.3">
      <c r="A27" s="192"/>
      <c r="B27" s="17" t="s">
        <v>191</v>
      </c>
      <c r="C27" s="17" t="s">
        <v>191</v>
      </c>
      <c r="D27" s="17" t="s">
        <v>262</v>
      </c>
      <c r="E27" s="17" t="s">
        <v>262</v>
      </c>
      <c r="F27" s="17" t="s">
        <v>524</v>
      </c>
      <c r="G27" s="17" t="s">
        <v>524</v>
      </c>
      <c r="H27" s="17" t="s">
        <v>408</v>
      </c>
      <c r="I27" s="17" t="s">
        <v>408</v>
      </c>
      <c r="J27" s="17"/>
      <c r="K27" s="17" t="s">
        <v>545</v>
      </c>
      <c r="L27" s="17" t="s">
        <v>533</v>
      </c>
      <c r="M27" s="17"/>
      <c r="N27" s="373" t="s">
        <v>191</v>
      </c>
      <c r="O27" s="17" t="s">
        <v>283</v>
      </c>
      <c r="P27" s="17" t="s">
        <v>191</v>
      </c>
      <c r="Q27" s="17" t="s">
        <v>535</v>
      </c>
      <c r="R27" s="17" t="s">
        <v>535</v>
      </c>
      <c r="S27" s="17" t="s">
        <v>345</v>
      </c>
      <c r="T27" s="17"/>
      <c r="U27" s="17" t="s">
        <v>546</v>
      </c>
      <c r="V27" s="17" t="s">
        <v>345</v>
      </c>
      <c r="W27" s="17"/>
      <c r="X27" s="17" t="s">
        <v>455</v>
      </c>
      <c r="Y27" s="17"/>
      <c r="Z27" s="17" t="s">
        <v>447</v>
      </c>
      <c r="AA27" s="17"/>
      <c r="AB27" s="17"/>
      <c r="AC27" s="17" t="s">
        <v>283</v>
      </c>
      <c r="AD27" s="17" t="s">
        <v>345</v>
      </c>
      <c r="AE27" s="17" t="s">
        <v>531</v>
      </c>
      <c r="AF27" s="17" t="s">
        <v>370</v>
      </c>
      <c r="AG27" s="17"/>
      <c r="AH27" s="17"/>
      <c r="AI27" s="17" t="s">
        <v>262</v>
      </c>
      <c r="AJ27" s="334" t="s">
        <v>544</v>
      </c>
      <c r="AK27" s="86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>WBA190599</v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>Bundeswehr-SAP</v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322" t="s">
        <v>56</v>
      </c>
      <c r="E28" s="322" t="s">
        <v>56</v>
      </c>
      <c r="F28" s="344" t="s">
        <v>233</v>
      </c>
      <c r="G28" s="344" t="s">
        <v>233</v>
      </c>
      <c r="H28" s="290" t="s">
        <v>6</v>
      </c>
      <c r="I28" s="290" t="s">
        <v>6</v>
      </c>
      <c r="J28" s="289"/>
      <c r="K28" s="292" t="s">
        <v>16</v>
      </c>
      <c r="L28" s="292" t="s">
        <v>16</v>
      </c>
      <c r="M28" s="289"/>
      <c r="N28" s="289"/>
      <c r="O28" s="292" t="s">
        <v>16</v>
      </c>
      <c r="P28" s="289"/>
      <c r="Q28" s="217" t="s">
        <v>27</v>
      </c>
      <c r="R28" s="217" t="s">
        <v>27</v>
      </c>
      <c r="S28" s="294" t="s">
        <v>14</v>
      </c>
      <c r="T28" s="289"/>
      <c r="U28" s="297" t="s">
        <v>5</v>
      </c>
      <c r="V28" s="294" t="s">
        <v>14</v>
      </c>
      <c r="W28" s="289"/>
      <c r="X28" s="292" t="s">
        <v>16</v>
      </c>
      <c r="Y28" s="289"/>
      <c r="Z28" s="293" t="s">
        <v>225</v>
      </c>
      <c r="AA28" s="289"/>
      <c r="AB28" s="289"/>
      <c r="AC28" s="292" t="s">
        <v>16</v>
      </c>
      <c r="AD28" s="366" t="s">
        <v>14</v>
      </c>
      <c r="AE28" s="292" t="s">
        <v>16</v>
      </c>
      <c r="AF28" s="292" t="s">
        <v>16</v>
      </c>
      <c r="AG28" s="289"/>
      <c r="AH28" s="289"/>
      <c r="AI28" s="325" t="s">
        <v>16</v>
      </c>
      <c r="AJ28" s="526" t="s">
        <v>74</v>
      </c>
      <c r="AK28" s="315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>T.Geisler</v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>
        <v>4</v>
      </c>
      <c r="E29" s="26">
        <v>4</v>
      </c>
      <c r="F29" s="26" t="s">
        <v>62</v>
      </c>
      <c r="G29" s="26" t="s">
        <v>62</v>
      </c>
      <c r="H29" s="26">
        <v>1</v>
      </c>
      <c r="I29" s="26">
        <v>1</v>
      </c>
      <c r="J29" s="26"/>
      <c r="K29" s="26" t="s">
        <v>271</v>
      </c>
      <c r="L29" s="26" t="s">
        <v>271</v>
      </c>
      <c r="M29" s="26"/>
      <c r="N29" s="26"/>
      <c r="O29" s="26">
        <v>3</v>
      </c>
      <c r="P29" s="26"/>
      <c r="Q29" s="26">
        <v>9</v>
      </c>
      <c r="R29" s="26">
        <v>9</v>
      </c>
      <c r="S29" s="26">
        <v>7</v>
      </c>
      <c r="T29" s="26"/>
      <c r="U29" s="26">
        <v>8</v>
      </c>
      <c r="V29" s="26">
        <v>7</v>
      </c>
      <c r="W29" s="26"/>
      <c r="X29" s="26" t="s">
        <v>31</v>
      </c>
      <c r="Y29" s="26"/>
      <c r="Z29" s="26" t="s">
        <v>63</v>
      </c>
      <c r="AA29" s="26"/>
      <c r="AB29" s="26"/>
      <c r="AC29" s="26">
        <v>3</v>
      </c>
      <c r="AD29" s="26">
        <v>7</v>
      </c>
      <c r="AE29" s="26" t="s">
        <v>32</v>
      </c>
      <c r="AF29" s="26">
        <v>5</v>
      </c>
      <c r="AG29" s="26"/>
      <c r="AH29" s="26"/>
      <c r="AI29" s="26">
        <v>6</v>
      </c>
      <c r="AJ29" s="82" t="s">
        <v>33</v>
      </c>
      <c r="AK29" s="31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>
        <f>IF(HLOOKUP($A$1&amp;"b",[1]!Plan,AU68,FALSE)="","",HLOOKUP($A$1&amp;"b",[1]!Plan,AU68,FALSE))</f>
        <v>8</v>
      </c>
      <c r="AV29" s="28" t="str">
        <f>IF(HLOOKUP($A$1&amp;"b",[1]!Plan,AV68,FALSE)="","",HLOOKUP($A$1&amp;"b",[1]!Plan,AV68,FALSE))</f>
        <v/>
      </c>
      <c r="AW29" s="28">
        <f>IF(HLOOKUP($A$1&amp;"b",[1]!Plan,AW68,FALSE)="","",HLOOKUP($A$1&amp;"b",[1]!Plan,AW68,FALSE))</f>
        <v>8</v>
      </c>
      <c r="AX29" s="28"/>
      <c r="AY29" s="29"/>
      <c r="AZ29" s="167">
        <f t="shared" ref="AZ29:BR29" si="16">SUMIF($B29:$AP29,AZ$3,$B$2:$AP$2)</f>
        <v>6</v>
      </c>
      <c r="BA29" s="167">
        <f t="shared" si="16"/>
        <v>0</v>
      </c>
      <c r="BB29" s="167">
        <f t="shared" si="16"/>
        <v>4</v>
      </c>
      <c r="BC29" s="167">
        <f t="shared" si="16"/>
        <v>11</v>
      </c>
      <c r="BD29" s="167">
        <f t="shared" si="16"/>
        <v>8</v>
      </c>
      <c r="BE29" s="167">
        <f t="shared" si="16"/>
        <v>5</v>
      </c>
      <c r="BF29" s="167">
        <f t="shared" si="16"/>
        <v>8</v>
      </c>
      <c r="BG29" s="167">
        <f t="shared" si="16"/>
        <v>3</v>
      </c>
      <c r="BH29" s="167">
        <f t="shared" si="16"/>
        <v>3</v>
      </c>
      <c r="BI29" s="167">
        <f t="shared" si="16"/>
        <v>0</v>
      </c>
      <c r="BJ29" s="167">
        <f t="shared" si="16"/>
        <v>1</v>
      </c>
      <c r="BK29" s="167">
        <f t="shared" si="16"/>
        <v>1</v>
      </c>
      <c r="BL29" s="167">
        <f t="shared" si="16"/>
        <v>9</v>
      </c>
      <c r="BM29" s="167">
        <f t="shared" si="16"/>
        <v>0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0</v>
      </c>
      <c r="BR29" s="167">
        <f t="shared" si="16"/>
        <v>4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203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258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204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191</v>
      </c>
      <c r="C34" s="17" t="s">
        <v>191</v>
      </c>
      <c r="D34" s="17" t="s">
        <v>262</v>
      </c>
      <c r="E34" s="17" t="s">
        <v>262</v>
      </c>
      <c r="F34" s="17" t="s">
        <v>524</v>
      </c>
      <c r="G34" s="17" t="s">
        <v>524</v>
      </c>
      <c r="H34" s="17" t="s">
        <v>408</v>
      </c>
      <c r="I34" s="17" t="s">
        <v>408</v>
      </c>
      <c r="J34" s="17"/>
      <c r="K34" s="17" t="s">
        <v>545</v>
      </c>
      <c r="L34" s="17" t="s">
        <v>533</v>
      </c>
      <c r="M34" s="17"/>
      <c r="N34" s="17" t="s">
        <v>191</v>
      </c>
      <c r="O34" s="17" t="s">
        <v>283</v>
      </c>
      <c r="P34" s="17" t="s">
        <v>191</v>
      </c>
      <c r="Q34" s="17" t="s">
        <v>535</v>
      </c>
      <c r="R34" s="17" t="s">
        <v>535</v>
      </c>
      <c r="S34" s="17" t="s">
        <v>345</v>
      </c>
      <c r="T34" s="17"/>
      <c r="U34" s="17" t="s">
        <v>546</v>
      </c>
      <c r="V34" s="17" t="s">
        <v>345</v>
      </c>
      <c r="W34" s="17"/>
      <c r="X34" s="17" t="s">
        <v>455</v>
      </c>
      <c r="Y34" s="17"/>
      <c r="Z34" s="17" t="s">
        <v>447</v>
      </c>
      <c r="AA34" s="17"/>
      <c r="AB34" s="17"/>
      <c r="AC34" s="17" t="s">
        <v>283</v>
      </c>
      <c r="AD34" s="17" t="s">
        <v>345</v>
      </c>
      <c r="AE34" s="17" t="s">
        <v>531</v>
      </c>
      <c r="AF34" s="17" t="s">
        <v>382</v>
      </c>
      <c r="AG34" s="17"/>
      <c r="AH34" s="17"/>
      <c r="AI34" s="17" t="s">
        <v>382</v>
      </c>
      <c r="AJ34" s="334" t="s">
        <v>544</v>
      </c>
      <c r="AK34" s="86" t="s">
        <v>532</v>
      </c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>MDR</v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>WBA190599</v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292" t="s">
        <v>16</v>
      </c>
      <c r="E35" s="292" t="s">
        <v>16</v>
      </c>
      <c r="F35" s="344" t="s">
        <v>233</v>
      </c>
      <c r="G35" s="344" t="s">
        <v>233</v>
      </c>
      <c r="H35" s="290" t="s">
        <v>6</v>
      </c>
      <c r="I35" s="290" t="s">
        <v>6</v>
      </c>
      <c r="J35" s="289"/>
      <c r="K35" s="390" t="s">
        <v>372</v>
      </c>
      <c r="L35" s="390" t="s">
        <v>372</v>
      </c>
      <c r="M35" s="289"/>
      <c r="N35" s="289"/>
      <c r="O35" s="292" t="s">
        <v>16</v>
      </c>
      <c r="P35" s="289"/>
      <c r="Q35" s="217" t="s">
        <v>27</v>
      </c>
      <c r="R35" s="217" t="s">
        <v>27</v>
      </c>
      <c r="S35" s="292" t="s">
        <v>16</v>
      </c>
      <c r="T35" s="289"/>
      <c r="U35" s="525" t="s">
        <v>11</v>
      </c>
      <c r="V35" s="292" t="s">
        <v>16</v>
      </c>
      <c r="W35" s="289"/>
      <c r="X35" s="292" t="s">
        <v>16</v>
      </c>
      <c r="Y35" s="289"/>
      <c r="Z35" s="293" t="s">
        <v>225</v>
      </c>
      <c r="AA35" s="289"/>
      <c r="AB35" s="289"/>
      <c r="AC35" s="292" t="s">
        <v>16</v>
      </c>
      <c r="AD35" s="368" t="s">
        <v>16</v>
      </c>
      <c r="AE35" s="292" t="s">
        <v>16</v>
      </c>
      <c r="AF35" s="294" t="s">
        <v>14</v>
      </c>
      <c r="AG35" s="289"/>
      <c r="AH35" s="289"/>
      <c r="AI35" s="512" t="s">
        <v>17</v>
      </c>
      <c r="AJ35" s="526" t="s">
        <v>74</v>
      </c>
      <c r="AK35" s="513" t="s">
        <v>78</v>
      </c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>
        <v>4</v>
      </c>
      <c r="E36" s="26">
        <v>4</v>
      </c>
      <c r="F36" s="26" t="s">
        <v>62</v>
      </c>
      <c r="G36" s="26" t="s">
        <v>62</v>
      </c>
      <c r="H36" s="26">
        <v>1</v>
      </c>
      <c r="I36" s="26">
        <v>1</v>
      </c>
      <c r="J36" s="26"/>
      <c r="K36" s="26" t="s">
        <v>271</v>
      </c>
      <c r="L36" s="26" t="s">
        <v>271</v>
      </c>
      <c r="M36" s="26"/>
      <c r="N36" s="26"/>
      <c r="O36" s="26">
        <v>3</v>
      </c>
      <c r="P36" s="26"/>
      <c r="Q36" s="26">
        <v>9</v>
      </c>
      <c r="R36" s="26">
        <v>9</v>
      </c>
      <c r="S36" s="26">
        <v>7</v>
      </c>
      <c r="T36" s="26"/>
      <c r="U36" s="26">
        <v>8</v>
      </c>
      <c r="V36" s="26">
        <v>7</v>
      </c>
      <c r="W36" s="26"/>
      <c r="X36" s="26" t="s">
        <v>31</v>
      </c>
      <c r="Y36" s="26"/>
      <c r="Z36" s="26" t="s">
        <v>63</v>
      </c>
      <c r="AA36" s="26"/>
      <c r="AB36" s="26"/>
      <c r="AC36" s="26">
        <v>3</v>
      </c>
      <c r="AD36" s="26">
        <v>7</v>
      </c>
      <c r="AE36" s="26" t="s">
        <v>32</v>
      </c>
      <c r="AF36" s="26">
        <v>5</v>
      </c>
      <c r="AG36" s="26"/>
      <c r="AH36" s="26"/>
      <c r="AI36" s="26"/>
      <c r="AJ36" s="82" t="s">
        <v>33</v>
      </c>
      <c r="AK36" s="31" t="s">
        <v>34</v>
      </c>
      <c r="AL36" s="31"/>
      <c r="AM36" s="124"/>
      <c r="AN36" s="124"/>
      <c r="AO36" s="124"/>
      <c r="AP36" s="125"/>
      <c r="AQ36" s="4"/>
      <c r="AR36" s="28">
        <f>IF(HLOOKUP($A$1&amp;"b",[1]!Plan,AR69,FALSE)="","",HLOOKUP($A$1&amp;"b",[1]!Plan,AR69,FALSE))</f>
        <v>8</v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>
        <f>IF(HLOOKUP($A$1&amp;"b",[1]!Plan,AU69,FALSE)="","",HLOOKUP($A$1&amp;"b",[1]!Plan,AU69,FALSE))</f>
        <v>8</v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6</v>
      </c>
      <c r="BA36" s="167">
        <f t="shared" si="20"/>
        <v>0</v>
      </c>
      <c r="BB36" s="167">
        <f t="shared" si="20"/>
        <v>4</v>
      </c>
      <c r="BC36" s="167">
        <f t="shared" si="20"/>
        <v>11</v>
      </c>
      <c r="BD36" s="167">
        <f t="shared" si="20"/>
        <v>8</v>
      </c>
      <c r="BE36" s="167">
        <f t="shared" si="20"/>
        <v>0</v>
      </c>
      <c r="BF36" s="167">
        <f t="shared" si="20"/>
        <v>8</v>
      </c>
      <c r="BG36" s="167">
        <f t="shared" si="20"/>
        <v>3</v>
      </c>
      <c r="BH36" s="167">
        <f t="shared" si="20"/>
        <v>3</v>
      </c>
      <c r="BI36" s="167">
        <f t="shared" si="20"/>
        <v>0</v>
      </c>
      <c r="BJ36" s="167">
        <f t="shared" si="20"/>
        <v>1</v>
      </c>
      <c r="BK36" s="167">
        <f t="shared" si="20"/>
        <v>1</v>
      </c>
      <c r="BL36" s="167">
        <f t="shared" si="20"/>
        <v>9</v>
      </c>
      <c r="BM36" s="167">
        <f t="shared" si="20"/>
        <v>8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0</v>
      </c>
      <c r="BR36" s="167">
        <f t="shared" si="20"/>
        <v>4</v>
      </c>
    </row>
    <row r="37" spans="1:71" ht="15" customHeight="1" x14ac:dyDescent="0.3">
      <c r="A37" s="192"/>
      <c r="B37" s="17" t="s">
        <v>191</v>
      </c>
      <c r="C37" s="17" t="s">
        <v>191</v>
      </c>
      <c r="D37" s="17" t="s">
        <v>262</v>
      </c>
      <c r="E37" s="17" t="s">
        <v>262</v>
      </c>
      <c r="F37" s="17" t="s">
        <v>524</v>
      </c>
      <c r="G37" s="17" t="s">
        <v>524</v>
      </c>
      <c r="H37" s="17" t="s">
        <v>408</v>
      </c>
      <c r="I37" s="17" t="s">
        <v>408</v>
      </c>
      <c r="J37" s="17"/>
      <c r="K37" s="17" t="s">
        <v>545</v>
      </c>
      <c r="L37" s="17" t="s">
        <v>533</v>
      </c>
      <c r="M37" s="17"/>
      <c r="N37" s="17" t="s">
        <v>191</v>
      </c>
      <c r="O37" s="17" t="s">
        <v>283</v>
      </c>
      <c r="P37" s="17" t="s">
        <v>191</v>
      </c>
      <c r="Q37" s="17" t="s">
        <v>535</v>
      </c>
      <c r="R37" s="17" t="s">
        <v>535</v>
      </c>
      <c r="S37" s="17" t="s">
        <v>345</v>
      </c>
      <c r="T37" s="17"/>
      <c r="U37" s="17" t="s">
        <v>546</v>
      </c>
      <c r="V37" s="17" t="s">
        <v>345</v>
      </c>
      <c r="W37" s="17"/>
      <c r="X37" s="17" t="s">
        <v>455</v>
      </c>
      <c r="Y37" s="17"/>
      <c r="Z37" s="17" t="s">
        <v>447</v>
      </c>
      <c r="AA37" s="17"/>
      <c r="AB37" s="17"/>
      <c r="AC37" s="17" t="s">
        <v>283</v>
      </c>
      <c r="AD37" s="17" t="s">
        <v>345</v>
      </c>
      <c r="AE37" s="17" t="s">
        <v>531</v>
      </c>
      <c r="AF37" s="17" t="s">
        <v>382</v>
      </c>
      <c r="AG37" s="17"/>
      <c r="AH37" s="17"/>
      <c r="AI37" s="17" t="s">
        <v>382</v>
      </c>
      <c r="AJ37" s="334" t="s">
        <v>544</v>
      </c>
      <c r="AK37" s="86" t="s">
        <v>532</v>
      </c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>MDR</v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>WBA190599</v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292" t="s">
        <v>16</v>
      </c>
      <c r="E38" s="292" t="s">
        <v>16</v>
      </c>
      <c r="F38" s="344" t="s">
        <v>233</v>
      </c>
      <c r="G38" s="344" t="s">
        <v>233</v>
      </c>
      <c r="H38" s="290" t="s">
        <v>6</v>
      </c>
      <c r="I38" s="290" t="s">
        <v>6</v>
      </c>
      <c r="J38" s="289"/>
      <c r="K38" s="292" t="s">
        <v>16</v>
      </c>
      <c r="L38" s="292" t="s">
        <v>16</v>
      </c>
      <c r="M38" s="289"/>
      <c r="N38" s="289"/>
      <c r="O38" s="292" t="s">
        <v>16</v>
      </c>
      <c r="P38" s="289"/>
      <c r="Q38" s="217" t="s">
        <v>27</v>
      </c>
      <c r="R38" s="217" t="s">
        <v>27</v>
      </c>
      <c r="S38" s="294" t="s">
        <v>14</v>
      </c>
      <c r="T38" s="289"/>
      <c r="U38" s="297" t="s">
        <v>5</v>
      </c>
      <c r="V38" s="294" t="s">
        <v>14</v>
      </c>
      <c r="W38" s="289"/>
      <c r="X38" s="292" t="s">
        <v>16</v>
      </c>
      <c r="Y38" s="289"/>
      <c r="Z38" s="293" t="s">
        <v>225</v>
      </c>
      <c r="AA38" s="289"/>
      <c r="AB38" s="289"/>
      <c r="AC38" s="292" t="s">
        <v>16</v>
      </c>
      <c r="AD38" s="366" t="s">
        <v>14</v>
      </c>
      <c r="AE38" s="292" t="s">
        <v>16</v>
      </c>
      <c r="AF38" s="292" t="s">
        <v>16</v>
      </c>
      <c r="AG38" s="289"/>
      <c r="AH38" s="289"/>
      <c r="AI38" s="512" t="s">
        <v>17</v>
      </c>
      <c r="AJ38" s="526" t="s">
        <v>74</v>
      </c>
      <c r="AK38" s="513" t="s">
        <v>78</v>
      </c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>
        <v>4</v>
      </c>
      <c r="E39" s="26">
        <v>4</v>
      </c>
      <c r="F39" s="26" t="s">
        <v>62</v>
      </c>
      <c r="G39" s="26" t="s">
        <v>62</v>
      </c>
      <c r="H39" s="26">
        <v>1</v>
      </c>
      <c r="I39" s="26">
        <v>1</v>
      </c>
      <c r="J39" s="26"/>
      <c r="K39" s="26" t="s">
        <v>271</v>
      </c>
      <c r="L39" s="26" t="s">
        <v>271</v>
      </c>
      <c r="M39" s="26"/>
      <c r="N39" s="26"/>
      <c r="O39" s="26">
        <v>3</v>
      </c>
      <c r="P39" s="26"/>
      <c r="Q39" s="26">
        <v>9</v>
      </c>
      <c r="R39" s="26">
        <v>9</v>
      </c>
      <c r="S39" s="26">
        <v>7</v>
      </c>
      <c r="T39" s="26"/>
      <c r="U39" s="26">
        <v>8</v>
      </c>
      <c r="V39" s="26">
        <v>7</v>
      </c>
      <c r="W39" s="26"/>
      <c r="X39" s="26" t="s">
        <v>31</v>
      </c>
      <c r="Y39" s="26"/>
      <c r="Z39" s="26" t="s">
        <v>63</v>
      </c>
      <c r="AA39" s="26"/>
      <c r="AB39" s="26"/>
      <c r="AC39" s="26">
        <v>3</v>
      </c>
      <c r="AD39" s="26">
        <v>7</v>
      </c>
      <c r="AE39" s="26" t="s">
        <v>32</v>
      </c>
      <c r="AF39" s="26">
        <v>5</v>
      </c>
      <c r="AG39" s="26"/>
      <c r="AH39" s="26"/>
      <c r="AI39" s="26"/>
      <c r="AJ39" s="82" t="s">
        <v>33</v>
      </c>
      <c r="AK39" s="31" t="s">
        <v>34</v>
      </c>
      <c r="AL39" s="31"/>
      <c r="AM39" s="124"/>
      <c r="AN39" s="124"/>
      <c r="AO39" s="124"/>
      <c r="AP39" s="125"/>
      <c r="AQ39" s="4"/>
      <c r="AR39" s="28">
        <f>IF(HLOOKUP($A$1&amp;"b",[1]!Plan,AR69,FALSE)="","",HLOOKUP($A$1&amp;"b",[1]!Plan,AR69,FALSE))</f>
        <v>8</v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>
        <f>IF(HLOOKUP($A$1&amp;"b",[1]!Plan,AU69,FALSE)="","",HLOOKUP($A$1&amp;"b",[1]!Plan,AU69,FALSE))</f>
        <v>8</v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6</v>
      </c>
      <c r="BA39" s="167">
        <f t="shared" si="22"/>
        <v>0</v>
      </c>
      <c r="BB39" s="167">
        <f t="shared" si="22"/>
        <v>4</v>
      </c>
      <c r="BC39" s="167">
        <f t="shared" si="22"/>
        <v>11</v>
      </c>
      <c r="BD39" s="167">
        <f t="shared" si="22"/>
        <v>8</v>
      </c>
      <c r="BE39" s="167">
        <f t="shared" si="22"/>
        <v>0</v>
      </c>
      <c r="BF39" s="167">
        <f t="shared" si="22"/>
        <v>8</v>
      </c>
      <c r="BG39" s="167">
        <f t="shared" si="22"/>
        <v>3</v>
      </c>
      <c r="BH39" s="167">
        <f t="shared" si="22"/>
        <v>3</v>
      </c>
      <c r="BI39" s="167">
        <f t="shared" si="22"/>
        <v>0</v>
      </c>
      <c r="BJ39" s="167">
        <f t="shared" si="22"/>
        <v>1</v>
      </c>
      <c r="BK39" s="167">
        <f t="shared" si="22"/>
        <v>1</v>
      </c>
      <c r="BL39" s="167">
        <f t="shared" si="22"/>
        <v>9</v>
      </c>
      <c r="BM39" s="167">
        <f t="shared" si="22"/>
        <v>8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0</v>
      </c>
      <c r="BR39" s="167">
        <f t="shared" si="22"/>
        <v>4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204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D41" s="32"/>
      <c r="AE41" s="32"/>
      <c r="AF41" s="32"/>
      <c r="AG41" s="32"/>
      <c r="AH41" s="32"/>
      <c r="AI41" s="32"/>
      <c r="AJ41" s="89"/>
      <c r="AK41" s="205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204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191</v>
      </c>
      <c r="C44" s="17" t="s">
        <v>191</v>
      </c>
      <c r="D44" s="17" t="s">
        <v>262</v>
      </c>
      <c r="E44" s="17" t="s">
        <v>262</v>
      </c>
      <c r="F44" s="17" t="s">
        <v>524</v>
      </c>
      <c r="G44" s="17" t="s">
        <v>524</v>
      </c>
      <c r="H44" s="17" t="s">
        <v>408</v>
      </c>
      <c r="I44" s="17" t="s">
        <v>408</v>
      </c>
      <c r="J44" s="17"/>
      <c r="K44" s="17" t="s">
        <v>545</v>
      </c>
      <c r="L44" s="17" t="s">
        <v>533</v>
      </c>
      <c r="M44" s="17"/>
      <c r="N44" s="17" t="s">
        <v>191</v>
      </c>
      <c r="O44" s="17" t="s">
        <v>283</v>
      </c>
      <c r="P44" s="17" t="s">
        <v>191</v>
      </c>
      <c r="Q44" s="17" t="s">
        <v>535</v>
      </c>
      <c r="R44" s="17" t="s">
        <v>535</v>
      </c>
      <c r="S44" s="17" t="s">
        <v>345</v>
      </c>
      <c r="T44" s="17"/>
      <c r="U44" s="17" t="s">
        <v>546</v>
      </c>
      <c r="V44" s="17" t="s">
        <v>345</v>
      </c>
      <c r="W44" s="17"/>
      <c r="X44" s="17" t="s">
        <v>455</v>
      </c>
      <c r="Y44" s="17"/>
      <c r="Z44" s="17" t="s">
        <v>447</v>
      </c>
      <c r="AA44" s="17"/>
      <c r="AB44" s="17"/>
      <c r="AC44" s="17" t="s">
        <v>283</v>
      </c>
      <c r="AD44" s="17" t="s">
        <v>345</v>
      </c>
      <c r="AE44" s="17" t="s">
        <v>531</v>
      </c>
      <c r="AF44" s="17" t="s">
        <v>547</v>
      </c>
      <c r="AG44" s="17"/>
      <c r="AH44" s="17"/>
      <c r="AI44" s="17" t="s">
        <v>262</v>
      </c>
      <c r="AJ44" s="334" t="s">
        <v>544</v>
      </c>
      <c r="AK44" s="40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>WBA190599</v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288" t="s">
        <v>4</v>
      </c>
      <c r="E45" s="288" t="s">
        <v>4</v>
      </c>
      <c r="F45" s="344" t="s">
        <v>233</v>
      </c>
      <c r="G45" s="344" t="s">
        <v>233</v>
      </c>
      <c r="H45" s="290" t="s">
        <v>6</v>
      </c>
      <c r="I45" s="290" t="s">
        <v>6</v>
      </c>
      <c r="J45" s="289"/>
      <c r="K45" s="390" t="s">
        <v>372</v>
      </c>
      <c r="L45" s="390" t="s">
        <v>372</v>
      </c>
      <c r="M45" s="289"/>
      <c r="N45" s="289"/>
      <c r="O45" s="264" t="s">
        <v>74</v>
      </c>
      <c r="P45" s="289"/>
      <c r="Q45" s="217" t="s">
        <v>27</v>
      </c>
      <c r="R45" s="217" t="s">
        <v>27</v>
      </c>
      <c r="S45" s="292" t="s">
        <v>16</v>
      </c>
      <c r="T45" s="289"/>
      <c r="U45" s="525" t="s">
        <v>11</v>
      </c>
      <c r="V45" s="292" t="s">
        <v>16</v>
      </c>
      <c r="W45" s="289"/>
      <c r="X45" s="292" t="s">
        <v>16</v>
      </c>
      <c r="Y45" s="289"/>
      <c r="Z45" s="293" t="s">
        <v>225</v>
      </c>
      <c r="AA45" s="289"/>
      <c r="AB45" s="289"/>
      <c r="AC45" s="264" t="s">
        <v>74</v>
      </c>
      <c r="AD45" s="368" t="s">
        <v>16</v>
      </c>
      <c r="AE45" s="292" t="s">
        <v>16</v>
      </c>
      <c r="AF45" s="292" t="s">
        <v>16</v>
      </c>
      <c r="AG45" s="289"/>
      <c r="AH45" s="289"/>
      <c r="AI45" s="295" t="s">
        <v>26</v>
      </c>
      <c r="AJ45" s="527" t="s">
        <v>72</v>
      </c>
      <c r="AK45" s="317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>
        <v>4</v>
      </c>
      <c r="E46" s="26">
        <v>4</v>
      </c>
      <c r="F46" s="26" t="s">
        <v>62</v>
      </c>
      <c r="G46" s="26" t="s">
        <v>62</v>
      </c>
      <c r="H46" s="26">
        <v>1</v>
      </c>
      <c r="I46" s="26">
        <v>1</v>
      </c>
      <c r="J46" s="26"/>
      <c r="K46" s="26" t="s">
        <v>271</v>
      </c>
      <c r="L46" s="26" t="s">
        <v>271</v>
      </c>
      <c r="M46" s="26"/>
      <c r="N46" s="26"/>
      <c r="O46" s="26">
        <v>3</v>
      </c>
      <c r="P46" s="26"/>
      <c r="Q46" s="26">
        <v>9</v>
      </c>
      <c r="R46" s="26">
        <v>9</v>
      </c>
      <c r="S46" s="26">
        <v>7</v>
      </c>
      <c r="T46" s="26"/>
      <c r="U46" s="26">
        <v>8</v>
      </c>
      <c r="V46" s="26">
        <v>7</v>
      </c>
      <c r="W46" s="26"/>
      <c r="X46" s="26" t="s">
        <v>31</v>
      </c>
      <c r="Y46" s="26"/>
      <c r="Z46" s="26" t="s">
        <v>63</v>
      </c>
      <c r="AA46" s="26"/>
      <c r="AB46" s="26"/>
      <c r="AC46" s="26">
        <v>3</v>
      </c>
      <c r="AD46" s="26">
        <v>7</v>
      </c>
      <c r="AE46" s="26" t="s">
        <v>32</v>
      </c>
      <c r="AF46" s="26">
        <v>5</v>
      </c>
      <c r="AG46" s="26"/>
      <c r="AH46" s="26"/>
      <c r="AI46" s="26">
        <v>6</v>
      </c>
      <c r="AJ46" s="82" t="s">
        <v>33</v>
      </c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>
        <f>IF(HLOOKUP($A$1&amp;"b",[1]!Plan,AU70,FALSE)="","",HLOOKUP($A$1&amp;"b",[1]!Plan,AU70,FALSE))</f>
        <v>8</v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6</v>
      </c>
      <c r="BA46" s="167">
        <f t="shared" si="26"/>
        <v>0</v>
      </c>
      <c r="BB46" s="167">
        <f t="shared" si="26"/>
        <v>4</v>
      </c>
      <c r="BC46" s="167">
        <f t="shared" si="26"/>
        <v>11</v>
      </c>
      <c r="BD46" s="167">
        <f t="shared" si="26"/>
        <v>8</v>
      </c>
      <c r="BE46" s="167">
        <f t="shared" si="26"/>
        <v>5</v>
      </c>
      <c r="BF46" s="167">
        <f t="shared" si="26"/>
        <v>8</v>
      </c>
      <c r="BG46" s="167">
        <f t="shared" si="26"/>
        <v>3</v>
      </c>
      <c r="BH46" s="167">
        <f t="shared" si="26"/>
        <v>3</v>
      </c>
      <c r="BI46" s="167">
        <f t="shared" si="26"/>
        <v>0</v>
      </c>
      <c r="BJ46" s="167">
        <f t="shared" si="26"/>
        <v>1</v>
      </c>
      <c r="BK46" s="167">
        <f t="shared" si="26"/>
        <v>1</v>
      </c>
      <c r="BL46" s="167">
        <f t="shared" si="26"/>
        <v>9</v>
      </c>
      <c r="BM46" s="167">
        <f t="shared" si="26"/>
        <v>0</v>
      </c>
      <c r="BN46" s="167">
        <f t="shared" si="26"/>
        <v>0</v>
      </c>
      <c r="BO46" s="167">
        <f t="shared" si="26"/>
        <v>1</v>
      </c>
      <c r="BP46" s="167">
        <f t="shared" si="26"/>
        <v>0</v>
      </c>
      <c r="BQ46" s="167">
        <f t="shared" si="26"/>
        <v>0</v>
      </c>
      <c r="BR46" s="167">
        <f t="shared" si="26"/>
        <v>4</v>
      </c>
    </row>
    <row r="47" spans="1:71" ht="15" customHeight="1" x14ac:dyDescent="0.3">
      <c r="A47" s="192"/>
      <c r="B47" s="17" t="s">
        <v>191</v>
      </c>
      <c r="C47" s="17" t="s">
        <v>191</v>
      </c>
      <c r="D47" s="17" t="s">
        <v>262</v>
      </c>
      <c r="E47" s="17" t="s">
        <v>262</v>
      </c>
      <c r="F47" s="17" t="s">
        <v>524</v>
      </c>
      <c r="G47" s="17" t="s">
        <v>524</v>
      </c>
      <c r="H47" s="17" t="s">
        <v>408</v>
      </c>
      <c r="I47" s="17" t="s">
        <v>408</v>
      </c>
      <c r="J47" s="17"/>
      <c r="K47" s="17" t="s">
        <v>545</v>
      </c>
      <c r="L47" s="17" t="s">
        <v>533</v>
      </c>
      <c r="M47" s="17"/>
      <c r="N47" s="17" t="s">
        <v>191</v>
      </c>
      <c r="O47" s="17" t="s">
        <v>283</v>
      </c>
      <c r="P47" s="17" t="s">
        <v>191</v>
      </c>
      <c r="Q47" s="17" t="s">
        <v>535</v>
      </c>
      <c r="R47" s="17" t="s">
        <v>535</v>
      </c>
      <c r="S47" s="17" t="s">
        <v>345</v>
      </c>
      <c r="T47" s="17"/>
      <c r="U47" s="17" t="s">
        <v>546</v>
      </c>
      <c r="V47" s="17" t="s">
        <v>345</v>
      </c>
      <c r="W47" s="17"/>
      <c r="X47" s="17" t="s">
        <v>455</v>
      </c>
      <c r="Y47" s="17"/>
      <c r="Z47" s="17" t="s">
        <v>447</v>
      </c>
      <c r="AA47" s="17"/>
      <c r="AB47" s="17"/>
      <c r="AC47" s="17" t="s">
        <v>283</v>
      </c>
      <c r="AD47" s="17" t="s">
        <v>345</v>
      </c>
      <c r="AE47" s="17" t="s">
        <v>531</v>
      </c>
      <c r="AF47" s="17" t="s">
        <v>300</v>
      </c>
      <c r="AG47" s="17"/>
      <c r="AH47" s="17"/>
      <c r="AI47" s="17" t="s">
        <v>262</v>
      </c>
      <c r="AJ47" s="334" t="s">
        <v>544</v>
      </c>
      <c r="AK47" s="40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>WBA190599</v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288" t="s">
        <v>4</v>
      </c>
      <c r="E48" s="288" t="s">
        <v>4</v>
      </c>
      <c r="F48" s="344" t="s">
        <v>233</v>
      </c>
      <c r="G48" s="344" t="s">
        <v>233</v>
      </c>
      <c r="H48" s="290" t="s">
        <v>6</v>
      </c>
      <c r="I48" s="290" t="s">
        <v>6</v>
      </c>
      <c r="J48" s="289"/>
      <c r="K48" s="292" t="s">
        <v>16</v>
      </c>
      <c r="L48" s="292" t="s">
        <v>16</v>
      </c>
      <c r="M48" s="289"/>
      <c r="N48" s="289"/>
      <c r="O48" s="264" t="s">
        <v>74</v>
      </c>
      <c r="P48" s="289"/>
      <c r="Q48" s="217" t="s">
        <v>27</v>
      </c>
      <c r="R48" s="217" t="s">
        <v>27</v>
      </c>
      <c r="S48" s="292" t="s">
        <v>16</v>
      </c>
      <c r="T48" s="289"/>
      <c r="U48" s="297" t="s">
        <v>5</v>
      </c>
      <c r="V48" s="292" t="s">
        <v>16</v>
      </c>
      <c r="W48" s="289"/>
      <c r="X48" s="292" t="s">
        <v>16</v>
      </c>
      <c r="Y48" s="289"/>
      <c r="Z48" s="293" t="s">
        <v>225</v>
      </c>
      <c r="AA48" s="289"/>
      <c r="AB48" s="289"/>
      <c r="AC48" s="264" t="s">
        <v>74</v>
      </c>
      <c r="AD48" s="368" t="s">
        <v>16</v>
      </c>
      <c r="AE48" s="292" t="s">
        <v>16</v>
      </c>
      <c r="AF48" s="292" t="s">
        <v>16</v>
      </c>
      <c r="AG48" s="289"/>
      <c r="AH48" s="289"/>
      <c r="AI48" s="295" t="s">
        <v>26</v>
      </c>
      <c r="AJ48" s="527" t="s">
        <v>72</v>
      </c>
      <c r="AK48" s="317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>
        <v>4</v>
      </c>
      <c r="E49" s="26">
        <v>4</v>
      </c>
      <c r="F49" s="26" t="s">
        <v>62</v>
      </c>
      <c r="G49" s="26" t="s">
        <v>62</v>
      </c>
      <c r="H49" s="26">
        <v>1</v>
      </c>
      <c r="I49" s="26">
        <v>1</v>
      </c>
      <c r="J49" s="26"/>
      <c r="K49" s="26" t="s">
        <v>271</v>
      </c>
      <c r="L49" s="26" t="s">
        <v>271</v>
      </c>
      <c r="M49" s="26"/>
      <c r="N49" s="26"/>
      <c r="O49" s="26">
        <v>3</v>
      </c>
      <c r="P49" s="26"/>
      <c r="Q49" s="26">
        <v>9</v>
      </c>
      <c r="R49" s="26">
        <v>9</v>
      </c>
      <c r="S49" s="26">
        <v>7</v>
      </c>
      <c r="T49" s="26"/>
      <c r="U49" s="26">
        <v>8</v>
      </c>
      <c r="V49" s="26">
        <v>7</v>
      </c>
      <c r="W49" s="26"/>
      <c r="X49" s="26" t="s">
        <v>31</v>
      </c>
      <c r="Y49" s="26"/>
      <c r="Z49" s="26" t="s">
        <v>63</v>
      </c>
      <c r="AA49" s="26"/>
      <c r="AB49" s="26"/>
      <c r="AC49" s="26">
        <v>3</v>
      </c>
      <c r="AD49" s="26">
        <v>7</v>
      </c>
      <c r="AE49" s="26" t="s">
        <v>32</v>
      </c>
      <c r="AF49" s="26">
        <v>5</v>
      </c>
      <c r="AG49" s="26"/>
      <c r="AH49" s="26"/>
      <c r="AI49" s="26">
        <v>6</v>
      </c>
      <c r="AJ49" s="82" t="s">
        <v>33</v>
      </c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>
        <f>IF(HLOOKUP($A$1&amp;"b",[1]!Plan,AU70,FALSE)="","",HLOOKUP($A$1&amp;"b",[1]!Plan,AU70,FALSE))</f>
        <v>8</v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6</v>
      </c>
      <c r="BA49" s="167">
        <f t="shared" si="28"/>
        <v>0</v>
      </c>
      <c r="BB49" s="167">
        <f t="shared" si="28"/>
        <v>4</v>
      </c>
      <c r="BC49" s="167">
        <f t="shared" si="28"/>
        <v>11</v>
      </c>
      <c r="BD49" s="167">
        <f t="shared" si="28"/>
        <v>8</v>
      </c>
      <c r="BE49" s="167">
        <f t="shared" si="28"/>
        <v>5</v>
      </c>
      <c r="BF49" s="167">
        <f t="shared" si="28"/>
        <v>8</v>
      </c>
      <c r="BG49" s="167">
        <f t="shared" si="28"/>
        <v>3</v>
      </c>
      <c r="BH49" s="167">
        <f t="shared" si="28"/>
        <v>3</v>
      </c>
      <c r="BI49" s="167">
        <f t="shared" si="28"/>
        <v>0</v>
      </c>
      <c r="BJ49" s="167">
        <f t="shared" si="28"/>
        <v>1</v>
      </c>
      <c r="BK49" s="167">
        <f t="shared" si="28"/>
        <v>1</v>
      </c>
      <c r="BL49" s="167">
        <f t="shared" si="28"/>
        <v>9</v>
      </c>
      <c r="BM49" s="167">
        <f t="shared" si="28"/>
        <v>0</v>
      </c>
      <c r="BN49" s="167">
        <f t="shared" si="28"/>
        <v>0</v>
      </c>
      <c r="BO49" s="167">
        <f t="shared" si="28"/>
        <v>1</v>
      </c>
      <c r="BP49" s="167">
        <f t="shared" si="28"/>
        <v>0</v>
      </c>
      <c r="BQ49" s="167">
        <f t="shared" si="28"/>
        <v>0</v>
      </c>
      <c r="BR49" s="167">
        <f t="shared" si="28"/>
        <v>4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 t="s">
        <v>165</v>
      </c>
      <c r="V61" s="210" t="s">
        <v>165</v>
      </c>
      <c r="W61" s="194"/>
      <c r="X61" s="194" t="s">
        <v>165</v>
      </c>
      <c r="Y61" s="194"/>
      <c r="Z61" s="194" t="s">
        <v>165</v>
      </c>
      <c r="AA61" s="194"/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7956" priority="4400" operator="equal">
      <formula>0</formula>
    </cfRule>
    <cfRule type="cellIs" dxfId="7955" priority="4401" operator="greaterThan">
      <formula>0</formula>
    </cfRule>
  </conditionalFormatting>
  <conditionalFormatting sqref="AZ19:BR19">
    <cfRule type="cellIs" dxfId="7954" priority="4398" operator="equal">
      <formula>0</formula>
    </cfRule>
    <cfRule type="cellIs" dxfId="7953" priority="4399" operator="greaterThan">
      <formula>0</formula>
    </cfRule>
  </conditionalFormatting>
  <conditionalFormatting sqref="AZ22:BR22">
    <cfRule type="cellIs" dxfId="7952" priority="4396" operator="equal">
      <formula>0</formula>
    </cfRule>
    <cfRule type="cellIs" dxfId="7951" priority="4397" operator="greaterThan">
      <formula>0</formula>
    </cfRule>
  </conditionalFormatting>
  <conditionalFormatting sqref="AZ26:BR26">
    <cfRule type="cellIs" dxfId="7950" priority="4394" operator="equal">
      <formula>0</formula>
    </cfRule>
    <cfRule type="cellIs" dxfId="7949" priority="4395" operator="greaterThan">
      <formula>0</formula>
    </cfRule>
  </conditionalFormatting>
  <conditionalFormatting sqref="AZ29:BR29">
    <cfRule type="cellIs" dxfId="7948" priority="4392" operator="equal">
      <formula>0</formula>
    </cfRule>
    <cfRule type="cellIs" dxfId="7947" priority="4393" operator="greaterThan">
      <formula>0</formula>
    </cfRule>
  </conditionalFormatting>
  <conditionalFormatting sqref="AZ32:BR32">
    <cfRule type="cellIs" dxfId="7946" priority="4390" operator="equal">
      <formula>0</formula>
    </cfRule>
    <cfRule type="cellIs" dxfId="7945" priority="4391" operator="greaterThan">
      <formula>0</formula>
    </cfRule>
  </conditionalFormatting>
  <conditionalFormatting sqref="AZ36:BR36">
    <cfRule type="cellIs" dxfId="7944" priority="4388" operator="equal">
      <formula>0</formula>
    </cfRule>
    <cfRule type="cellIs" dxfId="7943" priority="4389" operator="greaterThan">
      <formula>0</formula>
    </cfRule>
  </conditionalFormatting>
  <conditionalFormatting sqref="AZ39:BR39">
    <cfRule type="cellIs" dxfId="7942" priority="4386" operator="equal">
      <formula>0</formula>
    </cfRule>
    <cfRule type="cellIs" dxfId="7941" priority="4387" operator="greaterThan">
      <formula>0</formula>
    </cfRule>
  </conditionalFormatting>
  <conditionalFormatting sqref="AZ42:BR42">
    <cfRule type="cellIs" dxfId="7940" priority="4384" operator="equal">
      <formula>0</formula>
    </cfRule>
    <cfRule type="cellIs" dxfId="7939" priority="4385" operator="greaterThan">
      <formula>0</formula>
    </cfRule>
  </conditionalFormatting>
  <conditionalFormatting sqref="AZ46:BR46">
    <cfRule type="cellIs" dxfId="7938" priority="4382" operator="equal">
      <formula>0</formula>
    </cfRule>
    <cfRule type="cellIs" dxfId="7937" priority="4383" operator="greaterThan">
      <formula>0</formula>
    </cfRule>
  </conditionalFormatting>
  <conditionalFormatting sqref="AZ49:BR49">
    <cfRule type="cellIs" dxfId="7936" priority="4380" operator="equal">
      <formula>0</formula>
    </cfRule>
    <cfRule type="cellIs" dxfId="7935" priority="4381" operator="greaterThan">
      <formula>0</formula>
    </cfRule>
  </conditionalFormatting>
  <conditionalFormatting sqref="AZ52:BR52">
    <cfRule type="cellIs" dxfId="7934" priority="4378" operator="equal">
      <formula>0</formula>
    </cfRule>
    <cfRule type="cellIs" dxfId="7933" priority="4379" operator="greaterThan">
      <formula>0</formula>
    </cfRule>
  </conditionalFormatting>
  <conditionalFormatting sqref="AZ56:BR56">
    <cfRule type="cellIs" dxfId="7932" priority="4376" operator="equal">
      <formula>0</formula>
    </cfRule>
    <cfRule type="cellIs" dxfId="7931" priority="4377" operator="greaterThan">
      <formula>0</formula>
    </cfRule>
  </conditionalFormatting>
  <conditionalFormatting sqref="AZ59:BR59">
    <cfRule type="cellIs" dxfId="7930" priority="4374" operator="equal">
      <formula>0</formula>
    </cfRule>
    <cfRule type="cellIs" dxfId="7929" priority="4375" operator="greaterThan">
      <formula>0</formula>
    </cfRule>
  </conditionalFormatting>
  <conditionalFormatting sqref="AZ62:BR62">
    <cfRule type="cellIs" dxfId="7928" priority="4372" operator="equal">
      <formula>0</formula>
    </cfRule>
    <cfRule type="cellIs" dxfId="7927" priority="4373" operator="greaterThan">
      <formula>0</formula>
    </cfRule>
  </conditionalFormatting>
  <conditionalFormatting sqref="A28:A29 A45:A46 A48:A49 A55:A56 A58:A59 A5:A6 A8:A9 A25:A26">
    <cfRule type="cellIs" dxfId="7926" priority="4371" stopIfTrue="1" operator="equal">
      <formula>TRUE</formula>
    </cfRule>
  </conditionalFormatting>
  <conditionalFormatting sqref="A35:A36 A38:A39">
    <cfRule type="cellIs" dxfId="7925" priority="4370" stopIfTrue="1" operator="equal">
      <formula>TRUE</formula>
    </cfRule>
  </conditionalFormatting>
  <conditionalFormatting sqref="AP16">
    <cfRule type="duplicateValues" dxfId="7924" priority="4367"/>
  </conditionalFormatting>
  <conditionalFormatting sqref="AP19">
    <cfRule type="duplicateValues" dxfId="7923" priority="4366"/>
  </conditionalFormatting>
  <conditionalFormatting sqref="AP26">
    <cfRule type="duplicateValues" dxfId="7922" priority="4365"/>
  </conditionalFormatting>
  <conditionalFormatting sqref="AP39">
    <cfRule type="duplicateValues" dxfId="7921" priority="4364"/>
  </conditionalFormatting>
  <conditionalFormatting sqref="AP36">
    <cfRule type="duplicateValues" dxfId="7920" priority="4363"/>
  </conditionalFormatting>
  <conditionalFormatting sqref="AP39">
    <cfRule type="duplicateValues" dxfId="7919" priority="4362"/>
  </conditionalFormatting>
  <conditionalFormatting sqref="AP49">
    <cfRule type="duplicateValues" dxfId="7918" priority="4361"/>
  </conditionalFormatting>
  <conditionalFormatting sqref="AP46">
    <cfRule type="duplicateValues" dxfId="7917" priority="4360"/>
  </conditionalFormatting>
  <conditionalFormatting sqref="AP49">
    <cfRule type="duplicateValues" dxfId="7916" priority="4359"/>
  </conditionalFormatting>
  <conditionalFormatting sqref="AP6 AL6">
    <cfRule type="duplicateValues" dxfId="7915" priority="4358"/>
  </conditionalFormatting>
  <conditionalFormatting sqref="AP9">
    <cfRule type="duplicateValues" dxfId="7914" priority="4357"/>
  </conditionalFormatting>
  <conditionalFormatting sqref="AP36">
    <cfRule type="duplicateValues" dxfId="7913" priority="4356"/>
  </conditionalFormatting>
  <conditionalFormatting sqref="AP39">
    <cfRule type="duplicateValues" dxfId="7912" priority="4355"/>
  </conditionalFormatting>
  <conditionalFormatting sqref="AM36">
    <cfRule type="duplicateValues" dxfId="7911" priority="4354"/>
  </conditionalFormatting>
  <conditionalFormatting sqref="AM39">
    <cfRule type="duplicateValues" dxfId="7910" priority="4353"/>
  </conditionalFormatting>
  <conditionalFormatting sqref="AM46">
    <cfRule type="duplicateValues" dxfId="7909" priority="4352"/>
  </conditionalFormatting>
  <conditionalFormatting sqref="AM49">
    <cfRule type="duplicateValues" dxfId="7908" priority="4351"/>
  </conditionalFormatting>
  <conditionalFormatting sqref="AO46">
    <cfRule type="duplicateValues" dxfId="7907" priority="4350"/>
  </conditionalFormatting>
  <conditionalFormatting sqref="AL6">
    <cfRule type="duplicateValues" dxfId="7906" priority="4349"/>
  </conditionalFormatting>
  <conditionalFormatting sqref="AP9">
    <cfRule type="duplicateValues" dxfId="7905" priority="4348"/>
  </conditionalFormatting>
  <conditionalFormatting sqref="AL6">
    <cfRule type="duplicateValues" dxfId="7904" priority="4347"/>
  </conditionalFormatting>
  <conditionalFormatting sqref="AP16">
    <cfRule type="duplicateValues" dxfId="7903" priority="4346"/>
  </conditionalFormatting>
  <conditionalFormatting sqref="AP19">
    <cfRule type="duplicateValues" dxfId="7902" priority="4345"/>
  </conditionalFormatting>
  <conditionalFormatting sqref="AP29">
    <cfRule type="duplicateValues" dxfId="7901" priority="4344"/>
  </conditionalFormatting>
  <conditionalFormatting sqref="AM36 AM46">
    <cfRule type="duplicateValues" dxfId="7900" priority="4343"/>
  </conditionalFormatting>
  <conditionalFormatting sqref="AM49">
    <cfRule type="duplicateValues" dxfId="7899" priority="4342"/>
  </conditionalFormatting>
  <conditionalFormatting sqref="AM39">
    <cfRule type="duplicateValues" dxfId="7898" priority="4341"/>
  </conditionalFormatting>
  <conditionalFormatting sqref="AL6:AP6">
    <cfRule type="duplicateValues" dxfId="7897" priority="4340"/>
  </conditionalFormatting>
  <conditionalFormatting sqref="AN16">
    <cfRule type="duplicateValues" dxfId="7896" priority="4339"/>
  </conditionalFormatting>
  <conditionalFormatting sqref="AL46">
    <cfRule type="duplicateValues" dxfId="7895" priority="4338"/>
  </conditionalFormatting>
  <conditionalFormatting sqref="AL49">
    <cfRule type="duplicateValues" dxfId="7894" priority="4337"/>
  </conditionalFormatting>
  <conditionalFormatting sqref="AN19">
    <cfRule type="duplicateValues" dxfId="7893" priority="4336"/>
  </conditionalFormatting>
  <conditionalFormatting sqref="AN26">
    <cfRule type="duplicateValues" dxfId="7892" priority="4335"/>
  </conditionalFormatting>
  <conditionalFormatting sqref="AN29">
    <cfRule type="duplicateValues" dxfId="7891" priority="4334"/>
  </conditionalFormatting>
  <conditionalFormatting sqref="AN36">
    <cfRule type="duplicateValues" dxfId="7890" priority="4333"/>
  </conditionalFormatting>
  <conditionalFormatting sqref="AN39">
    <cfRule type="duplicateValues" dxfId="7889" priority="4332"/>
  </conditionalFormatting>
  <conditionalFormatting sqref="AN46">
    <cfRule type="duplicateValues" dxfId="7888" priority="4331"/>
  </conditionalFormatting>
  <conditionalFormatting sqref="AN49">
    <cfRule type="duplicateValues" dxfId="7887" priority="4330"/>
  </conditionalFormatting>
  <conditionalFormatting sqref="AO26">
    <cfRule type="duplicateValues" dxfId="7886" priority="4329"/>
  </conditionalFormatting>
  <conditionalFormatting sqref="AO29">
    <cfRule type="duplicateValues" dxfId="7885" priority="4328"/>
  </conditionalFormatting>
  <conditionalFormatting sqref="AO36">
    <cfRule type="duplicateValues" dxfId="7884" priority="4327"/>
  </conditionalFormatting>
  <conditionalFormatting sqref="AO39">
    <cfRule type="duplicateValues" dxfId="7883" priority="4326"/>
  </conditionalFormatting>
  <conditionalFormatting sqref="AZ6:BR6">
    <cfRule type="cellIs" dxfId="7882" priority="4324" operator="equal">
      <formula>0</formula>
    </cfRule>
    <cfRule type="cellIs" dxfId="7881" priority="4325" operator="greaterThan">
      <formula>0</formula>
    </cfRule>
  </conditionalFormatting>
  <conditionalFormatting sqref="AZ9:BR9">
    <cfRule type="cellIs" dxfId="7880" priority="4322" operator="equal">
      <formula>0</formula>
    </cfRule>
    <cfRule type="cellIs" dxfId="7879" priority="4323" operator="greaterThan">
      <formula>0</formula>
    </cfRule>
  </conditionalFormatting>
  <conditionalFormatting sqref="AZ12:BR12">
    <cfRule type="cellIs" dxfId="7878" priority="4320" operator="equal">
      <formula>0</formula>
    </cfRule>
    <cfRule type="cellIs" dxfId="7877" priority="4321" operator="greaterThan">
      <formula>0</formula>
    </cfRule>
  </conditionalFormatting>
  <conditionalFormatting sqref="AN6">
    <cfRule type="duplicateValues" dxfId="7876" priority="4319"/>
  </conditionalFormatting>
  <conditionalFormatting sqref="AN9">
    <cfRule type="duplicateValues" dxfId="7875" priority="4318"/>
  </conditionalFormatting>
  <conditionalFormatting sqref="AO49">
    <cfRule type="duplicateValues" dxfId="7874" priority="4317"/>
  </conditionalFormatting>
  <conditionalFormatting sqref="A15:A16 A18:A19">
    <cfRule type="cellIs" dxfId="7873" priority="4316" stopIfTrue="1" operator="equal">
      <formula>TRUE</formula>
    </cfRule>
  </conditionalFormatting>
  <conditionalFormatting sqref="AM26">
    <cfRule type="duplicateValues" dxfId="7872" priority="4314"/>
  </conditionalFormatting>
  <conditionalFormatting sqref="AM26">
    <cfRule type="duplicateValues" dxfId="7871" priority="4313"/>
  </conditionalFormatting>
  <conditionalFormatting sqref="AM26">
    <cfRule type="duplicateValues" dxfId="7870" priority="4312"/>
  </conditionalFormatting>
  <conditionalFormatting sqref="AM29">
    <cfRule type="duplicateValues" dxfId="7869" priority="4311"/>
  </conditionalFormatting>
  <conditionalFormatting sqref="AM29">
    <cfRule type="duplicateValues" dxfId="7868" priority="4310"/>
  </conditionalFormatting>
  <conditionalFormatting sqref="AM29">
    <cfRule type="duplicateValues" dxfId="7867" priority="4309"/>
  </conditionalFormatting>
  <conditionalFormatting sqref="AL6">
    <cfRule type="duplicateValues" dxfId="7866" priority="4308"/>
  </conditionalFormatting>
  <conditionalFormatting sqref="AL6">
    <cfRule type="duplicateValues" dxfId="7865" priority="4307"/>
  </conditionalFormatting>
  <conditionalFormatting sqref="AL6">
    <cfRule type="duplicateValues" dxfId="7864" priority="4306"/>
  </conditionalFormatting>
  <conditionalFormatting sqref="AL6">
    <cfRule type="duplicateValues" dxfId="7863" priority="4305"/>
  </conditionalFormatting>
  <conditionalFormatting sqref="AO6">
    <cfRule type="duplicateValues" dxfId="7862" priority="4304"/>
  </conditionalFormatting>
  <conditionalFormatting sqref="AO9">
    <cfRule type="duplicateValues" dxfId="7861" priority="4303"/>
  </conditionalFormatting>
  <conditionalFormatting sqref="AO6">
    <cfRule type="duplicateValues" dxfId="7860" priority="4302"/>
  </conditionalFormatting>
  <conditionalFormatting sqref="AO16">
    <cfRule type="duplicateValues" dxfId="7859" priority="4301"/>
  </conditionalFormatting>
  <conditionalFormatting sqref="AO9">
    <cfRule type="duplicateValues" dxfId="7858" priority="4300"/>
  </conditionalFormatting>
  <conditionalFormatting sqref="AO9">
    <cfRule type="duplicateValues" dxfId="7857" priority="4299"/>
  </conditionalFormatting>
  <conditionalFormatting sqref="AO16">
    <cfRule type="duplicateValues" dxfId="7856" priority="4298"/>
  </conditionalFormatting>
  <conditionalFormatting sqref="AO16">
    <cfRule type="duplicateValues" dxfId="7855" priority="4297"/>
  </conditionalFormatting>
  <conditionalFormatting sqref="AO19">
    <cfRule type="duplicateValues" dxfId="7854" priority="4296"/>
  </conditionalFormatting>
  <conditionalFormatting sqref="AO19">
    <cfRule type="duplicateValues" dxfId="7853" priority="4295"/>
  </conditionalFormatting>
  <conditionalFormatting sqref="AO6">
    <cfRule type="duplicateValues" dxfId="7852" priority="4294"/>
  </conditionalFormatting>
  <conditionalFormatting sqref="AO6">
    <cfRule type="duplicateValues" dxfId="7851" priority="4293"/>
  </conditionalFormatting>
  <conditionalFormatting sqref="AO19">
    <cfRule type="duplicateValues" dxfId="7850" priority="4292"/>
  </conditionalFormatting>
  <conditionalFormatting sqref="AM6">
    <cfRule type="duplicateValues" dxfId="7849" priority="4291"/>
  </conditionalFormatting>
  <conditionalFormatting sqref="AM9">
    <cfRule type="duplicateValues" dxfId="7848" priority="4290"/>
  </conditionalFormatting>
  <conditionalFormatting sqref="AM6">
    <cfRule type="duplicateValues" dxfId="7847" priority="4289"/>
  </conditionalFormatting>
  <conditionalFormatting sqref="AM16">
    <cfRule type="duplicateValues" dxfId="7846" priority="4288"/>
  </conditionalFormatting>
  <conditionalFormatting sqref="AM9">
    <cfRule type="duplicateValues" dxfId="7845" priority="4287"/>
  </conditionalFormatting>
  <conditionalFormatting sqref="AM9">
    <cfRule type="duplicateValues" dxfId="7844" priority="4286"/>
  </conditionalFormatting>
  <conditionalFormatting sqref="AM16">
    <cfRule type="duplicateValues" dxfId="7843" priority="4285"/>
  </conditionalFormatting>
  <conditionalFormatting sqref="AM16">
    <cfRule type="duplicateValues" dxfId="7842" priority="4284"/>
  </conditionalFormatting>
  <conditionalFormatting sqref="AM19">
    <cfRule type="duplicateValues" dxfId="7841" priority="4283"/>
  </conditionalFormatting>
  <conditionalFormatting sqref="AM19">
    <cfRule type="duplicateValues" dxfId="7840" priority="4282"/>
  </conditionalFormatting>
  <conditionalFormatting sqref="AM6">
    <cfRule type="duplicateValues" dxfId="7839" priority="4281"/>
  </conditionalFormatting>
  <conditionalFormatting sqref="AM6">
    <cfRule type="duplicateValues" dxfId="7838" priority="4280"/>
  </conditionalFormatting>
  <conditionalFormatting sqref="AM19">
    <cfRule type="duplicateValues" dxfId="7837" priority="4279"/>
  </conditionalFormatting>
  <conditionalFormatting sqref="AM9:AP9">
    <cfRule type="duplicateValues" dxfId="7836" priority="4278"/>
  </conditionalFormatting>
  <conditionalFormatting sqref="AM16:AP16">
    <cfRule type="duplicateValues" dxfId="7835" priority="4277"/>
  </conditionalFormatting>
  <conditionalFormatting sqref="AM19:AP19">
    <cfRule type="duplicateValues" dxfId="7834" priority="4276"/>
  </conditionalFormatting>
  <conditionalFormatting sqref="AH6:AI6 AK6:AP6">
    <cfRule type="duplicateValues" dxfId="7833" priority="4273"/>
  </conditionalFormatting>
  <conditionalFormatting sqref="AH9:AI9 AL9:AP9">
    <cfRule type="duplicateValues" dxfId="7832" priority="4272"/>
  </conditionalFormatting>
  <conditionalFormatting sqref="AH36:AI36 AL36:AP36">
    <cfRule type="duplicateValues" dxfId="7831" priority="4271"/>
  </conditionalFormatting>
  <conditionalFormatting sqref="AH39:AI39 AL39:AP39">
    <cfRule type="duplicateValues" dxfId="7830" priority="4270"/>
  </conditionalFormatting>
  <conditionalFormatting sqref="AH26:AI26 AL26:AP26">
    <cfRule type="duplicateValues" dxfId="7829" priority="4269"/>
  </conditionalFormatting>
  <conditionalFormatting sqref="AH29:AI29 AL29:AP29">
    <cfRule type="duplicateValues" dxfId="7828" priority="4268"/>
  </conditionalFormatting>
  <conditionalFormatting sqref="AH46:AI46 AL46:AP46">
    <cfRule type="duplicateValues" dxfId="7827" priority="4267"/>
  </conditionalFormatting>
  <conditionalFormatting sqref="AH49:AI49 AL49:AP49">
    <cfRule type="duplicateValues" dxfId="7826" priority="4266"/>
  </conditionalFormatting>
  <conditionalFormatting sqref="AH16:AI16 AL16:AP16">
    <cfRule type="duplicateValues" dxfId="7825" priority="4265"/>
  </conditionalFormatting>
  <conditionalFormatting sqref="AH19:AI19 AL19:AP19">
    <cfRule type="duplicateValues" dxfId="7824" priority="4264"/>
  </conditionalFormatting>
  <conditionalFormatting sqref="AH46">
    <cfRule type="duplicateValues" dxfId="7823" priority="4263"/>
  </conditionalFormatting>
  <conditionalFormatting sqref="AH49">
    <cfRule type="duplicateValues" dxfId="7822" priority="4262"/>
  </conditionalFormatting>
  <conditionalFormatting sqref="AL9">
    <cfRule type="duplicateValues" dxfId="7821" priority="4259"/>
  </conditionalFormatting>
  <conditionalFormatting sqref="AL9">
    <cfRule type="duplicateValues" dxfId="7820" priority="4258"/>
  </conditionalFormatting>
  <conditionalFormatting sqref="AL9">
    <cfRule type="duplicateValues" dxfId="7819" priority="4257"/>
  </conditionalFormatting>
  <conditionalFormatting sqref="AL9">
    <cfRule type="duplicateValues" dxfId="7818" priority="4256"/>
  </conditionalFormatting>
  <conditionalFormatting sqref="AL9">
    <cfRule type="duplicateValues" dxfId="7817" priority="4255"/>
  </conditionalFormatting>
  <conditionalFormatting sqref="AL9">
    <cfRule type="duplicateValues" dxfId="7816" priority="4254"/>
  </conditionalFormatting>
  <conditionalFormatting sqref="AL9">
    <cfRule type="duplicateValues" dxfId="7815" priority="4253"/>
  </conditionalFormatting>
  <conditionalFormatting sqref="AL9">
    <cfRule type="duplicateValues" dxfId="7814" priority="4252"/>
  </conditionalFormatting>
  <conditionalFormatting sqref="AL9">
    <cfRule type="duplicateValues" dxfId="7813" priority="4251"/>
  </conditionalFormatting>
  <conditionalFormatting sqref="AL36 AL26 AL16">
    <cfRule type="duplicateValues" dxfId="7812" priority="4250"/>
  </conditionalFormatting>
  <conditionalFormatting sqref="AL36 AL26 AL16">
    <cfRule type="duplicateValues" dxfId="7811" priority="4249"/>
  </conditionalFormatting>
  <conditionalFormatting sqref="AL36 AL26 AL16">
    <cfRule type="duplicateValues" dxfId="7810" priority="4248"/>
  </conditionalFormatting>
  <conditionalFormatting sqref="AL36 AL26 AL16">
    <cfRule type="duplicateValues" dxfId="7809" priority="4247"/>
  </conditionalFormatting>
  <conditionalFormatting sqref="AL36 AL26 AL16">
    <cfRule type="duplicateValues" dxfId="7808" priority="4246"/>
  </conditionalFormatting>
  <conditionalFormatting sqref="AL36 AL26 AL16">
    <cfRule type="duplicateValues" dxfId="7807" priority="4245"/>
  </conditionalFormatting>
  <conditionalFormatting sqref="AL36 AL26 AL16">
    <cfRule type="duplicateValues" dxfId="7806" priority="4244"/>
  </conditionalFormatting>
  <conditionalFormatting sqref="AL36 AL26 AL16">
    <cfRule type="duplicateValues" dxfId="7805" priority="4243"/>
  </conditionalFormatting>
  <conditionalFormatting sqref="AL36 AL26 AL16">
    <cfRule type="duplicateValues" dxfId="7804" priority="4242"/>
  </conditionalFormatting>
  <conditionalFormatting sqref="AL39 AL29 AL19">
    <cfRule type="duplicateValues" dxfId="7803" priority="4241"/>
  </conditionalFormatting>
  <conditionalFormatting sqref="AL39 AL29 AL19">
    <cfRule type="duplicateValues" dxfId="7802" priority="4240"/>
  </conditionalFormatting>
  <conditionalFormatting sqref="AL39 AL29 AL19">
    <cfRule type="duplicateValues" dxfId="7801" priority="4239"/>
  </conditionalFormatting>
  <conditionalFormatting sqref="AL39 AL29 AL19">
    <cfRule type="duplicateValues" dxfId="7800" priority="4238"/>
  </conditionalFormatting>
  <conditionalFormatting sqref="AL39 AL29 AL19">
    <cfRule type="duplicateValues" dxfId="7799" priority="4237"/>
  </conditionalFormatting>
  <conditionalFormatting sqref="AL39 AL29 AL19">
    <cfRule type="duplicateValues" dxfId="7798" priority="4236"/>
  </conditionalFormatting>
  <conditionalFormatting sqref="AL39 AL29 AL19">
    <cfRule type="duplicateValues" dxfId="7797" priority="4235"/>
  </conditionalFormatting>
  <conditionalFormatting sqref="AL39 AL29 AL19">
    <cfRule type="duplicateValues" dxfId="7796" priority="4234"/>
  </conditionalFormatting>
  <conditionalFormatting sqref="AL39 AL29 AL19">
    <cfRule type="duplicateValues" dxfId="7795" priority="4233"/>
  </conditionalFormatting>
  <conditionalFormatting sqref="AH6">
    <cfRule type="duplicateValues" dxfId="7794" priority="4232"/>
  </conditionalFormatting>
  <conditionalFormatting sqref="AH9">
    <cfRule type="duplicateValues" dxfId="7793" priority="4231"/>
  </conditionalFormatting>
  <conditionalFormatting sqref="AH36 AH26 AH16">
    <cfRule type="duplicateValues" dxfId="7792" priority="4230"/>
  </conditionalFormatting>
  <conditionalFormatting sqref="AH39 AH29 AH19">
    <cfRule type="duplicateValues" dxfId="7791" priority="4229"/>
  </conditionalFormatting>
  <conditionalFormatting sqref="AK19 AK16 AK9">
    <cfRule type="duplicateValues" dxfId="7790" priority="2809"/>
  </conditionalFormatting>
  <conditionalFormatting sqref="AK49 AK46 AK39 AK36 AK29 AK26">
    <cfRule type="duplicateValues" dxfId="7789" priority="2796"/>
  </conditionalFormatting>
  <conditionalFormatting sqref="AF48">
    <cfRule type="duplicateValues" dxfId="7788" priority="2453"/>
  </conditionalFormatting>
  <conditionalFormatting sqref="AF35">
    <cfRule type="duplicateValues" dxfId="7787" priority="2452"/>
  </conditionalFormatting>
  <conditionalFormatting sqref="AF38">
    <cfRule type="duplicateValues" dxfId="7786" priority="2451"/>
  </conditionalFormatting>
  <conditionalFormatting sqref="AF45">
    <cfRule type="duplicateValues" dxfId="7785" priority="2450"/>
  </conditionalFormatting>
  <conditionalFormatting sqref="AF28 AF18 AF8">
    <cfRule type="duplicateValues" dxfId="7784" priority="2216"/>
  </conditionalFormatting>
  <conditionalFormatting sqref="AF25 AF15 AF5">
    <cfRule type="duplicateValues" dxfId="7783" priority="2215"/>
  </conditionalFormatting>
  <conditionalFormatting sqref="AK6">
    <cfRule type="duplicateValues" dxfId="7782" priority="1914"/>
  </conditionalFormatting>
  <conditionalFormatting sqref="AK6">
    <cfRule type="duplicateValues" dxfId="7781" priority="1913"/>
  </conditionalFormatting>
  <conditionalFormatting sqref="AK6">
    <cfRule type="duplicateValues" dxfId="7780" priority="1912"/>
  </conditionalFormatting>
  <conditionalFormatting sqref="AK6">
    <cfRule type="duplicateValues" dxfId="7779" priority="1911"/>
  </conditionalFormatting>
  <conditionalFormatting sqref="AK46">
    <cfRule type="duplicateValues" dxfId="7778" priority="1910"/>
  </conditionalFormatting>
  <conditionalFormatting sqref="AK49">
    <cfRule type="duplicateValues" dxfId="7777" priority="1909"/>
  </conditionalFormatting>
  <conditionalFormatting sqref="AK6">
    <cfRule type="duplicateValues" dxfId="7776" priority="1908"/>
  </conditionalFormatting>
  <conditionalFormatting sqref="AK6">
    <cfRule type="duplicateValues" dxfId="7775" priority="1907"/>
  </conditionalFormatting>
  <conditionalFormatting sqref="AK6">
    <cfRule type="duplicateValues" dxfId="7774" priority="1906"/>
  </conditionalFormatting>
  <conditionalFormatting sqref="AK6">
    <cfRule type="duplicateValues" dxfId="7773" priority="1905"/>
  </conditionalFormatting>
  <conditionalFormatting sqref="AK9">
    <cfRule type="duplicateValues" dxfId="7772" priority="1904"/>
  </conditionalFormatting>
  <conditionalFormatting sqref="AK36">
    <cfRule type="duplicateValues" dxfId="7771" priority="1903"/>
  </conditionalFormatting>
  <conditionalFormatting sqref="AK39">
    <cfRule type="duplicateValues" dxfId="7770" priority="1902"/>
  </conditionalFormatting>
  <conditionalFormatting sqref="AK26">
    <cfRule type="duplicateValues" dxfId="7769" priority="1901"/>
  </conditionalFormatting>
  <conditionalFormatting sqref="AK29">
    <cfRule type="duplicateValues" dxfId="7768" priority="1900"/>
  </conditionalFormatting>
  <conditionalFormatting sqref="AK46">
    <cfRule type="duplicateValues" dxfId="7767" priority="1899"/>
  </conditionalFormatting>
  <conditionalFormatting sqref="AK49">
    <cfRule type="duplicateValues" dxfId="7766" priority="1898"/>
  </conditionalFormatting>
  <conditionalFormatting sqref="AK16">
    <cfRule type="duplicateValues" dxfId="7765" priority="1897"/>
  </conditionalFormatting>
  <conditionalFormatting sqref="AK19">
    <cfRule type="duplicateValues" dxfId="7764" priority="1896"/>
  </conditionalFormatting>
  <conditionalFormatting sqref="AK9">
    <cfRule type="duplicateValues" dxfId="7763" priority="1895"/>
  </conditionalFormatting>
  <conditionalFormatting sqref="AK9">
    <cfRule type="duplicateValues" dxfId="7762" priority="1894"/>
  </conditionalFormatting>
  <conditionalFormatting sqref="AK9">
    <cfRule type="duplicateValues" dxfId="7761" priority="1893"/>
  </conditionalFormatting>
  <conditionalFormatting sqref="AK9">
    <cfRule type="duplicateValues" dxfId="7760" priority="1892"/>
  </conditionalFormatting>
  <conditionalFormatting sqref="AK9">
    <cfRule type="duplicateValues" dxfId="7759" priority="1891"/>
  </conditionalFormatting>
  <conditionalFormatting sqref="AK9">
    <cfRule type="duplicateValues" dxfId="7758" priority="1890"/>
  </conditionalFormatting>
  <conditionalFormatting sqref="AK9">
    <cfRule type="duplicateValues" dxfId="7757" priority="1889"/>
  </conditionalFormatting>
  <conditionalFormatting sqref="AK9">
    <cfRule type="duplicateValues" dxfId="7756" priority="1888"/>
  </conditionalFormatting>
  <conditionalFormatting sqref="AK9">
    <cfRule type="duplicateValues" dxfId="7755" priority="1887"/>
  </conditionalFormatting>
  <conditionalFormatting sqref="AK36 AK26 AK16">
    <cfRule type="duplicateValues" dxfId="7754" priority="1886"/>
  </conditionalFormatting>
  <conditionalFormatting sqref="AK36 AK26 AK16">
    <cfRule type="duplicateValues" dxfId="7753" priority="1885"/>
  </conditionalFormatting>
  <conditionalFormatting sqref="AK36 AK26 AK16">
    <cfRule type="duplicateValues" dxfId="7752" priority="1884"/>
  </conditionalFormatting>
  <conditionalFormatting sqref="AK36 AK26 AK16">
    <cfRule type="duplicateValues" dxfId="7751" priority="1883"/>
  </conditionalFormatting>
  <conditionalFormatting sqref="AK36 AK26 AK16">
    <cfRule type="duplicateValues" dxfId="7750" priority="1882"/>
  </conditionalFormatting>
  <conditionalFormatting sqref="AK36 AK26 AK16">
    <cfRule type="duplicateValues" dxfId="7749" priority="1881"/>
  </conditionalFormatting>
  <conditionalFormatting sqref="AK36 AK26 AK16">
    <cfRule type="duplicateValues" dxfId="7748" priority="1880"/>
  </conditionalFormatting>
  <conditionalFormatting sqref="AK36 AK26 AK16">
    <cfRule type="duplicateValues" dxfId="7747" priority="1879"/>
  </conditionalFormatting>
  <conditionalFormatting sqref="AK36 AK26 AK16">
    <cfRule type="duplicateValues" dxfId="7746" priority="1878"/>
  </conditionalFormatting>
  <conditionalFormatting sqref="AK39 AK29 AK19">
    <cfRule type="duplicateValues" dxfId="7745" priority="1877"/>
  </conditionalFormatting>
  <conditionalFormatting sqref="AK39 AK29 AK19">
    <cfRule type="duplicateValues" dxfId="7744" priority="1876"/>
  </conditionalFormatting>
  <conditionalFormatting sqref="AK39 AK29 AK19">
    <cfRule type="duplicateValues" dxfId="7743" priority="1875"/>
  </conditionalFormatting>
  <conditionalFormatting sqref="AK39 AK29 AK19">
    <cfRule type="duplicateValues" dxfId="7742" priority="1874"/>
  </conditionalFormatting>
  <conditionalFormatting sqref="AK39 AK29 AK19">
    <cfRule type="duplicateValues" dxfId="7741" priority="1873"/>
  </conditionalFormatting>
  <conditionalFormatting sqref="AK39 AK29 AK19">
    <cfRule type="duplicateValues" dxfId="7740" priority="1872"/>
  </conditionalFormatting>
  <conditionalFormatting sqref="AK39 AK29 AK19">
    <cfRule type="duplicateValues" dxfId="7739" priority="1871"/>
  </conditionalFormatting>
  <conditionalFormatting sqref="AK39 AK29 AK19">
    <cfRule type="duplicateValues" dxfId="7738" priority="1870"/>
  </conditionalFormatting>
  <conditionalFormatting sqref="AK39 AK29 AK19">
    <cfRule type="duplicateValues" dxfId="7737" priority="1869"/>
  </conditionalFormatting>
  <conditionalFormatting sqref="AJ6">
    <cfRule type="duplicateValues" dxfId="7736" priority="1806"/>
  </conditionalFormatting>
  <conditionalFormatting sqref="AJ6">
    <cfRule type="duplicateValues" dxfId="7735" priority="1803"/>
  </conditionalFormatting>
  <conditionalFormatting sqref="AJ9">
    <cfRule type="duplicateValues" dxfId="7734" priority="1794"/>
  </conditionalFormatting>
  <conditionalFormatting sqref="AJ9">
    <cfRule type="duplicateValues" dxfId="7733" priority="1793"/>
  </conditionalFormatting>
  <conditionalFormatting sqref="AJ46 AJ36 AJ26 AJ16">
    <cfRule type="duplicateValues" dxfId="7732" priority="1756"/>
  </conditionalFormatting>
  <conditionalFormatting sqref="AJ46 AJ36 AJ26 AJ16">
    <cfRule type="duplicateValues" dxfId="7731" priority="1755"/>
  </conditionalFormatting>
  <conditionalFormatting sqref="AJ49 AJ39 AJ29 AJ19">
    <cfRule type="duplicateValues" dxfId="7730" priority="1754"/>
  </conditionalFormatting>
  <conditionalFormatting sqref="AJ49 AJ39 AJ29 AJ19">
    <cfRule type="duplicateValues" dxfId="7729" priority="1753"/>
  </conditionalFormatting>
  <conditionalFormatting sqref="B6:AG6">
    <cfRule type="duplicateValues" dxfId="7728" priority="12"/>
  </conditionalFormatting>
  <conditionalFormatting sqref="B9:AG9">
    <cfRule type="duplicateValues" dxfId="7727" priority="11"/>
  </conditionalFormatting>
  <conditionalFormatting sqref="B16:AG16">
    <cfRule type="duplicateValues" dxfId="7726" priority="10"/>
  </conditionalFormatting>
  <conditionalFormatting sqref="B19:AG19">
    <cfRule type="duplicateValues" dxfId="7725" priority="9"/>
  </conditionalFormatting>
  <conditionalFormatting sqref="B26:AG26">
    <cfRule type="duplicateValues" dxfId="7724" priority="8"/>
  </conditionalFormatting>
  <conditionalFormatting sqref="B29:AG29">
    <cfRule type="duplicateValues" dxfId="7723" priority="7"/>
  </conditionalFormatting>
  <conditionalFormatting sqref="B36:AG36">
    <cfRule type="duplicateValues" dxfId="7722" priority="6"/>
  </conditionalFormatting>
  <conditionalFormatting sqref="B39:AG39">
    <cfRule type="duplicateValues" dxfId="7721" priority="5"/>
  </conditionalFormatting>
  <conditionalFormatting sqref="B46:AG46">
    <cfRule type="duplicateValues" dxfId="7720" priority="4"/>
  </conditionalFormatting>
  <conditionalFormatting sqref="B49:AG49">
    <cfRule type="duplicateValues" dxfId="7719" priority="3"/>
  </conditionalFormatting>
  <conditionalFormatting sqref="B56:AG56">
    <cfRule type="duplicateValues" dxfId="7718" priority="2"/>
  </conditionalFormatting>
  <conditionalFormatting sqref="B59:AG59">
    <cfRule type="duplicateValues" dxfId="7717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43585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69" stopIfTrue="1" operator="containsText" id="{DCF84D20-C863-4131-B35F-DD2BD01DCC2F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4368" stopIfTrue="1" operator="containsText" id="{30A4D702-5B3F-4EC7-B887-270BBAC6078C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4315" stopIfTrue="1" operator="containsText" id="{E852DE25-A932-4F96-AD4A-638CBB90A120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51A35-BE6E-4BF4-86DE-79742B231425}">
  <sheetPr codeName="Tabelle313"/>
  <dimension ref="A1:CE85"/>
  <sheetViews>
    <sheetView topLeftCell="N1" zoomScale="70" zoomScaleNormal="70" zoomScaleSheetLayoutView="70" zoomScalePageLayoutView="70" workbookViewId="0">
      <selection activeCell="AF34" sqref="AF34:AF39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37</v>
      </c>
      <c r="B1" s="3">
        <f>DATE(YEAR(A2),1,7*A1-3-WEEKDAY(DATE(YEAR(A2),,),3))</f>
        <v>44081</v>
      </c>
      <c r="C1" s="2" t="s">
        <v>29</v>
      </c>
      <c r="D1" s="3">
        <f>B1+4</f>
        <v>44085</v>
      </c>
      <c r="E1" s="207">
        <f ca="1">SUMIF(B6:AI7,"&lt;&gt;"&amp;"",B2:AI2)</f>
        <v>61</v>
      </c>
      <c r="F1" s="508" t="s">
        <v>542</v>
      </c>
      <c r="G1" s="354"/>
      <c r="H1" s="509"/>
      <c r="I1" s="307"/>
      <c r="J1" s="225"/>
      <c r="K1" s="225"/>
      <c r="L1" s="307"/>
      <c r="M1" s="307"/>
      <c r="N1" s="307"/>
      <c r="O1" s="498" t="s">
        <v>548</v>
      </c>
      <c r="P1" s="307"/>
      <c r="Q1" s="328"/>
      <c r="R1" s="466"/>
      <c r="S1" s="503"/>
      <c r="T1" s="345"/>
      <c r="U1" s="498" t="s">
        <v>548</v>
      </c>
      <c r="V1" s="466"/>
      <c r="W1" s="327"/>
      <c r="X1" s="465"/>
      <c r="Y1" s="212"/>
      <c r="Z1" s="212"/>
      <c r="AA1" s="227"/>
      <c r="AB1" s="227"/>
      <c r="AC1" s="498" t="s">
        <v>548</v>
      </c>
      <c r="AD1" s="504"/>
      <c r="AE1" s="504"/>
      <c r="AF1" s="498" t="s">
        <v>318</v>
      </c>
      <c r="AG1" s="227"/>
      <c r="AH1" s="212"/>
      <c r="AI1" s="466"/>
      <c r="AJ1" s="524" t="s">
        <v>541</v>
      </c>
      <c r="AK1" s="523" t="s">
        <v>427</v>
      </c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2</v>
      </c>
      <c r="I2" s="166">
        <v>4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165">
        <v>1</v>
      </c>
      <c r="S2" s="165">
        <v>1</v>
      </c>
      <c r="T2" s="9"/>
      <c r="U2" s="165">
        <v>3</v>
      </c>
      <c r="V2" s="165">
        <v>1</v>
      </c>
      <c r="W2" s="9"/>
      <c r="X2" s="165">
        <v>1</v>
      </c>
      <c r="Y2" s="263"/>
      <c r="Z2" s="166">
        <v>1</v>
      </c>
      <c r="AA2" s="263"/>
      <c r="AB2" s="263"/>
      <c r="AC2" s="165">
        <v>4</v>
      </c>
      <c r="AD2" s="165">
        <v>7</v>
      </c>
      <c r="AE2" s="165">
        <v>1</v>
      </c>
      <c r="AF2" s="165">
        <v>8</v>
      </c>
      <c r="AG2" s="9"/>
      <c r="AH2" s="9"/>
      <c r="AI2" s="165">
        <v>5</v>
      </c>
      <c r="AJ2" s="165">
        <v>1</v>
      </c>
      <c r="AK2" s="165">
        <v>6</v>
      </c>
      <c r="AL2" s="165">
        <v>6</v>
      </c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6</v>
      </c>
      <c r="BA2" s="287">
        <f t="shared" ref="BA2:BR2" si="0">MAX(BA6,BA9,BA12,BA16,BA19,BA22,BA26,BA29,BA32,BA36,BA39,BA42,BA46,BA49,BA52,BA56,BA59,BA62)</f>
        <v>0</v>
      </c>
      <c r="BB2" s="287">
        <f t="shared" si="0"/>
        <v>9</v>
      </c>
      <c r="BC2" s="287">
        <f t="shared" si="0"/>
        <v>9</v>
      </c>
      <c r="BD2" s="287">
        <f t="shared" si="0"/>
        <v>8</v>
      </c>
      <c r="BE2" s="287">
        <f t="shared" si="0"/>
        <v>5</v>
      </c>
      <c r="BF2" s="287">
        <f t="shared" si="0"/>
        <v>9</v>
      </c>
      <c r="BG2" s="287">
        <f t="shared" si="0"/>
        <v>9</v>
      </c>
      <c r="BH2" s="287">
        <f t="shared" si="0"/>
        <v>3</v>
      </c>
      <c r="BI2" s="287">
        <f t="shared" si="0"/>
        <v>0</v>
      </c>
      <c r="BJ2" s="287">
        <f t="shared" si="0"/>
        <v>1</v>
      </c>
      <c r="BK2" s="287">
        <f t="shared" si="0"/>
        <v>1</v>
      </c>
      <c r="BL2" s="287">
        <f t="shared" si="0"/>
        <v>3</v>
      </c>
      <c r="BM2" s="287">
        <f t="shared" si="0"/>
        <v>6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0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 t="s">
        <v>504</v>
      </c>
      <c r="S3" s="13" t="s">
        <v>323</v>
      </c>
      <c r="T3" s="13"/>
      <c r="U3" s="12" t="s">
        <v>244</v>
      </c>
      <c r="V3" s="12" t="s">
        <v>332</v>
      </c>
      <c r="W3" s="12"/>
      <c r="X3" s="12" t="s">
        <v>435</v>
      </c>
      <c r="Y3" s="286"/>
      <c r="Z3" s="286" t="s">
        <v>270</v>
      </c>
      <c r="AA3" s="286"/>
      <c r="AB3" s="286"/>
      <c r="AC3" s="286" t="s">
        <v>294</v>
      </c>
      <c r="AD3" s="12" t="s">
        <v>349</v>
      </c>
      <c r="AE3" s="12" t="s">
        <v>528</v>
      </c>
      <c r="AF3" s="12" t="s">
        <v>297</v>
      </c>
      <c r="AG3" s="12"/>
      <c r="AH3" s="12"/>
      <c r="AI3" s="12" t="s">
        <v>311</v>
      </c>
      <c r="AJ3" s="12" t="s">
        <v>540</v>
      </c>
      <c r="AK3" s="13" t="s">
        <v>537</v>
      </c>
      <c r="AL3" s="12" t="s">
        <v>414</v>
      </c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191</v>
      </c>
      <c r="C4" s="17" t="s">
        <v>191</v>
      </c>
      <c r="D4" s="17" t="s">
        <v>479</v>
      </c>
      <c r="E4" s="17" t="s">
        <v>479</v>
      </c>
      <c r="F4" s="17" t="s">
        <v>479</v>
      </c>
      <c r="G4" s="17" t="s">
        <v>479</v>
      </c>
      <c r="H4" s="17" t="s">
        <v>381</v>
      </c>
      <c r="I4" s="17" t="s">
        <v>381</v>
      </c>
      <c r="J4" s="17"/>
      <c r="K4" s="17" t="s">
        <v>479</v>
      </c>
      <c r="L4" s="17" t="s">
        <v>533</v>
      </c>
      <c r="M4" s="17"/>
      <c r="N4" s="17" t="s">
        <v>191</v>
      </c>
      <c r="O4" s="17" t="s">
        <v>283</v>
      </c>
      <c r="P4" s="17" t="s">
        <v>191</v>
      </c>
      <c r="Q4" s="17" t="s">
        <v>535</v>
      </c>
      <c r="R4" s="17" t="s">
        <v>535</v>
      </c>
      <c r="S4" s="17" t="s">
        <v>345</v>
      </c>
      <c r="T4" s="17"/>
      <c r="U4" s="17" t="s">
        <v>283</v>
      </c>
      <c r="V4" s="17" t="s">
        <v>345</v>
      </c>
      <c r="W4" s="17"/>
      <c r="X4" s="17" t="s">
        <v>455</v>
      </c>
      <c r="Y4" s="17"/>
      <c r="Z4" s="17"/>
      <c r="AA4" s="17"/>
      <c r="AB4" s="17"/>
      <c r="AC4" s="17" t="s">
        <v>283</v>
      </c>
      <c r="AD4" s="17" t="s">
        <v>345</v>
      </c>
      <c r="AE4" s="17" t="s">
        <v>531</v>
      </c>
      <c r="AF4" s="17" t="s">
        <v>192</v>
      </c>
      <c r="AG4" s="17"/>
      <c r="AH4" s="17"/>
      <c r="AI4" s="17" t="s">
        <v>262</v>
      </c>
      <c r="AJ4" s="334" t="s">
        <v>536</v>
      </c>
      <c r="AK4" s="17" t="s">
        <v>539</v>
      </c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>PT001</v>
      </c>
      <c r="AS4" s="187" t="str">
        <f>IF(HLOOKUP($A$1&amp;"a",[1]!Plan,AS66,FALSE)="","",HLOOKUP($A$1&amp;"a",[1]!Plan,AS66,FALSE))</f>
        <v>Praxis</v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>Orthopädie</v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477" t="s">
        <v>346</v>
      </c>
      <c r="E5" s="477" t="s">
        <v>346</v>
      </c>
      <c r="F5" s="477" t="s">
        <v>346</v>
      </c>
      <c r="G5" s="477" t="s">
        <v>346</v>
      </c>
      <c r="H5" s="290" t="s">
        <v>6</v>
      </c>
      <c r="I5" s="290" t="s">
        <v>6</v>
      </c>
      <c r="J5" s="289"/>
      <c r="K5" s="477" t="s">
        <v>346</v>
      </c>
      <c r="L5" s="390" t="s">
        <v>372</v>
      </c>
      <c r="M5" s="289"/>
      <c r="N5" s="289"/>
      <c r="O5" s="264" t="s">
        <v>74</v>
      </c>
      <c r="P5" s="289"/>
      <c r="Q5" s="217" t="s">
        <v>27</v>
      </c>
      <c r="R5" s="217" t="s">
        <v>27</v>
      </c>
      <c r="S5" s="294" t="s">
        <v>14</v>
      </c>
      <c r="T5" s="289"/>
      <c r="U5" s="264" t="s">
        <v>74</v>
      </c>
      <c r="V5" s="294" t="s">
        <v>14</v>
      </c>
      <c r="W5" s="289"/>
      <c r="X5" s="292" t="s">
        <v>16</v>
      </c>
      <c r="Y5" s="289"/>
      <c r="Z5" s="289"/>
      <c r="AA5" s="289"/>
      <c r="AB5" s="289"/>
      <c r="AC5" s="264" t="s">
        <v>74</v>
      </c>
      <c r="AD5" s="366" t="s">
        <v>14</v>
      </c>
      <c r="AE5" s="292" t="s">
        <v>16</v>
      </c>
      <c r="AF5" s="292" t="s">
        <v>16</v>
      </c>
      <c r="AG5" s="289"/>
      <c r="AH5" s="289"/>
      <c r="AI5" s="295" t="s">
        <v>26</v>
      </c>
      <c r="AJ5" s="348" t="s">
        <v>4</v>
      </c>
      <c r="AK5" s="515" t="s">
        <v>538</v>
      </c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>A.Hoffmann</v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6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>
        <v>8</v>
      </c>
      <c r="E6" s="26">
        <v>7</v>
      </c>
      <c r="F6" s="26">
        <v>8</v>
      </c>
      <c r="G6" s="26">
        <v>8</v>
      </c>
      <c r="H6" s="26">
        <v>1</v>
      </c>
      <c r="I6" s="26">
        <v>1</v>
      </c>
      <c r="J6" s="26"/>
      <c r="K6" s="26">
        <v>8</v>
      </c>
      <c r="L6" s="26" t="s">
        <v>271</v>
      </c>
      <c r="M6" s="26"/>
      <c r="N6" s="26"/>
      <c r="O6" s="26">
        <v>3</v>
      </c>
      <c r="P6" s="26"/>
      <c r="Q6" s="26">
        <v>9</v>
      </c>
      <c r="R6" s="26">
        <v>9</v>
      </c>
      <c r="S6" s="26">
        <v>4</v>
      </c>
      <c r="T6" s="26"/>
      <c r="U6" s="26">
        <v>3</v>
      </c>
      <c r="V6" s="26">
        <v>4</v>
      </c>
      <c r="W6" s="26"/>
      <c r="X6" s="26" t="s">
        <v>31</v>
      </c>
      <c r="Y6" s="26"/>
      <c r="Z6" s="26"/>
      <c r="AA6" s="26"/>
      <c r="AB6" s="26"/>
      <c r="AC6" s="26">
        <v>3</v>
      </c>
      <c r="AD6" s="26">
        <v>4</v>
      </c>
      <c r="AE6" s="26" t="s">
        <v>32</v>
      </c>
      <c r="AF6" s="26">
        <v>5</v>
      </c>
      <c r="AG6" s="26"/>
      <c r="AH6" s="26"/>
      <c r="AI6" s="26">
        <v>6</v>
      </c>
      <c r="AJ6" s="522" t="s">
        <v>540</v>
      </c>
      <c r="AK6" s="31" t="s">
        <v>537</v>
      </c>
      <c r="AL6" s="31"/>
      <c r="AM6" s="31"/>
      <c r="AN6" s="124"/>
      <c r="AO6" s="31"/>
      <c r="AP6" s="125"/>
      <c r="AQ6" s="4"/>
      <c r="AR6" s="28">
        <f>IF(HLOOKUP($A$1&amp;"b",[1]!Plan,AR66,FALSE)="","",HLOOKUP($A$1&amp;"b",[1]!Plan,AR66,FALSE))</f>
        <v>8</v>
      </c>
      <c r="AS6" s="28">
        <f>IF(HLOOKUP($A$1&amp;"b",[1]!Plan,AS66,FALSE)="","",HLOOKUP($A$1&amp;"b",[1]!Plan,AS66,FALSE))</f>
        <v>8</v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>
        <f>IF(HLOOKUP($A$1&amp;"b",[1]!Plan,AW66,FALSE)="","",HLOOKUP($A$1&amp;"b",[1]!Plan,AW66,FALSE))</f>
        <v>8</v>
      </c>
      <c r="AX6" s="28"/>
      <c r="AY6" s="29"/>
      <c r="AZ6" s="167">
        <f t="shared" ref="AZ6:BR6" si="2">SUMIF($B6:$AP6,AZ$3,$B$2:$AP$2)</f>
        <v>6</v>
      </c>
      <c r="BA6" s="167">
        <f t="shared" si="2"/>
        <v>0</v>
      </c>
      <c r="BB6" s="167">
        <f t="shared" si="2"/>
        <v>9</v>
      </c>
      <c r="BC6" s="167">
        <f t="shared" si="2"/>
        <v>9</v>
      </c>
      <c r="BD6" s="167">
        <f t="shared" si="2"/>
        <v>8</v>
      </c>
      <c r="BE6" s="167">
        <f t="shared" si="2"/>
        <v>5</v>
      </c>
      <c r="BF6" s="167">
        <f t="shared" si="2"/>
        <v>9</v>
      </c>
      <c r="BG6" s="167">
        <f t="shared" si="2"/>
        <v>9</v>
      </c>
      <c r="BH6" s="167">
        <f t="shared" si="2"/>
        <v>3</v>
      </c>
      <c r="BI6" s="167">
        <f t="shared" si="2"/>
        <v>0</v>
      </c>
      <c r="BJ6" s="167">
        <f t="shared" si="2"/>
        <v>1</v>
      </c>
      <c r="BK6" s="167">
        <f t="shared" si="2"/>
        <v>1</v>
      </c>
      <c r="BL6" s="167">
        <f t="shared" si="2"/>
        <v>0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9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191</v>
      </c>
      <c r="C7" s="17" t="s">
        <v>191</v>
      </c>
      <c r="D7" s="17" t="s">
        <v>479</v>
      </c>
      <c r="E7" s="17" t="s">
        <v>479</v>
      </c>
      <c r="F7" s="17" t="s">
        <v>479</v>
      </c>
      <c r="G7" s="17" t="s">
        <v>479</v>
      </c>
      <c r="H7" s="17" t="s">
        <v>381</v>
      </c>
      <c r="I7" s="17" t="s">
        <v>381</v>
      </c>
      <c r="J7" s="17"/>
      <c r="K7" s="17" t="s">
        <v>479</v>
      </c>
      <c r="L7" s="17" t="s">
        <v>533</v>
      </c>
      <c r="M7" s="17"/>
      <c r="N7" s="17" t="s">
        <v>191</v>
      </c>
      <c r="O7" s="17" t="s">
        <v>283</v>
      </c>
      <c r="P7" s="17" t="s">
        <v>191</v>
      </c>
      <c r="Q7" s="17" t="s">
        <v>535</v>
      </c>
      <c r="R7" s="17" t="s">
        <v>535</v>
      </c>
      <c r="S7" s="17" t="s">
        <v>345</v>
      </c>
      <c r="T7" s="17"/>
      <c r="U7" s="17" t="s">
        <v>283</v>
      </c>
      <c r="V7" s="17" t="s">
        <v>345</v>
      </c>
      <c r="W7" s="17"/>
      <c r="X7" s="17" t="s">
        <v>455</v>
      </c>
      <c r="Y7" s="17"/>
      <c r="Z7" s="17"/>
      <c r="AA7" s="17"/>
      <c r="AB7" s="17"/>
      <c r="AC7" s="17" t="s">
        <v>283</v>
      </c>
      <c r="AD7" s="17" t="s">
        <v>345</v>
      </c>
      <c r="AE7" s="17" t="s">
        <v>531</v>
      </c>
      <c r="AF7" s="17" t="s">
        <v>192</v>
      </c>
      <c r="AG7" s="17"/>
      <c r="AH7" s="17"/>
      <c r="AI7" s="17" t="s">
        <v>262</v>
      </c>
      <c r="AJ7" s="334"/>
      <c r="AK7" s="17" t="s">
        <v>539</v>
      </c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>PT001</v>
      </c>
      <c r="AS7" s="187" t="str">
        <f>IF(HLOOKUP($A$1&amp;"a",[1]!Plan,AS66,FALSE)="","",HLOOKUP($A$1&amp;"a",[1]!Plan,AS66,FALSE))</f>
        <v>Praxis</v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>Orthopädie</v>
      </c>
      <c r="AX7" s="18"/>
      <c r="AY7" s="19"/>
      <c r="BU7" s="8"/>
      <c r="BV7" s="24"/>
      <c r="BX7" s="8">
        <v>12</v>
      </c>
      <c r="BY7" s="170">
        <f>COUNTIF($AZ$2:$BR$2,"&lt;=12")-BY6-BY5</f>
        <v>4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477" t="s">
        <v>346</v>
      </c>
      <c r="E8" s="477" t="s">
        <v>346</v>
      </c>
      <c r="F8" s="477" t="s">
        <v>346</v>
      </c>
      <c r="G8" s="477" t="s">
        <v>346</v>
      </c>
      <c r="H8" s="290" t="s">
        <v>6</v>
      </c>
      <c r="I8" s="290" t="s">
        <v>6</v>
      </c>
      <c r="J8" s="289"/>
      <c r="K8" s="477" t="s">
        <v>346</v>
      </c>
      <c r="L8" s="292" t="s">
        <v>16</v>
      </c>
      <c r="M8" s="289"/>
      <c r="N8" s="289"/>
      <c r="O8" s="264" t="s">
        <v>74</v>
      </c>
      <c r="P8" s="289"/>
      <c r="Q8" s="217" t="s">
        <v>27</v>
      </c>
      <c r="R8" s="217" t="s">
        <v>27</v>
      </c>
      <c r="S8" s="294" t="s">
        <v>14</v>
      </c>
      <c r="T8" s="289"/>
      <c r="U8" s="264" t="s">
        <v>74</v>
      </c>
      <c r="V8" s="294" t="s">
        <v>14</v>
      </c>
      <c r="W8" s="289"/>
      <c r="X8" s="288" t="s">
        <v>4</v>
      </c>
      <c r="Y8" s="289"/>
      <c r="Z8" s="289"/>
      <c r="AA8" s="289"/>
      <c r="AB8" s="289"/>
      <c r="AC8" s="264" t="s">
        <v>74</v>
      </c>
      <c r="AD8" s="366" t="s">
        <v>14</v>
      </c>
      <c r="AE8" s="292" t="s">
        <v>16</v>
      </c>
      <c r="AF8" s="292" t="s">
        <v>16</v>
      </c>
      <c r="AG8" s="289"/>
      <c r="AH8" s="289"/>
      <c r="AI8" s="295" t="s">
        <v>26</v>
      </c>
      <c r="AJ8" s="313"/>
      <c r="AK8" s="515" t="s">
        <v>538</v>
      </c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>A.Hoffmann</v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>
        <v>8</v>
      </c>
      <c r="E9" s="26">
        <v>7</v>
      </c>
      <c r="F9" s="26">
        <v>8</v>
      </c>
      <c r="G9" s="26">
        <v>8</v>
      </c>
      <c r="H9" s="26">
        <v>1</v>
      </c>
      <c r="I9" s="26">
        <v>1</v>
      </c>
      <c r="J9" s="26"/>
      <c r="K9" s="26">
        <v>8</v>
      </c>
      <c r="L9" s="26" t="s">
        <v>271</v>
      </c>
      <c r="M9" s="26"/>
      <c r="N9" s="26"/>
      <c r="O9" s="26">
        <v>3</v>
      </c>
      <c r="P9" s="26"/>
      <c r="Q9" s="26">
        <v>9</v>
      </c>
      <c r="R9" s="26">
        <v>9</v>
      </c>
      <c r="S9" s="26">
        <v>4</v>
      </c>
      <c r="T9" s="26"/>
      <c r="U9" s="26">
        <v>3</v>
      </c>
      <c r="V9" s="26">
        <v>4</v>
      </c>
      <c r="W9" s="26"/>
      <c r="X9" s="26" t="s">
        <v>31</v>
      </c>
      <c r="Y9" s="26"/>
      <c r="Z9" s="26"/>
      <c r="AA9" s="26"/>
      <c r="AB9" s="26"/>
      <c r="AC9" s="26">
        <v>3</v>
      </c>
      <c r="AD9" s="26">
        <v>4</v>
      </c>
      <c r="AE9" s="26" t="s">
        <v>32</v>
      </c>
      <c r="AF9" s="26">
        <v>5</v>
      </c>
      <c r="AG9" s="26"/>
      <c r="AH9" s="26"/>
      <c r="AI9" s="26">
        <v>6</v>
      </c>
      <c r="AJ9" s="522"/>
      <c r="AK9" s="31" t="s">
        <v>537</v>
      </c>
      <c r="AL9" s="31"/>
      <c r="AM9" s="31"/>
      <c r="AN9" s="124"/>
      <c r="AO9" s="31"/>
      <c r="AP9" s="125"/>
      <c r="AQ9" s="4"/>
      <c r="AR9" s="28">
        <f>IF(HLOOKUP($A$1&amp;"b",[1]!Plan,AR66,FALSE)="","",HLOOKUP($A$1&amp;"b",[1]!Plan,AR66,FALSE))</f>
        <v>8</v>
      </c>
      <c r="AS9" s="28">
        <f>IF(HLOOKUP($A$1&amp;"b",[1]!Plan,AS66,FALSE)="","",HLOOKUP($A$1&amp;"b",[1]!Plan,AS66,FALSE))</f>
        <v>8</v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>
        <f>IF(HLOOKUP($A$1&amp;"b",[1]!Plan,AW66,FALSE)="","",HLOOKUP($A$1&amp;"b",[1]!Plan,AW66,FALSE))</f>
        <v>8</v>
      </c>
      <c r="AX9" s="28"/>
      <c r="AY9" s="29"/>
      <c r="AZ9" s="167">
        <f t="shared" ref="AZ9:BR9" si="4">SUMIF($B9:$AP9,AZ$3,$B$2:$AP$2)</f>
        <v>6</v>
      </c>
      <c r="BA9" s="167">
        <f t="shared" si="4"/>
        <v>0</v>
      </c>
      <c r="BB9" s="167">
        <f t="shared" si="4"/>
        <v>9</v>
      </c>
      <c r="BC9" s="167">
        <f t="shared" si="4"/>
        <v>9</v>
      </c>
      <c r="BD9" s="167">
        <f t="shared" si="4"/>
        <v>8</v>
      </c>
      <c r="BE9" s="167">
        <f t="shared" si="4"/>
        <v>5</v>
      </c>
      <c r="BF9" s="167">
        <f t="shared" si="4"/>
        <v>9</v>
      </c>
      <c r="BG9" s="167">
        <f t="shared" si="4"/>
        <v>9</v>
      </c>
      <c r="BH9" s="167">
        <f t="shared" si="4"/>
        <v>3</v>
      </c>
      <c r="BI9" s="167">
        <f t="shared" si="4"/>
        <v>0</v>
      </c>
      <c r="BJ9" s="167">
        <f t="shared" si="4"/>
        <v>1</v>
      </c>
      <c r="BK9" s="167">
        <f t="shared" si="4"/>
        <v>1</v>
      </c>
      <c r="BL9" s="167">
        <f t="shared" si="4"/>
        <v>0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191</v>
      </c>
      <c r="C14" s="17" t="s">
        <v>191</v>
      </c>
      <c r="D14" s="17" t="s">
        <v>479</v>
      </c>
      <c r="E14" s="17" t="s">
        <v>479</v>
      </c>
      <c r="F14" s="17" t="s">
        <v>479</v>
      </c>
      <c r="G14" s="17" t="s">
        <v>479</v>
      </c>
      <c r="H14" s="17" t="s">
        <v>381</v>
      </c>
      <c r="I14" s="17" t="s">
        <v>381</v>
      </c>
      <c r="J14" s="17"/>
      <c r="K14" s="17" t="s">
        <v>479</v>
      </c>
      <c r="L14" s="17" t="s">
        <v>533</v>
      </c>
      <c r="M14" s="17"/>
      <c r="N14" s="373" t="s">
        <v>534</v>
      </c>
      <c r="O14" s="17" t="s">
        <v>283</v>
      </c>
      <c r="P14" s="17" t="s">
        <v>191</v>
      </c>
      <c r="Q14" s="17" t="s">
        <v>535</v>
      </c>
      <c r="R14" s="17" t="s">
        <v>535</v>
      </c>
      <c r="S14" s="17" t="s">
        <v>345</v>
      </c>
      <c r="T14" s="17"/>
      <c r="U14" s="17" t="s">
        <v>283</v>
      </c>
      <c r="V14" s="17" t="s">
        <v>345</v>
      </c>
      <c r="W14" s="17"/>
      <c r="X14" s="17" t="s">
        <v>455</v>
      </c>
      <c r="Y14" s="17"/>
      <c r="Z14" s="17" t="s">
        <v>447</v>
      </c>
      <c r="AA14" s="17"/>
      <c r="AB14" s="17"/>
      <c r="AC14" s="17" t="s">
        <v>283</v>
      </c>
      <c r="AD14" s="17" t="s">
        <v>345</v>
      </c>
      <c r="AE14" s="17" t="s">
        <v>531</v>
      </c>
      <c r="AF14" s="17" t="s">
        <v>192</v>
      </c>
      <c r="AG14" s="17"/>
      <c r="AH14" s="17"/>
      <c r="AI14" s="17" t="s">
        <v>262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>PT001</v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477" t="s">
        <v>346</v>
      </c>
      <c r="E15" s="477" t="s">
        <v>346</v>
      </c>
      <c r="F15" s="477" t="s">
        <v>346</v>
      </c>
      <c r="G15" s="477" t="s">
        <v>346</v>
      </c>
      <c r="H15" s="290" t="s">
        <v>6</v>
      </c>
      <c r="I15" s="290" t="s">
        <v>6</v>
      </c>
      <c r="J15" s="289"/>
      <c r="K15" s="477" t="s">
        <v>346</v>
      </c>
      <c r="L15" s="390" t="s">
        <v>372</v>
      </c>
      <c r="M15" s="289"/>
      <c r="N15" s="309" t="s">
        <v>17</v>
      </c>
      <c r="O15" s="264" t="s">
        <v>74</v>
      </c>
      <c r="P15" s="289"/>
      <c r="Q15" s="217" t="s">
        <v>27</v>
      </c>
      <c r="R15" s="217" t="s">
        <v>27</v>
      </c>
      <c r="S15" s="294" t="s">
        <v>14</v>
      </c>
      <c r="T15" s="289"/>
      <c r="U15" s="264" t="s">
        <v>74</v>
      </c>
      <c r="V15" s="294" t="s">
        <v>14</v>
      </c>
      <c r="W15" s="289"/>
      <c r="X15" s="288" t="s">
        <v>4</v>
      </c>
      <c r="Y15" s="289"/>
      <c r="Z15" s="293" t="s">
        <v>225</v>
      </c>
      <c r="AA15" s="289"/>
      <c r="AB15" s="289"/>
      <c r="AC15" s="264" t="s">
        <v>74</v>
      </c>
      <c r="AD15" s="366" t="s">
        <v>14</v>
      </c>
      <c r="AE15" s="292" t="s">
        <v>16</v>
      </c>
      <c r="AF15" s="292" t="s">
        <v>16</v>
      </c>
      <c r="AG15" s="289"/>
      <c r="AH15" s="289"/>
      <c r="AI15" s="324" t="s">
        <v>58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>
        <v>8</v>
      </c>
      <c r="E16" s="26">
        <v>7</v>
      </c>
      <c r="F16" s="26">
        <v>8</v>
      </c>
      <c r="G16" s="26">
        <v>8</v>
      </c>
      <c r="H16" s="26">
        <v>1</v>
      </c>
      <c r="I16" s="26">
        <v>1</v>
      </c>
      <c r="J16" s="26"/>
      <c r="K16" s="26">
        <v>8</v>
      </c>
      <c r="L16" s="26" t="s">
        <v>271</v>
      </c>
      <c r="M16" s="26"/>
      <c r="N16" s="26" t="s">
        <v>289</v>
      </c>
      <c r="O16" s="26">
        <v>3</v>
      </c>
      <c r="P16" s="26"/>
      <c r="Q16" s="26">
        <v>9</v>
      </c>
      <c r="R16" s="26">
        <v>9</v>
      </c>
      <c r="S16" s="26">
        <v>4</v>
      </c>
      <c r="T16" s="26"/>
      <c r="U16" s="26">
        <v>3</v>
      </c>
      <c r="V16" s="26">
        <v>4</v>
      </c>
      <c r="W16" s="26"/>
      <c r="X16" s="26" t="s">
        <v>31</v>
      </c>
      <c r="Y16" s="26"/>
      <c r="Z16" s="26" t="s">
        <v>63</v>
      </c>
      <c r="AA16" s="26"/>
      <c r="AB16" s="26"/>
      <c r="AC16" s="26">
        <v>3</v>
      </c>
      <c r="AD16" s="26">
        <v>4</v>
      </c>
      <c r="AE16" s="26" t="s">
        <v>32</v>
      </c>
      <c r="AF16" s="26">
        <v>5</v>
      </c>
      <c r="AG16" s="26"/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>
        <f>IF(HLOOKUP($A$1&amp;"b",[1]!Plan,AR67,FALSE)="","",HLOOKUP($A$1&amp;"b",[1]!Plan,AR67,FALSE))</f>
        <v>8</v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6</v>
      </c>
      <c r="BA16" s="167">
        <f t="shared" si="8"/>
        <v>0</v>
      </c>
      <c r="BB16" s="167">
        <f t="shared" si="8"/>
        <v>9</v>
      </c>
      <c r="BC16" s="167">
        <f t="shared" si="8"/>
        <v>9</v>
      </c>
      <c r="BD16" s="167">
        <f t="shared" si="8"/>
        <v>8</v>
      </c>
      <c r="BE16" s="167">
        <f t="shared" si="8"/>
        <v>5</v>
      </c>
      <c r="BF16" s="167">
        <f t="shared" si="8"/>
        <v>9</v>
      </c>
      <c r="BG16" s="167">
        <f t="shared" si="8"/>
        <v>9</v>
      </c>
      <c r="BH16" s="167">
        <f t="shared" si="8"/>
        <v>3</v>
      </c>
      <c r="BI16" s="167">
        <f t="shared" si="8"/>
        <v>0</v>
      </c>
      <c r="BJ16" s="167">
        <f t="shared" si="8"/>
        <v>1</v>
      </c>
      <c r="BK16" s="167">
        <f t="shared" si="8"/>
        <v>1</v>
      </c>
      <c r="BL16" s="167">
        <f t="shared" si="8"/>
        <v>0</v>
      </c>
      <c r="BM16" s="167">
        <f t="shared" si="8"/>
        <v>0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191</v>
      </c>
      <c r="C17" s="17" t="s">
        <v>191</v>
      </c>
      <c r="D17" s="17" t="s">
        <v>479</v>
      </c>
      <c r="E17" s="17" t="s">
        <v>479</v>
      </c>
      <c r="F17" s="17" t="s">
        <v>479</v>
      </c>
      <c r="G17" s="17" t="s">
        <v>479</v>
      </c>
      <c r="H17" s="17" t="s">
        <v>381</v>
      </c>
      <c r="I17" s="17" t="s">
        <v>381</v>
      </c>
      <c r="J17" s="17"/>
      <c r="K17" s="17" t="s">
        <v>479</v>
      </c>
      <c r="L17" s="17" t="s">
        <v>533</v>
      </c>
      <c r="M17" s="17"/>
      <c r="N17" s="373" t="s">
        <v>534</v>
      </c>
      <c r="O17" s="17" t="s">
        <v>283</v>
      </c>
      <c r="P17" s="17" t="s">
        <v>191</v>
      </c>
      <c r="Q17" s="17" t="s">
        <v>535</v>
      </c>
      <c r="R17" s="17" t="s">
        <v>535</v>
      </c>
      <c r="S17" s="17" t="s">
        <v>345</v>
      </c>
      <c r="T17" s="17"/>
      <c r="U17" s="17" t="s">
        <v>283</v>
      </c>
      <c r="V17" s="17" t="s">
        <v>345</v>
      </c>
      <c r="W17" s="17"/>
      <c r="X17" s="17" t="s">
        <v>455</v>
      </c>
      <c r="Y17" s="17"/>
      <c r="Z17" s="17" t="s">
        <v>447</v>
      </c>
      <c r="AA17" s="17"/>
      <c r="AB17" s="17"/>
      <c r="AC17" s="17" t="s">
        <v>283</v>
      </c>
      <c r="AD17" s="17" t="s">
        <v>345</v>
      </c>
      <c r="AE17" s="17" t="s">
        <v>531</v>
      </c>
      <c r="AF17" s="17" t="s">
        <v>192</v>
      </c>
      <c r="AG17" s="17"/>
      <c r="AH17" s="17"/>
      <c r="AI17" s="17" t="s">
        <v>262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>PT001</v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477" t="s">
        <v>346</v>
      </c>
      <c r="E18" s="477" t="s">
        <v>346</v>
      </c>
      <c r="F18" s="477" t="s">
        <v>346</v>
      </c>
      <c r="G18" s="477" t="s">
        <v>346</v>
      </c>
      <c r="H18" s="290" t="s">
        <v>6</v>
      </c>
      <c r="I18" s="290" t="s">
        <v>6</v>
      </c>
      <c r="J18" s="289"/>
      <c r="K18" s="477" t="s">
        <v>346</v>
      </c>
      <c r="L18" s="292" t="s">
        <v>16</v>
      </c>
      <c r="M18" s="289"/>
      <c r="N18" s="309" t="s">
        <v>17</v>
      </c>
      <c r="O18" s="264" t="s">
        <v>74</v>
      </c>
      <c r="P18" s="289"/>
      <c r="Q18" s="217" t="s">
        <v>27</v>
      </c>
      <c r="R18" s="217" t="s">
        <v>27</v>
      </c>
      <c r="S18" s="294" t="s">
        <v>14</v>
      </c>
      <c r="T18" s="289"/>
      <c r="U18" s="264" t="s">
        <v>74</v>
      </c>
      <c r="V18" s="294" t="s">
        <v>14</v>
      </c>
      <c r="W18" s="289"/>
      <c r="X18" s="288" t="s">
        <v>4</v>
      </c>
      <c r="Y18" s="289"/>
      <c r="Z18" s="293" t="s">
        <v>225</v>
      </c>
      <c r="AA18" s="289"/>
      <c r="AB18" s="289"/>
      <c r="AC18" s="264" t="s">
        <v>74</v>
      </c>
      <c r="AD18" s="366" t="s">
        <v>14</v>
      </c>
      <c r="AE18" s="292" t="s">
        <v>16</v>
      </c>
      <c r="AF18" s="292" t="s">
        <v>16</v>
      </c>
      <c r="AG18" s="289"/>
      <c r="AH18" s="289"/>
      <c r="AI18" s="324" t="s">
        <v>58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>
        <v>8</v>
      </c>
      <c r="E19" s="26">
        <v>7</v>
      </c>
      <c r="F19" s="26">
        <v>8</v>
      </c>
      <c r="G19" s="26">
        <v>8</v>
      </c>
      <c r="H19" s="26">
        <v>1</v>
      </c>
      <c r="I19" s="26">
        <v>1</v>
      </c>
      <c r="J19" s="26"/>
      <c r="K19" s="26">
        <v>8</v>
      </c>
      <c r="L19" s="26" t="s">
        <v>271</v>
      </c>
      <c r="M19" s="26"/>
      <c r="N19" s="26" t="s">
        <v>289</v>
      </c>
      <c r="O19" s="26">
        <v>3</v>
      </c>
      <c r="P19" s="26"/>
      <c r="Q19" s="26">
        <v>9</v>
      </c>
      <c r="R19" s="26">
        <v>9</v>
      </c>
      <c r="S19" s="26">
        <v>4</v>
      </c>
      <c r="T19" s="26"/>
      <c r="U19" s="26">
        <v>3</v>
      </c>
      <c r="V19" s="26">
        <v>4</v>
      </c>
      <c r="W19" s="26"/>
      <c r="X19" s="26" t="s">
        <v>31</v>
      </c>
      <c r="Y19" s="26"/>
      <c r="Z19" s="26" t="s">
        <v>63</v>
      </c>
      <c r="AA19" s="26"/>
      <c r="AB19" s="26"/>
      <c r="AC19" s="26">
        <v>3</v>
      </c>
      <c r="AD19" s="26">
        <v>4</v>
      </c>
      <c r="AE19" s="26" t="s">
        <v>32</v>
      </c>
      <c r="AF19" s="26">
        <v>5</v>
      </c>
      <c r="AG19" s="26"/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>
        <f>IF(HLOOKUP($A$1&amp;"b",[1]!Plan,AR67,FALSE)="","",HLOOKUP($A$1&amp;"b",[1]!Plan,AR67,FALSE))</f>
        <v>8</v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6</v>
      </c>
      <c r="BA19" s="167">
        <f t="shared" si="10"/>
        <v>0</v>
      </c>
      <c r="BB19" s="167">
        <f t="shared" si="10"/>
        <v>9</v>
      </c>
      <c r="BC19" s="167">
        <f t="shared" si="10"/>
        <v>9</v>
      </c>
      <c r="BD19" s="167">
        <f t="shared" si="10"/>
        <v>8</v>
      </c>
      <c r="BE19" s="167">
        <f t="shared" si="10"/>
        <v>5</v>
      </c>
      <c r="BF19" s="167">
        <f t="shared" si="10"/>
        <v>9</v>
      </c>
      <c r="BG19" s="167">
        <f t="shared" si="10"/>
        <v>9</v>
      </c>
      <c r="BH19" s="167">
        <f t="shared" si="10"/>
        <v>3</v>
      </c>
      <c r="BI19" s="167">
        <f t="shared" si="10"/>
        <v>0</v>
      </c>
      <c r="BJ19" s="167">
        <f t="shared" si="10"/>
        <v>1</v>
      </c>
      <c r="BK19" s="167">
        <f t="shared" si="10"/>
        <v>1</v>
      </c>
      <c r="BL19" s="167">
        <f t="shared" si="10"/>
        <v>0</v>
      </c>
      <c r="BM19" s="167">
        <f t="shared" si="10"/>
        <v>0</v>
      </c>
      <c r="BN19" s="167">
        <f t="shared" si="10"/>
        <v>0</v>
      </c>
      <c r="BO19" s="167">
        <f t="shared" si="10"/>
        <v>1</v>
      </c>
      <c r="BP19" s="167">
        <f t="shared" si="10"/>
        <v>0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191</v>
      </c>
      <c r="C24" s="17" t="s">
        <v>191</v>
      </c>
      <c r="D24" s="17" t="s">
        <v>479</v>
      </c>
      <c r="E24" s="17" t="s">
        <v>479</v>
      </c>
      <c r="F24" s="17" t="s">
        <v>479</v>
      </c>
      <c r="G24" s="17" t="s">
        <v>479</v>
      </c>
      <c r="H24" s="17" t="s">
        <v>381</v>
      </c>
      <c r="I24" s="17" t="s">
        <v>381</v>
      </c>
      <c r="J24" s="17"/>
      <c r="K24" s="17" t="s">
        <v>479</v>
      </c>
      <c r="L24" s="17" t="s">
        <v>533</v>
      </c>
      <c r="M24" s="17"/>
      <c r="N24" s="373" t="s">
        <v>191</v>
      </c>
      <c r="O24" s="17" t="s">
        <v>283</v>
      </c>
      <c r="P24" s="17" t="s">
        <v>191</v>
      </c>
      <c r="Q24" s="17" t="s">
        <v>535</v>
      </c>
      <c r="R24" s="17" t="s">
        <v>535</v>
      </c>
      <c r="S24" s="17" t="s">
        <v>345</v>
      </c>
      <c r="T24" s="17"/>
      <c r="U24" s="17" t="s">
        <v>283</v>
      </c>
      <c r="V24" s="17" t="s">
        <v>345</v>
      </c>
      <c r="W24" s="17"/>
      <c r="X24" s="17" t="s">
        <v>455</v>
      </c>
      <c r="Y24" s="17"/>
      <c r="Z24" s="17" t="s">
        <v>447</v>
      </c>
      <c r="AA24" s="17"/>
      <c r="AB24" s="17"/>
      <c r="AC24" s="17" t="s">
        <v>283</v>
      </c>
      <c r="AD24" s="17" t="s">
        <v>345</v>
      </c>
      <c r="AE24" s="17" t="s">
        <v>531</v>
      </c>
      <c r="AF24" s="17" t="s">
        <v>192</v>
      </c>
      <c r="AG24" s="17"/>
      <c r="AH24" s="17"/>
      <c r="AI24" s="17" t="s">
        <v>262</v>
      </c>
      <c r="AJ24" s="334"/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477" t="s">
        <v>346</v>
      </c>
      <c r="E25" s="477" t="s">
        <v>346</v>
      </c>
      <c r="F25" s="477" t="s">
        <v>346</v>
      </c>
      <c r="G25" s="477" t="s">
        <v>346</v>
      </c>
      <c r="H25" s="290" t="s">
        <v>6</v>
      </c>
      <c r="I25" s="290" t="s">
        <v>6</v>
      </c>
      <c r="J25" s="289"/>
      <c r="K25" s="477" t="s">
        <v>346</v>
      </c>
      <c r="L25" s="390" t="s">
        <v>372</v>
      </c>
      <c r="M25" s="289"/>
      <c r="N25" s="289"/>
      <c r="O25" s="264" t="s">
        <v>74</v>
      </c>
      <c r="P25" s="289"/>
      <c r="Q25" s="217" t="s">
        <v>27</v>
      </c>
      <c r="R25" s="217" t="s">
        <v>27</v>
      </c>
      <c r="S25" s="294" t="s">
        <v>14</v>
      </c>
      <c r="T25" s="289"/>
      <c r="U25" s="264" t="s">
        <v>74</v>
      </c>
      <c r="V25" s="294" t="s">
        <v>14</v>
      </c>
      <c r="W25" s="289"/>
      <c r="X25" s="292" t="s">
        <v>16</v>
      </c>
      <c r="Y25" s="289"/>
      <c r="Z25" s="293" t="s">
        <v>225</v>
      </c>
      <c r="AA25" s="289"/>
      <c r="AB25" s="289"/>
      <c r="AC25" s="264" t="s">
        <v>74</v>
      </c>
      <c r="AD25" s="366" t="s">
        <v>14</v>
      </c>
      <c r="AE25" s="292" t="s">
        <v>16</v>
      </c>
      <c r="AF25" s="292" t="s">
        <v>16</v>
      </c>
      <c r="AG25" s="289"/>
      <c r="AH25" s="289"/>
      <c r="AI25" s="324" t="s">
        <v>58</v>
      </c>
      <c r="AJ25" s="313"/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>
        <v>8</v>
      </c>
      <c r="E26" s="26">
        <v>7</v>
      </c>
      <c r="F26" s="26">
        <v>8</v>
      </c>
      <c r="G26" s="26">
        <v>8</v>
      </c>
      <c r="H26" s="26">
        <v>1</v>
      </c>
      <c r="I26" s="26">
        <v>1</v>
      </c>
      <c r="J26" s="26"/>
      <c r="K26" s="26">
        <v>8</v>
      </c>
      <c r="L26" s="26" t="s">
        <v>271</v>
      </c>
      <c r="M26" s="26"/>
      <c r="N26" s="26"/>
      <c r="O26" s="26">
        <v>3</v>
      </c>
      <c r="P26" s="26"/>
      <c r="Q26" s="26">
        <v>9</v>
      </c>
      <c r="R26" s="26">
        <v>9</v>
      </c>
      <c r="S26" s="26">
        <v>4</v>
      </c>
      <c r="T26" s="26"/>
      <c r="U26" s="26">
        <v>3</v>
      </c>
      <c r="V26" s="26">
        <v>4</v>
      </c>
      <c r="W26" s="26"/>
      <c r="X26" s="26" t="s">
        <v>31</v>
      </c>
      <c r="Y26" s="26"/>
      <c r="Z26" s="26" t="s">
        <v>63</v>
      </c>
      <c r="AA26" s="26"/>
      <c r="AB26" s="26"/>
      <c r="AC26" s="26">
        <v>3</v>
      </c>
      <c r="AD26" s="26">
        <v>4</v>
      </c>
      <c r="AE26" s="26" t="s">
        <v>32</v>
      </c>
      <c r="AF26" s="26">
        <v>5</v>
      </c>
      <c r="AG26" s="26"/>
      <c r="AH26" s="26"/>
      <c r="AI26" s="26">
        <v>6</v>
      </c>
      <c r="AJ26" s="82"/>
      <c r="AK26" s="31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6</v>
      </c>
      <c r="BA26" s="167">
        <f t="shared" si="14"/>
        <v>0</v>
      </c>
      <c r="BB26" s="167">
        <f t="shared" si="14"/>
        <v>9</v>
      </c>
      <c r="BC26" s="167">
        <f t="shared" si="14"/>
        <v>9</v>
      </c>
      <c r="BD26" s="167">
        <f t="shared" si="14"/>
        <v>8</v>
      </c>
      <c r="BE26" s="167">
        <f t="shared" si="14"/>
        <v>5</v>
      </c>
      <c r="BF26" s="167">
        <f t="shared" si="14"/>
        <v>9</v>
      </c>
      <c r="BG26" s="167">
        <f t="shared" si="14"/>
        <v>9</v>
      </c>
      <c r="BH26" s="167">
        <f t="shared" si="14"/>
        <v>3</v>
      </c>
      <c r="BI26" s="167">
        <f t="shared" si="14"/>
        <v>0</v>
      </c>
      <c r="BJ26" s="167">
        <f t="shared" si="14"/>
        <v>1</v>
      </c>
      <c r="BK26" s="167">
        <f t="shared" si="14"/>
        <v>1</v>
      </c>
      <c r="BL26" s="167">
        <f t="shared" si="14"/>
        <v>0</v>
      </c>
      <c r="BM26" s="167">
        <f t="shared" si="14"/>
        <v>0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191</v>
      </c>
      <c r="C27" s="17" t="s">
        <v>191</v>
      </c>
      <c r="D27" s="17" t="s">
        <v>479</v>
      </c>
      <c r="E27" s="17" t="s">
        <v>479</v>
      </c>
      <c r="F27" s="17" t="s">
        <v>479</v>
      </c>
      <c r="G27" s="17" t="s">
        <v>479</v>
      </c>
      <c r="H27" s="17" t="s">
        <v>381</v>
      </c>
      <c r="I27" s="17" t="s">
        <v>381</v>
      </c>
      <c r="J27" s="17"/>
      <c r="K27" s="17" t="s">
        <v>479</v>
      </c>
      <c r="L27" s="17" t="s">
        <v>533</v>
      </c>
      <c r="M27" s="17"/>
      <c r="N27" s="373" t="s">
        <v>191</v>
      </c>
      <c r="O27" s="17" t="s">
        <v>283</v>
      </c>
      <c r="P27" s="17" t="s">
        <v>191</v>
      </c>
      <c r="Q27" s="17" t="s">
        <v>535</v>
      </c>
      <c r="R27" s="17" t="s">
        <v>535</v>
      </c>
      <c r="S27" s="17" t="s">
        <v>345</v>
      </c>
      <c r="T27" s="17"/>
      <c r="U27" s="17" t="s">
        <v>262</v>
      </c>
      <c r="V27" s="17" t="s">
        <v>345</v>
      </c>
      <c r="W27" s="17"/>
      <c r="X27" s="17" t="s">
        <v>455</v>
      </c>
      <c r="Y27" s="17"/>
      <c r="Z27" s="17" t="s">
        <v>447</v>
      </c>
      <c r="AA27" s="17"/>
      <c r="AB27" s="17"/>
      <c r="AC27" s="17" t="s">
        <v>283</v>
      </c>
      <c r="AD27" s="17" t="s">
        <v>345</v>
      </c>
      <c r="AE27" s="17" t="s">
        <v>531</v>
      </c>
      <c r="AF27" s="17" t="s">
        <v>192</v>
      </c>
      <c r="AG27" s="17"/>
      <c r="AH27" s="17"/>
      <c r="AI27" s="17" t="s">
        <v>262</v>
      </c>
      <c r="AJ27" s="334"/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477" t="s">
        <v>346</v>
      </c>
      <c r="E28" s="477" t="s">
        <v>346</v>
      </c>
      <c r="F28" s="477" t="s">
        <v>346</v>
      </c>
      <c r="G28" s="477" t="s">
        <v>346</v>
      </c>
      <c r="H28" s="290" t="s">
        <v>6</v>
      </c>
      <c r="I28" s="290" t="s">
        <v>6</v>
      </c>
      <c r="J28" s="289"/>
      <c r="K28" s="477" t="s">
        <v>346</v>
      </c>
      <c r="L28" s="292" t="s">
        <v>16</v>
      </c>
      <c r="M28" s="289"/>
      <c r="N28" s="289"/>
      <c r="O28" s="264" t="s">
        <v>74</v>
      </c>
      <c r="P28" s="289"/>
      <c r="Q28" s="217" t="s">
        <v>27</v>
      </c>
      <c r="R28" s="217" t="s">
        <v>27</v>
      </c>
      <c r="S28" s="294" t="s">
        <v>14</v>
      </c>
      <c r="T28" s="289"/>
      <c r="U28" s="297" t="s">
        <v>5</v>
      </c>
      <c r="V28" s="294" t="s">
        <v>14</v>
      </c>
      <c r="W28" s="289"/>
      <c r="X28" s="288" t="s">
        <v>4</v>
      </c>
      <c r="Y28" s="289"/>
      <c r="Z28" s="293" t="s">
        <v>225</v>
      </c>
      <c r="AA28" s="289"/>
      <c r="AB28" s="289"/>
      <c r="AC28" s="264" t="s">
        <v>74</v>
      </c>
      <c r="AD28" s="366" t="s">
        <v>14</v>
      </c>
      <c r="AE28" s="292" t="s">
        <v>16</v>
      </c>
      <c r="AF28" s="292" t="s">
        <v>16</v>
      </c>
      <c r="AG28" s="289"/>
      <c r="AH28" s="289"/>
      <c r="AI28" s="324" t="s">
        <v>58</v>
      </c>
      <c r="AJ28" s="313"/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>
        <v>8</v>
      </c>
      <c r="E29" s="26">
        <v>7</v>
      </c>
      <c r="F29" s="26">
        <v>8</v>
      </c>
      <c r="G29" s="26">
        <v>8</v>
      </c>
      <c r="H29" s="26">
        <v>1</v>
      </c>
      <c r="I29" s="26">
        <v>1</v>
      </c>
      <c r="J29" s="26"/>
      <c r="K29" s="26">
        <v>8</v>
      </c>
      <c r="L29" s="26" t="s">
        <v>271</v>
      </c>
      <c r="M29" s="26"/>
      <c r="N29" s="26"/>
      <c r="O29" s="26">
        <v>3</v>
      </c>
      <c r="P29" s="26"/>
      <c r="Q29" s="26">
        <v>9</v>
      </c>
      <c r="R29" s="26">
        <v>9</v>
      </c>
      <c r="S29" s="26">
        <v>4</v>
      </c>
      <c r="T29" s="26"/>
      <c r="U29" s="26" t="s">
        <v>33</v>
      </c>
      <c r="V29" s="26">
        <v>4</v>
      </c>
      <c r="W29" s="26"/>
      <c r="X29" s="26" t="s">
        <v>31</v>
      </c>
      <c r="Y29" s="26"/>
      <c r="Z29" s="26" t="s">
        <v>63</v>
      </c>
      <c r="AA29" s="26"/>
      <c r="AB29" s="26"/>
      <c r="AC29" s="26">
        <v>3</v>
      </c>
      <c r="AD29" s="26">
        <v>4</v>
      </c>
      <c r="AE29" s="26" t="s">
        <v>32</v>
      </c>
      <c r="AF29" s="26">
        <v>5</v>
      </c>
      <c r="AG29" s="26"/>
      <c r="AH29" s="26"/>
      <c r="AI29" s="26">
        <v>6</v>
      </c>
      <c r="AJ29" s="82"/>
      <c r="AK29" s="31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6</v>
      </c>
      <c r="BA29" s="167">
        <f t="shared" si="16"/>
        <v>0</v>
      </c>
      <c r="BB29" s="167">
        <f t="shared" si="16"/>
        <v>6</v>
      </c>
      <c r="BC29" s="167">
        <f t="shared" si="16"/>
        <v>9</v>
      </c>
      <c r="BD29" s="167">
        <f t="shared" si="16"/>
        <v>8</v>
      </c>
      <c r="BE29" s="167">
        <f t="shared" si="16"/>
        <v>5</v>
      </c>
      <c r="BF29" s="167">
        <f t="shared" si="16"/>
        <v>9</v>
      </c>
      <c r="BG29" s="167">
        <f t="shared" si="16"/>
        <v>9</v>
      </c>
      <c r="BH29" s="167">
        <f t="shared" si="16"/>
        <v>3</v>
      </c>
      <c r="BI29" s="167">
        <f t="shared" si="16"/>
        <v>0</v>
      </c>
      <c r="BJ29" s="167">
        <f t="shared" si="16"/>
        <v>1</v>
      </c>
      <c r="BK29" s="167">
        <f t="shared" si="16"/>
        <v>1</v>
      </c>
      <c r="BL29" s="167">
        <f t="shared" si="16"/>
        <v>3</v>
      </c>
      <c r="BM29" s="167">
        <f t="shared" si="16"/>
        <v>0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191</v>
      </c>
      <c r="C34" s="17" t="s">
        <v>191</v>
      </c>
      <c r="D34" s="17" t="s">
        <v>479</v>
      </c>
      <c r="E34" s="17" t="s">
        <v>479</v>
      </c>
      <c r="F34" s="17" t="s">
        <v>479</v>
      </c>
      <c r="G34" s="17" t="s">
        <v>479</v>
      </c>
      <c r="H34" s="17" t="s">
        <v>381</v>
      </c>
      <c r="I34" s="17" t="s">
        <v>381</v>
      </c>
      <c r="J34" s="17"/>
      <c r="K34" s="17" t="s">
        <v>479</v>
      </c>
      <c r="L34" s="17" t="s">
        <v>533</v>
      </c>
      <c r="M34" s="17"/>
      <c r="N34" s="17" t="s">
        <v>191</v>
      </c>
      <c r="O34" s="17" t="s">
        <v>283</v>
      </c>
      <c r="P34" s="17" t="s">
        <v>191</v>
      </c>
      <c r="Q34" s="17" t="s">
        <v>535</v>
      </c>
      <c r="R34" s="17" t="s">
        <v>535</v>
      </c>
      <c r="S34" s="17" t="s">
        <v>345</v>
      </c>
      <c r="T34" s="17"/>
      <c r="U34" s="17" t="s">
        <v>283</v>
      </c>
      <c r="V34" s="17" t="s">
        <v>345</v>
      </c>
      <c r="W34" s="17"/>
      <c r="X34" s="17" t="s">
        <v>455</v>
      </c>
      <c r="Y34" s="17"/>
      <c r="Z34" s="17" t="s">
        <v>447</v>
      </c>
      <c r="AA34" s="17"/>
      <c r="AB34" s="17"/>
      <c r="AC34" s="17" t="s">
        <v>283</v>
      </c>
      <c r="AD34" s="17" t="s">
        <v>345</v>
      </c>
      <c r="AE34" s="17" t="s">
        <v>531</v>
      </c>
      <c r="AF34" s="17" t="s">
        <v>369</v>
      </c>
      <c r="AG34" s="17"/>
      <c r="AH34" s="17"/>
      <c r="AI34" s="17" t="s">
        <v>262</v>
      </c>
      <c r="AJ34" s="334"/>
      <c r="AK34" s="17"/>
      <c r="AL34" s="86" t="s">
        <v>532</v>
      </c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>MDR</v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477" t="s">
        <v>346</v>
      </c>
      <c r="E35" s="477" t="s">
        <v>346</v>
      </c>
      <c r="F35" s="477" t="s">
        <v>346</v>
      </c>
      <c r="G35" s="477" t="s">
        <v>346</v>
      </c>
      <c r="H35" s="290" t="s">
        <v>6</v>
      </c>
      <c r="I35" s="290" t="s">
        <v>6</v>
      </c>
      <c r="J35" s="289"/>
      <c r="K35" s="477" t="s">
        <v>346</v>
      </c>
      <c r="L35" s="390" t="s">
        <v>372</v>
      </c>
      <c r="M35" s="289"/>
      <c r="N35" s="289"/>
      <c r="O35" s="264" t="s">
        <v>74</v>
      </c>
      <c r="P35" s="289"/>
      <c r="Q35" s="217" t="s">
        <v>27</v>
      </c>
      <c r="R35" s="217" t="s">
        <v>27</v>
      </c>
      <c r="S35" s="294" t="s">
        <v>14</v>
      </c>
      <c r="T35" s="289"/>
      <c r="U35" s="264" t="s">
        <v>74</v>
      </c>
      <c r="V35" s="294" t="s">
        <v>14</v>
      </c>
      <c r="W35" s="289"/>
      <c r="X35" s="288" t="s">
        <v>4</v>
      </c>
      <c r="Y35" s="289"/>
      <c r="Z35" s="293" t="s">
        <v>225</v>
      </c>
      <c r="AA35" s="289"/>
      <c r="AB35" s="289"/>
      <c r="AC35" s="264" t="s">
        <v>74</v>
      </c>
      <c r="AD35" s="366" t="s">
        <v>14</v>
      </c>
      <c r="AE35" s="292" t="s">
        <v>16</v>
      </c>
      <c r="AF35" s="289"/>
      <c r="AG35" s="289"/>
      <c r="AH35" s="289"/>
      <c r="AI35" s="324" t="s">
        <v>58</v>
      </c>
      <c r="AJ35" s="313"/>
      <c r="AK35" s="416"/>
      <c r="AL35" s="513" t="s">
        <v>78</v>
      </c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>
        <v>8</v>
      </c>
      <c r="E36" s="26">
        <v>7</v>
      </c>
      <c r="F36" s="26">
        <v>8</v>
      </c>
      <c r="G36" s="26">
        <v>8</v>
      </c>
      <c r="H36" s="26">
        <v>1</v>
      </c>
      <c r="I36" s="26">
        <v>1</v>
      </c>
      <c r="J36" s="26"/>
      <c r="K36" s="26">
        <v>8</v>
      </c>
      <c r="L36" s="26" t="s">
        <v>271</v>
      </c>
      <c r="M36" s="26"/>
      <c r="N36" s="26"/>
      <c r="O36" s="26">
        <v>3</v>
      </c>
      <c r="P36" s="26"/>
      <c r="Q36" s="26">
        <v>9</v>
      </c>
      <c r="R36" s="26">
        <v>9</v>
      </c>
      <c r="S36" s="26">
        <v>4</v>
      </c>
      <c r="T36" s="26"/>
      <c r="U36" s="26">
        <v>3</v>
      </c>
      <c r="V36" s="26">
        <v>4</v>
      </c>
      <c r="W36" s="26"/>
      <c r="X36" s="26" t="s">
        <v>31</v>
      </c>
      <c r="Y36" s="26"/>
      <c r="Z36" s="26" t="s">
        <v>63</v>
      </c>
      <c r="AA36" s="26"/>
      <c r="AB36" s="26"/>
      <c r="AC36" s="26">
        <v>3</v>
      </c>
      <c r="AD36" s="26">
        <v>4</v>
      </c>
      <c r="AE36" s="26" t="s">
        <v>32</v>
      </c>
      <c r="AF36" s="26">
        <v>5</v>
      </c>
      <c r="AG36" s="26"/>
      <c r="AH36" s="26"/>
      <c r="AI36" s="26">
        <v>6</v>
      </c>
      <c r="AJ36" s="82"/>
      <c r="AK36" s="31"/>
      <c r="AL36" s="31" t="s">
        <v>34</v>
      </c>
      <c r="AM36" s="124"/>
      <c r="AN36" s="124"/>
      <c r="AO36" s="124"/>
      <c r="AP36" s="125"/>
      <c r="AQ36" s="4"/>
      <c r="AR36" s="28">
        <f>IF(HLOOKUP($A$1&amp;"b",[1]!Plan,AR69,FALSE)="","",HLOOKUP($A$1&amp;"b",[1]!Plan,AR69,FALSE))</f>
        <v>8</v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6</v>
      </c>
      <c r="BA36" s="167">
        <f t="shared" si="20"/>
        <v>0</v>
      </c>
      <c r="BB36" s="167">
        <f t="shared" si="20"/>
        <v>9</v>
      </c>
      <c r="BC36" s="167">
        <f t="shared" si="20"/>
        <v>9</v>
      </c>
      <c r="BD36" s="167">
        <f t="shared" si="20"/>
        <v>8</v>
      </c>
      <c r="BE36" s="167">
        <f t="shared" si="20"/>
        <v>5</v>
      </c>
      <c r="BF36" s="167">
        <f t="shared" si="20"/>
        <v>9</v>
      </c>
      <c r="BG36" s="167">
        <f t="shared" si="20"/>
        <v>9</v>
      </c>
      <c r="BH36" s="167">
        <f t="shared" si="20"/>
        <v>3</v>
      </c>
      <c r="BI36" s="167">
        <f t="shared" si="20"/>
        <v>0</v>
      </c>
      <c r="BJ36" s="167">
        <f t="shared" si="20"/>
        <v>1</v>
      </c>
      <c r="BK36" s="167">
        <f t="shared" si="20"/>
        <v>1</v>
      </c>
      <c r="BL36" s="167">
        <f t="shared" si="20"/>
        <v>0</v>
      </c>
      <c r="BM36" s="167">
        <f t="shared" si="20"/>
        <v>6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0</v>
      </c>
      <c r="BR36" s="167">
        <f t="shared" si="20"/>
        <v>0</v>
      </c>
    </row>
    <row r="37" spans="1:71" ht="15" customHeight="1" x14ac:dyDescent="0.3">
      <c r="A37" s="192"/>
      <c r="B37" s="17" t="s">
        <v>191</v>
      </c>
      <c r="C37" s="17" t="s">
        <v>191</v>
      </c>
      <c r="D37" s="17" t="s">
        <v>479</v>
      </c>
      <c r="E37" s="17" t="s">
        <v>479</v>
      </c>
      <c r="F37" s="17" t="s">
        <v>479</v>
      </c>
      <c r="G37" s="17" t="s">
        <v>479</v>
      </c>
      <c r="H37" s="17" t="s">
        <v>381</v>
      </c>
      <c r="I37" s="17" t="s">
        <v>381</v>
      </c>
      <c r="J37" s="17"/>
      <c r="K37" s="17" t="s">
        <v>479</v>
      </c>
      <c r="L37" s="17" t="s">
        <v>533</v>
      </c>
      <c r="M37" s="17"/>
      <c r="N37" s="17" t="s">
        <v>191</v>
      </c>
      <c r="O37" s="17" t="s">
        <v>283</v>
      </c>
      <c r="P37" s="17" t="s">
        <v>191</v>
      </c>
      <c r="Q37" s="17" t="s">
        <v>535</v>
      </c>
      <c r="R37" s="17" t="s">
        <v>535</v>
      </c>
      <c r="S37" s="17" t="s">
        <v>345</v>
      </c>
      <c r="T37" s="17"/>
      <c r="U37" s="17" t="s">
        <v>262</v>
      </c>
      <c r="V37" s="17" t="s">
        <v>345</v>
      </c>
      <c r="W37" s="17"/>
      <c r="X37" s="17" t="s">
        <v>455</v>
      </c>
      <c r="Y37" s="17"/>
      <c r="Z37" s="17" t="s">
        <v>447</v>
      </c>
      <c r="AA37" s="17"/>
      <c r="AB37" s="17"/>
      <c r="AC37" s="17" t="s">
        <v>283</v>
      </c>
      <c r="AD37" s="17" t="s">
        <v>345</v>
      </c>
      <c r="AE37" s="17" t="s">
        <v>531</v>
      </c>
      <c r="AF37" s="17" t="s">
        <v>370</v>
      </c>
      <c r="AG37" s="17"/>
      <c r="AH37" s="17"/>
      <c r="AI37" s="17" t="s">
        <v>262</v>
      </c>
      <c r="AJ37" s="334"/>
      <c r="AK37" s="17"/>
      <c r="AL37" s="86" t="s">
        <v>532</v>
      </c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>MDR</v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477" t="s">
        <v>346</v>
      </c>
      <c r="E38" s="477" t="s">
        <v>346</v>
      </c>
      <c r="F38" s="477" t="s">
        <v>346</v>
      </c>
      <c r="G38" s="477" t="s">
        <v>346</v>
      </c>
      <c r="H38" s="290" t="s">
        <v>6</v>
      </c>
      <c r="I38" s="290" t="s">
        <v>6</v>
      </c>
      <c r="J38" s="289"/>
      <c r="K38" s="477" t="s">
        <v>346</v>
      </c>
      <c r="L38" s="292" t="s">
        <v>16</v>
      </c>
      <c r="M38" s="289"/>
      <c r="N38" s="289"/>
      <c r="O38" s="264" t="s">
        <v>74</v>
      </c>
      <c r="P38" s="289"/>
      <c r="Q38" s="217" t="s">
        <v>27</v>
      </c>
      <c r="R38" s="217" t="s">
        <v>27</v>
      </c>
      <c r="S38" s="294" t="s">
        <v>14</v>
      </c>
      <c r="T38" s="289"/>
      <c r="U38" s="297" t="s">
        <v>5</v>
      </c>
      <c r="V38" s="294" t="s">
        <v>14</v>
      </c>
      <c r="W38" s="289"/>
      <c r="X38" s="288" t="s">
        <v>4</v>
      </c>
      <c r="Y38" s="289"/>
      <c r="Z38" s="293" t="s">
        <v>225</v>
      </c>
      <c r="AA38" s="289"/>
      <c r="AB38" s="289"/>
      <c r="AC38" s="264" t="s">
        <v>74</v>
      </c>
      <c r="AD38" s="366" t="s">
        <v>14</v>
      </c>
      <c r="AE38" s="292" t="s">
        <v>16</v>
      </c>
      <c r="AF38" s="292" t="s">
        <v>16</v>
      </c>
      <c r="AG38" s="289"/>
      <c r="AH38" s="289"/>
      <c r="AI38" s="324" t="s">
        <v>58</v>
      </c>
      <c r="AJ38" s="313"/>
      <c r="AK38" s="416"/>
      <c r="AL38" s="513" t="s">
        <v>78</v>
      </c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>
        <v>8</v>
      </c>
      <c r="E39" s="26">
        <v>7</v>
      </c>
      <c r="F39" s="26">
        <v>8</v>
      </c>
      <c r="G39" s="26">
        <v>8</v>
      </c>
      <c r="H39" s="26">
        <v>1</v>
      </c>
      <c r="I39" s="26">
        <v>1</v>
      </c>
      <c r="J39" s="26"/>
      <c r="K39" s="26">
        <v>8</v>
      </c>
      <c r="L39" s="26" t="s">
        <v>271</v>
      </c>
      <c r="M39" s="26"/>
      <c r="N39" s="26"/>
      <c r="O39" s="26">
        <v>3</v>
      </c>
      <c r="P39" s="26"/>
      <c r="Q39" s="26">
        <v>9</v>
      </c>
      <c r="R39" s="26">
        <v>9</v>
      </c>
      <c r="S39" s="26">
        <v>4</v>
      </c>
      <c r="T39" s="26"/>
      <c r="U39" s="26" t="s">
        <v>33</v>
      </c>
      <c r="V39" s="26">
        <v>4</v>
      </c>
      <c r="W39" s="26"/>
      <c r="X39" s="26" t="s">
        <v>31</v>
      </c>
      <c r="Y39" s="26"/>
      <c r="Z39" s="26" t="s">
        <v>63</v>
      </c>
      <c r="AA39" s="26"/>
      <c r="AB39" s="26"/>
      <c r="AC39" s="26">
        <v>3</v>
      </c>
      <c r="AD39" s="26">
        <v>4</v>
      </c>
      <c r="AE39" s="26" t="s">
        <v>32</v>
      </c>
      <c r="AF39" s="26">
        <v>5</v>
      </c>
      <c r="AG39" s="26"/>
      <c r="AH39" s="26"/>
      <c r="AI39" s="26">
        <v>6</v>
      </c>
      <c r="AJ39" s="82"/>
      <c r="AK39" s="31"/>
      <c r="AL39" s="31" t="s">
        <v>34</v>
      </c>
      <c r="AM39" s="124"/>
      <c r="AN39" s="124"/>
      <c r="AO39" s="124"/>
      <c r="AP39" s="125"/>
      <c r="AQ39" s="4"/>
      <c r="AR39" s="28">
        <f>IF(HLOOKUP($A$1&amp;"b",[1]!Plan,AR69,FALSE)="","",HLOOKUP($A$1&amp;"b",[1]!Plan,AR69,FALSE))</f>
        <v>8</v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6</v>
      </c>
      <c r="BA39" s="167">
        <f t="shared" si="22"/>
        <v>0</v>
      </c>
      <c r="BB39" s="167">
        <f t="shared" si="22"/>
        <v>6</v>
      </c>
      <c r="BC39" s="167">
        <f t="shared" si="22"/>
        <v>9</v>
      </c>
      <c r="BD39" s="167">
        <f t="shared" si="22"/>
        <v>8</v>
      </c>
      <c r="BE39" s="167">
        <f t="shared" si="22"/>
        <v>5</v>
      </c>
      <c r="BF39" s="167">
        <f t="shared" si="22"/>
        <v>9</v>
      </c>
      <c r="BG39" s="167">
        <f t="shared" si="22"/>
        <v>9</v>
      </c>
      <c r="BH39" s="167">
        <f t="shared" si="22"/>
        <v>3</v>
      </c>
      <c r="BI39" s="167">
        <f t="shared" si="22"/>
        <v>0</v>
      </c>
      <c r="BJ39" s="167">
        <f t="shared" si="22"/>
        <v>1</v>
      </c>
      <c r="BK39" s="167">
        <f t="shared" si="22"/>
        <v>1</v>
      </c>
      <c r="BL39" s="167">
        <f t="shared" si="22"/>
        <v>3</v>
      </c>
      <c r="BM39" s="167">
        <f t="shared" si="22"/>
        <v>6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0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191</v>
      </c>
      <c r="C44" s="17" t="s">
        <v>191</v>
      </c>
      <c r="D44" s="17" t="s">
        <v>479</v>
      </c>
      <c r="E44" s="17" t="s">
        <v>479</v>
      </c>
      <c r="F44" s="17" t="s">
        <v>479</v>
      </c>
      <c r="G44" s="17" t="s">
        <v>479</v>
      </c>
      <c r="H44" s="17" t="s">
        <v>381</v>
      </c>
      <c r="I44" s="17" t="s">
        <v>381</v>
      </c>
      <c r="J44" s="17"/>
      <c r="K44" s="17" t="s">
        <v>479</v>
      </c>
      <c r="L44" s="17" t="s">
        <v>533</v>
      </c>
      <c r="M44" s="17"/>
      <c r="N44" s="17" t="s">
        <v>191</v>
      </c>
      <c r="O44" s="17" t="s">
        <v>283</v>
      </c>
      <c r="P44" s="17" t="s">
        <v>191</v>
      </c>
      <c r="Q44" s="17" t="s">
        <v>535</v>
      </c>
      <c r="R44" s="17" t="s">
        <v>535</v>
      </c>
      <c r="S44" s="17" t="s">
        <v>345</v>
      </c>
      <c r="T44" s="17"/>
      <c r="U44" s="17" t="s">
        <v>283</v>
      </c>
      <c r="V44" s="17" t="s">
        <v>345</v>
      </c>
      <c r="W44" s="17"/>
      <c r="X44" s="17" t="s">
        <v>455</v>
      </c>
      <c r="Y44" s="17"/>
      <c r="Z44" s="17"/>
      <c r="AA44" s="17"/>
      <c r="AB44" s="17"/>
      <c r="AC44" s="17" t="s">
        <v>283</v>
      </c>
      <c r="AD44" s="17" t="s">
        <v>345</v>
      </c>
      <c r="AE44" s="17" t="s">
        <v>531</v>
      </c>
      <c r="AF44" s="17" t="s">
        <v>370</v>
      </c>
      <c r="AG44" s="17"/>
      <c r="AH44" s="17"/>
      <c r="AI44" s="17" t="s">
        <v>382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477" t="s">
        <v>346</v>
      </c>
      <c r="E45" s="477" t="s">
        <v>346</v>
      </c>
      <c r="F45" s="477" t="s">
        <v>346</v>
      </c>
      <c r="G45" s="477" t="s">
        <v>346</v>
      </c>
      <c r="H45" s="290" t="s">
        <v>6</v>
      </c>
      <c r="I45" s="290" t="s">
        <v>6</v>
      </c>
      <c r="J45" s="289"/>
      <c r="K45" s="477" t="s">
        <v>346</v>
      </c>
      <c r="L45" s="390" t="s">
        <v>372</v>
      </c>
      <c r="M45" s="289"/>
      <c r="N45" s="289"/>
      <c r="O45" s="264" t="s">
        <v>74</v>
      </c>
      <c r="P45" s="289"/>
      <c r="Q45" s="217" t="s">
        <v>27</v>
      </c>
      <c r="R45" s="217" t="s">
        <v>27</v>
      </c>
      <c r="S45" s="294" t="s">
        <v>14</v>
      </c>
      <c r="T45" s="289"/>
      <c r="U45" s="264" t="s">
        <v>74</v>
      </c>
      <c r="V45" s="294" t="s">
        <v>14</v>
      </c>
      <c r="W45" s="289"/>
      <c r="X45" s="288" t="s">
        <v>4</v>
      </c>
      <c r="Y45" s="289"/>
      <c r="Z45" s="289"/>
      <c r="AA45" s="289"/>
      <c r="AB45" s="289"/>
      <c r="AC45" s="264" t="s">
        <v>74</v>
      </c>
      <c r="AD45" s="366" t="s">
        <v>14</v>
      </c>
      <c r="AE45" s="292" t="s">
        <v>16</v>
      </c>
      <c r="AF45" s="292" t="s">
        <v>16</v>
      </c>
      <c r="AG45" s="289"/>
      <c r="AH45" s="289"/>
      <c r="AI45" s="512" t="s">
        <v>17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>
        <v>8</v>
      </c>
      <c r="E46" s="26">
        <v>7</v>
      </c>
      <c r="F46" s="26">
        <v>8</v>
      </c>
      <c r="G46" s="26">
        <v>8</v>
      </c>
      <c r="H46" s="26">
        <v>1</v>
      </c>
      <c r="I46" s="26">
        <v>1</v>
      </c>
      <c r="J46" s="26"/>
      <c r="K46" s="26">
        <v>8</v>
      </c>
      <c r="L46" s="26" t="s">
        <v>271</v>
      </c>
      <c r="M46" s="26"/>
      <c r="N46" s="26"/>
      <c r="O46" s="26">
        <v>3</v>
      </c>
      <c r="P46" s="26"/>
      <c r="Q46" s="26">
        <v>9</v>
      </c>
      <c r="R46" s="26">
        <v>9</v>
      </c>
      <c r="S46" s="26">
        <v>4</v>
      </c>
      <c r="T46" s="26"/>
      <c r="U46" s="26">
        <v>3</v>
      </c>
      <c r="V46" s="26">
        <v>4</v>
      </c>
      <c r="W46" s="26"/>
      <c r="X46" s="26" t="s">
        <v>31</v>
      </c>
      <c r="Y46" s="26"/>
      <c r="Z46" s="26"/>
      <c r="AA46" s="26"/>
      <c r="AB46" s="26"/>
      <c r="AC46" s="26">
        <v>3</v>
      </c>
      <c r="AD46" s="26">
        <v>4</v>
      </c>
      <c r="AE46" s="26" t="s">
        <v>32</v>
      </c>
      <c r="AF46" s="26">
        <v>5</v>
      </c>
      <c r="AG46" s="26"/>
      <c r="AH46" s="26"/>
      <c r="AI46" s="26" t="s">
        <v>289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6</v>
      </c>
      <c r="BA46" s="167">
        <f t="shared" si="26"/>
        <v>0</v>
      </c>
      <c r="BB46" s="167">
        <f t="shared" si="26"/>
        <v>9</v>
      </c>
      <c r="BC46" s="167">
        <f t="shared" si="26"/>
        <v>9</v>
      </c>
      <c r="BD46" s="167">
        <f t="shared" si="26"/>
        <v>8</v>
      </c>
      <c r="BE46" s="167">
        <f t="shared" si="26"/>
        <v>0</v>
      </c>
      <c r="BF46" s="167">
        <f t="shared" si="26"/>
        <v>9</v>
      </c>
      <c r="BG46" s="167">
        <f t="shared" si="26"/>
        <v>9</v>
      </c>
      <c r="BH46" s="167">
        <f t="shared" si="26"/>
        <v>3</v>
      </c>
      <c r="BI46" s="167">
        <f t="shared" si="26"/>
        <v>0</v>
      </c>
      <c r="BJ46" s="167">
        <f t="shared" si="26"/>
        <v>1</v>
      </c>
      <c r="BK46" s="167">
        <f t="shared" si="26"/>
        <v>1</v>
      </c>
      <c r="BL46" s="167">
        <f t="shared" si="26"/>
        <v>0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191</v>
      </c>
      <c r="C47" s="17" t="s">
        <v>191</v>
      </c>
      <c r="D47" s="17" t="s">
        <v>479</v>
      </c>
      <c r="E47" s="17" t="s">
        <v>479</v>
      </c>
      <c r="F47" s="17" t="s">
        <v>479</v>
      </c>
      <c r="G47" s="17" t="s">
        <v>479</v>
      </c>
      <c r="H47" s="17" t="s">
        <v>381</v>
      </c>
      <c r="I47" s="17" t="s">
        <v>381</v>
      </c>
      <c r="J47" s="17"/>
      <c r="K47" s="17" t="s">
        <v>479</v>
      </c>
      <c r="L47" s="17" t="s">
        <v>533</v>
      </c>
      <c r="M47" s="17"/>
      <c r="N47" s="17" t="s">
        <v>191</v>
      </c>
      <c r="O47" s="17" t="s">
        <v>283</v>
      </c>
      <c r="P47" s="17" t="s">
        <v>191</v>
      </c>
      <c r="Q47" s="17" t="s">
        <v>535</v>
      </c>
      <c r="R47" s="17" t="s">
        <v>535</v>
      </c>
      <c r="S47" s="17" t="s">
        <v>345</v>
      </c>
      <c r="T47" s="17"/>
      <c r="U47" s="17" t="s">
        <v>262</v>
      </c>
      <c r="V47" s="17" t="s">
        <v>345</v>
      </c>
      <c r="W47" s="17"/>
      <c r="X47" s="17" t="s">
        <v>455</v>
      </c>
      <c r="Y47" s="17"/>
      <c r="Z47" s="17"/>
      <c r="AA47" s="17"/>
      <c r="AB47" s="17"/>
      <c r="AC47" s="17" t="s">
        <v>283</v>
      </c>
      <c r="AD47" s="17" t="s">
        <v>345</v>
      </c>
      <c r="AE47" s="17" t="s">
        <v>531</v>
      </c>
      <c r="AF47" s="17" t="s">
        <v>370</v>
      </c>
      <c r="AG47" s="17"/>
      <c r="AH47" s="17"/>
      <c r="AI47" s="17" t="s">
        <v>262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477" t="s">
        <v>346</v>
      </c>
      <c r="E48" s="477" t="s">
        <v>346</v>
      </c>
      <c r="F48" s="477" t="s">
        <v>346</v>
      </c>
      <c r="G48" s="477" t="s">
        <v>346</v>
      </c>
      <c r="H48" s="290" t="s">
        <v>6</v>
      </c>
      <c r="I48" s="290" t="s">
        <v>6</v>
      </c>
      <c r="J48" s="289"/>
      <c r="K48" s="477" t="s">
        <v>346</v>
      </c>
      <c r="L48" s="292" t="s">
        <v>16</v>
      </c>
      <c r="M48" s="289"/>
      <c r="N48" s="289"/>
      <c r="O48" s="264" t="s">
        <v>74</v>
      </c>
      <c r="P48" s="289"/>
      <c r="Q48" s="217" t="s">
        <v>27</v>
      </c>
      <c r="R48" s="217" t="s">
        <v>27</v>
      </c>
      <c r="S48" s="294" t="s">
        <v>14</v>
      </c>
      <c r="T48" s="289"/>
      <c r="U48" s="297" t="s">
        <v>5</v>
      </c>
      <c r="V48" s="294" t="s">
        <v>14</v>
      </c>
      <c r="W48" s="289"/>
      <c r="X48" s="288" t="s">
        <v>4</v>
      </c>
      <c r="Y48" s="289"/>
      <c r="Z48" s="289"/>
      <c r="AA48" s="289"/>
      <c r="AB48" s="289"/>
      <c r="AC48" s="264" t="s">
        <v>74</v>
      </c>
      <c r="AD48" s="366" t="s">
        <v>14</v>
      </c>
      <c r="AE48" s="292" t="s">
        <v>16</v>
      </c>
      <c r="AF48" s="292" t="s">
        <v>16</v>
      </c>
      <c r="AG48" s="289"/>
      <c r="AH48" s="289"/>
      <c r="AI48" s="512" t="s">
        <v>17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>
        <v>8</v>
      </c>
      <c r="E49" s="26">
        <v>7</v>
      </c>
      <c r="F49" s="26">
        <v>8</v>
      </c>
      <c r="G49" s="26">
        <v>8</v>
      </c>
      <c r="H49" s="26">
        <v>1</v>
      </c>
      <c r="I49" s="26">
        <v>1</v>
      </c>
      <c r="J49" s="26"/>
      <c r="K49" s="26">
        <v>8</v>
      </c>
      <c r="L49" s="26" t="s">
        <v>271</v>
      </c>
      <c r="M49" s="26"/>
      <c r="N49" s="26"/>
      <c r="O49" s="26">
        <v>3</v>
      </c>
      <c r="P49" s="26"/>
      <c r="Q49" s="26">
        <v>9</v>
      </c>
      <c r="R49" s="26">
        <v>9</v>
      </c>
      <c r="S49" s="26">
        <v>4</v>
      </c>
      <c r="T49" s="26"/>
      <c r="U49" s="26" t="s">
        <v>33</v>
      </c>
      <c r="V49" s="26">
        <v>4</v>
      </c>
      <c r="W49" s="26"/>
      <c r="X49" s="26" t="s">
        <v>31</v>
      </c>
      <c r="Y49" s="26"/>
      <c r="Z49" s="26"/>
      <c r="AA49" s="26"/>
      <c r="AB49" s="26"/>
      <c r="AC49" s="26">
        <v>3</v>
      </c>
      <c r="AD49" s="26">
        <v>4</v>
      </c>
      <c r="AE49" s="26" t="s">
        <v>32</v>
      </c>
      <c r="AF49" s="26">
        <v>5</v>
      </c>
      <c r="AG49" s="26"/>
      <c r="AH49" s="26"/>
      <c r="AI49" s="26" t="s">
        <v>289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6</v>
      </c>
      <c r="BA49" s="167">
        <f t="shared" si="28"/>
        <v>0</v>
      </c>
      <c r="BB49" s="167">
        <f t="shared" si="28"/>
        <v>6</v>
      </c>
      <c r="BC49" s="167">
        <f t="shared" si="28"/>
        <v>9</v>
      </c>
      <c r="BD49" s="167">
        <f t="shared" si="28"/>
        <v>8</v>
      </c>
      <c r="BE49" s="167">
        <f t="shared" si="28"/>
        <v>0</v>
      </c>
      <c r="BF49" s="167">
        <f t="shared" si="28"/>
        <v>9</v>
      </c>
      <c r="BG49" s="167">
        <f t="shared" si="28"/>
        <v>9</v>
      </c>
      <c r="BH49" s="167">
        <f t="shared" si="28"/>
        <v>3</v>
      </c>
      <c r="BI49" s="167">
        <f t="shared" si="28"/>
        <v>0</v>
      </c>
      <c r="BJ49" s="167">
        <f t="shared" si="28"/>
        <v>1</v>
      </c>
      <c r="BK49" s="167">
        <f t="shared" si="28"/>
        <v>1</v>
      </c>
      <c r="BL49" s="167">
        <f t="shared" si="28"/>
        <v>3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 t="s">
        <v>165</v>
      </c>
      <c r="V61" s="210" t="s">
        <v>165</v>
      </c>
      <c r="W61" s="194"/>
      <c r="X61" s="194" t="s">
        <v>165</v>
      </c>
      <c r="Y61" s="194"/>
      <c r="Z61" s="194" t="s">
        <v>165</v>
      </c>
      <c r="AA61" s="194"/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7713" priority="2372" operator="equal">
      <formula>0</formula>
    </cfRule>
    <cfRule type="cellIs" dxfId="7712" priority="2373" operator="greaterThan">
      <formula>0</formula>
    </cfRule>
  </conditionalFormatting>
  <conditionalFormatting sqref="AZ19:BR19">
    <cfRule type="cellIs" dxfId="7711" priority="2370" operator="equal">
      <formula>0</formula>
    </cfRule>
    <cfRule type="cellIs" dxfId="7710" priority="2371" operator="greaterThan">
      <formula>0</formula>
    </cfRule>
  </conditionalFormatting>
  <conditionalFormatting sqref="AZ22:BR22">
    <cfRule type="cellIs" dxfId="7709" priority="2368" operator="equal">
      <formula>0</formula>
    </cfRule>
    <cfRule type="cellIs" dxfId="7708" priority="2369" operator="greaterThan">
      <formula>0</formula>
    </cfRule>
  </conditionalFormatting>
  <conditionalFormatting sqref="AZ26:BR26">
    <cfRule type="cellIs" dxfId="7707" priority="2366" operator="equal">
      <formula>0</formula>
    </cfRule>
    <cfRule type="cellIs" dxfId="7706" priority="2367" operator="greaterThan">
      <formula>0</formula>
    </cfRule>
  </conditionalFormatting>
  <conditionalFormatting sqref="AZ29:BR29">
    <cfRule type="cellIs" dxfId="7705" priority="2364" operator="equal">
      <formula>0</formula>
    </cfRule>
    <cfRule type="cellIs" dxfId="7704" priority="2365" operator="greaterThan">
      <formula>0</formula>
    </cfRule>
  </conditionalFormatting>
  <conditionalFormatting sqref="AZ32:BR32">
    <cfRule type="cellIs" dxfId="7703" priority="2362" operator="equal">
      <formula>0</formula>
    </cfRule>
    <cfRule type="cellIs" dxfId="7702" priority="2363" operator="greaterThan">
      <formula>0</formula>
    </cfRule>
  </conditionalFormatting>
  <conditionalFormatting sqref="AZ36:BR36">
    <cfRule type="cellIs" dxfId="7701" priority="2360" operator="equal">
      <formula>0</formula>
    </cfRule>
    <cfRule type="cellIs" dxfId="7700" priority="2361" operator="greaterThan">
      <formula>0</formula>
    </cfRule>
  </conditionalFormatting>
  <conditionalFormatting sqref="AZ39:BR39">
    <cfRule type="cellIs" dxfId="7699" priority="2358" operator="equal">
      <formula>0</formula>
    </cfRule>
    <cfRule type="cellIs" dxfId="7698" priority="2359" operator="greaterThan">
      <formula>0</formula>
    </cfRule>
  </conditionalFormatting>
  <conditionalFormatting sqref="AZ42:BR42">
    <cfRule type="cellIs" dxfId="7697" priority="2356" operator="equal">
      <formula>0</formula>
    </cfRule>
    <cfRule type="cellIs" dxfId="7696" priority="2357" operator="greaterThan">
      <formula>0</formula>
    </cfRule>
  </conditionalFormatting>
  <conditionalFormatting sqref="AZ46:BR46">
    <cfRule type="cellIs" dxfId="7695" priority="2354" operator="equal">
      <formula>0</formula>
    </cfRule>
    <cfRule type="cellIs" dxfId="7694" priority="2355" operator="greaterThan">
      <formula>0</formula>
    </cfRule>
  </conditionalFormatting>
  <conditionalFormatting sqref="AZ49:BR49">
    <cfRule type="cellIs" dxfId="7693" priority="2352" operator="equal">
      <formula>0</formula>
    </cfRule>
    <cfRule type="cellIs" dxfId="7692" priority="2353" operator="greaterThan">
      <formula>0</formula>
    </cfRule>
  </conditionalFormatting>
  <conditionalFormatting sqref="AZ52:BR52">
    <cfRule type="cellIs" dxfId="7691" priority="2350" operator="equal">
      <formula>0</formula>
    </cfRule>
    <cfRule type="cellIs" dxfId="7690" priority="2351" operator="greaterThan">
      <formula>0</formula>
    </cfRule>
  </conditionalFormatting>
  <conditionalFormatting sqref="AZ56:BR56">
    <cfRule type="cellIs" dxfId="7689" priority="2348" operator="equal">
      <formula>0</formula>
    </cfRule>
    <cfRule type="cellIs" dxfId="7688" priority="2349" operator="greaterThan">
      <formula>0</formula>
    </cfRule>
  </conditionalFormatting>
  <conditionalFormatting sqref="AZ59:BR59">
    <cfRule type="cellIs" dxfId="7687" priority="2346" operator="equal">
      <formula>0</formula>
    </cfRule>
    <cfRule type="cellIs" dxfId="7686" priority="2347" operator="greaterThan">
      <formula>0</formula>
    </cfRule>
  </conditionalFormatting>
  <conditionalFormatting sqref="AZ62:BR62">
    <cfRule type="cellIs" dxfId="7685" priority="2344" operator="equal">
      <formula>0</formula>
    </cfRule>
    <cfRule type="cellIs" dxfId="7684" priority="2345" operator="greaterThan">
      <formula>0</formula>
    </cfRule>
  </conditionalFormatting>
  <conditionalFormatting sqref="A28:A29 A45:A46 A48:A49 A55:A56 A58:A59 A5:A6 A8:A9 A25:A26">
    <cfRule type="cellIs" dxfId="7683" priority="2343" stopIfTrue="1" operator="equal">
      <formula>TRUE</formula>
    </cfRule>
  </conditionalFormatting>
  <conditionalFormatting sqref="A35:A36 A38:A39">
    <cfRule type="cellIs" dxfId="7682" priority="2342" stopIfTrue="1" operator="equal">
      <formula>TRUE</formula>
    </cfRule>
  </conditionalFormatting>
  <conditionalFormatting sqref="AP16">
    <cfRule type="duplicateValues" dxfId="7681" priority="2339"/>
  </conditionalFormatting>
  <conditionalFormatting sqref="AP19">
    <cfRule type="duplicateValues" dxfId="7680" priority="2338"/>
  </conditionalFormatting>
  <conditionalFormatting sqref="AP26">
    <cfRule type="duplicateValues" dxfId="7679" priority="2337"/>
  </conditionalFormatting>
  <conditionalFormatting sqref="AP39">
    <cfRule type="duplicateValues" dxfId="7678" priority="2336"/>
  </conditionalFormatting>
  <conditionalFormatting sqref="AP36">
    <cfRule type="duplicateValues" dxfId="7677" priority="2335"/>
  </conditionalFormatting>
  <conditionalFormatting sqref="AP39">
    <cfRule type="duplicateValues" dxfId="7676" priority="2334"/>
  </conditionalFormatting>
  <conditionalFormatting sqref="AP49">
    <cfRule type="duplicateValues" dxfId="7675" priority="2333"/>
  </conditionalFormatting>
  <conditionalFormatting sqref="AP46">
    <cfRule type="duplicateValues" dxfId="7674" priority="2332"/>
  </conditionalFormatting>
  <conditionalFormatting sqref="AP49">
    <cfRule type="duplicateValues" dxfId="7673" priority="2331"/>
  </conditionalFormatting>
  <conditionalFormatting sqref="AP6 AL6">
    <cfRule type="duplicateValues" dxfId="7672" priority="2330"/>
  </conditionalFormatting>
  <conditionalFormatting sqref="AP9">
    <cfRule type="duplicateValues" dxfId="7671" priority="2329"/>
  </conditionalFormatting>
  <conditionalFormatting sqref="AP36">
    <cfRule type="duplicateValues" dxfId="7670" priority="2328"/>
  </conditionalFormatting>
  <conditionalFormatting sqref="AP39">
    <cfRule type="duplicateValues" dxfId="7669" priority="2327"/>
  </conditionalFormatting>
  <conditionalFormatting sqref="AM36">
    <cfRule type="duplicateValues" dxfId="7668" priority="2326"/>
  </conditionalFormatting>
  <conditionalFormatting sqref="AM39">
    <cfRule type="duplicateValues" dxfId="7667" priority="2325"/>
  </conditionalFormatting>
  <conditionalFormatting sqref="AM46">
    <cfRule type="duplicateValues" dxfId="7666" priority="2324"/>
  </conditionalFormatting>
  <conditionalFormatting sqref="AM49">
    <cfRule type="duplicateValues" dxfId="7665" priority="2323"/>
  </conditionalFormatting>
  <conditionalFormatting sqref="AO46">
    <cfRule type="duplicateValues" dxfId="7664" priority="2322"/>
  </conditionalFormatting>
  <conditionalFormatting sqref="AL6">
    <cfRule type="duplicateValues" dxfId="7663" priority="2321"/>
  </conditionalFormatting>
  <conditionalFormatting sqref="AP9">
    <cfRule type="duplicateValues" dxfId="7662" priority="2320"/>
  </conditionalFormatting>
  <conditionalFormatting sqref="AL6">
    <cfRule type="duplicateValues" dxfId="7661" priority="2319"/>
  </conditionalFormatting>
  <conditionalFormatting sqref="AP16">
    <cfRule type="duplicateValues" dxfId="7660" priority="2318"/>
  </conditionalFormatting>
  <conditionalFormatting sqref="AP19">
    <cfRule type="duplicateValues" dxfId="7659" priority="2317"/>
  </conditionalFormatting>
  <conditionalFormatting sqref="AP29">
    <cfRule type="duplicateValues" dxfId="7658" priority="2316"/>
  </conditionalFormatting>
  <conditionalFormatting sqref="AM36 AM46">
    <cfRule type="duplicateValues" dxfId="7657" priority="2315"/>
  </conditionalFormatting>
  <conditionalFormatting sqref="AM49">
    <cfRule type="duplicateValues" dxfId="7656" priority="2314"/>
  </conditionalFormatting>
  <conditionalFormatting sqref="AM39">
    <cfRule type="duplicateValues" dxfId="7655" priority="2313"/>
  </conditionalFormatting>
  <conditionalFormatting sqref="AJ6 AL6:AP6">
    <cfRule type="duplicateValues" dxfId="7654" priority="2312"/>
  </conditionalFormatting>
  <conditionalFormatting sqref="AN16">
    <cfRule type="duplicateValues" dxfId="7653" priority="2311"/>
  </conditionalFormatting>
  <conditionalFormatting sqref="AL46">
    <cfRule type="duplicateValues" dxfId="7652" priority="2310"/>
  </conditionalFormatting>
  <conditionalFormatting sqref="AL49">
    <cfRule type="duplicateValues" dxfId="7651" priority="2309"/>
  </conditionalFormatting>
  <conditionalFormatting sqref="AN19">
    <cfRule type="duplicateValues" dxfId="7650" priority="2308"/>
  </conditionalFormatting>
  <conditionalFormatting sqref="AN26">
    <cfRule type="duplicateValues" dxfId="7649" priority="2307"/>
  </conditionalFormatting>
  <conditionalFormatting sqref="AN29">
    <cfRule type="duplicateValues" dxfId="7648" priority="2306"/>
  </conditionalFormatting>
  <conditionalFormatting sqref="AN36">
    <cfRule type="duplicateValues" dxfId="7647" priority="2305"/>
  </conditionalFormatting>
  <conditionalFormatting sqref="AN39">
    <cfRule type="duplicateValues" dxfId="7646" priority="2304"/>
  </conditionalFormatting>
  <conditionalFormatting sqref="AN46">
    <cfRule type="duplicateValues" dxfId="7645" priority="2303"/>
  </conditionalFormatting>
  <conditionalFormatting sqref="AN49">
    <cfRule type="duplicateValues" dxfId="7644" priority="2302"/>
  </conditionalFormatting>
  <conditionalFormatting sqref="AO26">
    <cfRule type="duplicateValues" dxfId="7643" priority="2301"/>
  </conditionalFormatting>
  <conditionalFormatting sqref="AO29">
    <cfRule type="duplicateValues" dxfId="7642" priority="2300"/>
  </conditionalFormatting>
  <conditionalFormatting sqref="AO36">
    <cfRule type="duplicateValues" dxfId="7641" priority="2299"/>
  </conditionalFormatting>
  <conditionalFormatting sqref="AO39">
    <cfRule type="duplicateValues" dxfId="7640" priority="2298"/>
  </conditionalFormatting>
  <conditionalFormatting sqref="AZ6:BR6">
    <cfRule type="cellIs" dxfId="7639" priority="2296" operator="equal">
      <formula>0</formula>
    </cfRule>
    <cfRule type="cellIs" dxfId="7638" priority="2297" operator="greaterThan">
      <formula>0</formula>
    </cfRule>
  </conditionalFormatting>
  <conditionalFormatting sqref="AZ9:BR9">
    <cfRule type="cellIs" dxfId="7637" priority="2294" operator="equal">
      <formula>0</formula>
    </cfRule>
    <cfRule type="cellIs" dxfId="7636" priority="2295" operator="greaterThan">
      <formula>0</formula>
    </cfRule>
  </conditionalFormatting>
  <conditionalFormatting sqref="AZ12:BR12">
    <cfRule type="cellIs" dxfId="7635" priority="2292" operator="equal">
      <formula>0</formula>
    </cfRule>
    <cfRule type="cellIs" dxfId="7634" priority="2293" operator="greaterThan">
      <formula>0</formula>
    </cfRule>
  </conditionalFormatting>
  <conditionalFormatting sqref="AN6">
    <cfRule type="duplicateValues" dxfId="7633" priority="2291"/>
  </conditionalFormatting>
  <conditionalFormatting sqref="AN9">
    <cfRule type="duplicateValues" dxfId="7632" priority="2290"/>
  </conditionalFormatting>
  <conditionalFormatting sqref="AO49">
    <cfRule type="duplicateValues" dxfId="7631" priority="2289"/>
  </conditionalFormatting>
  <conditionalFormatting sqref="A15:A16 A18:A19">
    <cfRule type="cellIs" dxfId="7630" priority="2288" stopIfTrue="1" operator="equal">
      <formula>TRUE</formula>
    </cfRule>
  </conditionalFormatting>
  <conditionalFormatting sqref="AM26">
    <cfRule type="duplicateValues" dxfId="7629" priority="2286"/>
  </conditionalFormatting>
  <conditionalFormatting sqref="AM26">
    <cfRule type="duplicateValues" dxfId="7628" priority="2285"/>
  </conditionalFormatting>
  <conditionalFormatting sqref="AM26">
    <cfRule type="duplicateValues" dxfId="7627" priority="2284"/>
  </conditionalFormatting>
  <conditionalFormatting sqref="AM29">
    <cfRule type="duplicateValues" dxfId="7626" priority="2283"/>
  </conditionalFormatting>
  <conditionalFormatting sqref="AM29">
    <cfRule type="duplicateValues" dxfId="7625" priority="2282"/>
  </conditionalFormatting>
  <conditionalFormatting sqref="AM29">
    <cfRule type="duplicateValues" dxfId="7624" priority="2281"/>
  </conditionalFormatting>
  <conditionalFormatting sqref="AL6">
    <cfRule type="duplicateValues" dxfId="7623" priority="2280"/>
  </conditionalFormatting>
  <conditionalFormatting sqref="AL6">
    <cfRule type="duplicateValues" dxfId="7622" priority="2279"/>
  </conditionalFormatting>
  <conditionalFormatting sqref="AL6">
    <cfRule type="duplicateValues" dxfId="7621" priority="2278"/>
  </conditionalFormatting>
  <conditionalFormatting sqref="AL6">
    <cfRule type="duplicateValues" dxfId="7620" priority="2277"/>
  </conditionalFormatting>
  <conditionalFormatting sqref="AO6">
    <cfRule type="duplicateValues" dxfId="7619" priority="2276"/>
  </conditionalFormatting>
  <conditionalFormatting sqref="AO9">
    <cfRule type="duplicateValues" dxfId="7618" priority="2275"/>
  </conditionalFormatting>
  <conditionalFormatting sqref="AO6">
    <cfRule type="duplicateValues" dxfId="7617" priority="2274"/>
  </conditionalFormatting>
  <conditionalFormatting sqref="AO16">
    <cfRule type="duplicateValues" dxfId="7616" priority="2273"/>
  </conditionalFormatting>
  <conditionalFormatting sqref="AO9">
    <cfRule type="duplicateValues" dxfId="7615" priority="2272"/>
  </conditionalFormatting>
  <conditionalFormatting sqref="AO9">
    <cfRule type="duplicateValues" dxfId="7614" priority="2271"/>
  </conditionalFormatting>
  <conditionalFormatting sqref="AO16">
    <cfRule type="duplicateValues" dxfId="7613" priority="2270"/>
  </conditionalFormatting>
  <conditionalFormatting sqref="AO16">
    <cfRule type="duplicateValues" dxfId="7612" priority="2269"/>
  </conditionalFormatting>
  <conditionalFormatting sqref="AO19">
    <cfRule type="duplicateValues" dxfId="7611" priority="2268"/>
  </conditionalFormatting>
  <conditionalFormatting sqref="AO19">
    <cfRule type="duplicateValues" dxfId="7610" priority="2267"/>
  </conditionalFormatting>
  <conditionalFormatting sqref="AO6">
    <cfRule type="duplicateValues" dxfId="7609" priority="2266"/>
  </conditionalFormatting>
  <conditionalFormatting sqref="AO6">
    <cfRule type="duplicateValues" dxfId="7608" priority="2265"/>
  </conditionalFormatting>
  <conditionalFormatting sqref="AO19">
    <cfRule type="duplicateValues" dxfId="7607" priority="2264"/>
  </conditionalFormatting>
  <conditionalFormatting sqref="AM6">
    <cfRule type="duplicateValues" dxfId="7606" priority="2263"/>
  </conditionalFormatting>
  <conditionalFormatting sqref="AM9">
    <cfRule type="duplicateValues" dxfId="7605" priority="2262"/>
  </conditionalFormatting>
  <conditionalFormatting sqref="AM6">
    <cfRule type="duplicateValues" dxfId="7604" priority="2261"/>
  </conditionalFormatting>
  <conditionalFormatting sqref="AM16">
    <cfRule type="duplicateValues" dxfId="7603" priority="2260"/>
  </conditionalFormatting>
  <conditionalFormatting sqref="AM9">
    <cfRule type="duplicateValues" dxfId="7602" priority="2259"/>
  </conditionalFormatting>
  <conditionalFormatting sqref="AM9">
    <cfRule type="duplicateValues" dxfId="7601" priority="2258"/>
  </conditionalFormatting>
  <conditionalFormatting sqref="AM16">
    <cfRule type="duplicateValues" dxfId="7600" priority="2257"/>
  </conditionalFormatting>
  <conditionalFormatting sqref="AM16">
    <cfRule type="duplicateValues" dxfId="7599" priority="2256"/>
  </conditionalFormatting>
  <conditionalFormatting sqref="AM19">
    <cfRule type="duplicateValues" dxfId="7598" priority="2255"/>
  </conditionalFormatting>
  <conditionalFormatting sqref="AM19">
    <cfRule type="duplicateValues" dxfId="7597" priority="2254"/>
  </conditionalFormatting>
  <conditionalFormatting sqref="AM6">
    <cfRule type="duplicateValues" dxfId="7596" priority="2253"/>
  </conditionalFormatting>
  <conditionalFormatting sqref="AM6">
    <cfRule type="duplicateValues" dxfId="7595" priority="2252"/>
  </conditionalFormatting>
  <conditionalFormatting sqref="AM19">
    <cfRule type="duplicateValues" dxfId="7594" priority="2251"/>
  </conditionalFormatting>
  <conditionalFormatting sqref="AM9:AP9">
    <cfRule type="duplicateValues" dxfId="7593" priority="2250"/>
  </conditionalFormatting>
  <conditionalFormatting sqref="AM16:AP16">
    <cfRule type="duplicateValues" dxfId="7592" priority="2249"/>
  </conditionalFormatting>
  <conditionalFormatting sqref="AM19:AP19">
    <cfRule type="duplicateValues" dxfId="7591" priority="2248"/>
  </conditionalFormatting>
  <conditionalFormatting sqref="AJ36 AJ26">
    <cfRule type="duplicateValues" dxfId="7590" priority="2247"/>
  </conditionalFormatting>
  <conditionalFormatting sqref="AJ39 AJ29">
    <cfRule type="duplicateValues" dxfId="7589" priority="2246"/>
  </conditionalFormatting>
  <conditionalFormatting sqref="AH6:AP6">
    <cfRule type="duplicateValues" dxfId="7588" priority="2245"/>
  </conditionalFormatting>
  <conditionalFormatting sqref="AH9:AI9 AK9:AP9">
    <cfRule type="duplicateValues" dxfId="7587" priority="2244"/>
  </conditionalFormatting>
  <conditionalFormatting sqref="AH36:AP36">
    <cfRule type="duplicateValues" dxfId="7586" priority="2243"/>
  </conditionalFormatting>
  <conditionalFormatting sqref="AH39:AP39">
    <cfRule type="duplicateValues" dxfId="7585" priority="2242"/>
  </conditionalFormatting>
  <conditionalFormatting sqref="AH26:AP26">
    <cfRule type="duplicateValues" dxfId="7584" priority="2241"/>
  </conditionalFormatting>
  <conditionalFormatting sqref="AH29:AP29">
    <cfRule type="duplicateValues" dxfId="7583" priority="2240"/>
  </conditionalFormatting>
  <conditionalFormatting sqref="AH46:AP46">
    <cfRule type="duplicateValues" dxfId="7582" priority="2239"/>
  </conditionalFormatting>
  <conditionalFormatting sqref="AH49:AP49">
    <cfRule type="duplicateValues" dxfId="7581" priority="2238"/>
  </conditionalFormatting>
  <conditionalFormatting sqref="AH16:AP16">
    <cfRule type="duplicateValues" dxfId="7580" priority="2237"/>
  </conditionalFormatting>
  <conditionalFormatting sqref="AH19:AP19">
    <cfRule type="duplicateValues" dxfId="7579" priority="2236"/>
  </conditionalFormatting>
  <conditionalFormatting sqref="AH46">
    <cfRule type="duplicateValues" dxfId="7578" priority="2235"/>
  </conditionalFormatting>
  <conditionalFormatting sqref="AH49">
    <cfRule type="duplicateValues" dxfId="7577" priority="2234"/>
  </conditionalFormatting>
  <conditionalFormatting sqref="AK46 AK36 AK26 AK16">
    <cfRule type="duplicateValues" dxfId="7576" priority="2233"/>
  </conditionalFormatting>
  <conditionalFormatting sqref="AK49 AK39 AK29 AK19">
    <cfRule type="duplicateValues" dxfId="7575" priority="2232"/>
  </conditionalFormatting>
  <conditionalFormatting sqref="AL9">
    <cfRule type="duplicateValues" dxfId="7574" priority="2231"/>
  </conditionalFormatting>
  <conditionalFormatting sqref="AL9">
    <cfRule type="duplicateValues" dxfId="7573" priority="2230"/>
  </conditionalFormatting>
  <conditionalFormatting sqref="AL9">
    <cfRule type="duplicateValues" dxfId="7572" priority="2229"/>
  </conditionalFormatting>
  <conditionalFormatting sqref="AL9">
    <cfRule type="duplicateValues" dxfId="7571" priority="2228"/>
  </conditionalFormatting>
  <conditionalFormatting sqref="AL9">
    <cfRule type="duplicateValues" dxfId="7570" priority="2227"/>
  </conditionalFormatting>
  <conditionalFormatting sqref="AL9">
    <cfRule type="duplicateValues" dxfId="7569" priority="2226"/>
  </conditionalFormatting>
  <conditionalFormatting sqref="AL9">
    <cfRule type="duplicateValues" dxfId="7568" priority="2225"/>
  </conditionalFormatting>
  <conditionalFormatting sqref="AL9">
    <cfRule type="duplicateValues" dxfId="7567" priority="2224"/>
  </conditionalFormatting>
  <conditionalFormatting sqref="AL9">
    <cfRule type="duplicateValues" dxfId="7566" priority="2223"/>
  </conditionalFormatting>
  <conditionalFormatting sqref="AL36 AL26 AL16">
    <cfRule type="duplicateValues" dxfId="7565" priority="2222"/>
  </conditionalFormatting>
  <conditionalFormatting sqref="AL36 AL26 AL16">
    <cfRule type="duplicateValues" dxfId="7564" priority="2221"/>
  </conditionalFormatting>
  <conditionalFormatting sqref="AL36 AL26 AL16">
    <cfRule type="duplicateValues" dxfId="7563" priority="2220"/>
  </conditionalFormatting>
  <conditionalFormatting sqref="AL36 AL26 AL16">
    <cfRule type="duplicateValues" dxfId="7562" priority="2219"/>
  </conditionalFormatting>
  <conditionalFormatting sqref="AL36 AL26 AL16">
    <cfRule type="duplicateValues" dxfId="7561" priority="2218"/>
  </conditionalFormatting>
  <conditionalFormatting sqref="AL36 AL26 AL16">
    <cfRule type="duplicateValues" dxfId="7560" priority="2217"/>
  </conditionalFormatting>
  <conditionalFormatting sqref="AL36 AL26 AL16">
    <cfRule type="duplicateValues" dxfId="7559" priority="2216"/>
  </conditionalFormatting>
  <conditionalFormatting sqref="AL36 AL26 AL16">
    <cfRule type="duplicateValues" dxfId="7558" priority="2215"/>
  </conditionalFormatting>
  <conditionalFormatting sqref="AL36 AL26 AL16">
    <cfRule type="duplicateValues" dxfId="7557" priority="2214"/>
  </conditionalFormatting>
  <conditionalFormatting sqref="AL39 AL29 AL19">
    <cfRule type="duplicateValues" dxfId="7556" priority="2213"/>
  </conditionalFormatting>
  <conditionalFormatting sqref="AL39 AL29 AL19">
    <cfRule type="duplicateValues" dxfId="7555" priority="2212"/>
  </conditionalFormatting>
  <conditionalFormatting sqref="AL39 AL29 AL19">
    <cfRule type="duplicateValues" dxfId="7554" priority="2211"/>
  </conditionalFormatting>
  <conditionalFormatting sqref="AL39 AL29 AL19">
    <cfRule type="duplicateValues" dxfId="7553" priority="2210"/>
  </conditionalFormatting>
  <conditionalFormatting sqref="AL39 AL29 AL19">
    <cfRule type="duplicateValues" dxfId="7552" priority="2209"/>
  </conditionalFormatting>
  <conditionalFormatting sqref="AL39 AL29 AL19">
    <cfRule type="duplicateValues" dxfId="7551" priority="2208"/>
  </conditionalFormatting>
  <conditionalFormatting sqref="AL39 AL29 AL19">
    <cfRule type="duplicateValues" dxfId="7550" priority="2207"/>
  </conditionalFormatting>
  <conditionalFormatting sqref="AL39 AL29 AL19">
    <cfRule type="duplicateValues" dxfId="7549" priority="2206"/>
  </conditionalFormatting>
  <conditionalFormatting sqref="AL39 AL29 AL19">
    <cfRule type="duplicateValues" dxfId="7548" priority="2205"/>
  </conditionalFormatting>
  <conditionalFormatting sqref="AH6">
    <cfRule type="duplicateValues" dxfId="7547" priority="2204"/>
  </conditionalFormatting>
  <conditionalFormatting sqref="AH9">
    <cfRule type="duplicateValues" dxfId="7546" priority="2203"/>
  </conditionalFormatting>
  <conditionalFormatting sqref="AH36 AH26 AH16">
    <cfRule type="duplicateValues" dxfId="7545" priority="2202"/>
  </conditionalFormatting>
  <conditionalFormatting sqref="AH39 AH29 AH19">
    <cfRule type="duplicateValues" dxfId="7544" priority="2201"/>
  </conditionalFormatting>
  <conditionalFormatting sqref="AJ9">
    <cfRule type="duplicateValues" dxfId="7543" priority="1166"/>
  </conditionalFormatting>
  <conditionalFormatting sqref="AJ9">
    <cfRule type="duplicateValues" dxfId="7542" priority="1165"/>
  </conditionalFormatting>
  <conditionalFormatting sqref="AF48">
    <cfRule type="duplicateValues" dxfId="7541" priority="1017"/>
  </conditionalFormatting>
  <conditionalFormatting sqref="AF35">
    <cfRule type="duplicateValues" dxfId="7540" priority="838"/>
  </conditionalFormatting>
  <conditionalFormatting sqref="AF38">
    <cfRule type="duplicateValues" dxfId="7539" priority="837"/>
  </conditionalFormatting>
  <conditionalFormatting sqref="AF45">
    <cfRule type="duplicateValues" dxfId="7538" priority="822"/>
  </conditionalFormatting>
  <conditionalFormatting sqref="B6:AG6">
    <cfRule type="duplicateValues" dxfId="7537" priority="12"/>
  </conditionalFormatting>
  <conditionalFormatting sqref="B9:AG9">
    <cfRule type="duplicateValues" dxfId="7536" priority="11"/>
  </conditionalFormatting>
  <conditionalFormatting sqref="B16:AG16">
    <cfRule type="duplicateValues" dxfId="7535" priority="10"/>
  </conditionalFormatting>
  <conditionalFormatting sqref="B19:AG19">
    <cfRule type="duplicateValues" dxfId="7534" priority="9"/>
  </conditionalFormatting>
  <conditionalFormatting sqref="B26:AG26">
    <cfRule type="duplicateValues" dxfId="7533" priority="8"/>
  </conditionalFormatting>
  <conditionalFormatting sqref="B29:AG29">
    <cfRule type="duplicateValues" dxfId="7532" priority="7"/>
  </conditionalFormatting>
  <conditionalFormatting sqref="B36:AG36">
    <cfRule type="duplicateValues" dxfId="7531" priority="6"/>
  </conditionalFormatting>
  <conditionalFormatting sqref="B39:AG39">
    <cfRule type="duplicateValues" dxfId="7530" priority="5"/>
  </conditionalFormatting>
  <conditionalFormatting sqref="B46:AG46">
    <cfRule type="duplicateValues" dxfId="7529" priority="4"/>
  </conditionalFormatting>
  <conditionalFormatting sqref="B49:AG49">
    <cfRule type="duplicateValues" dxfId="7528" priority="3"/>
  </conditionalFormatting>
  <conditionalFormatting sqref="B56:AG56">
    <cfRule type="duplicateValues" dxfId="7527" priority="2"/>
  </conditionalFormatting>
  <conditionalFormatting sqref="B59:AG59">
    <cfRule type="duplicateValues" dxfId="7526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3649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341" stopIfTrue="1" operator="containsText" id="{13977D82-B87E-4CD1-AEA2-3837ABDC1400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2340" stopIfTrue="1" operator="containsText" id="{4EEA0804-C8B3-4CD2-9203-FD956CD0CAF7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2287" stopIfTrue="1" operator="containsText" id="{53FACAF8-C8CA-4F55-A28B-7B908007DE0E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6ACA-33D0-423C-B1F5-F321DF8CC547}">
  <sheetPr codeName="Tabelle312"/>
  <dimension ref="A1:CE85"/>
  <sheetViews>
    <sheetView zoomScale="70" zoomScaleNormal="70" zoomScaleSheetLayoutView="70" zoomScalePageLayoutView="70" workbookViewId="0">
      <selection activeCell="AE3" sqref="AE3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36</v>
      </c>
      <c r="B1" s="3">
        <f>DATE(YEAR(A2),1,7*A1-3-WEEKDAY(DATE(YEAR(A2),,),3))</f>
        <v>44074</v>
      </c>
      <c r="C1" s="2" t="s">
        <v>29</v>
      </c>
      <c r="D1" s="3">
        <f>B1+4</f>
        <v>44078</v>
      </c>
      <c r="E1" s="207">
        <f ca="1">SUMIF(B6:AI7,"&lt;&gt;"&amp;"",B2:AI2)</f>
        <v>66</v>
      </c>
      <c r="F1" s="506" t="s">
        <v>466</v>
      </c>
      <c r="G1" s="354"/>
      <c r="H1" s="507"/>
      <c r="I1" s="307"/>
      <c r="J1" s="225"/>
      <c r="K1" s="225"/>
      <c r="L1" s="307"/>
      <c r="M1" s="307"/>
      <c r="N1" s="307"/>
      <c r="O1" s="498" t="s">
        <v>318</v>
      </c>
      <c r="P1" s="307"/>
      <c r="Q1" s="328"/>
      <c r="R1" s="466"/>
      <c r="S1" s="503"/>
      <c r="T1" s="345"/>
      <c r="U1" s="498" t="s">
        <v>318</v>
      </c>
      <c r="V1" s="466"/>
      <c r="W1" s="327"/>
      <c r="X1" s="465"/>
      <c r="Y1" s="212"/>
      <c r="Z1" s="212"/>
      <c r="AA1" s="227"/>
      <c r="AB1" s="227"/>
      <c r="AC1" s="498" t="s">
        <v>318</v>
      </c>
      <c r="AD1" s="504"/>
      <c r="AE1" s="504"/>
      <c r="AF1" s="504"/>
      <c r="AG1" s="227"/>
      <c r="AH1" s="212"/>
      <c r="AI1" s="466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2</v>
      </c>
      <c r="I2" s="166">
        <v>4</v>
      </c>
      <c r="J2" s="263"/>
      <c r="K2" s="165">
        <v>3</v>
      </c>
      <c r="L2" s="165">
        <v>1</v>
      </c>
      <c r="M2" s="9"/>
      <c r="N2" s="9">
        <v>6</v>
      </c>
      <c r="O2" s="165">
        <v>2</v>
      </c>
      <c r="P2" s="165">
        <v>2</v>
      </c>
      <c r="Q2" s="165">
        <v>2</v>
      </c>
      <c r="R2" s="165">
        <v>1</v>
      </c>
      <c r="S2" s="165">
        <v>1</v>
      </c>
      <c r="T2" s="9"/>
      <c r="U2" s="165">
        <v>3</v>
      </c>
      <c r="V2" s="165">
        <v>1</v>
      </c>
      <c r="W2" s="9"/>
      <c r="X2" s="165">
        <v>1</v>
      </c>
      <c r="Y2" s="263"/>
      <c r="Z2" s="166">
        <v>1</v>
      </c>
      <c r="AA2" s="263"/>
      <c r="AB2" s="263"/>
      <c r="AC2" s="165">
        <v>5</v>
      </c>
      <c r="AD2" s="165">
        <v>13</v>
      </c>
      <c r="AE2" s="165">
        <v>1</v>
      </c>
      <c r="AF2" s="9"/>
      <c r="AG2" s="9"/>
      <c r="AH2" s="9"/>
      <c r="AI2" s="165">
        <v>5</v>
      </c>
      <c r="AJ2" s="165">
        <v>5</v>
      </c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6</v>
      </c>
      <c r="BA2" s="287">
        <f t="shared" ref="BA2:BR2" si="0">MAX(BA6,BA9,BA12,BA16,BA19,BA22,BA26,BA29,BA32,BA36,BA39,BA42,BA46,BA49,BA52,BA56,BA59,BA62)</f>
        <v>0</v>
      </c>
      <c r="BB2" s="287">
        <f t="shared" si="0"/>
        <v>10</v>
      </c>
      <c r="BC2" s="287">
        <f t="shared" si="0"/>
        <v>13</v>
      </c>
      <c r="BD2" s="287">
        <f t="shared" si="0"/>
        <v>2</v>
      </c>
      <c r="BE2" s="287">
        <f t="shared" si="0"/>
        <v>5</v>
      </c>
      <c r="BF2" s="287">
        <f t="shared" si="0"/>
        <v>9</v>
      </c>
      <c r="BG2" s="287">
        <f t="shared" si="0"/>
        <v>9</v>
      </c>
      <c r="BH2" s="287">
        <f t="shared" si="0"/>
        <v>3</v>
      </c>
      <c r="BI2" s="287">
        <f t="shared" si="0"/>
        <v>0</v>
      </c>
      <c r="BJ2" s="287">
        <f t="shared" si="0"/>
        <v>1</v>
      </c>
      <c r="BK2" s="287">
        <f t="shared" si="0"/>
        <v>1</v>
      </c>
      <c r="BL2" s="287">
        <f t="shared" si="0"/>
        <v>6</v>
      </c>
      <c r="BM2" s="287">
        <f t="shared" si="0"/>
        <v>5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0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 t="s">
        <v>504</v>
      </c>
      <c r="S3" s="13" t="s">
        <v>323</v>
      </c>
      <c r="T3" s="13"/>
      <c r="U3" s="12" t="s">
        <v>244</v>
      </c>
      <c r="V3" s="12" t="s">
        <v>332</v>
      </c>
      <c r="W3" s="12"/>
      <c r="X3" s="12" t="s">
        <v>435</v>
      </c>
      <c r="Y3" s="286"/>
      <c r="Z3" s="286" t="s">
        <v>270</v>
      </c>
      <c r="AA3" s="286"/>
      <c r="AB3" s="286"/>
      <c r="AC3" s="286" t="s">
        <v>294</v>
      </c>
      <c r="AD3" s="12" t="s">
        <v>349</v>
      </c>
      <c r="AE3" s="12" t="s">
        <v>528</v>
      </c>
      <c r="AF3" s="12"/>
      <c r="AG3" s="12"/>
      <c r="AH3" s="12"/>
      <c r="AI3" s="12" t="s">
        <v>311</v>
      </c>
      <c r="AJ3" s="13" t="s">
        <v>414</v>
      </c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191</v>
      </c>
      <c r="C4" s="17" t="s">
        <v>191</v>
      </c>
      <c r="D4" s="17" t="s">
        <v>485</v>
      </c>
      <c r="E4" s="17" t="s">
        <v>485</v>
      </c>
      <c r="F4" s="17" t="s">
        <v>485</v>
      </c>
      <c r="G4" s="17" t="s">
        <v>485</v>
      </c>
      <c r="H4" s="17" t="s">
        <v>381</v>
      </c>
      <c r="I4" s="17" t="s">
        <v>381</v>
      </c>
      <c r="J4" s="17"/>
      <c r="K4" s="17" t="s">
        <v>485</v>
      </c>
      <c r="L4" s="17" t="s">
        <v>529</v>
      </c>
      <c r="M4" s="17"/>
      <c r="N4" s="17" t="s">
        <v>262</v>
      </c>
      <c r="O4" s="17" t="s">
        <v>283</v>
      </c>
      <c r="P4" s="17" t="s">
        <v>191</v>
      </c>
      <c r="Q4" s="17" t="s">
        <v>527</v>
      </c>
      <c r="R4" s="17" t="s">
        <v>527</v>
      </c>
      <c r="S4" s="17" t="s">
        <v>345</v>
      </c>
      <c r="T4" s="17"/>
      <c r="U4" s="17" t="s">
        <v>283</v>
      </c>
      <c r="V4" s="17" t="s">
        <v>345</v>
      </c>
      <c r="W4" s="17"/>
      <c r="X4" s="17" t="s">
        <v>445</v>
      </c>
      <c r="Y4" s="17"/>
      <c r="Z4" s="17"/>
      <c r="AA4" s="17"/>
      <c r="AB4" s="17"/>
      <c r="AC4" s="17" t="s">
        <v>283</v>
      </c>
      <c r="AD4" s="17" t="s">
        <v>345</v>
      </c>
      <c r="AE4" s="17" t="s">
        <v>531</v>
      </c>
      <c r="AF4" s="17"/>
      <c r="AG4" s="17"/>
      <c r="AH4" s="17"/>
      <c r="AI4" s="17" t="s">
        <v>262</v>
      </c>
      <c r="AJ4" s="334"/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374" t="s">
        <v>10</v>
      </c>
      <c r="E5" s="374" t="s">
        <v>10</v>
      </c>
      <c r="F5" s="374" t="s">
        <v>10</v>
      </c>
      <c r="G5" s="374" t="s">
        <v>10</v>
      </c>
      <c r="H5" s="290" t="s">
        <v>6</v>
      </c>
      <c r="I5" s="290" t="s">
        <v>6</v>
      </c>
      <c r="J5" s="289"/>
      <c r="K5" s="374" t="s">
        <v>10</v>
      </c>
      <c r="L5" s="390" t="s">
        <v>372</v>
      </c>
      <c r="M5" s="289"/>
      <c r="N5" s="292" t="s">
        <v>16</v>
      </c>
      <c r="O5" s="264" t="s">
        <v>74</v>
      </c>
      <c r="P5" s="289"/>
      <c r="Q5" s="217" t="s">
        <v>27</v>
      </c>
      <c r="R5" s="217" t="s">
        <v>27</v>
      </c>
      <c r="S5" s="294" t="s">
        <v>14</v>
      </c>
      <c r="T5" s="289"/>
      <c r="U5" s="264" t="s">
        <v>74</v>
      </c>
      <c r="V5" s="294" t="s">
        <v>14</v>
      </c>
      <c r="W5" s="289"/>
      <c r="X5" s="292" t="s">
        <v>16</v>
      </c>
      <c r="Y5" s="289"/>
      <c r="Z5" s="289"/>
      <c r="AA5" s="289"/>
      <c r="AB5" s="289"/>
      <c r="AC5" s="264" t="s">
        <v>74</v>
      </c>
      <c r="AD5" s="366" t="s">
        <v>14</v>
      </c>
      <c r="AE5" s="292" t="s">
        <v>16</v>
      </c>
      <c r="AF5" s="289"/>
      <c r="AG5" s="289"/>
      <c r="AH5" s="289"/>
      <c r="AI5" s="295" t="s">
        <v>26</v>
      </c>
      <c r="AJ5" s="313"/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6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>
        <v>8</v>
      </c>
      <c r="E6" s="26">
        <v>7</v>
      </c>
      <c r="F6" s="26">
        <v>8</v>
      </c>
      <c r="G6" s="26">
        <v>8</v>
      </c>
      <c r="H6" s="26">
        <v>1</v>
      </c>
      <c r="I6" s="26">
        <v>1</v>
      </c>
      <c r="J6" s="26"/>
      <c r="K6" s="26">
        <v>8</v>
      </c>
      <c r="L6" s="26" t="s">
        <v>271</v>
      </c>
      <c r="M6" s="26"/>
      <c r="N6" s="26" t="s">
        <v>33</v>
      </c>
      <c r="O6" s="26">
        <v>3</v>
      </c>
      <c r="P6" s="26"/>
      <c r="Q6" s="26">
        <v>9</v>
      </c>
      <c r="R6" s="26">
        <v>9</v>
      </c>
      <c r="S6" s="26">
        <v>5</v>
      </c>
      <c r="T6" s="26"/>
      <c r="U6" s="26">
        <v>3</v>
      </c>
      <c r="V6" s="26">
        <v>5</v>
      </c>
      <c r="W6" s="26"/>
      <c r="X6" s="26" t="s">
        <v>31</v>
      </c>
      <c r="Y6" s="26"/>
      <c r="Z6" s="26"/>
      <c r="AA6" s="26"/>
      <c r="AB6" s="26"/>
      <c r="AC6" s="26">
        <v>3</v>
      </c>
      <c r="AD6" s="26">
        <v>4</v>
      </c>
      <c r="AE6" s="26" t="s">
        <v>32</v>
      </c>
      <c r="AF6" s="26"/>
      <c r="AG6" s="26"/>
      <c r="AH6" s="26"/>
      <c r="AI6" s="26">
        <v>6</v>
      </c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6</v>
      </c>
      <c r="BA6" s="167">
        <f t="shared" si="2"/>
        <v>0</v>
      </c>
      <c r="BB6" s="167">
        <f t="shared" si="2"/>
        <v>10</v>
      </c>
      <c r="BC6" s="167">
        <f t="shared" si="2"/>
        <v>13</v>
      </c>
      <c r="BD6" s="167">
        <f t="shared" si="2"/>
        <v>2</v>
      </c>
      <c r="BE6" s="167">
        <f t="shared" si="2"/>
        <v>5</v>
      </c>
      <c r="BF6" s="167">
        <f t="shared" si="2"/>
        <v>9</v>
      </c>
      <c r="BG6" s="167">
        <f t="shared" si="2"/>
        <v>9</v>
      </c>
      <c r="BH6" s="167">
        <f t="shared" si="2"/>
        <v>3</v>
      </c>
      <c r="BI6" s="167">
        <f t="shared" si="2"/>
        <v>0</v>
      </c>
      <c r="BJ6" s="167">
        <f t="shared" si="2"/>
        <v>1</v>
      </c>
      <c r="BK6" s="167">
        <f t="shared" si="2"/>
        <v>1</v>
      </c>
      <c r="BL6" s="167">
        <f t="shared" si="2"/>
        <v>6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9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191</v>
      </c>
      <c r="C7" s="17" t="s">
        <v>191</v>
      </c>
      <c r="D7" s="17" t="s">
        <v>485</v>
      </c>
      <c r="E7" s="17" t="s">
        <v>485</v>
      </c>
      <c r="F7" s="17" t="s">
        <v>485</v>
      </c>
      <c r="G7" s="17" t="s">
        <v>485</v>
      </c>
      <c r="H7" s="17" t="s">
        <v>381</v>
      </c>
      <c r="I7" s="17" t="s">
        <v>381</v>
      </c>
      <c r="J7" s="17"/>
      <c r="K7" s="17" t="s">
        <v>485</v>
      </c>
      <c r="L7" s="17" t="s">
        <v>529</v>
      </c>
      <c r="M7" s="17"/>
      <c r="N7" s="17" t="s">
        <v>262</v>
      </c>
      <c r="O7" s="17" t="s">
        <v>283</v>
      </c>
      <c r="P7" s="17" t="s">
        <v>191</v>
      </c>
      <c r="Q7" s="17" t="s">
        <v>527</v>
      </c>
      <c r="R7" s="17" t="s">
        <v>527</v>
      </c>
      <c r="S7" s="17" t="s">
        <v>345</v>
      </c>
      <c r="T7" s="17"/>
      <c r="U7" s="17" t="s">
        <v>283</v>
      </c>
      <c r="V7" s="17" t="s">
        <v>345</v>
      </c>
      <c r="W7" s="17"/>
      <c r="X7" s="17" t="s">
        <v>445</v>
      </c>
      <c r="Y7" s="17"/>
      <c r="Z7" s="17"/>
      <c r="AA7" s="17"/>
      <c r="AB7" s="17"/>
      <c r="AC7" s="17" t="s">
        <v>283</v>
      </c>
      <c r="AD7" s="17" t="s">
        <v>345</v>
      </c>
      <c r="AE7" s="17" t="s">
        <v>531</v>
      </c>
      <c r="AF7" s="17"/>
      <c r="AG7" s="17"/>
      <c r="AH7" s="17"/>
      <c r="AI7" s="17" t="s">
        <v>262</v>
      </c>
      <c r="AJ7" s="334"/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3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374" t="s">
        <v>10</v>
      </c>
      <c r="E8" s="374" t="s">
        <v>10</v>
      </c>
      <c r="F8" s="374" t="s">
        <v>10</v>
      </c>
      <c r="G8" s="374" t="s">
        <v>10</v>
      </c>
      <c r="H8" s="290" t="s">
        <v>6</v>
      </c>
      <c r="I8" s="290" t="s">
        <v>6</v>
      </c>
      <c r="J8" s="289"/>
      <c r="K8" s="374" t="s">
        <v>10</v>
      </c>
      <c r="L8" s="292" t="s">
        <v>16</v>
      </c>
      <c r="M8" s="289"/>
      <c r="N8" s="292" t="s">
        <v>16</v>
      </c>
      <c r="O8" s="264" t="s">
        <v>74</v>
      </c>
      <c r="P8" s="289"/>
      <c r="Q8" s="217" t="s">
        <v>27</v>
      </c>
      <c r="R8" s="217" t="s">
        <v>27</v>
      </c>
      <c r="S8" s="294" t="s">
        <v>14</v>
      </c>
      <c r="T8" s="289"/>
      <c r="U8" s="264" t="s">
        <v>74</v>
      </c>
      <c r="V8" s="294" t="s">
        <v>14</v>
      </c>
      <c r="W8" s="289"/>
      <c r="X8" s="292" t="s">
        <v>16</v>
      </c>
      <c r="Y8" s="289"/>
      <c r="Z8" s="289"/>
      <c r="AA8" s="289"/>
      <c r="AB8" s="289"/>
      <c r="AC8" s="264" t="s">
        <v>74</v>
      </c>
      <c r="AD8" s="366" t="s">
        <v>14</v>
      </c>
      <c r="AE8" s="292" t="s">
        <v>16</v>
      </c>
      <c r="AF8" s="289"/>
      <c r="AG8" s="289"/>
      <c r="AH8" s="289"/>
      <c r="AI8" s="295" t="s">
        <v>26</v>
      </c>
      <c r="AJ8" s="313"/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1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>
        <v>8</v>
      </c>
      <c r="E9" s="26">
        <v>7</v>
      </c>
      <c r="F9" s="26">
        <v>8</v>
      </c>
      <c r="G9" s="26">
        <v>8</v>
      </c>
      <c r="H9" s="26">
        <v>1</v>
      </c>
      <c r="I9" s="26">
        <v>1</v>
      </c>
      <c r="J9" s="26"/>
      <c r="K9" s="26">
        <v>8</v>
      </c>
      <c r="L9" s="26" t="s">
        <v>271</v>
      </c>
      <c r="M9" s="26"/>
      <c r="N9" s="26" t="s">
        <v>33</v>
      </c>
      <c r="O9" s="26">
        <v>3</v>
      </c>
      <c r="P9" s="26"/>
      <c r="Q9" s="26">
        <v>9</v>
      </c>
      <c r="R9" s="26">
        <v>9</v>
      </c>
      <c r="S9" s="26">
        <v>5</v>
      </c>
      <c r="T9" s="26"/>
      <c r="U9" s="26">
        <v>3</v>
      </c>
      <c r="V9" s="26">
        <v>5</v>
      </c>
      <c r="W9" s="26"/>
      <c r="X9" s="26" t="s">
        <v>31</v>
      </c>
      <c r="Y9" s="26"/>
      <c r="Z9" s="26"/>
      <c r="AA9" s="26"/>
      <c r="AB9" s="26"/>
      <c r="AC9" s="26">
        <v>3</v>
      </c>
      <c r="AD9" s="26">
        <v>4</v>
      </c>
      <c r="AE9" s="26" t="s">
        <v>32</v>
      </c>
      <c r="AF9" s="26"/>
      <c r="AG9" s="26"/>
      <c r="AH9" s="26"/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6</v>
      </c>
      <c r="BA9" s="167">
        <f t="shared" si="4"/>
        <v>0</v>
      </c>
      <c r="BB9" s="167">
        <f t="shared" si="4"/>
        <v>10</v>
      </c>
      <c r="BC9" s="167">
        <f t="shared" si="4"/>
        <v>13</v>
      </c>
      <c r="BD9" s="167">
        <f t="shared" si="4"/>
        <v>2</v>
      </c>
      <c r="BE9" s="167">
        <f t="shared" si="4"/>
        <v>5</v>
      </c>
      <c r="BF9" s="167">
        <f t="shared" si="4"/>
        <v>9</v>
      </c>
      <c r="BG9" s="167">
        <f t="shared" si="4"/>
        <v>9</v>
      </c>
      <c r="BH9" s="167">
        <f t="shared" si="4"/>
        <v>3</v>
      </c>
      <c r="BI9" s="167">
        <f t="shared" si="4"/>
        <v>0</v>
      </c>
      <c r="BJ9" s="167">
        <f t="shared" si="4"/>
        <v>1</v>
      </c>
      <c r="BK9" s="167">
        <f t="shared" si="4"/>
        <v>1</v>
      </c>
      <c r="BL9" s="167">
        <f t="shared" si="4"/>
        <v>6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191</v>
      </c>
      <c r="C14" s="17" t="s">
        <v>191</v>
      </c>
      <c r="D14" s="17" t="s">
        <v>485</v>
      </c>
      <c r="E14" s="17" t="s">
        <v>485</v>
      </c>
      <c r="F14" s="17" t="s">
        <v>485</v>
      </c>
      <c r="G14" s="17" t="s">
        <v>485</v>
      </c>
      <c r="H14" s="17" t="s">
        <v>381</v>
      </c>
      <c r="I14" s="17" t="s">
        <v>381</v>
      </c>
      <c r="J14" s="17"/>
      <c r="K14" s="17" t="s">
        <v>485</v>
      </c>
      <c r="L14" s="17" t="s">
        <v>529</v>
      </c>
      <c r="M14" s="17"/>
      <c r="N14" s="373" t="s">
        <v>262</v>
      </c>
      <c r="O14" s="17" t="s">
        <v>283</v>
      </c>
      <c r="P14" s="17" t="s">
        <v>191</v>
      </c>
      <c r="Q14" s="17" t="s">
        <v>527</v>
      </c>
      <c r="R14" s="17" t="s">
        <v>527</v>
      </c>
      <c r="S14" s="17" t="s">
        <v>345</v>
      </c>
      <c r="T14" s="17"/>
      <c r="U14" s="17" t="s">
        <v>283</v>
      </c>
      <c r="V14" s="17" t="s">
        <v>345</v>
      </c>
      <c r="W14" s="17"/>
      <c r="X14" s="17" t="s">
        <v>445</v>
      </c>
      <c r="Y14" s="17"/>
      <c r="Z14" s="17" t="s">
        <v>447</v>
      </c>
      <c r="AA14" s="17"/>
      <c r="AB14" s="17"/>
      <c r="AC14" s="17" t="s">
        <v>283</v>
      </c>
      <c r="AD14" s="17" t="s">
        <v>345</v>
      </c>
      <c r="AE14" s="17" t="s">
        <v>531</v>
      </c>
      <c r="AF14" s="17"/>
      <c r="AG14" s="17"/>
      <c r="AH14" s="17"/>
      <c r="AI14" s="17" t="s">
        <v>262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374" t="s">
        <v>10</v>
      </c>
      <c r="E15" s="374" t="s">
        <v>10</v>
      </c>
      <c r="F15" s="374" t="s">
        <v>10</v>
      </c>
      <c r="G15" s="374" t="s">
        <v>10</v>
      </c>
      <c r="H15" s="290" t="s">
        <v>6</v>
      </c>
      <c r="I15" s="290" t="s">
        <v>6</v>
      </c>
      <c r="J15" s="289"/>
      <c r="K15" s="374" t="s">
        <v>10</v>
      </c>
      <c r="L15" s="390" t="s">
        <v>372</v>
      </c>
      <c r="M15" s="289"/>
      <c r="N15" s="359" t="s">
        <v>227</v>
      </c>
      <c r="O15" s="264" t="s">
        <v>74</v>
      </c>
      <c r="P15" s="289"/>
      <c r="Q15" s="217" t="s">
        <v>27</v>
      </c>
      <c r="R15" s="217" t="s">
        <v>27</v>
      </c>
      <c r="S15" s="294" t="s">
        <v>14</v>
      </c>
      <c r="T15" s="289"/>
      <c r="U15" s="264" t="s">
        <v>74</v>
      </c>
      <c r="V15" s="294" t="s">
        <v>14</v>
      </c>
      <c r="W15" s="289"/>
      <c r="X15" s="292" t="s">
        <v>16</v>
      </c>
      <c r="Y15" s="289"/>
      <c r="Z15" s="293" t="s">
        <v>225</v>
      </c>
      <c r="AA15" s="289"/>
      <c r="AB15" s="289"/>
      <c r="AC15" s="264" t="s">
        <v>74</v>
      </c>
      <c r="AD15" s="366" t="s">
        <v>14</v>
      </c>
      <c r="AE15" s="292" t="s">
        <v>16</v>
      </c>
      <c r="AF15" s="289"/>
      <c r="AG15" s="289"/>
      <c r="AH15" s="289"/>
      <c r="AI15" s="325" t="s">
        <v>16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>
        <v>8</v>
      </c>
      <c r="E16" s="26">
        <v>7</v>
      </c>
      <c r="F16" s="26">
        <v>8</v>
      </c>
      <c r="G16" s="26">
        <v>8</v>
      </c>
      <c r="H16" s="26">
        <v>1</v>
      </c>
      <c r="I16" s="26">
        <v>1</v>
      </c>
      <c r="J16" s="26"/>
      <c r="K16" s="26">
        <v>8</v>
      </c>
      <c r="L16" s="26" t="s">
        <v>271</v>
      </c>
      <c r="M16" s="26"/>
      <c r="N16" s="26" t="s">
        <v>33</v>
      </c>
      <c r="O16" s="26">
        <v>3</v>
      </c>
      <c r="P16" s="26"/>
      <c r="Q16" s="26">
        <v>9</v>
      </c>
      <c r="R16" s="26">
        <v>9</v>
      </c>
      <c r="S16" s="26">
        <v>5</v>
      </c>
      <c r="T16" s="26"/>
      <c r="U16" s="26">
        <v>3</v>
      </c>
      <c r="V16" s="26">
        <v>5</v>
      </c>
      <c r="W16" s="26"/>
      <c r="X16" s="26" t="s">
        <v>31</v>
      </c>
      <c r="Y16" s="26"/>
      <c r="Z16" s="26" t="s">
        <v>63</v>
      </c>
      <c r="AA16" s="26"/>
      <c r="AB16" s="26"/>
      <c r="AC16" s="26">
        <v>3</v>
      </c>
      <c r="AD16" s="26">
        <v>4</v>
      </c>
      <c r="AE16" s="26" t="s">
        <v>32</v>
      </c>
      <c r="AF16" s="26"/>
      <c r="AG16" s="26"/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6</v>
      </c>
      <c r="BA16" s="167">
        <f t="shared" si="8"/>
        <v>0</v>
      </c>
      <c r="BB16" s="167">
        <f t="shared" si="8"/>
        <v>10</v>
      </c>
      <c r="BC16" s="167">
        <f t="shared" si="8"/>
        <v>13</v>
      </c>
      <c r="BD16" s="167">
        <f t="shared" si="8"/>
        <v>2</v>
      </c>
      <c r="BE16" s="167">
        <f t="shared" si="8"/>
        <v>5</v>
      </c>
      <c r="BF16" s="167">
        <f t="shared" si="8"/>
        <v>9</v>
      </c>
      <c r="BG16" s="167">
        <f t="shared" si="8"/>
        <v>9</v>
      </c>
      <c r="BH16" s="167">
        <f t="shared" si="8"/>
        <v>3</v>
      </c>
      <c r="BI16" s="167">
        <f t="shared" si="8"/>
        <v>0</v>
      </c>
      <c r="BJ16" s="167">
        <f t="shared" si="8"/>
        <v>1</v>
      </c>
      <c r="BK16" s="167">
        <f t="shared" si="8"/>
        <v>1</v>
      </c>
      <c r="BL16" s="167">
        <f t="shared" si="8"/>
        <v>6</v>
      </c>
      <c r="BM16" s="167">
        <f t="shared" si="8"/>
        <v>0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191</v>
      </c>
      <c r="C17" s="17" t="s">
        <v>191</v>
      </c>
      <c r="D17" s="17" t="s">
        <v>485</v>
      </c>
      <c r="E17" s="17" t="s">
        <v>485</v>
      </c>
      <c r="F17" s="17" t="s">
        <v>485</v>
      </c>
      <c r="G17" s="17" t="s">
        <v>485</v>
      </c>
      <c r="H17" s="17" t="s">
        <v>381</v>
      </c>
      <c r="I17" s="17" t="s">
        <v>381</v>
      </c>
      <c r="J17" s="17"/>
      <c r="K17" s="17" t="s">
        <v>485</v>
      </c>
      <c r="L17" s="17" t="s">
        <v>529</v>
      </c>
      <c r="M17" s="17"/>
      <c r="N17" s="373" t="s">
        <v>262</v>
      </c>
      <c r="O17" s="17" t="s">
        <v>283</v>
      </c>
      <c r="P17" s="17" t="s">
        <v>191</v>
      </c>
      <c r="Q17" s="17" t="s">
        <v>527</v>
      </c>
      <c r="R17" s="17" t="s">
        <v>527</v>
      </c>
      <c r="S17" s="17" t="s">
        <v>345</v>
      </c>
      <c r="T17" s="17"/>
      <c r="U17" s="17" t="s">
        <v>283</v>
      </c>
      <c r="V17" s="17" t="s">
        <v>345</v>
      </c>
      <c r="W17" s="17"/>
      <c r="X17" s="17" t="s">
        <v>445</v>
      </c>
      <c r="Y17" s="17"/>
      <c r="Z17" s="17" t="s">
        <v>447</v>
      </c>
      <c r="AA17" s="17"/>
      <c r="AB17" s="17"/>
      <c r="AC17" s="17" t="s">
        <v>283</v>
      </c>
      <c r="AD17" s="17" t="s">
        <v>345</v>
      </c>
      <c r="AE17" s="17" t="s">
        <v>531</v>
      </c>
      <c r="AF17" s="17"/>
      <c r="AG17" s="17"/>
      <c r="AH17" s="17"/>
      <c r="AI17" s="17" t="s">
        <v>262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374" t="s">
        <v>10</v>
      </c>
      <c r="E18" s="374" t="s">
        <v>10</v>
      </c>
      <c r="F18" s="374" t="s">
        <v>10</v>
      </c>
      <c r="G18" s="374" t="s">
        <v>10</v>
      </c>
      <c r="H18" s="290" t="s">
        <v>6</v>
      </c>
      <c r="I18" s="290" t="s">
        <v>6</v>
      </c>
      <c r="J18" s="289"/>
      <c r="K18" s="374" t="s">
        <v>10</v>
      </c>
      <c r="L18" s="292" t="s">
        <v>16</v>
      </c>
      <c r="M18" s="289"/>
      <c r="N18" s="359" t="s">
        <v>227</v>
      </c>
      <c r="O18" s="264" t="s">
        <v>74</v>
      </c>
      <c r="P18" s="289"/>
      <c r="Q18" s="217" t="s">
        <v>27</v>
      </c>
      <c r="R18" s="217" t="s">
        <v>27</v>
      </c>
      <c r="S18" s="294" t="s">
        <v>14</v>
      </c>
      <c r="T18" s="289"/>
      <c r="U18" s="264" t="s">
        <v>74</v>
      </c>
      <c r="V18" s="294" t="s">
        <v>14</v>
      </c>
      <c r="W18" s="289"/>
      <c r="X18" s="292" t="s">
        <v>16</v>
      </c>
      <c r="Y18" s="289"/>
      <c r="Z18" s="293" t="s">
        <v>225</v>
      </c>
      <c r="AA18" s="289"/>
      <c r="AB18" s="289"/>
      <c r="AC18" s="264" t="s">
        <v>74</v>
      </c>
      <c r="AD18" s="366" t="s">
        <v>14</v>
      </c>
      <c r="AE18" s="292" t="s">
        <v>16</v>
      </c>
      <c r="AF18" s="289"/>
      <c r="AG18" s="289"/>
      <c r="AH18" s="289"/>
      <c r="AI18" s="325" t="s">
        <v>16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>
        <v>8</v>
      </c>
      <c r="E19" s="26">
        <v>7</v>
      </c>
      <c r="F19" s="26">
        <v>8</v>
      </c>
      <c r="G19" s="26">
        <v>8</v>
      </c>
      <c r="H19" s="26">
        <v>1</v>
      </c>
      <c r="I19" s="26">
        <v>1</v>
      </c>
      <c r="J19" s="26"/>
      <c r="K19" s="26">
        <v>8</v>
      </c>
      <c r="L19" s="26" t="s">
        <v>271</v>
      </c>
      <c r="M19" s="26"/>
      <c r="N19" s="26" t="s">
        <v>33</v>
      </c>
      <c r="O19" s="26">
        <v>3</v>
      </c>
      <c r="P19" s="26"/>
      <c r="Q19" s="26">
        <v>9</v>
      </c>
      <c r="R19" s="26">
        <v>9</v>
      </c>
      <c r="S19" s="26">
        <v>5</v>
      </c>
      <c r="T19" s="26"/>
      <c r="U19" s="26">
        <v>3</v>
      </c>
      <c r="V19" s="26">
        <v>5</v>
      </c>
      <c r="W19" s="26"/>
      <c r="X19" s="26" t="s">
        <v>31</v>
      </c>
      <c r="Y19" s="26"/>
      <c r="Z19" s="26" t="s">
        <v>63</v>
      </c>
      <c r="AA19" s="26"/>
      <c r="AB19" s="26"/>
      <c r="AC19" s="26">
        <v>3</v>
      </c>
      <c r="AD19" s="26">
        <v>4</v>
      </c>
      <c r="AE19" s="26" t="s">
        <v>32</v>
      </c>
      <c r="AF19" s="26"/>
      <c r="AG19" s="26"/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6</v>
      </c>
      <c r="BA19" s="167">
        <f t="shared" si="10"/>
        <v>0</v>
      </c>
      <c r="BB19" s="167">
        <f t="shared" si="10"/>
        <v>10</v>
      </c>
      <c r="BC19" s="167">
        <f t="shared" si="10"/>
        <v>13</v>
      </c>
      <c r="BD19" s="167">
        <f t="shared" si="10"/>
        <v>2</v>
      </c>
      <c r="BE19" s="167">
        <f t="shared" si="10"/>
        <v>5</v>
      </c>
      <c r="BF19" s="167">
        <f t="shared" si="10"/>
        <v>9</v>
      </c>
      <c r="BG19" s="167">
        <f t="shared" si="10"/>
        <v>9</v>
      </c>
      <c r="BH19" s="167">
        <f t="shared" si="10"/>
        <v>3</v>
      </c>
      <c r="BI19" s="167">
        <f t="shared" si="10"/>
        <v>0</v>
      </c>
      <c r="BJ19" s="167">
        <f t="shared" si="10"/>
        <v>1</v>
      </c>
      <c r="BK19" s="167">
        <f t="shared" si="10"/>
        <v>1</v>
      </c>
      <c r="BL19" s="167">
        <f t="shared" si="10"/>
        <v>6</v>
      </c>
      <c r="BM19" s="167">
        <f t="shared" si="10"/>
        <v>0</v>
      </c>
      <c r="BN19" s="167">
        <f t="shared" si="10"/>
        <v>0</v>
      </c>
      <c r="BO19" s="167">
        <f t="shared" si="10"/>
        <v>1</v>
      </c>
      <c r="BP19" s="167">
        <f t="shared" si="10"/>
        <v>0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191</v>
      </c>
      <c r="C24" s="17" t="s">
        <v>191</v>
      </c>
      <c r="D24" s="17" t="s">
        <v>485</v>
      </c>
      <c r="E24" s="17" t="s">
        <v>485</v>
      </c>
      <c r="F24" s="17" t="s">
        <v>485</v>
      </c>
      <c r="G24" s="17" t="s">
        <v>485</v>
      </c>
      <c r="H24" s="17" t="s">
        <v>381</v>
      </c>
      <c r="I24" s="17" t="s">
        <v>381</v>
      </c>
      <c r="J24" s="17"/>
      <c r="K24" s="17" t="s">
        <v>485</v>
      </c>
      <c r="L24" s="17" t="s">
        <v>529</v>
      </c>
      <c r="M24" s="17"/>
      <c r="N24" s="373" t="s">
        <v>262</v>
      </c>
      <c r="O24" s="17" t="s">
        <v>283</v>
      </c>
      <c r="P24" s="17" t="s">
        <v>191</v>
      </c>
      <c r="Q24" s="17" t="s">
        <v>527</v>
      </c>
      <c r="R24" s="17" t="s">
        <v>527</v>
      </c>
      <c r="S24" s="17" t="s">
        <v>345</v>
      </c>
      <c r="T24" s="17"/>
      <c r="U24" s="17" t="s">
        <v>283</v>
      </c>
      <c r="V24" s="17" t="s">
        <v>345</v>
      </c>
      <c r="W24" s="17"/>
      <c r="X24" s="17" t="s">
        <v>445</v>
      </c>
      <c r="Y24" s="17"/>
      <c r="Z24" s="17"/>
      <c r="AA24" s="17"/>
      <c r="AB24" s="17"/>
      <c r="AC24" s="17" t="s">
        <v>283</v>
      </c>
      <c r="AD24" s="17" t="s">
        <v>345</v>
      </c>
      <c r="AE24" s="17" t="s">
        <v>531</v>
      </c>
      <c r="AF24" s="17"/>
      <c r="AG24" s="17"/>
      <c r="AH24" s="17"/>
      <c r="AI24" s="17" t="s">
        <v>512</v>
      </c>
      <c r="AJ24" s="334"/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374" t="s">
        <v>10</v>
      </c>
      <c r="E25" s="374" t="s">
        <v>10</v>
      </c>
      <c r="F25" s="374" t="s">
        <v>10</v>
      </c>
      <c r="G25" s="374" t="s">
        <v>10</v>
      </c>
      <c r="H25" s="290" t="s">
        <v>6</v>
      </c>
      <c r="I25" s="290" t="s">
        <v>6</v>
      </c>
      <c r="J25" s="289"/>
      <c r="K25" s="374" t="s">
        <v>10</v>
      </c>
      <c r="L25" s="390" t="s">
        <v>372</v>
      </c>
      <c r="M25" s="289"/>
      <c r="N25" s="216" t="s">
        <v>26</v>
      </c>
      <c r="O25" s="264" t="s">
        <v>74</v>
      </c>
      <c r="P25" s="289"/>
      <c r="Q25" s="217" t="s">
        <v>27</v>
      </c>
      <c r="R25" s="217" t="s">
        <v>27</v>
      </c>
      <c r="S25" s="294" t="s">
        <v>14</v>
      </c>
      <c r="T25" s="289"/>
      <c r="U25" s="264" t="s">
        <v>74</v>
      </c>
      <c r="V25" s="294" t="s">
        <v>14</v>
      </c>
      <c r="W25" s="289"/>
      <c r="X25" s="292" t="s">
        <v>16</v>
      </c>
      <c r="Y25" s="289"/>
      <c r="Z25" s="289"/>
      <c r="AA25" s="289"/>
      <c r="AB25" s="289"/>
      <c r="AC25" s="264" t="s">
        <v>74</v>
      </c>
      <c r="AD25" s="366" t="s">
        <v>14</v>
      </c>
      <c r="AE25" s="292" t="s">
        <v>16</v>
      </c>
      <c r="AF25" s="289"/>
      <c r="AG25" s="289"/>
      <c r="AH25" s="289"/>
      <c r="AI25" s="459" t="s">
        <v>223</v>
      </c>
      <c r="AJ25" s="313"/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>
        <v>8</v>
      </c>
      <c r="E26" s="26">
        <v>7</v>
      </c>
      <c r="F26" s="26">
        <v>8</v>
      </c>
      <c r="G26" s="26">
        <v>8</v>
      </c>
      <c r="H26" s="26">
        <v>1</v>
      </c>
      <c r="I26" s="26">
        <v>1</v>
      </c>
      <c r="J26" s="26"/>
      <c r="K26" s="26">
        <v>8</v>
      </c>
      <c r="L26" s="26" t="s">
        <v>271</v>
      </c>
      <c r="M26" s="26"/>
      <c r="N26" s="26" t="s">
        <v>33</v>
      </c>
      <c r="O26" s="26">
        <v>3</v>
      </c>
      <c r="P26" s="26"/>
      <c r="Q26" s="26">
        <v>9</v>
      </c>
      <c r="R26" s="26">
        <v>9</v>
      </c>
      <c r="S26" s="26">
        <v>5</v>
      </c>
      <c r="T26" s="26"/>
      <c r="U26" s="26">
        <v>3</v>
      </c>
      <c r="V26" s="26">
        <v>5</v>
      </c>
      <c r="W26" s="26"/>
      <c r="X26" s="26" t="s">
        <v>31</v>
      </c>
      <c r="Y26" s="26"/>
      <c r="Z26" s="26"/>
      <c r="AA26" s="26"/>
      <c r="AB26" s="26"/>
      <c r="AC26" s="26">
        <v>3</v>
      </c>
      <c r="AD26" s="26">
        <v>4</v>
      </c>
      <c r="AE26" s="26" t="s">
        <v>32</v>
      </c>
      <c r="AF26" s="26"/>
      <c r="AG26" s="26"/>
      <c r="AH26" s="26"/>
      <c r="AI26" s="26">
        <v>6</v>
      </c>
      <c r="AJ26" s="82"/>
      <c r="AK26" s="31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6</v>
      </c>
      <c r="BA26" s="167">
        <f t="shared" si="14"/>
        <v>0</v>
      </c>
      <c r="BB26" s="167">
        <f t="shared" si="14"/>
        <v>10</v>
      </c>
      <c r="BC26" s="167">
        <f t="shared" si="14"/>
        <v>13</v>
      </c>
      <c r="BD26" s="167">
        <f t="shared" si="14"/>
        <v>2</v>
      </c>
      <c r="BE26" s="167">
        <f t="shared" si="14"/>
        <v>5</v>
      </c>
      <c r="BF26" s="167">
        <f t="shared" si="14"/>
        <v>9</v>
      </c>
      <c r="BG26" s="167">
        <f t="shared" si="14"/>
        <v>9</v>
      </c>
      <c r="BH26" s="167">
        <f t="shared" si="14"/>
        <v>3</v>
      </c>
      <c r="BI26" s="167">
        <f t="shared" si="14"/>
        <v>0</v>
      </c>
      <c r="BJ26" s="167">
        <f t="shared" si="14"/>
        <v>1</v>
      </c>
      <c r="BK26" s="167">
        <f t="shared" si="14"/>
        <v>1</v>
      </c>
      <c r="BL26" s="167">
        <f t="shared" si="14"/>
        <v>6</v>
      </c>
      <c r="BM26" s="167">
        <f t="shared" si="14"/>
        <v>0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191</v>
      </c>
      <c r="C27" s="17" t="s">
        <v>191</v>
      </c>
      <c r="D27" s="17" t="s">
        <v>485</v>
      </c>
      <c r="E27" s="17" t="s">
        <v>485</v>
      </c>
      <c r="F27" s="17" t="s">
        <v>485</v>
      </c>
      <c r="G27" s="17" t="s">
        <v>485</v>
      </c>
      <c r="H27" s="17" t="s">
        <v>381</v>
      </c>
      <c r="I27" s="17" t="s">
        <v>381</v>
      </c>
      <c r="J27" s="17"/>
      <c r="K27" s="17" t="s">
        <v>485</v>
      </c>
      <c r="L27" s="17" t="s">
        <v>529</v>
      </c>
      <c r="M27" s="17"/>
      <c r="N27" s="373" t="s">
        <v>262</v>
      </c>
      <c r="O27" s="17" t="s">
        <v>283</v>
      </c>
      <c r="P27" s="17" t="s">
        <v>191</v>
      </c>
      <c r="Q27" s="17" t="s">
        <v>527</v>
      </c>
      <c r="R27" s="17" t="s">
        <v>527</v>
      </c>
      <c r="S27" s="17" t="s">
        <v>345</v>
      </c>
      <c r="T27" s="17"/>
      <c r="U27" s="17" t="s">
        <v>283</v>
      </c>
      <c r="V27" s="17" t="s">
        <v>345</v>
      </c>
      <c r="W27" s="17"/>
      <c r="X27" s="17" t="s">
        <v>445</v>
      </c>
      <c r="Y27" s="17"/>
      <c r="Z27" s="17"/>
      <c r="AA27" s="17"/>
      <c r="AB27" s="17"/>
      <c r="AC27" s="17" t="s">
        <v>283</v>
      </c>
      <c r="AD27" s="17" t="s">
        <v>345</v>
      </c>
      <c r="AE27" s="17" t="s">
        <v>531</v>
      </c>
      <c r="AF27" s="17"/>
      <c r="AG27" s="17"/>
      <c r="AH27" s="17"/>
      <c r="AI27" s="17" t="s">
        <v>512</v>
      </c>
      <c r="AJ27" s="334"/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374" t="s">
        <v>10</v>
      </c>
      <c r="E28" s="374" t="s">
        <v>10</v>
      </c>
      <c r="F28" s="374" t="s">
        <v>10</v>
      </c>
      <c r="G28" s="374" t="s">
        <v>10</v>
      </c>
      <c r="H28" s="290" t="s">
        <v>6</v>
      </c>
      <c r="I28" s="290" t="s">
        <v>6</v>
      </c>
      <c r="J28" s="289"/>
      <c r="K28" s="374" t="s">
        <v>10</v>
      </c>
      <c r="L28" s="292" t="s">
        <v>16</v>
      </c>
      <c r="M28" s="289"/>
      <c r="N28" s="216" t="s">
        <v>26</v>
      </c>
      <c r="O28" s="264" t="s">
        <v>74</v>
      </c>
      <c r="P28" s="289"/>
      <c r="Q28" s="217" t="s">
        <v>27</v>
      </c>
      <c r="R28" s="217" t="s">
        <v>27</v>
      </c>
      <c r="S28" s="294" t="s">
        <v>14</v>
      </c>
      <c r="T28" s="289"/>
      <c r="U28" s="264" t="s">
        <v>74</v>
      </c>
      <c r="V28" s="294" t="s">
        <v>14</v>
      </c>
      <c r="W28" s="289"/>
      <c r="X28" s="292" t="s">
        <v>16</v>
      </c>
      <c r="Y28" s="289"/>
      <c r="Z28" s="289"/>
      <c r="AA28" s="289"/>
      <c r="AB28" s="289"/>
      <c r="AC28" s="264" t="s">
        <v>74</v>
      </c>
      <c r="AD28" s="366" t="s">
        <v>14</v>
      </c>
      <c r="AE28" s="292" t="s">
        <v>16</v>
      </c>
      <c r="AF28" s="289"/>
      <c r="AG28" s="289"/>
      <c r="AH28" s="289"/>
      <c r="AI28" s="459" t="s">
        <v>223</v>
      </c>
      <c r="AJ28" s="313"/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>
        <v>8</v>
      </c>
      <c r="E29" s="26">
        <v>7</v>
      </c>
      <c r="F29" s="26">
        <v>8</v>
      </c>
      <c r="G29" s="26">
        <v>8</v>
      </c>
      <c r="H29" s="26">
        <v>1</v>
      </c>
      <c r="I29" s="26">
        <v>1</v>
      </c>
      <c r="J29" s="26"/>
      <c r="K29" s="26">
        <v>8</v>
      </c>
      <c r="L29" s="26" t="s">
        <v>271</v>
      </c>
      <c r="M29" s="26"/>
      <c r="N29" s="26" t="s">
        <v>33</v>
      </c>
      <c r="O29" s="26">
        <v>3</v>
      </c>
      <c r="P29" s="26"/>
      <c r="Q29" s="26">
        <v>9</v>
      </c>
      <c r="R29" s="26">
        <v>9</v>
      </c>
      <c r="S29" s="26">
        <v>5</v>
      </c>
      <c r="T29" s="26"/>
      <c r="U29" s="26">
        <v>3</v>
      </c>
      <c r="V29" s="26">
        <v>5</v>
      </c>
      <c r="W29" s="26"/>
      <c r="X29" s="26" t="s">
        <v>31</v>
      </c>
      <c r="Y29" s="26"/>
      <c r="Z29" s="26"/>
      <c r="AA29" s="26"/>
      <c r="AB29" s="26"/>
      <c r="AC29" s="26">
        <v>3</v>
      </c>
      <c r="AD29" s="26">
        <v>4</v>
      </c>
      <c r="AE29" s="26" t="s">
        <v>32</v>
      </c>
      <c r="AF29" s="26"/>
      <c r="AG29" s="26"/>
      <c r="AH29" s="26"/>
      <c r="AI29" s="26">
        <v>6</v>
      </c>
      <c r="AJ29" s="82"/>
      <c r="AK29" s="31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6</v>
      </c>
      <c r="BA29" s="167">
        <f t="shared" si="16"/>
        <v>0</v>
      </c>
      <c r="BB29" s="167">
        <f t="shared" si="16"/>
        <v>10</v>
      </c>
      <c r="BC29" s="167">
        <f t="shared" si="16"/>
        <v>13</v>
      </c>
      <c r="BD29" s="167">
        <f t="shared" si="16"/>
        <v>2</v>
      </c>
      <c r="BE29" s="167">
        <f t="shared" si="16"/>
        <v>5</v>
      </c>
      <c r="BF29" s="167">
        <f t="shared" si="16"/>
        <v>9</v>
      </c>
      <c r="BG29" s="167">
        <f t="shared" si="16"/>
        <v>9</v>
      </c>
      <c r="BH29" s="167">
        <f t="shared" si="16"/>
        <v>3</v>
      </c>
      <c r="BI29" s="167">
        <f t="shared" si="16"/>
        <v>0</v>
      </c>
      <c r="BJ29" s="167">
        <f t="shared" si="16"/>
        <v>1</v>
      </c>
      <c r="BK29" s="167">
        <f t="shared" si="16"/>
        <v>1</v>
      </c>
      <c r="BL29" s="167">
        <f t="shared" si="16"/>
        <v>6</v>
      </c>
      <c r="BM29" s="167">
        <f t="shared" si="16"/>
        <v>0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191</v>
      </c>
      <c r="C34" s="17" t="s">
        <v>191</v>
      </c>
      <c r="D34" s="17" t="s">
        <v>485</v>
      </c>
      <c r="E34" s="17" t="s">
        <v>485</v>
      </c>
      <c r="F34" s="17" t="s">
        <v>485</v>
      </c>
      <c r="G34" s="17" t="s">
        <v>485</v>
      </c>
      <c r="H34" s="17" t="s">
        <v>381</v>
      </c>
      <c r="I34" s="17" t="s">
        <v>381</v>
      </c>
      <c r="J34" s="17"/>
      <c r="K34" s="17" t="s">
        <v>485</v>
      </c>
      <c r="L34" s="17" t="s">
        <v>529</v>
      </c>
      <c r="M34" s="17"/>
      <c r="N34" s="17" t="s">
        <v>262</v>
      </c>
      <c r="O34" s="17" t="s">
        <v>283</v>
      </c>
      <c r="P34" s="17" t="s">
        <v>191</v>
      </c>
      <c r="Q34" s="17" t="s">
        <v>527</v>
      </c>
      <c r="R34" s="17" t="s">
        <v>527</v>
      </c>
      <c r="S34" s="17" t="s">
        <v>345</v>
      </c>
      <c r="T34" s="17"/>
      <c r="U34" s="17" t="s">
        <v>283</v>
      </c>
      <c r="V34" s="17" t="s">
        <v>345</v>
      </c>
      <c r="W34" s="17"/>
      <c r="X34" s="17" t="s">
        <v>445</v>
      </c>
      <c r="Y34" s="17"/>
      <c r="Z34" s="17" t="s">
        <v>447</v>
      </c>
      <c r="AA34" s="17"/>
      <c r="AB34" s="17"/>
      <c r="AC34" s="17" t="s">
        <v>283</v>
      </c>
      <c r="AD34" s="17" t="s">
        <v>345</v>
      </c>
      <c r="AE34" s="17" t="s">
        <v>531</v>
      </c>
      <c r="AF34" s="17"/>
      <c r="AG34" s="17"/>
      <c r="AH34" s="17"/>
      <c r="AI34" s="17" t="s">
        <v>512</v>
      </c>
      <c r="AJ34" s="334" t="s">
        <v>532</v>
      </c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 xml:space="preserve">MDR </v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374" t="s">
        <v>10</v>
      </c>
      <c r="E35" s="374" t="s">
        <v>10</v>
      </c>
      <c r="F35" s="374" t="s">
        <v>10</v>
      </c>
      <c r="G35" s="374" t="s">
        <v>10</v>
      </c>
      <c r="H35" s="290" t="s">
        <v>6</v>
      </c>
      <c r="I35" s="290" t="s">
        <v>6</v>
      </c>
      <c r="J35" s="289"/>
      <c r="K35" s="374" t="s">
        <v>10</v>
      </c>
      <c r="L35" s="390" t="s">
        <v>372</v>
      </c>
      <c r="M35" s="289"/>
      <c r="N35" s="264" t="s">
        <v>74</v>
      </c>
      <c r="O35" s="292" t="s">
        <v>16</v>
      </c>
      <c r="P35" s="289"/>
      <c r="Q35" s="217" t="s">
        <v>27</v>
      </c>
      <c r="R35" s="217" t="s">
        <v>27</v>
      </c>
      <c r="S35" s="294" t="s">
        <v>14</v>
      </c>
      <c r="T35" s="289"/>
      <c r="U35" s="292" t="s">
        <v>16</v>
      </c>
      <c r="V35" s="294" t="s">
        <v>14</v>
      </c>
      <c r="W35" s="289"/>
      <c r="X35" s="292" t="s">
        <v>16</v>
      </c>
      <c r="Y35" s="289"/>
      <c r="Z35" s="293" t="s">
        <v>225</v>
      </c>
      <c r="AA35" s="289"/>
      <c r="AB35" s="289"/>
      <c r="AC35" s="292" t="s">
        <v>16</v>
      </c>
      <c r="AD35" s="366" t="s">
        <v>14</v>
      </c>
      <c r="AE35" s="292" t="s">
        <v>16</v>
      </c>
      <c r="AF35" s="289"/>
      <c r="AG35" s="289"/>
      <c r="AH35" s="289"/>
      <c r="AI35" s="459" t="s">
        <v>223</v>
      </c>
      <c r="AJ35" s="450" t="s">
        <v>78</v>
      </c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>
        <v>8</v>
      </c>
      <c r="E36" s="26">
        <v>7</v>
      </c>
      <c r="F36" s="26">
        <v>8</v>
      </c>
      <c r="G36" s="26">
        <v>8</v>
      </c>
      <c r="H36" s="26">
        <v>1</v>
      </c>
      <c r="I36" s="26">
        <v>1</v>
      </c>
      <c r="J36" s="26"/>
      <c r="K36" s="26">
        <v>8</v>
      </c>
      <c r="L36" s="26" t="s">
        <v>271</v>
      </c>
      <c r="M36" s="26"/>
      <c r="N36" s="26" t="s">
        <v>33</v>
      </c>
      <c r="O36" s="26">
        <v>3</v>
      </c>
      <c r="P36" s="26"/>
      <c r="Q36" s="26">
        <v>9</v>
      </c>
      <c r="R36" s="26">
        <v>9</v>
      </c>
      <c r="S36" s="26">
        <v>5</v>
      </c>
      <c r="T36" s="26"/>
      <c r="U36" s="26">
        <v>3</v>
      </c>
      <c r="V36" s="26">
        <v>5</v>
      </c>
      <c r="W36" s="26"/>
      <c r="X36" s="26" t="s">
        <v>31</v>
      </c>
      <c r="Y36" s="26"/>
      <c r="Z36" s="26" t="s">
        <v>63</v>
      </c>
      <c r="AA36" s="26"/>
      <c r="AB36" s="26"/>
      <c r="AC36" s="26">
        <v>3</v>
      </c>
      <c r="AD36" s="26">
        <v>4</v>
      </c>
      <c r="AE36" s="26" t="s">
        <v>32</v>
      </c>
      <c r="AF36" s="26"/>
      <c r="AG36" s="26"/>
      <c r="AH36" s="26"/>
      <c r="AI36" s="26">
        <v>6</v>
      </c>
      <c r="AJ36" s="82" t="s">
        <v>34</v>
      </c>
      <c r="AK36" s="31"/>
      <c r="AL36" s="31"/>
      <c r="AM36" s="124"/>
      <c r="AN36" s="124"/>
      <c r="AO36" s="124"/>
      <c r="AP36" s="125"/>
      <c r="AQ36" s="4"/>
      <c r="AR36" s="28">
        <f>IF(HLOOKUP($A$1&amp;"b",[1]!Plan,AR69,FALSE)="","",HLOOKUP($A$1&amp;"b",[1]!Plan,AR69,FALSE))</f>
        <v>8</v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6</v>
      </c>
      <c r="BA36" s="167">
        <f t="shared" si="20"/>
        <v>0</v>
      </c>
      <c r="BB36" s="167">
        <f t="shared" si="20"/>
        <v>10</v>
      </c>
      <c r="BC36" s="167">
        <f t="shared" si="20"/>
        <v>13</v>
      </c>
      <c r="BD36" s="167">
        <f t="shared" si="20"/>
        <v>2</v>
      </c>
      <c r="BE36" s="167">
        <f t="shared" si="20"/>
        <v>5</v>
      </c>
      <c r="BF36" s="167">
        <f t="shared" si="20"/>
        <v>9</v>
      </c>
      <c r="BG36" s="167">
        <f t="shared" si="20"/>
        <v>9</v>
      </c>
      <c r="BH36" s="167">
        <f t="shared" si="20"/>
        <v>3</v>
      </c>
      <c r="BI36" s="167">
        <f t="shared" si="20"/>
        <v>0</v>
      </c>
      <c r="BJ36" s="167">
        <f t="shared" si="20"/>
        <v>1</v>
      </c>
      <c r="BK36" s="167">
        <f t="shared" si="20"/>
        <v>1</v>
      </c>
      <c r="BL36" s="167">
        <f t="shared" si="20"/>
        <v>6</v>
      </c>
      <c r="BM36" s="167">
        <f t="shared" si="20"/>
        <v>5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0</v>
      </c>
      <c r="BR36" s="167">
        <f t="shared" si="20"/>
        <v>0</v>
      </c>
    </row>
    <row r="37" spans="1:71" ht="15" customHeight="1" x14ac:dyDescent="0.3">
      <c r="A37" s="192"/>
      <c r="B37" s="17" t="s">
        <v>191</v>
      </c>
      <c r="C37" s="17" t="s">
        <v>191</v>
      </c>
      <c r="D37" s="17" t="s">
        <v>485</v>
      </c>
      <c r="E37" s="17" t="s">
        <v>485</v>
      </c>
      <c r="F37" s="17" t="s">
        <v>485</v>
      </c>
      <c r="G37" s="17" t="s">
        <v>485</v>
      </c>
      <c r="H37" s="17" t="s">
        <v>381</v>
      </c>
      <c r="I37" s="17" t="s">
        <v>381</v>
      </c>
      <c r="J37" s="17"/>
      <c r="K37" s="17" t="s">
        <v>485</v>
      </c>
      <c r="L37" s="17" t="s">
        <v>529</v>
      </c>
      <c r="M37" s="17"/>
      <c r="N37" s="17" t="s">
        <v>262</v>
      </c>
      <c r="O37" s="17" t="s">
        <v>283</v>
      </c>
      <c r="P37" s="17" t="s">
        <v>191</v>
      </c>
      <c r="Q37" s="17" t="s">
        <v>527</v>
      </c>
      <c r="R37" s="17" t="s">
        <v>527</v>
      </c>
      <c r="S37" s="17" t="s">
        <v>345</v>
      </c>
      <c r="T37" s="17"/>
      <c r="U37" s="17" t="s">
        <v>283</v>
      </c>
      <c r="V37" s="17" t="s">
        <v>345</v>
      </c>
      <c r="W37" s="17"/>
      <c r="X37" s="17" t="s">
        <v>445</v>
      </c>
      <c r="Y37" s="17"/>
      <c r="Z37" s="17" t="s">
        <v>447</v>
      </c>
      <c r="AA37" s="17"/>
      <c r="AB37" s="17"/>
      <c r="AC37" s="17" t="s">
        <v>283</v>
      </c>
      <c r="AD37" s="17" t="s">
        <v>345</v>
      </c>
      <c r="AE37" s="17" t="s">
        <v>531</v>
      </c>
      <c r="AF37" s="17"/>
      <c r="AG37" s="17"/>
      <c r="AH37" s="17"/>
      <c r="AI37" s="17" t="s">
        <v>512</v>
      </c>
      <c r="AJ37" s="334" t="s">
        <v>532</v>
      </c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 xml:space="preserve">MDR </v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374" t="s">
        <v>10</v>
      </c>
      <c r="E38" s="374" t="s">
        <v>10</v>
      </c>
      <c r="F38" s="374" t="s">
        <v>10</v>
      </c>
      <c r="G38" s="374" t="s">
        <v>10</v>
      </c>
      <c r="H38" s="290" t="s">
        <v>6</v>
      </c>
      <c r="I38" s="290" t="s">
        <v>6</v>
      </c>
      <c r="J38" s="289"/>
      <c r="K38" s="374" t="s">
        <v>10</v>
      </c>
      <c r="L38" s="292" t="s">
        <v>16</v>
      </c>
      <c r="M38" s="289"/>
      <c r="N38" s="264" t="s">
        <v>74</v>
      </c>
      <c r="O38" s="292" t="s">
        <v>16</v>
      </c>
      <c r="P38" s="289"/>
      <c r="Q38" s="217" t="s">
        <v>27</v>
      </c>
      <c r="R38" s="217" t="s">
        <v>27</v>
      </c>
      <c r="S38" s="294" t="s">
        <v>14</v>
      </c>
      <c r="T38" s="289"/>
      <c r="U38" s="292" t="s">
        <v>16</v>
      </c>
      <c r="V38" s="294" t="s">
        <v>14</v>
      </c>
      <c r="W38" s="289"/>
      <c r="X38" s="292" t="s">
        <v>16</v>
      </c>
      <c r="Y38" s="289"/>
      <c r="Z38" s="293" t="s">
        <v>225</v>
      </c>
      <c r="AA38" s="289"/>
      <c r="AB38" s="289"/>
      <c r="AC38" s="292" t="s">
        <v>16</v>
      </c>
      <c r="AD38" s="366" t="s">
        <v>14</v>
      </c>
      <c r="AE38" s="292" t="s">
        <v>16</v>
      </c>
      <c r="AF38" s="289"/>
      <c r="AG38" s="289"/>
      <c r="AH38" s="289"/>
      <c r="AI38" s="459" t="s">
        <v>223</v>
      </c>
      <c r="AJ38" s="450" t="s">
        <v>78</v>
      </c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>
        <v>8</v>
      </c>
      <c r="E39" s="26">
        <v>7</v>
      </c>
      <c r="F39" s="26">
        <v>8</v>
      </c>
      <c r="G39" s="26">
        <v>8</v>
      </c>
      <c r="H39" s="26">
        <v>1</v>
      </c>
      <c r="I39" s="26">
        <v>1</v>
      </c>
      <c r="J39" s="26"/>
      <c r="K39" s="26">
        <v>8</v>
      </c>
      <c r="L39" s="26" t="s">
        <v>271</v>
      </c>
      <c r="M39" s="26"/>
      <c r="N39" s="26" t="s">
        <v>33</v>
      </c>
      <c r="O39" s="26">
        <v>3</v>
      </c>
      <c r="P39" s="26"/>
      <c r="Q39" s="26">
        <v>9</v>
      </c>
      <c r="R39" s="26">
        <v>9</v>
      </c>
      <c r="S39" s="26">
        <v>5</v>
      </c>
      <c r="T39" s="26"/>
      <c r="U39" s="26">
        <v>3</v>
      </c>
      <c r="V39" s="26">
        <v>5</v>
      </c>
      <c r="W39" s="26"/>
      <c r="X39" s="26" t="s">
        <v>31</v>
      </c>
      <c r="Y39" s="26"/>
      <c r="Z39" s="26" t="s">
        <v>63</v>
      </c>
      <c r="AA39" s="26"/>
      <c r="AB39" s="26"/>
      <c r="AC39" s="26">
        <v>3</v>
      </c>
      <c r="AD39" s="26">
        <v>4</v>
      </c>
      <c r="AE39" s="26" t="s">
        <v>32</v>
      </c>
      <c r="AF39" s="26"/>
      <c r="AG39" s="26"/>
      <c r="AH39" s="26"/>
      <c r="AI39" s="26">
        <v>6</v>
      </c>
      <c r="AJ39" s="82" t="s">
        <v>34</v>
      </c>
      <c r="AK39" s="31"/>
      <c r="AL39" s="31"/>
      <c r="AM39" s="124"/>
      <c r="AN39" s="124"/>
      <c r="AO39" s="124"/>
      <c r="AP39" s="125"/>
      <c r="AQ39" s="4"/>
      <c r="AR39" s="28">
        <f>IF(HLOOKUP($A$1&amp;"b",[1]!Plan,AR69,FALSE)="","",HLOOKUP($A$1&amp;"b",[1]!Plan,AR69,FALSE))</f>
        <v>8</v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6</v>
      </c>
      <c r="BA39" s="167">
        <f t="shared" si="22"/>
        <v>0</v>
      </c>
      <c r="BB39" s="167">
        <f t="shared" si="22"/>
        <v>10</v>
      </c>
      <c r="BC39" s="167">
        <f t="shared" si="22"/>
        <v>13</v>
      </c>
      <c r="BD39" s="167">
        <f t="shared" si="22"/>
        <v>2</v>
      </c>
      <c r="BE39" s="167">
        <f t="shared" si="22"/>
        <v>5</v>
      </c>
      <c r="BF39" s="167">
        <f t="shared" si="22"/>
        <v>9</v>
      </c>
      <c r="BG39" s="167">
        <f t="shared" si="22"/>
        <v>9</v>
      </c>
      <c r="BH39" s="167">
        <f t="shared" si="22"/>
        <v>3</v>
      </c>
      <c r="BI39" s="167">
        <f t="shared" si="22"/>
        <v>0</v>
      </c>
      <c r="BJ39" s="167">
        <f t="shared" si="22"/>
        <v>1</v>
      </c>
      <c r="BK39" s="167">
        <f t="shared" si="22"/>
        <v>1</v>
      </c>
      <c r="BL39" s="167">
        <f t="shared" si="22"/>
        <v>6</v>
      </c>
      <c r="BM39" s="167">
        <f t="shared" si="22"/>
        <v>5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0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191</v>
      </c>
      <c r="C44" s="17" t="s">
        <v>191</v>
      </c>
      <c r="D44" s="17" t="s">
        <v>485</v>
      </c>
      <c r="E44" s="17" t="s">
        <v>485</v>
      </c>
      <c r="F44" s="17" t="s">
        <v>485</v>
      </c>
      <c r="G44" s="17" t="s">
        <v>485</v>
      </c>
      <c r="H44" s="17" t="s">
        <v>381</v>
      </c>
      <c r="I44" s="17" t="s">
        <v>381</v>
      </c>
      <c r="J44" s="17"/>
      <c r="K44" s="17" t="s">
        <v>485</v>
      </c>
      <c r="L44" s="17" t="s">
        <v>529</v>
      </c>
      <c r="M44" s="17"/>
      <c r="N44" s="17" t="s">
        <v>262</v>
      </c>
      <c r="O44" s="17" t="s">
        <v>283</v>
      </c>
      <c r="P44" s="17" t="s">
        <v>191</v>
      </c>
      <c r="Q44" s="17" t="s">
        <v>527</v>
      </c>
      <c r="R44" s="17" t="s">
        <v>527</v>
      </c>
      <c r="S44" s="17" t="s">
        <v>345</v>
      </c>
      <c r="T44" s="17"/>
      <c r="U44" s="17" t="s">
        <v>283</v>
      </c>
      <c r="V44" s="17" t="s">
        <v>345</v>
      </c>
      <c r="W44" s="17"/>
      <c r="X44" s="17" t="s">
        <v>445</v>
      </c>
      <c r="Y44" s="17"/>
      <c r="Z44" s="17"/>
      <c r="AA44" s="17"/>
      <c r="AB44" s="17"/>
      <c r="AC44" s="17" t="s">
        <v>283</v>
      </c>
      <c r="AD44" s="17" t="s">
        <v>345</v>
      </c>
      <c r="AE44" s="17" t="s">
        <v>531</v>
      </c>
      <c r="AF44" s="17"/>
      <c r="AG44" s="17"/>
      <c r="AH44" s="17"/>
      <c r="AI44" s="17" t="s">
        <v>262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374" t="s">
        <v>10</v>
      </c>
      <c r="E45" s="374" t="s">
        <v>10</v>
      </c>
      <c r="F45" s="374" t="s">
        <v>10</v>
      </c>
      <c r="G45" s="374" t="s">
        <v>10</v>
      </c>
      <c r="H45" s="290" t="s">
        <v>6</v>
      </c>
      <c r="I45" s="290" t="s">
        <v>6</v>
      </c>
      <c r="J45" s="289"/>
      <c r="K45" s="374" t="s">
        <v>10</v>
      </c>
      <c r="L45" s="390" t="s">
        <v>372</v>
      </c>
      <c r="M45" s="289"/>
      <c r="N45" s="292" t="s">
        <v>16</v>
      </c>
      <c r="O45" s="264" t="s">
        <v>74</v>
      </c>
      <c r="P45" s="289"/>
      <c r="Q45" s="217" t="s">
        <v>27</v>
      </c>
      <c r="R45" s="217" t="s">
        <v>27</v>
      </c>
      <c r="S45" s="294" t="s">
        <v>14</v>
      </c>
      <c r="T45" s="289"/>
      <c r="U45" s="264" t="s">
        <v>74</v>
      </c>
      <c r="V45" s="294" t="s">
        <v>14</v>
      </c>
      <c r="W45" s="289"/>
      <c r="X45" s="292" t="s">
        <v>16</v>
      </c>
      <c r="Y45" s="289"/>
      <c r="Z45" s="289"/>
      <c r="AA45" s="289"/>
      <c r="AB45" s="289"/>
      <c r="AC45" s="264" t="s">
        <v>74</v>
      </c>
      <c r="AD45" s="366" t="s">
        <v>14</v>
      </c>
      <c r="AE45" s="292" t="s">
        <v>16</v>
      </c>
      <c r="AF45" s="289"/>
      <c r="AG45" s="289"/>
      <c r="AH45" s="289"/>
      <c r="AI45" s="324" t="s">
        <v>58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>
        <v>8</v>
      </c>
      <c r="E46" s="26">
        <v>7</v>
      </c>
      <c r="F46" s="26">
        <v>8</v>
      </c>
      <c r="G46" s="26">
        <v>8</v>
      </c>
      <c r="H46" s="26">
        <v>1</v>
      </c>
      <c r="I46" s="26">
        <v>1</v>
      </c>
      <c r="J46" s="26"/>
      <c r="K46" s="26">
        <v>8</v>
      </c>
      <c r="L46" s="26" t="s">
        <v>271</v>
      </c>
      <c r="M46" s="26"/>
      <c r="N46" s="26" t="s">
        <v>33</v>
      </c>
      <c r="O46" s="26">
        <v>3</v>
      </c>
      <c r="P46" s="26"/>
      <c r="Q46" s="26">
        <v>9</v>
      </c>
      <c r="R46" s="26">
        <v>9</v>
      </c>
      <c r="S46" s="26">
        <v>5</v>
      </c>
      <c r="T46" s="26"/>
      <c r="U46" s="26">
        <v>3</v>
      </c>
      <c r="V46" s="26">
        <v>5</v>
      </c>
      <c r="W46" s="26"/>
      <c r="X46" s="26" t="s">
        <v>31</v>
      </c>
      <c r="Y46" s="26"/>
      <c r="Z46" s="26"/>
      <c r="AA46" s="26"/>
      <c r="AB46" s="26"/>
      <c r="AC46" s="26">
        <v>3</v>
      </c>
      <c r="AD46" s="26">
        <v>4</v>
      </c>
      <c r="AE46" s="26" t="s">
        <v>32</v>
      </c>
      <c r="AF46" s="26"/>
      <c r="AG46" s="26"/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6</v>
      </c>
      <c r="BA46" s="167">
        <f t="shared" si="26"/>
        <v>0</v>
      </c>
      <c r="BB46" s="167">
        <f t="shared" si="26"/>
        <v>10</v>
      </c>
      <c r="BC46" s="167">
        <f t="shared" si="26"/>
        <v>13</v>
      </c>
      <c r="BD46" s="167">
        <f t="shared" si="26"/>
        <v>2</v>
      </c>
      <c r="BE46" s="167">
        <f t="shared" si="26"/>
        <v>5</v>
      </c>
      <c r="BF46" s="167">
        <f t="shared" si="26"/>
        <v>9</v>
      </c>
      <c r="BG46" s="167">
        <f t="shared" si="26"/>
        <v>9</v>
      </c>
      <c r="BH46" s="167">
        <f t="shared" si="26"/>
        <v>3</v>
      </c>
      <c r="BI46" s="167">
        <f t="shared" si="26"/>
        <v>0</v>
      </c>
      <c r="BJ46" s="167">
        <f t="shared" si="26"/>
        <v>1</v>
      </c>
      <c r="BK46" s="167">
        <f t="shared" si="26"/>
        <v>1</v>
      </c>
      <c r="BL46" s="167">
        <f t="shared" si="26"/>
        <v>6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191</v>
      </c>
      <c r="C47" s="17" t="s">
        <v>191</v>
      </c>
      <c r="D47" s="17" t="s">
        <v>485</v>
      </c>
      <c r="E47" s="17" t="s">
        <v>485</v>
      </c>
      <c r="F47" s="17" t="s">
        <v>485</v>
      </c>
      <c r="G47" s="17" t="s">
        <v>485</v>
      </c>
      <c r="H47" s="17" t="s">
        <v>381</v>
      </c>
      <c r="I47" s="17" t="s">
        <v>381</v>
      </c>
      <c r="J47" s="17"/>
      <c r="K47" s="17" t="s">
        <v>485</v>
      </c>
      <c r="L47" s="17" t="s">
        <v>529</v>
      </c>
      <c r="M47" s="17"/>
      <c r="N47" s="17" t="s">
        <v>262</v>
      </c>
      <c r="O47" s="17" t="s">
        <v>283</v>
      </c>
      <c r="P47" s="17" t="s">
        <v>191</v>
      </c>
      <c r="Q47" s="17" t="s">
        <v>527</v>
      </c>
      <c r="R47" s="17" t="s">
        <v>527</v>
      </c>
      <c r="S47" s="17" t="s">
        <v>345</v>
      </c>
      <c r="T47" s="17"/>
      <c r="U47" s="17" t="s">
        <v>283</v>
      </c>
      <c r="V47" s="17" t="s">
        <v>345</v>
      </c>
      <c r="W47" s="17"/>
      <c r="X47" s="17" t="s">
        <v>445</v>
      </c>
      <c r="Y47" s="17"/>
      <c r="Z47" s="17"/>
      <c r="AA47" s="17"/>
      <c r="AB47" s="17"/>
      <c r="AC47" s="17" t="s">
        <v>283</v>
      </c>
      <c r="AD47" s="17" t="s">
        <v>345</v>
      </c>
      <c r="AE47" s="17" t="s">
        <v>531</v>
      </c>
      <c r="AF47" s="17"/>
      <c r="AG47" s="17"/>
      <c r="AH47" s="17"/>
      <c r="AI47" s="17" t="s">
        <v>262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374" t="s">
        <v>10</v>
      </c>
      <c r="E48" s="374" t="s">
        <v>10</v>
      </c>
      <c r="F48" s="374" t="s">
        <v>10</v>
      </c>
      <c r="G48" s="374" t="s">
        <v>10</v>
      </c>
      <c r="H48" s="290" t="s">
        <v>6</v>
      </c>
      <c r="I48" s="290" t="s">
        <v>6</v>
      </c>
      <c r="J48" s="289"/>
      <c r="K48" s="374" t="s">
        <v>10</v>
      </c>
      <c r="L48" s="292" t="s">
        <v>16</v>
      </c>
      <c r="M48" s="289"/>
      <c r="N48" s="292" t="s">
        <v>16</v>
      </c>
      <c r="O48" s="264" t="s">
        <v>74</v>
      </c>
      <c r="P48" s="289"/>
      <c r="Q48" s="217" t="s">
        <v>27</v>
      </c>
      <c r="R48" s="217" t="s">
        <v>27</v>
      </c>
      <c r="S48" s="294" t="s">
        <v>14</v>
      </c>
      <c r="T48" s="289"/>
      <c r="U48" s="264" t="s">
        <v>74</v>
      </c>
      <c r="V48" s="294" t="s">
        <v>14</v>
      </c>
      <c r="W48" s="289"/>
      <c r="X48" s="292" t="s">
        <v>16</v>
      </c>
      <c r="Y48" s="289"/>
      <c r="Z48" s="289"/>
      <c r="AA48" s="289"/>
      <c r="AB48" s="289"/>
      <c r="AC48" s="264" t="s">
        <v>74</v>
      </c>
      <c r="AD48" s="366" t="s">
        <v>14</v>
      </c>
      <c r="AE48" s="292" t="s">
        <v>16</v>
      </c>
      <c r="AF48" s="289"/>
      <c r="AG48" s="289"/>
      <c r="AH48" s="289"/>
      <c r="AI48" s="324" t="s">
        <v>58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>
        <v>8</v>
      </c>
      <c r="E49" s="26">
        <v>7</v>
      </c>
      <c r="F49" s="26">
        <v>8</v>
      </c>
      <c r="G49" s="26">
        <v>8</v>
      </c>
      <c r="H49" s="26">
        <v>1</v>
      </c>
      <c r="I49" s="26">
        <v>1</v>
      </c>
      <c r="J49" s="26"/>
      <c r="K49" s="26">
        <v>8</v>
      </c>
      <c r="L49" s="26" t="s">
        <v>271</v>
      </c>
      <c r="M49" s="26"/>
      <c r="N49" s="26" t="s">
        <v>33</v>
      </c>
      <c r="O49" s="26">
        <v>3</v>
      </c>
      <c r="P49" s="26"/>
      <c r="Q49" s="26">
        <v>9</v>
      </c>
      <c r="R49" s="26">
        <v>9</v>
      </c>
      <c r="S49" s="26">
        <v>5</v>
      </c>
      <c r="T49" s="26"/>
      <c r="U49" s="26">
        <v>3</v>
      </c>
      <c r="V49" s="26">
        <v>5</v>
      </c>
      <c r="W49" s="26"/>
      <c r="X49" s="26" t="s">
        <v>31</v>
      </c>
      <c r="Y49" s="26"/>
      <c r="Z49" s="26"/>
      <c r="AA49" s="26"/>
      <c r="AB49" s="26"/>
      <c r="AC49" s="26">
        <v>3</v>
      </c>
      <c r="AD49" s="26">
        <v>4</v>
      </c>
      <c r="AE49" s="26" t="s">
        <v>32</v>
      </c>
      <c r="AF49" s="26"/>
      <c r="AG49" s="26"/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6</v>
      </c>
      <c r="BA49" s="167">
        <f t="shared" si="28"/>
        <v>0</v>
      </c>
      <c r="BB49" s="167">
        <f t="shared" si="28"/>
        <v>10</v>
      </c>
      <c r="BC49" s="167">
        <f t="shared" si="28"/>
        <v>13</v>
      </c>
      <c r="BD49" s="167">
        <f t="shared" si="28"/>
        <v>2</v>
      </c>
      <c r="BE49" s="167">
        <f t="shared" si="28"/>
        <v>5</v>
      </c>
      <c r="BF49" s="167">
        <f t="shared" si="28"/>
        <v>9</v>
      </c>
      <c r="BG49" s="167">
        <f t="shared" si="28"/>
        <v>9</v>
      </c>
      <c r="BH49" s="167">
        <f t="shared" si="28"/>
        <v>3</v>
      </c>
      <c r="BI49" s="167">
        <f t="shared" si="28"/>
        <v>0</v>
      </c>
      <c r="BJ49" s="167">
        <f t="shared" si="28"/>
        <v>1</v>
      </c>
      <c r="BK49" s="167">
        <f t="shared" si="28"/>
        <v>1</v>
      </c>
      <c r="BL49" s="167">
        <f t="shared" si="28"/>
        <v>6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 t="s">
        <v>165</v>
      </c>
      <c r="V61" s="210" t="s">
        <v>165</v>
      </c>
      <c r="W61" s="194"/>
      <c r="X61" s="194" t="s">
        <v>165</v>
      </c>
      <c r="Y61" s="194"/>
      <c r="Z61" s="194" t="s">
        <v>165</v>
      </c>
      <c r="AA61" s="194"/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7522" priority="1907" operator="equal">
      <formula>0</formula>
    </cfRule>
    <cfRule type="cellIs" dxfId="7521" priority="1908" operator="greaterThan">
      <formula>0</formula>
    </cfRule>
  </conditionalFormatting>
  <conditionalFormatting sqref="AZ19:BR19">
    <cfRule type="cellIs" dxfId="7520" priority="1905" operator="equal">
      <formula>0</formula>
    </cfRule>
    <cfRule type="cellIs" dxfId="7519" priority="1906" operator="greaterThan">
      <formula>0</formula>
    </cfRule>
  </conditionalFormatting>
  <conditionalFormatting sqref="AZ22:BR22">
    <cfRule type="cellIs" dxfId="7518" priority="1903" operator="equal">
      <formula>0</formula>
    </cfRule>
    <cfRule type="cellIs" dxfId="7517" priority="1904" operator="greaterThan">
      <formula>0</formula>
    </cfRule>
  </conditionalFormatting>
  <conditionalFormatting sqref="AZ26:BR26">
    <cfRule type="cellIs" dxfId="7516" priority="1901" operator="equal">
      <formula>0</formula>
    </cfRule>
    <cfRule type="cellIs" dxfId="7515" priority="1902" operator="greaterThan">
      <formula>0</formula>
    </cfRule>
  </conditionalFormatting>
  <conditionalFormatting sqref="AZ29:BR29">
    <cfRule type="cellIs" dxfId="7514" priority="1899" operator="equal">
      <formula>0</formula>
    </cfRule>
    <cfRule type="cellIs" dxfId="7513" priority="1900" operator="greaterThan">
      <formula>0</formula>
    </cfRule>
  </conditionalFormatting>
  <conditionalFormatting sqref="AZ32:BR32">
    <cfRule type="cellIs" dxfId="7512" priority="1897" operator="equal">
      <formula>0</formula>
    </cfRule>
    <cfRule type="cellIs" dxfId="7511" priority="1898" operator="greaterThan">
      <formula>0</formula>
    </cfRule>
  </conditionalFormatting>
  <conditionalFormatting sqref="AZ36:BR36">
    <cfRule type="cellIs" dxfId="7510" priority="1895" operator="equal">
      <formula>0</formula>
    </cfRule>
    <cfRule type="cellIs" dxfId="7509" priority="1896" operator="greaterThan">
      <formula>0</formula>
    </cfRule>
  </conditionalFormatting>
  <conditionalFormatting sqref="AZ39:BR39">
    <cfRule type="cellIs" dxfId="7508" priority="1893" operator="equal">
      <formula>0</formula>
    </cfRule>
    <cfRule type="cellIs" dxfId="7507" priority="1894" operator="greaterThan">
      <formula>0</formula>
    </cfRule>
  </conditionalFormatting>
  <conditionalFormatting sqref="AZ42:BR42">
    <cfRule type="cellIs" dxfId="7506" priority="1891" operator="equal">
      <formula>0</formula>
    </cfRule>
    <cfRule type="cellIs" dxfId="7505" priority="1892" operator="greaterThan">
      <formula>0</formula>
    </cfRule>
  </conditionalFormatting>
  <conditionalFormatting sqref="AZ46:BR46">
    <cfRule type="cellIs" dxfId="7504" priority="1889" operator="equal">
      <formula>0</formula>
    </cfRule>
    <cfRule type="cellIs" dxfId="7503" priority="1890" operator="greaterThan">
      <formula>0</formula>
    </cfRule>
  </conditionalFormatting>
  <conditionalFormatting sqref="AZ49:BR49">
    <cfRule type="cellIs" dxfId="7502" priority="1887" operator="equal">
      <formula>0</formula>
    </cfRule>
    <cfRule type="cellIs" dxfId="7501" priority="1888" operator="greaterThan">
      <formula>0</formula>
    </cfRule>
  </conditionalFormatting>
  <conditionalFormatting sqref="AZ52:BR52">
    <cfRule type="cellIs" dxfId="7500" priority="1885" operator="equal">
      <formula>0</formula>
    </cfRule>
    <cfRule type="cellIs" dxfId="7499" priority="1886" operator="greaterThan">
      <formula>0</formula>
    </cfRule>
  </conditionalFormatting>
  <conditionalFormatting sqref="AZ56:BR56">
    <cfRule type="cellIs" dxfId="7498" priority="1883" operator="equal">
      <formula>0</formula>
    </cfRule>
    <cfRule type="cellIs" dxfId="7497" priority="1884" operator="greaterThan">
      <formula>0</formula>
    </cfRule>
  </conditionalFormatting>
  <conditionalFormatting sqref="AZ59:BR59">
    <cfRule type="cellIs" dxfId="7496" priority="1881" operator="equal">
      <formula>0</formula>
    </cfRule>
    <cfRule type="cellIs" dxfId="7495" priority="1882" operator="greaterThan">
      <formula>0</formula>
    </cfRule>
  </conditionalFormatting>
  <conditionalFormatting sqref="AZ62:BR62">
    <cfRule type="cellIs" dxfId="7494" priority="1879" operator="equal">
      <formula>0</formula>
    </cfRule>
    <cfRule type="cellIs" dxfId="7493" priority="1880" operator="greaterThan">
      <formula>0</formula>
    </cfRule>
  </conditionalFormatting>
  <conditionalFormatting sqref="A28:A29 A45:A46 A48:A49 A55:A56 A58:A59 A5:A6 A8:A9 A25:A26">
    <cfRule type="cellIs" dxfId="7492" priority="1878" stopIfTrue="1" operator="equal">
      <formula>TRUE</formula>
    </cfRule>
  </conditionalFormatting>
  <conditionalFormatting sqref="A35:A36 A38:A39">
    <cfRule type="cellIs" dxfId="7491" priority="1877" stopIfTrue="1" operator="equal">
      <formula>TRUE</formula>
    </cfRule>
  </conditionalFormatting>
  <conditionalFormatting sqref="AP16">
    <cfRule type="duplicateValues" dxfId="7490" priority="1874"/>
  </conditionalFormatting>
  <conditionalFormatting sqref="AP19">
    <cfRule type="duplicateValues" dxfId="7489" priority="1873"/>
  </conditionalFormatting>
  <conditionalFormatting sqref="AP26">
    <cfRule type="duplicateValues" dxfId="7488" priority="1872"/>
  </conditionalFormatting>
  <conditionalFormatting sqref="AP39">
    <cfRule type="duplicateValues" dxfId="7487" priority="1871"/>
  </conditionalFormatting>
  <conditionalFormatting sqref="AP36">
    <cfRule type="duplicateValues" dxfId="7486" priority="1870"/>
  </conditionalFormatting>
  <conditionalFormatting sqref="AP39">
    <cfRule type="duplicateValues" dxfId="7485" priority="1869"/>
  </conditionalFormatting>
  <conditionalFormatting sqref="AP49">
    <cfRule type="duplicateValues" dxfId="7484" priority="1868"/>
  </conditionalFormatting>
  <conditionalFormatting sqref="AP46">
    <cfRule type="duplicateValues" dxfId="7483" priority="1867"/>
  </conditionalFormatting>
  <conditionalFormatting sqref="AP49">
    <cfRule type="duplicateValues" dxfId="7482" priority="1866"/>
  </conditionalFormatting>
  <conditionalFormatting sqref="AP6 AL6">
    <cfRule type="duplicateValues" dxfId="7481" priority="1865"/>
  </conditionalFormatting>
  <conditionalFormatting sqref="AP9">
    <cfRule type="duplicateValues" dxfId="7480" priority="1864"/>
  </conditionalFormatting>
  <conditionalFormatting sqref="AP36">
    <cfRule type="duplicateValues" dxfId="7479" priority="1863"/>
  </conditionalFormatting>
  <conditionalFormatting sqref="AP39">
    <cfRule type="duplicateValues" dxfId="7478" priority="1862"/>
  </conditionalFormatting>
  <conditionalFormatting sqref="AM36">
    <cfRule type="duplicateValues" dxfId="7477" priority="1861"/>
  </conditionalFormatting>
  <conditionalFormatting sqref="AM39">
    <cfRule type="duplicateValues" dxfId="7476" priority="1860"/>
  </conditionalFormatting>
  <conditionalFormatting sqref="AM46">
    <cfRule type="duplicateValues" dxfId="7475" priority="1859"/>
  </conditionalFormatting>
  <conditionalFormatting sqref="AM49">
    <cfRule type="duplicateValues" dxfId="7474" priority="1858"/>
  </conditionalFormatting>
  <conditionalFormatting sqref="AO46">
    <cfRule type="duplicateValues" dxfId="7473" priority="1857"/>
  </conditionalFormatting>
  <conditionalFormatting sqref="AL6">
    <cfRule type="duplicateValues" dxfId="7472" priority="1856"/>
  </conditionalFormatting>
  <conditionalFormatting sqref="AP9">
    <cfRule type="duplicateValues" dxfId="7471" priority="1855"/>
  </conditionalFormatting>
  <conditionalFormatting sqref="AL6">
    <cfRule type="duplicateValues" dxfId="7470" priority="1854"/>
  </conditionalFormatting>
  <conditionalFormatting sqref="AP16">
    <cfRule type="duplicateValues" dxfId="7469" priority="1853"/>
  </conditionalFormatting>
  <conditionalFormatting sqref="AP19">
    <cfRule type="duplicateValues" dxfId="7468" priority="1852"/>
  </conditionalFormatting>
  <conditionalFormatting sqref="AP29">
    <cfRule type="duplicateValues" dxfId="7467" priority="1851"/>
  </conditionalFormatting>
  <conditionalFormatting sqref="AM36 AM46">
    <cfRule type="duplicateValues" dxfId="7466" priority="1850"/>
  </conditionalFormatting>
  <conditionalFormatting sqref="AM49">
    <cfRule type="duplicateValues" dxfId="7465" priority="1849"/>
  </conditionalFormatting>
  <conditionalFormatting sqref="AM39">
    <cfRule type="duplicateValues" dxfId="7464" priority="1848"/>
  </conditionalFormatting>
  <conditionalFormatting sqref="AJ6 AL6:AP6">
    <cfRule type="duplicateValues" dxfId="7463" priority="1847"/>
  </conditionalFormatting>
  <conditionalFormatting sqref="AN16">
    <cfRule type="duplicateValues" dxfId="7462" priority="1846"/>
  </conditionalFormatting>
  <conditionalFormatting sqref="AL46">
    <cfRule type="duplicateValues" dxfId="7461" priority="1845"/>
  </conditionalFormatting>
  <conditionalFormatting sqref="AL49">
    <cfRule type="duplicateValues" dxfId="7460" priority="1844"/>
  </conditionalFormatting>
  <conditionalFormatting sqref="AN19">
    <cfRule type="duplicateValues" dxfId="7459" priority="1843"/>
  </conditionalFormatting>
  <conditionalFormatting sqref="AN26">
    <cfRule type="duplicateValues" dxfId="7458" priority="1842"/>
  </conditionalFormatting>
  <conditionalFormatting sqref="AN29">
    <cfRule type="duplicateValues" dxfId="7457" priority="1841"/>
  </conditionalFormatting>
  <conditionalFormatting sqref="AN36">
    <cfRule type="duplicateValues" dxfId="7456" priority="1840"/>
  </conditionalFormatting>
  <conditionalFormatting sqref="AN39">
    <cfRule type="duplicateValues" dxfId="7455" priority="1839"/>
  </conditionalFormatting>
  <conditionalFormatting sqref="AN46">
    <cfRule type="duplicateValues" dxfId="7454" priority="1838"/>
  </conditionalFormatting>
  <conditionalFormatting sqref="AN49">
    <cfRule type="duplicateValues" dxfId="7453" priority="1837"/>
  </conditionalFormatting>
  <conditionalFormatting sqref="AO26">
    <cfRule type="duplicateValues" dxfId="7452" priority="1836"/>
  </conditionalFormatting>
  <conditionalFormatting sqref="AO29">
    <cfRule type="duplicateValues" dxfId="7451" priority="1835"/>
  </conditionalFormatting>
  <conditionalFormatting sqref="AO36">
    <cfRule type="duplicateValues" dxfId="7450" priority="1834"/>
  </conditionalFormatting>
  <conditionalFormatting sqref="AO39">
    <cfRule type="duplicateValues" dxfId="7449" priority="1833"/>
  </conditionalFormatting>
  <conditionalFormatting sqref="AZ6:BR6">
    <cfRule type="cellIs" dxfId="7448" priority="1831" operator="equal">
      <formula>0</formula>
    </cfRule>
    <cfRule type="cellIs" dxfId="7447" priority="1832" operator="greaterThan">
      <formula>0</formula>
    </cfRule>
  </conditionalFormatting>
  <conditionalFormatting sqref="AZ9:BR9">
    <cfRule type="cellIs" dxfId="7446" priority="1829" operator="equal">
      <formula>0</formula>
    </cfRule>
    <cfRule type="cellIs" dxfId="7445" priority="1830" operator="greaterThan">
      <formula>0</formula>
    </cfRule>
  </conditionalFormatting>
  <conditionalFormatting sqref="AZ12:BR12">
    <cfRule type="cellIs" dxfId="7444" priority="1827" operator="equal">
      <formula>0</formula>
    </cfRule>
    <cfRule type="cellIs" dxfId="7443" priority="1828" operator="greaterThan">
      <formula>0</formula>
    </cfRule>
  </conditionalFormatting>
  <conditionalFormatting sqref="AN6">
    <cfRule type="duplicateValues" dxfId="7442" priority="1826"/>
  </conditionalFormatting>
  <conditionalFormatting sqref="AN9">
    <cfRule type="duplicateValues" dxfId="7441" priority="1825"/>
  </conditionalFormatting>
  <conditionalFormatting sqref="AO49">
    <cfRule type="duplicateValues" dxfId="7440" priority="1824"/>
  </conditionalFormatting>
  <conditionalFormatting sqref="A15:A16 A18:A19">
    <cfRule type="cellIs" dxfId="7439" priority="1823" stopIfTrue="1" operator="equal">
      <formula>TRUE</formula>
    </cfRule>
  </conditionalFormatting>
  <conditionalFormatting sqref="AM26">
    <cfRule type="duplicateValues" dxfId="7438" priority="1821"/>
  </conditionalFormatting>
  <conditionalFormatting sqref="AM26">
    <cfRule type="duplicateValues" dxfId="7437" priority="1820"/>
  </conditionalFormatting>
  <conditionalFormatting sqref="AM26">
    <cfRule type="duplicateValues" dxfId="7436" priority="1819"/>
  </conditionalFormatting>
  <conditionalFormatting sqref="AM29">
    <cfRule type="duplicateValues" dxfId="7435" priority="1818"/>
  </conditionalFormatting>
  <conditionalFormatting sqref="AM29">
    <cfRule type="duplicateValues" dxfId="7434" priority="1817"/>
  </conditionalFormatting>
  <conditionalFormatting sqref="AM29">
    <cfRule type="duplicateValues" dxfId="7433" priority="1816"/>
  </conditionalFormatting>
  <conditionalFormatting sqref="AL6">
    <cfRule type="duplicateValues" dxfId="7432" priority="1815"/>
  </conditionalFormatting>
  <conditionalFormatting sqref="AL6">
    <cfRule type="duplicateValues" dxfId="7431" priority="1814"/>
  </conditionalFormatting>
  <conditionalFormatting sqref="AL6">
    <cfRule type="duplicateValues" dxfId="7430" priority="1813"/>
  </conditionalFormatting>
  <conditionalFormatting sqref="AL6">
    <cfRule type="duplicateValues" dxfId="7429" priority="1812"/>
  </conditionalFormatting>
  <conditionalFormatting sqref="AO6">
    <cfRule type="duplicateValues" dxfId="7428" priority="1811"/>
  </conditionalFormatting>
  <conditionalFormatting sqref="AO9">
    <cfRule type="duplicateValues" dxfId="7427" priority="1810"/>
  </conditionalFormatting>
  <conditionalFormatting sqref="AO6">
    <cfRule type="duplicateValues" dxfId="7426" priority="1809"/>
  </conditionalFormatting>
  <conditionalFormatting sqref="AO16">
    <cfRule type="duplicateValues" dxfId="7425" priority="1808"/>
  </conditionalFormatting>
  <conditionalFormatting sqref="AO9">
    <cfRule type="duplicateValues" dxfId="7424" priority="1807"/>
  </conditionalFormatting>
  <conditionalFormatting sqref="AO9">
    <cfRule type="duplicateValues" dxfId="7423" priority="1806"/>
  </conditionalFormatting>
  <conditionalFormatting sqref="AO16">
    <cfRule type="duplicateValues" dxfId="7422" priority="1805"/>
  </conditionalFormatting>
  <conditionalFormatting sqref="AO16">
    <cfRule type="duplicateValues" dxfId="7421" priority="1804"/>
  </conditionalFormatting>
  <conditionalFormatting sqref="AO19">
    <cfRule type="duplicateValues" dxfId="7420" priority="1803"/>
  </conditionalFormatting>
  <conditionalFormatting sqref="AO19">
    <cfRule type="duplicateValues" dxfId="7419" priority="1802"/>
  </conditionalFormatting>
  <conditionalFormatting sqref="AO6">
    <cfRule type="duplicateValues" dxfId="7418" priority="1801"/>
  </conditionalFormatting>
  <conditionalFormatting sqref="AO6">
    <cfRule type="duplicateValues" dxfId="7417" priority="1800"/>
  </conditionalFormatting>
  <conditionalFormatting sqref="AO19">
    <cfRule type="duplicateValues" dxfId="7416" priority="1799"/>
  </conditionalFormatting>
  <conditionalFormatting sqref="AM6">
    <cfRule type="duplicateValues" dxfId="7415" priority="1798"/>
  </conditionalFormatting>
  <conditionalFormatting sqref="AM9">
    <cfRule type="duplicateValues" dxfId="7414" priority="1797"/>
  </conditionalFormatting>
  <conditionalFormatting sqref="AM6">
    <cfRule type="duplicateValues" dxfId="7413" priority="1796"/>
  </conditionalFormatting>
  <conditionalFormatting sqref="AM16">
    <cfRule type="duplicateValues" dxfId="7412" priority="1795"/>
  </conditionalFormatting>
  <conditionalFormatting sqref="AM9">
    <cfRule type="duplicateValues" dxfId="7411" priority="1794"/>
  </conditionalFormatting>
  <conditionalFormatting sqref="AM9">
    <cfRule type="duplicateValues" dxfId="7410" priority="1793"/>
  </conditionalFormatting>
  <conditionalFormatting sqref="AM16">
    <cfRule type="duplicateValues" dxfId="7409" priority="1792"/>
  </conditionalFormatting>
  <conditionalFormatting sqref="AM16">
    <cfRule type="duplicateValues" dxfId="7408" priority="1791"/>
  </conditionalFormatting>
  <conditionalFormatting sqref="AM19">
    <cfRule type="duplicateValues" dxfId="7407" priority="1790"/>
  </conditionalFormatting>
  <conditionalFormatting sqref="AM19">
    <cfRule type="duplicateValues" dxfId="7406" priority="1789"/>
  </conditionalFormatting>
  <conditionalFormatting sqref="AM6">
    <cfRule type="duplicateValues" dxfId="7405" priority="1788"/>
  </conditionalFormatting>
  <conditionalFormatting sqref="AM6">
    <cfRule type="duplicateValues" dxfId="7404" priority="1787"/>
  </conditionalFormatting>
  <conditionalFormatting sqref="AM19">
    <cfRule type="duplicateValues" dxfId="7403" priority="1786"/>
  </conditionalFormatting>
  <conditionalFormatting sqref="AM9:AP9">
    <cfRule type="duplicateValues" dxfId="7402" priority="1785"/>
  </conditionalFormatting>
  <conditionalFormatting sqref="AM16:AP16">
    <cfRule type="duplicateValues" dxfId="7401" priority="1784"/>
  </conditionalFormatting>
  <conditionalFormatting sqref="AM19:AP19">
    <cfRule type="duplicateValues" dxfId="7400" priority="1783"/>
  </conditionalFormatting>
  <conditionalFormatting sqref="AJ36 AJ26">
    <cfRule type="duplicateValues" dxfId="7399" priority="1782"/>
  </conditionalFormatting>
  <conditionalFormatting sqref="AJ39 AJ29">
    <cfRule type="duplicateValues" dxfId="7398" priority="1781"/>
  </conditionalFormatting>
  <conditionalFormatting sqref="AH6:AP6">
    <cfRule type="duplicateValues" dxfId="7397" priority="1780"/>
  </conditionalFormatting>
  <conditionalFormatting sqref="AH9:AP9">
    <cfRule type="duplicateValues" dxfId="7396" priority="1779"/>
  </conditionalFormatting>
  <conditionalFormatting sqref="AH36:AP36">
    <cfRule type="duplicateValues" dxfId="7395" priority="1778"/>
  </conditionalFormatting>
  <conditionalFormatting sqref="AH39:AP39">
    <cfRule type="duplicateValues" dxfId="7394" priority="1777"/>
  </conditionalFormatting>
  <conditionalFormatting sqref="AH26:AP26">
    <cfRule type="duplicateValues" dxfId="7393" priority="1776"/>
  </conditionalFormatting>
  <conditionalFormatting sqref="AH29:AP29">
    <cfRule type="duplicateValues" dxfId="7392" priority="1775"/>
  </conditionalFormatting>
  <conditionalFormatting sqref="AH46:AP46">
    <cfRule type="duplicateValues" dxfId="7391" priority="1774"/>
  </conditionalFormatting>
  <conditionalFormatting sqref="AH49:AP49">
    <cfRule type="duplicateValues" dxfId="7390" priority="1773"/>
  </conditionalFormatting>
  <conditionalFormatting sqref="AH16:AP16">
    <cfRule type="duplicateValues" dxfId="7389" priority="1772"/>
  </conditionalFormatting>
  <conditionalFormatting sqref="AH19:AP19">
    <cfRule type="duplicateValues" dxfId="7388" priority="1771"/>
  </conditionalFormatting>
  <conditionalFormatting sqref="AH46">
    <cfRule type="duplicateValues" dxfId="7387" priority="1770"/>
  </conditionalFormatting>
  <conditionalFormatting sqref="AH49">
    <cfRule type="duplicateValues" dxfId="7386" priority="1769"/>
  </conditionalFormatting>
  <conditionalFormatting sqref="AK46 AK36 AK26 AK16">
    <cfRule type="duplicateValues" dxfId="7385" priority="1768"/>
  </conditionalFormatting>
  <conditionalFormatting sqref="AK49 AK39 AK29 AK19">
    <cfRule type="duplicateValues" dxfId="7384" priority="1767"/>
  </conditionalFormatting>
  <conditionalFormatting sqref="AL9">
    <cfRule type="duplicateValues" dxfId="7383" priority="1766"/>
  </conditionalFormatting>
  <conditionalFormatting sqref="AL9">
    <cfRule type="duplicateValues" dxfId="7382" priority="1765"/>
  </conditionalFormatting>
  <conditionalFormatting sqref="AL9">
    <cfRule type="duplicateValues" dxfId="7381" priority="1764"/>
  </conditionalFormatting>
  <conditionalFormatting sqref="AL9">
    <cfRule type="duplicateValues" dxfId="7380" priority="1763"/>
  </conditionalFormatting>
  <conditionalFormatting sqref="AL9">
    <cfRule type="duplicateValues" dxfId="7379" priority="1762"/>
  </conditionalFormatting>
  <conditionalFormatting sqref="AL9">
    <cfRule type="duplicateValues" dxfId="7378" priority="1761"/>
  </conditionalFormatting>
  <conditionalFormatting sqref="AL9">
    <cfRule type="duplicateValues" dxfId="7377" priority="1760"/>
  </conditionalFormatting>
  <conditionalFormatting sqref="AL9">
    <cfRule type="duplicateValues" dxfId="7376" priority="1759"/>
  </conditionalFormatting>
  <conditionalFormatting sqref="AL9">
    <cfRule type="duplicateValues" dxfId="7375" priority="1758"/>
  </conditionalFormatting>
  <conditionalFormatting sqref="AL36 AL26 AL16">
    <cfRule type="duplicateValues" dxfId="7374" priority="1757"/>
  </conditionalFormatting>
  <conditionalFormatting sqref="AL36 AL26 AL16">
    <cfRule type="duplicateValues" dxfId="7373" priority="1756"/>
  </conditionalFormatting>
  <conditionalFormatting sqref="AL36 AL26 AL16">
    <cfRule type="duplicateValues" dxfId="7372" priority="1755"/>
  </conditionalFormatting>
  <conditionalFormatting sqref="AL36 AL26 AL16">
    <cfRule type="duplicateValues" dxfId="7371" priority="1754"/>
  </conditionalFormatting>
  <conditionalFormatting sqref="AL36 AL26 AL16">
    <cfRule type="duplicateValues" dxfId="7370" priority="1753"/>
  </conditionalFormatting>
  <conditionalFormatting sqref="AL36 AL26 AL16">
    <cfRule type="duplicateValues" dxfId="7369" priority="1752"/>
  </conditionalFormatting>
  <conditionalFormatting sqref="AL36 AL26 AL16">
    <cfRule type="duplicateValues" dxfId="7368" priority="1751"/>
  </conditionalFormatting>
  <conditionalFormatting sqref="AL36 AL26 AL16">
    <cfRule type="duplicateValues" dxfId="7367" priority="1750"/>
  </conditionalFormatting>
  <conditionalFormatting sqref="AL36 AL26 AL16">
    <cfRule type="duplicateValues" dxfId="7366" priority="1749"/>
  </conditionalFormatting>
  <conditionalFormatting sqref="AL39 AL29 AL19">
    <cfRule type="duplicateValues" dxfId="7365" priority="1748"/>
  </conditionalFormatting>
  <conditionalFormatting sqref="AL39 AL29 AL19">
    <cfRule type="duplicateValues" dxfId="7364" priority="1747"/>
  </conditionalFormatting>
  <conditionalFormatting sqref="AL39 AL29 AL19">
    <cfRule type="duplicateValues" dxfId="7363" priority="1746"/>
  </conditionalFormatting>
  <conditionalFormatting sqref="AL39 AL29 AL19">
    <cfRule type="duplicateValues" dxfId="7362" priority="1745"/>
  </conditionalFormatting>
  <conditionalFormatting sqref="AL39 AL29 AL19">
    <cfRule type="duplicateValues" dxfId="7361" priority="1744"/>
  </conditionalFormatting>
  <conditionalFormatting sqref="AL39 AL29 AL19">
    <cfRule type="duplicateValues" dxfId="7360" priority="1743"/>
  </conditionalFormatting>
  <conditionalFormatting sqref="AL39 AL29 AL19">
    <cfRule type="duplicateValues" dxfId="7359" priority="1742"/>
  </conditionalFormatting>
  <conditionalFormatting sqref="AL39 AL29 AL19">
    <cfRule type="duplicateValues" dxfId="7358" priority="1741"/>
  </conditionalFormatting>
  <conditionalFormatting sqref="AL39 AL29 AL19">
    <cfRule type="duplicateValues" dxfId="7357" priority="1740"/>
  </conditionalFormatting>
  <conditionalFormatting sqref="AH6">
    <cfRule type="duplicateValues" dxfId="7356" priority="1739"/>
  </conditionalFormatting>
  <conditionalFormatting sqref="AH9">
    <cfRule type="duplicateValues" dxfId="7355" priority="1738"/>
  </conditionalFormatting>
  <conditionalFormatting sqref="AH36 AH26 AH16">
    <cfRule type="duplicateValues" dxfId="7354" priority="1737"/>
  </conditionalFormatting>
  <conditionalFormatting sqref="AH39 AH29 AH19">
    <cfRule type="duplicateValues" dxfId="7353" priority="1736"/>
  </conditionalFormatting>
  <conditionalFormatting sqref="AF45">
    <cfRule type="duplicateValues" dxfId="7352" priority="1735"/>
  </conditionalFormatting>
  <conditionalFormatting sqref="AF48">
    <cfRule type="duplicateValues" dxfId="7351" priority="1734"/>
  </conditionalFormatting>
  <conditionalFormatting sqref="B6:AG6">
    <cfRule type="duplicateValues" dxfId="7350" priority="12"/>
  </conditionalFormatting>
  <conditionalFormatting sqref="B9:AG9">
    <cfRule type="duplicateValues" dxfId="7349" priority="11"/>
  </conditionalFormatting>
  <conditionalFormatting sqref="B16:AG16">
    <cfRule type="duplicateValues" dxfId="7348" priority="10"/>
  </conditionalFormatting>
  <conditionalFormatting sqref="B19:AG19">
    <cfRule type="duplicateValues" dxfId="7347" priority="9"/>
  </conditionalFormatting>
  <conditionalFormatting sqref="B26:AG26">
    <cfRule type="duplicateValues" dxfId="7346" priority="8"/>
  </conditionalFormatting>
  <conditionalFormatting sqref="B29:AG29">
    <cfRule type="duplicateValues" dxfId="7345" priority="7"/>
  </conditionalFormatting>
  <conditionalFormatting sqref="B36:AG36">
    <cfRule type="duplicateValues" dxfId="7344" priority="6"/>
  </conditionalFormatting>
  <conditionalFormatting sqref="B39:AG39">
    <cfRule type="duplicateValues" dxfId="7343" priority="5"/>
  </conditionalFormatting>
  <conditionalFormatting sqref="B46:AG46">
    <cfRule type="duplicateValues" dxfId="7342" priority="4"/>
  </conditionalFormatting>
  <conditionalFormatting sqref="B49:AG49">
    <cfRule type="duplicateValues" dxfId="7341" priority="3"/>
  </conditionalFormatting>
  <conditionalFormatting sqref="B56:AG56">
    <cfRule type="duplicateValues" dxfId="7340" priority="2"/>
  </conditionalFormatting>
  <conditionalFormatting sqref="B59:AG59">
    <cfRule type="duplicateValues" dxfId="7339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64737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76" stopIfTrue="1" operator="containsText" id="{AEA18798-A667-40AB-945F-673B416D8CE4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875" stopIfTrue="1" operator="containsText" id="{A792888C-F15A-4D10-BB9A-0DB254CAB1DF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822" stopIfTrue="1" operator="containsText" id="{04D7F19B-6DDD-4DF4-B3E4-A103B39ECA48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7EE38-9CBC-4DA4-A5B8-3B269BA49AE6}">
  <sheetPr codeName="Tabelle311"/>
  <dimension ref="A1:CE96"/>
  <sheetViews>
    <sheetView topLeftCell="A7" zoomScale="70" zoomScaleNormal="70" zoomScaleSheetLayoutView="70" zoomScalePageLayoutView="70" workbookViewId="0">
      <selection activeCell="H39" sqref="H39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35</v>
      </c>
      <c r="B1" s="3">
        <f>DATE(YEAR(A2),1,7*A1-3-WEEKDAY(DATE(YEAR(A2),,),3))</f>
        <v>44067</v>
      </c>
      <c r="C1" s="2" t="s">
        <v>29</v>
      </c>
      <c r="D1" s="3">
        <f>B1+4</f>
        <v>44071</v>
      </c>
      <c r="E1" s="207">
        <f ca="1">SUMIF(B6:AI7,"&lt;&gt;"&amp;"",B2:AI2)</f>
        <v>60</v>
      </c>
      <c r="F1" s="501" t="s">
        <v>466</v>
      </c>
      <c r="G1" s="354"/>
      <c r="H1" s="502"/>
      <c r="I1" s="307"/>
      <c r="J1" s="225"/>
      <c r="K1" s="225"/>
      <c r="L1" s="307"/>
      <c r="M1" s="307"/>
      <c r="N1" s="307"/>
      <c r="O1" s="498" t="s">
        <v>318</v>
      </c>
      <c r="P1" s="307"/>
      <c r="Q1" s="328"/>
      <c r="R1" s="466"/>
      <c r="S1" s="503"/>
      <c r="T1" s="345"/>
      <c r="U1" s="498" t="s">
        <v>318</v>
      </c>
      <c r="V1" s="466"/>
      <c r="W1" s="327"/>
      <c r="X1" s="465"/>
      <c r="Y1" s="212"/>
      <c r="Z1" s="212"/>
      <c r="AA1" s="227"/>
      <c r="AB1" s="227"/>
      <c r="AC1" s="498" t="s">
        <v>318</v>
      </c>
      <c r="AD1" s="505" t="s">
        <v>530</v>
      </c>
      <c r="AE1" s="504"/>
      <c r="AF1" s="504"/>
      <c r="AG1" s="227"/>
      <c r="AH1" s="212"/>
      <c r="AI1" s="466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2</v>
      </c>
      <c r="I2" s="166">
        <v>5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165">
        <v>1</v>
      </c>
      <c r="S2" s="165">
        <v>1</v>
      </c>
      <c r="T2" s="9"/>
      <c r="U2" s="165">
        <v>3</v>
      </c>
      <c r="V2" s="165">
        <v>1</v>
      </c>
      <c r="W2" s="9"/>
      <c r="X2" s="165">
        <v>1</v>
      </c>
      <c r="Y2" s="263"/>
      <c r="Z2" s="166">
        <v>1</v>
      </c>
      <c r="AA2" s="263"/>
      <c r="AB2" s="263"/>
      <c r="AC2" s="165">
        <v>5</v>
      </c>
      <c r="AD2" s="165">
        <v>11</v>
      </c>
      <c r="AE2" s="165">
        <v>1</v>
      </c>
      <c r="AF2" s="9"/>
      <c r="AG2" s="9"/>
      <c r="AH2" s="9"/>
      <c r="AI2" s="165">
        <v>5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7</v>
      </c>
      <c r="BA2" s="287">
        <f t="shared" ref="BA2:BR2" si="0">MAX(BA6,BA9,BA12,BA16,BA19,BA22,BA26,BA29,BA32,BA36,BA39,BA42,BA46,BA49,BA52,BA56,BA59,BA62)</f>
        <v>0</v>
      </c>
      <c r="BB2" s="287">
        <f t="shared" si="0"/>
        <v>10</v>
      </c>
      <c r="BC2" s="287">
        <f t="shared" si="0"/>
        <v>11</v>
      </c>
      <c r="BD2" s="287">
        <f t="shared" si="0"/>
        <v>2</v>
      </c>
      <c r="BE2" s="287">
        <f t="shared" si="0"/>
        <v>5</v>
      </c>
      <c r="BF2" s="287">
        <f t="shared" si="0"/>
        <v>9</v>
      </c>
      <c r="BG2" s="287">
        <f t="shared" si="0"/>
        <v>9</v>
      </c>
      <c r="BH2" s="287">
        <f t="shared" si="0"/>
        <v>3</v>
      </c>
      <c r="BI2" s="287">
        <f t="shared" si="0"/>
        <v>0</v>
      </c>
      <c r="BJ2" s="287">
        <f t="shared" si="0"/>
        <v>0</v>
      </c>
      <c r="BK2" s="287">
        <f t="shared" si="0"/>
        <v>0</v>
      </c>
      <c r="BL2" s="287">
        <f t="shared" si="0"/>
        <v>0</v>
      </c>
      <c r="BM2" s="287">
        <f t="shared" si="0"/>
        <v>1</v>
      </c>
      <c r="BN2" s="287">
        <f t="shared" si="0"/>
        <v>0</v>
      </c>
      <c r="BO2" s="287">
        <f t="shared" si="0"/>
        <v>0</v>
      </c>
      <c r="BP2" s="287">
        <f t="shared" si="0"/>
        <v>1</v>
      </c>
      <c r="BQ2" s="287">
        <f t="shared" si="0"/>
        <v>0</v>
      </c>
      <c r="BR2" s="287">
        <f t="shared" si="0"/>
        <v>1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 t="s">
        <v>504</v>
      </c>
      <c r="S3" s="13" t="s">
        <v>323</v>
      </c>
      <c r="T3" s="13"/>
      <c r="U3" s="12" t="s">
        <v>244</v>
      </c>
      <c r="V3" s="12" t="s">
        <v>332</v>
      </c>
      <c r="W3" s="12"/>
      <c r="X3" s="12" t="s">
        <v>435</v>
      </c>
      <c r="Y3" s="286"/>
      <c r="Z3" s="286" t="s">
        <v>270</v>
      </c>
      <c r="AA3" s="286"/>
      <c r="AB3" s="286"/>
      <c r="AC3" s="286" t="s">
        <v>294</v>
      </c>
      <c r="AD3" s="12" t="s">
        <v>349</v>
      </c>
      <c r="AE3" s="12" t="s">
        <v>528</v>
      </c>
      <c r="AF3" s="12"/>
      <c r="AG3" s="12"/>
      <c r="AH3" s="12"/>
      <c r="AI3" s="12" t="s">
        <v>311</v>
      </c>
      <c r="AJ3" s="13"/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191</v>
      </c>
      <c r="C4" s="17" t="s">
        <v>191</v>
      </c>
      <c r="D4" s="17" t="s">
        <v>526</v>
      </c>
      <c r="E4" s="17" t="s">
        <v>526</v>
      </c>
      <c r="F4" s="17" t="s">
        <v>526</v>
      </c>
      <c r="G4" s="17" t="s">
        <v>526</v>
      </c>
      <c r="H4" s="17" t="s">
        <v>363</v>
      </c>
      <c r="I4" s="17" t="s">
        <v>363</v>
      </c>
      <c r="J4" s="17"/>
      <c r="K4" s="17" t="s">
        <v>526</v>
      </c>
      <c r="L4" s="17" t="s">
        <v>529</v>
      </c>
      <c r="M4" s="17"/>
      <c r="N4" s="17" t="s">
        <v>191</v>
      </c>
      <c r="O4" s="17" t="s">
        <v>283</v>
      </c>
      <c r="P4" s="17" t="s">
        <v>191</v>
      </c>
      <c r="Q4" s="17" t="s">
        <v>527</v>
      </c>
      <c r="R4" s="17" t="s">
        <v>527</v>
      </c>
      <c r="S4" s="17" t="s">
        <v>345</v>
      </c>
      <c r="T4" s="17"/>
      <c r="U4" s="17" t="s">
        <v>283</v>
      </c>
      <c r="V4" s="17" t="s">
        <v>345</v>
      </c>
      <c r="W4" s="17"/>
      <c r="X4" s="17" t="s">
        <v>445</v>
      </c>
      <c r="Y4" s="17"/>
      <c r="Z4" s="17" t="s">
        <v>447</v>
      </c>
      <c r="AA4" s="17"/>
      <c r="AB4" s="17"/>
      <c r="AC4" s="17" t="s">
        <v>283</v>
      </c>
      <c r="AD4" s="17" t="s">
        <v>345</v>
      </c>
      <c r="AE4" s="17" t="s">
        <v>531</v>
      </c>
      <c r="AF4" s="17"/>
      <c r="AG4" s="17"/>
      <c r="AH4" s="17"/>
      <c r="AI4" s="17" t="s">
        <v>511</v>
      </c>
      <c r="AJ4" s="334"/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374" t="s">
        <v>10</v>
      </c>
      <c r="E5" s="374" t="s">
        <v>10</v>
      </c>
      <c r="F5" s="374" t="s">
        <v>10</v>
      </c>
      <c r="G5" s="374" t="s">
        <v>10</v>
      </c>
      <c r="H5" s="290" t="s">
        <v>6</v>
      </c>
      <c r="I5" s="290" t="s">
        <v>6</v>
      </c>
      <c r="J5" s="289"/>
      <c r="K5" s="374" t="s">
        <v>10</v>
      </c>
      <c r="L5" s="390" t="s">
        <v>372</v>
      </c>
      <c r="M5" s="289"/>
      <c r="N5" s="289"/>
      <c r="O5" s="264" t="s">
        <v>74</v>
      </c>
      <c r="P5" s="289"/>
      <c r="Q5" s="217" t="s">
        <v>27</v>
      </c>
      <c r="R5" s="217" t="s">
        <v>27</v>
      </c>
      <c r="S5" s="294" t="s">
        <v>14</v>
      </c>
      <c r="T5" s="289"/>
      <c r="U5" s="264" t="s">
        <v>74</v>
      </c>
      <c r="V5" s="294" t="s">
        <v>14</v>
      </c>
      <c r="W5" s="289"/>
      <c r="X5" s="340" t="s">
        <v>2</v>
      </c>
      <c r="Y5" s="289"/>
      <c r="Z5" s="462" t="s">
        <v>53</v>
      </c>
      <c r="AA5" s="289"/>
      <c r="AB5" s="289"/>
      <c r="AC5" s="264" t="s">
        <v>74</v>
      </c>
      <c r="AD5" s="366" t="s">
        <v>14</v>
      </c>
      <c r="AE5" s="292" t="s">
        <v>16</v>
      </c>
      <c r="AF5" s="289"/>
      <c r="AG5" s="289"/>
      <c r="AH5" s="289"/>
      <c r="AI5" s="324" t="s">
        <v>58</v>
      </c>
      <c r="AJ5" s="313"/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8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>
        <v>8</v>
      </c>
      <c r="E6" s="26">
        <v>7</v>
      </c>
      <c r="F6" s="26">
        <v>8</v>
      </c>
      <c r="G6" s="26">
        <v>8</v>
      </c>
      <c r="H6" s="26">
        <v>1</v>
      </c>
      <c r="I6" s="26">
        <v>1</v>
      </c>
      <c r="J6" s="26"/>
      <c r="K6" s="26">
        <v>8</v>
      </c>
      <c r="L6" s="26" t="s">
        <v>271</v>
      </c>
      <c r="M6" s="26"/>
      <c r="N6" s="26"/>
      <c r="O6" s="26">
        <v>3</v>
      </c>
      <c r="P6" s="26"/>
      <c r="Q6" s="26">
        <v>9</v>
      </c>
      <c r="R6" s="26">
        <v>9</v>
      </c>
      <c r="S6" s="26">
        <v>5</v>
      </c>
      <c r="T6" s="26"/>
      <c r="U6" s="26">
        <v>3</v>
      </c>
      <c r="V6" s="26">
        <v>5</v>
      </c>
      <c r="W6" s="26"/>
      <c r="X6" s="26" t="s">
        <v>34</v>
      </c>
      <c r="Y6" s="26"/>
      <c r="Z6" s="26" t="s">
        <v>61</v>
      </c>
      <c r="AA6" s="26"/>
      <c r="AB6" s="26"/>
      <c r="AC6" s="26">
        <v>3</v>
      </c>
      <c r="AD6" s="26">
        <v>4</v>
      </c>
      <c r="AE6" s="26" t="s">
        <v>62</v>
      </c>
      <c r="AF6" s="26"/>
      <c r="AG6" s="26"/>
      <c r="AH6" s="26"/>
      <c r="AI6" s="26">
        <v>6</v>
      </c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7</v>
      </c>
      <c r="BA6" s="167">
        <f t="shared" si="2"/>
        <v>0</v>
      </c>
      <c r="BB6" s="167">
        <f t="shared" si="2"/>
        <v>10</v>
      </c>
      <c r="BC6" s="167">
        <f t="shared" si="2"/>
        <v>11</v>
      </c>
      <c r="BD6" s="167">
        <f t="shared" si="2"/>
        <v>2</v>
      </c>
      <c r="BE6" s="167">
        <f t="shared" si="2"/>
        <v>5</v>
      </c>
      <c r="BF6" s="167">
        <f t="shared" si="2"/>
        <v>9</v>
      </c>
      <c r="BG6" s="167">
        <f t="shared" si="2"/>
        <v>9</v>
      </c>
      <c r="BH6" s="167">
        <f t="shared" si="2"/>
        <v>3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0</v>
      </c>
      <c r="BM6" s="167">
        <f t="shared" si="2"/>
        <v>1</v>
      </c>
      <c r="BN6" s="167">
        <f t="shared" si="2"/>
        <v>0</v>
      </c>
      <c r="BO6" s="167">
        <f t="shared" si="2"/>
        <v>0</v>
      </c>
      <c r="BP6" s="167">
        <f t="shared" si="2"/>
        <v>1</v>
      </c>
      <c r="BQ6" s="167">
        <f t="shared" si="2"/>
        <v>0</v>
      </c>
      <c r="BR6" s="167">
        <f t="shared" si="2"/>
        <v>1</v>
      </c>
      <c r="BU6" s="8"/>
      <c r="BV6" s="24"/>
      <c r="BX6" s="168">
        <v>8</v>
      </c>
      <c r="BY6" s="170">
        <f>COUNTIF($AZ$2:$BR$2,"&lt;=8")-BY5</f>
        <v>7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191</v>
      </c>
      <c r="C7" s="17" t="s">
        <v>191</v>
      </c>
      <c r="D7" s="17" t="s">
        <v>526</v>
      </c>
      <c r="E7" s="17" t="s">
        <v>526</v>
      </c>
      <c r="F7" s="17" t="s">
        <v>526</v>
      </c>
      <c r="G7" s="17" t="s">
        <v>526</v>
      </c>
      <c r="H7" s="17" t="s">
        <v>363</v>
      </c>
      <c r="I7" s="17" t="s">
        <v>363</v>
      </c>
      <c r="J7" s="17"/>
      <c r="K7" s="17" t="s">
        <v>526</v>
      </c>
      <c r="L7" s="17" t="s">
        <v>529</v>
      </c>
      <c r="M7" s="17"/>
      <c r="N7" s="17" t="s">
        <v>191</v>
      </c>
      <c r="O7" s="17" t="s">
        <v>283</v>
      </c>
      <c r="P7" s="17" t="s">
        <v>191</v>
      </c>
      <c r="Q7" s="17" t="s">
        <v>527</v>
      </c>
      <c r="R7" s="17" t="s">
        <v>527</v>
      </c>
      <c r="S7" s="17" t="s">
        <v>345</v>
      </c>
      <c r="T7" s="17"/>
      <c r="U7" s="17" t="s">
        <v>283</v>
      </c>
      <c r="V7" s="17" t="s">
        <v>345</v>
      </c>
      <c r="W7" s="17"/>
      <c r="X7" s="17" t="s">
        <v>445</v>
      </c>
      <c r="Y7" s="17"/>
      <c r="Z7" s="17"/>
      <c r="AA7" s="17"/>
      <c r="AB7" s="17"/>
      <c r="AC7" s="17" t="s">
        <v>283</v>
      </c>
      <c r="AD7" s="17" t="s">
        <v>345</v>
      </c>
      <c r="AE7" s="17" t="s">
        <v>531</v>
      </c>
      <c r="AF7" s="17"/>
      <c r="AG7" s="17"/>
      <c r="AH7" s="17"/>
      <c r="AI7" s="17" t="s">
        <v>511</v>
      </c>
      <c r="AJ7" s="334"/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4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374" t="s">
        <v>10</v>
      </c>
      <c r="E8" s="374" t="s">
        <v>10</v>
      </c>
      <c r="F8" s="374" t="s">
        <v>10</v>
      </c>
      <c r="G8" s="374" t="s">
        <v>10</v>
      </c>
      <c r="H8" s="290" t="s">
        <v>6</v>
      </c>
      <c r="I8" s="290" t="s">
        <v>6</v>
      </c>
      <c r="J8" s="289"/>
      <c r="K8" s="374" t="s">
        <v>10</v>
      </c>
      <c r="L8" s="390" t="s">
        <v>372</v>
      </c>
      <c r="M8" s="289"/>
      <c r="N8" s="289"/>
      <c r="O8" s="264" t="s">
        <v>74</v>
      </c>
      <c r="P8" s="289"/>
      <c r="Q8" s="217" t="s">
        <v>27</v>
      </c>
      <c r="R8" s="217" t="s">
        <v>27</v>
      </c>
      <c r="S8" s="294" t="s">
        <v>14</v>
      </c>
      <c r="T8" s="289"/>
      <c r="U8" s="264" t="s">
        <v>74</v>
      </c>
      <c r="V8" s="294" t="s">
        <v>14</v>
      </c>
      <c r="W8" s="289"/>
      <c r="X8" s="340" t="s">
        <v>2</v>
      </c>
      <c r="Y8" s="289"/>
      <c r="Z8" s="289"/>
      <c r="AA8" s="289"/>
      <c r="AB8" s="289"/>
      <c r="AC8" s="264" t="s">
        <v>74</v>
      </c>
      <c r="AD8" s="366" t="s">
        <v>14</v>
      </c>
      <c r="AE8" s="292" t="s">
        <v>16</v>
      </c>
      <c r="AF8" s="289"/>
      <c r="AG8" s="289"/>
      <c r="AH8" s="289"/>
      <c r="AI8" s="324" t="s">
        <v>58</v>
      </c>
      <c r="AJ8" s="313"/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>
        <v>8</v>
      </c>
      <c r="E9" s="26">
        <v>7</v>
      </c>
      <c r="F9" s="26">
        <v>8</v>
      </c>
      <c r="G9" s="26">
        <v>8</v>
      </c>
      <c r="H9" s="26">
        <v>1</v>
      </c>
      <c r="I9" s="26">
        <v>1</v>
      </c>
      <c r="J9" s="26"/>
      <c r="K9" s="26">
        <v>8</v>
      </c>
      <c r="L9" s="26" t="s">
        <v>271</v>
      </c>
      <c r="M9" s="26"/>
      <c r="N9" s="26"/>
      <c r="O9" s="26">
        <v>3</v>
      </c>
      <c r="P9" s="26"/>
      <c r="Q9" s="26">
        <v>9</v>
      </c>
      <c r="R9" s="26">
        <v>9</v>
      </c>
      <c r="S9" s="26">
        <v>5</v>
      </c>
      <c r="T9" s="26"/>
      <c r="U9" s="26">
        <v>3</v>
      </c>
      <c r="V9" s="26">
        <v>5</v>
      </c>
      <c r="W9" s="26"/>
      <c r="X9" s="26" t="s">
        <v>34</v>
      </c>
      <c r="Y9" s="26"/>
      <c r="Z9" s="26"/>
      <c r="AA9" s="26"/>
      <c r="AB9" s="26"/>
      <c r="AC9" s="26">
        <v>3</v>
      </c>
      <c r="AD9" s="26">
        <v>4</v>
      </c>
      <c r="AE9" s="26" t="s">
        <v>62</v>
      </c>
      <c r="AF9" s="26"/>
      <c r="AG9" s="26"/>
      <c r="AH9" s="26"/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7</v>
      </c>
      <c r="BA9" s="167">
        <f t="shared" si="4"/>
        <v>0</v>
      </c>
      <c r="BB9" s="167">
        <f t="shared" si="4"/>
        <v>10</v>
      </c>
      <c r="BC9" s="167">
        <f t="shared" si="4"/>
        <v>11</v>
      </c>
      <c r="BD9" s="167">
        <f t="shared" si="4"/>
        <v>2</v>
      </c>
      <c r="BE9" s="167">
        <f t="shared" si="4"/>
        <v>5</v>
      </c>
      <c r="BF9" s="167">
        <f t="shared" si="4"/>
        <v>9</v>
      </c>
      <c r="BG9" s="167">
        <f t="shared" si="4"/>
        <v>9</v>
      </c>
      <c r="BH9" s="167">
        <f t="shared" si="4"/>
        <v>3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0</v>
      </c>
      <c r="BM9" s="167">
        <f t="shared" si="4"/>
        <v>1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1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191</v>
      </c>
      <c r="C14" s="17" t="s">
        <v>191</v>
      </c>
      <c r="D14" s="17" t="s">
        <v>526</v>
      </c>
      <c r="E14" s="17" t="s">
        <v>526</v>
      </c>
      <c r="F14" s="17" t="s">
        <v>526</v>
      </c>
      <c r="G14" s="17" t="s">
        <v>526</v>
      </c>
      <c r="H14" s="17" t="s">
        <v>363</v>
      </c>
      <c r="I14" s="17" t="s">
        <v>363</v>
      </c>
      <c r="J14" s="17"/>
      <c r="K14" s="17" t="s">
        <v>526</v>
      </c>
      <c r="L14" s="17" t="s">
        <v>529</v>
      </c>
      <c r="M14" s="17"/>
      <c r="N14" s="373" t="s">
        <v>191</v>
      </c>
      <c r="O14" s="17" t="s">
        <v>283</v>
      </c>
      <c r="P14" s="17" t="s">
        <v>191</v>
      </c>
      <c r="Q14" s="17" t="s">
        <v>527</v>
      </c>
      <c r="R14" s="17" t="s">
        <v>527</v>
      </c>
      <c r="S14" s="17" t="s">
        <v>345</v>
      </c>
      <c r="T14" s="17"/>
      <c r="U14" s="17" t="s">
        <v>283</v>
      </c>
      <c r="V14" s="17" t="s">
        <v>345</v>
      </c>
      <c r="W14" s="17"/>
      <c r="X14" s="17" t="s">
        <v>445</v>
      </c>
      <c r="Y14" s="17"/>
      <c r="Z14" s="17"/>
      <c r="AA14" s="17"/>
      <c r="AB14" s="17"/>
      <c r="AC14" s="17" t="s">
        <v>283</v>
      </c>
      <c r="AD14" s="17" t="s">
        <v>345</v>
      </c>
      <c r="AE14" s="17" t="s">
        <v>531</v>
      </c>
      <c r="AF14" s="17"/>
      <c r="AG14" s="17"/>
      <c r="AH14" s="17"/>
      <c r="AI14" s="17" t="s">
        <v>511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374" t="s">
        <v>10</v>
      </c>
      <c r="E15" s="374" t="s">
        <v>10</v>
      </c>
      <c r="F15" s="374" t="s">
        <v>10</v>
      </c>
      <c r="G15" s="374" t="s">
        <v>10</v>
      </c>
      <c r="H15" s="290" t="s">
        <v>6</v>
      </c>
      <c r="I15" s="290" t="s">
        <v>6</v>
      </c>
      <c r="J15" s="289"/>
      <c r="K15" s="374" t="s">
        <v>10</v>
      </c>
      <c r="L15" s="390" t="s">
        <v>372</v>
      </c>
      <c r="M15" s="289"/>
      <c r="N15" s="289"/>
      <c r="O15" s="264" t="s">
        <v>74</v>
      </c>
      <c r="P15" s="289"/>
      <c r="Q15" s="217" t="s">
        <v>27</v>
      </c>
      <c r="R15" s="217" t="s">
        <v>27</v>
      </c>
      <c r="S15" s="294" t="s">
        <v>14</v>
      </c>
      <c r="T15" s="289"/>
      <c r="U15" s="264" t="s">
        <v>74</v>
      </c>
      <c r="V15" s="294" t="s">
        <v>14</v>
      </c>
      <c r="W15" s="289"/>
      <c r="X15" s="340" t="s">
        <v>2</v>
      </c>
      <c r="Y15" s="289"/>
      <c r="Z15" s="289"/>
      <c r="AA15" s="289"/>
      <c r="AB15" s="289"/>
      <c r="AC15" s="264" t="s">
        <v>74</v>
      </c>
      <c r="AD15" s="366" t="s">
        <v>14</v>
      </c>
      <c r="AE15" s="292" t="s">
        <v>16</v>
      </c>
      <c r="AF15" s="289"/>
      <c r="AG15" s="289"/>
      <c r="AH15" s="289"/>
      <c r="AI15" s="324" t="s">
        <v>58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>
        <v>8</v>
      </c>
      <c r="E16" s="26">
        <v>7</v>
      </c>
      <c r="F16" s="26">
        <v>8</v>
      </c>
      <c r="G16" s="26">
        <v>8</v>
      </c>
      <c r="H16" s="26">
        <v>1</v>
      </c>
      <c r="I16" s="26">
        <v>1</v>
      </c>
      <c r="J16" s="26"/>
      <c r="K16" s="26">
        <v>8</v>
      </c>
      <c r="L16" s="26" t="s">
        <v>271</v>
      </c>
      <c r="M16" s="26"/>
      <c r="N16" s="26"/>
      <c r="O16" s="26">
        <v>3</v>
      </c>
      <c r="P16" s="26"/>
      <c r="Q16" s="26">
        <v>9</v>
      </c>
      <c r="R16" s="26">
        <v>9</v>
      </c>
      <c r="S16" s="26">
        <v>5</v>
      </c>
      <c r="T16" s="26"/>
      <c r="U16" s="26">
        <v>3</v>
      </c>
      <c r="V16" s="26">
        <v>5</v>
      </c>
      <c r="W16" s="26"/>
      <c r="X16" s="26" t="s">
        <v>34</v>
      </c>
      <c r="Y16" s="26"/>
      <c r="Z16" s="26"/>
      <c r="AA16" s="26"/>
      <c r="AB16" s="26"/>
      <c r="AC16" s="26">
        <v>3</v>
      </c>
      <c r="AD16" s="26">
        <v>4</v>
      </c>
      <c r="AE16" s="26" t="s">
        <v>62</v>
      </c>
      <c r="AF16" s="26"/>
      <c r="AG16" s="26"/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7</v>
      </c>
      <c r="BA16" s="167">
        <f t="shared" si="8"/>
        <v>0</v>
      </c>
      <c r="BB16" s="167">
        <f t="shared" si="8"/>
        <v>10</v>
      </c>
      <c r="BC16" s="167">
        <f t="shared" si="8"/>
        <v>11</v>
      </c>
      <c r="BD16" s="167">
        <f t="shared" si="8"/>
        <v>2</v>
      </c>
      <c r="BE16" s="167">
        <f t="shared" si="8"/>
        <v>5</v>
      </c>
      <c r="BF16" s="167">
        <f t="shared" si="8"/>
        <v>9</v>
      </c>
      <c r="BG16" s="167">
        <f t="shared" si="8"/>
        <v>9</v>
      </c>
      <c r="BH16" s="167">
        <f t="shared" si="8"/>
        <v>3</v>
      </c>
      <c r="BI16" s="167">
        <f t="shared" si="8"/>
        <v>0</v>
      </c>
      <c r="BJ16" s="167">
        <f t="shared" si="8"/>
        <v>0</v>
      </c>
      <c r="BK16" s="167">
        <f t="shared" si="8"/>
        <v>0</v>
      </c>
      <c r="BL16" s="167">
        <f t="shared" si="8"/>
        <v>0</v>
      </c>
      <c r="BM16" s="167">
        <f t="shared" si="8"/>
        <v>1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1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191</v>
      </c>
      <c r="C17" s="17" t="s">
        <v>191</v>
      </c>
      <c r="D17" s="17" t="s">
        <v>526</v>
      </c>
      <c r="E17" s="17" t="s">
        <v>526</v>
      </c>
      <c r="F17" s="17" t="s">
        <v>526</v>
      </c>
      <c r="G17" s="17" t="s">
        <v>526</v>
      </c>
      <c r="H17" s="17" t="s">
        <v>363</v>
      </c>
      <c r="I17" s="17" t="s">
        <v>363</v>
      </c>
      <c r="J17" s="17"/>
      <c r="K17" s="17" t="s">
        <v>526</v>
      </c>
      <c r="L17" s="17" t="s">
        <v>529</v>
      </c>
      <c r="M17" s="17"/>
      <c r="N17" s="373" t="s">
        <v>191</v>
      </c>
      <c r="O17" s="17" t="s">
        <v>283</v>
      </c>
      <c r="P17" s="17" t="s">
        <v>191</v>
      </c>
      <c r="Q17" s="17" t="s">
        <v>527</v>
      </c>
      <c r="R17" s="17" t="s">
        <v>527</v>
      </c>
      <c r="S17" s="17" t="s">
        <v>345</v>
      </c>
      <c r="T17" s="17"/>
      <c r="U17" s="17" t="s">
        <v>283</v>
      </c>
      <c r="V17" s="17" t="s">
        <v>345</v>
      </c>
      <c r="W17" s="17"/>
      <c r="X17" s="17" t="s">
        <v>445</v>
      </c>
      <c r="Y17" s="17"/>
      <c r="Z17" s="17"/>
      <c r="AA17" s="17"/>
      <c r="AB17" s="17"/>
      <c r="AC17" s="17" t="s">
        <v>283</v>
      </c>
      <c r="AD17" s="17" t="s">
        <v>345</v>
      </c>
      <c r="AE17" s="17" t="s">
        <v>531</v>
      </c>
      <c r="AF17" s="17"/>
      <c r="AG17" s="17"/>
      <c r="AH17" s="17"/>
      <c r="AI17" s="17" t="s">
        <v>511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374" t="s">
        <v>10</v>
      </c>
      <c r="E18" s="374" t="s">
        <v>10</v>
      </c>
      <c r="F18" s="374" t="s">
        <v>10</v>
      </c>
      <c r="G18" s="374" t="s">
        <v>10</v>
      </c>
      <c r="H18" s="290" t="s">
        <v>6</v>
      </c>
      <c r="I18" s="290" t="s">
        <v>6</v>
      </c>
      <c r="J18" s="289"/>
      <c r="K18" s="374" t="s">
        <v>10</v>
      </c>
      <c r="L18" s="292" t="s">
        <v>16</v>
      </c>
      <c r="M18" s="289"/>
      <c r="N18" s="289"/>
      <c r="O18" s="264" t="s">
        <v>74</v>
      </c>
      <c r="P18" s="289"/>
      <c r="Q18" s="217" t="s">
        <v>27</v>
      </c>
      <c r="R18" s="217" t="s">
        <v>27</v>
      </c>
      <c r="S18" s="294" t="s">
        <v>14</v>
      </c>
      <c r="T18" s="289"/>
      <c r="U18" s="264" t="s">
        <v>74</v>
      </c>
      <c r="V18" s="294" t="s">
        <v>14</v>
      </c>
      <c r="W18" s="289"/>
      <c r="X18" s="340" t="s">
        <v>2</v>
      </c>
      <c r="Y18" s="289"/>
      <c r="Z18" s="289"/>
      <c r="AA18" s="289"/>
      <c r="AB18" s="289"/>
      <c r="AC18" s="264" t="s">
        <v>74</v>
      </c>
      <c r="AD18" s="366" t="s">
        <v>14</v>
      </c>
      <c r="AE18" s="292" t="s">
        <v>16</v>
      </c>
      <c r="AF18" s="289"/>
      <c r="AG18" s="289"/>
      <c r="AH18" s="289"/>
      <c r="AI18" s="324" t="s">
        <v>58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>
        <v>8</v>
      </c>
      <c r="E19" s="26">
        <v>7</v>
      </c>
      <c r="F19" s="26">
        <v>8</v>
      </c>
      <c r="G19" s="26">
        <v>8</v>
      </c>
      <c r="H19" s="26">
        <v>1</v>
      </c>
      <c r="I19" s="26">
        <v>1</v>
      </c>
      <c r="J19" s="26"/>
      <c r="K19" s="26">
        <v>8</v>
      </c>
      <c r="L19" s="26" t="s">
        <v>271</v>
      </c>
      <c r="M19" s="26"/>
      <c r="N19" s="26"/>
      <c r="O19" s="26">
        <v>3</v>
      </c>
      <c r="P19" s="26"/>
      <c r="Q19" s="26">
        <v>9</v>
      </c>
      <c r="R19" s="26">
        <v>9</v>
      </c>
      <c r="S19" s="26">
        <v>5</v>
      </c>
      <c r="T19" s="26"/>
      <c r="U19" s="26">
        <v>3</v>
      </c>
      <c r="V19" s="26">
        <v>5</v>
      </c>
      <c r="W19" s="26"/>
      <c r="X19" s="26" t="s">
        <v>34</v>
      </c>
      <c r="Y19" s="26"/>
      <c r="Z19" s="26"/>
      <c r="AA19" s="26"/>
      <c r="AB19" s="26"/>
      <c r="AC19" s="26">
        <v>3</v>
      </c>
      <c r="AD19" s="26">
        <v>4</v>
      </c>
      <c r="AE19" s="26" t="s">
        <v>62</v>
      </c>
      <c r="AF19" s="26"/>
      <c r="AG19" s="26"/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7</v>
      </c>
      <c r="BA19" s="167">
        <f t="shared" si="10"/>
        <v>0</v>
      </c>
      <c r="BB19" s="167">
        <f t="shared" si="10"/>
        <v>10</v>
      </c>
      <c r="BC19" s="167">
        <f t="shared" si="10"/>
        <v>11</v>
      </c>
      <c r="BD19" s="167">
        <f t="shared" si="10"/>
        <v>2</v>
      </c>
      <c r="BE19" s="167">
        <f t="shared" si="10"/>
        <v>5</v>
      </c>
      <c r="BF19" s="167">
        <f t="shared" si="10"/>
        <v>9</v>
      </c>
      <c r="BG19" s="167">
        <f t="shared" si="10"/>
        <v>9</v>
      </c>
      <c r="BH19" s="167">
        <f t="shared" si="10"/>
        <v>3</v>
      </c>
      <c r="BI19" s="167">
        <f t="shared" si="10"/>
        <v>0</v>
      </c>
      <c r="BJ19" s="167">
        <f t="shared" si="10"/>
        <v>0</v>
      </c>
      <c r="BK19" s="167">
        <f t="shared" si="10"/>
        <v>0</v>
      </c>
      <c r="BL19" s="167">
        <f t="shared" si="10"/>
        <v>0</v>
      </c>
      <c r="BM19" s="167">
        <f t="shared" si="10"/>
        <v>1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1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191</v>
      </c>
      <c r="C24" s="17" t="s">
        <v>191</v>
      </c>
      <c r="D24" s="17" t="s">
        <v>526</v>
      </c>
      <c r="E24" s="17" t="s">
        <v>526</v>
      </c>
      <c r="F24" s="17" t="s">
        <v>526</v>
      </c>
      <c r="G24" s="17" t="s">
        <v>526</v>
      </c>
      <c r="H24" s="17" t="s">
        <v>363</v>
      </c>
      <c r="I24" s="17" t="s">
        <v>363</v>
      </c>
      <c r="J24" s="17"/>
      <c r="K24" s="17" t="s">
        <v>526</v>
      </c>
      <c r="L24" s="17" t="s">
        <v>529</v>
      </c>
      <c r="M24" s="17"/>
      <c r="N24" s="373" t="s">
        <v>191</v>
      </c>
      <c r="O24" s="17" t="s">
        <v>283</v>
      </c>
      <c r="P24" s="17" t="s">
        <v>191</v>
      </c>
      <c r="Q24" s="17" t="s">
        <v>527</v>
      </c>
      <c r="R24" s="17" t="s">
        <v>527</v>
      </c>
      <c r="S24" s="17" t="s">
        <v>345</v>
      </c>
      <c r="T24" s="17"/>
      <c r="U24" s="17" t="s">
        <v>283</v>
      </c>
      <c r="V24" s="17" t="s">
        <v>345</v>
      </c>
      <c r="W24" s="17"/>
      <c r="X24" s="17" t="s">
        <v>445</v>
      </c>
      <c r="Y24" s="17"/>
      <c r="Z24" s="17" t="s">
        <v>447</v>
      </c>
      <c r="AA24" s="17"/>
      <c r="AB24" s="17"/>
      <c r="AC24" s="17" t="s">
        <v>283</v>
      </c>
      <c r="AD24" s="17" t="s">
        <v>345</v>
      </c>
      <c r="AE24" s="17" t="s">
        <v>531</v>
      </c>
      <c r="AF24" s="17"/>
      <c r="AG24" s="17"/>
      <c r="AH24" s="17"/>
      <c r="AI24" s="17" t="s">
        <v>262</v>
      </c>
      <c r="AJ24" s="334"/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374" t="s">
        <v>10</v>
      </c>
      <c r="E25" s="374" t="s">
        <v>10</v>
      </c>
      <c r="F25" s="374" t="s">
        <v>10</v>
      </c>
      <c r="G25" s="374" t="s">
        <v>10</v>
      </c>
      <c r="H25" s="290" t="s">
        <v>6</v>
      </c>
      <c r="I25" s="290" t="s">
        <v>6</v>
      </c>
      <c r="J25" s="289"/>
      <c r="K25" s="374" t="s">
        <v>10</v>
      </c>
      <c r="L25" s="390" t="s">
        <v>372</v>
      </c>
      <c r="M25" s="289"/>
      <c r="N25" s="289"/>
      <c r="O25" s="264" t="s">
        <v>74</v>
      </c>
      <c r="P25" s="289"/>
      <c r="Q25" s="217" t="s">
        <v>27</v>
      </c>
      <c r="R25" s="217" t="s">
        <v>27</v>
      </c>
      <c r="S25" s="294" t="s">
        <v>14</v>
      </c>
      <c r="T25" s="289"/>
      <c r="U25" s="264" t="s">
        <v>74</v>
      </c>
      <c r="V25" s="294" t="s">
        <v>14</v>
      </c>
      <c r="W25" s="289"/>
      <c r="X25" s="340" t="s">
        <v>2</v>
      </c>
      <c r="Y25" s="289"/>
      <c r="Z25" s="462" t="s">
        <v>53</v>
      </c>
      <c r="AA25" s="289"/>
      <c r="AB25" s="289"/>
      <c r="AC25" s="264" t="s">
        <v>74</v>
      </c>
      <c r="AD25" s="366" t="s">
        <v>14</v>
      </c>
      <c r="AE25" s="292" t="s">
        <v>16</v>
      </c>
      <c r="AF25" s="289"/>
      <c r="AG25" s="289"/>
      <c r="AH25" s="289"/>
      <c r="AI25" s="324" t="s">
        <v>58</v>
      </c>
      <c r="AJ25" s="313"/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>
        <v>8</v>
      </c>
      <c r="E26" s="26">
        <v>7</v>
      </c>
      <c r="F26" s="26">
        <v>8</v>
      </c>
      <c r="G26" s="26">
        <v>8</v>
      </c>
      <c r="H26" s="26">
        <v>1</v>
      </c>
      <c r="I26" s="26">
        <v>1</v>
      </c>
      <c r="J26" s="26"/>
      <c r="K26" s="26">
        <v>8</v>
      </c>
      <c r="L26" s="26" t="s">
        <v>271</v>
      </c>
      <c r="M26" s="26"/>
      <c r="N26" s="26"/>
      <c r="O26" s="26">
        <v>3</v>
      </c>
      <c r="P26" s="26"/>
      <c r="Q26" s="26">
        <v>9</v>
      </c>
      <c r="R26" s="26">
        <v>9</v>
      </c>
      <c r="S26" s="26">
        <v>5</v>
      </c>
      <c r="T26" s="26"/>
      <c r="U26" s="26">
        <v>3</v>
      </c>
      <c r="V26" s="26">
        <v>5</v>
      </c>
      <c r="W26" s="26"/>
      <c r="X26" s="26" t="s">
        <v>34</v>
      </c>
      <c r="Y26" s="26"/>
      <c r="Z26" s="26" t="s">
        <v>61</v>
      </c>
      <c r="AA26" s="26"/>
      <c r="AB26" s="26"/>
      <c r="AC26" s="26">
        <v>3</v>
      </c>
      <c r="AD26" s="26">
        <v>4</v>
      </c>
      <c r="AE26" s="26" t="s">
        <v>62</v>
      </c>
      <c r="AF26" s="26"/>
      <c r="AG26" s="26"/>
      <c r="AH26" s="26"/>
      <c r="AI26" s="26">
        <v>6</v>
      </c>
      <c r="AJ26" s="82"/>
      <c r="AK26" s="31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7</v>
      </c>
      <c r="BA26" s="167">
        <f t="shared" si="14"/>
        <v>0</v>
      </c>
      <c r="BB26" s="167">
        <f t="shared" si="14"/>
        <v>10</v>
      </c>
      <c r="BC26" s="167">
        <f t="shared" si="14"/>
        <v>11</v>
      </c>
      <c r="BD26" s="167">
        <f t="shared" si="14"/>
        <v>2</v>
      </c>
      <c r="BE26" s="167">
        <f t="shared" si="14"/>
        <v>5</v>
      </c>
      <c r="BF26" s="167">
        <f t="shared" si="14"/>
        <v>9</v>
      </c>
      <c r="BG26" s="167">
        <f t="shared" si="14"/>
        <v>9</v>
      </c>
      <c r="BH26" s="167">
        <f t="shared" si="14"/>
        <v>3</v>
      </c>
      <c r="BI26" s="167">
        <f t="shared" si="14"/>
        <v>0</v>
      </c>
      <c r="BJ26" s="167">
        <f t="shared" si="14"/>
        <v>0</v>
      </c>
      <c r="BK26" s="167">
        <f t="shared" si="14"/>
        <v>0</v>
      </c>
      <c r="BL26" s="167">
        <f t="shared" si="14"/>
        <v>0</v>
      </c>
      <c r="BM26" s="167">
        <f t="shared" si="14"/>
        <v>1</v>
      </c>
      <c r="BN26" s="167">
        <f t="shared" si="14"/>
        <v>0</v>
      </c>
      <c r="BO26" s="167">
        <f t="shared" si="14"/>
        <v>0</v>
      </c>
      <c r="BP26" s="167">
        <f t="shared" si="14"/>
        <v>1</v>
      </c>
      <c r="BQ26" s="167">
        <f t="shared" si="14"/>
        <v>0</v>
      </c>
      <c r="BR26" s="167">
        <f t="shared" si="14"/>
        <v>1</v>
      </c>
    </row>
    <row r="27" spans="1:83" ht="17.100000000000001" customHeight="1" x14ac:dyDescent="0.3">
      <c r="A27" s="192"/>
      <c r="B27" s="17" t="s">
        <v>191</v>
      </c>
      <c r="C27" s="17" t="s">
        <v>191</v>
      </c>
      <c r="D27" s="17" t="s">
        <v>526</v>
      </c>
      <c r="E27" s="17" t="s">
        <v>526</v>
      </c>
      <c r="F27" s="17" t="s">
        <v>526</v>
      </c>
      <c r="G27" s="17" t="s">
        <v>526</v>
      </c>
      <c r="H27" s="17" t="s">
        <v>363</v>
      </c>
      <c r="I27" s="17" t="s">
        <v>363</v>
      </c>
      <c r="J27" s="17"/>
      <c r="K27" s="17" t="s">
        <v>526</v>
      </c>
      <c r="L27" s="17" t="s">
        <v>529</v>
      </c>
      <c r="M27" s="17"/>
      <c r="N27" s="373" t="s">
        <v>191</v>
      </c>
      <c r="O27" s="17" t="s">
        <v>283</v>
      </c>
      <c r="P27" s="17" t="s">
        <v>191</v>
      </c>
      <c r="Q27" s="17" t="s">
        <v>527</v>
      </c>
      <c r="R27" s="17" t="s">
        <v>527</v>
      </c>
      <c r="S27" s="17" t="s">
        <v>345</v>
      </c>
      <c r="T27" s="17"/>
      <c r="U27" s="17" t="s">
        <v>283</v>
      </c>
      <c r="V27" s="17" t="s">
        <v>345</v>
      </c>
      <c r="W27" s="17"/>
      <c r="X27" s="17" t="s">
        <v>445</v>
      </c>
      <c r="Y27" s="17"/>
      <c r="Z27" s="17"/>
      <c r="AA27" s="17"/>
      <c r="AB27" s="17"/>
      <c r="AC27" s="17" t="s">
        <v>283</v>
      </c>
      <c r="AD27" s="17" t="s">
        <v>345</v>
      </c>
      <c r="AE27" s="17" t="s">
        <v>531</v>
      </c>
      <c r="AF27" s="17"/>
      <c r="AG27" s="17"/>
      <c r="AH27" s="17"/>
      <c r="AI27" s="17" t="s">
        <v>262</v>
      </c>
      <c r="AJ27" s="334"/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374" t="s">
        <v>10</v>
      </c>
      <c r="E28" s="374" t="s">
        <v>10</v>
      </c>
      <c r="F28" s="374" t="s">
        <v>10</v>
      </c>
      <c r="G28" s="374" t="s">
        <v>10</v>
      </c>
      <c r="H28" s="290" t="s">
        <v>6</v>
      </c>
      <c r="I28" s="290" t="s">
        <v>6</v>
      </c>
      <c r="J28" s="289"/>
      <c r="K28" s="374" t="s">
        <v>10</v>
      </c>
      <c r="L28" s="292" t="s">
        <v>16</v>
      </c>
      <c r="M28" s="289"/>
      <c r="N28" s="289"/>
      <c r="O28" s="264" t="s">
        <v>74</v>
      </c>
      <c r="P28" s="289"/>
      <c r="Q28" s="217" t="s">
        <v>27</v>
      </c>
      <c r="R28" s="217" t="s">
        <v>27</v>
      </c>
      <c r="S28" s="294" t="s">
        <v>14</v>
      </c>
      <c r="T28" s="289"/>
      <c r="U28" s="264" t="s">
        <v>74</v>
      </c>
      <c r="V28" s="294" t="s">
        <v>14</v>
      </c>
      <c r="W28" s="289"/>
      <c r="X28" s="340" t="s">
        <v>2</v>
      </c>
      <c r="Y28" s="289"/>
      <c r="Z28" s="289"/>
      <c r="AA28" s="289"/>
      <c r="AB28" s="289"/>
      <c r="AC28" s="264" t="s">
        <v>74</v>
      </c>
      <c r="AD28" s="366" t="s">
        <v>14</v>
      </c>
      <c r="AE28" s="292" t="s">
        <v>16</v>
      </c>
      <c r="AF28" s="289"/>
      <c r="AG28" s="289"/>
      <c r="AH28" s="289"/>
      <c r="AI28" s="324" t="s">
        <v>58</v>
      </c>
      <c r="AJ28" s="313"/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>
        <v>8</v>
      </c>
      <c r="E29" s="26">
        <v>7</v>
      </c>
      <c r="F29" s="26">
        <v>8</v>
      </c>
      <c r="G29" s="26">
        <v>8</v>
      </c>
      <c r="H29" s="26">
        <v>1</v>
      </c>
      <c r="I29" s="26">
        <v>1</v>
      </c>
      <c r="J29" s="26"/>
      <c r="K29" s="26">
        <v>8</v>
      </c>
      <c r="L29" s="26" t="s">
        <v>271</v>
      </c>
      <c r="M29" s="26"/>
      <c r="N29" s="26"/>
      <c r="O29" s="26">
        <v>3</v>
      </c>
      <c r="P29" s="26"/>
      <c r="Q29" s="26">
        <v>9</v>
      </c>
      <c r="R29" s="26">
        <v>9</v>
      </c>
      <c r="S29" s="26">
        <v>5</v>
      </c>
      <c r="T29" s="26"/>
      <c r="U29" s="26">
        <v>3</v>
      </c>
      <c r="V29" s="26">
        <v>5</v>
      </c>
      <c r="W29" s="26"/>
      <c r="X29" s="26" t="s">
        <v>34</v>
      </c>
      <c r="Y29" s="26"/>
      <c r="Z29" s="26"/>
      <c r="AA29" s="26"/>
      <c r="AB29" s="26"/>
      <c r="AC29" s="26">
        <v>3</v>
      </c>
      <c r="AD29" s="26">
        <v>4</v>
      </c>
      <c r="AE29" s="26" t="s">
        <v>62</v>
      </c>
      <c r="AF29" s="26"/>
      <c r="AG29" s="26"/>
      <c r="AH29" s="26"/>
      <c r="AI29" s="26">
        <v>6</v>
      </c>
      <c r="AJ29" s="82"/>
      <c r="AK29" s="31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7</v>
      </c>
      <c r="BA29" s="167">
        <f t="shared" si="16"/>
        <v>0</v>
      </c>
      <c r="BB29" s="167">
        <f t="shared" si="16"/>
        <v>10</v>
      </c>
      <c r="BC29" s="167">
        <f t="shared" si="16"/>
        <v>11</v>
      </c>
      <c r="BD29" s="167">
        <f t="shared" si="16"/>
        <v>2</v>
      </c>
      <c r="BE29" s="167">
        <f t="shared" si="16"/>
        <v>5</v>
      </c>
      <c r="BF29" s="167">
        <f t="shared" si="16"/>
        <v>9</v>
      </c>
      <c r="BG29" s="167">
        <f t="shared" si="16"/>
        <v>9</v>
      </c>
      <c r="BH29" s="167">
        <f t="shared" si="16"/>
        <v>3</v>
      </c>
      <c r="BI29" s="167">
        <f t="shared" si="16"/>
        <v>0</v>
      </c>
      <c r="BJ29" s="167">
        <f t="shared" si="16"/>
        <v>0</v>
      </c>
      <c r="BK29" s="167">
        <f t="shared" si="16"/>
        <v>0</v>
      </c>
      <c r="BL29" s="167">
        <f t="shared" si="16"/>
        <v>0</v>
      </c>
      <c r="BM29" s="167">
        <f t="shared" si="16"/>
        <v>1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1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191</v>
      </c>
      <c r="C34" s="17" t="s">
        <v>191</v>
      </c>
      <c r="D34" s="17" t="s">
        <v>526</v>
      </c>
      <c r="E34" s="17" t="s">
        <v>526</v>
      </c>
      <c r="F34" s="17" t="s">
        <v>526</v>
      </c>
      <c r="G34" s="17" t="s">
        <v>526</v>
      </c>
      <c r="H34" s="17" t="s">
        <v>363</v>
      </c>
      <c r="I34" s="17" t="s">
        <v>363</v>
      </c>
      <c r="J34" s="17"/>
      <c r="K34" s="17" t="s">
        <v>526</v>
      </c>
      <c r="L34" s="17" t="s">
        <v>529</v>
      </c>
      <c r="M34" s="17"/>
      <c r="N34" s="17" t="s">
        <v>191</v>
      </c>
      <c r="O34" s="17" t="s">
        <v>283</v>
      </c>
      <c r="P34" s="17" t="s">
        <v>191</v>
      </c>
      <c r="Q34" s="17" t="s">
        <v>527</v>
      </c>
      <c r="R34" s="17" t="s">
        <v>527</v>
      </c>
      <c r="S34" s="17" t="s">
        <v>345</v>
      </c>
      <c r="T34" s="17"/>
      <c r="U34" s="17" t="s">
        <v>283</v>
      </c>
      <c r="V34" s="17" t="s">
        <v>345</v>
      </c>
      <c r="W34" s="17"/>
      <c r="X34" s="17" t="s">
        <v>445</v>
      </c>
      <c r="Y34" s="17"/>
      <c r="Z34" s="17"/>
      <c r="AA34" s="17"/>
      <c r="AB34" s="17"/>
      <c r="AC34" s="17" t="s">
        <v>283</v>
      </c>
      <c r="AD34" s="17" t="s">
        <v>345</v>
      </c>
      <c r="AE34" s="17" t="s">
        <v>531</v>
      </c>
      <c r="AF34" s="17"/>
      <c r="AG34" s="17"/>
      <c r="AH34" s="17"/>
      <c r="AI34" s="17" t="s">
        <v>436</v>
      </c>
      <c r="AJ34" s="334"/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374" t="s">
        <v>10</v>
      </c>
      <c r="E35" s="374" t="s">
        <v>10</v>
      </c>
      <c r="F35" s="374" t="s">
        <v>10</v>
      </c>
      <c r="G35" s="374" t="s">
        <v>10</v>
      </c>
      <c r="H35" s="290" t="s">
        <v>6</v>
      </c>
      <c r="I35" s="290" t="s">
        <v>6</v>
      </c>
      <c r="J35" s="289"/>
      <c r="K35" s="374" t="s">
        <v>10</v>
      </c>
      <c r="L35" s="292" t="s">
        <v>16</v>
      </c>
      <c r="M35" s="289"/>
      <c r="N35" s="289"/>
      <c r="O35" s="264" t="s">
        <v>74</v>
      </c>
      <c r="P35" s="289"/>
      <c r="Q35" s="217" t="s">
        <v>27</v>
      </c>
      <c r="R35" s="217" t="s">
        <v>27</v>
      </c>
      <c r="S35" s="294" t="s">
        <v>14</v>
      </c>
      <c r="T35" s="289"/>
      <c r="U35" s="264" t="s">
        <v>74</v>
      </c>
      <c r="V35" s="294" t="s">
        <v>14</v>
      </c>
      <c r="W35" s="289"/>
      <c r="X35" s="340" t="s">
        <v>2</v>
      </c>
      <c r="Y35" s="289"/>
      <c r="Z35" s="289"/>
      <c r="AA35" s="289"/>
      <c r="AB35" s="289"/>
      <c r="AC35" s="264" t="s">
        <v>74</v>
      </c>
      <c r="AD35" s="366" t="s">
        <v>14</v>
      </c>
      <c r="AE35" s="292" t="s">
        <v>16</v>
      </c>
      <c r="AF35" s="289"/>
      <c r="AG35" s="289"/>
      <c r="AH35" s="289"/>
      <c r="AI35" s="295" t="s">
        <v>26</v>
      </c>
      <c r="AJ35" s="313"/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>
        <v>8</v>
      </c>
      <c r="E36" s="26">
        <v>7</v>
      </c>
      <c r="F36" s="26">
        <v>8</v>
      </c>
      <c r="G36" s="26">
        <v>8</v>
      </c>
      <c r="H36" s="26">
        <v>1</v>
      </c>
      <c r="I36" s="26">
        <v>1</v>
      </c>
      <c r="J36" s="26"/>
      <c r="K36" s="26">
        <v>8</v>
      </c>
      <c r="L36" s="26" t="s">
        <v>271</v>
      </c>
      <c r="M36" s="26"/>
      <c r="N36" s="26"/>
      <c r="O36" s="26">
        <v>3</v>
      </c>
      <c r="P36" s="26"/>
      <c r="Q36" s="26">
        <v>9</v>
      </c>
      <c r="R36" s="26">
        <v>9</v>
      </c>
      <c r="S36" s="26">
        <v>5</v>
      </c>
      <c r="T36" s="26"/>
      <c r="U36" s="26">
        <v>3</v>
      </c>
      <c r="V36" s="26">
        <v>5</v>
      </c>
      <c r="W36" s="26"/>
      <c r="X36" s="26" t="s">
        <v>34</v>
      </c>
      <c r="Y36" s="26"/>
      <c r="Z36" s="26"/>
      <c r="AA36" s="26"/>
      <c r="AB36" s="26"/>
      <c r="AC36" s="26">
        <v>3</v>
      </c>
      <c r="AD36" s="26">
        <v>4</v>
      </c>
      <c r="AE36" s="26" t="s">
        <v>62</v>
      </c>
      <c r="AF36" s="26"/>
      <c r="AG36" s="26"/>
      <c r="AH36" s="26"/>
      <c r="AI36" s="26">
        <v>6</v>
      </c>
      <c r="AJ36" s="82"/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7</v>
      </c>
      <c r="BA36" s="167">
        <f t="shared" si="20"/>
        <v>0</v>
      </c>
      <c r="BB36" s="167">
        <f t="shared" si="20"/>
        <v>10</v>
      </c>
      <c r="BC36" s="167">
        <f t="shared" si="20"/>
        <v>11</v>
      </c>
      <c r="BD36" s="167">
        <f t="shared" si="20"/>
        <v>2</v>
      </c>
      <c r="BE36" s="167">
        <f t="shared" si="20"/>
        <v>5</v>
      </c>
      <c r="BF36" s="167">
        <f t="shared" si="20"/>
        <v>9</v>
      </c>
      <c r="BG36" s="167">
        <f t="shared" si="20"/>
        <v>9</v>
      </c>
      <c r="BH36" s="167">
        <f t="shared" si="20"/>
        <v>3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0</v>
      </c>
      <c r="BM36" s="167">
        <f t="shared" si="20"/>
        <v>1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1</v>
      </c>
    </row>
    <row r="37" spans="1:71" ht="15" customHeight="1" x14ac:dyDescent="0.3">
      <c r="A37" s="192"/>
      <c r="B37" s="17" t="s">
        <v>191</v>
      </c>
      <c r="C37" s="17" t="s">
        <v>191</v>
      </c>
      <c r="D37" s="17" t="s">
        <v>526</v>
      </c>
      <c r="E37" s="17" t="s">
        <v>526</v>
      </c>
      <c r="F37" s="17" t="s">
        <v>526</v>
      </c>
      <c r="G37" s="17" t="s">
        <v>526</v>
      </c>
      <c r="H37" s="17" t="s">
        <v>363</v>
      </c>
      <c r="I37" s="17" t="s">
        <v>363</v>
      </c>
      <c r="J37" s="17"/>
      <c r="K37" s="17" t="s">
        <v>526</v>
      </c>
      <c r="L37" s="17" t="s">
        <v>529</v>
      </c>
      <c r="M37" s="17"/>
      <c r="N37" s="17" t="s">
        <v>191</v>
      </c>
      <c r="O37" s="17" t="s">
        <v>283</v>
      </c>
      <c r="P37" s="17" t="s">
        <v>191</v>
      </c>
      <c r="Q37" s="17" t="s">
        <v>527</v>
      </c>
      <c r="R37" s="17" t="s">
        <v>527</v>
      </c>
      <c r="S37" s="17" t="s">
        <v>345</v>
      </c>
      <c r="T37" s="17"/>
      <c r="U37" s="17" t="s">
        <v>283</v>
      </c>
      <c r="V37" s="17" t="s">
        <v>345</v>
      </c>
      <c r="W37" s="17"/>
      <c r="X37" s="17" t="s">
        <v>445</v>
      </c>
      <c r="Y37" s="17"/>
      <c r="Z37" s="17"/>
      <c r="AA37" s="17"/>
      <c r="AB37" s="17"/>
      <c r="AC37" s="17" t="s">
        <v>283</v>
      </c>
      <c r="AD37" s="17" t="s">
        <v>345</v>
      </c>
      <c r="AE37" s="17" t="s">
        <v>531</v>
      </c>
      <c r="AF37" s="17"/>
      <c r="AG37" s="17"/>
      <c r="AH37" s="17"/>
      <c r="AI37" s="17" t="s">
        <v>436</v>
      </c>
      <c r="AJ37" s="334"/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374" t="s">
        <v>10</v>
      </c>
      <c r="E38" s="374" t="s">
        <v>10</v>
      </c>
      <c r="F38" s="374" t="s">
        <v>10</v>
      </c>
      <c r="G38" s="374" t="s">
        <v>10</v>
      </c>
      <c r="H38" s="290" t="s">
        <v>6</v>
      </c>
      <c r="I38" s="290" t="s">
        <v>6</v>
      </c>
      <c r="J38" s="289"/>
      <c r="K38" s="374" t="s">
        <v>10</v>
      </c>
      <c r="L38" s="292" t="s">
        <v>16</v>
      </c>
      <c r="M38" s="289"/>
      <c r="N38" s="289"/>
      <c r="O38" s="264" t="s">
        <v>74</v>
      </c>
      <c r="P38" s="289"/>
      <c r="Q38" s="217" t="s">
        <v>27</v>
      </c>
      <c r="R38" s="217" t="s">
        <v>27</v>
      </c>
      <c r="S38" s="294" t="s">
        <v>14</v>
      </c>
      <c r="T38" s="289"/>
      <c r="U38" s="264" t="s">
        <v>74</v>
      </c>
      <c r="V38" s="294" t="s">
        <v>14</v>
      </c>
      <c r="W38" s="289"/>
      <c r="X38" s="340" t="s">
        <v>2</v>
      </c>
      <c r="Y38" s="289"/>
      <c r="Z38" s="289"/>
      <c r="AA38" s="289"/>
      <c r="AB38" s="289"/>
      <c r="AC38" s="264" t="s">
        <v>74</v>
      </c>
      <c r="AD38" s="366" t="s">
        <v>14</v>
      </c>
      <c r="AE38" s="292" t="s">
        <v>16</v>
      </c>
      <c r="AF38" s="289"/>
      <c r="AG38" s="289"/>
      <c r="AH38" s="289"/>
      <c r="AI38" s="295" t="s">
        <v>26</v>
      </c>
      <c r="AJ38" s="313"/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>
        <v>8</v>
      </c>
      <c r="E39" s="26">
        <v>7</v>
      </c>
      <c r="F39" s="26">
        <v>8</v>
      </c>
      <c r="G39" s="26">
        <v>8</v>
      </c>
      <c r="H39" s="26">
        <v>1</v>
      </c>
      <c r="I39" s="26">
        <v>1</v>
      </c>
      <c r="J39" s="26"/>
      <c r="K39" s="26">
        <v>8</v>
      </c>
      <c r="L39" s="26" t="s">
        <v>271</v>
      </c>
      <c r="M39" s="26"/>
      <c r="N39" s="26"/>
      <c r="O39" s="26">
        <v>3</v>
      </c>
      <c r="P39" s="26"/>
      <c r="Q39" s="26">
        <v>9</v>
      </c>
      <c r="R39" s="26">
        <v>9</v>
      </c>
      <c r="S39" s="26">
        <v>5</v>
      </c>
      <c r="T39" s="26"/>
      <c r="U39" s="26">
        <v>3</v>
      </c>
      <c r="V39" s="26">
        <v>5</v>
      </c>
      <c r="W39" s="26"/>
      <c r="X39" s="26" t="s">
        <v>34</v>
      </c>
      <c r="Y39" s="26"/>
      <c r="Z39" s="26"/>
      <c r="AA39" s="26"/>
      <c r="AB39" s="26"/>
      <c r="AC39" s="26">
        <v>3</v>
      </c>
      <c r="AD39" s="26">
        <v>4</v>
      </c>
      <c r="AE39" s="26" t="s">
        <v>62</v>
      </c>
      <c r="AF39" s="26"/>
      <c r="AG39" s="26"/>
      <c r="AH39" s="26"/>
      <c r="AI39" s="26">
        <v>6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7</v>
      </c>
      <c r="BA39" s="167">
        <f t="shared" si="22"/>
        <v>0</v>
      </c>
      <c r="BB39" s="167">
        <f t="shared" si="22"/>
        <v>10</v>
      </c>
      <c r="BC39" s="167">
        <f t="shared" si="22"/>
        <v>11</v>
      </c>
      <c r="BD39" s="167">
        <f t="shared" si="22"/>
        <v>2</v>
      </c>
      <c r="BE39" s="167">
        <f t="shared" si="22"/>
        <v>5</v>
      </c>
      <c r="BF39" s="167">
        <f t="shared" si="22"/>
        <v>9</v>
      </c>
      <c r="BG39" s="167">
        <f t="shared" si="22"/>
        <v>9</v>
      </c>
      <c r="BH39" s="167">
        <f t="shared" si="22"/>
        <v>3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0</v>
      </c>
      <c r="BM39" s="167">
        <f t="shared" si="22"/>
        <v>1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1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191</v>
      </c>
      <c r="C44" s="17" t="s">
        <v>191</v>
      </c>
      <c r="D44" s="17" t="s">
        <v>526</v>
      </c>
      <c r="E44" s="17" t="s">
        <v>526</v>
      </c>
      <c r="F44" s="17" t="s">
        <v>526</v>
      </c>
      <c r="G44" s="17" t="s">
        <v>526</v>
      </c>
      <c r="H44" s="17" t="s">
        <v>363</v>
      </c>
      <c r="I44" s="17" t="s">
        <v>363</v>
      </c>
      <c r="J44" s="17"/>
      <c r="K44" s="17" t="s">
        <v>526</v>
      </c>
      <c r="L44" s="17" t="s">
        <v>529</v>
      </c>
      <c r="M44" s="17"/>
      <c r="N44" s="17" t="s">
        <v>191</v>
      </c>
      <c r="O44" s="17" t="s">
        <v>283</v>
      </c>
      <c r="P44" s="17" t="s">
        <v>191</v>
      </c>
      <c r="Q44" s="17" t="s">
        <v>527</v>
      </c>
      <c r="R44" s="17" t="s">
        <v>527</v>
      </c>
      <c r="S44" s="17" t="s">
        <v>345</v>
      </c>
      <c r="T44" s="17"/>
      <c r="U44" s="17" t="s">
        <v>283</v>
      </c>
      <c r="V44" s="17" t="s">
        <v>345</v>
      </c>
      <c r="W44" s="17"/>
      <c r="X44" s="17" t="s">
        <v>445</v>
      </c>
      <c r="Y44" s="17"/>
      <c r="Z44" s="17"/>
      <c r="AA44" s="17"/>
      <c r="AB44" s="17"/>
      <c r="AC44" s="17" t="s">
        <v>283</v>
      </c>
      <c r="AD44" s="17" t="s">
        <v>345</v>
      </c>
      <c r="AE44" s="17" t="s">
        <v>531</v>
      </c>
      <c r="AF44" s="17"/>
      <c r="AG44" s="17"/>
      <c r="AH44" s="17"/>
      <c r="AI44" s="17" t="s">
        <v>436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374" t="s">
        <v>10</v>
      </c>
      <c r="E45" s="374" t="s">
        <v>10</v>
      </c>
      <c r="F45" s="374" t="s">
        <v>10</v>
      </c>
      <c r="G45" s="374" t="s">
        <v>10</v>
      </c>
      <c r="H45" s="290" t="s">
        <v>6</v>
      </c>
      <c r="I45" s="290" t="s">
        <v>6</v>
      </c>
      <c r="J45" s="289"/>
      <c r="K45" s="374" t="s">
        <v>10</v>
      </c>
      <c r="L45" s="390" t="s">
        <v>372</v>
      </c>
      <c r="M45" s="289"/>
      <c r="N45" s="289"/>
      <c r="O45" s="264" t="s">
        <v>74</v>
      </c>
      <c r="P45" s="289"/>
      <c r="Q45" s="217" t="s">
        <v>27</v>
      </c>
      <c r="R45" s="217" t="s">
        <v>27</v>
      </c>
      <c r="S45" s="294" t="s">
        <v>14</v>
      </c>
      <c r="T45" s="289"/>
      <c r="U45" s="264" t="s">
        <v>74</v>
      </c>
      <c r="V45" s="294" t="s">
        <v>14</v>
      </c>
      <c r="W45" s="289"/>
      <c r="X45" s="340" t="s">
        <v>2</v>
      </c>
      <c r="Y45" s="289"/>
      <c r="Z45" s="289"/>
      <c r="AA45" s="289"/>
      <c r="AB45" s="289"/>
      <c r="AC45" s="264" t="s">
        <v>74</v>
      </c>
      <c r="AD45" s="366" t="s">
        <v>14</v>
      </c>
      <c r="AE45" s="292" t="s">
        <v>16</v>
      </c>
      <c r="AF45" s="289"/>
      <c r="AG45" s="289"/>
      <c r="AH45" s="289"/>
      <c r="AI45" s="295" t="s">
        <v>26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>
        <v>8</v>
      </c>
      <c r="E46" s="26">
        <v>7</v>
      </c>
      <c r="F46" s="26">
        <v>8</v>
      </c>
      <c r="G46" s="26">
        <v>8</v>
      </c>
      <c r="H46" s="26">
        <v>1</v>
      </c>
      <c r="I46" s="26">
        <v>1</v>
      </c>
      <c r="J46" s="26"/>
      <c r="K46" s="26">
        <v>8</v>
      </c>
      <c r="L46" s="26" t="s">
        <v>271</v>
      </c>
      <c r="M46" s="26"/>
      <c r="N46" s="26"/>
      <c r="O46" s="26">
        <v>3</v>
      </c>
      <c r="P46" s="26"/>
      <c r="Q46" s="26">
        <v>9</v>
      </c>
      <c r="R46" s="26">
        <v>9</v>
      </c>
      <c r="S46" s="26">
        <v>5</v>
      </c>
      <c r="T46" s="26"/>
      <c r="U46" s="26">
        <v>3</v>
      </c>
      <c r="V46" s="26">
        <v>5</v>
      </c>
      <c r="W46" s="26"/>
      <c r="X46" s="26" t="s">
        <v>34</v>
      </c>
      <c r="Y46" s="26"/>
      <c r="Z46" s="26"/>
      <c r="AA46" s="26"/>
      <c r="AB46" s="26"/>
      <c r="AC46" s="26">
        <v>3</v>
      </c>
      <c r="AD46" s="26">
        <v>4</v>
      </c>
      <c r="AE46" s="26" t="s">
        <v>62</v>
      </c>
      <c r="AF46" s="26"/>
      <c r="AG46" s="26"/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7</v>
      </c>
      <c r="BA46" s="167">
        <f t="shared" si="26"/>
        <v>0</v>
      </c>
      <c r="BB46" s="167">
        <f t="shared" si="26"/>
        <v>10</v>
      </c>
      <c r="BC46" s="167">
        <f t="shared" si="26"/>
        <v>11</v>
      </c>
      <c r="BD46" s="167">
        <f t="shared" si="26"/>
        <v>2</v>
      </c>
      <c r="BE46" s="167">
        <f t="shared" si="26"/>
        <v>5</v>
      </c>
      <c r="BF46" s="167">
        <f t="shared" si="26"/>
        <v>9</v>
      </c>
      <c r="BG46" s="167">
        <f t="shared" si="26"/>
        <v>9</v>
      </c>
      <c r="BH46" s="167">
        <f t="shared" si="26"/>
        <v>3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0</v>
      </c>
      <c r="BM46" s="167">
        <f t="shared" si="26"/>
        <v>1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1</v>
      </c>
    </row>
    <row r="47" spans="1:71" ht="15" customHeight="1" x14ac:dyDescent="0.3">
      <c r="A47" s="192"/>
      <c r="B47" s="17" t="s">
        <v>191</v>
      </c>
      <c r="C47" s="17" t="s">
        <v>191</v>
      </c>
      <c r="D47" s="17" t="s">
        <v>526</v>
      </c>
      <c r="E47" s="17" t="s">
        <v>526</v>
      </c>
      <c r="F47" s="17" t="s">
        <v>526</v>
      </c>
      <c r="G47" s="17" t="s">
        <v>526</v>
      </c>
      <c r="H47" s="17" t="s">
        <v>363</v>
      </c>
      <c r="I47" s="17" t="s">
        <v>363</v>
      </c>
      <c r="J47" s="17"/>
      <c r="K47" s="17" t="s">
        <v>526</v>
      </c>
      <c r="L47" s="17" t="s">
        <v>529</v>
      </c>
      <c r="M47" s="17"/>
      <c r="N47" s="17" t="s">
        <v>191</v>
      </c>
      <c r="O47" s="17" t="s">
        <v>283</v>
      </c>
      <c r="P47" s="17" t="s">
        <v>191</v>
      </c>
      <c r="Q47" s="17" t="s">
        <v>527</v>
      </c>
      <c r="R47" s="17" t="s">
        <v>527</v>
      </c>
      <c r="S47" s="17" t="s">
        <v>345</v>
      </c>
      <c r="T47" s="17"/>
      <c r="U47" s="17" t="s">
        <v>283</v>
      </c>
      <c r="V47" s="17" t="s">
        <v>345</v>
      </c>
      <c r="W47" s="17"/>
      <c r="X47" s="17" t="s">
        <v>445</v>
      </c>
      <c r="Y47" s="17"/>
      <c r="Z47" s="17"/>
      <c r="AA47" s="17"/>
      <c r="AB47" s="17"/>
      <c r="AC47" s="17" t="s">
        <v>283</v>
      </c>
      <c r="AD47" s="17" t="s">
        <v>345</v>
      </c>
      <c r="AE47" s="17" t="s">
        <v>531</v>
      </c>
      <c r="AF47" s="17"/>
      <c r="AG47" s="17"/>
      <c r="AH47" s="17"/>
      <c r="AI47" s="17" t="s">
        <v>436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374" t="s">
        <v>10</v>
      </c>
      <c r="E48" s="374" t="s">
        <v>10</v>
      </c>
      <c r="F48" s="374" t="s">
        <v>10</v>
      </c>
      <c r="G48" s="374" t="s">
        <v>10</v>
      </c>
      <c r="H48" s="290" t="s">
        <v>6</v>
      </c>
      <c r="I48" s="290" t="s">
        <v>6</v>
      </c>
      <c r="J48" s="289"/>
      <c r="K48" s="374" t="s">
        <v>10</v>
      </c>
      <c r="L48" s="292" t="s">
        <v>16</v>
      </c>
      <c r="M48" s="289"/>
      <c r="N48" s="289"/>
      <c r="O48" s="264" t="s">
        <v>74</v>
      </c>
      <c r="P48" s="289"/>
      <c r="Q48" s="217" t="s">
        <v>27</v>
      </c>
      <c r="R48" s="217" t="s">
        <v>27</v>
      </c>
      <c r="S48" s="294" t="s">
        <v>14</v>
      </c>
      <c r="T48" s="289"/>
      <c r="U48" s="264" t="s">
        <v>74</v>
      </c>
      <c r="V48" s="294" t="s">
        <v>14</v>
      </c>
      <c r="W48" s="289"/>
      <c r="X48" s="340" t="s">
        <v>2</v>
      </c>
      <c r="Y48" s="289"/>
      <c r="Z48" s="289"/>
      <c r="AA48" s="289"/>
      <c r="AB48" s="289"/>
      <c r="AC48" s="264" t="s">
        <v>74</v>
      </c>
      <c r="AD48" s="366" t="s">
        <v>14</v>
      </c>
      <c r="AE48" s="292" t="s">
        <v>16</v>
      </c>
      <c r="AF48" s="289"/>
      <c r="AG48" s="289"/>
      <c r="AH48" s="289"/>
      <c r="AI48" s="295" t="s">
        <v>26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>
        <v>8</v>
      </c>
      <c r="E49" s="26">
        <v>7</v>
      </c>
      <c r="F49" s="26">
        <v>8</v>
      </c>
      <c r="G49" s="26">
        <v>8</v>
      </c>
      <c r="H49" s="26">
        <v>1</v>
      </c>
      <c r="I49" s="26">
        <v>1</v>
      </c>
      <c r="J49" s="26"/>
      <c r="K49" s="26">
        <v>8</v>
      </c>
      <c r="L49" s="26" t="s">
        <v>271</v>
      </c>
      <c r="M49" s="26"/>
      <c r="N49" s="26"/>
      <c r="O49" s="26">
        <v>3</v>
      </c>
      <c r="P49" s="26"/>
      <c r="Q49" s="26">
        <v>9</v>
      </c>
      <c r="R49" s="26">
        <v>9</v>
      </c>
      <c r="S49" s="26">
        <v>5</v>
      </c>
      <c r="T49" s="26"/>
      <c r="U49" s="26">
        <v>3</v>
      </c>
      <c r="V49" s="26">
        <v>5</v>
      </c>
      <c r="W49" s="26"/>
      <c r="X49" s="26" t="s">
        <v>34</v>
      </c>
      <c r="Y49" s="26"/>
      <c r="Z49" s="26"/>
      <c r="AA49" s="26"/>
      <c r="AB49" s="26"/>
      <c r="AC49" s="26">
        <v>3</v>
      </c>
      <c r="AD49" s="26">
        <v>4</v>
      </c>
      <c r="AE49" s="26" t="s">
        <v>62</v>
      </c>
      <c r="AF49" s="26"/>
      <c r="AG49" s="26"/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7</v>
      </c>
      <c r="BA49" s="167">
        <f t="shared" si="28"/>
        <v>0</v>
      </c>
      <c r="BB49" s="167">
        <f t="shared" si="28"/>
        <v>10</v>
      </c>
      <c r="BC49" s="167">
        <f t="shared" si="28"/>
        <v>11</v>
      </c>
      <c r="BD49" s="167">
        <f t="shared" si="28"/>
        <v>2</v>
      </c>
      <c r="BE49" s="167">
        <f t="shared" si="28"/>
        <v>5</v>
      </c>
      <c r="BF49" s="167">
        <f t="shared" si="28"/>
        <v>9</v>
      </c>
      <c r="BG49" s="167">
        <f t="shared" si="28"/>
        <v>9</v>
      </c>
      <c r="BH49" s="167">
        <f t="shared" si="28"/>
        <v>3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0</v>
      </c>
      <c r="BM49" s="167">
        <f t="shared" si="28"/>
        <v>1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1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 t="s">
        <v>165</v>
      </c>
      <c r="V61" s="210" t="s">
        <v>165</v>
      </c>
      <c r="W61" s="194"/>
      <c r="X61" s="194" t="s">
        <v>165</v>
      </c>
      <c r="Y61" s="194"/>
      <c r="Z61" s="194" t="s">
        <v>165</v>
      </c>
      <c r="AA61" s="194"/>
      <c r="AB61" s="194"/>
      <c r="AC61" s="194" t="s">
        <v>165</v>
      </c>
      <c r="AD61" s="194" t="s">
        <v>165</v>
      </c>
      <c r="AE61" s="194"/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  <row r="86" spans="1:77" x14ac:dyDescent="0.3">
      <c r="A86" t="s">
        <v>2</v>
      </c>
    </row>
    <row r="87" spans="1:77" x14ac:dyDescent="0.3">
      <c r="A87" t="s">
        <v>14</v>
      </c>
    </row>
    <row r="88" spans="1:77" x14ac:dyDescent="0.3">
      <c r="A88" t="s">
        <v>372</v>
      </c>
    </row>
    <row r="89" spans="1:77" x14ac:dyDescent="0.3">
      <c r="A89" t="s">
        <v>6</v>
      </c>
    </row>
    <row r="90" spans="1:77" x14ac:dyDescent="0.3">
      <c r="A90" t="s">
        <v>26</v>
      </c>
    </row>
    <row r="91" spans="1:77" x14ac:dyDescent="0.3">
      <c r="A91" t="s">
        <v>58</v>
      </c>
    </row>
    <row r="92" spans="1:77" x14ac:dyDescent="0.3">
      <c r="A92" t="s">
        <v>10</v>
      </c>
    </row>
    <row r="93" spans="1:77" x14ac:dyDescent="0.3">
      <c r="A93" t="s">
        <v>53</v>
      </c>
    </row>
    <row r="94" spans="1:77" x14ac:dyDescent="0.3">
      <c r="A94" t="s">
        <v>16</v>
      </c>
    </row>
    <row r="95" spans="1:77" x14ac:dyDescent="0.3">
      <c r="A95" t="s">
        <v>74</v>
      </c>
    </row>
    <row r="96" spans="1:77" x14ac:dyDescent="0.3">
      <c r="A96" t="s">
        <v>27</v>
      </c>
    </row>
  </sheetData>
  <sheetProtection formatCells="0" insertColumns="0" insertRows="0"/>
  <conditionalFormatting sqref="AZ16:BR16">
    <cfRule type="cellIs" dxfId="7335" priority="2325" operator="equal">
      <formula>0</formula>
    </cfRule>
    <cfRule type="cellIs" dxfId="7334" priority="2326" operator="greaterThan">
      <formula>0</formula>
    </cfRule>
  </conditionalFormatting>
  <conditionalFormatting sqref="AZ19:BR19">
    <cfRule type="cellIs" dxfId="7333" priority="2323" operator="equal">
      <formula>0</formula>
    </cfRule>
    <cfRule type="cellIs" dxfId="7332" priority="2324" operator="greaterThan">
      <formula>0</formula>
    </cfRule>
  </conditionalFormatting>
  <conditionalFormatting sqref="AZ22:BR22">
    <cfRule type="cellIs" dxfId="7331" priority="2321" operator="equal">
      <formula>0</formula>
    </cfRule>
    <cfRule type="cellIs" dxfId="7330" priority="2322" operator="greaterThan">
      <formula>0</formula>
    </cfRule>
  </conditionalFormatting>
  <conditionalFormatting sqref="AZ26:BR26">
    <cfRule type="cellIs" dxfId="7329" priority="2319" operator="equal">
      <formula>0</formula>
    </cfRule>
    <cfRule type="cellIs" dxfId="7328" priority="2320" operator="greaterThan">
      <formula>0</formula>
    </cfRule>
  </conditionalFormatting>
  <conditionalFormatting sqref="AZ29:BR29">
    <cfRule type="cellIs" dxfId="7327" priority="2317" operator="equal">
      <formula>0</formula>
    </cfRule>
    <cfRule type="cellIs" dxfId="7326" priority="2318" operator="greaterThan">
      <formula>0</formula>
    </cfRule>
  </conditionalFormatting>
  <conditionalFormatting sqref="AZ32:BR32">
    <cfRule type="cellIs" dxfId="7325" priority="2315" operator="equal">
      <formula>0</formula>
    </cfRule>
    <cfRule type="cellIs" dxfId="7324" priority="2316" operator="greaterThan">
      <formula>0</formula>
    </cfRule>
  </conditionalFormatting>
  <conditionalFormatting sqref="AZ36:BR36">
    <cfRule type="cellIs" dxfId="7323" priority="2313" operator="equal">
      <formula>0</formula>
    </cfRule>
    <cfRule type="cellIs" dxfId="7322" priority="2314" operator="greaterThan">
      <formula>0</formula>
    </cfRule>
  </conditionalFormatting>
  <conditionalFormatting sqref="AZ39:BR39">
    <cfRule type="cellIs" dxfId="7321" priority="2311" operator="equal">
      <formula>0</formula>
    </cfRule>
    <cfRule type="cellIs" dxfId="7320" priority="2312" operator="greaterThan">
      <formula>0</formula>
    </cfRule>
  </conditionalFormatting>
  <conditionalFormatting sqref="AZ42:BR42">
    <cfRule type="cellIs" dxfId="7319" priority="2309" operator="equal">
      <formula>0</formula>
    </cfRule>
    <cfRule type="cellIs" dxfId="7318" priority="2310" operator="greaterThan">
      <formula>0</formula>
    </cfRule>
  </conditionalFormatting>
  <conditionalFormatting sqref="AZ46:BR46">
    <cfRule type="cellIs" dxfId="7317" priority="2307" operator="equal">
      <formula>0</formula>
    </cfRule>
    <cfRule type="cellIs" dxfId="7316" priority="2308" operator="greaterThan">
      <formula>0</formula>
    </cfRule>
  </conditionalFormatting>
  <conditionalFormatting sqref="AZ49:BR49">
    <cfRule type="cellIs" dxfId="7315" priority="2305" operator="equal">
      <formula>0</formula>
    </cfRule>
    <cfRule type="cellIs" dxfId="7314" priority="2306" operator="greaterThan">
      <formula>0</formula>
    </cfRule>
  </conditionalFormatting>
  <conditionalFormatting sqref="AZ52:BR52">
    <cfRule type="cellIs" dxfId="7313" priority="2303" operator="equal">
      <formula>0</formula>
    </cfRule>
    <cfRule type="cellIs" dxfId="7312" priority="2304" operator="greaterThan">
      <formula>0</formula>
    </cfRule>
  </conditionalFormatting>
  <conditionalFormatting sqref="AZ56:BR56">
    <cfRule type="cellIs" dxfId="7311" priority="2301" operator="equal">
      <formula>0</formula>
    </cfRule>
    <cfRule type="cellIs" dxfId="7310" priority="2302" operator="greaterThan">
      <formula>0</formula>
    </cfRule>
  </conditionalFormatting>
  <conditionalFormatting sqref="AZ59:BR59">
    <cfRule type="cellIs" dxfId="7309" priority="2299" operator="equal">
      <formula>0</formula>
    </cfRule>
    <cfRule type="cellIs" dxfId="7308" priority="2300" operator="greaterThan">
      <formula>0</formula>
    </cfRule>
  </conditionalFormatting>
  <conditionalFormatting sqref="AZ62:BR62">
    <cfRule type="cellIs" dxfId="7307" priority="2297" operator="equal">
      <formula>0</formula>
    </cfRule>
    <cfRule type="cellIs" dxfId="7306" priority="2298" operator="greaterThan">
      <formula>0</formula>
    </cfRule>
  </conditionalFormatting>
  <conditionalFormatting sqref="A28:A29 A45:A46 A48:A49 A55:A56 A58:A59 A5:A6 A8:A9 A25:A26">
    <cfRule type="cellIs" dxfId="7305" priority="2296" stopIfTrue="1" operator="equal">
      <formula>TRUE</formula>
    </cfRule>
  </conditionalFormatting>
  <conditionalFormatting sqref="A35:A36 A38:A39">
    <cfRule type="cellIs" dxfId="7304" priority="2295" stopIfTrue="1" operator="equal">
      <formula>TRUE</formula>
    </cfRule>
  </conditionalFormatting>
  <conditionalFormatting sqref="AP16">
    <cfRule type="duplicateValues" dxfId="7303" priority="2292"/>
  </conditionalFormatting>
  <conditionalFormatting sqref="AP19">
    <cfRule type="duplicateValues" dxfId="7302" priority="2291"/>
  </conditionalFormatting>
  <conditionalFormatting sqref="AP26">
    <cfRule type="duplicateValues" dxfId="7301" priority="2290"/>
  </conditionalFormatting>
  <conditionalFormatting sqref="AP39">
    <cfRule type="duplicateValues" dxfId="7300" priority="2289"/>
  </conditionalFormatting>
  <conditionalFormatting sqref="AP36">
    <cfRule type="duplicateValues" dxfId="7299" priority="2288"/>
  </conditionalFormatting>
  <conditionalFormatting sqref="AP39">
    <cfRule type="duplicateValues" dxfId="7298" priority="2287"/>
  </conditionalFormatting>
  <conditionalFormatting sqref="AP49">
    <cfRule type="duplicateValues" dxfId="7297" priority="2286"/>
  </conditionalFormatting>
  <conditionalFormatting sqref="AP46">
    <cfRule type="duplicateValues" dxfId="7296" priority="2285"/>
  </conditionalFormatting>
  <conditionalFormatting sqref="AP49">
    <cfRule type="duplicateValues" dxfId="7295" priority="2284"/>
  </conditionalFormatting>
  <conditionalFormatting sqref="AP6 AL6">
    <cfRule type="duplicateValues" dxfId="7294" priority="2283"/>
  </conditionalFormatting>
  <conditionalFormatting sqref="AP9">
    <cfRule type="duplicateValues" dxfId="7293" priority="2282"/>
  </conditionalFormatting>
  <conditionalFormatting sqref="AP36">
    <cfRule type="duplicateValues" dxfId="7292" priority="2281"/>
  </conditionalFormatting>
  <conditionalFormatting sqref="AP39">
    <cfRule type="duplicateValues" dxfId="7291" priority="2280"/>
  </conditionalFormatting>
  <conditionalFormatting sqref="AM36">
    <cfRule type="duplicateValues" dxfId="7290" priority="2279"/>
  </conditionalFormatting>
  <conditionalFormatting sqref="AM39">
    <cfRule type="duplicateValues" dxfId="7289" priority="2278"/>
  </conditionalFormatting>
  <conditionalFormatting sqref="AM46">
    <cfRule type="duplicateValues" dxfId="7288" priority="2277"/>
  </conditionalFormatting>
  <conditionalFormatting sqref="AM49">
    <cfRule type="duplicateValues" dxfId="7287" priority="2276"/>
  </conditionalFormatting>
  <conditionalFormatting sqref="AO46">
    <cfRule type="duplicateValues" dxfId="7286" priority="2275"/>
  </conditionalFormatting>
  <conditionalFormatting sqref="AL6">
    <cfRule type="duplicateValues" dxfId="7285" priority="2274"/>
  </conditionalFormatting>
  <conditionalFormatting sqref="AP9">
    <cfRule type="duplicateValues" dxfId="7284" priority="2273"/>
  </conditionalFormatting>
  <conditionalFormatting sqref="AL6">
    <cfRule type="duplicateValues" dxfId="7283" priority="2272"/>
  </conditionalFormatting>
  <conditionalFormatting sqref="AP16">
    <cfRule type="duplicateValues" dxfId="7282" priority="2271"/>
  </conditionalFormatting>
  <conditionalFormatting sqref="AP19">
    <cfRule type="duplicateValues" dxfId="7281" priority="2270"/>
  </conditionalFormatting>
  <conditionalFormatting sqref="AP29">
    <cfRule type="duplicateValues" dxfId="7280" priority="2269"/>
  </conditionalFormatting>
  <conditionalFormatting sqref="AM36 AM46">
    <cfRule type="duplicateValues" dxfId="7279" priority="2268"/>
  </conditionalFormatting>
  <conditionalFormatting sqref="AM49">
    <cfRule type="duplicateValues" dxfId="7278" priority="2267"/>
  </conditionalFormatting>
  <conditionalFormatting sqref="AM39">
    <cfRule type="duplicateValues" dxfId="7277" priority="2266"/>
  </conditionalFormatting>
  <conditionalFormatting sqref="AJ6 AL6:AP6">
    <cfRule type="duplicateValues" dxfId="7276" priority="2265"/>
  </conditionalFormatting>
  <conditionalFormatting sqref="AN16">
    <cfRule type="duplicateValues" dxfId="7275" priority="2264"/>
  </conditionalFormatting>
  <conditionalFormatting sqref="AL46">
    <cfRule type="duplicateValues" dxfId="7274" priority="2263"/>
  </conditionalFormatting>
  <conditionalFormatting sqref="AL49">
    <cfRule type="duplicateValues" dxfId="7273" priority="2262"/>
  </conditionalFormatting>
  <conditionalFormatting sqref="AN19">
    <cfRule type="duplicateValues" dxfId="7272" priority="2261"/>
  </conditionalFormatting>
  <conditionalFormatting sqref="AN26">
    <cfRule type="duplicateValues" dxfId="7271" priority="2260"/>
  </conditionalFormatting>
  <conditionalFormatting sqref="AN29">
    <cfRule type="duplicateValues" dxfId="7270" priority="2259"/>
  </conditionalFormatting>
  <conditionalFormatting sqref="AN36">
    <cfRule type="duplicateValues" dxfId="7269" priority="2258"/>
  </conditionalFormatting>
  <conditionalFormatting sqref="AN39">
    <cfRule type="duplicateValues" dxfId="7268" priority="2257"/>
  </conditionalFormatting>
  <conditionalFormatting sqref="AN46">
    <cfRule type="duplicateValues" dxfId="7267" priority="2256"/>
  </conditionalFormatting>
  <conditionalFormatting sqref="AN49">
    <cfRule type="duplicateValues" dxfId="7266" priority="2255"/>
  </conditionalFormatting>
  <conditionalFormatting sqref="AO26">
    <cfRule type="duplicateValues" dxfId="7265" priority="2254"/>
  </conditionalFormatting>
  <conditionalFormatting sqref="AO29">
    <cfRule type="duplicateValues" dxfId="7264" priority="2253"/>
  </conditionalFormatting>
  <conditionalFormatting sqref="AO36">
    <cfRule type="duplicateValues" dxfId="7263" priority="2252"/>
  </conditionalFormatting>
  <conditionalFormatting sqref="AO39">
    <cfRule type="duplicateValues" dxfId="7262" priority="2251"/>
  </conditionalFormatting>
  <conditionalFormatting sqref="AZ6:BR6">
    <cfRule type="cellIs" dxfId="7261" priority="2249" operator="equal">
      <formula>0</formula>
    </cfRule>
    <cfRule type="cellIs" dxfId="7260" priority="2250" operator="greaterThan">
      <formula>0</formula>
    </cfRule>
  </conditionalFormatting>
  <conditionalFormatting sqref="AZ9:BR9">
    <cfRule type="cellIs" dxfId="7259" priority="2247" operator="equal">
      <formula>0</formula>
    </cfRule>
    <cfRule type="cellIs" dxfId="7258" priority="2248" operator="greaterThan">
      <formula>0</formula>
    </cfRule>
  </conditionalFormatting>
  <conditionalFormatting sqref="AZ12:BR12">
    <cfRule type="cellIs" dxfId="7257" priority="2245" operator="equal">
      <formula>0</formula>
    </cfRule>
    <cfRule type="cellIs" dxfId="7256" priority="2246" operator="greaterThan">
      <formula>0</formula>
    </cfRule>
  </conditionalFormatting>
  <conditionalFormatting sqref="AN6">
    <cfRule type="duplicateValues" dxfId="7255" priority="2244"/>
  </conditionalFormatting>
  <conditionalFormatting sqref="AN9">
    <cfRule type="duplicateValues" dxfId="7254" priority="2243"/>
  </conditionalFormatting>
  <conditionalFormatting sqref="AO49">
    <cfRule type="duplicateValues" dxfId="7253" priority="2242"/>
  </conditionalFormatting>
  <conditionalFormatting sqref="A15:A16 A18:A19">
    <cfRule type="cellIs" dxfId="7252" priority="2241" stopIfTrue="1" operator="equal">
      <formula>TRUE</formula>
    </cfRule>
  </conditionalFormatting>
  <conditionalFormatting sqref="AM26">
    <cfRule type="duplicateValues" dxfId="7251" priority="2239"/>
  </conditionalFormatting>
  <conditionalFormatting sqref="AM26">
    <cfRule type="duplicateValues" dxfId="7250" priority="2238"/>
  </conditionalFormatting>
  <conditionalFormatting sqref="AM26">
    <cfRule type="duplicateValues" dxfId="7249" priority="2237"/>
  </conditionalFormatting>
  <conditionalFormatting sqref="AM29">
    <cfRule type="duplicateValues" dxfId="7248" priority="2236"/>
  </conditionalFormatting>
  <conditionalFormatting sqref="AM29">
    <cfRule type="duplicateValues" dxfId="7247" priority="2235"/>
  </conditionalFormatting>
  <conditionalFormatting sqref="AM29">
    <cfRule type="duplicateValues" dxfId="7246" priority="2234"/>
  </conditionalFormatting>
  <conditionalFormatting sqref="AL6">
    <cfRule type="duplicateValues" dxfId="7245" priority="2233"/>
  </conditionalFormatting>
  <conditionalFormatting sqref="AL6">
    <cfRule type="duplicateValues" dxfId="7244" priority="2232"/>
  </conditionalFormatting>
  <conditionalFormatting sqref="AL6">
    <cfRule type="duplicateValues" dxfId="7243" priority="2231"/>
  </conditionalFormatting>
  <conditionalFormatting sqref="AL6">
    <cfRule type="duplicateValues" dxfId="7242" priority="2230"/>
  </conditionalFormatting>
  <conditionalFormatting sqref="AO6">
    <cfRule type="duplicateValues" dxfId="7241" priority="2229"/>
  </conditionalFormatting>
  <conditionalFormatting sqref="AO9">
    <cfRule type="duplicateValues" dxfId="7240" priority="2228"/>
  </conditionalFormatting>
  <conditionalFormatting sqref="AO6">
    <cfRule type="duplicateValues" dxfId="7239" priority="2227"/>
  </conditionalFormatting>
  <conditionalFormatting sqref="AO16">
    <cfRule type="duplicateValues" dxfId="7238" priority="2226"/>
  </conditionalFormatting>
  <conditionalFormatting sqref="AO9">
    <cfRule type="duplicateValues" dxfId="7237" priority="2225"/>
  </conditionalFormatting>
  <conditionalFormatting sqref="AO9">
    <cfRule type="duplicateValues" dxfId="7236" priority="2224"/>
  </conditionalFormatting>
  <conditionalFormatting sqref="AO16">
    <cfRule type="duplicateValues" dxfId="7235" priority="2223"/>
  </conditionalFormatting>
  <conditionalFormatting sqref="AO16">
    <cfRule type="duplicateValues" dxfId="7234" priority="2222"/>
  </conditionalFormatting>
  <conditionalFormatting sqref="AO19">
    <cfRule type="duplicateValues" dxfId="7233" priority="2221"/>
  </conditionalFormatting>
  <conditionalFormatting sqref="AO19">
    <cfRule type="duplicateValues" dxfId="7232" priority="2220"/>
  </conditionalFormatting>
  <conditionalFormatting sqref="AO6">
    <cfRule type="duplicateValues" dxfId="7231" priority="2219"/>
  </conditionalFormatting>
  <conditionalFormatting sqref="AO6">
    <cfRule type="duplicateValues" dxfId="7230" priority="2218"/>
  </conditionalFormatting>
  <conditionalFormatting sqref="AO19">
    <cfRule type="duplicateValues" dxfId="7229" priority="2217"/>
  </conditionalFormatting>
  <conditionalFormatting sqref="AM6">
    <cfRule type="duplicateValues" dxfId="7228" priority="2216"/>
  </conditionalFormatting>
  <conditionalFormatting sqref="AM9">
    <cfRule type="duplicateValues" dxfId="7227" priority="2215"/>
  </conditionalFormatting>
  <conditionalFormatting sqref="AM6">
    <cfRule type="duplicateValues" dxfId="7226" priority="2214"/>
  </conditionalFormatting>
  <conditionalFormatting sqref="AM16">
    <cfRule type="duplicateValues" dxfId="7225" priority="2213"/>
  </conditionalFormatting>
  <conditionalFormatting sqref="AM9">
    <cfRule type="duplicateValues" dxfId="7224" priority="2212"/>
  </conditionalFormatting>
  <conditionalFormatting sqref="AM9">
    <cfRule type="duplicateValues" dxfId="7223" priority="2211"/>
  </conditionalFormatting>
  <conditionalFormatting sqref="AM16">
    <cfRule type="duplicateValues" dxfId="7222" priority="2210"/>
  </conditionalFormatting>
  <conditionalFormatting sqref="AM16">
    <cfRule type="duplicateValues" dxfId="7221" priority="2209"/>
  </conditionalFormatting>
  <conditionalFormatting sqref="AM19">
    <cfRule type="duplicateValues" dxfId="7220" priority="2208"/>
  </conditionalFormatting>
  <conditionalFormatting sqref="AM19">
    <cfRule type="duplicateValues" dxfId="7219" priority="2207"/>
  </conditionalFormatting>
  <conditionalFormatting sqref="AM6">
    <cfRule type="duplicateValues" dxfId="7218" priority="2206"/>
  </conditionalFormatting>
  <conditionalFormatting sqref="AM6">
    <cfRule type="duplicateValues" dxfId="7217" priority="2205"/>
  </conditionalFormatting>
  <conditionalFormatting sqref="AM19">
    <cfRule type="duplicateValues" dxfId="7216" priority="2204"/>
  </conditionalFormatting>
  <conditionalFormatting sqref="AM9:AP9">
    <cfRule type="duplicateValues" dxfId="7215" priority="2203"/>
  </conditionalFormatting>
  <conditionalFormatting sqref="AM16:AP16">
    <cfRule type="duplicateValues" dxfId="7214" priority="2202"/>
  </conditionalFormatting>
  <conditionalFormatting sqref="AM19:AP19">
    <cfRule type="duplicateValues" dxfId="7213" priority="2201"/>
  </conditionalFormatting>
  <conditionalFormatting sqref="AJ36 AJ26">
    <cfRule type="duplicateValues" dxfId="7212" priority="2200"/>
  </conditionalFormatting>
  <conditionalFormatting sqref="AJ39 AJ29">
    <cfRule type="duplicateValues" dxfId="7211" priority="2199"/>
  </conditionalFormatting>
  <conditionalFormatting sqref="AH6:AP6">
    <cfRule type="duplicateValues" dxfId="7210" priority="2198"/>
  </conditionalFormatting>
  <conditionalFormatting sqref="AH9:AP9">
    <cfRule type="duplicateValues" dxfId="7209" priority="2197"/>
  </conditionalFormatting>
  <conditionalFormatting sqref="AH36:AP36">
    <cfRule type="duplicateValues" dxfId="7208" priority="2196"/>
  </conditionalFormatting>
  <conditionalFormatting sqref="AH39:AP39">
    <cfRule type="duplicateValues" dxfId="7207" priority="2195"/>
  </conditionalFormatting>
  <conditionalFormatting sqref="AH26:AP26">
    <cfRule type="duplicateValues" dxfId="7206" priority="2194"/>
  </conditionalFormatting>
  <conditionalFormatting sqref="AH29:AP29">
    <cfRule type="duplicateValues" dxfId="7205" priority="2193"/>
  </conditionalFormatting>
  <conditionalFormatting sqref="AH46:AP46">
    <cfRule type="duplicateValues" dxfId="7204" priority="2192"/>
  </conditionalFormatting>
  <conditionalFormatting sqref="AH49:AP49">
    <cfRule type="duplicateValues" dxfId="7203" priority="2191"/>
  </conditionalFormatting>
  <conditionalFormatting sqref="AH16:AP16">
    <cfRule type="duplicateValues" dxfId="7202" priority="2190"/>
  </conditionalFormatting>
  <conditionalFormatting sqref="AH19:AP19">
    <cfRule type="duplicateValues" dxfId="7201" priority="2189"/>
  </conditionalFormatting>
  <conditionalFormatting sqref="AH46">
    <cfRule type="duplicateValues" dxfId="7200" priority="2188"/>
  </conditionalFormatting>
  <conditionalFormatting sqref="AH49">
    <cfRule type="duplicateValues" dxfId="7199" priority="2187"/>
  </conditionalFormatting>
  <conditionalFormatting sqref="AK46 AK36 AK26 AK16">
    <cfRule type="duplicateValues" dxfId="7198" priority="2186"/>
  </conditionalFormatting>
  <conditionalFormatting sqref="AK49 AK39 AK29 AK19">
    <cfRule type="duplicateValues" dxfId="7197" priority="2185"/>
  </conditionalFormatting>
  <conditionalFormatting sqref="AL9">
    <cfRule type="duplicateValues" dxfId="7196" priority="2184"/>
  </conditionalFormatting>
  <conditionalFormatting sqref="AL9">
    <cfRule type="duplicateValues" dxfId="7195" priority="2183"/>
  </conditionalFormatting>
  <conditionalFormatting sqref="AL9">
    <cfRule type="duplicateValues" dxfId="7194" priority="2182"/>
  </conditionalFormatting>
  <conditionalFormatting sqref="AL9">
    <cfRule type="duplicateValues" dxfId="7193" priority="2181"/>
  </conditionalFormatting>
  <conditionalFormatting sqref="AL9">
    <cfRule type="duplicateValues" dxfId="7192" priority="2180"/>
  </conditionalFormatting>
  <conditionalFormatting sqref="AL9">
    <cfRule type="duplicateValues" dxfId="7191" priority="2179"/>
  </conditionalFormatting>
  <conditionalFormatting sqref="AL9">
    <cfRule type="duplicateValues" dxfId="7190" priority="2178"/>
  </conditionalFormatting>
  <conditionalFormatting sqref="AL9">
    <cfRule type="duplicateValues" dxfId="7189" priority="2177"/>
  </conditionalFormatting>
  <conditionalFormatting sqref="AL9">
    <cfRule type="duplicateValues" dxfId="7188" priority="2176"/>
  </conditionalFormatting>
  <conditionalFormatting sqref="AL36 AL26 AL16">
    <cfRule type="duplicateValues" dxfId="7187" priority="2175"/>
  </conditionalFormatting>
  <conditionalFormatting sqref="AL36 AL26 AL16">
    <cfRule type="duplicateValues" dxfId="7186" priority="2174"/>
  </conditionalFormatting>
  <conditionalFormatting sqref="AL36 AL26 AL16">
    <cfRule type="duplicateValues" dxfId="7185" priority="2173"/>
  </conditionalFormatting>
  <conditionalFormatting sqref="AL36 AL26 AL16">
    <cfRule type="duplicateValues" dxfId="7184" priority="2172"/>
  </conditionalFormatting>
  <conditionalFormatting sqref="AL36 AL26 AL16">
    <cfRule type="duplicateValues" dxfId="7183" priority="2171"/>
  </conditionalFormatting>
  <conditionalFormatting sqref="AL36 AL26 AL16">
    <cfRule type="duplicateValues" dxfId="7182" priority="2170"/>
  </conditionalFormatting>
  <conditionalFormatting sqref="AL36 AL26 AL16">
    <cfRule type="duplicateValues" dxfId="7181" priority="2169"/>
  </conditionalFormatting>
  <conditionalFormatting sqref="AL36 AL26 AL16">
    <cfRule type="duplicateValues" dxfId="7180" priority="2168"/>
  </conditionalFormatting>
  <conditionalFormatting sqref="AL36 AL26 AL16">
    <cfRule type="duplicateValues" dxfId="7179" priority="2167"/>
  </conditionalFormatting>
  <conditionalFormatting sqref="AL39 AL29 AL19">
    <cfRule type="duplicateValues" dxfId="7178" priority="2166"/>
  </conditionalFormatting>
  <conditionalFormatting sqref="AL39 AL29 AL19">
    <cfRule type="duplicateValues" dxfId="7177" priority="2165"/>
  </conditionalFormatting>
  <conditionalFormatting sqref="AL39 AL29 AL19">
    <cfRule type="duplicateValues" dxfId="7176" priority="2164"/>
  </conditionalFormatting>
  <conditionalFormatting sqref="AL39 AL29 AL19">
    <cfRule type="duplicateValues" dxfId="7175" priority="2163"/>
  </conditionalFormatting>
  <conditionalFormatting sqref="AL39 AL29 AL19">
    <cfRule type="duplicateValues" dxfId="7174" priority="2162"/>
  </conditionalFormatting>
  <conditionalFormatting sqref="AL39 AL29 AL19">
    <cfRule type="duplicateValues" dxfId="7173" priority="2161"/>
  </conditionalFormatting>
  <conditionalFormatting sqref="AL39 AL29 AL19">
    <cfRule type="duplicateValues" dxfId="7172" priority="2160"/>
  </conditionalFormatting>
  <conditionalFormatting sqref="AL39 AL29 AL19">
    <cfRule type="duplicateValues" dxfId="7171" priority="2159"/>
  </conditionalFormatting>
  <conditionalFormatting sqref="AL39 AL29 AL19">
    <cfRule type="duplicateValues" dxfId="7170" priority="2158"/>
  </conditionalFormatting>
  <conditionalFormatting sqref="AH6">
    <cfRule type="duplicateValues" dxfId="7169" priority="2157"/>
  </conditionalFormatting>
  <conditionalFormatting sqref="AH9">
    <cfRule type="duplicateValues" dxfId="7168" priority="2156"/>
  </conditionalFormatting>
  <conditionalFormatting sqref="AH36 AH26 AH16">
    <cfRule type="duplicateValues" dxfId="7167" priority="2155"/>
  </conditionalFormatting>
  <conditionalFormatting sqref="AH39 AH29 AH19">
    <cfRule type="duplicateValues" dxfId="7166" priority="2154"/>
  </conditionalFormatting>
  <conditionalFormatting sqref="AF45">
    <cfRule type="duplicateValues" dxfId="7165" priority="2153"/>
  </conditionalFormatting>
  <conditionalFormatting sqref="AF48">
    <cfRule type="duplicateValues" dxfId="7164" priority="2152"/>
  </conditionalFormatting>
  <conditionalFormatting sqref="B6:AG6">
    <cfRule type="duplicateValues" dxfId="7163" priority="12"/>
  </conditionalFormatting>
  <conditionalFormatting sqref="B9:AG9">
    <cfRule type="duplicateValues" dxfId="7162" priority="11"/>
  </conditionalFormatting>
  <conditionalFormatting sqref="B16:AG16">
    <cfRule type="duplicateValues" dxfId="7161" priority="10"/>
  </conditionalFormatting>
  <conditionalFormatting sqref="B19:AG19">
    <cfRule type="duplicateValues" dxfId="7160" priority="9"/>
  </conditionalFormatting>
  <conditionalFormatting sqref="B26:AG26">
    <cfRule type="duplicateValues" dxfId="7159" priority="8"/>
  </conditionalFormatting>
  <conditionalFormatting sqref="B29:AG29">
    <cfRule type="duplicateValues" dxfId="7158" priority="7"/>
  </conditionalFormatting>
  <conditionalFormatting sqref="B36:AG36">
    <cfRule type="duplicateValues" dxfId="7157" priority="6"/>
  </conditionalFormatting>
  <conditionalFormatting sqref="B39:AG39">
    <cfRule type="duplicateValues" dxfId="7156" priority="5"/>
  </conditionalFormatting>
  <conditionalFormatting sqref="B46:AG46">
    <cfRule type="duplicateValues" dxfId="7155" priority="4"/>
  </conditionalFormatting>
  <conditionalFormatting sqref="B49:AG49">
    <cfRule type="duplicateValues" dxfId="7154" priority="3"/>
  </conditionalFormatting>
  <conditionalFormatting sqref="B56:AG56">
    <cfRule type="duplicateValues" dxfId="7153" priority="2"/>
  </conditionalFormatting>
  <conditionalFormatting sqref="B59:AG59">
    <cfRule type="duplicateValues" dxfId="7152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26849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294" stopIfTrue="1" operator="containsText" id="{EC784989-258E-4948-BC75-4500F2B9CFFD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2293" stopIfTrue="1" operator="containsText" id="{6A562CEA-1230-42E7-9EF1-E3F1FB378A7F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2240" stopIfTrue="1" operator="containsText" id="{A23E9F0F-A91D-4456-8181-385748715923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C5D5D-1D1E-4524-A7C8-9327D1625B19}">
  <sheetPr codeName="Tabelle310"/>
  <dimension ref="A1:CE97"/>
  <sheetViews>
    <sheetView zoomScale="70" zoomScaleNormal="70" zoomScaleSheetLayoutView="70" zoomScalePageLayoutView="70" workbookViewId="0">
      <selection activeCell="AF1" sqref="AF1:AF3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34</v>
      </c>
      <c r="B1" s="3">
        <f>DATE(YEAR(A2),1,7*A1-3-WEEKDAY(DATE(YEAR(A2),,),3))</f>
        <v>44060</v>
      </c>
      <c r="C1" s="2" t="s">
        <v>29</v>
      </c>
      <c r="D1" s="3">
        <f>B1+4</f>
        <v>44064</v>
      </c>
      <c r="E1" s="207">
        <f ca="1">SUMIF(B6:AI7,"&lt;&gt;"&amp;"",B2:AI2)</f>
        <v>61</v>
      </c>
      <c r="F1" s="499" t="s">
        <v>466</v>
      </c>
      <c r="G1" s="354"/>
      <c r="H1" s="500"/>
      <c r="I1" s="307"/>
      <c r="J1" s="225"/>
      <c r="K1" s="225"/>
      <c r="L1" s="307"/>
      <c r="M1" s="307"/>
      <c r="N1" s="307"/>
      <c r="O1" s="225"/>
      <c r="P1" s="307"/>
      <c r="Q1" s="328"/>
      <c r="R1" s="466"/>
      <c r="S1" s="345"/>
      <c r="T1" s="345"/>
      <c r="U1" s="327"/>
      <c r="V1" s="466"/>
      <c r="W1" s="327"/>
      <c r="X1" s="465"/>
      <c r="Y1" s="212"/>
      <c r="Z1" s="212"/>
      <c r="AA1" s="227"/>
      <c r="AB1" s="227"/>
      <c r="AC1" s="498" t="s">
        <v>318</v>
      </c>
      <c r="AD1" s="227"/>
      <c r="AE1" s="227"/>
      <c r="AF1" s="498" t="s">
        <v>318</v>
      </c>
      <c r="AG1" s="227"/>
      <c r="AH1" s="212"/>
      <c r="AI1" s="466"/>
      <c r="AJ1" s="498" t="s">
        <v>427</v>
      </c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9</v>
      </c>
      <c r="F2" s="166">
        <v>2</v>
      </c>
      <c r="G2" s="166">
        <v>2</v>
      </c>
      <c r="H2" s="166">
        <v>2</v>
      </c>
      <c r="I2" s="166">
        <v>5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165">
        <v>1</v>
      </c>
      <c r="S2" s="165">
        <v>1</v>
      </c>
      <c r="T2" s="9"/>
      <c r="U2" s="165">
        <v>3</v>
      </c>
      <c r="V2" s="165">
        <v>1</v>
      </c>
      <c r="W2" s="9"/>
      <c r="X2" s="165">
        <v>1</v>
      </c>
      <c r="Y2" s="263"/>
      <c r="Z2" s="263">
        <v>1</v>
      </c>
      <c r="AA2" s="263"/>
      <c r="AB2" s="263"/>
      <c r="AC2" s="9">
        <v>5</v>
      </c>
      <c r="AD2" s="9">
        <v>3</v>
      </c>
      <c r="AE2" s="9">
        <v>6</v>
      </c>
      <c r="AF2" s="9">
        <v>4</v>
      </c>
      <c r="AG2" s="9"/>
      <c r="AH2" s="9"/>
      <c r="AI2" s="9">
        <v>5</v>
      </c>
      <c r="AJ2" s="165">
        <v>10</v>
      </c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1</v>
      </c>
      <c r="BA2" s="287">
        <f t="shared" ref="BA2:BR2" si="0">MAX(BA6,BA9,BA12,BA16,BA19,BA22,BA26,BA29,BA32,BA36,BA39,BA42,BA46,BA49,BA52,BA56,BA59,BA62)</f>
        <v>0</v>
      </c>
      <c r="BB2" s="287">
        <f t="shared" si="0"/>
        <v>5</v>
      </c>
      <c r="BC2" s="287">
        <f t="shared" si="0"/>
        <v>8</v>
      </c>
      <c r="BD2" s="287">
        <f t="shared" si="0"/>
        <v>5</v>
      </c>
      <c r="BE2" s="287">
        <f t="shared" si="0"/>
        <v>5</v>
      </c>
      <c r="BF2" s="287">
        <f t="shared" si="0"/>
        <v>9</v>
      </c>
      <c r="BG2" s="287">
        <f t="shared" si="0"/>
        <v>9</v>
      </c>
      <c r="BH2" s="287">
        <f t="shared" si="0"/>
        <v>9</v>
      </c>
      <c r="BI2" s="287">
        <f t="shared" si="0"/>
        <v>0</v>
      </c>
      <c r="BJ2" s="287">
        <f t="shared" si="0"/>
        <v>0</v>
      </c>
      <c r="BK2" s="287">
        <f t="shared" si="0"/>
        <v>0</v>
      </c>
      <c r="BL2" s="287">
        <f t="shared" si="0"/>
        <v>5</v>
      </c>
      <c r="BM2" s="287">
        <f t="shared" si="0"/>
        <v>4</v>
      </c>
      <c r="BN2" s="287">
        <f t="shared" si="0"/>
        <v>0</v>
      </c>
      <c r="BO2" s="287">
        <f t="shared" si="0"/>
        <v>0</v>
      </c>
      <c r="BP2" s="287">
        <f t="shared" si="0"/>
        <v>1</v>
      </c>
      <c r="BQ2" s="287">
        <f t="shared" si="0"/>
        <v>0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 t="s">
        <v>504</v>
      </c>
      <c r="S3" s="13" t="s">
        <v>323</v>
      </c>
      <c r="T3" s="13"/>
      <c r="U3" s="12" t="s">
        <v>244</v>
      </c>
      <c r="V3" s="12" t="s">
        <v>332</v>
      </c>
      <c r="W3" s="12"/>
      <c r="X3" s="12" t="s">
        <v>435</v>
      </c>
      <c r="Y3" s="286"/>
      <c r="Z3" s="286" t="s">
        <v>270</v>
      </c>
      <c r="AA3" s="286"/>
      <c r="AB3" s="286"/>
      <c r="AC3" s="286" t="s">
        <v>393</v>
      </c>
      <c r="AD3" s="12" t="s">
        <v>247</v>
      </c>
      <c r="AE3" s="12" t="s">
        <v>249</v>
      </c>
      <c r="AF3" s="12" t="s">
        <v>297</v>
      </c>
      <c r="AG3" s="12"/>
      <c r="AH3" s="12"/>
      <c r="AI3" s="12" t="s">
        <v>311</v>
      </c>
      <c r="AJ3" s="13" t="s">
        <v>462</v>
      </c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191</v>
      </c>
      <c r="C4" s="17" t="s">
        <v>191</v>
      </c>
      <c r="D4" s="17" t="s">
        <v>523</v>
      </c>
      <c r="E4" s="17" t="s">
        <v>523</v>
      </c>
      <c r="F4" s="17" t="s">
        <v>523</v>
      </c>
      <c r="G4" s="17" t="s">
        <v>523</v>
      </c>
      <c r="H4" s="17" t="s">
        <v>524</v>
      </c>
      <c r="I4" s="17" t="s">
        <v>524</v>
      </c>
      <c r="J4" s="17"/>
      <c r="K4" s="17" t="s">
        <v>523</v>
      </c>
      <c r="L4" s="17" t="s">
        <v>524</v>
      </c>
      <c r="M4" s="17"/>
      <c r="N4" s="17" t="s">
        <v>191</v>
      </c>
      <c r="O4" s="17" t="s">
        <v>422</v>
      </c>
      <c r="P4" s="17" t="s">
        <v>191</v>
      </c>
      <c r="Q4" s="17" t="s">
        <v>525</v>
      </c>
      <c r="R4" s="17" t="s">
        <v>431</v>
      </c>
      <c r="S4" s="17" t="s">
        <v>431</v>
      </c>
      <c r="T4" s="17"/>
      <c r="U4" s="17" t="s">
        <v>525</v>
      </c>
      <c r="V4" s="17" t="s">
        <v>431</v>
      </c>
      <c r="W4" s="17"/>
      <c r="X4" s="17" t="s">
        <v>420</v>
      </c>
      <c r="Y4" s="17"/>
      <c r="Z4" s="17" t="s">
        <v>447</v>
      </c>
      <c r="AA4" s="17"/>
      <c r="AB4" s="17"/>
      <c r="AC4" s="17" t="s">
        <v>391</v>
      </c>
      <c r="AD4" s="17" t="s">
        <v>422</v>
      </c>
      <c r="AE4" s="17" t="s">
        <v>431</v>
      </c>
      <c r="AF4" s="17" t="s">
        <v>370</v>
      </c>
      <c r="AG4" s="17"/>
      <c r="AH4" s="17"/>
      <c r="AI4" s="17" t="s">
        <v>436</v>
      </c>
      <c r="AJ4" s="334" t="s">
        <v>522</v>
      </c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>Modul 26</v>
      </c>
      <c r="AT4" s="18" t="str">
        <f>IF(HLOOKUP($A$1&amp;"a",[1]!Plan,AT66,FALSE)="","",HLOOKUP($A$1&amp;"a",[1]!Plan,AT66,FALSE))</f>
        <v>WBG</v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288" t="s">
        <v>4</v>
      </c>
      <c r="E5" s="288" t="s">
        <v>4</v>
      </c>
      <c r="F5" s="288" t="s">
        <v>4</v>
      </c>
      <c r="G5" s="288" t="s">
        <v>4</v>
      </c>
      <c r="H5" s="290" t="s">
        <v>6</v>
      </c>
      <c r="I5" s="290" t="s">
        <v>6</v>
      </c>
      <c r="J5" s="289"/>
      <c r="K5" s="288" t="s">
        <v>4</v>
      </c>
      <c r="L5" s="290" t="s">
        <v>6</v>
      </c>
      <c r="M5" s="289"/>
      <c r="N5" s="289"/>
      <c r="O5" s="294" t="s">
        <v>14</v>
      </c>
      <c r="P5" s="289"/>
      <c r="Q5" s="217" t="s">
        <v>27</v>
      </c>
      <c r="R5" s="297" t="s">
        <v>5</v>
      </c>
      <c r="S5" s="297" t="s">
        <v>5</v>
      </c>
      <c r="T5" s="289"/>
      <c r="U5" s="217" t="s">
        <v>27</v>
      </c>
      <c r="V5" s="297" t="s">
        <v>5</v>
      </c>
      <c r="W5" s="289"/>
      <c r="X5" s="340" t="s">
        <v>2</v>
      </c>
      <c r="Y5" s="289"/>
      <c r="Z5" s="293" t="s">
        <v>225</v>
      </c>
      <c r="AA5" s="289"/>
      <c r="AB5" s="289"/>
      <c r="AC5" s="477" t="s">
        <v>346</v>
      </c>
      <c r="AD5" s="366" t="s">
        <v>14</v>
      </c>
      <c r="AE5" s="297" t="s">
        <v>5</v>
      </c>
      <c r="AF5" s="292" t="s">
        <v>16</v>
      </c>
      <c r="AG5" s="289"/>
      <c r="AH5" s="289"/>
      <c r="AI5" s="295" t="s">
        <v>26</v>
      </c>
      <c r="AJ5" s="450" t="s">
        <v>78</v>
      </c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>L.Aderhold</v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8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>
        <v>8</v>
      </c>
      <c r="E6" s="26">
        <v>7</v>
      </c>
      <c r="F6" s="26">
        <v>8</v>
      </c>
      <c r="G6" s="26">
        <v>8</v>
      </c>
      <c r="H6" s="26">
        <v>4</v>
      </c>
      <c r="I6" s="26">
        <v>4</v>
      </c>
      <c r="J6" s="26"/>
      <c r="K6" s="26">
        <v>8</v>
      </c>
      <c r="L6" s="26">
        <v>4</v>
      </c>
      <c r="M6" s="26"/>
      <c r="N6" s="26"/>
      <c r="O6" s="26" t="s">
        <v>33</v>
      </c>
      <c r="P6" s="26"/>
      <c r="Q6" s="26">
        <v>5</v>
      </c>
      <c r="R6" s="26">
        <v>9</v>
      </c>
      <c r="S6" s="26">
        <v>9</v>
      </c>
      <c r="T6" s="26"/>
      <c r="U6" s="26">
        <v>5</v>
      </c>
      <c r="V6" s="26">
        <v>9</v>
      </c>
      <c r="W6" s="26"/>
      <c r="X6" s="26">
        <v>1</v>
      </c>
      <c r="Y6" s="26"/>
      <c r="Z6" s="26" t="s">
        <v>61</v>
      </c>
      <c r="AA6" s="26"/>
      <c r="AB6" s="26"/>
      <c r="AC6" s="26">
        <v>3</v>
      </c>
      <c r="AD6" s="26" t="s">
        <v>33</v>
      </c>
      <c r="AE6" s="26">
        <v>9</v>
      </c>
      <c r="AF6" s="26" t="s">
        <v>34</v>
      </c>
      <c r="AG6" s="26"/>
      <c r="AH6" s="26"/>
      <c r="AI6" s="26">
        <v>6</v>
      </c>
      <c r="AJ6" s="82" t="s">
        <v>521</v>
      </c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>
        <f>IF(HLOOKUP($A$1&amp;"b",[1]!Plan,AS66,FALSE)="","",HLOOKUP($A$1&amp;"b",[1]!Plan,AS66,FALSE))</f>
        <v>40</v>
      </c>
      <c r="AT6" s="28">
        <f>IF(HLOOKUP($A$1&amp;"b",[1]!Plan,AT66,FALSE)="","",HLOOKUP($A$1&amp;"b",[1]!Plan,AT66,FALSE))</f>
        <v>4</v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1</v>
      </c>
      <c r="BA6" s="167">
        <f t="shared" si="2"/>
        <v>0</v>
      </c>
      <c r="BB6" s="167">
        <f t="shared" si="2"/>
        <v>5</v>
      </c>
      <c r="BC6" s="167">
        <f t="shared" si="2"/>
        <v>8</v>
      </c>
      <c r="BD6" s="167">
        <f t="shared" si="2"/>
        <v>5</v>
      </c>
      <c r="BE6" s="167">
        <f t="shared" si="2"/>
        <v>5</v>
      </c>
      <c r="BF6" s="167">
        <f t="shared" si="2"/>
        <v>9</v>
      </c>
      <c r="BG6" s="167">
        <f t="shared" si="2"/>
        <v>9</v>
      </c>
      <c r="BH6" s="167">
        <f t="shared" si="2"/>
        <v>9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5</v>
      </c>
      <c r="BM6" s="167">
        <f t="shared" si="2"/>
        <v>4</v>
      </c>
      <c r="BN6" s="167">
        <f t="shared" si="2"/>
        <v>0</v>
      </c>
      <c r="BO6" s="167">
        <f t="shared" si="2"/>
        <v>0</v>
      </c>
      <c r="BP6" s="167">
        <f t="shared" si="2"/>
        <v>1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8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191</v>
      </c>
      <c r="C7" s="17" t="s">
        <v>191</v>
      </c>
      <c r="D7" s="17" t="s">
        <v>523</v>
      </c>
      <c r="E7" s="17" t="s">
        <v>523</v>
      </c>
      <c r="F7" s="17" t="s">
        <v>523</v>
      </c>
      <c r="G7" s="17" t="s">
        <v>523</v>
      </c>
      <c r="H7" s="17" t="s">
        <v>524</v>
      </c>
      <c r="I7" s="17" t="s">
        <v>524</v>
      </c>
      <c r="J7" s="17"/>
      <c r="K7" s="17" t="s">
        <v>523</v>
      </c>
      <c r="L7" s="17" t="s">
        <v>524</v>
      </c>
      <c r="M7" s="17"/>
      <c r="N7" s="17" t="s">
        <v>191</v>
      </c>
      <c r="O7" s="17" t="s">
        <v>422</v>
      </c>
      <c r="P7" s="17" t="s">
        <v>191</v>
      </c>
      <c r="Q7" s="17" t="s">
        <v>525</v>
      </c>
      <c r="R7" s="17" t="s">
        <v>431</v>
      </c>
      <c r="S7" s="17" t="s">
        <v>431</v>
      </c>
      <c r="T7" s="17"/>
      <c r="U7" s="17" t="s">
        <v>525</v>
      </c>
      <c r="V7" s="17" t="s">
        <v>431</v>
      </c>
      <c r="W7" s="17"/>
      <c r="X7" s="17" t="s">
        <v>420</v>
      </c>
      <c r="Y7" s="17"/>
      <c r="Z7" s="17"/>
      <c r="AA7" s="17"/>
      <c r="AB7" s="17"/>
      <c r="AC7" s="17" t="s">
        <v>391</v>
      </c>
      <c r="AD7" s="17" t="s">
        <v>422</v>
      </c>
      <c r="AE7" s="17" t="s">
        <v>431</v>
      </c>
      <c r="AF7" s="17" t="s">
        <v>370</v>
      </c>
      <c r="AG7" s="17"/>
      <c r="AH7" s="17"/>
      <c r="AI7" s="17" t="s">
        <v>436</v>
      </c>
      <c r="AJ7" s="334"/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>Modul 26</v>
      </c>
      <c r="AT7" s="18" t="str">
        <f>IF(HLOOKUP($A$1&amp;"a",[1]!Plan,AT66,FALSE)="","",HLOOKUP($A$1&amp;"a",[1]!Plan,AT66,FALSE))</f>
        <v>WBG</v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3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88" t="s">
        <v>4</v>
      </c>
      <c r="E8" s="288" t="s">
        <v>4</v>
      </c>
      <c r="F8" s="288" t="s">
        <v>4</v>
      </c>
      <c r="G8" s="288" t="s">
        <v>4</v>
      </c>
      <c r="H8" s="290" t="s">
        <v>6</v>
      </c>
      <c r="I8" s="290" t="s">
        <v>6</v>
      </c>
      <c r="J8" s="289"/>
      <c r="K8" s="288" t="s">
        <v>4</v>
      </c>
      <c r="L8" s="290" t="s">
        <v>6</v>
      </c>
      <c r="M8" s="289"/>
      <c r="N8" s="289"/>
      <c r="O8" s="294" t="s">
        <v>14</v>
      </c>
      <c r="P8" s="289"/>
      <c r="Q8" s="217" t="s">
        <v>27</v>
      </c>
      <c r="R8" s="297" t="s">
        <v>5</v>
      </c>
      <c r="S8" s="297" t="s">
        <v>5</v>
      </c>
      <c r="T8" s="289"/>
      <c r="U8" s="217" t="s">
        <v>27</v>
      </c>
      <c r="V8" s="297" t="s">
        <v>5</v>
      </c>
      <c r="W8" s="289"/>
      <c r="X8" s="340" t="s">
        <v>2</v>
      </c>
      <c r="Y8" s="289"/>
      <c r="Z8" s="289"/>
      <c r="AA8" s="289"/>
      <c r="AB8" s="289"/>
      <c r="AC8" s="477" t="s">
        <v>346</v>
      </c>
      <c r="AD8" s="366" t="s">
        <v>14</v>
      </c>
      <c r="AE8" s="297" t="s">
        <v>5</v>
      </c>
      <c r="AF8" s="292" t="s">
        <v>16</v>
      </c>
      <c r="AG8" s="289"/>
      <c r="AH8" s="289"/>
      <c r="AI8" s="295" t="s">
        <v>26</v>
      </c>
      <c r="AJ8" s="313"/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>L.Aderhold</v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>
        <v>8</v>
      </c>
      <c r="E9" s="26">
        <v>7</v>
      </c>
      <c r="F9" s="26">
        <v>8</v>
      </c>
      <c r="G9" s="26">
        <v>8</v>
      </c>
      <c r="H9" s="26">
        <v>4</v>
      </c>
      <c r="I9" s="26">
        <v>4</v>
      </c>
      <c r="J9" s="26"/>
      <c r="K9" s="26">
        <v>8</v>
      </c>
      <c r="L9" s="26">
        <v>4</v>
      </c>
      <c r="M9" s="26"/>
      <c r="N9" s="26"/>
      <c r="O9" s="26" t="s">
        <v>33</v>
      </c>
      <c r="P9" s="26"/>
      <c r="Q9" s="26">
        <v>5</v>
      </c>
      <c r="R9" s="26">
        <v>9</v>
      </c>
      <c r="S9" s="26">
        <v>9</v>
      </c>
      <c r="T9" s="26"/>
      <c r="U9" s="26">
        <v>5</v>
      </c>
      <c r="V9" s="26">
        <v>9</v>
      </c>
      <c r="W9" s="26"/>
      <c r="X9" s="26">
        <v>1</v>
      </c>
      <c r="Y9" s="26"/>
      <c r="Z9" s="26"/>
      <c r="AA9" s="26"/>
      <c r="AB9" s="26"/>
      <c r="AC9" s="26">
        <v>3</v>
      </c>
      <c r="AD9" s="26" t="s">
        <v>33</v>
      </c>
      <c r="AE9" s="26">
        <v>9</v>
      </c>
      <c r="AF9" s="26" t="s">
        <v>34</v>
      </c>
      <c r="AG9" s="26"/>
      <c r="AH9" s="26"/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>
        <f>IF(HLOOKUP($A$1&amp;"b",[1]!Plan,AS66,FALSE)="","",HLOOKUP($A$1&amp;"b",[1]!Plan,AS66,FALSE))</f>
        <v>40</v>
      </c>
      <c r="AT9" s="28">
        <f>IF(HLOOKUP($A$1&amp;"b",[1]!Plan,AT66,FALSE)="","",HLOOKUP($A$1&amp;"b",[1]!Plan,AT66,FALSE))</f>
        <v>4</v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1</v>
      </c>
      <c r="BA9" s="167">
        <f t="shared" si="4"/>
        <v>0</v>
      </c>
      <c r="BB9" s="167">
        <f t="shared" si="4"/>
        <v>5</v>
      </c>
      <c r="BC9" s="167">
        <f t="shared" si="4"/>
        <v>8</v>
      </c>
      <c r="BD9" s="167">
        <f t="shared" si="4"/>
        <v>5</v>
      </c>
      <c r="BE9" s="167">
        <f t="shared" si="4"/>
        <v>5</v>
      </c>
      <c r="BF9" s="167">
        <f t="shared" si="4"/>
        <v>9</v>
      </c>
      <c r="BG9" s="167">
        <f t="shared" si="4"/>
        <v>9</v>
      </c>
      <c r="BH9" s="167">
        <f t="shared" si="4"/>
        <v>9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5</v>
      </c>
      <c r="BM9" s="167">
        <f t="shared" si="4"/>
        <v>4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T11" s="32"/>
      <c r="U11" s="32"/>
      <c r="W11" s="32"/>
      <c r="X11" s="32"/>
      <c r="Y11" s="32"/>
      <c r="Z11" s="32"/>
      <c r="AA11" s="32"/>
      <c r="AB11" s="32"/>
      <c r="AC11" s="32"/>
      <c r="AD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191</v>
      </c>
      <c r="C14" s="17" t="s">
        <v>191</v>
      </c>
      <c r="D14" s="17" t="s">
        <v>523</v>
      </c>
      <c r="E14" s="17" t="s">
        <v>523</v>
      </c>
      <c r="F14" s="17" t="s">
        <v>523</v>
      </c>
      <c r="G14" s="17" t="s">
        <v>523</v>
      </c>
      <c r="H14" s="17" t="s">
        <v>524</v>
      </c>
      <c r="I14" s="17" t="s">
        <v>524</v>
      </c>
      <c r="J14" s="17"/>
      <c r="K14" s="17" t="s">
        <v>523</v>
      </c>
      <c r="L14" s="17" t="s">
        <v>524</v>
      </c>
      <c r="M14" s="17"/>
      <c r="N14" s="373" t="s">
        <v>191</v>
      </c>
      <c r="O14" s="17" t="s">
        <v>422</v>
      </c>
      <c r="P14" s="17" t="s">
        <v>191</v>
      </c>
      <c r="Q14" s="17" t="s">
        <v>525</v>
      </c>
      <c r="R14" s="17" t="s">
        <v>431</v>
      </c>
      <c r="S14" s="17" t="s">
        <v>431</v>
      </c>
      <c r="T14" s="17"/>
      <c r="U14" s="17" t="s">
        <v>525</v>
      </c>
      <c r="V14" s="17" t="s">
        <v>431</v>
      </c>
      <c r="W14" s="17"/>
      <c r="X14" s="17" t="s">
        <v>420</v>
      </c>
      <c r="Y14" s="17"/>
      <c r="Z14" s="17" t="s">
        <v>447</v>
      </c>
      <c r="AA14" s="17"/>
      <c r="AB14" s="17"/>
      <c r="AC14" s="17" t="s">
        <v>391</v>
      </c>
      <c r="AD14" s="17" t="s">
        <v>422</v>
      </c>
      <c r="AE14" s="17" t="s">
        <v>431</v>
      </c>
      <c r="AF14" s="17" t="s">
        <v>370</v>
      </c>
      <c r="AG14" s="17"/>
      <c r="AH14" s="17"/>
      <c r="AI14" s="17" t="s">
        <v>262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>WBG</v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288" t="s">
        <v>4</v>
      </c>
      <c r="E15" s="288" t="s">
        <v>4</v>
      </c>
      <c r="F15" s="288" t="s">
        <v>4</v>
      </c>
      <c r="G15" s="288" t="s">
        <v>4</v>
      </c>
      <c r="H15" s="290" t="s">
        <v>6</v>
      </c>
      <c r="I15" s="290" t="s">
        <v>6</v>
      </c>
      <c r="J15" s="289"/>
      <c r="K15" s="288" t="s">
        <v>4</v>
      </c>
      <c r="L15" s="290" t="s">
        <v>6</v>
      </c>
      <c r="M15" s="289"/>
      <c r="N15" s="289"/>
      <c r="O15" s="294" t="s">
        <v>14</v>
      </c>
      <c r="P15" s="289"/>
      <c r="Q15" s="217" t="s">
        <v>27</v>
      </c>
      <c r="R15" s="297" t="s">
        <v>5</v>
      </c>
      <c r="S15" s="297" t="s">
        <v>5</v>
      </c>
      <c r="T15" s="289"/>
      <c r="U15" s="217" t="s">
        <v>27</v>
      </c>
      <c r="V15" s="297" t="s">
        <v>5</v>
      </c>
      <c r="W15" s="289"/>
      <c r="X15" s="340" t="s">
        <v>2</v>
      </c>
      <c r="Y15" s="289"/>
      <c r="Z15" s="293" t="s">
        <v>225</v>
      </c>
      <c r="AA15" s="289"/>
      <c r="AB15" s="289"/>
      <c r="AC15" s="477" t="s">
        <v>346</v>
      </c>
      <c r="AD15" s="366" t="s">
        <v>14</v>
      </c>
      <c r="AE15" s="297" t="s">
        <v>5</v>
      </c>
      <c r="AF15" s="292" t="s">
        <v>16</v>
      </c>
      <c r="AG15" s="289"/>
      <c r="AH15" s="289"/>
      <c r="AI15" s="325" t="s">
        <v>16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>L.Aderhold</v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>
        <v>8</v>
      </c>
      <c r="E16" s="26">
        <v>7</v>
      </c>
      <c r="F16" s="26">
        <v>8</v>
      </c>
      <c r="G16" s="26">
        <v>8</v>
      </c>
      <c r="H16" s="26">
        <v>4</v>
      </c>
      <c r="I16" s="26">
        <v>4</v>
      </c>
      <c r="J16" s="26"/>
      <c r="K16" s="26">
        <v>8</v>
      </c>
      <c r="L16" s="26">
        <v>4</v>
      </c>
      <c r="M16" s="26"/>
      <c r="N16" s="26"/>
      <c r="O16" s="26" t="s">
        <v>33</v>
      </c>
      <c r="P16" s="26"/>
      <c r="Q16" s="26">
        <v>5</v>
      </c>
      <c r="R16" s="26">
        <v>9</v>
      </c>
      <c r="S16" s="26">
        <v>9</v>
      </c>
      <c r="T16" s="26"/>
      <c r="U16" s="26">
        <v>5</v>
      </c>
      <c r="V16" s="26">
        <v>9</v>
      </c>
      <c r="W16" s="26"/>
      <c r="X16" s="26">
        <v>1</v>
      </c>
      <c r="Y16" s="26"/>
      <c r="Z16" s="26" t="s">
        <v>61</v>
      </c>
      <c r="AA16" s="26"/>
      <c r="AB16" s="26"/>
      <c r="AC16" s="26">
        <v>3</v>
      </c>
      <c r="AD16" s="26" t="s">
        <v>33</v>
      </c>
      <c r="AE16" s="26">
        <v>9</v>
      </c>
      <c r="AF16" s="26" t="s">
        <v>34</v>
      </c>
      <c r="AG16" s="26"/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>
        <f>IF(HLOOKUP($A$1&amp;"b",[1]!Plan,AT67,FALSE)="","",HLOOKUP($A$1&amp;"b",[1]!Plan,AT67,FALSE))</f>
        <v>4</v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1</v>
      </c>
      <c r="BA16" s="167">
        <f t="shared" si="8"/>
        <v>0</v>
      </c>
      <c r="BB16" s="167">
        <f t="shared" si="8"/>
        <v>5</v>
      </c>
      <c r="BC16" s="167">
        <f t="shared" si="8"/>
        <v>8</v>
      </c>
      <c r="BD16" s="167">
        <f t="shared" si="8"/>
        <v>5</v>
      </c>
      <c r="BE16" s="167">
        <f t="shared" si="8"/>
        <v>5</v>
      </c>
      <c r="BF16" s="167">
        <f t="shared" si="8"/>
        <v>9</v>
      </c>
      <c r="BG16" s="167">
        <f t="shared" si="8"/>
        <v>9</v>
      </c>
      <c r="BH16" s="167">
        <f t="shared" si="8"/>
        <v>9</v>
      </c>
      <c r="BI16" s="167">
        <f t="shared" si="8"/>
        <v>0</v>
      </c>
      <c r="BJ16" s="167">
        <f t="shared" si="8"/>
        <v>0</v>
      </c>
      <c r="BK16" s="167">
        <f t="shared" si="8"/>
        <v>0</v>
      </c>
      <c r="BL16" s="167">
        <f t="shared" si="8"/>
        <v>5</v>
      </c>
      <c r="BM16" s="167">
        <f t="shared" si="8"/>
        <v>4</v>
      </c>
      <c r="BN16" s="167">
        <f t="shared" si="8"/>
        <v>0</v>
      </c>
      <c r="BO16" s="167">
        <f t="shared" si="8"/>
        <v>0</v>
      </c>
      <c r="BP16" s="167">
        <f t="shared" si="8"/>
        <v>1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191</v>
      </c>
      <c r="C17" s="17" t="s">
        <v>191</v>
      </c>
      <c r="D17" s="17" t="s">
        <v>523</v>
      </c>
      <c r="E17" s="17" t="s">
        <v>523</v>
      </c>
      <c r="F17" s="17" t="s">
        <v>523</v>
      </c>
      <c r="G17" s="17" t="s">
        <v>523</v>
      </c>
      <c r="H17" s="17" t="s">
        <v>524</v>
      </c>
      <c r="I17" s="17" t="s">
        <v>524</v>
      </c>
      <c r="J17" s="17"/>
      <c r="K17" s="17" t="s">
        <v>523</v>
      </c>
      <c r="L17" s="17" t="s">
        <v>524</v>
      </c>
      <c r="M17" s="17"/>
      <c r="N17" s="373" t="s">
        <v>191</v>
      </c>
      <c r="O17" s="17" t="s">
        <v>422</v>
      </c>
      <c r="P17" s="17" t="s">
        <v>191</v>
      </c>
      <c r="Q17" s="17" t="s">
        <v>525</v>
      </c>
      <c r="R17" s="17" t="s">
        <v>431</v>
      </c>
      <c r="S17" s="17" t="s">
        <v>431</v>
      </c>
      <c r="T17" s="17"/>
      <c r="U17" s="17" t="s">
        <v>525</v>
      </c>
      <c r="V17" s="17" t="s">
        <v>431</v>
      </c>
      <c r="W17" s="17"/>
      <c r="X17" s="17" t="s">
        <v>420</v>
      </c>
      <c r="Y17" s="17"/>
      <c r="Z17" s="17"/>
      <c r="AA17" s="17"/>
      <c r="AB17" s="17"/>
      <c r="AC17" s="17" t="s">
        <v>391</v>
      </c>
      <c r="AD17" s="17" t="s">
        <v>422</v>
      </c>
      <c r="AE17" s="17" t="s">
        <v>431</v>
      </c>
      <c r="AF17" s="17" t="s">
        <v>370</v>
      </c>
      <c r="AG17" s="17"/>
      <c r="AH17" s="17"/>
      <c r="AI17" s="17" t="s">
        <v>262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>WBG</v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288" t="s">
        <v>4</v>
      </c>
      <c r="E18" s="288" t="s">
        <v>4</v>
      </c>
      <c r="F18" s="288" t="s">
        <v>4</v>
      </c>
      <c r="G18" s="288" t="s">
        <v>4</v>
      </c>
      <c r="H18" s="290" t="s">
        <v>6</v>
      </c>
      <c r="I18" s="290" t="s">
        <v>6</v>
      </c>
      <c r="J18" s="289"/>
      <c r="K18" s="288" t="s">
        <v>4</v>
      </c>
      <c r="L18" s="290" t="s">
        <v>6</v>
      </c>
      <c r="M18" s="289"/>
      <c r="N18" s="289"/>
      <c r="O18" s="294" t="s">
        <v>14</v>
      </c>
      <c r="P18" s="289"/>
      <c r="Q18" s="217" t="s">
        <v>27</v>
      </c>
      <c r="R18" s="297" t="s">
        <v>5</v>
      </c>
      <c r="S18" s="297" t="s">
        <v>5</v>
      </c>
      <c r="T18" s="289"/>
      <c r="U18" s="217" t="s">
        <v>27</v>
      </c>
      <c r="V18" s="297" t="s">
        <v>5</v>
      </c>
      <c r="W18" s="289"/>
      <c r="X18" s="340" t="s">
        <v>2</v>
      </c>
      <c r="Y18" s="289"/>
      <c r="Z18" s="289"/>
      <c r="AA18" s="289"/>
      <c r="AB18" s="289"/>
      <c r="AC18" s="477" t="s">
        <v>346</v>
      </c>
      <c r="AD18" s="366" t="s">
        <v>14</v>
      </c>
      <c r="AE18" s="297" t="s">
        <v>5</v>
      </c>
      <c r="AF18" s="292" t="s">
        <v>16</v>
      </c>
      <c r="AG18" s="289"/>
      <c r="AH18" s="289"/>
      <c r="AI18" s="325" t="s">
        <v>16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>L.Aderhold</v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>
        <v>8</v>
      </c>
      <c r="E19" s="26">
        <v>7</v>
      </c>
      <c r="F19" s="26">
        <v>8</v>
      </c>
      <c r="G19" s="26">
        <v>8</v>
      </c>
      <c r="H19" s="26">
        <v>4</v>
      </c>
      <c r="I19" s="26">
        <v>4</v>
      </c>
      <c r="J19" s="26"/>
      <c r="K19" s="26">
        <v>8</v>
      </c>
      <c r="L19" s="26">
        <v>4</v>
      </c>
      <c r="M19" s="26"/>
      <c r="N19" s="26"/>
      <c r="O19" s="26" t="s">
        <v>33</v>
      </c>
      <c r="P19" s="26"/>
      <c r="Q19" s="26">
        <v>5</v>
      </c>
      <c r="R19" s="26">
        <v>9</v>
      </c>
      <c r="S19" s="26">
        <v>9</v>
      </c>
      <c r="T19" s="26"/>
      <c r="U19" s="26">
        <v>5</v>
      </c>
      <c r="V19" s="26">
        <v>9</v>
      </c>
      <c r="W19" s="26"/>
      <c r="X19" s="26">
        <v>1</v>
      </c>
      <c r="Y19" s="26"/>
      <c r="Z19" s="26"/>
      <c r="AA19" s="26"/>
      <c r="AB19" s="26"/>
      <c r="AC19" s="26">
        <v>3</v>
      </c>
      <c r="AD19" s="26" t="s">
        <v>33</v>
      </c>
      <c r="AE19" s="26">
        <v>9</v>
      </c>
      <c r="AF19" s="26" t="s">
        <v>34</v>
      </c>
      <c r="AG19" s="26"/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>
        <f>IF(HLOOKUP($A$1&amp;"b",[1]!Plan,AT67,FALSE)="","",HLOOKUP($A$1&amp;"b",[1]!Plan,AT67,FALSE))</f>
        <v>4</v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1</v>
      </c>
      <c r="BA19" s="167">
        <f t="shared" si="10"/>
        <v>0</v>
      </c>
      <c r="BB19" s="167">
        <f t="shared" si="10"/>
        <v>5</v>
      </c>
      <c r="BC19" s="167">
        <f t="shared" si="10"/>
        <v>8</v>
      </c>
      <c r="BD19" s="167">
        <f t="shared" si="10"/>
        <v>5</v>
      </c>
      <c r="BE19" s="167">
        <f t="shared" si="10"/>
        <v>5</v>
      </c>
      <c r="BF19" s="167">
        <f t="shared" si="10"/>
        <v>9</v>
      </c>
      <c r="BG19" s="167">
        <f t="shared" si="10"/>
        <v>9</v>
      </c>
      <c r="BH19" s="167">
        <f t="shared" si="10"/>
        <v>9</v>
      </c>
      <c r="BI19" s="167">
        <f t="shared" si="10"/>
        <v>0</v>
      </c>
      <c r="BJ19" s="167">
        <f t="shared" si="10"/>
        <v>0</v>
      </c>
      <c r="BK19" s="167">
        <f t="shared" si="10"/>
        <v>0</v>
      </c>
      <c r="BL19" s="167">
        <f t="shared" si="10"/>
        <v>5</v>
      </c>
      <c r="BM19" s="167">
        <f t="shared" si="10"/>
        <v>4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191</v>
      </c>
      <c r="C24" s="17" t="s">
        <v>191</v>
      </c>
      <c r="D24" s="17" t="s">
        <v>523</v>
      </c>
      <c r="E24" s="17" t="s">
        <v>523</v>
      </c>
      <c r="F24" s="17" t="s">
        <v>523</v>
      </c>
      <c r="G24" s="17" t="s">
        <v>523</v>
      </c>
      <c r="H24" s="17" t="s">
        <v>524</v>
      </c>
      <c r="I24" s="17" t="s">
        <v>524</v>
      </c>
      <c r="J24" s="17"/>
      <c r="K24" s="17" t="s">
        <v>523</v>
      </c>
      <c r="L24" s="17" t="s">
        <v>524</v>
      </c>
      <c r="M24" s="17"/>
      <c r="N24" s="373" t="s">
        <v>191</v>
      </c>
      <c r="O24" s="17" t="s">
        <v>422</v>
      </c>
      <c r="P24" s="17" t="s">
        <v>191</v>
      </c>
      <c r="Q24" s="17" t="s">
        <v>525</v>
      </c>
      <c r="R24" s="17" t="s">
        <v>431</v>
      </c>
      <c r="S24" s="17" t="s">
        <v>431</v>
      </c>
      <c r="T24" s="17"/>
      <c r="U24" s="17" t="s">
        <v>525</v>
      </c>
      <c r="V24" s="17" t="s">
        <v>431</v>
      </c>
      <c r="W24" s="17"/>
      <c r="X24" s="17" t="s">
        <v>420</v>
      </c>
      <c r="Y24" s="17"/>
      <c r="Z24" s="17"/>
      <c r="AA24" s="17"/>
      <c r="AB24" s="17"/>
      <c r="AC24" s="17" t="s">
        <v>391</v>
      </c>
      <c r="AD24" s="17" t="s">
        <v>422</v>
      </c>
      <c r="AE24" s="17" t="s">
        <v>431</v>
      </c>
      <c r="AF24" s="17" t="s">
        <v>370</v>
      </c>
      <c r="AG24" s="17"/>
      <c r="AH24" s="17"/>
      <c r="AI24" s="17" t="s">
        <v>436</v>
      </c>
      <c r="AJ24" s="334"/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288" t="s">
        <v>4</v>
      </c>
      <c r="E25" s="288" t="s">
        <v>4</v>
      </c>
      <c r="F25" s="288" t="s">
        <v>4</v>
      </c>
      <c r="G25" s="288" t="s">
        <v>4</v>
      </c>
      <c r="H25" s="290" t="s">
        <v>6</v>
      </c>
      <c r="I25" s="290" t="s">
        <v>6</v>
      </c>
      <c r="J25" s="289"/>
      <c r="K25" s="288" t="s">
        <v>4</v>
      </c>
      <c r="L25" s="290" t="s">
        <v>6</v>
      </c>
      <c r="M25" s="289"/>
      <c r="N25" s="289"/>
      <c r="O25" s="294" t="s">
        <v>14</v>
      </c>
      <c r="P25" s="289"/>
      <c r="Q25" s="217" t="s">
        <v>27</v>
      </c>
      <c r="R25" s="297" t="s">
        <v>5</v>
      </c>
      <c r="S25" s="297" t="s">
        <v>5</v>
      </c>
      <c r="T25" s="289"/>
      <c r="U25" s="217" t="s">
        <v>27</v>
      </c>
      <c r="V25" s="297" t="s">
        <v>5</v>
      </c>
      <c r="W25" s="289"/>
      <c r="X25" s="340" t="s">
        <v>2</v>
      </c>
      <c r="Y25" s="289"/>
      <c r="Z25" s="289"/>
      <c r="AA25" s="289"/>
      <c r="AB25" s="289"/>
      <c r="AC25" s="477" t="s">
        <v>346</v>
      </c>
      <c r="AD25" s="366" t="s">
        <v>14</v>
      </c>
      <c r="AE25" s="297" t="s">
        <v>5</v>
      </c>
      <c r="AF25" s="292" t="s">
        <v>16</v>
      </c>
      <c r="AG25" s="289"/>
      <c r="AH25" s="289"/>
      <c r="AI25" s="295" t="s">
        <v>26</v>
      </c>
      <c r="AJ25" s="313"/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>
        <v>8</v>
      </c>
      <c r="E26" s="26">
        <v>7</v>
      </c>
      <c r="F26" s="26">
        <v>8</v>
      </c>
      <c r="G26" s="26">
        <v>8</v>
      </c>
      <c r="H26" s="26">
        <v>4</v>
      </c>
      <c r="I26" s="26">
        <v>4</v>
      </c>
      <c r="J26" s="26"/>
      <c r="K26" s="26">
        <v>8</v>
      </c>
      <c r="L26" s="26">
        <v>4</v>
      </c>
      <c r="M26" s="26"/>
      <c r="N26" s="26"/>
      <c r="O26" s="26" t="s">
        <v>33</v>
      </c>
      <c r="P26" s="26"/>
      <c r="Q26" s="26">
        <v>5</v>
      </c>
      <c r="R26" s="26">
        <v>9</v>
      </c>
      <c r="S26" s="26">
        <v>9</v>
      </c>
      <c r="T26" s="26"/>
      <c r="U26" s="26">
        <v>5</v>
      </c>
      <c r="V26" s="26">
        <v>9</v>
      </c>
      <c r="W26" s="26"/>
      <c r="X26" s="26">
        <v>1</v>
      </c>
      <c r="Y26" s="26"/>
      <c r="Z26" s="26"/>
      <c r="AA26" s="26"/>
      <c r="AB26" s="26"/>
      <c r="AC26" s="26">
        <v>3</v>
      </c>
      <c r="AD26" s="26" t="s">
        <v>33</v>
      </c>
      <c r="AE26" s="26">
        <v>9</v>
      </c>
      <c r="AF26" s="26" t="s">
        <v>34</v>
      </c>
      <c r="AG26" s="26"/>
      <c r="AH26" s="26"/>
      <c r="AI26" s="26">
        <v>6</v>
      </c>
      <c r="AJ26" s="82"/>
      <c r="AK26" s="31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1</v>
      </c>
      <c r="BA26" s="167">
        <f t="shared" si="14"/>
        <v>0</v>
      </c>
      <c r="BB26" s="167">
        <f t="shared" si="14"/>
        <v>5</v>
      </c>
      <c r="BC26" s="167">
        <f t="shared" si="14"/>
        <v>8</v>
      </c>
      <c r="BD26" s="167">
        <f t="shared" si="14"/>
        <v>5</v>
      </c>
      <c r="BE26" s="167">
        <f t="shared" si="14"/>
        <v>5</v>
      </c>
      <c r="BF26" s="167">
        <f t="shared" si="14"/>
        <v>9</v>
      </c>
      <c r="BG26" s="167">
        <f t="shared" si="14"/>
        <v>9</v>
      </c>
      <c r="BH26" s="167">
        <f t="shared" si="14"/>
        <v>9</v>
      </c>
      <c r="BI26" s="167">
        <f t="shared" si="14"/>
        <v>0</v>
      </c>
      <c r="BJ26" s="167">
        <f t="shared" si="14"/>
        <v>0</v>
      </c>
      <c r="BK26" s="167">
        <f t="shared" si="14"/>
        <v>0</v>
      </c>
      <c r="BL26" s="167">
        <f t="shared" si="14"/>
        <v>5</v>
      </c>
      <c r="BM26" s="167">
        <f t="shared" si="14"/>
        <v>4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191</v>
      </c>
      <c r="C27" s="17" t="s">
        <v>191</v>
      </c>
      <c r="D27" s="17" t="s">
        <v>523</v>
      </c>
      <c r="E27" s="17" t="s">
        <v>523</v>
      </c>
      <c r="F27" s="17" t="s">
        <v>523</v>
      </c>
      <c r="G27" s="17" t="s">
        <v>523</v>
      </c>
      <c r="H27" s="17" t="s">
        <v>524</v>
      </c>
      <c r="I27" s="17" t="s">
        <v>524</v>
      </c>
      <c r="J27" s="17"/>
      <c r="K27" s="17" t="s">
        <v>523</v>
      </c>
      <c r="L27" s="17" t="s">
        <v>524</v>
      </c>
      <c r="M27" s="17"/>
      <c r="N27" s="373" t="s">
        <v>191</v>
      </c>
      <c r="O27" s="17" t="s">
        <v>422</v>
      </c>
      <c r="P27" s="17" t="s">
        <v>191</v>
      </c>
      <c r="Q27" s="17" t="s">
        <v>525</v>
      </c>
      <c r="R27" s="17" t="s">
        <v>431</v>
      </c>
      <c r="S27" s="17" t="s">
        <v>431</v>
      </c>
      <c r="T27" s="17"/>
      <c r="U27" s="17" t="s">
        <v>525</v>
      </c>
      <c r="V27" s="17" t="s">
        <v>431</v>
      </c>
      <c r="W27" s="17"/>
      <c r="X27" s="17" t="s">
        <v>420</v>
      </c>
      <c r="Y27" s="17"/>
      <c r="Z27" s="17"/>
      <c r="AA27" s="17"/>
      <c r="AB27" s="17"/>
      <c r="AC27" s="17" t="s">
        <v>391</v>
      </c>
      <c r="AD27" s="17" t="s">
        <v>422</v>
      </c>
      <c r="AE27" s="17" t="s">
        <v>431</v>
      </c>
      <c r="AF27" s="17" t="s">
        <v>370</v>
      </c>
      <c r="AG27" s="17"/>
      <c r="AH27" s="17"/>
      <c r="AI27" s="17" t="s">
        <v>436</v>
      </c>
      <c r="AJ27" s="334"/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288" t="s">
        <v>4</v>
      </c>
      <c r="E28" s="288" t="s">
        <v>4</v>
      </c>
      <c r="F28" s="288" t="s">
        <v>4</v>
      </c>
      <c r="G28" s="288" t="s">
        <v>4</v>
      </c>
      <c r="H28" s="290" t="s">
        <v>6</v>
      </c>
      <c r="I28" s="290" t="s">
        <v>6</v>
      </c>
      <c r="J28" s="289"/>
      <c r="K28" s="288" t="s">
        <v>4</v>
      </c>
      <c r="L28" s="290" t="s">
        <v>6</v>
      </c>
      <c r="M28" s="289"/>
      <c r="N28" s="289"/>
      <c r="O28" s="294" t="s">
        <v>14</v>
      </c>
      <c r="P28" s="289"/>
      <c r="Q28" s="217" t="s">
        <v>27</v>
      </c>
      <c r="R28" s="297" t="s">
        <v>5</v>
      </c>
      <c r="S28" s="297" t="s">
        <v>5</v>
      </c>
      <c r="T28" s="289"/>
      <c r="U28" s="217" t="s">
        <v>27</v>
      </c>
      <c r="V28" s="297" t="s">
        <v>5</v>
      </c>
      <c r="W28" s="289"/>
      <c r="X28" s="340" t="s">
        <v>2</v>
      </c>
      <c r="Y28" s="289"/>
      <c r="Z28" s="289"/>
      <c r="AA28" s="289"/>
      <c r="AB28" s="289"/>
      <c r="AC28" s="477" t="s">
        <v>346</v>
      </c>
      <c r="AD28" s="366" t="s">
        <v>14</v>
      </c>
      <c r="AE28" s="297" t="s">
        <v>5</v>
      </c>
      <c r="AF28" s="292" t="s">
        <v>16</v>
      </c>
      <c r="AG28" s="289"/>
      <c r="AH28" s="289"/>
      <c r="AI28" s="295" t="s">
        <v>26</v>
      </c>
      <c r="AJ28" s="313"/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>
        <v>8</v>
      </c>
      <c r="E29" s="26">
        <v>7</v>
      </c>
      <c r="F29" s="26">
        <v>8</v>
      </c>
      <c r="G29" s="26">
        <v>8</v>
      </c>
      <c r="H29" s="26">
        <v>4</v>
      </c>
      <c r="I29" s="26">
        <v>4</v>
      </c>
      <c r="J29" s="26"/>
      <c r="K29" s="26">
        <v>8</v>
      </c>
      <c r="L29" s="26">
        <v>4</v>
      </c>
      <c r="M29" s="26"/>
      <c r="N29" s="26"/>
      <c r="O29" s="26" t="s">
        <v>33</v>
      </c>
      <c r="P29" s="26"/>
      <c r="Q29" s="26">
        <v>5</v>
      </c>
      <c r="R29" s="26">
        <v>9</v>
      </c>
      <c r="S29" s="26">
        <v>9</v>
      </c>
      <c r="T29" s="26"/>
      <c r="U29" s="26">
        <v>5</v>
      </c>
      <c r="V29" s="26">
        <v>9</v>
      </c>
      <c r="W29" s="26"/>
      <c r="X29" s="26">
        <v>1</v>
      </c>
      <c r="Y29" s="26"/>
      <c r="Z29" s="26"/>
      <c r="AA29" s="26"/>
      <c r="AB29" s="26"/>
      <c r="AC29" s="26">
        <v>3</v>
      </c>
      <c r="AD29" s="26" t="s">
        <v>33</v>
      </c>
      <c r="AE29" s="26">
        <v>9</v>
      </c>
      <c r="AF29" s="26" t="s">
        <v>34</v>
      </c>
      <c r="AG29" s="26"/>
      <c r="AH29" s="26"/>
      <c r="AI29" s="26">
        <v>6</v>
      </c>
      <c r="AJ29" s="82"/>
      <c r="AK29" s="31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1</v>
      </c>
      <c r="BA29" s="167">
        <f t="shared" si="16"/>
        <v>0</v>
      </c>
      <c r="BB29" s="167">
        <f t="shared" si="16"/>
        <v>5</v>
      </c>
      <c r="BC29" s="167">
        <f t="shared" si="16"/>
        <v>8</v>
      </c>
      <c r="BD29" s="167">
        <f t="shared" si="16"/>
        <v>5</v>
      </c>
      <c r="BE29" s="167">
        <f t="shared" si="16"/>
        <v>5</v>
      </c>
      <c r="BF29" s="167">
        <f t="shared" si="16"/>
        <v>9</v>
      </c>
      <c r="BG29" s="167">
        <f t="shared" si="16"/>
        <v>9</v>
      </c>
      <c r="BH29" s="167">
        <f t="shared" si="16"/>
        <v>9</v>
      </c>
      <c r="BI29" s="167">
        <f t="shared" si="16"/>
        <v>0</v>
      </c>
      <c r="BJ29" s="167">
        <f t="shared" si="16"/>
        <v>0</v>
      </c>
      <c r="BK29" s="167">
        <f t="shared" si="16"/>
        <v>0</v>
      </c>
      <c r="BL29" s="167">
        <f t="shared" si="16"/>
        <v>5</v>
      </c>
      <c r="BM29" s="167">
        <f t="shared" si="16"/>
        <v>4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191</v>
      </c>
      <c r="C34" s="17" t="s">
        <v>191</v>
      </c>
      <c r="D34" s="17" t="s">
        <v>523</v>
      </c>
      <c r="E34" s="17" t="s">
        <v>523</v>
      </c>
      <c r="F34" s="17" t="s">
        <v>523</v>
      </c>
      <c r="G34" s="17" t="s">
        <v>523</v>
      </c>
      <c r="H34" s="17" t="s">
        <v>524</v>
      </c>
      <c r="I34" s="17" t="s">
        <v>524</v>
      </c>
      <c r="J34" s="17"/>
      <c r="K34" s="17" t="s">
        <v>523</v>
      </c>
      <c r="L34" s="17" t="s">
        <v>524</v>
      </c>
      <c r="M34" s="17"/>
      <c r="N34" s="17" t="s">
        <v>191</v>
      </c>
      <c r="O34" s="17" t="s">
        <v>422</v>
      </c>
      <c r="P34" s="17" t="s">
        <v>191</v>
      </c>
      <c r="Q34" s="17" t="s">
        <v>525</v>
      </c>
      <c r="R34" s="17" t="s">
        <v>268</v>
      </c>
      <c r="S34" s="17" t="s">
        <v>268</v>
      </c>
      <c r="T34" s="17"/>
      <c r="U34" s="17" t="s">
        <v>525</v>
      </c>
      <c r="V34" s="17" t="s">
        <v>268</v>
      </c>
      <c r="W34" s="17"/>
      <c r="X34" s="17" t="s">
        <v>420</v>
      </c>
      <c r="Y34" s="17"/>
      <c r="Z34" s="17"/>
      <c r="AA34" s="17"/>
      <c r="AB34" s="17"/>
      <c r="AC34" s="17" t="s">
        <v>391</v>
      </c>
      <c r="AD34" s="17" t="s">
        <v>422</v>
      </c>
      <c r="AE34" s="17" t="s">
        <v>268</v>
      </c>
      <c r="AF34" s="17" t="s">
        <v>370</v>
      </c>
      <c r="AG34" s="17"/>
      <c r="AH34" s="17"/>
      <c r="AI34" s="17" t="s">
        <v>511</v>
      </c>
      <c r="AJ34" s="334"/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288" t="s">
        <v>4</v>
      </c>
      <c r="E35" s="288" t="s">
        <v>4</v>
      </c>
      <c r="F35" s="288" t="s">
        <v>4</v>
      </c>
      <c r="G35" s="288" t="s">
        <v>4</v>
      </c>
      <c r="H35" s="290" t="s">
        <v>6</v>
      </c>
      <c r="I35" s="290" t="s">
        <v>6</v>
      </c>
      <c r="J35" s="289"/>
      <c r="K35" s="288" t="s">
        <v>4</v>
      </c>
      <c r="L35" s="290" t="s">
        <v>6</v>
      </c>
      <c r="M35" s="289"/>
      <c r="N35" s="289"/>
      <c r="O35" s="294" t="s">
        <v>14</v>
      </c>
      <c r="P35" s="289"/>
      <c r="Q35" s="217" t="s">
        <v>27</v>
      </c>
      <c r="R35" s="297" t="s">
        <v>5</v>
      </c>
      <c r="S35" s="297" t="s">
        <v>5</v>
      </c>
      <c r="T35" s="289"/>
      <c r="U35" s="217" t="s">
        <v>27</v>
      </c>
      <c r="V35" s="297" t="s">
        <v>5</v>
      </c>
      <c r="W35" s="289"/>
      <c r="X35" s="340" t="s">
        <v>2</v>
      </c>
      <c r="Y35" s="289"/>
      <c r="Z35" s="289"/>
      <c r="AA35" s="289"/>
      <c r="AB35" s="289"/>
      <c r="AC35" s="477" t="s">
        <v>346</v>
      </c>
      <c r="AD35" s="366" t="s">
        <v>14</v>
      </c>
      <c r="AE35" s="297" t="s">
        <v>5</v>
      </c>
      <c r="AF35" s="292" t="s">
        <v>16</v>
      </c>
      <c r="AG35" s="289"/>
      <c r="AH35" s="289"/>
      <c r="AI35" s="324" t="s">
        <v>58</v>
      </c>
      <c r="AJ35" s="313"/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>
        <v>8</v>
      </c>
      <c r="E36" s="26">
        <v>7</v>
      </c>
      <c r="F36" s="26">
        <v>8</v>
      </c>
      <c r="G36" s="26">
        <v>8</v>
      </c>
      <c r="H36" s="26">
        <v>4</v>
      </c>
      <c r="I36" s="26">
        <v>4</v>
      </c>
      <c r="J36" s="26"/>
      <c r="K36" s="26">
        <v>8</v>
      </c>
      <c r="L36" s="26">
        <v>4</v>
      </c>
      <c r="M36" s="26"/>
      <c r="N36" s="26"/>
      <c r="O36" s="26" t="s">
        <v>33</v>
      </c>
      <c r="P36" s="26"/>
      <c r="Q36" s="26">
        <v>5</v>
      </c>
      <c r="R36" s="26">
        <v>9</v>
      </c>
      <c r="S36" s="26">
        <v>9</v>
      </c>
      <c r="T36" s="26"/>
      <c r="U36" s="26">
        <v>5</v>
      </c>
      <c r="V36" s="26">
        <v>9</v>
      </c>
      <c r="W36" s="26"/>
      <c r="X36" s="26">
        <v>1</v>
      </c>
      <c r="Y36" s="26"/>
      <c r="Z36" s="26"/>
      <c r="AA36" s="26"/>
      <c r="AB36" s="26"/>
      <c r="AC36" s="26">
        <v>3</v>
      </c>
      <c r="AD36" s="26" t="s">
        <v>33</v>
      </c>
      <c r="AE36" s="26">
        <v>9</v>
      </c>
      <c r="AF36" s="26" t="s">
        <v>34</v>
      </c>
      <c r="AG36" s="26"/>
      <c r="AH36" s="26"/>
      <c r="AI36" s="26">
        <v>6</v>
      </c>
      <c r="AJ36" s="82"/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1</v>
      </c>
      <c r="BA36" s="167">
        <f t="shared" si="20"/>
        <v>0</v>
      </c>
      <c r="BB36" s="167">
        <f t="shared" si="20"/>
        <v>5</v>
      </c>
      <c r="BC36" s="167">
        <f t="shared" si="20"/>
        <v>8</v>
      </c>
      <c r="BD36" s="167">
        <f t="shared" si="20"/>
        <v>5</v>
      </c>
      <c r="BE36" s="167">
        <f t="shared" si="20"/>
        <v>5</v>
      </c>
      <c r="BF36" s="167">
        <f t="shared" si="20"/>
        <v>9</v>
      </c>
      <c r="BG36" s="167">
        <f t="shared" si="20"/>
        <v>9</v>
      </c>
      <c r="BH36" s="167">
        <f t="shared" si="20"/>
        <v>9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5</v>
      </c>
      <c r="BM36" s="167">
        <f t="shared" si="20"/>
        <v>4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0</v>
      </c>
    </row>
    <row r="37" spans="1:71" ht="15" customHeight="1" x14ac:dyDescent="0.3">
      <c r="A37" s="192"/>
      <c r="B37" s="17" t="s">
        <v>191</v>
      </c>
      <c r="C37" s="17" t="s">
        <v>191</v>
      </c>
      <c r="D37" s="17" t="s">
        <v>523</v>
      </c>
      <c r="E37" s="17" t="s">
        <v>523</v>
      </c>
      <c r="F37" s="17" t="s">
        <v>523</v>
      </c>
      <c r="G37" s="17" t="s">
        <v>523</v>
      </c>
      <c r="H37" s="17" t="s">
        <v>524</v>
      </c>
      <c r="I37" s="17" t="s">
        <v>524</v>
      </c>
      <c r="J37" s="17"/>
      <c r="K37" s="17" t="s">
        <v>523</v>
      </c>
      <c r="L37" s="17" t="s">
        <v>524</v>
      </c>
      <c r="M37" s="17"/>
      <c r="N37" s="17" t="s">
        <v>191</v>
      </c>
      <c r="O37" s="17" t="s">
        <v>422</v>
      </c>
      <c r="P37" s="17" t="s">
        <v>191</v>
      </c>
      <c r="Q37" s="17" t="s">
        <v>525</v>
      </c>
      <c r="R37" s="17" t="s">
        <v>268</v>
      </c>
      <c r="S37" s="17" t="s">
        <v>268</v>
      </c>
      <c r="T37" s="17"/>
      <c r="U37" s="17" t="s">
        <v>525</v>
      </c>
      <c r="V37" s="17" t="s">
        <v>268</v>
      </c>
      <c r="W37" s="17"/>
      <c r="X37" s="17" t="s">
        <v>420</v>
      </c>
      <c r="Y37" s="17"/>
      <c r="Z37" s="17"/>
      <c r="AA37" s="17"/>
      <c r="AB37" s="17"/>
      <c r="AC37" s="17" t="s">
        <v>391</v>
      </c>
      <c r="AD37" s="17" t="s">
        <v>422</v>
      </c>
      <c r="AE37" s="17" t="s">
        <v>268</v>
      </c>
      <c r="AF37" s="17" t="s">
        <v>370</v>
      </c>
      <c r="AG37" s="17"/>
      <c r="AH37" s="17"/>
      <c r="AI37" s="17" t="s">
        <v>511</v>
      </c>
      <c r="AJ37" s="334"/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288" t="s">
        <v>4</v>
      </c>
      <c r="E38" s="288" t="s">
        <v>4</v>
      </c>
      <c r="F38" s="288" t="s">
        <v>4</v>
      </c>
      <c r="G38" s="288" t="s">
        <v>4</v>
      </c>
      <c r="H38" s="290" t="s">
        <v>6</v>
      </c>
      <c r="I38" s="290" t="s">
        <v>6</v>
      </c>
      <c r="J38" s="289"/>
      <c r="K38" s="288" t="s">
        <v>4</v>
      </c>
      <c r="L38" s="290" t="s">
        <v>6</v>
      </c>
      <c r="M38" s="289"/>
      <c r="N38" s="289"/>
      <c r="O38" s="294" t="s">
        <v>14</v>
      </c>
      <c r="P38" s="289"/>
      <c r="Q38" s="217" t="s">
        <v>27</v>
      </c>
      <c r="R38" s="297" t="s">
        <v>5</v>
      </c>
      <c r="S38" s="297" t="s">
        <v>5</v>
      </c>
      <c r="T38" s="289"/>
      <c r="U38" s="217" t="s">
        <v>27</v>
      </c>
      <c r="V38" s="297" t="s">
        <v>5</v>
      </c>
      <c r="W38" s="289"/>
      <c r="X38" s="340" t="s">
        <v>2</v>
      </c>
      <c r="Y38" s="289"/>
      <c r="Z38" s="289"/>
      <c r="AA38" s="289"/>
      <c r="AB38" s="289"/>
      <c r="AC38" s="477" t="s">
        <v>346</v>
      </c>
      <c r="AD38" s="366" t="s">
        <v>14</v>
      </c>
      <c r="AE38" s="297" t="s">
        <v>5</v>
      </c>
      <c r="AF38" s="292" t="s">
        <v>16</v>
      </c>
      <c r="AG38" s="289"/>
      <c r="AH38" s="289"/>
      <c r="AI38" s="324" t="s">
        <v>58</v>
      </c>
      <c r="AJ38" s="313"/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>
        <v>8</v>
      </c>
      <c r="E39" s="26">
        <v>7</v>
      </c>
      <c r="F39" s="26">
        <v>8</v>
      </c>
      <c r="G39" s="26">
        <v>8</v>
      </c>
      <c r="H39" s="26">
        <v>4</v>
      </c>
      <c r="I39" s="26">
        <v>4</v>
      </c>
      <c r="J39" s="26"/>
      <c r="K39" s="26">
        <v>8</v>
      </c>
      <c r="L39" s="26">
        <v>4</v>
      </c>
      <c r="M39" s="26"/>
      <c r="N39" s="26"/>
      <c r="O39" s="26" t="s">
        <v>33</v>
      </c>
      <c r="P39" s="26"/>
      <c r="Q39" s="26">
        <v>5</v>
      </c>
      <c r="R39" s="26">
        <v>9</v>
      </c>
      <c r="S39" s="26">
        <v>9</v>
      </c>
      <c r="T39" s="26"/>
      <c r="U39" s="26">
        <v>5</v>
      </c>
      <c r="V39" s="26">
        <v>9</v>
      </c>
      <c r="W39" s="26"/>
      <c r="X39" s="26">
        <v>1</v>
      </c>
      <c r="Y39" s="26"/>
      <c r="Z39" s="26"/>
      <c r="AA39" s="26"/>
      <c r="AB39" s="26"/>
      <c r="AC39" s="26">
        <v>3</v>
      </c>
      <c r="AD39" s="26" t="s">
        <v>33</v>
      </c>
      <c r="AE39" s="26">
        <v>9</v>
      </c>
      <c r="AF39" s="26" t="s">
        <v>34</v>
      </c>
      <c r="AG39" s="26"/>
      <c r="AH39" s="26"/>
      <c r="AI39" s="26">
        <v>6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1</v>
      </c>
      <c r="BA39" s="167">
        <f t="shared" si="22"/>
        <v>0</v>
      </c>
      <c r="BB39" s="167">
        <f t="shared" si="22"/>
        <v>5</v>
      </c>
      <c r="BC39" s="167">
        <f t="shared" si="22"/>
        <v>8</v>
      </c>
      <c r="BD39" s="167">
        <f t="shared" si="22"/>
        <v>5</v>
      </c>
      <c r="BE39" s="167">
        <f t="shared" si="22"/>
        <v>5</v>
      </c>
      <c r="BF39" s="167">
        <f t="shared" si="22"/>
        <v>9</v>
      </c>
      <c r="BG39" s="167">
        <f t="shared" si="22"/>
        <v>9</v>
      </c>
      <c r="BH39" s="167">
        <f t="shared" si="22"/>
        <v>9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5</v>
      </c>
      <c r="BM39" s="167">
        <f t="shared" si="22"/>
        <v>4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T41" s="32"/>
      <c r="U41" s="32"/>
      <c r="W41" s="32"/>
      <c r="X41" s="32"/>
      <c r="Y41" s="32"/>
      <c r="Z41" s="32"/>
      <c r="AA41" s="32"/>
      <c r="AB41" s="32"/>
      <c r="AC41" s="32"/>
      <c r="AD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191</v>
      </c>
      <c r="C44" s="17" t="s">
        <v>191</v>
      </c>
      <c r="D44" s="17" t="s">
        <v>523</v>
      </c>
      <c r="E44" s="17" t="s">
        <v>523</v>
      </c>
      <c r="F44" s="17" t="s">
        <v>523</v>
      </c>
      <c r="G44" s="17" t="s">
        <v>523</v>
      </c>
      <c r="H44" s="17" t="s">
        <v>524</v>
      </c>
      <c r="I44" s="17" t="s">
        <v>524</v>
      </c>
      <c r="J44" s="17"/>
      <c r="K44" s="17" t="s">
        <v>523</v>
      </c>
      <c r="L44" s="17" t="s">
        <v>524</v>
      </c>
      <c r="M44" s="17"/>
      <c r="N44" s="17" t="s">
        <v>191</v>
      </c>
      <c r="O44" s="17" t="s">
        <v>422</v>
      </c>
      <c r="P44" s="17" t="s">
        <v>191</v>
      </c>
      <c r="Q44" s="17" t="s">
        <v>525</v>
      </c>
      <c r="R44" s="17" t="s">
        <v>268</v>
      </c>
      <c r="S44" s="17" t="s">
        <v>268</v>
      </c>
      <c r="T44" s="17"/>
      <c r="U44" s="17" t="s">
        <v>525</v>
      </c>
      <c r="V44" s="17" t="s">
        <v>268</v>
      </c>
      <c r="W44" s="17"/>
      <c r="X44" s="17" t="s">
        <v>420</v>
      </c>
      <c r="Y44" s="17"/>
      <c r="Z44" s="17"/>
      <c r="AA44" s="17"/>
      <c r="AB44" s="17"/>
      <c r="AC44" s="17" t="s">
        <v>391</v>
      </c>
      <c r="AD44" s="17" t="s">
        <v>422</v>
      </c>
      <c r="AE44" s="17" t="s">
        <v>268</v>
      </c>
      <c r="AF44" s="17" t="s">
        <v>382</v>
      </c>
      <c r="AG44" s="17"/>
      <c r="AH44" s="17"/>
      <c r="AI44" s="17" t="s">
        <v>511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288" t="s">
        <v>4</v>
      </c>
      <c r="E45" s="288" t="s">
        <v>4</v>
      </c>
      <c r="F45" s="288" t="s">
        <v>4</v>
      </c>
      <c r="G45" s="288" t="s">
        <v>4</v>
      </c>
      <c r="H45" s="290" t="s">
        <v>6</v>
      </c>
      <c r="I45" s="290" t="s">
        <v>6</v>
      </c>
      <c r="J45" s="289"/>
      <c r="K45" s="288" t="s">
        <v>4</v>
      </c>
      <c r="L45" s="290" t="s">
        <v>6</v>
      </c>
      <c r="M45" s="289"/>
      <c r="N45" s="289"/>
      <c r="O45" s="292" t="s">
        <v>16</v>
      </c>
      <c r="P45" s="289"/>
      <c r="Q45" s="217" t="s">
        <v>27</v>
      </c>
      <c r="R45" s="297" t="s">
        <v>5</v>
      </c>
      <c r="S45" s="297" t="s">
        <v>5</v>
      </c>
      <c r="T45" s="289"/>
      <c r="U45" s="217" t="s">
        <v>27</v>
      </c>
      <c r="V45" s="297" t="s">
        <v>5</v>
      </c>
      <c r="W45" s="289"/>
      <c r="X45" s="340" t="s">
        <v>2</v>
      </c>
      <c r="Y45" s="289"/>
      <c r="Z45" s="289"/>
      <c r="AA45" s="289"/>
      <c r="AB45" s="289"/>
      <c r="AC45" s="477" t="s">
        <v>346</v>
      </c>
      <c r="AD45" s="368" t="s">
        <v>16</v>
      </c>
      <c r="AE45" s="297" t="s">
        <v>5</v>
      </c>
      <c r="AF45" s="294" t="s">
        <v>14</v>
      </c>
      <c r="AG45" s="289"/>
      <c r="AH45" s="289"/>
      <c r="AI45" s="324" t="s">
        <v>58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>
        <v>8</v>
      </c>
      <c r="E46" s="26">
        <v>7</v>
      </c>
      <c r="F46" s="26">
        <v>8</v>
      </c>
      <c r="G46" s="26">
        <v>8</v>
      </c>
      <c r="H46" s="26">
        <v>4</v>
      </c>
      <c r="I46" s="26">
        <v>4</v>
      </c>
      <c r="J46" s="26"/>
      <c r="K46" s="26">
        <v>8</v>
      </c>
      <c r="L46" s="26">
        <v>4</v>
      </c>
      <c r="M46" s="26"/>
      <c r="N46" s="26"/>
      <c r="O46" s="26" t="s">
        <v>33</v>
      </c>
      <c r="P46" s="26"/>
      <c r="Q46" s="26">
        <v>5</v>
      </c>
      <c r="R46" s="26">
        <v>9</v>
      </c>
      <c r="S46" s="26">
        <v>9</v>
      </c>
      <c r="T46" s="26"/>
      <c r="U46" s="26">
        <v>5</v>
      </c>
      <c r="V46" s="26">
        <v>9</v>
      </c>
      <c r="W46" s="26"/>
      <c r="X46" s="26">
        <v>1</v>
      </c>
      <c r="Y46" s="26"/>
      <c r="Z46" s="26"/>
      <c r="AA46" s="26"/>
      <c r="AB46" s="26"/>
      <c r="AC46" s="26">
        <v>3</v>
      </c>
      <c r="AD46" s="26" t="s">
        <v>33</v>
      </c>
      <c r="AE46" s="26">
        <v>9</v>
      </c>
      <c r="AF46" s="26" t="s">
        <v>34</v>
      </c>
      <c r="AG46" s="26"/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1</v>
      </c>
      <c r="BA46" s="167">
        <f t="shared" si="26"/>
        <v>0</v>
      </c>
      <c r="BB46" s="167">
        <f t="shared" si="26"/>
        <v>5</v>
      </c>
      <c r="BC46" s="167">
        <f t="shared" si="26"/>
        <v>8</v>
      </c>
      <c r="BD46" s="167">
        <f t="shared" si="26"/>
        <v>5</v>
      </c>
      <c r="BE46" s="167">
        <f t="shared" si="26"/>
        <v>5</v>
      </c>
      <c r="BF46" s="167">
        <f t="shared" si="26"/>
        <v>9</v>
      </c>
      <c r="BG46" s="167">
        <f t="shared" si="26"/>
        <v>9</v>
      </c>
      <c r="BH46" s="167">
        <f t="shared" si="26"/>
        <v>9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5</v>
      </c>
      <c r="BM46" s="167">
        <f t="shared" si="26"/>
        <v>4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191</v>
      </c>
      <c r="C47" s="17" t="s">
        <v>191</v>
      </c>
      <c r="D47" s="17" t="s">
        <v>523</v>
      </c>
      <c r="E47" s="17" t="s">
        <v>523</v>
      </c>
      <c r="F47" s="17" t="s">
        <v>523</v>
      </c>
      <c r="G47" s="17" t="s">
        <v>523</v>
      </c>
      <c r="H47" s="17" t="s">
        <v>524</v>
      </c>
      <c r="I47" s="17" t="s">
        <v>524</v>
      </c>
      <c r="J47" s="17"/>
      <c r="K47" s="17" t="s">
        <v>523</v>
      </c>
      <c r="L47" s="17" t="s">
        <v>524</v>
      </c>
      <c r="M47" s="17"/>
      <c r="N47" s="17" t="s">
        <v>191</v>
      </c>
      <c r="O47" s="17" t="s">
        <v>422</v>
      </c>
      <c r="P47" s="17" t="s">
        <v>191</v>
      </c>
      <c r="Q47" s="17" t="s">
        <v>525</v>
      </c>
      <c r="R47" s="17" t="s">
        <v>268</v>
      </c>
      <c r="S47" s="17" t="s">
        <v>268</v>
      </c>
      <c r="T47" s="17"/>
      <c r="U47" s="17" t="s">
        <v>525</v>
      </c>
      <c r="V47" s="17" t="s">
        <v>268</v>
      </c>
      <c r="W47" s="17"/>
      <c r="X47" s="17" t="s">
        <v>420</v>
      </c>
      <c r="Y47" s="17"/>
      <c r="Z47" s="17"/>
      <c r="AA47" s="17"/>
      <c r="AB47" s="17"/>
      <c r="AC47" s="17" t="s">
        <v>391</v>
      </c>
      <c r="AD47" s="17" t="s">
        <v>422</v>
      </c>
      <c r="AE47" s="17" t="s">
        <v>268</v>
      </c>
      <c r="AF47" s="17" t="s">
        <v>382</v>
      </c>
      <c r="AG47" s="17"/>
      <c r="AH47" s="17"/>
      <c r="AI47" s="17" t="s">
        <v>511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288" t="s">
        <v>4</v>
      </c>
      <c r="E48" s="288" t="s">
        <v>4</v>
      </c>
      <c r="F48" s="288" t="s">
        <v>4</v>
      </c>
      <c r="G48" s="288" t="s">
        <v>4</v>
      </c>
      <c r="H48" s="290" t="s">
        <v>6</v>
      </c>
      <c r="I48" s="290" t="s">
        <v>6</v>
      </c>
      <c r="J48" s="289"/>
      <c r="K48" s="288" t="s">
        <v>4</v>
      </c>
      <c r="L48" s="290" t="s">
        <v>6</v>
      </c>
      <c r="M48" s="289"/>
      <c r="N48" s="289"/>
      <c r="O48" s="294" t="s">
        <v>14</v>
      </c>
      <c r="P48" s="289"/>
      <c r="Q48" s="217" t="s">
        <v>27</v>
      </c>
      <c r="R48" s="297" t="s">
        <v>5</v>
      </c>
      <c r="S48" s="297" t="s">
        <v>5</v>
      </c>
      <c r="T48" s="289"/>
      <c r="U48" s="217" t="s">
        <v>27</v>
      </c>
      <c r="V48" s="297" t="s">
        <v>5</v>
      </c>
      <c r="W48" s="289"/>
      <c r="X48" s="340" t="s">
        <v>2</v>
      </c>
      <c r="Y48" s="289"/>
      <c r="Z48" s="289"/>
      <c r="AA48" s="289"/>
      <c r="AB48" s="289"/>
      <c r="AC48" s="477" t="s">
        <v>346</v>
      </c>
      <c r="AD48" s="366" t="s">
        <v>14</v>
      </c>
      <c r="AE48" s="297" t="s">
        <v>5</v>
      </c>
      <c r="AF48" s="292" t="s">
        <v>16</v>
      </c>
      <c r="AG48" s="289"/>
      <c r="AH48" s="289"/>
      <c r="AI48" s="324" t="s">
        <v>58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>
        <v>8</v>
      </c>
      <c r="E49" s="26">
        <v>7</v>
      </c>
      <c r="F49" s="26">
        <v>8</v>
      </c>
      <c r="G49" s="26">
        <v>8</v>
      </c>
      <c r="H49" s="26">
        <v>4</v>
      </c>
      <c r="I49" s="26">
        <v>4</v>
      </c>
      <c r="J49" s="26"/>
      <c r="K49" s="26">
        <v>8</v>
      </c>
      <c r="L49" s="26">
        <v>4</v>
      </c>
      <c r="M49" s="26"/>
      <c r="N49" s="26"/>
      <c r="O49" s="26" t="s">
        <v>33</v>
      </c>
      <c r="P49" s="26"/>
      <c r="Q49" s="26">
        <v>5</v>
      </c>
      <c r="R49" s="26">
        <v>9</v>
      </c>
      <c r="S49" s="26">
        <v>9</v>
      </c>
      <c r="T49" s="26"/>
      <c r="U49" s="26">
        <v>5</v>
      </c>
      <c r="V49" s="26">
        <v>9</v>
      </c>
      <c r="W49" s="26"/>
      <c r="X49" s="26">
        <v>1</v>
      </c>
      <c r="Y49" s="26"/>
      <c r="Z49" s="26"/>
      <c r="AA49" s="26"/>
      <c r="AB49" s="26"/>
      <c r="AC49" s="26">
        <v>3</v>
      </c>
      <c r="AD49" s="26" t="s">
        <v>33</v>
      </c>
      <c r="AE49" s="26">
        <v>9</v>
      </c>
      <c r="AF49" s="26" t="s">
        <v>34</v>
      </c>
      <c r="AG49" s="26"/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1</v>
      </c>
      <c r="BA49" s="167">
        <f t="shared" si="28"/>
        <v>0</v>
      </c>
      <c r="BB49" s="167">
        <f t="shared" si="28"/>
        <v>5</v>
      </c>
      <c r="BC49" s="167">
        <f t="shared" si="28"/>
        <v>8</v>
      </c>
      <c r="BD49" s="167">
        <f t="shared" si="28"/>
        <v>5</v>
      </c>
      <c r="BE49" s="167">
        <f t="shared" si="28"/>
        <v>5</v>
      </c>
      <c r="BF49" s="167">
        <f t="shared" si="28"/>
        <v>9</v>
      </c>
      <c r="BG49" s="167">
        <f t="shared" si="28"/>
        <v>9</v>
      </c>
      <c r="BH49" s="167">
        <f t="shared" si="28"/>
        <v>9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5</v>
      </c>
      <c r="BM49" s="167">
        <f t="shared" si="28"/>
        <v>4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/>
      <c r="Z61" s="194" t="s">
        <v>165</v>
      </c>
      <c r="AA61" s="194"/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  <row r="86" spans="1:77" x14ac:dyDescent="0.3">
      <c r="A86" t="s">
        <v>4</v>
      </c>
    </row>
    <row r="87" spans="1:77" x14ac:dyDescent="0.3">
      <c r="A87" t="s">
        <v>2</v>
      </c>
    </row>
    <row r="88" spans="1:77" x14ac:dyDescent="0.3">
      <c r="A88" t="s">
        <v>5</v>
      </c>
    </row>
    <row r="89" spans="1:77" x14ac:dyDescent="0.3">
      <c r="A89" t="s">
        <v>346</v>
      </c>
    </row>
    <row r="90" spans="1:77" x14ac:dyDescent="0.3">
      <c r="A90" t="s">
        <v>14</v>
      </c>
    </row>
    <row r="91" spans="1:77" x14ac:dyDescent="0.3">
      <c r="A91" t="s">
        <v>6</v>
      </c>
    </row>
    <row r="92" spans="1:77" x14ac:dyDescent="0.3">
      <c r="A92" t="s">
        <v>78</v>
      </c>
    </row>
    <row r="93" spans="1:77" x14ac:dyDescent="0.3">
      <c r="A93" t="s">
        <v>26</v>
      </c>
    </row>
    <row r="94" spans="1:77" x14ac:dyDescent="0.3">
      <c r="A94" t="s">
        <v>58</v>
      </c>
    </row>
    <row r="95" spans="1:77" x14ac:dyDescent="0.3">
      <c r="A95" t="s">
        <v>16</v>
      </c>
    </row>
    <row r="96" spans="1:77" x14ac:dyDescent="0.3">
      <c r="A96" t="s">
        <v>27</v>
      </c>
    </row>
    <row r="97" spans="1:1" x14ac:dyDescent="0.3">
      <c r="A97" t="s">
        <v>225</v>
      </c>
    </row>
  </sheetData>
  <sheetProtection formatCells="0" insertColumns="0" insertRows="0"/>
  <conditionalFormatting sqref="AZ16:BR16">
    <cfRule type="cellIs" dxfId="7148" priority="1482" operator="equal">
      <formula>0</formula>
    </cfRule>
    <cfRule type="cellIs" dxfId="7147" priority="1483" operator="greaterThan">
      <formula>0</formula>
    </cfRule>
  </conditionalFormatting>
  <conditionalFormatting sqref="AZ19:BR19">
    <cfRule type="cellIs" dxfId="7146" priority="1480" operator="equal">
      <formula>0</formula>
    </cfRule>
    <cfRule type="cellIs" dxfId="7145" priority="1481" operator="greaterThan">
      <formula>0</formula>
    </cfRule>
  </conditionalFormatting>
  <conditionalFormatting sqref="AZ22:BR22">
    <cfRule type="cellIs" dxfId="7144" priority="1478" operator="equal">
      <formula>0</formula>
    </cfRule>
    <cfRule type="cellIs" dxfId="7143" priority="1479" operator="greaterThan">
      <formula>0</formula>
    </cfRule>
  </conditionalFormatting>
  <conditionalFormatting sqref="AZ26:BR26">
    <cfRule type="cellIs" dxfId="7142" priority="1476" operator="equal">
      <formula>0</formula>
    </cfRule>
    <cfRule type="cellIs" dxfId="7141" priority="1477" operator="greaterThan">
      <formula>0</formula>
    </cfRule>
  </conditionalFormatting>
  <conditionalFormatting sqref="AZ29:BR29">
    <cfRule type="cellIs" dxfId="7140" priority="1474" operator="equal">
      <formula>0</formula>
    </cfRule>
    <cfRule type="cellIs" dxfId="7139" priority="1475" operator="greaterThan">
      <formula>0</formula>
    </cfRule>
  </conditionalFormatting>
  <conditionalFormatting sqref="AZ32:BR32">
    <cfRule type="cellIs" dxfId="7138" priority="1472" operator="equal">
      <formula>0</formula>
    </cfRule>
    <cfRule type="cellIs" dxfId="7137" priority="1473" operator="greaterThan">
      <formula>0</formula>
    </cfRule>
  </conditionalFormatting>
  <conditionalFormatting sqref="AZ36:BR36">
    <cfRule type="cellIs" dxfId="7136" priority="1470" operator="equal">
      <formula>0</formula>
    </cfRule>
    <cfRule type="cellIs" dxfId="7135" priority="1471" operator="greaterThan">
      <formula>0</formula>
    </cfRule>
  </conditionalFormatting>
  <conditionalFormatting sqref="AZ39:BR39">
    <cfRule type="cellIs" dxfId="7134" priority="1468" operator="equal">
      <formula>0</formula>
    </cfRule>
    <cfRule type="cellIs" dxfId="7133" priority="1469" operator="greaterThan">
      <formula>0</formula>
    </cfRule>
  </conditionalFormatting>
  <conditionalFormatting sqref="AZ42:BR42">
    <cfRule type="cellIs" dxfId="7132" priority="1466" operator="equal">
      <formula>0</formula>
    </cfRule>
    <cfRule type="cellIs" dxfId="7131" priority="1467" operator="greaterThan">
      <formula>0</formula>
    </cfRule>
  </conditionalFormatting>
  <conditionalFormatting sqref="AZ46:BR46">
    <cfRule type="cellIs" dxfId="7130" priority="1464" operator="equal">
      <formula>0</formula>
    </cfRule>
    <cfRule type="cellIs" dxfId="7129" priority="1465" operator="greaterThan">
      <formula>0</formula>
    </cfRule>
  </conditionalFormatting>
  <conditionalFormatting sqref="AZ49:BR49">
    <cfRule type="cellIs" dxfId="7128" priority="1462" operator="equal">
      <formula>0</formula>
    </cfRule>
    <cfRule type="cellIs" dxfId="7127" priority="1463" operator="greaterThan">
      <formula>0</formula>
    </cfRule>
  </conditionalFormatting>
  <conditionalFormatting sqref="AZ52:BR52">
    <cfRule type="cellIs" dxfId="7126" priority="1460" operator="equal">
      <formula>0</formula>
    </cfRule>
    <cfRule type="cellIs" dxfId="7125" priority="1461" operator="greaterThan">
      <formula>0</formula>
    </cfRule>
  </conditionalFormatting>
  <conditionalFormatting sqref="AZ56:BR56">
    <cfRule type="cellIs" dxfId="7124" priority="1458" operator="equal">
      <formula>0</formula>
    </cfRule>
    <cfRule type="cellIs" dxfId="7123" priority="1459" operator="greaterThan">
      <formula>0</formula>
    </cfRule>
  </conditionalFormatting>
  <conditionalFormatting sqref="AZ59:BR59">
    <cfRule type="cellIs" dxfId="7122" priority="1456" operator="equal">
      <formula>0</formula>
    </cfRule>
    <cfRule type="cellIs" dxfId="7121" priority="1457" operator="greaterThan">
      <formula>0</formula>
    </cfRule>
  </conditionalFormatting>
  <conditionalFormatting sqref="AZ62:BR62">
    <cfRule type="cellIs" dxfId="7120" priority="1454" operator="equal">
      <formula>0</formula>
    </cfRule>
    <cfRule type="cellIs" dxfId="7119" priority="1455" operator="greaterThan">
      <formula>0</formula>
    </cfRule>
  </conditionalFormatting>
  <conditionalFormatting sqref="A28:A29 A45:A46 A48:A49 A55:A56 A58:A59 A5:A6 A8:A9 A25:A26">
    <cfRule type="cellIs" dxfId="7118" priority="1453" stopIfTrue="1" operator="equal">
      <formula>TRUE</formula>
    </cfRule>
  </conditionalFormatting>
  <conditionalFormatting sqref="A35:A36 A38:A39">
    <cfRule type="cellIs" dxfId="7117" priority="1452" stopIfTrue="1" operator="equal">
      <formula>TRUE</formula>
    </cfRule>
  </conditionalFormatting>
  <conditionalFormatting sqref="AP16">
    <cfRule type="duplicateValues" dxfId="7116" priority="1449"/>
  </conditionalFormatting>
  <conditionalFormatting sqref="AP19">
    <cfRule type="duplicateValues" dxfId="7115" priority="1448"/>
  </conditionalFormatting>
  <conditionalFormatting sqref="AP26">
    <cfRule type="duplicateValues" dxfId="7114" priority="1447"/>
  </conditionalFormatting>
  <conditionalFormatting sqref="AP39">
    <cfRule type="duplicateValues" dxfId="7113" priority="1446"/>
  </conditionalFormatting>
  <conditionalFormatting sqref="AP36">
    <cfRule type="duplicateValues" dxfId="7112" priority="1445"/>
  </conditionalFormatting>
  <conditionalFormatting sqref="AP39">
    <cfRule type="duplicateValues" dxfId="7111" priority="1444"/>
  </conditionalFormatting>
  <conditionalFormatting sqref="AP49">
    <cfRule type="duplicateValues" dxfId="7110" priority="1443"/>
  </conditionalFormatting>
  <conditionalFormatting sqref="AP46">
    <cfRule type="duplicateValues" dxfId="7109" priority="1442"/>
  </conditionalFormatting>
  <conditionalFormatting sqref="AP49">
    <cfRule type="duplicateValues" dxfId="7108" priority="1441"/>
  </conditionalFormatting>
  <conditionalFormatting sqref="AP6 AL6">
    <cfRule type="duplicateValues" dxfId="7107" priority="1440"/>
  </conditionalFormatting>
  <conditionalFormatting sqref="AP9">
    <cfRule type="duplicateValues" dxfId="7106" priority="1439"/>
  </conditionalFormatting>
  <conditionalFormatting sqref="AP36">
    <cfRule type="duplicateValues" dxfId="7105" priority="1438"/>
  </conditionalFormatting>
  <conditionalFormatting sqref="AP39">
    <cfRule type="duplicateValues" dxfId="7104" priority="1437"/>
  </conditionalFormatting>
  <conditionalFormatting sqref="AM36">
    <cfRule type="duplicateValues" dxfId="7103" priority="1436"/>
  </conditionalFormatting>
  <conditionalFormatting sqref="AM39">
    <cfRule type="duplicateValues" dxfId="7102" priority="1435"/>
  </conditionalFormatting>
  <conditionalFormatting sqref="AM46">
    <cfRule type="duplicateValues" dxfId="7101" priority="1434"/>
  </conditionalFormatting>
  <conditionalFormatting sqref="AM49">
    <cfRule type="duplicateValues" dxfId="7100" priority="1433"/>
  </conditionalFormatting>
  <conditionalFormatting sqref="AO46">
    <cfRule type="duplicateValues" dxfId="7099" priority="1432"/>
  </conditionalFormatting>
  <conditionalFormatting sqref="AL6">
    <cfRule type="duplicateValues" dxfId="7098" priority="1431"/>
  </conditionalFormatting>
  <conditionalFormatting sqref="AP9">
    <cfRule type="duplicateValues" dxfId="7097" priority="1430"/>
  </conditionalFormatting>
  <conditionalFormatting sqref="AL6">
    <cfRule type="duplicateValues" dxfId="7096" priority="1429"/>
  </conditionalFormatting>
  <conditionalFormatting sqref="AP16">
    <cfRule type="duplicateValues" dxfId="7095" priority="1428"/>
  </conditionalFormatting>
  <conditionalFormatting sqref="AP19">
    <cfRule type="duplicateValues" dxfId="7094" priority="1427"/>
  </conditionalFormatting>
  <conditionalFormatting sqref="AP29">
    <cfRule type="duplicateValues" dxfId="7093" priority="1426"/>
  </conditionalFormatting>
  <conditionalFormatting sqref="AM36 AM46">
    <cfRule type="duplicateValues" dxfId="7092" priority="1425"/>
  </conditionalFormatting>
  <conditionalFormatting sqref="AM49">
    <cfRule type="duplicateValues" dxfId="7091" priority="1424"/>
  </conditionalFormatting>
  <conditionalFormatting sqref="AM39">
    <cfRule type="duplicateValues" dxfId="7090" priority="1423"/>
  </conditionalFormatting>
  <conditionalFormatting sqref="AJ6 AL6:AP6">
    <cfRule type="duplicateValues" dxfId="7089" priority="1422"/>
  </conditionalFormatting>
  <conditionalFormatting sqref="AN16">
    <cfRule type="duplicateValues" dxfId="7088" priority="1421"/>
  </conditionalFormatting>
  <conditionalFormatting sqref="AL46">
    <cfRule type="duplicateValues" dxfId="7087" priority="1420"/>
  </conditionalFormatting>
  <conditionalFormatting sqref="AL49">
    <cfRule type="duplicateValues" dxfId="7086" priority="1419"/>
  </conditionalFormatting>
  <conditionalFormatting sqref="AN19">
    <cfRule type="duplicateValues" dxfId="7085" priority="1418"/>
  </conditionalFormatting>
  <conditionalFormatting sqref="AN26">
    <cfRule type="duplicateValues" dxfId="7084" priority="1417"/>
  </conditionalFormatting>
  <conditionalFormatting sqref="AN29">
    <cfRule type="duplicateValues" dxfId="7083" priority="1416"/>
  </conditionalFormatting>
  <conditionalFormatting sqref="AN36">
    <cfRule type="duplicateValues" dxfId="7082" priority="1415"/>
  </conditionalFormatting>
  <conditionalFormatting sqref="AN39">
    <cfRule type="duplicateValues" dxfId="7081" priority="1414"/>
  </conditionalFormatting>
  <conditionalFormatting sqref="AN46">
    <cfRule type="duplicateValues" dxfId="7080" priority="1413"/>
  </conditionalFormatting>
  <conditionalFormatting sqref="AN49">
    <cfRule type="duplicateValues" dxfId="7079" priority="1412"/>
  </conditionalFormatting>
  <conditionalFormatting sqref="AO26">
    <cfRule type="duplicateValues" dxfId="7078" priority="1411"/>
  </conditionalFormatting>
  <conditionalFormatting sqref="AO29">
    <cfRule type="duplicateValues" dxfId="7077" priority="1410"/>
  </conditionalFormatting>
  <conditionalFormatting sqref="AO36">
    <cfRule type="duplicateValues" dxfId="7076" priority="1409"/>
  </conditionalFormatting>
  <conditionalFormatting sqref="AO39">
    <cfRule type="duplicateValues" dxfId="7075" priority="1408"/>
  </conditionalFormatting>
  <conditionalFormatting sqref="AZ6:BR6">
    <cfRule type="cellIs" dxfId="7074" priority="1406" operator="equal">
      <formula>0</formula>
    </cfRule>
    <cfRule type="cellIs" dxfId="7073" priority="1407" operator="greaterThan">
      <formula>0</formula>
    </cfRule>
  </conditionalFormatting>
  <conditionalFormatting sqref="AZ9:BR9">
    <cfRule type="cellIs" dxfId="7072" priority="1404" operator="equal">
      <formula>0</formula>
    </cfRule>
    <cfRule type="cellIs" dxfId="7071" priority="1405" operator="greaterThan">
      <formula>0</formula>
    </cfRule>
  </conditionalFormatting>
  <conditionalFormatting sqref="AZ12:BR12">
    <cfRule type="cellIs" dxfId="7070" priority="1402" operator="equal">
      <formula>0</formula>
    </cfRule>
    <cfRule type="cellIs" dxfId="7069" priority="1403" operator="greaterThan">
      <formula>0</formula>
    </cfRule>
  </conditionalFormatting>
  <conditionalFormatting sqref="AN6">
    <cfRule type="duplicateValues" dxfId="7068" priority="1401"/>
  </conditionalFormatting>
  <conditionalFormatting sqref="AN9">
    <cfRule type="duplicateValues" dxfId="7067" priority="1400"/>
  </conditionalFormatting>
  <conditionalFormatting sqref="AO49">
    <cfRule type="duplicateValues" dxfId="7066" priority="1399"/>
  </conditionalFormatting>
  <conditionalFormatting sqref="A15:A16 A18:A19">
    <cfRule type="cellIs" dxfId="7065" priority="1398" stopIfTrue="1" operator="equal">
      <formula>TRUE</formula>
    </cfRule>
  </conditionalFormatting>
  <conditionalFormatting sqref="AM26">
    <cfRule type="duplicateValues" dxfId="7064" priority="1396"/>
  </conditionalFormatting>
  <conditionalFormatting sqref="AM26">
    <cfRule type="duplicateValues" dxfId="7063" priority="1395"/>
  </conditionalFormatting>
  <conditionalFormatting sqref="AM26">
    <cfRule type="duplicateValues" dxfId="7062" priority="1394"/>
  </conditionalFormatting>
  <conditionalFormatting sqref="AM29">
    <cfRule type="duplicateValues" dxfId="7061" priority="1393"/>
  </conditionalFormatting>
  <conditionalFormatting sqref="AM29">
    <cfRule type="duplicateValues" dxfId="7060" priority="1392"/>
  </conditionalFormatting>
  <conditionalFormatting sqref="AM29">
    <cfRule type="duplicateValues" dxfId="7059" priority="1391"/>
  </conditionalFormatting>
  <conditionalFormatting sqref="AL6">
    <cfRule type="duplicateValues" dxfId="7058" priority="1390"/>
  </conditionalFormatting>
  <conditionalFormatting sqref="AL6">
    <cfRule type="duplicateValues" dxfId="7057" priority="1389"/>
  </conditionalFormatting>
  <conditionalFormatting sqref="AL6">
    <cfRule type="duplicateValues" dxfId="7056" priority="1388"/>
  </conditionalFormatting>
  <conditionalFormatting sqref="AL6">
    <cfRule type="duplicateValues" dxfId="7055" priority="1387"/>
  </conditionalFormatting>
  <conditionalFormatting sqref="AO6">
    <cfRule type="duplicateValues" dxfId="7054" priority="1386"/>
  </conditionalFormatting>
  <conditionalFormatting sqref="AO9">
    <cfRule type="duplicateValues" dxfId="7053" priority="1385"/>
  </conditionalFormatting>
  <conditionalFormatting sqref="AO6">
    <cfRule type="duplicateValues" dxfId="7052" priority="1384"/>
  </conditionalFormatting>
  <conditionalFormatting sqref="AO16">
    <cfRule type="duplicateValues" dxfId="7051" priority="1383"/>
  </conditionalFormatting>
  <conditionalFormatting sqref="AO9">
    <cfRule type="duplicateValues" dxfId="7050" priority="1382"/>
  </conditionalFormatting>
  <conditionalFormatting sqref="AO9">
    <cfRule type="duplicateValues" dxfId="7049" priority="1381"/>
  </conditionalFormatting>
  <conditionalFormatting sqref="AO16">
    <cfRule type="duplicateValues" dxfId="7048" priority="1380"/>
  </conditionalFormatting>
  <conditionalFormatting sqref="AO16">
    <cfRule type="duplicateValues" dxfId="7047" priority="1379"/>
  </conditionalFormatting>
  <conditionalFormatting sqref="AO19">
    <cfRule type="duplicateValues" dxfId="7046" priority="1378"/>
  </conditionalFormatting>
  <conditionalFormatting sqref="AO19">
    <cfRule type="duplicateValues" dxfId="7045" priority="1377"/>
  </conditionalFormatting>
  <conditionalFormatting sqref="AO6">
    <cfRule type="duplicateValues" dxfId="7044" priority="1376"/>
  </conditionalFormatting>
  <conditionalFormatting sqref="AO6">
    <cfRule type="duplicateValues" dxfId="7043" priority="1375"/>
  </conditionalFormatting>
  <conditionalFormatting sqref="AO19">
    <cfRule type="duplicateValues" dxfId="7042" priority="1374"/>
  </conditionalFormatting>
  <conditionalFormatting sqref="AM6">
    <cfRule type="duplicateValues" dxfId="7041" priority="1373"/>
  </conditionalFormatting>
  <conditionalFormatting sqref="AM9">
    <cfRule type="duplicateValues" dxfId="7040" priority="1372"/>
  </conditionalFormatting>
  <conditionalFormatting sqref="AM6">
    <cfRule type="duplicateValues" dxfId="7039" priority="1371"/>
  </conditionalFormatting>
  <conditionalFormatting sqref="AM16">
    <cfRule type="duplicateValues" dxfId="7038" priority="1370"/>
  </conditionalFormatting>
  <conditionalFormatting sqref="AM9">
    <cfRule type="duplicateValues" dxfId="7037" priority="1369"/>
  </conditionalFormatting>
  <conditionalFormatting sqref="AM9">
    <cfRule type="duplicateValues" dxfId="7036" priority="1368"/>
  </conditionalFormatting>
  <conditionalFormatting sqref="AM16">
    <cfRule type="duplicateValues" dxfId="7035" priority="1367"/>
  </conditionalFormatting>
  <conditionalFormatting sqref="AM16">
    <cfRule type="duplicateValues" dxfId="7034" priority="1366"/>
  </conditionalFormatting>
  <conditionalFormatting sqref="AM19">
    <cfRule type="duplicateValues" dxfId="7033" priority="1365"/>
  </conditionalFormatting>
  <conditionalFormatting sqref="AM19">
    <cfRule type="duplicateValues" dxfId="7032" priority="1364"/>
  </conditionalFormatting>
  <conditionalFormatting sqref="AM6">
    <cfRule type="duplicateValues" dxfId="7031" priority="1363"/>
  </conditionalFormatting>
  <conditionalFormatting sqref="AM6">
    <cfRule type="duplicateValues" dxfId="7030" priority="1362"/>
  </conditionalFormatting>
  <conditionalFormatting sqref="AM19">
    <cfRule type="duplicateValues" dxfId="7029" priority="1361"/>
  </conditionalFormatting>
  <conditionalFormatting sqref="AM9:AP9">
    <cfRule type="duplicateValues" dxfId="7028" priority="1360"/>
  </conditionalFormatting>
  <conditionalFormatting sqref="AM16:AP16">
    <cfRule type="duplicateValues" dxfId="7027" priority="1359"/>
  </conditionalFormatting>
  <conditionalFormatting sqref="AM19:AP19">
    <cfRule type="duplicateValues" dxfId="7026" priority="1358"/>
  </conditionalFormatting>
  <conditionalFormatting sqref="AJ36 AJ26">
    <cfRule type="duplicateValues" dxfId="7025" priority="1357"/>
  </conditionalFormatting>
  <conditionalFormatting sqref="AJ39 AJ29">
    <cfRule type="duplicateValues" dxfId="7024" priority="1356"/>
  </conditionalFormatting>
  <conditionalFormatting sqref="AH6:AP6">
    <cfRule type="duplicateValues" dxfId="7023" priority="1355"/>
  </conditionalFormatting>
  <conditionalFormatting sqref="AH9:AP9">
    <cfRule type="duplicateValues" dxfId="7022" priority="1354"/>
  </conditionalFormatting>
  <conditionalFormatting sqref="AH36:AP36">
    <cfRule type="duplicateValues" dxfId="7021" priority="1353"/>
  </conditionalFormatting>
  <conditionalFormatting sqref="AH39:AP39">
    <cfRule type="duplicateValues" dxfId="7020" priority="1352"/>
  </conditionalFormatting>
  <conditionalFormatting sqref="AH26:AP26">
    <cfRule type="duplicateValues" dxfId="7019" priority="1351"/>
  </conditionalFormatting>
  <conditionalFormatting sqref="AH29:AP29">
    <cfRule type="duplicateValues" dxfId="7018" priority="1350"/>
  </conditionalFormatting>
  <conditionalFormatting sqref="AH46:AP46">
    <cfRule type="duplicateValues" dxfId="7017" priority="1349"/>
  </conditionalFormatting>
  <conditionalFormatting sqref="AH49:AP49">
    <cfRule type="duplicateValues" dxfId="7016" priority="1348"/>
  </conditionalFormatting>
  <conditionalFormatting sqref="AH16:AP16">
    <cfRule type="duplicateValues" dxfId="7015" priority="1347"/>
  </conditionalFormatting>
  <conditionalFormatting sqref="AH19:AP19">
    <cfRule type="duplicateValues" dxfId="7014" priority="1346"/>
  </conditionalFormatting>
  <conditionalFormatting sqref="AH46">
    <cfRule type="duplicateValues" dxfId="7013" priority="1345"/>
  </conditionalFormatting>
  <conditionalFormatting sqref="AH49">
    <cfRule type="duplicateValues" dxfId="7012" priority="1344"/>
  </conditionalFormatting>
  <conditionalFormatting sqref="AK46 AK36 AK26 AK16">
    <cfRule type="duplicateValues" dxfId="7011" priority="1343"/>
  </conditionalFormatting>
  <conditionalFormatting sqref="AK49 AK39 AK29 AK19">
    <cfRule type="duplicateValues" dxfId="7010" priority="1342"/>
  </conditionalFormatting>
  <conditionalFormatting sqref="AL9">
    <cfRule type="duplicateValues" dxfId="7009" priority="1341"/>
  </conditionalFormatting>
  <conditionalFormatting sqref="AL9">
    <cfRule type="duplicateValues" dxfId="7008" priority="1340"/>
  </conditionalFormatting>
  <conditionalFormatting sqref="AL9">
    <cfRule type="duplicateValues" dxfId="7007" priority="1339"/>
  </conditionalFormatting>
  <conditionalFormatting sqref="AL9">
    <cfRule type="duplicateValues" dxfId="7006" priority="1338"/>
  </conditionalFormatting>
  <conditionalFormatting sqref="AL9">
    <cfRule type="duplicateValues" dxfId="7005" priority="1337"/>
  </conditionalFormatting>
  <conditionalFormatting sqref="AL9">
    <cfRule type="duplicateValues" dxfId="7004" priority="1336"/>
  </conditionalFormatting>
  <conditionalFormatting sqref="AL9">
    <cfRule type="duplicateValues" dxfId="7003" priority="1335"/>
  </conditionalFormatting>
  <conditionalFormatting sqref="AL9">
    <cfRule type="duplicateValues" dxfId="7002" priority="1334"/>
  </conditionalFormatting>
  <conditionalFormatting sqref="AL9">
    <cfRule type="duplicateValues" dxfId="7001" priority="1333"/>
  </conditionalFormatting>
  <conditionalFormatting sqref="AL36 AL26 AL16">
    <cfRule type="duplicateValues" dxfId="7000" priority="1332"/>
  </conditionalFormatting>
  <conditionalFormatting sqref="AL36 AL26 AL16">
    <cfRule type="duplicateValues" dxfId="6999" priority="1331"/>
  </conditionalFormatting>
  <conditionalFormatting sqref="AL36 AL26 AL16">
    <cfRule type="duplicateValues" dxfId="6998" priority="1330"/>
  </conditionalFormatting>
  <conditionalFormatting sqref="AL36 AL26 AL16">
    <cfRule type="duplicateValues" dxfId="6997" priority="1329"/>
  </conditionalFormatting>
  <conditionalFormatting sqref="AL36 AL26 AL16">
    <cfRule type="duplicateValues" dxfId="6996" priority="1328"/>
  </conditionalFormatting>
  <conditionalFormatting sqref="AL36 AL26 AL16">
    <cfRule type="duplicateValues" dxfId="6995" priority="1327"/>
  </conditionalFormatting>
  <conditionalFormatting sqref="AL36 AL26 AL16">
    <cfRule type="duplicateValues" dxfId="6994" priority="1326"/>
  </conditionalFormatting>
  <conditionalFormatting sqref="AL36 AL26 AL16">
    <cfRule type="duplicateValues" dxfId="6993" priority="1325"/>
  </conditionalFormatting>
  <conditionalFormatting sqref="AL36 AL26 AL16">
    <cfRule type="duplicateValues" dxfId="6992" priority="1324"/>
  </conditionalFormatting>
  <conditionalFormatting sqref="AL39 AL29 AL19">
    <cfRule type="duplicateValues" dxfId="6991" priority="1323"/>
  </conditionalFormatting>
  <conditionalFormatting sqref="AL39 AL29 AL19">
    <cfRule type="duplicateValues" dxfId="6990" priority="1322"/>
  </conditionalFormatting>
  <conditionalFormatting sqref="AL39 AL29 AL19">
    <cfRule type="duplicateValues" dxfId="6989" priority="1321"/>
  </conditionalFormatting>
  <conditionalFormatting sqref="AL39 AL29 AL19">
    <cfRule type="duplicateValues" dxfId="6988" priority="1320"/>
  </conditionalFormatting>
  <conditionalFormatting sqref="AL39 AL29 AL19">
    <cfRule type="duplicateValues" dxfId="6987" priority="1319"/>
  </conditionalFormatting>
  <conditionalFormatting sqref="AL39 AL29 AL19">
    <cfRule type="duplicateValues" dxfId="6986" priority="1318"/>
  </conditionalFormatting>
  <conditionalFormatting sqref="AL39 AL29 AL19">
    <cfRule type="duplicateValues" dxfId="6985" priority="1317"/>
  </conditionalFormatting>
  <conditionalFormatting sqref="AL39 AL29 AL19">
    <cfRule type="duplicateValues" dxfId="6984" priority="1316"/>
  </conditionalFormatting>
  <conditionalFormatting sqref="AL39 AL29 AL19">
    <cfRule type="duplicateValues" dxfId="6983" priority="1315"/>
  </conditionalFormatting>
  <conditionalFormatting sqref="AH6">
    <cfRule type="duplicateValues" dxfId="6982" priority="1314"/>
  </conditionalFormatting>
  <conditionalFormatting sqref="AH9">
    <cfRule type="duplicateValues" dxfId="6981" priority="1313"/>
  </conditionalFormatting>
  <conditionalFormatting sqref="AH36 AH26 AH16">
    <cfRule type="duplicateValues" dxfId="6980" priority="1312"/>
  </conditionalFormatting>
  <conditionalFormatting sqref="AH39 AH29 AH19">
    <cfRule type="duplicateValues" dxfId="6979" priority="1311"/>
  </conditionalFormatting>
  <conditionalFormatting sqref="AF45">
    <cfRule type="duplicateValues" dxfId="6978" priority="1310"/>
  </conditionalFormatting>
  <conditionalFormatting sqref="AF48">
    <cfRule type="duplicateValues" dxfId="6977" priority="1309"/>
  </conditionalFormatting>
  <conditionalFormatting sqref="B6:AG6">
    <cfRule type="duplicateValues" dxfId="6976" priority="12"/>
  </conditionalFormatting>
  <conditionalFormatting sqref="B9:AG9">
    <cfRule type="duplicateValues" dxfId="6975" priority="11"/>
  </conditionalFormatting>
  <conditionalFormatting sqref="B16:AG16">
    <cfRule type="duplicateValues" dxfId="6974" priority="10"/>
  </conditionalFormatting>
  <conditionalFormatting sqref="B19:AG19">
    <cfRule type="duplicateValues" dxfId="6973" priority="9"/>
  </conditionalFormatting>
  <conditionalFormatting sqref="B26:AG26">
    <cfRule type="duplicateValues" dxfId="6972" priority="8"/>
  </conditionalFormatting>
  <conditionalFormatting sqref="B29:AG29">
    <cfRule type="duplicateValues" dxfId="6971" priority="7"/>
  </conditionalFormatting>
  <conditionalFormatting sqref="B36:AG36">
    <cfRule type="duplicateValues" dxfId="6970" priority="6"/>
  </conditionalFormatting>
  <conditionalFormatting sqref="B39:AG39">
    <cfRule type="duplicateValues" dxfId="6969" priority="5"/>
  </conditionalFormatting>
  <conditionalFormatting sqref="B46:AG46">
    <cfRule type="duplicateValues" dxfId="6968" priority="4"/>
  </conditionalFormatting>
  <conditionalFormatting sqref="B49:AG49">
    <cfRule type="duplicateValues" dxfId="6967" priority="3"/>
  </conditionalFormatting>
  <conditionalFormatting sqref="B56:AG56">
    <cfRule type="duplicateValues" dxfId="6966" priority="2"/>
  </conditionalFormatting>
  <conditionalFormatting sqref="B59:AG59">
    <cfRule type="duplicateValues" dxfId="6965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89985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51" stopIfTrue="1" operator="containsText" id="{A9EBBCC9-84CC-4004-948C-387AF2531814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450" stopIfTrue="1" operator="containsText" id="{757BFCD2-FE08-4191-B97F-7547C0C1ED25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397" stopIfTrue="1" operator="containsText" id="{05C92711-5F65-41FD-B0AE-D7EC29C9FE77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3B22-F061-45D8-B1E7-F52D9D46D8FA}">
  <sheetPr codeName="Tabelle309"/>
  <dimension ref="A1:CE85"/>
  <sheetViews>
    <sheetView zoomScale="70" zoomScaleNormal="70" zoomScaleSheetLayoutView="70" zoomScalePageLayoutView="70" workbookViewId="0">
      <selection activeCell="AF4" sqref="AF4:AF49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33</v>
      </c>
      <c r="B1" s="3">
        <f>DATE(YEAR(A2),1,7*A1-3-WEEKDAY(DATE(YEAR(A2),,),3))</f>
        <v>44053</v>
      </c>
      <c r="C1" s="2" t="s">
        <v>29</v>
      </c>
      <c r="D1" s="3">
        <f>B1+4</f>
        <v>44057</v>
      </c>
      <c r="E1" s="207">
        <f ca="1">SUMIF(B6:AI7,"&lt;&gt;"&amp;"",B2:AI2)</f>
        <v>62</v>
      </c>
      <c r="F1" s="493" t="s">
        <v>466</v>
      </c>
      <c r="G1" s="354"/>
      <c r="H1" s="494"/>
      <c r="I1" s="307"/>
      <c r="J1" s="225"/>
      <c r="K1" s="225"/>
      <c r="L1" s="307"/>
      <c r="M1" s="307"/>
      <c r="N1" s="307"/>
      <c r="O1" s="225"/>
      <c r="P1" s="307"/>
      <c r="Q1" s="328"/>
      <c r="R1" s="466"/>
      <c r="S1" s="345"/>
      <c r="T1" s="345"/>
      <c r="U1" s="327"/>
      <c r="V1" s="466"/>
      <c r="W1" s="327"/>
      <c r="X1" s="465"/>
      <c r="Y1" s="212"/>
      <c r="Z1" s="212"/>
      <c r="AA1" s="227"/>
      <c r="AB1" s="227"/>
      <c r="AC1" s="498" t="s">
        <v>318</v>
      </c>
      <c r="AD1" s="227"/>
      <c r="AE1" s="227"/>
      <c r="AF1" s="498" t="s">
        <v>318</v>
      </c>
      <c r="AG1" s="227"/>
      <c r="AH1" s="212"/>
      <c r="AI1" s="466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11</v>
      </c>
      <c r="F2" s="166">
        <v>2</v>
      </c>
      <c r="G2" s="166">
        <v>2</v>
      </c>
      <c r="H2" s="166">
        <v>2</v>
      </c>
      <c r="I2" s="166">
        <v>5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165">
        <v>1</v>
      </c>
      <c r="S2" s="165">
        <v>1</v>
      </c>
      <c r="T2" s="9"/>
      <c r="U2" s="165">
        <v>3</v>
      </c>
      <c r="V2" s="165">
        <v>1</v>
      </c>
      <c r="W2" s="9"/>
      <c r="X2" s="165">
        <v>1</v>
      </c>
      <c r="Y2" s="263"/>
      <c r="Z2" s="263"/>
      <c r="AA2" s="263"/>
      <c r="AB2" s="263"/>
      <c r="AC2" s="165">
        <v>5</v>
      </c>
      <c r="AD2" s="165">
        <v>3</v>
      </c>
      <c r="AE2" s="165">
        <v>6</v>
      </c>
      <c r="AF2" s="165">
        <v>4</v>
      </c>
      <c r="AG2" s="9"/>
      <c r="AH2" s="9"/>
      <c r="AI2" s="165">
        <v>5</v>
      </c>
      <c r="AJ2" s="165">
        <v>1</v>
      </c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1</v>
      </c>
      <c r="BA2" s="287">
        <f t="shared" ref="BA2:BR2" si="0">MAX(BA6,BA9,BA12,BA16,BA19,BA22,BA26,BA29,BA32,BA36,BA39,BA42,BA46,BA49,BA52,BA56,BA59,BA62)</f>
        <v>0</v>
      </c>
      <c r="BB2" s="287">
        <f t="shared" si="0"/>
        <v>5</v>
      </c>
      <c r="BC2" s="287">
        <f t="shared" si="0"/>
        <v>8</v>
      </c>
      <c r="BD2" s="287">
        <f t="shared" si="0"/>
        <v>0</v>
      </c>
      <c r="BE2" s="287">
        <f t="shared" si="0"/>
        <v>5</v>
      </c>
      <c r="BF2" s="287">
        <f t="shared" si="0"/>
        <v>11</v>
      </c>
      <c r="BG2" s="287">
        <f t="shared" si="0"/>
        <v>11</v>
      </c>
      <c r="BH2" s="287">
        <f t="shared" si="0"/>
        <v>12</v>
      </c>
      <c r="BI2" s="287">
        <f t="shared" si="0"/>
        <v>0</v>
      </c>
      <c r="BJ2" s="287">
        <f t="shared" si="0"/>
        <v>1</v>
      </c>
      <c r="BK2" s="287">
        <f t="shared" si="0"/>
        <v>0</v>
      </c>
      <c r="BL2" s="287">
        <f t="shared" si="0"/>
        <v>5</v>
      </c>
      <c r="BM2" s="287">
        <f t="shared" si="0"/>
        <v>4</v>
      </c>
      <c r="BN2" s="287">
        <f t="shared" si="0"/>
        <v>0</v>
      </c>
      <c r="BO2" s="287">
        <f t="shared" si="0"/>
        <v>0</v>
      </c>
      <c r="BP2" s="287">
        <f t="shared" si="0"/>
        <v>0</v>
      </c>
      <c r="BQ2" s="287">
        <f t="shared" si="0"/>
        <v>0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 t="s">
        <v>504</v>
      </c>
      <c r="S3" s="13" t="s">
        <v>323</v>
      </c>
      <c r="T3" s="13"/>
      <c r="U3" s="12" t="s">
        <v>244</v>
      </c>
      <c r="V3" s="12" t="s">
        <v>332</v>
      </c>
      <c r="W3" s="12"/>
      <c r="X3" s="12" t="s">
        <v>435</v>
      </c>
      <c r="Y3" s="286"/>
      <c r="Z3" s="286"/>
      <c r="AA3" s="286"/>
      <c r="AB3" s="286"/>
      <c r="AC3" s="286" t="s">
        <v>393</v>
      </c>
      <c r="AD3" s="12" t="s">
        <v>247</v>
      </c>
      <c r="AE3" s="12" t="s">
        <v>249</v>
      </c>
      <c r="AF3" s="12" t="s">
        <v>297</v>
      </c>
      <c r="AG3" s="12"/>
      <c r="AH3" s="12"/>
      <c r="AI3" s="12" t="s">
        <v>311</v>
      </c>
      <c r="AJ3" s="13" t="s">
        <v>515</v>
      </c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191</v>
      </c>
      <c r="C4" s="17" t="s">
        <v>191</v>
      </c>
      <c r="D4" s="17" t="s">
        <v>517</v>
      </c>
      <c r="E4" s="17" t="s">
        <v>517</v>
      </c>
      <c r="F4" s="17" t="s">
        <v>517</v>
      </c>
      <c r="G4" s="17" t="s">
        <v>517</v>
      </c>
      <c r="H4" s="17" t="s">
        <v>353</v>
      </c>
      <c r="I4" s="17" t="s">
        <v>353</v>
      </c>
      <c r="J4" s="17"/>
      <c r="K4" s="17" t="s">
        <v>517</v>
      </c>
      <c r="L4" s="17" t="s">
        <v>353</v>
      </c>
      <c r="M4" s="17"/>
      <c r="N4" s="17" t="s">
        <v>191</v>
      </c>
      <c r="O4" s="17" t="s">
        <v>422</v>
      </c>
      <c r="P4" s="17" t="s">
        <v>191</v>
      </c>
      <c r="Q4" s="17" t="s">
        <v>517</v>
      </c>
      <c r="R4" s="17" t="s">
        <v>287</v>
      </c>
      <c r="S4" s="17" t="s">
        <v>287</v>
      </c>
      <c r="T4" s="17"/>
      <c r="U4" s="17" t="s">
        <v>287</v>
      </c>
      <c r="V4" s="17" t="s">
        <v>287</v>
      </c>
      <c r="W4" s="17"/>
      <c r="X4" s="17" t="s">
        <v>420</v>
      </c>
      <c r="Y4" s="17"/>
      <c r="Z4" s="17"/>
      <c r="AA4" s="17"/>
      <c r="AB4" s="17"/>
      <c r="AC4" s="17" t="s">
        <v>391</v>
      </c>
      <c r="AD4" s="17" t="s">
        <v>422</v>
      </c>
      <c r="AE4" s="17" t="s">
        <v>287</v>
      </c>
      <c r="AF4" s="17" t="s">
        <v>192</v>
      </c>
      <c r="AG4" s="17"/>
      <c r="AH4" s="17"/>
      <c r="AI4" s="17" t="s">
        <v>436</v>
      </c>
      <c r="AJ4" s="334"/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>Modul 26</v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217" t="s">
        <v>27</v>
      </c>
      <c r="E5" s="217" t="s">
        <v>27</v>
      </c>
      <c r="F5" s="217" t="s">
        <v>27</v>
      </c>
      <c r="G5" s="217" t="s">
        <v>27</v>
      </c>
      <c r="H5" s="290" t="s">
        <v>6</v>
      </c>
      <c r="I5" s="290" t="s">
        <v>6</v>
      </c>
      <c r="J5" s="289"/>
      <c r="K5" s="217" t="s">
        <v>27</v>
      </c>
      <c r="L5" s="290" t="s">
        <v>6</v>
      </c>
      <c r="M5" s="289"/>
      <c r="N5" s="289"/>
      <c r="O5" s="294" t="s">
        <v>14</v>
      </c>
      <c r="P5" s="289"/>
      <c r="Q5" s="217" t="s">
        <v>27</v>
      </c>
      <c r="R5" s="297" t="s">
        <v>5</v>
      </c>
      <c r="S5" s="297" t="s">
        <v>5</v>
      </c>
      <c r="T5" s="289"/>
      <c r="U5" s="297" t="s">
        <v>5</v>
      </c>
      <c r="V5" s="297" t="s">
        <v>5</v>
      </c>
      <c r="W5" s="289"/>
      <c r="X5" s="340" t="s">
        <v>2</v>
      </c>
      <c r="Y5" s="289"/>
      <c r="Z5" s="289"/>
      <c r="AA5" s="289"/>
      <c r="AB5" s="289"/>
      <c r="AC5" s="477" t="s">
        <v>346</v>
      </c>
      <c r="AD5" s="366" t="s">
        <v>14</v>
      </c>
      <c r="AE5" s="297" t="s">
        <v>5</v>
      </c>
      <c r="AF5" s="292" t="s">
        <v>16</v>
      </c>
      <c r="AG5" s="289"/>
      <c r="AH5" s="289"/>
      <c r="AI5" s="295" t="s">
        <v>26</v>
      </c>
      <c r="AJ5" s="313"/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9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>
        <v>8</v>
      </c>
      <c r="E6" s="26">
        <v>7</v>
      </c>
      <c r="F6" s="26">
        <v>8</v>
      </c>
      <c r="G6" s="26">
        <v>8</v>
      </c>
      <c r="H6" s="26">
        <v>4</v>
      </c>
      <c r="I6" s="26">
        <v>4</v>
      </c>
      <c r="J6" s="26"/>
      <c r="K6" s="26">
        <v>8</v>
      </c>
      <c r="L6" s="26">
        <v>4</v>
      </c>
      <c r="M6" s="26"/>
      <c r="N6" s="26"/>
      <c r="O6" s="26" t="s">
        <v>33</v>
      </c>
      <c r="P6" s="26"/>
      <c r="Q6" s="26">
        <v>8</v>
      </c>
      <c r="R6" s="26">
        <v>9</v>
      </c>
      <c r="S6" s="26">
        <v>9</v>
      </c>
      <c r="T6" s="26"/>
      <c r="U6" s="26">
        <v>9</v>
      </c>
      <c r="V6" s="26">
        <v>9</v>
      </c>
      <c r="W6" s="26"/>
      <c r="X6" s="26">
        <v>1</v>
      </c>
      <c r="Y6" s="26"/>
      <c r="Z6" s="26"/>
      <c r="AA6" s="26"/>
      <c r="AB6" s="26"/>
      <c r="AC6" s="26">
        <v>3</v>
      </c>
      <c r="AD6" s="26" t="s">
        <v>33</v>
      </c>
      <c r="AE6" s="26">
        <v>9</v>
      </c>
      <c r="AF6" s="26" t="s">
        <v>34</v>
      </c>
      <c r="AG6" s="26"/>
      <c r="AH6" s="26"/>
      <c r="AI6" s="26">
        <v>6</v>
      </c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>
        <f>IF(HLOOKUP($A$1&amp;"b",[1]!Plan,AS66,FALSE)="","",HLOOKUP($A$1&amp;"b",[1]!Plan,AS66,FALSE))</f>
        <v>40</v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1</v>
      </c>
      <c r="BA6" s="167">
        <f t="shared" si="2"/>
        <v>0</v>
      </c>
      <c r="BB6" s="167">
        <f t="shared" si="2"/>
        <v>5</v>
      </c>
      <c r="BC6" s="167">
        <f t="shared" si="2"/>
        <v>8</v>
      </c>
      <c r="BD6" s="167">
        <f t="shared" si="2"/>
        <v>0</v>
      </c>
      <c r="BE6" s="167">
        <f t="shared" si="2"/>
        <v>5</v>
      </c>
      <c r="BF6" s="167">
        <f t="shared" si="2"/>
        <v>11</v>
      </c>
      <c r="BG6" s="167">
        <f t="shared" si="2"/>
        <v>11</v>
      </c>
      <c r="BH6" s="167">
        <f t="shared" si="2"/>
        <v>12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5</v>
      </c>
      <c r="BM6" s="167">
        <f t="shared" si="2"/>
        <v>4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7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191</v>
      </c>
      <c r="C7" s="17" t="s">
        <v>191</v>
      </c>
      <c r="D7" s="17" t="s">
        <v>517</v>
      </c>
      <c r="E7" s="17" t="s">
        <v>517</v>
      </c>
      <c r="F7" s="17" t="s">
        <v>517</v>
      </c>
      <c r="G7" s="17" t="s">
        <v>517</v>
      </c>
      <c r="H7" s="17" t="s">
        <v>353</v>
      </c>
      <c r="I7" s="17" t="s">
        <v>353</v>
      </c>
      <c r="J7" s="17"/>
      <c r="K7" s="17" t="s">
        <v>517</v>
      </c>
      <c r="L7" s="17" t="s">
        <v>353</v>
      </c>
      <c r="M7" s="17"/>
      <c r="N7" s="17" t="s">
        <v>191</v>
      </c>
      <c r="O7" s="17" t="s">
        <v>422</v>
      </c>
      <c r="P7" s="17" t="s">
        <v>191</v>
      </c>
      <c r="Q7" s="17" t="s">
        <v>517</v>
      </c>
      <c r="R7" s="17" t="s">
        <v>287</v>
      </c>
      <c r="S7" s="17" t="s">
        <v>287</v>
      </c>
      <c r="T7" s="17"/>
      <c r="U7" s="17" t="s">
        <v>287</v>
      </c>
      <c r="V7" s="17" t="s">
        <v>287</v>
      </c>
      <c r="W7" s="17"/>
      <c r="X7" s="17" t="s">
        <v>420</v>
      </c>
      <c r="Y7" s="17"/>
      <c r="Z7" s="17"/>
      <c r="AA7" s="17"/>
      <c r="AB7" s="17"/>
      <c r="AC7" s="17" t="s">
        <v>391</v>
      </c>
      <c r="AD7" s="17" t="s">
        <v>422</v>
      </c>
      <c r="AE7" s="17" t="s">
        <v>287</v>
      </c>
      <c r="AF7" s="17" t="s">
        <v>192</v>
      </c>
      <c r="AG7" s="17"/>
      <c r="AH7" s="17"/>
      <c r="AI7" s="17" t="s">
        <v>436</v>
      </c>
      <c r="AJ7" s="334"/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>Modul 26</v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3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17" t="s">
        <v>27</v>
      </c>
      <c r="E8" s="217" t="s">
        <v>27</v>
      </c>
      <c r="F8" s="217" t="s">
        <v>27</v>
      </c>
      <c r="G8" s="217" t="s">
        <v>27</v>
      </c>
      <c r="H8" s="290" t="s">
        <v>6</v>
      </c>
      <c r="I8" s="290" t="s">
        <v>6</v>
      </c>
      <c r="J8" s="289"/>
      <c r="K8" s="217" t="s">
        <v>27</v>
      </c>
      <c r="L8" s="290" t="s">
        <v>6</v>
      </c>
      <c r="M8" s="289"/>
      <c r="N8" s="289"/>
      <c r="O8" s="294" t="s">
        <v>14</v>
      </c>
      <c r="P8" s="289"/>
      <c r="Q8" s="217" t="s">
        <v>27</v>
      </c>
      <c r="R8" s="297" t="s">
        <v>5</v>
      </c>
      <c r="S8" s="297" t="s">
        <v>5</v>
      </c>
      <c r="T8" s="289"/>
      <c r="U8" s="297" t="s">
        <v>5</v>
      </c>
      <c r="V8" s="297" t="s">
        <v>5</v>
      </c>
      <c r="W8" s="289"/>
      <c r="X8" s="340" t="s">
        <v>2</v>
      </c>
      <c r="Y8" s="289"/>
      <c r="Z8" s="289"/>
      <c r="AA8" s="289"/>
      <c r="AB8" s="289"/>
      <c r="AC8" s="477" t="s">
        <v>346</v>
      </c>
      <c r="AD8" s="366" t="s">
        <v>14</v>
      </c>
      <c r="AE8" s="297" t="s">
        <v>5</v>
      </c>
      <c r="AF8" s="292" t="s">
        <v>16</v>
      </c>
      <c r="AG8" s="289"/>
      <c r="AH8" s="289"/>
      <c r="AI8" s="295" t="s">
        <v>26</v>
      </c>
      <c r="AJ8" s="313"/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>
        <v>8</v>
      </c>
      <c r="E9" s="26">
        <v>7</v>
      </c>
      <c r="F9" s="26">
        <v>8</v>
      </c>
      <c r="G9" s="26">
        <v>8</v>
      </c>
      <c r="H9" s="26">
        <v>4</v>
      </c>
      <c r="I9" s="26">
        <v>4</v>
      </c>
      <c r="J9" s="26"/>
      <c r="K9" s="26">
        <v>8</v>
      </c>
      <c r="L9" s="26">
        <v>4</v>
      </c>
      <c r="M9" s="26"/>
      <c r="N9" s="26"/>
      <c r="O9" s="26" t="s">
        <v>33</v>
      </c>
      <c r="P9" s="26"/>
      <c r="Q9" s="26">
        <v>8</v>
      </c>
      <c r="R9" s="26">
        <v>9</v>
      </c>
      <c r="S9" s="26">
        <v>9</v>
      </c>
      <c r="T9" s="26"/>
      <c r="U9" s="26">
        <v>9</v>
      </c>
      <c r="V9" s="26">
        <v>9</v>
      </c>
      <c r="W9" s="26"/>
      <c r="X9" s="26">
        <v>1</v>
      </c>
      <c r="Y9" s="26"/>
      <c r="Z9" s="26"/>
      <c r="AA9" s="26"/>
      <c r="AB9" s="26"/>
      <c r="AC9" s="26">
        <v>3</v>
      </c>
      <c r="AD9" s="26" t="s">
        <v>33</v>
      </c>
      <c r="AE9" s="26">
        <v>9</v>
      </c>
      <c r="AF9" s="26" t="s">
        <v>34</v>
      </c>
      <c r="AG9" s="26"/>
      <c r="AH9" s="26"/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>
        <f>IF(HLOOKUP($A$1&amp;"b",[1]!Plan,AS66,FALSE)="","",HLOOKUP($A$1&amp;"b",[1]!Plan,AS66,FALSE))</f>
        <v>40</v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1</v>
      </c>
      <c r="BA9" s="167">
        <f t="shared" si="4"/>
        <v>0</v>
      </c>
      <c r="BB9" s="167">
        <f t="shared" si="4"/>
        <v>5</v>
      </c>
      <c r="BC9" s="167">
        <f t="shared" si="4"/>
        <v>8</v>
      </c>
      <c r="BD9" s="167">
        <f t="shared" si="4"/>
        <v>0</v>
      </c>
      <c r="BE9" s="167">
        <f t="shared" si="4"/>
        <v>5</v>
      </c>
      <c r="BF9" s="167">
        <f t="shared" si="4"/>
        <v>11</v>
      </c>
      <c r="BG9" s="167">
        <f t="shared" si="4"/>
        <v>11</v>
      </c>
      <c r="BH9" s="167">
        <f t="shared" si="4"/>
        <v>12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5</v>
      </c>
      <c r="BM9" s="167">
        <f t="shared" si="4"/>
        <v>4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191</v>
      </c>
      <c r="C14" s="17" t="s">
        <v>191</v>
      </c>
      <c r="D14" s="17" t="s">
        <v>517</v>
      </c>
      <c r="E14" s="17" t="s">
        <v>517</v>
      </c>
      <c r="F14" s="17" t="s">
        <v>517</v>
      </c>
      <c r="G14" s="17" t="s">
        <v>517</v>
      </c>
      <c r="H14" s="17" t="s">
        <v>353</v>
      </c>
      <c r="I14" s="17" t="s">
        <v>353</v>
      </c>
      <c r="J14" s="17"/>
      <c r="K14" s="17" t="s">
        <v>517</v>
      </c>
      <c r="L14" s="17" t="s">
        <v>353</v>
      </c>
      <c r="M14" s="17"/>
      <c r="N14" s="373" t="s">
        <v>191</v>
      </c>
      <c r="O14" s="17" t="s">
        <v>422</v>
      </c>
      <c r="P14" s="17" t="s">
        <v>191</v>
      </c>
      <c r="Q14" s="17" t="s">
        <v>517</v>
      </c>
      <c r="R14" s="17" t="s">
        <v>287</v>
      </c>
      <c r="S14" s="17" t="s">
        <v>287</v>
      </c>
      <c r="T14" s="17"/>
      <c r="U14" s="17" t="s">
        <v>287</v>
      </c>
      <c r="V14" s="17" t="s">
        <v>287</v>
      </c>
      <c r="W14" s="17"/>
      <c r="X14" s="17" t="s">
        <v>420</v>
      </c>
      <c r="Y14" s="17"/>
      <c r="Z14" s="17"/>
      <c r="AA14" s="17"/>
      <c r="AB14" s="17"/>
      <c r="AC14" s="17" t="s">
        <v>391</v>
      </c>
      <c r="AD14" s="17" t="s">
        <v>422</v>
      </c>
      <c r="AE14" s="17" t="s">
        <v>287</v>
      </c>
      <c r="AF14" s="17" t="s">
        <v>192</v>
      </c>
      <c r="AG14" s="17"/>
      <c r="AH14" s="17"/>
      <c r="AI14" s="17" t="s">
        <v>511</v>
      </c>
      <c r="AJ14" s="334" t="s">
        <v>516</v>
      </c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>AZ-104T00</v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217" t="s">
        <v>27</v>
      </c>
      <c r="E15" s="217" t="s">
        <v>27</v>
      </c>
      <c r="F15" s="217" t="s">
        <v>27</v>
      </c>
      <c r="G15" s="217" t="s">
        <v>27</v>
      </c>
      <c r="H15" s="290" t="s">
        <v>6</v>
      </c>
      <c r="I15" s="290" t="s">
        <v>6</v>
      </c>
      <c r="J15" s="289"/>
      <c r="K15" s="217" t="s">
        <v>27</v>
      </c>
      <c r="L15" s="290" t="s">
        <v>6</v>
      </c>
      <c r="M15" s="289"/>
      <c r="N15" s="289"/>
      <c r="O15" s="294" t="s">
        <v>14</v>
      </c>
      <c r="P15" s="289"/>
      <c r="Q15" s="217" t="s">
        <v>27</v>
      </c>
      <c r="R15" s="297" t="s">
        <v>5</v>
      </c>
      <c r="S15" s="297" t="s">
        <v>5</v>
      </c>
      <c r="T15" s="289"/>
      <c r="U15" s="297" t="s">
        <v>5</v>
      </c>
      <c r="V15" s="297" t="s">
        <v>5</v>
      </c>
      <c r="W15" s="289"/>
      <c r="X15" s="340" t="s">
        <v>2</v>
      </c>
      <c r="Y15" s="289"/>
      <c r="Z15" s="289"/>
      <c r="AA15" s="289"/>
      <c r="AB15" s="289"/>
      <c r="AC15" s="477" t="s">
        <v>346</v>
      </c>
      <c r="AD15" s="366" t="s">
        <v>14</v>
      </c>
      <c r="AE15" s="297" t="s">
        <v>5</v>
      </c>
      <c r="AF15" s="292" t="s">
        <v>16</v>
      </c>
      <c r="AG15" s="289"/>
      <c r="AH15" s="289"/>
      <c r="AI15" s="324" t="s">
        <v>58</v>
      </c>
      <c r="AJ15" s="348" t="s">
        <v>4</v>
      </c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>
        <v>8</v>
      </c>
      <c r="E16" s="26">
        <v>7</v>
      </c>
      <c r="F16" s="26">
        <v>8</v>
      </c>
      <c r="G16" s="26">
        <v>8</v>
      </c>
      <c r="H16" s="26">
        <v>4</v>
      </c>
      <c r="I16" s="26">
        <v>4</v>
      </c>
      <c r="J16" s="26"/>
      <c r="K16" s="26">
        <v>8</v>
      </c>
      <c r="L16" s="26">
        <v>4</v>
      </c>
      <c r="M16" s="26"/>
      <c r="N16" s="26"/>
      <c r="O16" s="26" t="s">
        <v>33</v>
      </c>
      <c r="P16" s="26"/>
      <c r="Q16" s="26">
        <v>8</v>
      </c>
      <c r="R16" s="26">
        <v>9</v>
      </c>
      <c r="S16" s="26">
        <v>9</v>
      </c>
      <c r="T16" s="26"/>
      <c r="U16" s="26">
        <v>9</v>
      </c>
      <c r="V16" s="26">
        <v>9</v>
      </c>
      <c r="W16" s="26"/>
      <c r="X16" s="26">
        <v>1</v>
      </c>
      <c r="Y16" s="26"/>
      <c r="Z16" s="26"/>
      <c r="AA16" s="26"/>
      <c r="AB16" s="26"/>
      <c r="AC16" s="26">
        <v>3</v>
      </c>
      <c r="AD16" s="26" t="s">
        <v>33</v>
      </c>
      <c r="AE16" s="26">
        <v>9</v>
      </c>
      <c r="AF16" s="26" t="s">
        <v>34</v>
      </c>
      <c r="AG16" s="26"/>
      <c r="AH16" s="26"/>
      <c r="AI16" s="26">
        <v>6</v>
      </c>
      <c r="AJ16" s="82" t="s">
        <v>31</v>
      </c>
      <c r="AK16" s="31"/>
      <c r="AL16" s="31"/>
      <c r="AM16" s="31"/>
      <c r="AN16" s="124"/>
      <c r="AO16" s="31"/>
      <c r="AP16" s="125"/>
      <c r="AQ16" s="4"/>
      <c r="AR16" s="28">
        <f>IF(HLOOKUP($A$1&amp;"b",[1]!Plan,AR67,FALSE)="","",HLOOKUP($A$1&amp;"b",[1]!Plan,AR67,FALSE))</f>
        <v>8</v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1</v>
      </c>
      <c r="BA16" s="167">
        <f t="shared" si="8"/>
        <v>0</v>
      </c>
      <c r="BB16" s="167">
        <f t="shared" si="8"/>
        <v>5</v>
      </c>
      <c r="BC16" s="167">
        <f t="shared" si="8"/>
        <v>8</v>
      </c>
      <c r="BD16" s="167">
        <f t="shared" si="8"/>
        <v>0</v>
      </c>
      <c r="BE16" s="167">
        <f t="shared" si="8"/>
        <v>5</v>
      </c>
      <c r="BF16" s="167">
        <f t="shared" si="8"/>
        <v>11</v>
      </c>
      <c r="BG16" s="167">
        <f t="shared" si="8"/>
        <v>11</v>
      </c>
      <c r="BH16" s="167">
        <f t="shared" si="8"/>
        <v>12</v>
      </c>
      <c r="BI16" s="167">
        <f t="shared" si="8"/>
        <v>0</v>
      </c>
      <c r="BJ16" s="167">
        <f t="shared" si="8"/>
        <v>1</v>
      </c>
      <c r="BK16" s="167">
        <f t="shared" si="8"/>
        <v>0</v>
      </c>
      <c r="BL16" s="167">
        <f t="shared" si="8"/>
        <v>5</v>
      </c>
      <c r="BM16" s="167">
        <f t="shared" si="8"/>
        <v>4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191</v>
      </c>
      <c r="C17" s="17" t="s">
        <v>191</v>
      </c>
      <c r="D17" s="17" t="s">
        <v>517</v>
      </c>
      <c r="E17" s="17" t="s">
        <v>517</v>
      </c>
      <c r="F17" s="17" t="s">
        <v>517</v>
      </c>
      <c r="G17" s="17" t="s">
        <v>517</v>
      </c>
      <c r="H17" s="17" t="s">
        <v>353</v>
      </c>
      <c r="I17" s="17" t="s">
        <v>353</v>
      </c>
      <c r="J17" s="17"/>
      <c r="K17" s="17" t="s">
        <v>517</v>
      </c>
      <c r="L17" s="17" t="s">
        <v>353</v>
      </c>
      <c r="M17" s="17"/>
      <c r="N17" s="373" t="s">
        <v>191</v>
      </c>
      <c r="O17" s="17" t="s">
        <v>422</v>
      </c>
      <c r="P17" s="17" t="s">
        <v>191</v>
      </c>
      <c r="Q17" s="17" t="s">
        <v>517</v>
      </c>
      <c r="R17" s="17" t="s">
        <v>287</v>
      </c>
      <c r="S17" s="17" t="s">
        <v>287</v>
      </c>
      <c r="T17" s="17"/>
      <c r="U17" s="17" t="s">
        <v>287</v>
      </c>
      <c r="V17" s="17" t="s">
        <v>287</v>
      </c>
      <c r="W17" s="17"/>
      <c r="X17" s="17" t="s">
        <v>420</v>
      </c>
      <c r="Y17" s="17"/>
      <c r="Z17" s="17"/>
      <c r="AA17" s="17"/>
      <c r="AB17" s="17"/>
      <c r="AC17" s="17" t="s">
        <v>391</v>
      </c>
      <c r="AD17" s="17" t="s">
        <v>422</v>
      </c>
      <c r="AE17" s="17" t="s">
        <v>287</v>
      </c>
      <c r="AF17" s="17" t="s">
        <v>192</v>
      </c>
      <c r="AG17" s="17"/>
      <c r="AH17" s="17"/>
      <c r="AI17" s="17" t="s">
        <v>511</v>
      </c>
      <c r="AJ17" s="334" t="s">
        <v>516</v>
      </c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>AZ-104T00</v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217" t="s">
        <v>27</v>
      </c>
      <c r="E18" s="217" t="s">
        <v>27</v>
      </c>
      <c r="F18" s="217" t="s">
        <v>27</v>
      </c>
      <c r="G18" s="217" t="s">
        <v>27</v>
      </c>
      <c r="H18" s="290" t="s">
        <v>6</v>
      </c>
      <c r="I18" s="290" t="s">
        <v>6</v>
      </c>
      <c r="J18" s="289"/>
      <c r="K18" s="217" t="s">
        <v>27</v>
      </c>
      <c r="L18" s="290" t="s">
        <v>6</v>
      </c>
      <c r="M18" s="289"/>
      <c r="N18" s="289"/>
      <c r="O18" s="294" t="s">
        <v>14</v>
      </c>
      <c r="P18" s="289"/>
      <c r="Q18" s="217" t="s">
        <v>27</v>
      </c>
      <c r="R18" s="297" t="s">
        <v>5</v>
      </c>
      <c r="S18" s="297" t="s">
        <v>5</v>
      </c>
      <c r="T18" s="289"/>
      <c r="U18" s="297" t="s">
        <v>5</v>
      </c>
      <c r="V18" s="297" t="s">
        <v>5</v>
      </c>
      <c r="W18" s="289"/>
      <c r="X18" s="340" t="s">
        <v>2</v>
      </c>
      <c r="Y18" s="289"/>
      <c r="Z18" s="289"/>
      <c r="AA18" s="289"/>
      <c r="AB18" s="289"/>
      <c r="AC18" s="477" t="s">
        <v>346</v>
      </c>
      <c r="AD18" s="366" t="s">
        <v>14</v>
      </c>
      <c r="AE18" s="297" t="s">
        <v>5</v>
      </c>
      <c r="AF18" s="292" t="s">
        <v>16</v>
      </c>
      <c r="AG18" s="289"/>
      <c r="AH18" s="289"/>
      <c r="AI18" s="324" t="s">
        <v>58</v>
      </c>
      <c r="AJ18" s="348" t="s">
        <v>4</v>
      </c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>
        <v>8</v>
      </c>
      <c r="E19" s="26">
        <v>7</v>
      </c>
      <c r="F19" s="26">
        <v>8</v>
      </c>
      <c r="G19" s="26">
        <v>8</v>
      </c>
      <c r="H19" s="26">
        <v>4</v>
      </c>
      <c r="I19" s="26">
        <v>4</v>
      </c>
      <c r="J19" s="26"/>
      <c r="K19" s="26">
        <v>8</v>
      </c>
      <c r="L19" s="26">
        <v>4</v>
      </c>
      <c r="M19" s="26"/>
      <c r="N19" s="26"/>
      <c r="O19" s="26" t="s">
        <v>33</v>
      </c>
      <c r="P19" s="26"/>
      <c r="Q19" s="26">
        <v>8</v>
      </c>
      <c r="R19" s="26">
        <v>9</v>
      </c>
      <c r="S19" s="26">
        <v>9</v>
      </c>
      <c r="T19" s="26"/>
      <c r="U19" s="26">
        <v>9</v>
      </c>
      <c r="V19" s="26">
        <v>9</v>
      </c>
      <c r="W19" s="26"/>
      <c r="X19" s="26">
        <v>1</v>
      </c>
      <c r="Y19" s="26"/>
      <c r="Z19" s="26"/>
      <c r="AA19" s="26"/>
      <c r="AB19" s="26"/>
      <c r="AC19" s="26">
        <v>3</v>
      </c>
      <c r="AD19" s="26" t="s">
        <v>33</v>
      </c>
      <c r="AE19" s="26">
        <v>9</v>
      </c>
      <c r="AF19" s="26" t="s">
        <v>34</v>
      </c>
      <c r="AG19" s="26"/>
      <c r="AH19" s="26"/>
      <c r="AI19" s="26">
        <v>6</v>
      </c>
      <c r="AJ19" s="82" t="s">
        <v>31</v>
      </c>
      <c r="AK19" s="31"/>
      <c r="AL19" s="31"/>
      <c r="AM19" s="31"/>
      <c r="AN19" s="124"/>
      <c r="AO19" s="31"/>
      <c r="AP19" s="125"/>
      <c r="AQ19" s="4"/>
      <c r="AR19" s="28">
        <f>IF(HLOOKUP($A$1&amp;"b",[1]!Plan,AR67,FALSE)="","",HLOOKUP($A$1&amp;"b",[1]!Plan,AR67,FALSE))</f>
        <v>8</v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1</v>
      </c>
      <c r="BA19" s="167">
        <f t="shared" si="10"/>
        <v>0</v>
      </c>
      <c r="BB19" s="167">
        <f t="shared" si="10"/>
        <v>5</v>
      </c>
      <c r="BC19" s="167">
        <f t="shared" si="10"/>
        <v>8</v>
      </c>
      <c r="BD19" s="167">
        <f t="shared" si="10"/>
        <v>0</v>
      </c>
      <c r="BE19" s="167">
        <f t="shared" si="10"/>
        <v>5</v>
      </c>
      <c r="BF19" s="167">
        <f t="shared" si="10"/>
        <v>11</v>
      </c>
      <c r="BG19" s="167">
        <f t="shared" si="10"/>
        <v>11</v>
      </c>
      <c r="BH19" s="167">
        <f t="shared" si="10"/>
        <v>12</v>
      </c>
      <c r="BI19" s="167">
        <f t="shared" si="10"/>
        <v>0</v>
      </c>
      <c r="BJ19" s="167">
        <f t="shared" si="10"/>
        <v>1</v>
      </c>
      <c r="BK19" s="167">
        <f t="shared" si="10"/>
        <v>0</v>
      </c>
      <c r="BL19" s="167">
        <f t="shared" si="10"/>
        <v>5</v>
      </c>
      <c r="BM19" s="167">
        <f t="shared" si="10"/>
        <v>4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191</v>
      </c>
      <c r="C24" s="17" t="s">
        <v>191</v>
      </c>
      <c r="D24" s="17" t="s">
        <v>517</v>
      </c>
      <c r="E24" s="17" t="s">
        <v>517</v>
      </c>
      <c r="F24" s="17" t="s">
        <v>517</v>
      </c>
      <c r="G24" s="17" t="s">
        <v>517</v>
      </c>
      <c r="H24" s="17" t="s">
        <v>353</v>
      </c>
      <c r="I24" s="17" t="s">
        <v>353</v>
      </c>
      <c r="J24" s="17"/>
      <c r="K24" s="17" t="s">
        <v>517</v>
      </c>
      <c r="L24" s="17" t="s">
        <v>353</v>
      </c>
      <c r="M24" s="17"/>
      <c r="N24" s="373" t="s">
        <v>191</v>
      </c>
      <c r="O24" s="17" t="s">
        <v>422</v>
      </c>
      <c r="P24" s="17" t="s">
        <v>191</v>
      </c>
      <c r="Q24" s="17" t="s">
        <v>517</v>
      </c>
      <c r="R24" s="17" t="s">
        <v>287</v>
      </c>
      <c r="S24" s="17" t="s">
        <v>287</v>
      </c>
      <c r="T24" s="17"/>
      <c r="U24" s="17" t="s">
        <v>287</v>
      </c>
      <c r="V24" s="17" t="s">
        <v>287</v>
      </c>
      <c r="W24" s="17"/>
      <c r="X24" s="17" t="s">
        <v>420</v>
      </c>
      <c r="Y24" s="17"/>
      <c r="Z24" s="17"/>
      <c r="AA24" s="17"/>
      <c r="AB24" s="17"/>
      <c r="AC24" s="17" t="s">
        <v>391</v>
      </c>
      <c r="AD24" s="17" t="s">
        <v>422</v>
      </c>
      <c r="AE24" s="17" t="s">
        <v>287</v>
      </c>
      <c r="AF24" s="17" t="s">
        <v>192</v>
      </c>
      <c r="AG24" s="17"/>
      <c r="AH24" s="17"/>
      <c r="AI24" s="17" t="s">
        <v>436</v>
      </c>
      <c r="AJ24" s="334" t="s">
        <v>516</v>
      </c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>AZ-104T00</v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217" t="s">
        <v>27</v>
      </c>
      <c r="E25" s="217" t="s">
        <v>27</v>
      </c>
      <c r="F25" s="217" t="s">
        <v>27</v>
      </c>
      <c r="G25" s="217" t="s">
        <v>27</v>
      </c>
      <c r="H25" s="290" t="s">
        <v>6</v>
      </c>
      <c r="I25" s="290" t="s">
        <v>6</v>
      </c>
      <c r="J25" s="289"/>
      <c r="K25" s="217" t="s">
        <v>27</v>
      </c>
      <c r="L25" s="290" t="s">
        <v>6</v>
      </c>
      <c r="M25" s="289"/>
      <c r="N25" s="289"/>
      <c r="O25" s="294" t="s">
        <v>14</v>
      </c>
      <c r="P25" s="289"/>
      <c r="Q25" s="217" t="s">
        <v>27</v>
      </c>
      <c r="R25" s="297" t="s">
        <v>5</v>
      </c>
      <c r="S25" s="297" t="s">
        <v>5</v>
      </c>
      <c r="T25" s="289"/>
      <c r="U25" s="297" t="s">
        <v>5</v>
      </c>
      <c r="V25" s="297" t="s">
        <v>5</v>
      </c>
      <c r="W25" s="289"/>
      <c r="X25" s="340" t="s">
        <v>2</v>
      </c>
      <c r="Y25" s="289"/>
      <c r="Z25" s="289"/>
      <c r="AA25" s="289"/>
      <c r="AB25" s="289"/>
      <c r="AC25" s="477" t="s">
        <v>346</v>
      </c>
      <c r="AD25" s="366" t="s">
        <v>14</v>
      </c>
      <c r="AE25" s="297" t="s">
        <v>5</v>
      </c>
      <c r="AF25" s="292" t="s">
        <v>16</v>
      </c>
      <c r="AG25" s="289"/>
      <c r="AH25" s="289"/>
      <c r="AI25" s="295" t="s">
        <v>26</v>
      </c>
      <c r="AJ25" s="348" t="s">
        <v>4</v>
      </c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>
        <v>8</v>
      </c>
      <c r="E26" s="26">
        <v>7</v>
      </c>
      <c r="F26" s="26">
        <v>8</v>
      </c>
      <c r="G26" s="26">
        <v>8</v>
      </c>
      <c r="H26" s="26">
        <v>4</v>
      </c>
      <c r="I26" s="26">
        <v>4</v>
      </c>
      <c r="J26" s="26"/>
      <c r="K26" s="26">
        <v>8</v>
      </c>
      <c r="L26" s="26">
        <v>4</v>
      </c>
      <c r="M26" s="26"/>
      <c r="N26" s="26"/>
      <c r="O26" s="26" t="s">
        <v>33</v>
      </c>
      <c r="P26" s="26"/>
      <c r="Q26" s="26">
        <v>8</v>
      </c>
      <c r="R26" s="26">
        <v>9</v>
      </c>
      <c r="S26" s="26">
        <v>9</v>
      </c>
      <c r="T26" s="26"/>
      <c r="U26" s="26">
        <v>9</v>
      </c>
      <c r="V26" s="26">
        <v>9</v>
      </c>
      <c r="W26" s="26"/>
      <c r="X26" s="26">
        <v>1</v>
      </c>
      <c r="Y26" s="26"/>
      <c r="Z26" s="26"/>
      <c r="AA26" s="26"/>
      <c r="AB26" s="26"/>
      <c r="AC26" s="26">
        <v>3</v>
      </c>
      <c r="AD26" s="26" t="s">
        <v>33</v>
      </c>
      <c r="AE26" s="26">
        <v>9</v>
      </c>
      <c r="AF26" s="26" t="s">
        <v>34</v>
      </c>
      <c r="AG26" s="26"/>
      <c r="AH26" s="26"/>
      <c r="AI26" s="26">
        <v>6</v>
      </c>
      <c r="AJ26" s="82" t="s">
        <v>31</v>
      </c>
      <c r="AK26" s="31"/>
      <c r="AL26" s="31"/>
      <c r="AM26" s="124"/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1</v>
      </c>
      <c r="BA26" s="167">
        <f t="shared" si="14"/>
        <v>0</v>
      </c>
      <c r="BB26" s="167">
        <f t="shared" si="14"/>
        <v>5</v>
      </c>
      <c r="BC26" s="167">
        <f t="shared" si="14"/>
        <v>8</v>
      </c>
      <c r="BD26" s="167">
        <f t="shared" si="14"/>
        <v>0</v>
      </c>
      <c r="BE26" s="167">
        <f t="shared" si="14"/>
        <v>5</v>
      </c>
      <c r="BF26" s="167">
        <f t="shared" si="14"/>
        <v>11</v>
      </c>
      <c r="BG26" s="167">
        <f t="shared" si="14"/>
        <v>11</v>
      </c>
      <c r="BH26" s="167">
        <f t="shared" si="14"/>
        <v>12</v>
      </c>
      <c r="BI26" s="167">
        <f t="shared" si="14"/>
        <v>0</v>
      </c>
      <c r="BJ26" s="167">
        <f t="shared" si="14"/>
        <v>1</v>
      </c>
      <c r="BK26" s="167">
        <f t="shared" si="14"/>
        <v>0</v>
      </c>
      <c r="BL26" s="167">
        <f t="shared" si="14"/>
        <v>5</v>
      </c>
      <c r="BM26" s="167">
        <f t="shared" si="14"/>
        <v>4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191</v>
      </c>
      <c r="C27" s="17" t="s">
        <v>191</v>
      </c>
      <c r="D27" s="17" t="s">
        <v>517</v>
      </c>
      <c r="E27" s="17" t="s">
        <v>517</v>
      </c>
      <c r="F27" s="17" t="s">
        <v>517</v>
      </c>
      <c r="G27" s="17" t="s">
        <v>517</v>
      </c>
      <c r="H27" s="17" t="s">
        <v>353</v>
      </c>
      <c r="I27" s="17" t="s">
        <v>353</v>
      </c>
      <c r="J27" s="17"/>
      <c r="K27" s="17" t="s">
        <v>517</v>
      </c>
      <c r="L27" s="17" t="s">
        <v>353</v>
      </c>
      <c r="M27" s="17"/>
      <c r="N27" s="373" t="s">
        <v>191</v>
      </c>
      <c r="O27" s="17" t="s">
        <v>422</v>
      </c>
      <c r="P27" s="17" t="s">
        <v>191</v>
      </c>
      <c r="Q27" s="17" t="s">
        <v>517</v>
      </c>
      <c r="R27" s="17" t="s">
        <v>287</v>
      </c>
      <c r="S27" s="17" t="s">
        <v>287</v>
      </c>
      <c r="T27" s="17"/>
      <c r="U27" s="17" t="s">
        <v>287</v>
      </c>
      <c r="V27" s="17" t="s">
        <v>287</v>
      </c>
      <c r="W27" s="17"/>
      <c r="X27" s="17" t="s">
        <v>420</v>
      </c>
      <c r="Y27" s="17"/>
      <c r="Z27" s="17"/>
      <c r="AA27" s="17"/>
      <c r="AB27" s="17"/>
      <c r="AC27" s="17" t="s">
        <v>391</v>
      </c>
      <c r="AD27" s="17" t="s">
        <v>422</v>
      </c>
      <c r="AE27" s="17" t="s">
        <v>287</v>
      </c>
      <c r="AF27" s="17" t="s">
        <v>192</v>
      </c>
      <c r="AG27" s="17"/>
      <c r="AH27" s="17"/>
      <c r="AI27" s="17" t="s">
        <v>436</v>
      </c>
      <c r="AJ27" s="334" t="s">
        <v>516</v>
      </c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>AZ-104T00</v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217" t="s">
        <v>27</v>
      </c>
      <c r="E28" s="217" t="s">
        <v>27</v>
      </c>
      <c r="F28" s="217" t="s">
        <v>27</v>
      </c>
      <c r="G28" s="217" t="s">
        <v>27</v>
      </c>
      <c r="H28" s="290" t="s">
        <v>6</v>
      </c>
      <c r="I28" s="290" t="s">
        <v>6</v>
      </c>
      <c r="J28" s="289"/>
      <c r="K28" s="217" t="s">
        <v>27</v>
      </c>
      <c r="L28" s="290" t="s">
        <v>6</v>
      </c>
      <c r="M28" s="289"/>
      <c r="N28" s="289"/>
      <c r="O28" s="294" t="s">
        <v>14</v>
      </c>
      <c r="P28" s="289"/>
      <c r="Q28" s="217" t="s">
        <v>27</v>
      </c>
      <c r="R28" s="297" t="s">
        <v>5</v>
      </c>
      <c r="S28" s="297" t="s">
        <v>5</v>
      </c>
      <c r="T28" s="289"/>
      <c r="U28" s="297" t="s">
        <v>5</v>
      </c>
      <c r="V28" s="297" t="s">
        <v>5</v>
      </c>
      <c r="W28" s="289"/>
      <c r="X28" s="340" t="s">
        <v>2</v>
      </c>
      <c r="Y28" s="289"/>
      <c r="Z28" s="289"/>
      <c r="AA28" s="289"/>
      <c r="AB28" s="289"/>
      <c r="AC28" s="477" t="s">
        <v>346</v>
      </c>
      <c r="AD28" s="366" t="s">
        <v>14</v>
      </c>
      <c r="AE28" s="297" t="s">
        <v>5</v>
      </c>
      <c r="AF28" s="292" t="s">
        <v>16</v>
      </c>
      <c r="AG28" s="289"/>
      <c r="AH28" s="289"/>
      <c r="AI28" s="295" t="s">
        <v>26</v>
      </c>
      <c r="AJ28" s="348" t="s">
        <v>4</v>
      </c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>
        <v>8</v>
      </c>
      <c r="E29" s="26">
        <v>7</v>
      </c>
      <c r="F29" s="26">
        <v>8</v>
      </c>
      <c r="G29" s="26">
        <v>8</v>
      </c>
      <c r="H29" s="26">
        <v>4</v>
      </c>
      <c r="I29" s="26">
        <v>4</v>
      </c>
      <c r="J29" s="26"/>
      <c r="K29" s="26">
        <v>8</v>
      </c>
      <c r="L29" s="26">
        <v>4</v>
      </c>
      <c r="M29" s="26"/>
      <c r="N29" s="26"/>
      <c r="O29" s="26" t="s">
        <v>33</v>
      </c>
      <c r="P29" s="26"/>
      <c r="Q29" s="26">
        <v>8</v>
      </c>
      <c r="R29" s="26">
        <v>9</v>
      </c>
      <c r="S29" s="26">
        <v>9</v>
      </c>
      <c r="T29" s="26"/>
      <c r="U29" s="26">
        <v>9</v>
      </c>
      <c r="V29" s="26">
        <v>9</v>
      </c>
      <c r="W29" s="26"/>
      <c r="X29" s="26">
        <v>1</v>
      </c>
      <c r="Y29" s="26"/>
      <c r="Z29" s="26"/>
      <c r="AA29" s="26"/>
      <c r="AB29" s="26"/>
      <c r="AC29" s="26">
        <v>3</v>
      </c>
      <c r="AD29" s="26" t="s">
        <v>33</v>
      </c>
      <c r="AE29" s="26">
        <v>9</v>
      </c>
      <c r="AF29" s="26" t="s">
        <v>34</v>
      </c>
      <c r="AG29" s="26"/>
      <c r="AH29" s="26"/>
      <c r="AI29" s="26">
        <v>6</v>
      </c>
      <c r="AJ29" s="82" t="s">
        <v>31</v>
      </c>
      <c r="AK29" s="31"/>
      <c r="AL29" s="31"/>
      <c r="AM29" s="124"/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1</v>
      </c>
      <c r="BA29" s="167">
        <f t="shared" si="16"/>
        <v>0</v>
      </c>
      <c r="BB29" s="167">
        <f t="shared" si="16"/>
        <v>5</v>
      </c>
      <c r="BC29" s="167">
        <f t="shared" si="16"/>
        <v>8</v>
      </c>
      <c r="BD29" s="167">
        <f t="shared" si="16"/>
        <v>0</v>
      </c>
      <c r="BE29" s="167">
        <f t="shared" si="16"/>
        <v>5</v>
      </c>
      <c r="BF29" s="167">
        <f t="shared" si="16"/>
        <v>11</v>
      </c>
      <c r="BG29" s="167">
        <f t="shared" si="16"/>
        <v>11</v>
      </c>
      <c r="BH29" s="167">
        <f t="shared" si="16"/>
        <v>12</v>
      </c>
      <c r="BI29" s="167">
        <f t="shared" si="16"/>
        <v>0</v>
      </c>
      <c r="BJ29" s="167">
        <f t="shared" si="16"/>
        <v>1</v>
      </c>
      <c r="BK29" s="167">
        <f t="shared" si="16"/>
        <v>0</v>
      </c>
      <c r="BL29" s="167">
        <f t="shared" si="16"/>
        <v>5</v>
      </c>
      <c r="BM29" s="167">
        <f t="shared" si="16"/>
        <v>4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191</v>
      </c>
      <c r="C34" s="17" t="s">
        <v>191</v>
      </c>
      <c r="D34" s="17" t="s">
        <v>517</v>
      </c>
      <c r="E34" s="17" t="s">
        <v>517</v>
      </c>
      <c r="F34" s="17" t="s">
        <v>517</v>
      </c>
      <c r="G34" s="17" t="s">
        <v>517</v>
      </c>
      <c r="H34" s="17" t="s">
        <v>353</v>
      </c>
      <c r="I34" s="17" t="s">
        <v>353</v>
      </c>
      <c r="J34" s="17"/>
      <c r="K34" s="17" t="s">
        <v>517</v>
      </c>
      <c r="L34" s="17" t="s">
        <v>353</v>
      </c>
      <c r="M34" s="17"/>
      <c r="N34" s="17" t="s">
        <v>191</v>
      </c>
      <c r="O34" s="17" t="s">
        <v>422</v>
      </c>
      <c r="P34" s="17" t="s">
        <v>191</v>
      </c>
      <c r="Q34" s="17" t="s">
        <v>517</v>
      </c>
      <c r="R34" s="17" t="s">
        <v>287</v>
      </c>
      <c r="S34" s="17" t="s">
        <v>287</v>
      </c>
      <c r="T34" s="17"/>
      <c r="U34" s="17" t="s">
        <v>287</v>
      </c>
      <c r="V34" s="17" t="s">
        <v>287</v>
      </c>
      <c r="W34" s="17"/>
      <c r="X34" s="17" t="s">
        <v>420</v>
      </c>
      <c r="Y34" s="17"/>
      <c r="Z34" s="17"/>
      <c r="AA34" s="17"/>
      <c r="AB34" s="17"/>
      <c r="AC34" s="17" t="s">
        <v>391</v>
      </c>
      <c r="AD34" s="17" t="s">
        <v>422</v>
      </c>
      <c r="AE34" s="17" t="s">
        <v>287</v>
      </c>
      <c r="AF34" s="17" t="s">
        <v>192</v>
      </c>
      <c r="AG34" s="17"/>
      <c r="AH34" s="17"/>
      <c r="AI34" s="17" t="s">
        <v>436</v>
      </c>
      <c r="AJ34" s="334" t="s">
        <v>516</v>
      </c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>AZ-104T00</v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217" t="s">
        <v>27</v>
      </c>
      <c r="E35" s="217" t="s">
        <v>27</v>
      </c>
      <c r="F35" s="217" t="s">
        <v>27</v>
      </c>
      <c r="G35" s="217" t="s">
        <v>27</v>
      </c>
      <c r="H35" s="290" t="s">
        <v>6</v>
      </c>
      <c r="I35" s="290" t="s">
        <v>6</v>
      </c>
      <c r="J35" s="289"/>
      <c r="K35" s="217" t="s">
        <v>27</v>
      </c>
      <c r="L35" s="290" t="s">
        <v>6</v>
      </c>
      <c r="M35" s="289"/>
      <c r="N35" s="289"/>
      <c r="O35" s="294" t="s">
        <v>14</v>
      </c>
      <c r="P35" s="289"/>
      <c r="Q35" s="217" t="s">
        <v>27</v>
      </c>
      <c r="R35" s="297" t="s">
        <v>5</v>
      </c>
      <c r="S35" s="297" t="s">
        <v>5</v>
      </c>
      <c r="T35" s="289"/>
      <c r="U35" s="297" t="s">
        <v>5</v>
      </c>
      <c r="V35" s="297" t="s">
        <v>5</v>
      </c>
      <c r="W35" s="289"/>
      <c r="X35" s="340" t="s">
        <v>2</v>
      </c>
      <c r="Y35" s="289"/>
      <c r="Z35" s="289"/>
      <c r="AA35" s="289"/>
      <c r="AB35" s="289"/>
      <c r="AC35" s="477" t="s">
        <v>346</v>
      </c>
      <c r="AD35" s="366" t="s">
        <v>14</v>
      </c>
      <c r="AE35" s="297" t="s">
        <v>5</v>
      </c>
      <c r="AF35" s="292" t="s">
        <v>16</v>
      </c>
      <c r="AG35" s="289"/>
      <c r="AH35" s="289"/>
      <c r="AI35" s="295" t="s">
        <v>26</v>
      </c>
      <c r="AJ35" s="348" t="s">
        <v>4</v>
      </c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>
        <v>8</v>
      </c>
      <c r="E36" s="26">
        <v>7</v>
      </c>
      <c r="F36" s="26">
        <v>8</v>
      </c>
      <c r="G36" s="26">
        <v>8</v>
      </c>
      <c r="H36" s="26">
        <v>4</v>
      </c>
      <c r="I36" s="26">
        <v>4</v>
      </c>
      <c r="J36" s="26"/>
      <c r="K36" s="26">
        <v>8</v>
      </c>
      <c r="L36" s="26">
        <v>4</v>
      </c>
      <c r="M36" s="26"/>
      <c r="N36" s="26"/>
      <c r="O36" s="26" t="s">
        <v>33</v>
      </c>
      <c r="P36" s="26"/>
      <c r="Q36" s="26">
        <v>8</v>
      </c>
      <c r="R36" s="26">
        <v>9</v>
      </c>
      <c r="S36" s="26">
        <v>9</v>
      </c>
      <c r="T36" s="26"/>
      <c r="U36" s="26">
        <v>9</v>
      </c>
      <c r="V36" s="26">
        <v>9</v>
      </c>
      <c r="W36" s="26"/>
      <c r="X36" s="26">
        <v>1</v>
      </c>
      <c r="Y36" s="26"/>
      <c r="Z36" s="26"/>
      <c r="AA36" s="26"/>
      <c r="AB36" s="26"/>
      <c r="AC36" s="26">
        <v>3</v>
      </c>
      <c r="AD36" s="26" t="s">
        <v>33</v>
      </c>
      <c r="AE36" s="26">
        <v>9</v>
      </c>
      <c r="AF36" s="26" t="s">
        <v>34</v>
      </c>
      <c r="AG36" s="26"/>
      <c r="AH36" s="26"/>
      <c r="AI36" s="26">
        <v>6</v>
      </c>
      <c r="AJ36" s="82" t="s">
        <v>31</v>
      </c>
      <c r="AK36" s="31"/>
      <c r="AL36" s="31"/>
      <c r="AM36" s="124"/>
      <c r="AN36" s="124"/>
      <c r="AO36" s="124"/>
      <c r="AP36" s="125"/>
      <c r="AQ36" s="4"/>
      <c r="AR36" s="28">
        <f>IF(HLOOKUP($A$1&amp;"b",[1]!Plan,AR69,FALSE)="","",HLOOKUP($A$1&amp;"b",[1]!Plan,AR69,FALSE))</f>
        <v>8</v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1</v>
      </c>
      <c r="BA36" s="167">
        <f t="shared" si="20"/>
        <v>0</v>
      </c>
      <c r="BB36" s="167">
        <f t="shared" si="20"/>
        <v>5</v>
      </c>
      <c r="BC36" s="167">
        <f t="shared" si="20"/>
        <v>8</v>
      </c>
      <c r="BD36" s="167">
        <f t="shared" si="20"/>
        <v>0</v>
      </c>
      <c r="BE36" s="167">
        <f t="shared" si="20"/>
        <v>5</v>
      </c>
      <c r="BF36" s="167">
        <f t="shared" si="20"/>
        <v>11</v>
      </c>
      <c r="BG36" s="167">
        <f t="shared" si="20"/>
        <v>11</v>
      </c>
      <c r="BH36" s="167">
        <f t="shared" si="20"/>
        <v>12</v>
      </c>
      <c r="BI36" s="167">
        <f t="shared" si="20"/>
        <v>0</v>
      </c>
      <c r="BJ36" s="167">
        <f t="shared" si="20"/>
        <v>1</v>
      </c>
      <c r="BK36" s="167">
        <f t="shared" si="20"/>
        <v>0</v>
      </c>
      <c r="BL36" s="167">
        <f t="shared" si="20"/>
        <v>5</v>
      </c>
      <c r="BM36" s="167">
        <f t="shared" si="20"/>
        <v>4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0</v>
      </c>
    </row>
    <row r="37" spans="1:71" ht="15" customHeight="1" x14ac:dyDescent="0.3">
      <c r="A37" s="192"/>
      <c r="B37" s="17" t="s">
        <v>191</v>
      </c>
      <c r="C37" s="17" t="s">
        <v>191</v>
      </c>
      <c r="D37" s="17" t="s">
        <v>517</v>
      </c>
      <c r="E37" s="17" t="s">
        <v>517</v>
      </c>
      <c r="F37" s="17" t="s">
        <v>517</v>
      </c>
      <c r="G37" s="17" t="s">
        <v>517</v>
      </c>
      <c r="H37" s="17" t="s">
        <v>353</v>
      </c>
      <c r="I37" s="17" t="s">
        <v>353</v>
      </c>
      <c r="J37" s="17"/>
      <c r="K37" s="17" t="s">
        <v>517</v>
      </c>
      <c r="L37" s="17" t="s">
        <v>353</v>
      </c>
      <c r="M37" s="17"/>
      <c r="N37" s="17" t="s">
        <v>191</v>
      </c>
      <c r="O37" s="17" t="s">
        <v>422</v>
      </c>
      <c r="P37" s="17" t="s">
        <v>191</v>
      </c>
      <c r="Q37" s="17" t="s">
        <v>517</v>
      </c>
      <c r="R37" s="17" t="s">
        <v>287</v>
      </c>
      <c r="S37" s="17" t="s">
        <v>287</v>
      </c>
      <c r="T37" s="17"/>
      <c r="U37" s="17" t="s">
        <v>287</v>
      </c>
      <c r="V37" s="17" t="s">
        <v>287</v>
      </c>
      <c r="W37" s="17"/>
      <c r="X37" s="17" t="s">
        <v>420</v>
      </c>
      <c r="Y37" s="17"/>
      <c r="Z37" s="17"/>
      <c r="AA37" s="17"/>
      <c r="AB37" s="17"/>
      <c r="AC37" s="17" t="s">
        <v>391</v>
      </c>
      <c r="AD37" s="17" t="s">
        <v>422</v>
      </c>
      <c r="AE37" s="17" t="s">
        <v>287</v>
      </c>
      <c r="AF37" s="17" t="s">
        <v>192</v>
      </c>
      <c r="AG37" s="17"/>
      <c r="AH37" s="17"/>
      <c r="AI37" s="17" t="s">
        <v>436</v>
      </c>
      <c r="AJ37" s="334" t="s">
        <v>516</v>
      </c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>AZ-104T00</v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217" t="s">
        <v>27</v>
      </c>
      <c r="E38" s="217" t="s">
        <v>27</v>
      </c>
      <c r="F38" s="217" t="s">
        <v>27</v>
      </c>
      <c r="G38" s="217" t="s">
        <v>27</v>
      </c>
      <c r="H38" s="290" t="s">
        <v>6</v>
      </c>
      <c r="I38" s="290" t="s">
        <v>6</v>
      </c>
      <c r="J38" s="289"/>
      <c r="K38" s="217" t="s">
        <v>27</v>
      </c>
      <c r="L38" s="290" t="s">
        <v>6</v>
      </c>
      <c r="M38" s="289"/>
      <c r="N38" s="289"/>
      <c r="O38" s="294" t="s">
        <v>14</v>
      </c>
      <c r="P38" s="289"/>
      <c r="Q38" s="217" t="s">
        <v>27</v>
      </c>
      <c r="R38" s="297" t="s">
        <v>5</v>
      </c>
      <c r="S38" s="297" t="s">
        <v>5</v>
      </c>
      <c r="T38" s="289"/>
      <c r="U38" s="297" t="s">
        <v>5</v>
      </c>
      <c r="V38" s="297" t="s">
        <v>5</v>
      </c>
      <c r="W38" s="289"/>
      <c r="X38" s="340" t="s">
        <v>2</v>
      </c>
      <c r="Y38" s="289"/>
      <c r="Z38" s="289"/>
      <c r="AA38" s="289"/>
      <c r="AB38" s="289"/>
      <c r="AC38" s="477" t="s">
        <v>346</v>
      </c>
      <c r="AD38" s="366" t="s">
        <v>14</v>
      </c>
      <c r="AE38" s="297" t="s">
        <v>5</v>
      </c>
      <c r="AF38" s="292" t="s">
        <v>16</v>
      </c>
      <c r="AG38" s="289"/>
      <c r="AH38" s="289"/>
      <c r="AI38" s="295" t="s">
        <v>26</v>
      </c>
      <c r="AJ38" s="348" t="s">
        <v>4</v>
      </c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>
        <v>8</v>
      </c>
      <c r="E39" s="26">
        <v>7</v>
      </c>
      <c r="F39" s="26">
        <v>8</v>
      </c>
      <c r="G39" s="26">
        <v>8</v>
      </c>
      <c r="H39" s="26">
        <v>4</v>
      </c>
      <c r="I39" s="26">
        <v>4</v>
      </c>
      <c r="J39" s="26"/>
      <c r="K39" s="26">
        <v>8</v>
      </c>
      <c r="L39" s="26">
        <v>4</v>
      </c>
      <c r="M39" s="26"/>
      <c r="N39" s="26"/>
      <c r="O39" s="26" t="s">
        <v>33</v>
      </c>
      <c r="P39" s="26"/>
      <c r="Q39" s="26">
        <v>8</v>
      </c>
      <c r="R39" s="26">
        <v>9</v>
      </c>
      <c r="S39" s="26">
        <v>9</v>
      </c>
      <c r="T39" s="26"/>
      <c r="U39" s="26">
        <v>9</v>
      </c>
      <c r="V39" s="26">
        <v>9</v>
      </c>
      <c r="W39" s="26"/>
      <c r="X39" s="26">
        <v>1</v>
      </c>
      <c r="Y39" s="26"/>
      <c r="Z39" s="26"/>
      <c r="AA39" s="26"/>
      <c r="AB39" s="26"/>
      <c r="AC39" s="26">
        <v>3</v>
      </c>
      <c r="AD39" s="26" t="s">
        <v>33</v>
      </c>
      <c r="AE39" s="26">
        <v>9</v>
      </c>
      <c r="AF39" s="26" t="s">
        <v>34</v>
      </c>
      <c r="AG39" s="26"/>
      <c r="AH39" s="26"/>
      <c r="AI39" s="26">
        <v>6</v>
      </c>
      <c r="AJ39" s="82" t="s">
        <v>31</v>
      </c>
      <c r="AK39" s="31"/>
      <c r="AL39" s="31"/>
      <c r="AM39" s="124"/>
      <c r="AN39" s="124"/>
      <c r="AO39" s="124"/>
      <c r="AP39" s="125"/>
      <c r="AQ39" s="4"/>
      <c r="AR39" s="28">
        <f>IF(HLOOKUP($A$1&amp;"b",[1]!Plan,AR69,FALSE)="","",HLOOKUP($A$1&amp;"b",[1]!Plan,AR69,FALSE))</f>
        <v>8</v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1</v>
      </c>
      <c r="BA39" s="167">
        <f t="shared" si="22"/>
        <v>0</v>
      </c>
      <c r="BB39" s="167">
        <f t="shared" si="22"/>
        <v>5</v>
      </c>
      <c r="BC39" s="167">
        <f t="shared" si="22"/>
        <v>8</v>
      </c>
      <c r="BD39" s="167">
        <f t="shared" si="22"/>
        <v>0</v>
      </c>
      <c r="BE39" s="167">
        <f t="shared" si="22"/>
        <v>5</v>
      </c>
      <c r="BF39" s="167">
        <f t="shared" si="22"/>
        <v>11</v>
      </c>
      <c r="BG39" s="167">
        <f t="shared" si="22"/>
        <v>11</v>
      </c>
      <c r="BH39" s="167">
        <f t="shared" si="22"/>
        <v>12</v>
      </c>
      <c r="BI39" s="167">
        <f t="shared" si="22"/>
        <v>0</v>
      </c>
      <c r="BJ39" s="167">
        <f t="shared" si="22"/>
        <v>1</v>
      </c>
      <c r="BK39" s="167">
        <f t="shared" si="22"/>
        <v>0</v>
      </c>
      <c r="BL39" s="167">
        <f t="shared" si="22"/>
        <v>5</v>
      </c>
      <c r="BM39" s="167">
        <f t="shared" si="22"/>
        <v>4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191</v>
      </c>
      <c r="C44" s="17" t="s">
        <v>191</v>
      </c>
      <c r="D44" s="17" t="s">
        <v>517</v>
      </c>
      <c r="E44" s="17" t="s">
        <v>517</v>
      </c>
      <c r="F44" s="17" t="s">
        <v>517</v>
      </c>
      <c r="G44" s="17" t="s">
        <v>517</v>
      </c>
      <c r="H44" s="17" t="s">
        <v>353</v>
      </c>
      <c r="I44" s="17" t="s">
        <v>353</v>
      </c>
      <c r="J44" s="17"/>
      <c r="K44" s="17" t="s">
        <v>517</v>
      </c>
      <c r="L44" s="17" t="s">
        <v>353</v>
      </c>
      <c r="M44" s="17"/>
      <c r="N44" s="17" t="s">
        <v>191</v>
      </c>
      <c r="O44" s="17" t="s">
        <v>422</v>
      </c>
      <c r="P44" s="17" t="s">
        <v>191</v>
      </c>
      <c r="Q44" s="17" t="s">
        <v>517</v>
      </c>
      <c r="R44" s="17" t="s">
        <v>287</v>
      </c>
      <c r="S44" s="17" t="s">
        <v>287</v>
      </c>
      <c r="T44" s="17"/>
      <c r="U44" s="17" t="s">
        <v>287</v>
      </c>
      <c r="V44" s="17" t="s">
        <v>287</v>
      </c>
      <c r="W44" s="17"/>
      <c r="X44" s="17" t="s">
        <v>420</v>
      </c>
      <c r="Y44" s="17"/>
      <c r="Z44" s="17"/>
      <c r="AA44" s="17"/>
      <c r="AB44" s="17"/>
      <c r="AC44" s="17" t="s">
        <v>391</v>
      </c>
      <c r="AD44" s="17" t="s">
        <v>422</v>
      </c>
      <c r="AE44" s="17" t="s">
        <v>287</v>
      </c>
      <c r="AF44" s="17" t="s">
        <v>369</v>
      </c>
      <c r="AG44" s="17"/>
      <c r="AH44" s="17"/>
      <c r="AI44" s="17" t="s">
        <v>436</v>
      </c>
      <c r="AJ44" s="334" t="s">
        <v>516</v>
      </c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>AZ-104T00</v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217" t="s">
        <v>27</v>
      </c>
      <c r="E45" s="217" t="s">
        <v>27</v>
      </c>
      <c r="F45" s="217" t="s">
        <v>27</v>
      </c>
      <c r="G45" s="217" t="s">
        <v>27</v>
      </c>
      <c r="H45" s="290" t="s">
        <v>6</v>
      </c>
      <c r="I45" s="290" t="s">
        <v>6</v>
      </c>
      <c r="J45" s="289"/>
      <c r="K45" s="217" t="s">
        <v>27</v>
      </c>
      <c r="L45" s="290" t="s">
        <v>6</v>
      </c>
      <c r="M45" s="289"/>
      <c r="N45" s="289"/>
      <c r="O45" s="292" t="s">
        <v>16</v>
      </c>
      <c r="P45" s="289"/>
      <c r="Q45" s="217" t="s">
        <v>27</v>
      </c>
      <c r="R45" s="297" t="s">
        <v>5</v>
      </c>
      <c r="S45" s="297" t="s">
        <v>5</v>
      </c>
      <c r="T45" s="289"/>
      <c r="U45" s="297" t="s">
        <v>5</v>
      </c>
      <c r="V45" s="297" t="s">
        <v>5</v>
      </c>
      <c r="W45" s="289"/>
      <c r="X45" s="340" t="s">
        <v>2</v>
      </c>
      <c r="Y45" s="289"/>
      <c r="Z45" s="289"/>
      <c r="AA45" s="289"/>
      <c r="AB45" s="289"/>
      <c r="AC45" s="477" t="s">
        <v>346</v>
      </c>
      <c r="AD45" s="368" t="s">
        <v>16</v>
      </c>
      <c r="AE45" s="297" t="s">
        <v>5</v>
      </c>
      <c r="AF45" s="294" t="s">
        <v>14</v>
      </c>
      <c r="AG45" s="289"/>
      <c r="AH45" s="289"/>
      <c r="AI45" s="295" t="s">
        <v>26</v>
      </c>
      <c r="AJ45" s="348" t="s">
        <v>4</v>
      </c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>
        <v>8</v>
      </c>
      <c r="E46" s="26">
        <v>7</v>
      </c>
      <c r="F46" s="26">
        <v>8</v>
      </c>
      <c r="G46" s="26">
        <v>8</v>
      </c>
      <c r="H46" s="26">
        <v>4</v>
      </c>
      <c r="I46" s="26">
        <v>4</v>
      </c>
      <c r="J46" s="26"/>
      <c r="K46" s="26">
        <v>8</v>
      </c>
      <c r="L46" s="26">
        <v>4</v>
      </c>
      <c r="M46" s="26"/>
      <c r="N46" s="26"/>
      <c r="O46" s="26" t="s">
        <v>33</v>
      </c>
      <c r="P46" s="26"/>
      <c r="Q46" s="26">
        <v>8</v>
      </c>
      <c r="R46" s="26">
        <v>9</v>
      </c>
      <c r="S46" s="26">
        <v>9</v>
      </c>
      <c r="T46" s="26"/>
      <c r="U46" s="26">
        <v>9</v>
      </c>
      <c r="V46" s="26">
        <v>9</v>
      </c>
      <c r="W46" s="26"/>
      <c r="X46" s="26">
        <v>1</v>
      </c>
      <c r="Y46" s="26"/>
      <c r="Z46" s="26"/>
      <c r="AA46" s="26"/>
      <c r="AB46" s="26"/>
      <c r="AC46" s="26">
        <v>3</v>
      </c>
      <c r="AD46" s="26" t="s">
        <v>33</v>
      </c>
      <c r="AE46" s="26">
        <v>9</v>
      </c>
      <c r="AF46" s="26" t="s">
        <v>34</v>
      </c>
      <c r="AG46" s="26"/>
      <c r="AH46" s="26"/>
      <c r="AI46" s="26">
        <v>6</v>
      </c>
      <c r="AJ46" s="82" t="s">
        <v>31</v>
      </c>
      <c r="AK46" s="31"/>
      <c r="AL46" s="31"/>
      <c r="AM46" s="124"/>
      <c r="AN46" s="124"/>
      <c r="AO46" s="124"/>
      <c r="AP46" s="125"/>
      <c r="AQ46" s="4"/>
      <c r="AR46" s="28">
        <f>IF(HLOOKUP($A$1&amp;"b",[1]!Plan,AR70,FALSE)="","",HLOOKUP($A$1&amp;"b",[1]!Plan,AR70,FALSE))</f>
        <v>8</v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1</v>
      </c>
      <c r="BA46" s="167">
        <f t="shared" si="26"/>
        <v>0</v>
      </c>
      <c r="BB46" s="167">
        <f t="shared" si="26"/>
        <v>5</v>
      </c>
      <c r="BC46" s="167">
        <f t="shared" si="26"/>
        <v>8</v>
      </c>
      <c r="BD46" s="167">
        <f t="shared" si="26"/>
        <v>0</v>
      </c>
      <c r="BE46" s="167">
        <f t="shared" si="26"/>
        <v>5</v>
      </c>
      <c r="BF46" s="167">
        <f t="shared" si="26"/>
        <v>11</v>
      </c>
      <c r="BG46" s="167">
        <f t="shared" si="26"/>
        <v>11</v>
      </c>
      <c r="BH46" s="167">
        <f t="shared" si="26"/>
        <v>12</v>
      </c>
      <c r="BI46" s="167">
        <f t="shared" si="26"/>
        <v>0</v>
      </c>
      <c r="BJ46" s="167">
        <f t="shared" si="26"/>
        <v>1</v>
      </c>
      <c r="BK46" s="167">
        <f t="shared" si="26"/>
        <v>0</v>
      </c>
      <c r="BL46" s="167">
        <f t="shared" si="26"/>
        <v>5</v>
      </c>
      <c r="BM46" s="167">
        <f t="shared" si="26"/>
        <v>4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191</v>
      </c>
      <c r="C47" s="17" t="s">
        <v>191</v>
      </c>
      <c r="D47" s="17" t="s">
        <v>517</v>
      </c>
      <c r="E47" s="17" t="s">
        <v>517</v>
      </c>
      <c r="F47" s="17" t="s">
        <v>517</v>
      </c>
      <c r="G47" s="17" t="s">
        <v>517</v>
      </c>
      <c r="H47" s="17" t="s">
        <v>353</v>
      </c>
      <c r="I47" s="17" t="s">
        <v>353</v>
      </c>
      <c r="J47" s="17"/>
      <c r="K47" s="17" t="s">
        <v>517</v>
      </c>
      <c r="L47" s="17" t="s">
        <v>353</v>
      </c>
      <c r="M47" s="17"/>
      <c r="N47" s="17" t="s">
        <v>191</v>
      </c>
      <c r="O47" s="17" t="s">
        <v>422</v>
      </c>
      <c r="P47" s="17" t="s">
        <v>191</v>
      </c>
      <c r="Q47" s="17" t="s">
        <v>517</v>
      </c>
      <c r="R47" s="17" t="s">
        <v>287</v>
      </c>
      <c r="S47" s="17" t="s">
        <v>287</v>
      </c>
      <c r="T47" s="17"/>
      <c r="U47" s="17" t="s">
        <v>287</v>
      </c>
      <c r="V47" s="17" t="s">
        <v>287</v>
      </c>
      <c r="W47" s="17"/>
      <c r="X47" s="17" t="s">
        <v>420</v>
      </c>
      <c r="Y47" s="17"/>
      <c r="Z47" s="17"/>
      <c r="AA47" s="17"/>
      <c r="AB47" s="17"/>
      <c r="AC47" s="17" t="s">
        <v>391</v>
      </c>
      <c r="AD47" s="17" t="s">
        <v>422</v>
      </c>
      <c r="AE47" s="17" t="s">
        <v>287</v>
      </c>
      <c r="AF47" s="17" t="s">
        <v>370</v>
      </c>
      <c r="AG47" s="17"/>
      <c r="AH47" s="17"/>
      <c r="AI47" s="17" t="s">
        <v>436</v>
      </c>
      <c r="AJ47" s="334" t="s">
        <v>516</v>
      </c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>AZ-104T00</v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217" t="s">
        <v>27</v>
      </c>
      <c r="E48" s="217" t="s">
        <v>27</v>
      </c>
      <c r="F48" s="217" t="s">
        <v>27</v>
      </c>
      <c r="G48" s="217" t="s">
        <v>27</v>
      </c>
      <c r="H48" s="290" t="s">
        <v>6</v>
      </c>
      <c r="I48" s="290" t="s">
        <v>6</v>
      </c>
      <c r="J48" s="289"/>
      <c r="K48" s="217" t="s">
        <v>27</v>
      </c>
      <c r="L48" s="290" t="s">
        <v>6</v>
      </c>
      <c r="M48" s="289"/>
      <c r="N48" s="289"/>
      <c r="O48" s="294" t="s">
        <v>14</v>
      </c>
      <c r="P48" s="289"/>
      <c r="Q48" s="217" t="s">
        <v>27</v>
      </c>
      <c r="R48" s="297" t="s">
        <v>5</v>
      </c>
      <c r="S48" s="297" t="s">
        <v>5</v>
      </c>
      <c r="T48" s="289"/>
      <c r="U48" s="297" t="s">
        <v>5</v>
      </c>
      <c r="V48" s="297" t="s">
        <v>5</v>
      </c>
      <c r="W48" s="289"/>
      <c r="X48" s="340" t="s">
        <v>2</v>
      </c>
      <c r="Y48" s="289"/>
      <c r="Z48" s="289"/>
      <c r="AA48" s="289"/>
      <c r="AB48" s="289"/>
      <c r="AC48" s="477" t="s">
        <v>346</v>
      </c>
      <c r="AD48" s="366" t="s">
        <v>14</v>
      </c>
      <c r="AE48" s="297" t="s">
        <v>5</v>
      </c>
      <c r="AF48" s="292" t="s">
        <v>16</v>
      </c>
      <c r="AG48" s="289"/>
      <c r="AH48" s="289"/>
      <c r="AI48" s="295" t="s">
        <v>26</v>
      </c>
      <c r="AJ48" s="348" t="s">
        <v>4</v>
      </c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>
        <v>8</v>
      </c>
      <c r="E49" s="26">
        <v>7</v>
      </c>
      <c r="F49" s="26">
        <v>8</v>
      </c>
      <c r="G49" s="26">
        <v>8</v>
      </c>
      <c r="H49" s="26">
        <v>4</v>
      </c>
      <c r="I49" s="26">
        <v>4</v>
      </c>
      <c r="J49" s="26"/>
      <c r="K49" s="26">
        <v>8</v>
      </c>
      <c r="L49" s="26">
        <v>4</v>
      </c>
      <c r="M49" s="26"/>
      <c r="N49" s="26"/>
      <c r="O49" s="26" t="s">
        <v>33</v>
      </c>
      <c r="P49" s="26"/>
      <c r="Q49" s="26">
        <v>8</v>
      </c>
      <c r="R49" s="26">
        <v>9</v>
      </c>
      <c r="S49" s="26">
        <v>9</v>
      </c>
      <c r="T49" s="26"/>
      <c r="U49" s="26">
        <v>9</v>
      </c>
      <c r="V49" s="26">
        <v>9</v>
      </c>
      <c r="W49" s="26"/>
      <c r="X49" s="26">
        <v>1</v>
      </c>
      <c r="Y49" s="26"/>
      <c r="Z49" s="26"/>
      <c r="AA49" s="26"/>
      <c r="AB49" s="26"/>
      <c r="AC49" s="26">
        <v>3</v>
      </c>
      <c r="AD49" s="26" t="s">
        <v>33</v>
      </c>
      <c r="AE49" s="26">
        <v>9</v>
      </c>
      <c r="AF49" s="26" t="s">
        <v>34</v>
      </c>
      <c r="AG49" s="26"/>
      <c r="AH49" s="26"/>
      <c r="AI49" s="26">
        <v>6</v>
      </c>
      <c r="AJ49" s="82" t="s">
        <v>31</v>
      </c>
      <c r="AK49" s="31"/>
      <c r="AL49" s="31"/>
      <c r="AM49" s="124"/>
      <c r="AN49" s="124"/>
      <c r="AO49" s="124"/>
      <c r="AP49" s="125"/>
      <c r="AQ49" s="4"/>
      <c r="AR49" s="28">
        <f>IF(HLOOKUP($A$1&amp;"b",[1]!Plan,AR70,FALSE)="","",HLOOKUP($A$1&amp;"b",[1]!Plan,AR70,FALSE))</f>
        <v>8</v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1</v>
      </c>
      <c r="BA49" s="167">
        <f t="shared" si="28"/>
        <v>0</v>
      </c>
      <c r="BB49" s="167">
        <f t="shared" si="28"/>
        <v>5</v>
      </c>
      <c r="BC49" s="167">
        <f t="shared" si="28"/>
        <v>8</v>
      </c>
      <c r="BD49" s="167">
        <f t="shared" si="28"/>
        <v>0</v>
      </c>
      <c r="BE49" s="167">
        <f t="shared" si="28"/>
        <v>5</v>
      </c>
      <c r="BF49" s="167">
        <f t="shared" si="28"/>
        <v>11</v>
      </c>
      <c r="BG49" s="167">
        <f t="shared" si="28"/>
        <v>11</v>
      </c>
      <c r="BH49" s="167">
        <f t="shared" si="28"/>
        <v>12</v>
      </c>
      <c r="BI49" s="167">
        <f t="shared" si="28"/>
        <v>0</v>
      </c>
      <c r="BJ49" s="167">
        <f t="shared" si="28"/>
        <v>1</v>
      </c>
      <c r="BK49" s="167">
        <f t="shared" si="28"/>
        <v>0</v>
      </c>
      <c r="BL49" s="167">
        <f t="shared" si="28"/>
        <v>5</v>
      </c>
      <c r="BM49" s="167">
        <f t="shared" si="28"/>
        <v>4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/>
      <c r="Z61" s="194" t="s">
        <v>165</v>
      </c>
      <c r="AA61" s="194"/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6961" priority="3546" operator="equal">
      <formula>0</formula>
    </cfRule>
    <cfRule type="cellIs" dxfId="6960" priority="3547" operator="greaterThan">
      <formula>0</formula>
    </cfRule>
  </conditionalFormatting>
  <conditionalFormatting sqref="AZ19:BR19">
    <cfRule type="cellIs" dxfId="6959" priority="3544" operator="equal">
      <formula>0</formula>
    </cfRule>
    <cfRule type="cellIs" dxfId="6958" priority="3545" operator="greaterThan">
      <formula>0</formula>
    </cfRule>
  </conditionalFormatting>
  <conditionalFormatting sqref="AZ22:BR22">
    <cfRule type="cellIs" dxfId="6957" priority="3542" operator="equal">
      <formula>0</formula>
    </cfRule>
    <cfRule type="cellIs" dxfId="6956" priority="3543" operator="greaterThan">
      <formula>0</formula>
    </cfRule>
  </conditionalFormatting>
  <conditionalFormatting sqref="AZ26:BR26">
    <cfRule type="cellIs" dxfId="6955" priority="3540" operator="equal">
      <formula>0</formula>
    </cfRule>
    <cfRule type="cellIs" dxfId="6954" priority="3541" operator="greaterThan">
      <formula>0</formula>
    </cfRule>
  </conditionalFormatting>
  <conditionalFormatting sqref="AZ29:BR29">
    <cfRule type="cellIs" dxfId="6953" priority="3538" operator="equal">
      <formula>0</formula>
    </cfRule>
    <cfRule type="cellIs" dxfId="6952" priority="3539" operator="greaterThan">
      <formula>0</formula>
    </cfRule>
  </conditionalFormatting>
  <conditionalFormatting sqref="AZ32:BR32">
    <cfRule type="cellIs" dxfId="6951" priority="3536" operator="equal">
      <formula>0</formula>
    </cfRule>
    <cfRule type="cellIs" dxfId="6950" priority="3537" operator="greaterThan">
      <formula>0</formula>
    </cfRule>
  </conditionalFormatting>
  <conditionalFormatting sqref="AZ36:BR36">
    <cfRule type="cellIs" dxfId="6949" priority="3534" operator="equal">
      <formula>0</formula>
    </cfRule>
    <cfRule type="cellIs" dxfId="6948" priority="3535" operator="greaterThan">
      <formula>0</formula>
    </cfRule>
  </conditionalFormatting>
  <conditionalFormatting sqref="AZ39:BR39">
    <cfRule type="cellIs" dxfId="6947" priority="3532" operator="equal">
      <formula>0</formula>
    </cfRule>
    <cfRule type="cellIs" dxfId="6946" priority="3533" operator="greaterThan">
      <formula>0</formula>
    </cfRule>
  </conditionalFormatting>
  <conditionalFormatting sqref="AZ42:BR42">
    <cfRule type="cellIs" dxfId="6945" priority="3530" operator="equal">
      <formula>0</formula>
    </cfRule>
    <cfRule type="cellIs" dxfId="6944" priority="3531" operator="greaterThan">
      <formula>0</formula>
    </cfRule>
  </conditionalFormatting>
  <conditionalFormatting sqref="AZ46:BR46">
    <cfRule type="cellIs" dxfId="6943" priority="3528" operator="equal">
      <formula>0</formula>
    </cfRule>
    <cfRule type="cellIs" dxfId="6942" priority="3529" operator="greaterThan">
      <formula>0</formula>
    </cfRule>
  </conditionalFormatting>
  <conditionalFormatting sqref="AZ49:BR49">
    <cfRule type="cellIs" dxfId="6941" priority="3526" operator="equal">
      <formula>0</formula>
    </cfRule>
    <cfRule type="cellIs" dxfId="6940" priority="3527" operator="greaterThan">
      <formula>0</formula>
    </cfRule>
  </conditionalFormatting>
  <conditionalFormatting sqref="AZ52:BR52">
    <cfRule type="cellIs" dxfId="6939" priority="3524" operator="equal">
      <formula>0</formula>
    </cfRule>
    <cfRule type="cellIs" dxfId="6938" priority="3525" operator="greaterThan">
      <formula>0</formula>
    </cfRule>
  </conditionalFormatting>
  <conditionalFormatting sqref="AZ56:BR56">
    <cfRule type="cellIs" dxfId="6937" priority="3522" operator="equal">
      <formula>0</formula>
    </cfRule>
    <cfRule type="cellIs" dxfId="6936" priority="3523" operator="greaterThan">
      <formula>0</formula>
    </cfRule>
  </conditionalFormatting>
  <conditionalFormatting sqref="AZ59:BR59">
    <cfRule type="cellIs" dxfId="6935" priority="3520" operator="equal">
      <formula>0</formula>
    </cfRule>
    <cfRule type="cellIs" dxfId="6934" priority="3521" operator="greaterThan">
      <formula>0</formula>
    </cfRule>
  </conditionalFormatting>
  <conditionalFormatting sqref="AZ62:BR62">
    <cfRule type="cellIs" dxfId="6933" priority="3518" operator="equal">
      <formula>0</formula>
    </cfRule>
    <cfRule type="cellIs" dxfId="6932" priority="3519" operator="greaterThan">
      <formula>0</formula>
    </cfRule>
  </conditionalFormatting>
  <conditionalFormatting sqref="A28:A29 A45:A46 A48:A49 A55:A56 A58:A59 A5:A6 A8:A9 A25:A26">
    <cfRule type="cellIs" dxfId="6931" priority="3517" stopIfTrue="1" operator="equal">
      <formula>TRUE</formula>
    </cfRule>
  </conditionalFormatting>
  <conditionalFormatting sqref="A35:A36 A38:A39">
    <cfRule type="cellIs" dxfId="6930" priority="3516" stopIfTrue="1" operator="equal">
      <formula>TRUE</formula>
    </cfRule>
  </conditionalFormatting>
  <conditionalFormatting sqref="AP16">
    <cfRule type="duplicateValues" dxfId="6929" priority="3513"/>
  </conditionalFormatting>
  <conditionalFormatting sqref="AP19">
    <cfRule type="duplicateValues" dxfId="6928" priority="3512"/>
  </conditionalFormatting>
  <conditionalFormatting sqref="AP26">
    <cfRule type="duplicateValues" dxfId="6927" priority="3511"/>
  </conditionalFormatting>
  <conditionalFormatting sqref="AP39">
    <cfRule type="duplicateValues" dxfId="6926" priority="3510"/>
  </conditionalFormatting>
  <conditionalFormatting sqref="AP36">
    <cfRule type="duplicateValues" dxfId="6925" priority="3509"/>
  </conditionalFormatting>
  <conditionalFormatting sqref="AP39">
    <cfRule type="duplicateValues" dxfId="6924" priority="3508"/>
  </conditionalFormatting>
  <conditionalFormatting sqref="AP49">
    <cfRule type="duplicateValues" dxfId="6923" priority="3507"/>
  </conditionalFormatting>
  <conditionalFormatting sqref="AP46">
    <cfRule type="duplicateValues" dxfId="6922" priority="3506"/>
  </conditionalFormatting>
  <conditionalFormatting sqref="AP49">
    <cfRule type="duplicateValues" dxfId="6921" priority="3505"/>
  </conditionalFormatting>
  <conditionalFormatting sqref="AP6 AL6">
    <cfRule type="duplicateValues" dxfId="6920" priority="3504"/>
  </conditionalFormatting>
  <conditionalFormatting sqref="AP9">
    <cfRule type="duplicateValues" dxfId="6919" priority="3503"/>
  </conditionalFormatting>
  <conditionalFormatting sqref="AP36">
    <cfRule type="duplicateValues" dxfId="6918" priority="3502"/>
  </conditionalFormatting>
  <conditionalFormatting sqref="AP39">
    <cfRule type="duplicateValues" dxfId="6917" priority="3501"/>
  </conditionalFormatting>
  <conditionalFormatting sqref="AM36">
    <cfRule type="duplicateValues" dxfId="6916" priority="3500"/>
  </conditionalFormatting>
  <conditionalFormatting sqref="AM39">
    <cfRule type="duplicateValues" dxfId="6915" priority="3499"/>
  </conditionalFormatting>
  <conditionalFormatting sqref="AM46">
    <cfRule type="duplicateValues" dxfId="6914" priority="3498"/>
  </conditionalFormatting>
  <conditionalFormatting sqref="AM49">
    <cfRule type="duplicateValues" dxfId="6913" priority="3497"/>
  </conditionalFormatting>
  <conditionalFormatting sqref="AO46">
    <cfRule type="duplicateValues" dxfId="6912" priority="3496"/>
  </conditionalFormatting>
  <conditionalFormatting sqref="AL6">
    <cfRule type="duplicateValues" dxfId="6911" priority="3495"/>
  </conditionalFormatting>
  <conditionalFormatting sqref="AP9">
    <cfRule type="duplicateValues" dxfId="6910" priority="3494"/>
  </conditionalFormatting>
  <conditionalFormatting sqref="AL6">
    <cfRule type="duplicateValues" dxfId="6909" priority="3493"/>
  </conditionalFormatting>
  <conditionalFormatting sqref="AP16">
    <cfRule type="duplicateValues" dxfId="6908" priority="3492"/>
  </conditionalFormatting>
  <conditionalFormatting sqref="AP19">
    <cfRule type="duplicateValues" dxfId="6907" priority="3491"/>
  </conditionalFormatting>
  <conditionalFormatting sqref="AP29">
    <cfRule type="duplicateValues" dxfId="6906" priority="3490"/>
  </conditionalFormatting>
  <conditionalFormatting sqref="AM36 AM46">
    <cfRule type="duplicateValues" dxfId="6905" priority="3489"/>
  </conditionalFormatting>
  <conditionalFormatting sqref="AM49">
    <cfRule type="duplicateValues" dxfId="6904" priority="3488"/>
  </conditionalFormatting>
  <conditionalFormatting sqref="AM39">
    <cfRule type="duplicateValues" dxfId="6903" priority="3487"/>
  </conditionalFormatting>
  <conditionalFormatting sqref="AJ6 AL6:AP6">
    <cfRule type="duplicateValues" dxfId="6902" priority="3486"/>
  </conditionalFormatting>
  <conditionalFormatting sqref="AN16">
    <cfRule type="duplicateValues" dxfId="6901" priority="3485"/>
  </conditionalFormatting>
  <conditionalFormatting sqref="AL46">
    <cfRule type="duplicateValues" dxfId="6900" priority="3484"/>
  </conditionalFormatting>
  <conditionalFormatting sqref="AL49">
    <cfRule type="duplicateValues" dxfId="6899" priority="3483"/>
  </conditionalFormatting>
  <conditionalFormatting sqref="AN19">
    <cfRule type="duplicateValues" dxfId="6898" priority="3482"/>
  </conditionalFormatting>
  <conditionalFormatting sqref="AN26">
    <cfRule type="duplicateValues" dxfId="6897" priority="3481"/>
  </conditionalFormatting>
  <conditionalFormatting sqref="AN29">
    <cfRule type="duplicateValues" dxfId="6896" priority="3480"/>
  </conditionalFormatting>
  <conditionalFormatting sqref="AN36">
    <cfRule type="duplicateValues" dxfId="6895" priority="3479"/>
  </conditionalFormatting>
  <conditionalFormatting sqref="AN39">
    <cfRule type="duplicateValues" dxfId="6894" priority="3478"/>
  </conditionalFormatting>
  <conditionalFormatting sqref="AN46">
    <cfRule type="duplicateValues" dxfId="6893" priority="3477"/>
  </conditionalFormatting>
  <conditionalFormatting sqref="AN49">
    <cfRule type="duplicateValues" dxfId="6892" priority="3476"/>
  </conditionalFormatting>
  <conditionalFormatting sqref="AO26">
    <cfRule type="duplicateValues" dxfId="6891" priority="3475"/>
  </conditionalFormatting>
  <conditionalFormatting sqref="AO29">
    <cfRule type="duplicateValues" dxfId="6890" priority="3474"/>
  </conditionalFormatting>
  <conditionalFormatting sqref="AO36">
    <cfRule type="duplicateValues" dxfId="6889" priority="3473"/>
  </conditionalFormatting>
  <conditionalFormatting sqref="AO39">
    <cfRule type="duplicateValues" dxfId="6888" priority="3472"/>
  </conditionalFormatting>
  <conditionalFormatting sqref="AZ6:BR6">
    <cfRule type="cellIs" dxfId="6887" priority="3470" operator="equal">
      <formula>0</formula>
    </cfRule>
    <cfRule type="cellIs" dxfId="6886" priority="3471" operator="greaterThan">
      <formula>0</formula>
    </cfRule>
  </conditionalFormatting>
  <conditionalFormatting sqref="AZ9:BR9">
    <cfRule type="cellIs" dxfId="6885" priority="3468" operator="equal">
      <formula>0</formula>
    </cfRule>
    <cfRule type="cellIs" dxfId="6884" priority="3469" operator="greaterThan">
      <formula>0</formula>
    </cfRule>
  </conditionalFormatting>
  <conditionalFormatting sqref="AZ12:BR12">
    <cfRule type="cellIs" dxfId="6883" priority="3466" operator="equal">
      <formula>0</formula>
    </cfRule>
    <cfRule type="cellIs" dxfId="6882" priority="3467" operator="greaterThan">
      <formula>0</formula>
    </cfRule>
  </conditionalFormatting>
  <conditionalFormatting sqref="AN6">
    <cfRule type="duplicateValues" dxfId="6881" priority="3465"/>
  </conditionalFormatting>
  <conditionalFormatting sqref="AN9">
    <cfRule type="duplicateValues" dxfId="6880" priority="3464"/>
  </conditionalFormatting>
  <conditionalFormatting sqref="AO49">
    <cfRule type="duplicateValues" dxfId="6879" priority="3463"/>
  </conditionalFormatting>
  <conditionalFormatting sqref="A15:A16 A18:A19">
    <cfRule type="cellIs" dxfId="6878" priority="3462" stopIfTrue="1" operator="equal">
      <formula>TRUE</formula>
    </cfRule>
  </conditionalFormatting>
  <conditionalFormatting sqref="AM26">
    <cfRule type="duplicateValues" dxfId="6877" priority="3460"/>
  </conditionalFormatting>
  <conditionalFormatting sqref="AM26">
    <cfRule type="duplicateValues" dxfId="6876" priority="3459"/>
  </conditionalFormatting>
  <conditionalFormatting sqref="AM26">
    <cfRule type="duplicateValues" dxfId="6875" priority="3458"/>
  </conditionalFormatting>
  <conditionalFormatting sqref="AM29">
    <cfRule type="duplicateValues" dxfId="6874" priority="3457"/>
  </conditionalFormatting>
  <conditionalFormatting sqref="AM29">
    <cfRule type="duplicateValues" dxfId="6873" priority="3456"/>
  </conditionalFormatting>
  <conditionalFormatting sqref="AM29">
    <cfRule type="duplicateValues" dxfId="6872" priority="3455"/>
  </conditionalFormatting>
  <conditionalFormatting sqref="AL6">
    <cfRule type="duplicateValues" dxfId="6871" priority="3454"/>
  </conditionalFormatting>
  <conditionalFormatting sqref="AL6">
    <cfRule type="duplicateValues" dxfId="6870" priority="3453"/>
  </conditionalFormatting>
  <conditionalFormatting sqref="AL6">
    <cfRule type="duplicateValues" dxfId="6869" priority="3452"/>
  </conditionalFormatting>
  <conditionalFormatting sqref="AL6">
    <cfRule type="duplicateValues" dxfId="6868" priority="3451"/>
  </conditionalFormatting>
  <conditionalFormatting sqref="AO6">
    <cfRule type="duplicateValues" dxfId="6867" priority="3450"/>
  </conditionalFormatting>
  <conditionalFormatting sqref="AO9">
    <cfRule type="duplicateValues" dxfId="6866" priority="3449"/>
  </conditionalFormatting>
  <conditionalFormatting sqref="AO6">
    <cfRule type="duplicateValues" dxfId="6865" priority="3448"/>
  </conditionalFormatting>
  <conditionalFormatting sqref="AO16">
    <cfRule type="duplicateValues" dxfId="6864" priority="3447"/>
  </conditionalFormatting>
  <conditionalFormatting sqref="AO9">
    <cfRule type="duplicateValues" dxfId="6863" priority="3446"/>
  </conditionalFormatting>
  <conditionalFormatting sqref="AO9">
    <cfRule type="duplicateValues" dxfId="6862" priority="3445"/>
  </conditionalFormatting>
  <conditionalFormatting sqref="AO16">
    <cfRule type="duplicateValues" dxfId="6861" priority="3444"/>
  </conditionalFormatting>
  <conditionalFormatting sqref="AO16">
    <cfRule type="duplicateValues" dxfId="6860" priority="3443"/>
  </conditionalFormatting>
  <conditionalFormatting sqref="AO19">
    <cfRule type="duplicateValues" dxfId="6859" priority="3442"/>
  </conditionalFormatting>
  <conditionalFormatting sqref="AO19">
    <cfRule type="duplicateValues" dxfId="6858" priority="3441"/>
  </conditionalFormatting>
  <conditionalFormatting sqref="AO6">
    <cfRule type="duplicateValues" dxfId="6857" priority="3440"/>
  </conditionalFormatting>
  <conditionalFormatting sqref="AO6">
    <cfRule type="duplicateValues" dxfId="6856" priority="3439"/>
  </conditionalFormatting>
  <conditionalFormatting sqref="AO19">
    <cfRule type="duplicateValues" dxfId="6855" priority="3438"/>
  </conditionalFormatting>
  <conditionalFormatting sqref="AM6">
    <cfRule type="duplicateValues" dxfId="6854" priority="3437"/>
  </conditionalFormatting>
  <conditionalFormatting sqref="AM9">
    <cfRule type="duplicateValues" dxfId="6853" priority="3436"/>
  </conditionalFormatting>
  <conditionalFormatting sqref="AM6">
    <cfRule type="duplicateValues" dxfId="6852" priority="3435"/>
  </conditionalFormatting>
  <conditionalFormatting sqref="AM16">
    <cfRule type="duplicateValues" dxfId="6851" priority="3434"/>
  </conditionalFormatting>
  <conditionalFormatting sqref="AM9">
    <cfRule type="duplicateValues" dxfId="6850" priority="3433"/>
  </conditionalFormatting>
  <conditionalFormatting sqref="AM9">
    <cfRule type="duplicateValues" dxfId="6849" priority="3432"/>
  </conditionalFormatting>
  <conditionalFormatting sqref="AM16">
    <cfRule type="duplicateValues" dxfId="6848" priority="3431"/>
  </conditionalFormatting>
  <conditionalFormatting sqref="AM16">
    <cfRule type="duplicateValues" dxfId="6847" priority="3430"/>
  </conditionalFormatting>
  <conditionalFormatting sqref="AM19">
    <cfRule type="duplicateValues" dxfId="6846" priority="3429"/>
  </conditionalFormatting>
  <conditionalFormatting sqref="AM19">
    <cfRule type="duplicateValues" dxfId="6845" priority="3428"/>
  </conditionalFormatting>
  <conditionalFormatting sqref="AM6">
    <cfRule type="duplicateValues" dxfId="6844" priority="3427"/>
  </conditionalFormatting>
  <conditionalFormatting sqref="AM6">
    <cfRule type="duplicateValues" dxfId="6843" priority="3426"/>
  </conditionalFormatting>
  <conditionalFormatting sqref="AM19">
    <cfRule type="duplicateValues" dxfId="6842" priority="3425"/>
  </conditionalFormatting>
  <conditionalFormatting sqref="AM9:AP9">
    <cfRule type="duplicateValues" dxfId="6841" priority="3424"/>
  </conditionalFormatting>
  <conditionalFormatting sqref="AM16:AP16">
    <cfRule type="duplicateValues" dxfId="6840" priority="3423"/>
  </conditionalFormatting>
  <conditionalFormatting sqref="AM19:AP19">
    <cfRule type="duplicateValues" dxfId="6839" priority="3422"/>
  </conditionalFormatting>
  <conditionalFormatting sqref="AJ36 AJ26">
    <cfRule type="duplicateValues" dxfId="6838" priority="3421"/>
  </conditionalFormatting>
  <conditionalFormatting sqref="AJ39 AJ29">
    <cfRule type="duplicateValues" dxfId="6837" priority="3420"/>
  </conditionalFormatting>
  <conditionalFormatting sqref="AH6:AP6">
    <cfRule type="duplicateValues" dxfId="6836" priority="3419"/>
  </conditionalFormatting>
  <conditionalFormatting sqref="AH9:AP9">
    <cfRule type="duplicateValues" dxfId="6835" priority="3418"/>
  </conditionalFormatting>
  <conditionalFormatting sqref="AH36:AP36">
    <cfRule type="duplicateValues" dxfId="6834" priority="3417"/>
  </conditionalFormatting>
  <conditionalFormatting sqref="AH39:AP39">
    <cfRule type="duplicateValues" dxfId="6833" priority="3416"/>
  </conditionalFormatting>
  <conditionalFormatting sqref="AH26:AP26">
    <cfRule type="duplicateValues" dxfId="6832" priority="3415"/>
  </conditionalFormatting>
  <conditionalFormatting sqref="AH29:AP29">
    <cfRule type="duplicateValues" dxfId="6831" priority="3414"/>
  </conditionalFormatting>
  <conditionalFormatting sqref="AH46:AP46">
    <cfRule type="duplicateValues" dxfId="6830" priority="3413"/>
  </conditionalFormatting>
  <conditionalFormatting sqref="AH49:AP49">
    <cfRule type="duplicateValues" dxfId="6829" priority="3412"/>
  </conditionalFormatting>
  <conditionalFormatting sqref="AH16:AP16">
    <cfRule type="duplicateValues" dxfId="6828" priority="3411"/>
  </conditionalFormatting>
  <conditionalFormatting sqref="AH19:AP19">
    <cfRule type="duplicateValues" dxfId="6827" priority="3410"/>
  </conditionalFormatting>
  <conditionalFormatting sqref="AH46">
    <cfRule type="duplicateValues" dxfId="6826" priority="3409"/>
  </conditionalFormatting>
  <conditionalFormatting sqref="AH49">
    <cfRule type="duplicateValues" dxfId="6825" priority="3408"/>
  </conditionalFormatting>
  <conditionalFormatting sqref="AK46 AK36 AK26 AK16">
    <cfRule type="duplicateValues" dxfId="6824" priority="3407"/>
  </conditionalFormatting>
  <conditionalFormatting sqref="AK49 AK39 AK29 AK19">
    <cfRule type="duplicateValues" dxfId="6823" priority="3406"/>
  </conditionalFormatting>
  <conditionalFormatting sqref="AL9">
    <cfRule type="duplicateValues" dxfId="6822" priority="3405"/>
  </conditionalFormatting>
  <conditionalFormatting sqref="AL9">
    <cfRule type="duplicateValues" dxfId="6821" priority="3404"/>
  </conditionalFormatting>
  <conditionalFormatting sqref="AL9">
    <cfRule type="duplicateValues" dxfId="6820" priority="3403"/>
  </conditionalFormatting>
  <conditionalFormatting sqref="AL9">
    <cfRule type="duplicateValues" dxfId="6819" priority="3402"/>
  </conditionalFormatting>
  <conditionalFormatting sqref="AL9">
    <cfRule type="duplicateValues" dxfId="6818" priority="3401"/>
  </conditionalFormatting>
  <conditionalFormatting sqref="AL9">
    <cfRule type="duplicateValues" dxfId="6817" priority="3400"/>
  </conditionalFormatting>
  <conditionalFormatting sqref="AL9">
    <cfRule type="duplicateValues" dxfId="6816" priority="3399"/>
  </conditionalFormatting>
  <conditionalFormatting sqref="AL9">
    <cfRule type="duplicateValues" dxfId="6815" priority="3398"/>
  </conditionalFormatting>
  <conditionalFormatting sqref="AL9">
    <cfRule type="duplicateValues" dxfId="6814" priority="3397"/>
  </conditionalFormatting>
  <conditionalFormatting sqref="AL36 AL26 AL16">
    <cfRule type="duplicateValues" dxfId="6813" priority="3396"/>
  </conditionalFormatting>
  <conditionalFormatting sqref="AL36 AL26 AL16">
    <cfRule type="duplicateValues" dxfId="6812" priority="3395"/>
  </conditionalFormatting>
  <conditionalFormatting sqref="AL36 AL26 AL16">
    <cfRule type="duplicateValues" dxfId="6811" priority="3394"/>
  </conditionalFormatting>
  <conditionalFormatting sqref="AL36 AL26 AL16">
    <cfRule type="duplicateValues" dxfId="6810" priority="3393"/>
  </conditionalFormatting>
  <conditionalFormatting sqref="AL36 AL26 AL16">
    <cfRule type="duplicateValues" dxfId="6809" priority="3392"/>
  </conditionalFormatting>
  <conditionalFormatting sqref="AL36 AL26 AL16">
    <cfRule type="duplicateValues" dxfId="6808" priority="3391"/>
  </conditionalFormatting>
  <conditionalFormatting sqref="AL36 AL26 AL16">
    <cfRule type="duplicateValues" dxfId="6807" priority="3390"/>
  </conditionalFormatting>
  <conditionalFormatting sqref="AL36 AL26 AL16">
    <cfRule type="duplicateValues" dxfId="6806" priority="3389"/>
  </conditionalFormatting>
  <conditionalFormatting sqref="AL36 AL26 AL16">
    <cfRule type="duplicateValues" dxfId="6805" priority="3388"/>
  </conditionalFormatting>
  <conditionalFormatting sqref="AL39 AL29 AL19">
    <cfRule type="duplicateValues" dxfId="6804" priority="3387"/>
  </conditionalFormatting>
  <conditionalFormatting sqref="AL39 AL29 AL19">
    <cfRule type="duplicateValues" dxfId="6803" priority="3386"/>
  </conditionalFormatting>
  <conditionalFormatting sqref="AL39 AL29 AL19">
    <cfRule type="duplicateValues" dxfId="6802" priority="3385"/>
  </conditionalFormatting>
  <conditionalFormatting sqref="AL39 AL29 AL19">
    <cfRule type="duplicateValues" dxfId="6801" priority="3384"/>
  </conditionalFormatting>
  <conditionalFormatting sqref="AL39 AL29 AL19">
    <cfRule type="duplicateValues" dxfId="6800" priority="3383"/>
  </conditionalFormatting>
  <conditionalFormatting sqref="AL39 AL29 AL19">
    <cfRule type="duplicateValues" dxfId="6799" priority="3382"/>
  </conditionalFormatting>
  <conditionalFormatting sqref="AL39 AL29 AL19">
    <cfRule type="duplicateValues" dxfId="6798" priority="3381"/>
  </conditionalFormatting>
  <conditionalFormatting sqref="AL39 AL29 AL19">
    <cfRule type="duplicateValues" dxfId="6797" priority="3380"/>
  </conditionalFormatting>
  <conditionalFormatting sqref="AL39 AL29 AL19">
    <cfRule type="duplicateValues" dxfId="6796" priority="3379"/>
  </conditionalFormatting>
  <conditionalFormatting sqref="AH6">
    <cfRule type="duplicateValues" dxfId="6795" priority="3378"/>
  </conditionalFormatting>
  <conditionalFormatting sqref="AH9">
    <cfRule type="duplicateValues" dxfId="6794" priority="3377"/>
  </conditionalFormatting>
  <conditionalFormatting sqref="AH36 AH26 AH16">
    <cfRule type="duplicateValues" dxfId="6793" priority="3376"/>
  </conditionalFormatting>
  <conditionalFormatting sqref="AH39 AH29 AH19">
    <cfRule type="duplicateValues" dxfId="6792" priority="3375"/>
  </conditionalFormatting>
  <conditionalFormatting sqref="AF45">
    <cfRule type="duplicateValues" dxfId="6791" priority="2402"/>
  </conditionalFormatting>
  <conditionalFormatting sqref="AF48">
    <cfRule type="duplicateValues" dxfId="6790" priority="2401"/>
  </conditionalFormatting>
  <conditionalFormatting sqref="B6:AG6">
    <cfRule type="duplicateValues" dxfId="6789" priority="12"/>
  </conditionalFormatting>
  <conditionalFormatting sqref="B9:AG9">
    <cfRule type="duplicateValues" dxfId="6788" priority="11"/>
  </conditionalFormatting>
  <conditionalFormatting sqref="B16:AG16">
    <cfRule type="duplicateValues" dxfId="6787" priority="10"/>
  </conditionalFormatting>
  <conditionalFormatting sqref="B19:AG19">
    <cfRule type="duplicateValues" dxfId="6786" priority="9"/>
  </conditionalFormatting>
  <conditionalFormatting sqref="B26:AG26">
    <cfRule type="duplicateValues" dxfId="6785" priority="8"/>
  </conditionalFormatting>
  <conditionalFormatting sqref="B29:AG29">
    <cfRule type="duplicateValues" dxfId="6784" priority="7"/>
  </conditionalFormatting>
  <conditionalFormatting sqref="B36:AG36">
    <cfRule type="duplicateValues" dxfId="6783" priority="6"/>
  </conditionalFormatting>
  <conditionalFormatting sqref="B39:AG39">
    <cfRule type="duplicateValues" dxfId="6782" priority="5"/>
  </conditionalFormatting>
  <conditionalFormatting sqref="B46:AG46">
    <cfRule type="duplicateValues" dxfId="6781" priority="4"/>
  </conditionalFormatting>
  <conditionalFormatting sqref="B49:AG49">
    <cfRule type="duplicateValues" dxfId="6780" priority="3"/>
  </conditionalFormatting>
  <conditionalFormatting sqref="B56:AG56">
    <cfRule type="duplicateValues" dxfId="6779" priority="2"/>
  </conditionalFormatting>
  <conditionalFormatting sqref="B59:AG59">
    <cfRule type="duplicateValues" dxfId="6778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4145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515" stopIfTrue="1" operator="containsText" id="{B5C02CF2-FEDE-44E5-935C-FF0EFCC96E83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3514" stopIfTrue="1" operator="containsText" id="{8332410E-376A-4684-BF69-F597D854B62D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3461" stopIfTrue="1" operator="containsText" id="{62CD30EC-658C-403F-AFB1-F496CFDC0734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09D0-E61D-477E-A5A2-781097EA8D84}">
  <sheetPr codeName="Tabelle308"/>
  <dimension ref="A1:CE85"/>
  <sheetViews>
    <sheetView topLeftCell="D1" zoomScale="70" zoomScaleNormal="70" zoomScaleSheetLayoutView="70" zoomScalePageLayoutView="70" workbookViewId="0">
      <selection activeCell="O4" sqref="O4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32</v>
      </c>
      <c r="B1" s="3">
        <f>DATE(YEAR(A2),1,7*A1-3-WEEKDAY(DATE(YEAR(A2),,),3))</f>
        <v>44046</v>
      </c>
      <c r="C1" s="2" t="s">
        <v>29</v>
      </c>
      <c r="D1" s="3">
        <f>B1+4</f>
        <v>44050</v>
      </c>
      <c r="E1" s="207">
        <f ca="1">SUMIF(B6:AI7,"&lt;&gt;"&amp;"",B2:AI2)</f>
        <v>39</v>
      </c>
      <c r="F1" s="490" t="s">
        <v>419</v>
      </c>
      <c r="G1" s="354"/>
      <c r="H1" s="491"/>
      <c r="I1" s="307"/>
      <c r="J1" s="225"/>
      <c r="K1" s="225"/>
      <c r="L1" s="307"/>
      <c r="M1" s="307"/>
      <c r="N1" s="307"/>
      <c r="O1" s="225"/>
      <c r="P1" s="307"/>
      <c r="Q1" s="328"/>
      <c r="R1" s="466"/>
      <c r="S1" s="345"/>
      <c r="T1" s="345"/>
      <c r="U1" s="327"/>
      <c r="V1" s="466"/>
      <c r="W1" s="327"/>
      <c r="X1" s="465"/>
      <c r="Y1" s="212"/>
      <c r="Z1" s="212"/>
      <c r="AA1" s="227"/>
      <c r="AB1" s="227"/>
      <c r="AC1" s="466"/>
      <c r="AD1" s="466"/>
      <c r="AE1" s="413"/>
      <c r="AF1" s="227"/>
      <c r="AG1" s="227"/>
      <c r="AH1" s="212"/>
      <c r="AI1" s="466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11</v>
      </c>
      <c r="F2" s="166">
        <v>2</v>
      </c>
      <c r="G2" s="166">
        <v>2</v>
      </c>
      <c r="H2" s="166">
        <v>2</v>
      </c>
      <c r="I2" s="166">
        <v>5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165">
        <v>1</v>
      </c>
      <c r="S2" s="165">
        <v>1</v>
      </c>
      <c r="T2" s="9"/>
      <c r="U2" s="165">
        <v>3</v>
      </c>
      <c r="V2" s="165">
        <v>1</v>
      </c>
      <c r="W2" s="9"/>
      <c r="X2" s="165">
        <v>3</v>
      </c>
      <c r="Y2" s="263"/>
      <c r="Z2" s="166">
        <v>1</v>
      </c>
      <c r="AA2" s="263"/>
      <c r="AB2" s="263"/>
      <c r="AC2" s="165">
        <v>8</v>
      </c>
      <c r="AD2" s="165">
        <v>5</v>
      </c>
      <c r="AE2" s="165">
        <v>6</v>
      </c>
      <c r="AF2" s="9"/>
      <c r="AG2" s="9"/>
      <c r="AH2" s="9"/>
      <c r="AI2" s="9">
        <v>5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3</v>
      </c>
      <c r="BA2" s="287">
        <f t="shared" ref="BA2:BR2" si="0">MAX(BA6,BA9,BA12,BA16,BA19,BA22,BA26,BA29,BA32,BA36,BA39,BA42,BA46,BA49,BA52,BA56,BA59,BA62)</f>
        <v>0</v>
      </c>
      <c r="BB2" s="287">
        <f t="shared" si="0"/>
        <v>8</v>
      </c>
      <c r="BC2" s="287">
        <f t="shared" si="0"/>
        <v>8</v>
      </c>
      <c r="BD2" s="287">
        <f t="shared" si="0"/>
        <v>0</v>
      </c>
      <c r="BE2" s="287">
        <f t="shared" si="0"/>
        <v>5</v>
      </c>
      <c r="BF2" s="287">
        <f t="shared" si="0"/>
        <v>9</v>
      </c>
      <c r="BG2" s="287">
        <f t="shared" si="0"/>
        <v>7</v>
      </c>
      <c r="BH2" s="287">
        <f t="shared" si="0"/>
        <v>0</v>
      </c>
      <c r="BI2" s="287">
        <f t="shared" si="0"/>
        <v>0</v>
      </c>
      <c r="BJ2" s="287">
        <f t="shared" si="0"/>
        <v>0</v>
      </c>
      <c r="BK2" s="287">
        <f t="shared" si="0"/>
        <v>0</v>
      </c>
      <c r="BL2" s="287">
        <f t="shared" si="0"/>
        <v>4</v>
      </c>
      <c r="BM2" s="287">
        <f t="shared" si="0"/>
        <v>0</v>
      </c>
      <c r="BN2" s="287">
        <f t="shared" si="0"/>
        <v>0</v>
      </c>
      <c r="BO2" s="287">
        <f t="shared" si="0"/>
        <v>0</v>
      </c>
      <c r="BP2" s="287">
        <f t="shared" si="0"/>
        <v>1</v>
      </c>
      <c r="BQ2" s="287">
        <f t="shared" si="0"/>
        <v>0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 t="s">
        <v>504</v>
      </c>
      <c r="S3" s="13" t="s">
        <v>323</v>
      </c>
      <c r="T3" s="13"/>
      <c r="U3" s="12" t="s">
        <v>244</v>
      </c>
      <c r="V3" s="12" t="s">
        <v>332</v>
      </c>
      <c r="W3" s="12"/>
      <c r="X3" s="12" t="s">
        <v>494</v>
      </c>
      <c r="Y3" s="286"/>
      <c r="Z3" s="286" t="s">
        <v>270</v>
      </c>
      <c r="AA3" s="286"/>
      <c r="AB3" s="286"/>
      <c r="AC3" s="286" t="s">
        <v>393</v>
      </c>
      <c r="AD3" s="12" t="s">
        <v>247</v>
      </c>
      <c r="AE3" s="12" t="s">
        <v>249</v>
      </c>
      <c r="AF3" s="12"/>
      <c r="AG3" s="12"/>
      <c r="AH3" s="12"/>
      <c r="AI3" s="12" t="s">
        <v>311</v>
      </c>
      <c r="AJ3" s="13" t="s">
        <v>519</v>
      </c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217</v>
      </c>
      <c r="C4" s="17" t="s">
        <v>217</v>
      </c>
      <c r="D4" s="17" t="s">
        <v>217</v>
      </c>
      <c r="E4" s="17" t="s">
        <v>217</v>
      </c>
      <c r="F4" s="17" t="s">
        <v>217</v>
      </c>
      <c r="G4" s="17" t="s">
        <v>217</v>
      </c>
      <c r="H4" s="17" t="s">
        <v>339</v>
      </c>
      <c r="I4" s="17" t="s">
        <v>339</v>
      </c>
      <c r="J4" s="17"/>
      <c r="K4" s="17" t="s">
        <v>217</v>
      </c>
      <c r="L4" s="17" t="s">
        <v>339</v>
      </c>
      <c r="M4" s="17"/>
      <c r="N4" s="17" t="s">
        <v>217</v>
      </c>
      <c r="O4" s="17" t="s">
        <v>422</v>
      </c>
      <c r="P4" s="17" t="s">
        <v>217</v>
      </c>
      <c r="Q4" s="17" t="s">
        <v>217</v>
      </c>
      <c r="R4" s="17" t="s">
        <v>287</v>
      </c>
      <c r="S4" s="17" t="s">
        <v>217</v>
      </c>
      <c r="T4" s="17"/>
      <c r="U4" s="17" t="s">
        <v>217</v>
      </c>
      <c r="V4" s="17" t="s">
        <v>217</v>
      </c>
      <c r="W4" s="17"/>
      <c r="X4" s="17" t="s">
        <v>252</v>
      </c>
      <c r="Y4" s="17"/>
      <c r="Z4" s="17" t="s">
        <v>447</v>
      </c>
      <c r="AA4" s="17"/>
      <c r="AB4" s="17"/>
      <c r="AC4" s="17" t="s">
        <v>391</v>
      </c>
      <c r="AD4" s="17" t="s">
        <v>283</v>
      </c>
      <c r="AE4" s="17" t="s">
        <v>287</v>
      </c>
      <c r="AF4" s="17"/>
      <c r="AG4" s="17"/>
      <c r="AH4" s="17"/>
      <c r="AI4" s="17" t="s">
        <v>511</v>
      </c>
      <c r="AJ4" s="334"/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>Modul 26</v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289"/>
      <c r="E5" s="289"/>
      <c r="F5" s="289"/>
      <c r="G5" s="289"/>
      <c r="H5" s="290" t="s">
        <v>6</v>
      </c>
      <c r="I5" s="290" t="s">
        <v>6</v>
      </c>
      <c r="J5" s="289"/>
      <c r="K5" s="289"/>
      <c r="L5" s="290" t="s">
        <v>6</v>
      </c>
      <c r="M5" s="289"/>
      <c r="N5" s="289"/>
      <c r="O5" s="264" t="s">
        <v>74</v>
      </c>
      <c r="P5" s="289"/>
      <c r="Q5" s="289"/>
      <c r="R5" s="297" t="s">
        <v>5</v>
      </c>
      <c r="S5" s="289"/>
      <c r="T5" s="289"/>
      <c r="U5" s="289"/>
      <c r="V5" s="289"/>
      <c r="W5" s="289"/>
      <c r="X5" s="288" t="s">
        <v>4</v>
      </c>
      <c r="Y5" s="289"/>
      <c r="Z5" s="462" t="s">
        <v>53</v>
      </c>
      <c r="AA5" s="289"/>
      <c r="AB5" s="289"/>
      <c r="AC5" s="477" t="s">
        <v>346</v>
      </c>
      <c r="AD5" s="417" t="s">
        <v>74</v>
      </c>
      <c r="AE5" s="297" t="s">
        <v>5</v>
      </c>
      <c r="AF5" s="289"/>
      <c r="AG5" s="289"/>
      <c r="AH5" s="289"/>
      <c r="AI5" s="324" t="s">
        <v>58</v>
      </c>
      <c r="AJ5" s="313"/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11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/>
      <c r="E6" s="26"/>
      <c r="F6" s="26"/>
      <c r="G6" s="26"/>
      <c r="H6" s="26">
        <v>4</v>
      </c>
      <c r="I6" s="26">
        <v>4</v>
      </c>
      <c r="J6" s="26"/>
      <c r="K6" s="26"/>
      <c r="L6" s="26">
        <v>4</v>
      </c>
      <c r="M6" s="26"/>
      <c r="N6" s="26"/>
      <c r="O6" s="26">
        <v>8</v>
      </c>
      <c r="P6" s="26"/>
      <c r="Q6" s="26"/>
      <c r="R6" s="26">
        <v>7</v>
      </c>
      <c r="S6" s="26"/>
      <c r="T6" s="26"/>
      <c r="U6" s="26"/>
      <c r="V6" s="26"/>
      <c r="W6" s="26"/>
      <c r="X6" s="26">
        <v>1</v>
      </c>
      <c r="Y6" s="26"/>
      <c r="Z6" s="26" t="s">
        <v>61</v>
      </c>
      <c r="AA6" s="26"/>
      <c r="AB6" s="26"/>
      <c r="AC6" s="26">
        <v>3</v>
      </c>
      <c r="AD6" s="26">
        <v>8</v>
      </c>
      <c r="AE6" s="26">
        <v>7</v>
      </c>
      <c r="AF6" s="26"/>
      <c r="AG6" s="26"/>
      <c r="AH6" s="26"/>
      <c r="AI6" s="26">
        <v>6</v>
      </c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>
        <f>IF(HLOOKUP($A$1&amp;"b",[1]!Plan,AS66,FALSE)="","",HLOOKUP($A$1&amp;"b",[1]!Plan,AS66,FALSE))</f>
        <v>40</v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3</v>
      </c>
      <c r="BA6" s="167">
        <f t="shared" si="2"/>
        <v>0</v>
      </c>
      <c r="BB6" s="167">
        <f t="shared" si="2"/>
        <v>8</v>
      </c>
      <c r="BC6" s="167">
        <f t="shared" si="2"/>
        <v>8</v>
      </c>
      <c r="BD6" s="167">
        <f t="shared" si="2"/>
        <v>0</v>
      </c>
      <c r="BE6" s="167">
        <f t="shared" si="2"/>
        <v>5</v>
      </c>
      <c r="BF6" s="167">
        <f t="shared" si="2"/>
        <v>7</v>
      </c>
      <c r="BG6" s="167">
        <f t="shared" si="2"/>
        <v>7</v>
      </c>
      <c r="BH6" s="167">
        <f t="shared" si="2"/>
        <v>0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0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1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7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217</v>
      </c>
      <c r="C7" s="17" t="s">
        <v>217</v>
      </c>
      <c r="D7" s="17" t="s">
        <v>217</v>
      </c>
      <c r="E7" s="17" t="s">
        <v>217</v>
      </c>
      <c r="F7" s="17" t="s">
        <v>217</v>
      </c>
      <c r="G7" s="17" t="s">
        <v>217</v>
      </c>
      <c r="H7" s="17" t="s">
        <v>339</v>
      </c>
      <c r="I7" s="17" t="s">
        <v>339</v>
      </c>
      <c r="J7" s="17"/>
      <c r="K7" s="17" t="s">
        <v>217</v>
      </c>
      <c r="L7" s="17" t="s">
        <v>339</v>
      </c>
      <c r="M7" s="17"/>
      <c r="N7" s="17" t="s">
        <v>217</v>
      </c>
      <c r="O7" s="17" t="s">
        <v>422</v>
      </c>
      <c r="P7" s="17" t="s">
        <v>217</v>
      </c>
      <c r="Q7" s="17" t="s">
        <v>217</v>
      </c>
      <c r="R7" s="17" t="s">
        <v>287</v>
      </c>
      <c r="S7" s="17" t="s">
        <v>217</v>
      </c>
      <c r="T7" s="17"/>
      <c r="U7" s="17" t="s">
        <v>217</v>
      </c>
      <c r="V7" s="17" t="s">
        <v>217</v>
      </c>
      <c r="W7" s="17"/>
      <c r="X7" s="17" t="s">
        <v>252</v>
      </c>
      <c r="Y7" s="17"/>
      <c r="Z7" s="17"/>
      <c r="AA7" s="17"/>
      <c r="AB7" s="17"/>
      <c r="AC7" s="17" t="s">
        <v>391</v>
      </c>
      <c r="AD7" s="17" t="s">
        <v>283</v>
      </c>
      <c r="AE7" s="17" t="s">
        <v>287</v>
      </c>
      <c r="AF7" s="17"/>
      <c r="AG7" s="17"/>
      <c r="AH7" s="17"/>
      <c r="AI7" s="17" t="s">
        <v>511</v>
      </c>
      <c r="AJ7" s="334"/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>Modul 26</v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1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89"/>
      <c r="E8" s="289"/>
      <c r="F8" s="289"/>
      <c r="G8" s="289"/>
      <c r="H8" s="290" t="s">
        <v>6</v>
      </c>
      <c r="I8" s="290" t="s">
        <v>6</v>
      </c>
      <c r="J8" s="289"/>
      <c r="K8" s="289"/>
      <c r="L8" s="290" t="s">
        <v>6</v>
      </c>
      <c r="M8" s="289"/>
      <c r="N8" s="289"/>
      <c r="O8" s="264" t="s">
        <v>74</v>
      </c>
      <c r="P8" s="289"/>
      <c r="Q8" s="289"/>
      <c r="R8" s="297" t="s">
        <v>5</v>
      </c>
      <c r="S8" s="289"/>
      <c r="T8" s="289"/>
      <c r="U8" s="289"/>
      <c r="V8" s="289"/>
      <c r="W8" s="289"/>
      <c r="X8" s="288" t="s">
        <v>4</v>
      </c>
      <c r="Y8" s="289"/>
      <c r="Z8" s="289"/>
      <c r="AA8" s="289"/>
      <c r="AB8" s="289"/>
      <c r="AC8" s="477" t="s">
        <v>346</v>
      </c>
      <c r="AD8" s="417" t="s">
        <v>74</v>
      </c>
      <c r="AE8" s="297" t="s">
        <v>5</v>
      </c>
      <c r="AF8" s="289"/>
      <c r="AG8" s="289"/>
      <c r="AH8" s="289"/>
      <c r="AI8" s="324" t="s">
        <v>58</v>
      </c>
      <c r="AJ8" s="313"/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/>
      <c r="E9" s="26"/>
      <c r="F9" s="26"/>
      <c r="G9" s="26"/>
      <c r="H9" s="26">
        <v>4</v>
      </c>
      <c r="I9" s="26">
        <v>4</v>
      </c>
      <c r="J9" s="26"/>
      <c r="K9" s="26"/>
      <c r="L9" s="26">
        <v>4</v>
      </c>
      <c r="M9" s="26"/>
      <c r="N9" s="26"/>
      <c r="O9" s="26">
        <v>8</v>
      </c>
      <c r="P9" s="26"/>
      <c r="Q9" s="26"/>
      <c r="R9" s="26">
        <v>7</v>
      </c>
      <c r="S9" s="26"/>
      <c r="T9" s="26"/>
      <c r="U9" s="26"/>
      <c r="V9" s="26"/>
      <c r="W9" s="26"/>
      <c r="X9" s="26">
        <v>1</v>
      </c>
      <c r="Y9" s="26"/>
      <c r="Z9" s="26"/>
      <c r="AA9" s="26"/>
      <c r="AB9" s="26"/>
      <c r="AC9" s="26">
        <v>3</v>
      </c>
      <c r="AD9" s="26">
        <v>8</v>
      </c>
      <c r="AE9" s="26">
        <v>7</v>
      </c>
      <c r="AF9" s="26"/>
      <c r="AG9" s="26"/>
      <c r="AH9" s="26"/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>
        <f>IF(HLOOKUP($A$1&amp;"b",[1]!Plan,AS66,FALSE)="","",HLOOKUP($A$1&amp;"b",[1]!Plan,AS66,FALSE))</f>
        <v>40</v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3</v>
      </c>
      <c r="BA9" s="167">
        <f t="shared" si="4"/>
        <v>0</v>
      </c>
      <c r="BB9" s="167">
        <f t="shared" si="4"/>
        <v>8</v>
      </c>
      <c r="BC9" s="167">
        <f t="shared" si="4"/>
        <v>8</v>
      </c>
      <c r="BD9" s="167">
        <f t="shared" si="4"/>
        <v>0</v>
      </c>
      <c r="BE9" s="167">
        <f t="shared" si="4"/>
        <v>5</v>
      </c>
      <c r="BF9" s="167">
        <f t="shared" si="4"/>
        <v>7</v>
      </c>
      <c r="BG9" s="167">
        <f t="shared" si="4"/>
        <v>7</v>
      </c>
      <c r="BH9" s="167">
        <f t="shared" si="4"/>
        <v>0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0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217</v>
      </c>
      <c r="C14" s="17" t="s">
        <v>217</v>
      </c>
      <c r="D14" s="17" t="s">
        <v>217</v>
      </c>
      <c r="E14" s="17" t="s">
        <v>217</v>
      </c>
      <c r="F14" s="17" t="s">
        <v>217</v>
      </c>
      <c r="G14" s="17" t="s">
        <v>217</v>
      </c>
      <c r="H14" s="17" t="s">
        <v>339</v>
      </c>
      <c r="I14" s="17" t="s">
        <v>339</v>
      </c>
      <c r="J14" s="17"/>
      <c r="K14" s="17" t="s">
        <v>217</v>
      </c>
      <c r="L14" s="17" t="s">
        <v>339</v>
      </c>
      <c r="M14" s="17"/>
      <c r="N14" s="373" t="s">
        <v>217</v>
      </c>
      <c r="O14" s="17" t="s">
        <v>422</v>
      </c>
      <c r="P14" s="17" t="s">
        <v>217</v>
      </c>
      <c r="Q14" s="17" t="s">
        <v>217</v>
      </c>
      <c r="R14" s="17" t="s">
        <v>287</v>
      </c>
      <c r="S14" s="17" t="s">
        <v>217</v>
      </c>
      <c r="T14" s="17"/>
      <c r="U14" s="17" t="s">
        <v>217</v>
      </c>
      <c r="V14" s="17" t="s">
        <v>217</v>
      </c>
      <c r="W14" s="17"/>
      <c r="X14" s="17" t="s">
        <v>252</v>
      </c>
      <c r="Y14" s="17"/>
      <c r="Z14" s="17"/>
      <c r="AA14" s="17"/>
      <c r="AB14" s="17"/>
      <c r="AC14" s="17" t="s">
        <v>391</v>
      </c>
      <c r="AD14" s="17" t="s">
        <v>283</v>
      </c>
      <c r="AE14" s="17" t="s">
        <v>287</v>
      </c>
      <c r="AF14" s="17"/>
      <c r="AG14" s="17"/>
      <c r="AH14" s="17"/>
      <c r="AI14" s="17" t="s">
        <v>511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289"/>
      <c r="E15" s="289"/>
      <c r="F15" s="289"/>
      <c r="G15" s="289"/>
      <c r="H15" s="290" t="s">
        <v>6</v>
      </c>
      <c r="I15" s="290" t="s">
        <v>6</v>
      </c>
      <c r="J15" s="289"/>
      <c r="K15" s="289"/>
      <c r="L15" s="290" t="s">
        <v>6</v>
      </c>
      <c r="M15" s="289"/>
      <c r="N15" s="289"/>
      <c r="O15" s="264" t="s">
        <v>74</v>
      </c>
      <c r="P15" s="289"/>
      <c r="Q15" s="289"/>
      <c r="R15" s="297" t="s">
        <v>5</v>
      </c>
      <c r="S15" s="289"/>
      <c r="T15" s="289"/>
      <c r="U15" s="289"/>
      <c r="V15" s="289"/>
      <c r="W15" s="289"/>
      <c r="X15" s="288" t="s">
        <v>4</v>
      </c>
      <c r="Y15" s="289"/>
      <c r="Z15" s="289"/>
      <c r="AA15" s="289"/>
      <c r="AB15" s="289"/>
      <c r="AC15" s="477" t="s">
        <v>346</v>
      </c>
      <c r="AD15" s="417" t="s">
        <v>74</v>
      </c>
      <c r="AE15" s="297" t="s">
        <v>5</v>
      </c>
      <c r="AF15" s="289"/>
      <c r="AG15" s="289"/>
      <c r="AH15" s="289"/>
      <c r="AI15" s="324" t="s">
        <v>58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/>
      <c r="E16" s="26"/>
      <c r="F16" s="26"/>
      <c r="G16" s="26"/>
      <c r="H16" s="26">
        <v>4</v>
      </c>
      <c r="I16" s="26">
        <v>4</v>
      </c>
      <c r="J16" s="26"/>
      <c r="K16" s="26"/>
      <c r="L16" s="26">
        <v>4</v>
      </c>
      <c r="M16" s="26"/>
      <c r="N16" s="26"/>
      <c r="O16" s="26">
        <v>8</v>
      </c>
      <c r="P16" s="26"/>
      <c r="Q16" s="26"/>
      <c r="R16" s="26">
        <v>7</v>
      </c>
      <c r="S16" s="26"/>
      <c r="T16" s="26"/>
      <c r="U16" s="26"/>
      <c r="V16" s="26"/>
      <c r="W16" s="26"/>
      <c r="X16" s="26">
        <v>1</v>
      </c>
      <c r="Y16" s="26"/>
      <c r="Z16" s="26"/>
      <c r="AA16" s="26"/>
      <c r="AB16" s="26"/>
      <c r="AC16" s="26">
        <v>3</v>
      </c>
      <c r="AD16" s="26">
        <v>8</v>
      </c>
      <c r="AE16" s="26">
        <v>7</v>
      </c>
      <c r="AF16" s="26"/>
      <c r="AG16" s="26"/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3</v>
      </c>
      <c r="BA16" s="167">
        <f t="shared" si="8"/>
        <v>0</v>
      </c>
      <c r="BB16" s="167">
        <f t="shared" si="8"/>
        <v>8</v>
      </c>
      <c r="BC16" s="167">
        <f t="shared" si="8"/>
        <v>8</v>
      </c>
      <c r="BD16" s="167">
        <f t="shared" si="8"/>
        <v>0</v>
      </c>
      <c r="BE16" s="167">
        <f t="shared" si="8"/>
        <v>5</v>
      </c>
      <c r="BF16" s="167">
        <f t="shared" si="8"/>
        <v>7</v>
      </c>
      <c r="BG16" s="167">
        <f t="shared" si="8"/>
        <v>7</v>
      </c>
      <c r="BH16" s="167">
        <f t="shared" si="8"/>
        <v>0</v>
      </c>
      <c r="BI16" s="167">
        <f t="shared" si="8"/>
        <v>0</v>
      </c>
      <c r="BJ16" s="167">
        <f t="shared" si="8"/>
        <v>0</v>
      </c>
      <c r="BK16" s="167">
        <f t="shared" si="8"/>
        <v>0</v>
      </c>
      <c r="BL16" s="167">
        <f t="shared" si="8"/>
        <v>0</v>
      </c>
      <c r="BM16" s="167">
        <f t="shared" si="8"/>
        <v>0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217</v>
      </c>
      <c r="C17" s="17" t="s">
        <v>217</v>
      </c>
      <c r="D17" s="17" t="s">
        <v>217</v>
      </c>
      <c r="E17" s="17" t="s">
        <v>217</v>
      </c>
      <c r="F17" s="17" t="s">
        <v>217</v>
      </c>
      <c r="G17" s="17" t="s">
        <v>217</v>
      </c>
      <c r="H17" s="17" t="s">
        <v>339</v>
      </c>
      <c r="I17" s="17" t="s">
        <v>339</v>
      </c>
      <c r="J17" s="17"/>
      <c r="K17" s="17" t="s">
        <v>217</v>
      </c>
      <c r="L17" s="17" t="s">
        <v>339</v>
      </c>
      <c r="M17" s="17"/>
      <c r="N17" s="373" t="s">
        <v>217</v>
      </c>
      <c r="O17" s="17" t="s">
        <v>422</v>
      </c>
      <c r="P17" s="17" t="s">
        <v>217</v>
      </c>
      <c r="Q17" s="17" t="s">
        <v>217</v>
      </c>
      <c r="R17" s="17" t="s">
        <v>287</v>
      </c>
      <c r="S17" s="17" t="s">
        <v>217</v>
      </c>
      <c r="T17" s="17"/>
      <c r="U17" s="17" t="s">
        <v>217</v>
      </c>
      <c r="V17" s="17" t="s">
        <v>217</v>
      </c>
      <c r="W17" s="17"/>
      <c r="X17" s="17" t="s">
        <v>252</v>
      </c>
      <c r="Y17" s="17"/>
      <c r="Z17" s="17"/>
      <c r="AA17" s="17"/>
      <c r="AB17" s="17"/>
      <c r="AC17" s="17" t="s">
        <v>391</v>
      </c>
      <c r="AD17" s="17" t="s">
        <v>283</v>
      </c>
      <c r="AE17" s="17" t="s">
        <v>287</v>
      </c>
      <c r="AF17" s="17"/>
      <c r="AG17" s="17"/>
      <c r="AH17" s="17"/>
      <c r="AI17" s="17" t="s">
        <v>511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289"/>
      <c r="E18" s="289"/>
      <c r="F18" s="289"/>
      <c r="G18" s="289"/>
      <c r="H18" s="290" t="s">
        <v>6</v>
      </c>
      <c r="I18" s="290" t="s">
        <v>6</v>
      </c>
      <c r="J18" s="289"/>
      <c r="K18" s="289"/>
      <c r="L18" s="290" t="s">
        <v>6</v>
      </c>
      <c r="M18" s="289"/>
      <c r="N18" s="289"/>
      <c r="O18" s="264" t="s">
        <v>74</v>
      </c>
      <c r="P18" s="289"/>
      <c r="Q18" s="289"/>
      <c r="R18" s="297" t="s">
        <v>5</v>
      </c>
      <c r="S18" s="289"/>
      <c r="T18" s="289"/>
      <c r="U18" s="289"/>
      <c r="V18" s="289"/>
      <c r="W18" s="289"/>
      <c r="X18" s="288" t="s">
        <v>4</v>
      </c>
      <c r="Y18" s="289"/>
      <c r="Z18" s="289"/>
      <c r="AA18" s="289"/>
      <c r="AB18" s="289"/>
      <c r="AC18" s="477" t="s">
        <v>346</v>
      </c>
      <c r="AD18" s="417" t="s">
        <v>74</v>
      </c>
      <c r="AE18" s="297" t="s">
        <v>5</v>
      </c>
      <c r="AF18" s="289"/>
      <c r="AG18" s="289"/>
      <c r="AH18" s="289"/>
      <c r="AI18" s="324" t="s">
        <v>58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/>
      <c r="E19" s="26"/>
      <c r="F19" s="26"/>
      <c r="G19" s="26"/>
      <c r="H19" s="26">
        <v>4</v>
      </c>
      <c r="I19" s="26">
        <v>4</v>
      </c>
      <c r="J19" s="26"/>
      <c r="K19" s="26"/>
      <c r="L19" s="26">
        <v>4</v>
      </c>
      <c r="M19" s="26"/>
      <c r="N19" s="26"/>
      <c r="O19" s="26">
        <v>8</v>
      </c>
      <c r="P19" s="26"/>
      <c r="Q19" s="26"/>
      <c r="R19" s="26">
        <v>7</v>
      </c>
      <c r="S19" s="26"/>
      <c r="T19" s="26"/>
      <c r="U19" s="26"/>
      <c r="V19" s="26"/>
      <c r="W19" s="26"/>
      <c r="X19" s="26">
        <v>1</v>
      </c>
      <c r="Y19" s="26"/>
      <c r="Z19" s="26"/>
      <c r="AA19" s="26"/>
      <c r="AB19" s="26"/>
      <c r="AC19" s="26">
        <v>3</v>
      </c>
      <c r="AD19" s="26">
        <v>8</v>
      </c>
      <c r="AE19" s="26">
        <v>7</v>
      </c>
      <c r="AF19" s="26"/>
      <c r="AG19" s="26"/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3</v>
      </c>
      <c r="BA19" s="167">
        <f t="shared" si="10"/>
        <v>0</v>
      </c>
      <c r="BB19" s="167">
        <f t="shared" si="10"/>
        <v>8</v>
      </c>
      <c r="BC19" s="167">
        <f t="shared" si="10"/>
        <v>8</v>
      </c>
      <c r="BD19" s="167">
        <f t="shared" si="10"/>
        <v>0</v>
      </c>
      <c r="BE19" s="167">
        <f t="shared" si="10"/>
        <v>5</v>
      </c>
      <c r="BF19" s="167">
        <f t="shared" si="10"/>
        <v>7</v>
      </c>
      <c r="BG19" s="167">
        <f t="shared" si="10"/>
        <v>7</v>
      </c>
      <c r="BH19" s="167">
        <f t="shared" si="10"/>
        <v>0</v>
      </c>
      <c r="BI19" s="167">
        <f t="shared" si="10"/>
        <v>0</v>
      </c>
      <c r="BJ19" s="167">
        <f t="shared" si="10"/>
        <v>0</v>
      </c>
      <c r="BK19" s="167">
        <f t="shared" si="10"/>
        <v>0</v>
      </c>
      <c r="BL19" s="167">
        <f t="shared" si="10"/>
        <v>0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217</v>
      </c>
      <c r="C24" s="17" t="s">
        <v>217</v>
      </c>
      <c r="D24" s="17" t="s">
        <v>217</v>
      </c>
      <c r="E24" s="17" t="s">
        <v>217</v>
      </c>
      <c r="F24" s="17" t="s">
        <v>217</v>
      </c>
      <c r="G24" s="17" t="s">
        <v>217</v>
      </c>
      <c r="H24" s="17" t="s">
        <v>339</v>
      </c>
      <c r="I24" s="17" t="s">
        <v>339</v>
      </c>
      <c r="J24" s="17"/>
      <c r="K24" s="17" t="s">
        <v>217</v>
      </c>
      <c r="L24" s="17" t="s">
        <v>339</v>
      </c>
      <c r="M24" s="17"/>
      <c r="N24" s="373" t="s">
        <v>217</v>
      </c>
      <c r="O24" s="17" t="s">
        <v>422</v>
      </c>
      <c r="P24" s="17" t="s">
        <v>217</v>
      </c>
      <c r="Q24" s="17" t="s">
        <v>217</v>
      </c>
      <c r="R24" s="17" t="s">
        <v>287</v>
      </c>
      <c r="S24" s="17" t="s">
        <v>217</v>
      </c>
      <c r="T24" s="17"/>
      <c r="U24" s="17" t="s">
        <v>217</v>
      </c>
      <c r="V24" s="17" t="s">
        <v>217</v>
      </c>
      <c r="W24" s="17"/>
      <c r="X24" s="17" t="s">
        <v>252</v>
      </c>
      <c r="Y24" s="17"/>
      <c r="Z24" s="17" t="s">
        <v>447</v>
      </c>
      <c r="AA24" s="17"/>
      <c r="AB24" s="17"/>
      <c r="AC24" s="17" t="s">
        <v>391</v>
      </c>
      <c r="AD24" s="17" t="s">
        <v>283</v>
      </c>
      <c r="AE24" s="17" t="s">
        <v>287</v>
      </c>
      <c r="AF24" s="17"/>
      <c r="AG24" s="17"/>
      <c r="AH24" s="17"/>
      <c r="AI24" s="17" t="s">
        <v>511</v>
      </c>
      <c r="AJ24" s="334" t="s">
        <v>520</v>
      </c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>NT Neue Technologie AG</v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289"/>
      <c r="E25" s="289"/>
      <c r="F25" s="289"/>
      <c r="G25" s="289"/>
      <c r="H25" s="290" t="s">
        <v>6</v>
      </c>
      <c r="I25" s="290" t="s">
        <v>6</v>
      </c>
      <c r="J25" s="289"/>
      <c r="K25" s="289"/>
      <c r="L25" s="290" t="s">
        <v>6</v>
      </c>
      <c r="M25" s="289"/>
      <c r="N25" s="289"/>
      <c r="O25" s="264" t="s">
        <v>74</v>
      </c>
      <c r="P25" s="289"/>
      <c r="Q25" s="289"/>
      <c r="R25" s="297" t="s">
        <v>5</v>
      </c>
      <c r="S25" s="289"/>
      <c r="T25" s="289"/>
      <c r="U25" s="289"/>
      <c r="V25" s="289"/>
      <c r="W25" s="289"/>
      <c r="X25" s="288" t="s">
        <v>4</v>
      </c>
      <c r="Y25" s="289"/>
      <c r="Z25" s="462" t="s">
        <v>53</v>
      </c>
      <c r="AA25" s="289"/>
      <c r="AB25" s="289"/>
      <c r="AC25" s="477" t="s">
        <v>346</v>
      </c>
      <c r="AD25" s="417" t="s">
        <v>74</v>
      </c>
      <c r="AE25" s="297" t="s">
        <v>5</v>
      </c>
      <c r="AF25" s="289"/>
      <c r="AG25" s="289"/>
      <c r="AH25" s="289"/>
      <c r="AI25" s="324" t="s">
        <v>58</v>
      </c>
      <c r="AJ25" s="497" t="s">
        <v>166</v>
      </c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/>
      <c r="E26" s="26"/>
      <c r="F26" s="26"/>
      <c r="G26" s="26"/>
      <c r="H26" s="26">
        <v>4</v>
      </c>
      <c r="I26" s="26">
        <v>4</v>
      </c>
      <c r="J26" s="26"/>
      <c r="K26" s="26"/>
      <c r="L26" s="26">
        <v>4</v>
      </c>
      <c r="M26" s="26"/>
      <c r="N26" s="26"/>
      <c r="O26" s="26">
        <v>8</v>
      </c>
      <c r="P26" s="26"/>
      <c r="Q26" s="26"/>
      <c r="R26" s="26">
        <v>7</v>
      </c>
      <c r="S26" s="26"/>
      <c r="T26" s="26"/>
      <c r="U26" s="26"/>
      <c r="V26" s="26"/>
      <c r="W26" s="26"/>
      <c r="X26" s="26">
        <v>1</v>
      </c>
      <c r="Y26" s="26"/>
      <c r="Z26" s="26" t="s">
        <v>61</v>
      </c>
      <c r="AA26" s="26"/>
      <c r="AB26" s="26"/>
      <c r="AC26" s="26">
        <v>3</v>
      </c>
      <c r="AD26" s="26">
        <v>8</v>
      </c>
      <c r="AE26" s="26">
        <v>7</v>
      </c>
      <c r="AF26" s="26"/>
      <c r="AG26" s="26"/>
      <c r="AH26" s="26"/>
      <c r="AI26" s="26">
        <v>6</v>
      </c>
      <c r="AJ26" s="82" t="s">
        <v>519</v>
      </c>
      <c r="AK26" s="31"/>
      <c r="AL26" s="31"/>
      <c r="AM26" s="124"/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3</v>
      </c>
      <c r="BA26" s="167">
        <f t="shared" si="14"/>
        <v>0</v>
      </c>
      <c r="BB26" s="167">
        <f t="shared" si="14"/>
        <v>8</v>
      </c>
      <c r="BC26" s="167">
        <f t="shared" si="14"/>
        <v>8</v>
      </c>
      <c r="BD26" s="167">
        <f t="shared" si="14"/>
        <v>0</v>
      </c>
      <c r="BE26" s="167">
        <f t="shared" si="14"/>
        <v>5</v>
      </c>
      <c r="BF26" s="167">
        <f t="shared" si="14"/>
        <v>7</v>
      </c>
      <c r="BG26" s="167">
        <f t="shared" si="14"/>
        <v>7</v>
      </c>
      <c r="BH26" s="167">
        <f t="shared" si="14"/>
        <v>0</v>
      </c>
      <c r="BI26" s="167">
        <f t="shared" si="14"/>
        <v>0</v>
      </c>
      <c r="BJ26" s="167">
        <f t="shared" si="14"/>
        <v>0</v>
      </c>
      <c r="BK26" s="167">
        <f t="shared" si="14"/>
        <v>0</v>
      </c>
      <c r="BL26" s="167">
        <f t="shared" si="14"/>
        <v>0</v>
      </c>
      <c r="BM26" s="167">
        <f t="shared" si="14"/>
        <v>0</v>
      </c>
      <c r="BN26" s="167">
        <f t="shared" si="14"/>
        <v>0</v>
      </c>
      <c r="BO26" s="167">
        <f t="shared" si="14"/>
        <v>0</v>
      </c>
      <c r="BP26" s="167">
        <f t="shared" si="14"/>
        <v>1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217</v>
      </c>
      <c r="C27" s="17" t="s">
        <v>217</v>
      </c>
      <c r="D27" s="17" t="s">
        <v>217</v>
      </c>
      <c r="E27" s="17" t="s">
        <v>217</v>
      </c>
      <c r="F27" s="17" t="s">
        <v>217</v>
      </c>
      <c r="G27" s="17" t="s">
        <v>217</v>
      </c>
      <c r="H27" s="17" t="s">
        <v>339</v>
      </c>
      <c r="I27" s="17" t="s">
        <v>339</v>
      </c>
      <c r="J27" s="17"/>
      <c r="K27" s="17" t="s">
        <v>217</v>
      </c>
      <c r="L27" s="17" t="s">
        <v>339</v>
      </c>
      <c r="M27" s="17"/>
      <c r="N27" s="373" t="s">
        <v>217</v>
      </c>
      <c r="O27" s="17" t="s">
        <v>422</v>
      </c>
      <c r="P27" s="17" t="s">
        <v>217</v>
      </c>
      <c r="Q27" s="17" t="s">
        <v>217</v>
      </c>
      <c r="R27" s="17" t="s">
        <v>287</v>
      </c>
      <c r="S27" s="17" t="s">
        <v>217</v>
      </c>
      <c r="T27" s="17"/>
      <c r="U27" s="17" t="s">
        <v>217</v>
      </c>
      <c r="V27" s="17" t="s">
        <v>217</v>
      </c>
      <c r="W27" s="17"/>
      <c r="X27" s="17" t="s">
        <v>252</v>
      </c>
      <c r="Y27" s="17"/>
      <c r="Z27" s="17"/>
      <c r="AA27" s="17"/>
      <c r="AB27" s="17"/>
      <c r="AC27" s="17" t="s">
        <v>391</v>
      </c>
      <c r="AD27" s="17" t="s">
        <v>283</v>
      </c>
      <c r="AE27" s="17" t="s">
        <v>287</v>
      </c>
      <c r="AF27" s="17"/>
      <c r="AG27" s="17"/>
      <c r="AH27" s="17"/>
      <c r="AI27" s="17" t="s">
        <v>511</v>
      </c>
      <c r="AJ27" s="334" t="s">
        <v>520</v>
      </c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>NT Neue Technologie AG</v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289"/>
      <c r="E28" s="289"/>
      <c r="F28" s="289"/>
      <c r="G28" s="289"/>
      <c r="H28" s="290" t="s">
        <v>6</v>
      </c>
      <c r="I28" s="290" t="s">
        <v>6</v>
      </c>
      <c r="J28" s="289"/>
      <c r="K28" s="289"/>
      <c r="L28" s="290" t="s">
        <v>6</v>
      </c>
      <c r="M28" s="289"/>
      <c r="N28" s="289"/>
      <c r="O28" s="264" t="s">
        <v>74</v>
      </c>
      <c r="P28" s="289"/>
      <c r="Q28" s="289"/>
      <c r="R28" s="297" t="s">
        <v>5</v>
      </c>
      <c r="S28" s="289"/>
      <c r="T28" s="289"/>
      <c r="U28" s="289"/>
      <c r="V28" s="289"/>
      <c r="W28" s="289"/>
      <c r="X28" s="288" t="s">
        <v>4</v>
      </c>
      <c r="Y28" s="289"/>
      <c r="Z28" s="289"/>
      <c r="AA28" s="289"/>
      <c r="AB28" s="289"/>
      <c r="AC28" s="477" t="s">
        <v>346</v>
      </c>
      <c r="AD28" s="417" t="s">
        <v>74</v>
      </c>
      <c r="AE28" s="297" t="s">
        <v>5</v>
      </c>
      <c r="AF28" s="289"/>
      <c r="AG28" s="289"/>
      <c r="AH28" s="289"/>
      <c r="AI28" s="324" t="s">
        <v>58</v>
      </c>
      <c r="AJ28" s="497" t="s">
        <v>166</v>
      </c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/>
      <c r="E29" s="26"/>
      <c r="F29" s="26"/>
      <c r="G29" s="26"/>
      <c r="H29" s="26">
        <v>4</v>
      </c>
      <c r="I29" s="26">
        <v>4</v>
      </c>
      <c r="J29" s="26"/>
      <c r="K29" s="26"/>
      <c r="L29" s="26">
        <v>4</v>
      </c>
      <c r="M29" s="26"/>
      <c r="N29" s="26"/>
      <c r="O29" s="26">
        <v>8</v>
      </c>
      <c r="P29" s="26"/>
      <c r="Q29" s="26"/>
      <c r="R29" s="26">
        <v>7</v>
      </c>
      <c r="S29" s="26"/>
      <c r="T29" s="26"/>
      <c r="U29" s="26"/>
      <c r="V29" s="26"/>
      <c r="W29" s="26"/>
      <c r="X29" s="26">
        <v>1</v>
      </c>
      <c r="Y29" s="26"/>
      <c r="Z29" s="26"/>
      <c r="AA29" s="26"/>
      <c r="AB29" s="26"/>
      <c r="AC29" s="26">
        <v>3</v>
      </c>
      <c r="AD29" s="26">
        <v>8</v>
      </c>
      <c r="AE29" s="26">
        <v>7</v>
      </c>
      <c r="AF29" s="26"/>
      <c r="AG29" s="26"/>
      <c r="AH29" s="26"/>
      <c r="AI29" s="26">
        <v>6</v>
      </c>
      <c r="AJ29" s="82" t="s">
        <v>519</v>
      </c>
      <c r="AK29" s="31"/>
      <c r="AL29" s="31"/>
      <c r="AM29" s="124"/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3</v>
      </c>
      <c r="BA29" s="167">
        <f t="shared" si="16"/>
        <v>0</v>
      </c>
      <c r="BB29" s="167">
        <f t="shared" si="16"/>
        <v>8</v>
      </c>
      <c r="BC29" s="167">
        <f t="shared" si="16"/>
        <v>8</v>
      </c>
      <c r="BD29" s="167">
        <f t="shared" si="16"/>
        <v>0</v>
      </c>
      <c r="BE29" s="167">
        <f t="shared" si="16"/>
        <v>5</v>
      </c>
      <c r="BF29" s="167">
        <f t="shared" si="16"/>
        <v>7</v>
      </c>
      <c r="BG29" s="167">
        <f t="shared" si="16"/>
        <v>7</v>
      </c>
      <c r="BH29" s="167">
        <f t="shared" si="16"/>
        <v>0</v>
      </c>
      <c r="BI29" s="167">
        <f t="shared" si="16"/>
        <v>0</v>
      </c>
      <c r="BJ29" s="167">
        <f t="shared" si="16"/>
        <v>0</v>
      </c>
      <c r="BK29" s="167">
        <f t="shared" si="16"/>
        <v>0</v>
      </c>
      <c r="BL29" s="167">
        <f t="shared" si="16"/>
        <v>0</v>
      </c>
      <c r="BM29" s="167">
        <f t="shared" si="16"/>
        <v>0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217</v>
      </c>
      <c r="C34" s="17" t="s">
        <v>217</v>
      </c>
      <c r="D34" s="17" t="s">
        <v>217</v>
      </c>
      <c r="E34" s="17" t="s">
        <v>217</v>
      </c>
      <c r="F34" s="17" t="s">
        <v>514</v>
      </c>
      <c r="G34" s="17" t="s">
        <v>514</v>
      </c>
      <c r="H34" s="17" t="s">
        <v>339</v>
      </c>
      <c r="I34" s="17" t="s">
        <v>339</v>
      </c>
      <c r="J34" s="17"/>
      <c r="K34" s="17" t="s">
        <v>217</v>
      </c>
      <c r="L34" s="17" t="s">
        <v>339</v>
      </c>
      <c r="M34" s="17"/>
      <c r="N34" s="17" t="s">
        <v>217</v>
      </c>
      <c r="O34" s="17" t="s">
        <v>422</v>
      </c>
      <c r="P34" s="17" t="s">
        <v>217</v>
      </c>
      <c r="Q34" s="17" t="s">
        <v>217</v>
      </c>
      <c r="R34" s="17" t="s">
        <v>287</v>
      </c>
      <c r="S34" s="17" t="s">
        <v>287</v>
      </c>
      <c r="T34" s="17"/>
      <c r="U34" s="17" t="s">
        <v>217</v>
      </c>
      <c r="V34" s="17" t="s">
        <v>287</v>
      </c>
      <c r="W34" s="17"/>
      <c r="X34" s="17" t="s">
        <v>252</v>
      </c>
      <c r="Y34" s="17"/>
      <c r="Z34" s="17"/>
      <c r="AA34" s="17"/>
      <c r="AB34" s="17"/>
      <c r="AC34" s="17" t="s">
        <v>391</v>
      </c>
      <c r="AD34" s="17" t="s">
        <v>283</v>
      </c>
      <c r="AE34" s="17" t="s">
        <v>287</v>
      </c>
      <c r="AF34" s="17"/>
      <c r="AG34" s="17"/>
      <c r="AH34" s="17"/>
      <c r="AI34" s="17" t="s">
        <v>262</v>
      </c>
      <c r="AJ34" s="334"/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289"/>
      <c r="E35" s="289"/>
      <c r="F35" s="291" t="s">
        <v>1</v>
      </c>
      <c r="G35" s="291" t="s">
        <v>1</v>
      </c>
      <c r="H35" s="290" t="s">
        <v>6</v>
      </c>
      <c r="I35" s="290" t="s">
        <v>6</v>
      </c>
      <c r="J35" s="289"/>
      <c r="K35" s="289"/>
      <c r="L35" s="290" t="s">
        <v>6</v>
      </c>
      <c r="M35" s="289"/>
      <c r="N35" s="289"/>
      <c r="O35" s="264" t="s">
        <v>74</v>
      </c>
      <c r="P35" s="289"/>
      <c r="Q35" s="289"/>
      <c r="R35" s="297" t="s">
        <v>5</v>
      </c>
      <c r="S35" s="297" t="s">
        <v>5</v>
      </c>
      <c r="T35" s="289"/>
      <c r="U35" s="289"/>
      <c r="V35" s="297" t="s">
        <v>5</v>
      </c>
      <c r="W35" s="289"/>
      <c r="X35" s="288" t="s">
        <v>4</v>
      </c>
      <c r="Y35" s="289"/>
      <c r="Z35" s="289"/>
      <c r="AA35" s="289"/>
      <c r="AB35" s="289"/>
      <c r="AC35" s="477" t="s">
        <v>346</v>
      </c>
      <c r="AD35" s="417" t="s">
        <v>74</v>
      </c>
      <c r="AE35" s="297" t="s">
        <v>5</v>
      </c>
      <c r="AF35" s="289"/>
      <c r="AG35" s="289"/>
      <c r="AH35" s="289"/>
      <c r="AI35" s="325" t="s">
        <v>16</v>
      </c>
      <c r="AJ35" s="313"/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/>
      <c r="E36" s="26"/>
      <c r="F36" s="26" t="s">
        <v>33</v>
      </c>
      <c r="G36" s="26" t="s">
        <v>33</v>
      </c>
      <c r="H36" s="26">
        <v>4</v>
      </c>
      <c r="I36" s="26">
        <v>4</v>
      </c>
      <c r="J36" s="26"/>
      <c r="K36" s="26"/>
      <c r="L36" s="26">
        <v>4</v>
      </c>
      <c r="M36" s="26"/>
      <c r="N36" s="26"/>
      <c r="O36" s="26">
        <v>8</v>
      </c>
      <c r="P36" s="26"/>
      <c r="Q36" s="26"/>
      <c r="R36" s="26">
        <v>7</v>
      </c>
      <c r="S36" s="26">
        <v>7</v>
      </c>
      <c r="T36" s="26"/>
      <c r="U36" s="26"/>
      <c r="V36" s="26">
        <v>7</v>
      </c>
      <c r="W36" s="26"/>
      <c r="X36" s="26">
        <v>1</v>
      </c>
      <c r="Y36" s="26"/>
      <c r="Z36" s="26"/>
      <c r="AA36" s="26"/>
      <c r="AB36" s="26"/>
      <c r="AC36" s="26">
        <v>3</v>
      </c>
      <c r="AD36" s="26">
        <v>8</v>
      </c>
      <c r="AE36" s="26">
        <v>7</v>
      </c>
      <c r="AF36" s="26"/>
      <c r="AG36" s="26"/>
      <c r="AH36" s="26"/>
      <c r="AI36" s="26">
        <v>6</v>
      </c>
      <c r="AJ36" s="82"/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3</v>
      </c>
      <c r="BA36" s="167">
        <f t="shared" si="20"/>
        <v>0</v>
      </c>
      <c r="BB36" s="167">
        <f t="shared" si="20"/>
        <v>8</v>
      </c>
      <c r="BC36" s="167">
        <f t="shared" si="20"/>
        <v>8</v>
      </c>
      <c r="BD36" s="167">
        <f t="shared" si="20"/>
        <v>0</v>
      </c>
      <c r="BE36" s="167">
        <f t="shared" si="20"/>
        <v>5</v>
      </c>
      <c r="BF36" s="167">
        <f t="shared" si="20"/>
        <v>9</v>
      </c>
      <c r="BG36" s="167">
        <f t="shared" si="20"/>
        <v>7</v>
      </c>
      <c r="BH36" s="167">
        <f t="shared" si="20"/>
        <v>0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4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0</v>
      </c>
    </row>
    <row r="37" spans="1:71" ht="15" customHeight="1" x14ac:dyDescent="0.3">
      <c r="A37" s="192"/>
      <c r="B37" s="17" t="s">
        <v>217</v>
      </c>
      <c r="C37" s="17" t="s">
        <v>217</v>
      </c>
      <c r="D37" s="17" t="s">
        <v>217</v>
      </c>
      <c r="E37" s="17" t="s">
        <v>217</v>
      </c>
      <c r="F37" s="17" t="s">
        <v>514</v>
      </c>
      <c r="G37" s="17" t="s">
        <v>514</v>
      </c>
      <c r="H37" s="17" t="s">
        <v>339</v>
      </c>
      <c r="I37" s="17" t="s">
        <v>339</v>
      </c>
      <c r="J37" s="17"/>
      <c r="K37" s="17" t="s">
        <v>217</v>
      </c>
      <c r="L37" s="17" t="s">
        <v>339</v>
      </c>
      <c r="M37" s="17"/>
      <c r="N37" s="17" t="s">
        <v>217</v>
      </c>
      <c r="O37" s="17" t="s">
        <v>422</v>
      </c>
      <c r="P37" s="17" t="s">
        <v>217</v>
      </c>
      <c r="Q37" s="17" t="s">
        <v>217</v>
      </c>
      <c r="R37" s="17" t="s">
        <v>287</v>
      </c>
      <c r="S37" s="17" t="s">
        <v>287</v>
      </c>
      <c r="T37" s="17"/>
      <c r="U37" s="17" t="s">
        <v>217</v>
      </c>
      <c r="V37" s="17" t="s">
        <v>287</v>
      </c>
      <c r="W37" s="17"/>
      <c r="X37" s="17" t="s">
        <v>252</v>
      </c>
      <c r="Y37" s="17"/>
      <c r="Z37" s="17"/>
      <c r="AA37" s="17"/>
      <c r="AB37" s="17"/>
      <c r="AC37" s="17" t="s">
        <v>391</v>
      </c>
      <c r="AD37" s="17" t="s">
        <v>283</v>
      </c>
      <c r="AE37" s="17" t="s">
        <v>287</v>
      </c>
      <c r="AF37" s="17"/>
      <c r="AG37" s="17"/>
      <c r="AH37" s="17"/>
      <c r="AI37" s="17" t="s">
        <v>262</v>
      </c>
      <c r="AJ37" s="334"/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289"/>
      <c r="E38" s="289"/>
      <c r="F38" s="291" t="s">
        <v>1</v>
      </c>
      <c r="G38" s="291" t="s">
        <v>1</v>
      </c>
      <c r="H38" s="290" t="s">
        <v>6</v>
      </c>
      <c r="I38" s="290" t="s">
        <v>6</v>
      </c>
      <c r="J38" s="289"/>
      <c r="K38" s="289"/>
      <c r="L38" s="290" t="s">
        <v>6</v>
      </c>
      <c r="M38" s="289"/>
      <c r="N38" s="289"/>
      <c r="O38" s="264" t="s">
        <v>74</v>
      </c>
      <c r="P38" s="289"/>
      <c r="Q38" s="289"/>
      <c r="R38" s="297" t="s">
        <v>5</v>
      </c>
      <c r="S38" s="297" t="s">
        <v>5</v>
      </c>
      <c r="T38" s="289"/>
      <c r="U38" s="289"/>
      <c r="V38" s="297" t="s">
        <v>5</v>
      </c>
      <c r="W38" s="289"/>
      <c r="X38" s="288" t="s">
        <v>4</v>
      </c>
      <c r="Y38" s="289"/>
      <c r="Z38" s="289"/>
      <c r="AA38" s="289"/>
      <c r="AB38" s="289"/>
      <c r="AC38" s="477" t="s">
        <v>346</v>
      </c>
      <c r="AD38" s="417" t="s">
        <v>74</v>
      </c>
      <c r="AE38" s="297" t="s">
        <v>5</v>
      </c>
      <c r="AF38" s="289"/>
      <c r="AG38" s="289"/>
      <c r="AH38" s="289"/>
      <c r="AI38" s="325" t="s">
        <v>16</v>
      </c>
      <c r="AJ38" s="313"/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/>
      <c r="E39" s="26"/>
      <c r="F39" s="26" t="s">
        <v>33</v>
      </c>
      <c r="G39" s="26" t="s">
        <v>33</v>
      </c>
      <c r="H39" s="26">
        <v>4</v>
      </c>
      <c r="I39" s="26">
        <v>4</v>
      </c>
      <c r="J39" s="26"/>
      <c r="K39" s="26"/>
      <c r="L39" s="26">
        <v>4</v>
      </c>
      <c r="M39" s="26"/>
      <c r="N39" s="26"/>
      <c r="O39" s="26">
        <v>8</v>
      </c>
      <c r="P39" s="26"/>
      <c r="Q39" s="26"/>
      <c r="R39" s="26">
        <v>7</v>
      </c>
      <c r="S39" s="26">
        <v>7</v>
      </c>
      <c r="T39" s="26"/>
      <c r="U39" s="26"/>
      <c r="V39" s="26">
        <v>7</v>
      </c>
      <c r="W39" s="26"/>
      <c r="X39" s="26">
        <v>1</v>
      </c>
      <c r="Y39" s="26"/>
      <c r="Z39" s="26"/>
      <c r="AA39" s="26"/>
      <c r="AB39" s="26"/>
      <c r="AC39" s="26">
        <v>3</v>
      </c>
      <c r="AD39" s="26">
        <v>8</v>
      </c>
      <c r="AE39" s="26">
        <v>7</v>
      </c>
      <c r="AF39" s="26"/>
      <c r="AG39" s="26"/>
      <c r="AH39" s="26"/>
      <c r="AI39" s="26">
        <v>6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3</v>
      </c>
      <c r="BA39" s="167">
        <f t="shared" si="22"/>
        <v>0</v>
      </c>
      <c r="BB39" s="167">
        <f t="shared" si="22"/>
        <v>8</v>
      </c>
      <c r="BC39" s="167">
        <f t="shared" si="22"/>
        <v>8</v>
      </c>
      <c r="BD39" s="167">
        <f t="shared" si="22"/>
        <v>0</v>
      </c>
      <c r="BE39" s="167">
        <f t="shared" si="22"/>
        <v>5</v>
      </c>
      <c r="BF39" s="167">
        <f t="shared" si="22"/>
        <v>9</v>
      </c>
      <c r="BG39" s="167">
        <f t="shared" si="22"/>
        <v>7</v>
      </c>
      <c r="BH39" s="167">
        <f t="shared" si="22"/>
        <v>0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4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217</v>
      </c>
      <c r="C44" s="17" t="s">
        <v>217</v>
      </c>
      <c r="D44" s="17" t="s">
        <v>217</v>
      </c>
      <c r="E44" s="17" t="s">
        <v>217</v>
      </c>
      <c r="F44" s="17" t="s">
        <v>514</v>
      </c>
      <c r="G44" s="17" t="s">
        <v>514</v>
      </c>
      <c r="H44" s="17" t="s">
        <v>339</v>
      </c>
      <c r="I44" s="17" t="s">
        <v>339</v>
      </c>
      <c r="J44" s="17"/>
      <c r="K44" s="17" t="s">
        <v>217</v>
      </c>
      <c r="L44" s="17" t="s">
        <v>339</v>
      </c>
      <c r="M44" s="17"/>
      <c r="N44" s="17" t="s">
        <v>217</v>
      </c>
      <c r="O44" s="17" t="s">
        <v>422</v>
      </c>
      <c r="P44" s="17" t="s">
        <v>217</v>
      </c>
      <c r="Q44" s="17" t="s">
        <v>217</v>
      </c>
      <c r="R44" s="17" t="s">
        <v>287</v>
      </c>
      <c r="S44" s="17" t="s">
        <v>287</v>
      </c>
      <c r="T44" s="17"/>
      <c r="U44" s="17" t="s">
        <v>217</v>
      </c>
      <c r="V44" s="17" t="s">
        <v>287</v>
      </c>
      <c r="W44" s="17"/>
      <c r="X44" s="17" t="s">
        <v>252</v>
      </c>
      <c r="Y44" s="17"/>
      <c r="Z44" s="17"/>
      <c r="AA44" s="17"/>
      <c r="AB44" s="17"/>
      <c r="AC44" s="17" t="s">
        <v>391</v>
      </c>
      <c r="AD44" s="17" t="s">
        <v>283</v>
      </c>
      <c r="AE44" s="17" t="s">
        <v>287</v>
      </c>
      <c r="AF44" s="17"/>
      <c r="AG44" s="17"/>
      <c r="AH44" s="17"/>
      <c r="AI44" s="17" t="s">
        <v>511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289"/>
      <c r="E45" s="289"/>
      <c r="F45" s="291" t="s">
        <v>1</v>
      </c>
      <c r="G45" s="291" t="s">
        <v>1</v>
      </c>
      <c r="H45" s="290" t="s">
        <v>6</v>
      </c>
      <c r="I45" s="290" t="s">
        <v>6</v>
      </c>
      <c r="J45" s="289"/>
      <c r="K45" s="289"/>
      <c r="L45" s="290" t="s">
        <v>6</v>
      </c>
      <c r="M45" s="289"/>
      <c r="N45" s="289"/>
      <c r="O45" s="264" t="s">
        <v>74</v>
      </c>
      <c r="P45" s="289"/>
      <c r="Q45" s="289"/>
      <c r="R45" s="297" t="s">
        <v>5</v>
      </c>
      <c r="S45" s="297" t="s">
        <v>5</v>
      </c>
      <c r="T45" s="289"/>
      <c r="U45" s="289"/>
      <c r="V45" s="297" t="s">
        <v>5</v>
      </c>
      <c r="W45" s="289"/>
      <c r="X45" s="288" t="s">
        <v>4</v>
      </c>
      <c r="Y45" s="289"/>
      <c r="Z45" s="289"/>
      <c r="AA45" s="289"/>
      <c r="AB45" s="289"/>
      <c r="AC45" s="477" t="s">
        <v>346</v>
      </c>
      <c r="AD45" s="417" t="s">
        <v>74</v>
      </c>
      <c r="AE45" s="297" t="s">
        <v>5</v>
      </c>
      <c r="AF45" s="289"/>
      <c r="AG45" s="289"/>
      <c r="AH45" s="289"/>
      <c r="AI45" s="324" t="s">
        <v>58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/>
      <c r="E46" s="26"/>
      <c r="F46" s="26" t="s">
        <v>33</v>
      </c>
      <c r="G46" s="26" t="s">
        <v>33</v>
      </c>
      <c r="H46" s="26">
        <v>4</v>
      </c>
      <c r="I46" s="26">
        <v>4</v>
      </c>
      <c r="J46" s="26"/>
      <c r="K46" s="26"/>
      <c r="L46" s="26">
        <v>4</v>
      </c>
      <c r="M46" s="26"/>
      <c r="N46" s="26"/>
      <c r="O46" s="26">
        <v>8</v>
      </c>
      <c r="P46" s="26"/>
      <c r="Q46" s="26"/>
      <c r="R46" s="26">
        <v>7</v>
      </c>
      <c r="S46" s="26">
        <v>7</v>
      </c>
      <c r="T46" s="26"/>
      <c r="U46" s="26"/>
      <c r="V46" s="26">
        <v>7</v>
      </c>
      <c r="W46" s="26"/>
      <c r="X46" s="26">
        <v>1</v>
      </c>
      <c r="Y46" s="26"/>
      <c r="Z46" s="26"/>
      <c r="AA46" s="26"/>
      <c r="AB46" s="26"/>
      <c r="AC46" s="26">
        <v>3</v>
      </c>
      <c r="AD46" s="26">
        <v>8</v>
      </c>
      <c r="AE46" s="26">
        <v>7</v>
      </c>
      <c r="AF46" s="26"/>
      <c r="AG46" s="26"/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3</v>
      </c>
      <c r="BA46" s="167">
        <f t="shared" si="26"/>
        <v>0</v>
      </c>
      <c r="BB46" s="167">
        <f t="shared" si="26"/>
        <v>8</v>
      </c>
      <c r="BC46" s="167">
        <f t="shared" si="26"/>
        <v>8</v>
      </c>
      <c r="BD46" s="167">
        <f t="shared" si="26"/>
        <v>0</v>
      </c>
      <c r="BE46" s="167">
        <f t="shared" si="26"/>
        <v>5</v>
      </c>
      <c r="BF46" s="167">
        <f t="shared" si="26"/>
        <v>9</v>
      </c>
      <c r="BG46" s="167">
        <f t="shared" si="26"/>
        <v>7</v>
      </c>
      <c r="BH46" s="167">
        <f t="shared" si="26"/>
        <v>0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4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217</v>
      </c>
      <c r="C47" s="17" t="s">
        <v>217</v>
      </c>
      <c r="D47" s="17" t="s">
        <v>217</v>
      </c>
      <c r="E47" s="17" t="s">
        <v>217</v>
      </c>
      <c r="F47" s="17" t="s">
        <v>514</v>
      </c>
      <c r="G47" s="17" t="s">
        <v>514</v>
      </c>
      <c r="H47" s="17" t="s">
        <v>339</v>
      </c>
      <c r="I47" s="17" t="s">
        <v>339</v>
      </c>
      <c r="J47" s="17"/>
      <c r="K47" s="17" t="s">
        <v>217</v>
      </c>
      <c r="L47" s="17" t="s">
        <v>339</v>
      </c>
      <c r="M47" s="17"/>
      <c r="N47" s="17" t="s">
        <v>217</v>
      </c>
      <c r="O47" s="17" t="s">
        <v>422</v>
      </c>
      <c r="P47" s="17" t="s">
        <v>217</v>
      </c>
      <c r="Q47" s="17" t="s">
        <v>217</v>
      </c>
      <c r="R47" s="17" t="s">
        <v>287</v>
      </c>
      <c r="S47" s="17" t="s">
        <v>287</v>
      </c>
      <c r="T47" s="17"/>
      <c r="U47" s="17" t="s">
        <v>217</v>
      </c>
      <c r="V47" s="17" t="s">
        <v>287</v>
      </c>
      <c r="W47" s="17"/>
      <c r="X47" s="17" t="s">
        <v>252</v>
      </c>
      <c r="Y47" s="17"/>
      <c r="Z47" s="17"/>
      <c r="AA47" s="17"/>
      <c r="AB47" s="17"/>
      <c r="AC47" s="17" t="s">
        <v>391</v>
      </c>
      <c r="AD47" s="17" t="s">
        <v>283</v>
      </c>
      <c r="AE47" s="17" t="s">
        <v>287</v>
      </c>
      <c r="AF47" s="17"/>
      <c r="AG47" s="17"/>
      <c r="AH47" s="17"/>
      <c r="AI47" s="17" t="s">
        <v>511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289"/>
      <c r="E48" s="289"/>
      <c r="F48" s="291" t="s">
        <v>1</v>
      </c>
      <c r="G48" s="291" t="s">
        <v>1</v>
      </c>
      <c r="H48" s="290" t="s">
        <v>6</v>
      </c>
      <c r="I48" s="290" t="s">
        <v>6</v>
      </c>
      <c r="J48" s="289"/>
      <c r="K48" s="289"/>
      <c r="L48" s="290" t="s">
        <v>6</v>
      </c>
      <c r="M48" s="289"/>
      <c r="N48" s="289"/>
      <c r="O48" s="264" t="s">
        <v>74</v>
      </c>
      <c r="P48" s="289"/>
      <c r="Q48" s="289"/>
      <c r="R48" s="297" t="s">
        <v>5</v>
      </c>
      <c r="S48" s="297" t="s">
        <v>5</v>
      </c>
      <c r="T48" s="289"/>
      <c r="U48" s="289"/>
      <c r="V48" s="297" t="s">
        <v>5</v>
      </c>
      <c r="W48" s="289"/>
      <c r="X48" s="288" t="s">
        <v>4</v>
      </c>
      <c r="Y48" s="289"/>
      <c r="Z48" s="289"/>
      <c r="AA48" s="289"/>
      <c r="AB48" s="289"/>
      <c r="AC48" s="477" t="s">
        <v>346</v>
      </c>
      <c r="AD48" s="417" t="s">
        <v>74</v>
      </c>
      <c r="AE48" s="297" t="s">
        <v>5</v>
      </c>
      <c r="AF48" s="289"/>
      <c r="AG48" s="289"/>
      <c r="AH48" s="289"/>
      <c r="AI48" s="324" t="s">
        <v>58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/>
      <c r="E49" s="26"/>
      <c r="F49" s="26" t="s">
        <v>33</v>
      </c>
      <c r="G49" s="26" t="s">
        <v>33</v>
      </c>
      <c r="H49" s="26">
        <v>4</v>
      </c>
      <c r="I49" s="26">
        <v>4</v>
      </c>
      <c r="J49" s="26"/>
      <c r="K49" s="26"/>
      <c r="L49" s="26">
        <v>4</v>
      </c>
      <c r="M49" s="26"/>
      <c r="N49" s="26"/>
      <c r="O49" s="26">
        <v>8</v>
      </c>
      <c r="P49" s="26"/>
      <c r="Q49" s="26"/>
      <c r="R49" s="26">
        <v>7</v>
      </c>
      <c r="S49" s="26">
        <v>7</v>
      </c>
      <c r="T49" s="26"/>
      <c r="U49" s="26"/>
      <c r="V49" s="26">
        <v>7</v>
      </c>
      <c r="W49" s="26"/>
      <c r="X49" s="26">
        <v>1</v>
      </c>
      <c r="Y49" s="26"/>
      <c r="Z49" s="26"/>
      <c r="AA49" s="26"/>
      <c r="AB49" s="26"/>
      <c r="AC49" s="26">
        <v>3</v>
      </c>
      <c r="AD49" s="26">
        <v>8</v>
      </c>
      <c r="AE49" s="26">
        <v>7</v>
      </c>
      <c r="AF49" s="26"/>
      <c r="AG49" s="26"/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3</v>
      </c>
      <c r="BA49" s="167">
        <f t="shared" si="28"/>
        <v>0</v>
      </c>
      <c r="BB49" s="167">
        <f t="shared" si="28"/>
        <v>8</v>
      </c>
      <c r="BC49" s="167">
        <f t="shared" si="28"/>
        <v>8</v>
      </c>
      <c r="BD49" s="167">
        <f t="shared" si="28"/>
        <v>0</v>
      </c>
      <c r="BE49" s="167">
        <f t="shared" si="28"/>
        <v>5</v>
      </c>
      <c r="BF49" s="167">
        <f t="shared" si="28"/>
        <v>9</v>
      </c>
      <c r="BG49" s="167">
        <f t="shared" si="28"/>
        <v>7</v>
      </c>
      <c r="BH49" s="167">
        <f t="shared" si="28"/>
        <v>0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4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/>
      <c r="Z61" s="194" t="s">
        <v>165</v>
      </c>
      <c r="AA61" s="194"/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6774" priority="2200" operator="equal">
      <formula>0</formula>
    </cfRule>
    <cfRule type="cellIs" dxfId="6773" priority="2201" operator="greaterThan">
      <formula>0</formula>
    </cfRule>
  </conditionalFormatting>
  <conditionalFormatting sqref="AZ19:BR19">
    <cfRule type="cellIs" dxfId="6772" priority="2198" operator="equal">
      <formula>0</formula>
    </cfRule>
    <cfRule type="cellIs" dxfId="6771" priority="2199" operator="greaterThan">
      <formula>0</formula>
    </cfRule>
  </conditionalFormatting>
  <conditionalFormatting sqref="AZ22:BR22">
    <cfRule type="cellIs" dxfId="6770" priority="2196" operator="equal">
      <formula>0</formula>
    </cfRule>
    <cfRule type="cellIs" dxfId="6769" priority="2197" operator="greaterThan">
      <formula>0</formula>
    </cfRule>
  </conditionalFormatting>
  <conditionalFormatting sqref="AZ26:BR26">
    <cfRule type="cellIs" dxfId="6768" priority="2194" operator="equal">
      <formula>0</formula>
    </cfRule>
    <cfRule type="cellIs" dxfId="6767" priority="2195" operator="greaterThan">
      <formula>0</formula>
    </cfRule>
  </conditionalFormatting>
  <conditionalFormatting sqref="AZ29:BR29">
    <cfRule type="cellIs" dxfId="6766" priority="2192" operator="equal">
      <formula>0</formula>
    </cfRule>
    <cfRule type="cellIs" dxfId="6765" priority="2193" operator="greaterThan">
      <formula>0</formula>
    </cfRule>
  </conditionalFormatting>
  <conditionalFormatting sqref="AZ32:BR32">
    <cfRule type="cellIs" dxfId="6764" priority="2190" operator="equal">
      <formula>0</formula>
    </cfRule>
    <cfRule type="cellIs" dxfId="6763" priority="2191" operator="greaterThan">
      <formula>0</formula>
    </cfRule>
  </conditionalFormatting>
  <conditionalFormatting sqref="AZ36:BR36">
    <cfRule type="cellIs" dxfId="6762" priority="2188" operator="equal">
      <formula>0</formula>
    </cfRule>
    <cfRule type="cellIs" dxfId="6761" priority="2189" operator="greaterThan">
      <formula>0</formula>
    </cfRule>
  </conditionalFormatting>
  <conditionalFormatting sqref="AZ39:BR39">
    <cfRule type="cellIs" dxfId="6760" priority="2186" operator="equal">
      <formula>0</formula>
    </cfRule>
    <cfRule type="cellIs" dxfId="6759" priority="2187" operator="greaterThan">
      <formula>0</formula>
    </cfRule>
  </conditionalFormatting>
  <conditionalFormatting sqref="AZ42:BR42">
    <cfRule type="cellIs" dxfId="6758" priority="2184" operator="equal">
      <formula>0</formula>
    </cfRule>
    <cfRule type="cellIs" dxfId="6757" priority="2185" operator="greaterThan">
      <formula>0</formula>
    </cfRule>
  </conditionalFormatting>
  <conditionalFormatting sqref="AZ46:BR46">
    <cfRule type="cellIs" dxfId="6756" priority="2182" operator="equal">
      <formula>0</formula>
    </cfRule>
    <cfRule type="cellIs" dxfId="6755" priority="2183" operator="greaterThan">
      <formula>0</formula>
    </cfRule>
  </conditionalFormatting>
  <conditionalFormatting sqref="AZ49:BR49">
    <cfRule type="cellIs" dxfId="6754" priority="2180" operator="equal">
      <formula>0</formula>
    </cfRule>
    <cfRule type="cellIs" dxfId="6753" priority="2181" operator="greaterThan">
      <formula>0</formula>
    </cfRule>
  </conditionalFormatting>
  <conditionalFormatting sqref="AZ52:BR52">
    <cfRule type="cellIs" dxfId="6752" priority="2178" operator="equal">
      <formula>0</formula>
    </cfRule>
    <cfRule type="cellIs" dxfId="6751" priority="2179" operator="greaterThan">
      <formula>0</formula>
    </cfRule>
  </conditionalFormatting>
  <conditionalFormatting sqref="AZ56:BR56">
    <cfRule type="cellIs" dxfId="6750" priority="2176" operator="equal">
      <formula>0</formula>
    </cfRule>
    <cfRule type="cellIs" dxfId="6749" priority="2177" operator="greaterThan">
      <formula>0</formula>
    </cfRule>
  </conditionalFormatting>
  <conditionalFormatting sqref="AZ59:BR59">
    <cfRule type="cellIs" dxfId="6748" priority="2174" operator="equal">
      <formula>0</formula>
    </cfRule>
    <cfRule type="cellIs" dxfId="6747" priority="2175" operator="greaterThan">
      <formula>0</formula>
    </cfRule>
  </conditionalFormatting>
  <conditionalFormatting sqref="AZ62:BR62">
    <cfRule type="cellIs" dxfId="6746" priority="2172" operator="equal">
      <formula>0</formula>
    </cfRule>
    <cfRule type="cellIs" dxfId="6745" priority="2173" operator="greaterThan">
      <formula>0</formula>
    </cfRule>
  </conditionalFormatting>
  <conditionalFormatting sqref="A28:A29 A45:A46 A48:A49 A55:A56 A58:A59 A5:A6 A8:A9 A25:A26">
    <cfRule type="cellIs" dxfId="6744" priority="2171" stopIfTrue="1" operator="equal">
      <formula>TRUE</formula>
    </cfRule>
  </conditionalFormatting>
  <conditionalFormatting sqref="A35:A36 A38:A39">
    <cfRule type="cellIs" dxfId="6743" priority="2170" stopIfTrue="1" operator="equal">
      <formula>TRUE</formula>
    </cfRule>
  </conditionalFormatting>
  <conditionalFormatting sqref="AP16">
    <cfRule type="duplicateValues" dxfId="6742" priority="2167"/>
  </conditionalFormatting>
  <conditionalFormatting sqref="AP19">
    <cfRule type="duplicateValues" dxfId="6741" priority="2166"/>
  </conditionalFormatting>
  <conditionalFormatting sqref="AP26">
    <cfRule type="duplicateValues" dxfId="6740" priority="2165"/>
  </conditionalFormatting>
  <conditionalFormatting sqref="AP39">
    <cfRule type="duplicateValues" dxfId="6739" priority="2164"/>
  </conditionalFormatting>
  <conditionalFormatting sqref="AP36">
    <cfRule type="duplicateValues" dxfId="6738" priority="2163"/>
  </conditionalFormatting>
  <conditionalFormatting sqref="AP39">
    <cfRule type="duplicateValues" dxfId="6737" priority="2162"/>
  </conditionalFormatting>
  <conditionalFormatting sqref="AP49">
    <cfRule type="duplicateValues" dxfId="6736" priority="2161"/>
  </conditionalFormatting>
  <conditionalFormatting sqref="AP46">
    <cfRule type="duplicateValues" dxfId="6735" priority="2160"/>
  </conditionalFormatting>
  <conditionalFormatting sqref="AP49">
    <cfRule type="duplicateValues" dxfId="6734" priority="2159"/>
  </conditionalFormatting>
  <conditionalFormatting sqref="AP6 AL6">
    <cfRule type="duplicateValues" dxfId="6733" priority="2158"/>
  </conditionalFormatting>
  <conditionalFormatting sqref="AP9">
    <cfRule type="duplicateValues" dxfId="6732" priority="2157"/>
  </conditionalFormatting>
  <conditionalFormatting sqref="AP36">
    <cfRule type="duplicateValues" dxfId="6731" priority="2156"/>
  </conditionalFormatting>
  <conditionalFormatting sqref="AP39">
    <cfRule type="duplicateValues" dxfId="6730" priority="2155"/>
  </conditionalFormatting>
  <conditionalFormatting sqref="AM36">
    <cfRule type="duplicateValues" dxfId="6729" priority="2154"/>
  </conditionalFormatting>
  <conditionalFormatting sqref="AM39">
    <cfRule type="duplicateValues" dxfId="6728" priority="2153"/>
  </conditionalFormatting>
  <conditionalFormatting sqref="AM46">
    <cfRule type="duplicateValues" dxfId="6727" priority="2152"/>
  </conditionalFormatting>
  <conditionalFormatting sqref="AM49">
    <cfRule type="duplicateValues" dxfId="6726" priority="2151"/>
  </conditionalFormatting>
  <conditionalFormatting sqref="AO46">
    <cfRule type="duplicateValues" dxfId="6725" priority="2150"/>
  </conditionalFormatting>
  <conditionalFormatting sqref="AL6">
    <cfRule type="duplicateValues" dxfId="6724" priority="2149"/>
  </conditionalFormatting>
  <conditionalFormatting sqref="AP9">
    <cfRule type="duplicateValues" dxfId="6723" priority="2148"/>
  </conditionalFormatting>
  <conditionalFormatting sqref="AL6">
    <cfRule type="duplicateValues" dxfId="6722" priority="2147"/>
  </conditionalFormatting>
  <conditionalFormatting sqref="AP16">
    <cfRule type="duplicateValues" dxfId="6721" priority="2146"/>
  </conditionalFormatting>
  <conditionalFormatting sqref="AP19">
    <cfRule type="duplicateValues" dxfId="6720" priority="2145"/>
  </conditionalFormatting>
  <conditionalFormatting sqref="AP29">
    <cfRule type="duplicateValues" dxfId="6719" priority="2144"/>
  </conditionalFormatting>
  <conditionalFormatting sqref="AM36 AM46">
    <cfRule type="duplicateValues" dxfId="6718" priority="2143"/>
  </conditionalFormatting>
  <conditionalFormatting sqref="AM49">
    <cfRule type="duplicateValues" dxfId="6717" priority="2142"/>
  </conditionalFormatting>
  <conditionalFormatting sqref="AM39">
    <cfRule type="duplicateValues" dxfId="6716" priority="2141"/>
  </conditionalFormatting>
  <conditionalFormatting sqref="AJ6 AL6:AP6">
    <cfRule type="duplicateValues" dxfId="6715" priority="2140"/>
  </conditionalFormatting>
  <conditionalFormatting sqref="AN16">
    <cfRule type="duplicateValues" dxfId="6714" priority="2139"/>
  </conditionalFormatting>
  <conditionalFormatting sqref="AL46">
    <cfRule type="duplicateValues" dxfId="6713" priority="2138"/>
  </conditionalFormatting>
  <conditionalFormatting sqref="AL49">
    <cfRule type="duplicateValues" dxfId="6712" priority="2137"/>
  </conditionalFormatting>
  <conditionalFormatting sqref="AN19">
    <cfRule type="duplicateValues" dxfId="6711" priority="2136"/>
  </conditionalFormatting>
  <conditionalFormatting sqref="AN26">
    <cfRule type="duplicateValues" dxfId="6710" priority="2135"/>
  </conditionalFormatting>
  <conditionalFormatting sqref="AN29">
    <cfRule type="duplicateValues" dxfId="6709" priority="2134"/>
  </conditionalFormatting>
  <conditionalFormatting sqref="AN36">
    <cfRule type="duplicateValues" dxfId="6708" priority="2133"/>
  </conditionalFormatting>
  <conditionalFormatting sqref="AN39">
    <cfRule type="duplicateValues" dxfId="6707" priority="2132"/>
  </conditionalFormatting>
  <conditionalFormatting sqref="AN46">
    <cfRule type="duplicateValues" dxfId="6706" priority="2131"/>
  </conditionalFormatting>
  <conditionalFormatting sqref="AN49">
    <cfRule type="duplicateValues" dxfId="6705" priority="2130"/>
  </conditionalFormatting>
  <conditionalFormatting sqref="AO26">
    <cfRule type="duplicateValues" dxfId="6704" priority="2129"/>
  </conditionalFormatting>
  <conditionalFormatting sqref="AO29">
    <cfRule type="duplicateValues" dxfId="6703" priority="2128"/>
  </conditionalFormatting>
  <conditionalFormatting sqref="AO36">
    <cfRule type="duplicateValues" dxfId="6702" priority="2127"/>
  </conditionalFormatting>
  <conditionalFormatting sqref="AO39">
    <cfRule type="duplicateValues" dxfId="6701" priority="2126"/>
  </conditionalFormatting>
  <conditionalFormatting sqref="AZ6:BR6">
    <cfRule type="cellIs" dxfId="6700" priority="2124" operator="equal">
      <formula>0</formula>
    </cfRule>
    <cfRule type="cellIs" dxfId="6699" priority="2125" operator="greaterThan">
      <formula>0</formula>
    </cfRule>
  </conditionalFormatting>
  <conditionalFormatting sqref="AZ9:BR9">
    <cfRule type="cellIs" dxfId="6698" priority="2122" operator="equal">
      <formula>0</formula>
    </cfRule>
    <cfRule type="cellIs" dxfId="6697" priority="2123" operator="greaterThan">
      <formula>0</formula>
    </cfRule>
  </conditionalFormatting>
  <conditionalFormatting sqref="AZ12:BR12">
    <cfRule type="cellIs" dxfId="6696" priority="2120" operator="equal">
      <formula>0</formula>
    </cfRule>
    <cfRule type="cellIs" dxfId="6695" priority="2121" operator="greaterThan">
      <formula>0</formula>
    </cfRule>
  </conditionalFormatting>
  <conditionalFormatting sqref="AN6">
    <cfRule type="duplicateValues" dxfId="6694" priority="2119"/>
  </conditionalFormatting>
  <conditionalFormatting sqref="AN9">
    <cfRule type="duplicateValues" dxfId="6693" priority="2118"/>
  </conditionalFormatting>
  <conditionalFormatting sqref="AO49">
    <cfRule type="duplicateValues" dxfId="6692" priority="2117"/>
  </conditionalFormatting>
  <conditionalFormatting sqref="A15:A16 A18:A19">
    <cfRule type="cellIs" dxfId="6691" priority="2116" stopIfTrue="1" operator="equal">
      <formula>TRUE</formula>
    </cfRule>
  </conditionalFormatting>
  <conditionalFormatting sqref="AM26">
    <cfRule type="duplicateValues" dxfId="6690" priority="2114"/>
  </conditionalFormatting>
  <conditionalFormatting sqref="AM26">
    <cfRule type="duplicateValues" dxfId="6689" priority="2113"/>
  </conditionalFormatting>
  <conditionalFormatting sqref="AM26">
    <cfRule type="duplicateValues" dxfId="6688" priority="2112"/>
  </conditionalFormatting>
  <conditionalFormatting sqref="AM29">
    <cfRule type="duplicateValues" dxfId="6687" priority="2111"/>
  </conditionalFormatting>
  <conditionalFormatting sqref="AM29">
    <cfRule type="duplicateValues" dxfId="6686" priority="2110"/>
  </conditionalFormatting>
  <conditionalFormatting sqref="AM29">
    <cfRule type="duplicateValues" dxfId="6685" priority="2109"/>
  </conditionalFormatting>
  <conditionalFormatting sqref="AL6">
    <cfRule type="duplicateValues" dxfId="6684" priority="2108"/>
  </conditionalFormatting>
  <conditionalFormatting sqref="AL6">
    <cfRule type="duplicateValues" dxfId="6683" priority="2107"/>
  </conditionalFormatting>
  <conditionalFormatting sqref="AL6">
    <cfRule type="duplicateValues" dxfId="6682" priority="2106"/>
  </conditionalFormatting>
  <conditionalFormatting sqref="AL6">
    <cfRule type="duplicateValues" dxfId="6681" priority="2105"/>
  </conditionalFormatting>
  <conditionalFormatting sqref="AO6">
    <cfRule type="duplicateValues" dxfId="6680" priority="2104"/>
  </conditionalFormatting>
  <conditionalFormatting sqref="AO9">
    <cfRule type="duplicateValues" dxfId="6679" priority="2103"/>
  </conditionalFormatting>
  <conditionalFormatting sqref="AO6">
    <cfRule type="duplicateValues" dxfId="6678" priority="2102"/>
  </conditionalFormatting>
  <conditionalFormatting sqref="AO16">
    <cfRule type="duplicateValues" dxfId="6677" priority="2101"/>
  </conditionalFormatting>
  <conditionalFormatting sqref="AO9">
    <cfRule type="duplicateValues" dxfId="6676" priority="2100"/>
  </conditionalFormatting>
  <conditionalFormatting sqref="AO9">
    <cfRule type="duplicateValues" dxfId="6675" priority="2099"/>
  </conditionalFormatting>
  <conditionalFormatting sqref="AO16">
    <cfRule type="duplicateValues" dxfId="6674" priority="2098"/>
  </conditionalFormatting>
  <conditionalFormatting sqref="AO16">
    <cfRule type="duplicateValues" dxfId="6673" priority="2097"/>
  </conditionalFormatting>
  <conditionalFormatting sqref="AO19">
    <cfRule type="duplicateValues" dxfId="6672" priority="2096"/>
  </conditionalFormatting>
  <conditionalFormatting sqref="AO19">
    <cfRule type="duplicateValues" dxfId="6671" priority="2095"/>
  </conditionalFormatting>
  <conditionalFormatting sqref="AO6">
    <cfRule type="duplicateValues" dxfId="6670" priority="2094"/>
  </conditionalFormatting>
  <conditionalFormatting sqref="AO6">
    <cfRule type="duplicateValues" dxfId="6669" priority="2093"/>
  </conditionalFormatting>
  <conditionalFormatting sqref="AO19">
    <cfRule type="duplicateValues" dxfId="6668" priority="2092"/>
  </conditionalFormatting>
  <conditionalFormatting sqref="AM6">
    <cfRule type="duplicateValues" dxfId="6667" priority="2091"/>
  </conditionalFormatting>
  <conditionalFormatting sqref="AM9">
    <cfRule type="duplicateValues" dxfId="6666" priority="2090"/>
  </conditionalFormatting>
  <conditionalFormatting sqref="AM6">
    <cfRule type="duplicateValues" dxfId="6665" priority="2089"/>
  </conditionalFormatting>
  <conditionalFormatting sqref="AM16">
    <cfRule type="duplicateValues" dxfId="6664" priority="2088"/>
  </conditionalFormatting>
  <conditionalFormatting sqref="AM9">
    <cfRule type="duplicateValues" dxfId="6663" priority="2087"/>
  </conditionalFormatting>
  <conditionalFormatting sqref="AM9">
    <cfRule type="duplicateValues" dxfId="6662" priority="2086"/>
  </conditionalFormatting>
  <conditionalFormatting sqref="AM16">
    <cfRule type="duplicateValues" dxfId="6661" priority="2085"/>
  </conditionalFormatting>
  <conditionalFormatting sqref="AM16">
    <cfRule type="duplicateValues" dxfId="6660" priority="2084"/>
  </conditionalFormatting>
  <conditionalFormatting sqref="AM19">
    <cfRule type="duplicateValues" dxfId="6659" priority="2083"/>
  </conditionalFormatting>
  <conditionalFormatting sqref="AM19">
    <cfRule type="duplicateValues" dxfId="6658" priority="2082"/>
  </conditionalFormatting>
  <conditionalFormatting sqref="AM6">
    <cfRule type="duplicateValues" dxfId="6657" priority="2081"/>
  </conditionalFormatting>
  <conditionalFormatting sqref="AM6">
    <cfRule type="duplicateValues" dxfId="6656" priority="2080"/>
  </conditionalFormatting>
  <conditionalFormatting sqref="AM19">
    <cfRule type="duplicateValues" dxfId="6655" priority="2079"/>
  </conditionalFormatting>
  <conditionalFormatting sqref="AM9:AP9">
    <cfRule type="duplicateValues" dxfId="6654" priority="2078"/>
  </conditionalFormatting>
  <conditionalFormatting sqref="AM16:AP16">
    <cfRule type="duplicateValues" dxfId="6653" priority="2077"/>
  </conditionalFormatting>
  <conditionalFormatting sqref="AM19:AP19">
    <cfRule type="duplicateValues" dxfId="6652" priority="2076"/>
  </conditionalFormatting>
  <conditionalFormatting sqref="AJ36 AJ26">
    <cfRule type="duplicateValues" dxfId="6651" priority="2075"/>
  </conditionalFormatting>
  <conditionalFormatting sqref="AJ39">
    <cfRule type="duplicateValues" dxfId="6650" priority="2074"/>
  </conditionalFormatting>
  <conditionalFormatting sqref="AH6:AP6">
    <cfRule type="duplicateValues" dxfId="6649" priority="2073"/>
  </conditionalFormatting>
  <conditionalFormatting sqref="AH9:AP9">
    <cfRule type="duplicateValues" dxfId="6648" priority="2072"/>
  </conditionalFormatting>
  <conditionalFormatting sqref="AH36:AP36">
    <cfRule type="duplicateValues" dxfId="6647" priority="2071"/>
  </conditionalFormatting>
  <conditionalFormatting sqref="AH39:AP39">
    <cfRule type="duplicateValues" dxfId="6646" priority="2070"/>
  </conditionalFormatting>
  <conditionalFormatting sqref="AH26:AP26">
    <cfRule type="duplicateValues" dxfId="6645" priority="2069"/>
  </conditionalFormatting>
  <conditionalFormatting sqref="AH29:AI29 AK29:AP29">
    <cfRule type="duplicateValues" dxfId="6644" priority="2068"/>
  </conditionalFormatting>
  <conditionalFormatting sqref="AH46:AP46">
    <cfRule type="duplicateValues" dxfId="6643" priority="2067"/>
  </conditionalFormatting>
  <conditionalFormatting sqref="AH49:AP49">
    <cfRule type="duplicateValues" dxfId="6642" priority="2066"/>
  </conditionalFormatting>
  <conditionalFormatting sqref="AH16:AP16">
    <cfRule type="duplicateValues" dxfId="6641" priority="2065"/>
  </conditionalFormatting>
  <conditionalFormatting sqref="AH19:AP19">
    <cfRule type="duplicateValues" dxfId="6640" priority="2064"/>
  </conditionalFormatting>
  <conditionalFormatting sqref="AH46">
    <cfRule type="duplicateValues" dxfId="6639" priority="2063"/>
  </conditionalFormatting>
  <conditionalFormatting sqref="AH49">
    <cfRule type="duplicateValues" dxfId="6638" priority="2062"/>
  </conditionalFormatting>
  <conditionalFormatting sqref="AK46 AK36 AK26 AK16">
    <cfRule type="duplicateValues" dxfId="6637" priority="2061"/>
  </conditionalFormatting>
  <conditionalFormatting sqref="AK49 AK39 AK29 AK19">
    <cfRule type="duplicateValues" dxfId="6636" priority="2060"/>
  </conditionalFormatting>
  <conditionalFormatting sqref="AL9">
    <cfRule type="duplicateValues" dxfId="6635" priority="2059"/>
  </conditionalFormatting>
  <conditionalFormatting sqref="AL9">
    <cfRule type="duplicateValues" dxfId="6634" priority="2058"/>
  </conditionalFormatting>
  <conditionalFormatting sqref="AL9">
    <cfRule type="duplicateValues" dxfId="6633" priority="2057"/>
  </conditionalFormatting>
  <conditionalFormatting sqref="AL9">
    <cfRule type="duplicateValues" dxfId="6632" priority="2056"/>
  </conditionalFormatting>
  <conditionalFormatting sqref="AL9">
    <cfRule type="duplicateValues" dxfId="6631" priority="2055"/>
  </conditionalFormatting>
  <conditionalFormatting sqref="AL9">
    <cfRule type="duplicateValues" dxfId="6630" priority="2054"/>
  </conditionalFormatting>
  <conditionalFormatting sqref="AL9">
    <cfRule type="duplicateValues" dxfId="6629" priority="2053"/>
  </conditionalFormatting>
  <conditionalFormatting sqref="AL9">
    <cfRule type="duplicateValues" dxfId="6628" priority="2052"/>
  </conditionalFormatting>
  <conditionalFormatting sqref="AL9">
    <cfRule type="duplicateValues" dxfId="6627" priority="2051"/>
  </conditionalFormatting>
  <conditionalFormatting sqref="AL36 AL26 AL16">
    <cfRule type="duplicateValues" dxfId="6626" priority="2050"/>
  </conditionalFormatting>
  <conditionalFormatting sqref="AL36 AL26 AL16">
    <cfRule type="duplicateValues" dxfId="6625" priority="2049"/>
  </conditionalFormatting>
  <conditionalFormatting sqref="AL36 AL26 AL16">
    <cfRule type="duplicateValues" dxfId="6624" priority="2048"/>
  </conditionalFormatting>
  <conditionalFormatting sqref="AL36 AL26 AL16">
    <cfRule type="duplicateValues" dxfId="6623" priority="2047"/>
  </conditionalFormatting>
  <conditionalFormatting sqref="AL36 AL26 AL16">
    <cfRule type="duplicateValues" dxfId="6622" priority="2046"/>
  </conditionalFormatting>
  <conditionalFormatting sqref="AL36 AL26 AL16">
    <cfRule type="duplicateValues" dxfId="6621" priority="2045"/>
  </conditionalFormatting>
  <conditionalFormatting sqref="AL36 AL26 AL16">
    <cfRule type="duplicateValues" dxfId="6620" priority="2044"/>
  </conditionalFormatting>
  <conditionalFormatting sqref="AL36 AL26 AL16">
    <cfRule type="duplicateValues" dxfId="6619" priority="2043"/>
  </conditionalFormatting>
  <conditionalFormatting sqref="AL36 AL26 AL16">
    <cfRule type="duplicateValues" dxfId="6618" priority="2042"/>
  </conditionalFormatting>
  <conditionalFormatting sqref="AL39 AL29 AL19">
    <cfRule type="duplicateValues" dxfId="6617" priority="2041"/>
  </conditionalFormatting>
  <conditionalFormatting sqref="AL39 AL29 AL19">
    <cfRule type="duplicateValues" dxfId="6616" priority="2040"/>
  </conditionalFormatting>
  <conditionalFormatting sqref="AL39 AL29 AL19">
    <cfRule type="duplicateValues" dxfId="6615" priority="2039"/>
  </conditionalFormatting>
  <conditionalFormatting sqref="AL39 AL29 AL19">
    <cfRule type="duplicateValues" dxfId="6614" priority="2038"/>
  </conditionalFormatting>
  <conditionalFormatting sqref="AL39 AL29 AL19">
    <cfRule type="duplicateValues" dxfId="6613" priority="2037"/>
  </conditionalFormatting>
  <conditionalFormatting sqref="AL39 AL29 AL19">
    <cfRule type="duplicateValues" dxfId="6612" priority="2036"/>
  </conditionalFormatting>
  <conditionalFormatting sqref="AL39 AL29 AL19">
    <cfRule type="duplicateValues" dxfId="6611" priority="2035"/>
  </conditionalFormatting>
  <conditionalFormatting sqref="AL39 AL29 AL19">
    <cfRule type="duplicateValues" dxfId="6610" priority="2034"/>
  </conditionalFormatting>
  <conditionalFormatting sqref="AL39 AL29 AL19">
    <cfRule type="duplicateValues" dxfId="6609" priority="2033"/>
  </conditionalFormatting>
  <conditionalFormatting sqref="AH6">
    <cfRule type="duplicateValues" dxfId="6608" priority="2032"/>
  </conditionalFormatting>
  <conditionalFormatting sqref="AH9">
    <cfRule type="duplicateValues" dxfId="6607" priority="2031"/>
  </conditionalFormatting>
  <conditionalFormatting sqref="AH36 AH26 AH16">
    <cfRule type="duplicateValues" dxfId="6606" priority="2030"/>
  </conditionalFormatting>
  <conditionalFormatting sqref="AH39 AH29 AH19">
    <cfRule type="duplicateValues" dxfId="6605" priority="2029"/>
  </conditionalFormatting>
  <conditionalFormatting sqref="AJ29">
    <cfRule type="duplicateValues" dxfId="6604" priority="60"/>
  </conditionalFormatting>
  <conditionalFormatting sqref="AJ29">
    <cfRule type="duplicateValues" dxfId="6603" priority="59"/>
  </conditionalFormatting>
  <conditionalFormatting sqref="B6:AG6">
    <cfRule type="duplicateValues" dxfId="6602" priority="12"/>
  </conditionalFormatting>
  <conditionalFormatting sqref="B9:AG9">
    <cfRule type="duplicateValues" dxfId="6601" priority="11"/>
  </conditionalFormatting>
  <conditionalFormatting sqref="B16:AG16">
    <cfRule type="duplicateValues" dxfId="6600" priority="10"/>
  </conditionalFormatting>
  <conditionalFormatting sqref="B19:AG19">
    <cfRule type="duplicateValues" dxfId="6599" priority="9"/>
  </conditionalFormatting>
  <conditionalFormatting sqref="B26:AG26">
    <cfRule type="duplicateValues" dxfId="6598" priority="8"/>
  </conditionalFormatting>
  <conditionalFormatting sqref="B29:AG29">
    <cfRule type="duplicateValues" dxfId="6597" priority="7"/>
  </conditionalFormatting>
  <conditionalFormatting sqref="B36:AG36">
    <cfRule type="duplicateValues" dxfId="6596" priority="6"/>
  </conditionalFormatting>
  <conditionalFormatting sqref="B39:AG39">
    <cfRule type="duplicateValues" dxfId="6595" priority="5"/>
  </conditionalFormatting>
  <conditionalFormatting sqref="B46:AG46">
    <cfRule type="duplicateValues" dxfId="6594" priority="4"/>
  </conditionalFormatting>
  <conditionalFormatting sqref="B49:AG49">
    <cfRule type="duplicateValues" dxfId="6593" priority="3"/>
  </conditionalFormatting>
  <conditionalFormatting sqref="B56:AG56">
    <cfRule type="duplicateValues" dxfId="6592" priority="2"/>
  </conditionalFormatting>
  <conditionalFormatting sqref="B59:AG59">
    <cfRule type="duplicateValues" dxfId="6591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8305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69" stopIfTrue="1" operator="containsText" id="{C96C7C65-C4E7-4657-B045-448CB23CED5F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2168" stopIfTrue="1" operator="containsText" id="{2B9DA6FC-2B78-4B02-83DB-FF961C9D909B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2115" stopIfTrue="1" operator="containsText" id="{09FA59DB-6BB6-460A-8157-3A73AAE023C1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70BE4-58C5-4402-B835-D5508EDC75EB}">
  <sheetPr codeName="Tabelle307"/>
  <dimension ref="A1:CE85"/>
  <sheetViews>
    <sheetView topLeftCell="D1" zoomScale="70" zoomScaleNormal="70" zoomScaleSheetLayoutView="70" zoomScalePageLayoutView="70" workbookViewId="0">
      <selection activeCell="AF44" sqref="AF44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31</v>
      </c>
      <c r="B1" s="3">
        <f>DATE(YEAR(A2),1,7*A1-3-WEEKDAY(DATE(YEAR(A2),,),3))</f>
        <v>44039</v>
      </c>
      <c r="C1" s="2" t="s">
        <v>29</v>
      </c>
      <c r="D1" s="3">
        <f>B1+4</f>
        <v>44043</v>
      </c>
      <c r="E1" s="207">
        <f ca="1">SUMIF(B6:AI7,"&lt;&gt;"&amp;"",B2:AI2)</f>
        <v>39</v>
      </c>
      <c r="F1" s="490" t="s">
        <v>466</v>
      </c>
      <c r="G1" s="354"/>
      <c r="H1" s="491"/>
      <c r="I1" s="307"/>
      <c r="J1" s="225"/>
      <c r="K1" s="225"/>
      <c r="L1" s="307"/>
      <c r="M1" s="307"/>
      <c r="N1" s="307"/>
      <c r="O1" s="225"/>
      <c r="P1" s="307"/>
      <c r="Q1" s="328"/>
      <c r="R1" s="466"/>
      <c r="S1" s="345"/>
      <c r="T1" s="345"/>
      <c r="U1" s="327"/>
      <c r="V1" s="466"/>
      <c r="W1" s="327"/>
      <c r="X1" s="465"/>
      <c r="Y1" s="212"/>
      <c r="Z1" s="212"/>
      <c r="AA1" s="227"/>
      <c r="AB1" s="227"/>
      <c r="AC1" s="466" t="s">
        <v>318</v>
      </c>
      <c r="AD1" s="466"/>
      <c r="AE1" s="413"/>
      <c r="AF1" s="227"/>
      <c r="AG1" s="227"/>
      <c r="AH1" s="212"/>
      <c r="AI1" s="466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10</v>
      </c>
      <c r="F2" s="166">
        <v>2</v>
      </c>
      <c r="G2" s="166">
        <v>2</v>
      </c>
      <c r="H2" s="166">
        <v>1</v>
      </c>
      <c r="I2" s="166">
        <v>5</v>
      </c>
      <c r="J2" s="263"/>
      <c r="K2" s="165">
        <v>3</v>
      </c>
      <c r="L2" s="165">
        <v>1</v>
      </c>
      <c r="M2" s="9"/>
      <c r="N2" s="165">
        <v>6</v>
      </c>
      <c r="O2" s="165">
        <v>2</v>
      </c>
      <c r="P2" s="165">
        <v>2</v>
      </c>
      <c r="Q2" s="165">
        <v>2</v>
      </c>
      <c r="R2" s="165">
        <v>1</v>
      </c>
      <c r="S2" s="165">
        <v>1</v>
      </c>
      <c r="T2" s="165">
        <v>1</v>
      </c>
      <c r="U2" s="165">
        <v>3</v>
      </c>
      <c r="V2" s="165">
        <v>1</v>
      </c>
      <c r="W2" s="9"/>
      <c r="X2" s="165">
        <v>3</v>
      </c>
      <c r="Y2" s="263"/>
      <c r="Z2" s="166">
        <v>1</v>
      </c>
      <c r="AA2" s="263"/>
      <c r="AB2" s="263"/>
      <c r="AC2" s="165">
        <v>7</v>
      </c>
      <c r="AD2" s="165">
        <v>5</v>
      </c>
      <c r="AE2" s="165">
        <v>5</v>
      </c>
      <c r="AF2" s="9">
        <v>2</v>
      </c>
      <c r="AG2" s="9"/>
      <c r="AH2" s="9"/>
      <c r="AI2" s="165">
        <v>5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3</v>
      </c>
      <c r="BA2" s="287">
        <f t="shared" ref="BA2:BR2" si="0">MAX(BA6,BA9,BA12,BA16,BA19,BA22,BA26,BA29,BA32,BA36,BA39,BA42,BA46,BA49,BA52,BA56,BA59,BA62)</f>
        <v>0</v>
      </c>
      <c r="BB2" s="287">
        <f t="shared" si="0"/>
        <v>7</v>
      </c>
      <c r="BC2" s="287">
        <f t="shared" si="0"/>
        <v>7</v>
      </c>
      <c r="BD2" s="287">
        <f t="shared" si="0"/>
        <v>2</v>
      </c>
      <c r="BE2" s="287">
        <f t="shared" si="0"/>
        <v>5</v>
      </c>
      <c r="BF2" s="287">
        <f t="shared" si="0"/>
        <v>7</v>
      </c>
      <c r="BG2" s="287">
        <f t="shared" si="0"/>
        <v>7</v>
      </c>
      <c r="BH2" s="287">
        <f t="shared" si="0"/>
        <v>0</v>
      </c>
      <c r="BI2" s="287">
        <f t="shared" si="0"/>
        <v>0</v>
      </c>
      <c r="BJ2" s="287">
        <f t="shared" si="0"/>
        <v>0</v>
      </c>
      <c r="BK2" s="287">
        <f t="shared" si="0"/>
        <v>0</v>
      </c>
      <c r="BL2" s="287">
        <f t="shared" si="0"/>
        <v>0</v>
      </c>
      <c r="BM2" s="287">
        <f t="shared" si="0"/>
        <v>1</v>
      </c>
      <c r="BN2" s="287">
        <f t="shared" si="0"/>
        <v>0</v>
      </c>
      <c r="BO2" s="287">
        <f t="shared" si="0"/>
        <v>0</v>
      </c>
      <c r="BP2" s="287">
        <f t="shared" si="0"/>
        <v>1</v>
      </c>
      <c r="BQ2" s="287">
        <f t="shared" si="0"/>
        <v>0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 t="s">
        <v>504</v>
      </c>
      <c r="S3" s="13" t="s">
        <v>323</v>
      </c>
      <c r="T3" s="13" t="s">
        <v>214</v>
      </c>
      <c r="U3" s="12" t="s">
        <v>244</v>
      </c>
      <c r="V3" s="12" t="s">
        <v>332</v>
      </c>
      <c r="W3" s="12"/>
      <c r="X3" s="12" t="s">
        <v>494</v>
      </c>
      <c r="Y3" s="286"/>
      <c r="Z3" s="286" t="s">
        <v>270</v>
      </c>
      <c r="AA3" s="286"/>
      <c r="AB3" s="286"/>
      <c r="AC3" s="286" t="s">
        <v>393</v>
      </c>
      <c r="AD3" s="12" t="s">
        <v>247</v>
      </c>
      <c r="AE3" s="12" t="s">
        <v>249</v>
      </c>
      <c r="AF3" s="12" t="s">
        <v>297</v>
      </c>
      <c r="AG3" s="12"/>
      <c r="AH3" s="12"/>
      <c r="AI3" s="12" t="s">
        <v>311</v>
      </c>
      <c r="AJ3" s="13"/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217</v>
      </c>
      <c r="C4" s="17" t="s">
        <v>217</v>
      </c>
      <c r="D4" s="17" t="s">
        <v>217</v>
      </c>
      <c r="E4" s="17" t="s">
        <v>217</v>
      </c>
      <c r="F4" s="17" t="s">
        <v>217</v>
      </c>
      <c r="G4" s="17" t="s">
        <v>217</v>
      </c>
      <c r="H4" s="17" t="s">
        <v>513</v>
      </c>
      <c r="I4" s="17" t="s">
        <v>513</v>
      </c>
      <c r="J4" s="17"/>
      <c r="K4" s="17" t="s">
        <v>217</v>
      </c>
      <c r="L4" s="17" t="s">
        <v>513</v>
      </c>
      <c r="M4" s="17"/>
      <c r="N4" s="17" t="s">
        <v>217</v>
      </c>
      <c r="O4" s="17" t="s">
        <v>422</v>
      </c>
      <c r="P4" s="17" t="s">
        <v>217</v>
      </c>
      <c r="Q4" s="17" t="s">
        <v>217</v>
      </c>
      <c r="R4" s="17" t="s">
        <v>264</v>
      </c>
      <c r="S4" s="17" t="s">
        <v>217</v>
      </c>
      <c r="T4" s="17" t="s">
        <v>264</v>
      </c>
      <c r="U4" s="17" t="s">
        <v>217</v>
      </c>
      <c r="V4" s="17" t="s">
        <v>217</v>
      </c>
      <c r="W4" s="17"/>
      <c r="X4" s="17" t="s">
        <v>252</v>
      </c>
      <c r="Y4" s="17"/>
      <c r="Z4" s="17" t="s">
        <v>447</v>
      </c>
      <c r="AA4" s="17"/>
      <c r="AB4" s="17"/>
      <c r="AC4" s="17" t="s">
        <v>391</v>
      </c>
      <c r="AD4" s="17" t="s">
        <v>422</v>
      </c>
      <c r="AE4" s="17" t="s">
        <v>264</v>
      </c>
      <c r="AF4" s="17" t="s">
        <v>518</v>
      </c>
      <c r="AG4" s="17"/>
      <c r="AH4" s="17"/>
      <c r="AI4" s="17" t="s">
        <v>512</v>
      </c>
      <c r="AJ4" s="334"/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>Modul 26</v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6&lt;&gt;""),OR(EXACT(AF6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289"/>
      <c r="E5" s="289"/>
      <c r="F5" s="289"/>
      <c r="G5" s="289"/>
      <c r="H5" s="291" t="s">
        <v>1</v>
      </c>
      <c r="I5" s="291" t="s">
        <v>1</v>
      </c>
      <c r="J5" s="289"/>
      <c r="K5" s="289"/>
      <c r="L5" s="291" t="s">
        <v>1</v>
      </c>
      <c r="M5" s="289"/>
      <c r="N5" s="289"/>
      <c r="O5" s="264" t="s">
        <v>74</v>
      </c>
      <c r="P5" s="289"/>
      <c r="Q5" s="289"/>
      <c r="R5" s="297" t="s">
        <v>5</v>
      </c>
      <c r="S5" s="289"/>
      <c r="T5" s="297" t="s">
        <v>5</v>
      </c>
      <c r="U5" s="289"/>
      <c r="V5" s="289"/>
      <c r="W5" s="289"/>
      <c r="X5" s="288" t="s">
        <v>4</v>
      </c>
      <c r="Y5" s="289"/>
      <c r="Z5" s="462" t="s">
        <v>53</v>
      </c>
      <c r="AA5" s="289"/>
      <c r="AB5" s="289"/>
      <c r="AC5" s="477" t="s">
        <v>346</v>
      </c>
      <c r="AD5" s="264" t="s">
        <v>74</v>
      </c>
      <c r="AE5" s="297" t="s">
        <v>5</v>
      </c>
      <c r="AF5" s="496" t="s">
        <v>16</v>
      </c>
      <c r="AG5" s="289"/>
      <c r="AH5" s="289"/>
      <c r="AI5" s="459" t="s">
        <v>223</v>
      </c>
      <c r="AJ5" s="313"/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10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e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#REF!&lt;&gt;""),OR(EXACT(#REF!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#REF!</v>
      </c>
      <c r="B6" s="26"/>
      <c r="C6" s="26"/>
      <c r="D6" s="26"/>
      <c r="E6" s="26"/>
      <c r="F6" s="26"/>
      <c r="G6" s="26"/>
      <c r="H6" s="26">
        <v>4</v>
      </c>
      <c r="I6" s="26">
        <v>4</v>
      </c>
      <c r="J6" s="26"/>
      <c r="K6" s="26"/>
      <c r="L6" s="26">
        <v>4</v>
      </c>
      <c r="M6" s="26"/>
      <c r="N6" s="26"/>
      <c r="O6" s="26">
        <v>8</v>
      </c>
      <c r="P6" s="26"/>
      <c r="Q6" s="26"/>
      <c r="R6" s="26">
        <v>7</v>
      </c>
      <c r="S6" s="26"/>
      <c r="T6" s="26">
        <v>7</v>
      </c>
      <c r="U6" s="26"/>
      <c r="V6" s="26"/>
      <c r="W6" s="26"/>
      <c r="X6" s="26">
        <v>1</v>
      </c>
      <c r="Y6" s="26"/>
      <c r="Z6" s="26" t="s">
        <v>61</v>
      </c>
      <c r="AA6" s="26"/>
      <c r="AB6" s="26"/>
      <c r="AC6" s="26">
        <v>3</v>
      </c>
      <c r="AD6" s="26">
        <v>8</v>
      </c>
      <c r="AE6" s="26">
        <v>7</v>
      </c>
      <c r="AF6" s="495">
        <v>5</v>
      </c>
      <c r="AG6" s="26"/>
      <c r="AH6" s="26"/>
      <c r="AI6" s="26">
        <v>6</v>
      </c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>
        <f>IF(HLOOKUP($A$1&amp;"b",[1]!Plan,AS66,FALSE)="","",HLOOKUP($A$1&amp;"b",[1]!Plan,AS66,FALSE))</f>
        <v>40</v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3</v>
      </c>
      <c r="BA6" s="167">
        <f t="shared" si="2"/>
        <v>0</v>
      </c>
      <c r="BB6" s="167">
        <f t="shared" si="2"/>
        <v>7</v>
      </c>
      <c r="BC6" s="167">
        <f t="shared" si="2"/>
        <v>7</v>
      </c>
      <c r="BD6" s="167">
        <f t="shared" si="2"/>
        <v>2</v>
      </c>
      <c r="BE6" s="167">
        <f t="shared" si="2"/>
        <v>5</v>
      </c>
      <c r="BF6" s="167">
        <f t="shared" si="2"/>
        <v>7</v>
      </c>
      <c r="BG6" s="167">
        <f t="shared" si="2"/>
        <v>7</v>
      </c>
      <c r="BH6" s="167">
        <f t="shared" si="2"/>
        <v>0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0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1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9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217</v>
      </c>
      <c r="C7" s="17" t="s">
        <v>217</v>
      </c>
      <c r="D7" s="17" t="s">
        <v>217</v>
      </c>
      <c r="E7" s="17" t="s">
        <v>217</v>
      </c>
      <c r="F7" s="17" t="s">
        <v>217</v>
      </c>
      <c r="G7" s="17" t="s">
        <v>217</v>
      </c>
      <c r="H7" s="17" t="s">
        <v>513</v>
      </c>
      <c r="I7" s="17" t="s">
        <v>513</v>
      </c>
      <c r="J7" s="17"/>
      <c r="K7" s="17" t="s">
        <v>217</v>
      </c>
      <c r="L7" s="17" t="s">
        <v>513</v>
      </c>
      <c r="M7" s="17"/>
      <c r="N7" s="17" t="s">
        <v>217</v>
      </c>
      <c r="O7" s="17" t="s">
        <v>422</v>
      </c>
      <c r="P7" s="17" t="s">
        <v>217</v>
      </c>
      <c r="Q7" s="17" t="s">
        <v>217</v>
      </c>
      <c r="R7" s="17" t="s">
        <v>264</v>
      </c>
      <c r="S7" s="17" t="s">
        <v>217</v>
      </c>
      <c r="T7" s="17"/>
      <c r="U7" s="17" t="s">
        <v>217</v>
      </c>
      <c r="V7" s="17" t="s">
        <v>217</v>
      </c>
      <c r="W7" s="17"/>
      <c r="X7" s="17" t="s">
        <v>252</v>
      </c>
      <c r="Y7" s="17"/>
      <c r="Z7" s="17"/>
      <c r="AA7" s="17"/>
      <c r="AB7" s="17"/>
      <c r="AC7" s="17" t="s">
        <v>391</v>
      </c>
      <c r="AD7" s="17" t="s">
        <v>422</v>
      </c>
      <c r="AE7" s="17" t="s">
        <v>264</v>
      </c>
      <c r="AF7" s="17" t="s">
        <v>518</v>
      </c>
      <c r="AG7" s="17"/>
      <c r="AH7" s="17"/>
      <c r="AI7" s="17" t="s">
        <v>512</v>
      </c>
      <c r="AJ7" s="334"/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>Modul 26</v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0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89"/>
      <c r="E8" s="289"/>
      <c r="F8" s="289"/>
      <c r="G8" s="289"/>
      <c r="H8" s="291" t="s">
        <v>1</v>
      </c>
      <c r="I8" s="291" t="s">
        <v>1</v>
      </c>
      <c r="J8" s="289"/>
      <c r="K8" s="289"/>
      <c r="L8" s="291" t="s">
        <v>1</v>
      </c>
      <c r="M8" s="289"/>
      <c r="N8" s="289"/>
      <c r="O8" s="264" t="s">
        <v>74</v>
      </c>
      <c r="P8" s="289"/>
      <c r="Q8" s="289"/>
      <c r="R8" s="297" t="s">
        <v>5</v>
      </c>
      <c r="S8" s="289"/>
      <c r="T8" s="297" t="s">
        <v>5</v>
      </c>
      <c r="U8" s="289"/>
      <c r="V8" s="289"/>
      <c r="W8" s="289"/>
      <c r="X8" s="288" t="s">
        <v>4</v>
      </c>
      <c r="Y8" s="289"/>
      <c r="Z8" s="289"/>
      <c r="AA8" s="289"/>
      <c r="AB8" s="289"/>
      <c r="AC8" s="477" t="s">
        <v>346</v>
      </c>
      <c r="AD8" s="264" t="s">
        <v>74</v>
      </c>
      <c r="AE8" s="297" t="s">
        <v>5</v>
      </c>
      <c r="AF8" s="496" t="s">
        <v>16</v>
      </c>
      <c r="AG8" s="289"/>
      <c r="AH8" s="289"/>
      <c r="AI8" s="459" t="s">
        <v>223</v>
      </c>
      <c r="AJ8" s="313"/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/>
      <c r="E9" s="26"/>
      <c r="F9" s="26"/>
      <c r="G9" s="26"/>
      <c r="H9" s="26">
        <v>4</v>
      </c>
      <c r="I9" s="26">
        <v>4</v>
      </c>
      <c r="J9" s="26"/>
      <c r="K9" s="26"/>
      <c r="L9" s="26">
        <v>4</v>
      </c>
      <c r="M9" s="26"/>
      <c r="N9" s="26"/>
      <c r="O9" s="26">
        <v>8</v>
      </c>
      <c r="P9" s="26"/>
      <c r="Q9" s="26"/>
      <c r="R9" s="26">
        <v>7</v>
      </c>
      <c r="S9" s="26"/>
      <c r="T9" s="26">
        <v>7</v>
      </c>
      <c r="U9" s="26"/>
      <c r="V9" s="26"/>
      <c r="W9" s="26"/>
      <c r="X9" s="26">
        <v>1</v>
      </c>
      <c r="Y9" s="26"/>
      <c r="Z9" s="26"/>
      <c r="AA9" s="26"/>
      <c r="AB9" s="26"/>
      <c r="AC9" s="26">
        <v>3</v>
      </c>
      <c r="AD9" s="26">
        <v>8</v>
      </c>
      <c r="AE9" s="26">
        <v>7</v>
      </c>
      <c r="AF9" s="26">
        <v>5</v>
      </c>
      <c r="AG9" s="26"/>
      <c r="AH9" s="26"/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>
        <f>IF(HLOOKUP($A$1&amp;"b",[1]!Plan,AS66,FALSE)="","",HLOOKUP($A$1&amp;"b",[1]!Plan,AS66,FALSE))</f>
        <v>40</v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3</v>
      </c>
      <c r="BA9" s="167">
        <f t="shared" si="4"/>
        <v>0</v>
      </c>
      <c r="BB9" s="167">
        <f t="shared" si="4"/>
        <v>7</v>
      </c>
      <c r="BC9" s="167">
        <f t="shared" si="4"/>
        <v>7</v>
      </c>
      <c r="BD9" s="167">
        <f t="shared" si="4"/>
        <v>2</v>
      </c>
      <c r="BE9" s="167">
        <f t="shared" si="4"/>
        <v>5</v>
      </c>
      <c r="BF9" s="167">
        <f t="shared" si="4"/>
        <v>7</v>
      </c>
      <c r="BG9" s="167">
        <f t="shared" si="4"/>
        <v>7</v>
      </c>
      <c r="BH9" s="167">
        <f t="shared" si="4"/>
        <v>0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0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217</v>
      </c>
      <c r="C14" s="17" t="s">
        <v>217</v>
      </c>
      <c r="D14" s="17" t="s">
        <v>217</v>
      </c>
      <c r="E14" s="17" t="s">
        <v>217</v>
      </c>
      <c r="F14" s="17" t="s">
        <v>217</v>
      </c>
      <c r="G14" s="17" t="s">
        <v>217</v>
      </c>
      <c r="H14" s="17" t="s">
        <v>513</v>
      </c>
      <c r="I14" s="17" t="s">
        <v>513</v>
      </c>
      <c r="J14" s="17"/>
      <c r="K14" s="17" t="s">
        <v>217</v>
      </c>
      <c r="L14" s="17" t="s">
        <v>513</v>
      </c>
      <c r="M14" s="17"/>
      <c r="N14" s="373" t="s">
        <v>217</v>
      </c>
      <c r="O14" s="17" t="s">
        <v>422</v>
      </c>
      <c r="P14" s="17" t="s">
        <v>217</v>
      </c>
      <c r="Q14" s="17" t="s">
        <v>217</v>
      </c>
      <c r="R14" s="17" t="s">
        <v>264</v>
      </c>
      <c r="S14" s="17" t="s">
        <v>217</v>
      </c>
      <c r="T14" s="17"/>
      <c r="U14" s="17" t="s">
        <v>217</v>
      </c>
      <c r="V14" s="17" t="s">
        <v>217</v>
      </c>
      <c r="W14" s="17"/>
      <c r="X14" s="17" t="s">
        <v>252</v>
      </c>
      <c r="Y14" s="17"/>
      <c r="Z14" s="17"/>
      <c r="AA14" s="17"/>
      <c r="AB14" s="17"/>
      <c r="AC14" s="17" t="s">
        <v>391</v>
      </c>
      <c r="AD14" s="17" t="s">
        <v>422</v>
      </c>
      <c r="AE14" s="17" t="s">
        <v>264</v>
      </c>
      <c r="AF14" s="17" t="s">
        <v>518</v>
      </c>
      <c r="AG14" s="17"/>
      <c r="AH14" s="17"/>
      <c r="AI14" s="17" t="s">
        <v>512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289"/>
      <c r="E15" s="289"/>
      <c r="F15" s="289"/>
      <c r="G15" s="289"/>
      <c r="H15" s="291" t="s">
        <v>1</v>
      </c>
      <c r="I15" s="291" t="s">
        <v>1</v>
      </c>
      <c r="J15" s="289"/>
      <c r="K15" s="289"/>
      <c r="L15" s="291" t="s">
        <v>1</v>
      </c>
      <c r="M15" s="289"/>
      <c r="N15" s="289"/>
      <c r="O15" s="264" t="s">
        <v>74</v>
      </c>
      <c r="P15" s="289"/>
      <c r="Q15" s="289"/>
      <c r="R15" s="297" t="s">
        <v>5</v>
      </c>
      <c r="S15" s="289"/>
      <c r="T15" s="297" t="s">
        <v>5</v>
      </c>
      <c r="U15" s="289"/>
      <c r="V15" s="289"/>
      <c r="W15" s="289"/>
      <c r="X15" s="288" t="s">
        <v>4</v>
      </c>
      <c r="Y15" s="289"/>
      <c r="Z15" s="289"/>
      <c r="AA15" s="289"/>
      <c r="AB15" s="289"/>
      <c r="AC15" s="477" t="s">
        <v>346</v>
      </c>
      <c r="AD15" s="264" t="s">
        <v>74</v>
      </c>
      <c r="AE15" s="297" t="s">
        <v>5</v>
      </c>
      <c r="AF15" s="496" t="s">
        <v>16</v>
      </c>
      <c r="AG15" s="289"/>
      <c r="AH15" s="289"/>
      <c r="AI15" s="459" t="s">
        <v>223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/>
      <c r="E16" s="26"/>
      <c r="F16" s="26"/>
      <c r="G16" s="26"/>
      <c r="H16" s="26">
        <v>4</v>
      </c>
      <c r="I16" s="26">
        <v>4</v>
      </c>
      <c r="J16" s="26"/>
      <c r="K16" s="26"/>
      <c r="L16" s="26">
        <v>4</v>
      </c>
      <c r="M16" s="26"/>
      <c r="N16" s="26"/>
      <c r="O16" s="26">
        <v>8</v>
      </c>
      <c r="P16" s="26"/>
      <c r="Q16" s="26"/>
      <c r="R16" s="26">
        <v>7</v>
      </c>
      <c r="S16" s="26"/>
      <c r="T16" s="26">
        <v>7</v>
      </c>
      <c r="U16" s="26"/>
      <c r="V16" s="26"/>
      <c r="W16" s="26"/>
      <c r="X16" s="26">
        <v>1</v>
      </c>
      <c r="Y16" s="26"/>
      <c r="Z16" s="26"/>
      <c r="AA16" s="26"/>
      <c r="AB16" s="26"/>
      <c r="AC16" s="26">
        <v>3</v>
      </c>
      <c r="AD16" s="26">
        <v>8</v>
      </c>
      <c r="AE16" s="26">
        <v>7</v>
      </c>
      <c r="AF16" s="495">
        <v>5</v>
      </c>
      <c r="AG16" s="26"/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3</v>
      </c>
      <c r="BA16" s="167">
        <f t="shared" si="8"/>
        <v>0</v>
      </c>
      <c r="BB16" s="167">
        <f t="shared" si="8"/>
        <v>7</v>
      </c>
      <c r="BC16" s="167">
        <f t="shared" si="8"/>
        <v>7</v>
      </c>
      <c r="BD16" s="167">
        <f t="shared" si="8"/>
        <v>2</v>
      </c>
      <c r="BE16" s="167">
        <f t="shared" si="8"/>
        <v>5</v>
      </c>
      <c r="BF16" s="167">
        <f t="shared" si="8"/>
        <v>7</v>
      </c>
      <c r="BG16" s="167">
        <f t="shared" si="8"/>
        <v>7</v>
      </c>
      <c r="BH16" s="167">
        <f t="shared" si="8"/>
        <v>0</v>
      </c>
      <c r="BI16" s="167">
        <f t="shared" si="8"/>
        <v>0</v>
      </c>
      <c r="BJ16" s="167">
        <f t="shared" si="8"/>
        <v>0</v>
      </c>
      <c r="BK16" s="167">
        <f t="shared" si="8"/>
        <v>0</v>
      </c>
      <c r="BL16" s="167">
        <f t="shared" si="8"/>
        <v>0</v>
      </c>
      <c r="BM16" s="167">
        <f t="shared" si="8"/>
        <v>0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217</v>
      </c>
      <c r="C17" s="17" t="s">
        <v>217</v>
      </c>
      <c r="D17" s="17" t="s">
        <v>217</v>
      </c>
      <c r="E17" s="17" t="s">
        <v>217</v>
      </c>
      <c r="F17" s="17" t="s">
        <v>217</v>
      </c>
      <c r="G17" s="17" t="s">
        <v>217</v>
      </c>
      <c r="H17" s="17" t="s">
        <v>513</v>
      </c>
      <c r="I17" s="17" t="s">
        <v>513</v>
      </c>
      <c r="J17" s="17"/>
      <c r="K17" s="17" t="s">
        <v>217</v>
      </c>
      <c r="L17" s="17" t="s">
        <v>513</v>
      </c>
      <c r="M17" s="17"/>
      <c r="N17" s="373" t="s">
        <v>217</v>
      </c>
      <c r="O17" s="17" t="s">
        <v>422</v>
      </c>
      <c r="P17" s="17" t="s">
        <v>217</v>
      </c>
      <c r="Q17" s="17" t="s">
        <v>217</v>
      </c>
      <c r="R17" s="17" t="s">
        <v>264</v>
      </c>
      <c r="S17" s="17" t="s">
        <v>217</v>
      </c>
      <c r="T17" s="17"/>
      <c r="U17" s="17" t="s">
        <v>217</v>
      </c>
      <c r="V17" s="17" t="s">
        <v>217</v>
      </c>
      <c r="W17" s="17"/>
      <c r="X17" s="17" t="s">
        <v>252</v>
      </c>
      <c r="Y17" s="17"/>
      <c r="Z17" s="17"/>
      <c r="AA17" s="17"/>
      <c r="AB17" s="17"/>
      <c r="AC17" s="17" t="s">
        <v>391</v>
      </c>
      <c r="AD17" s="17" t="s">
        <v>422</v>
      </c>
      <c r="AE17" s="17" t="s">
        <v>264</v>
      </c>
      <c r="AF17" s="17" t="s">
        <v>518</v>
      </c>
      <c r="AG17" s="17"/>
      <c r="AH17" s="17"/>
      <c r="AI17" s="17" t="s">
        <v>512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289"/>
      <c r="E18" s="289"/>
      <c r="F18" s="289"/>
      <c r="G18" s="289"/>
      <c r="H18" s="291" t="s">
        <v>1</v>
      </c>
      <c r="I18" s="291" t="s">
        <v>1</v>
      </c>
      <c r="J18" s="289"/>
      <c r="K18" s="289"/>
      <c r="L18" s="291" t="s">
        <v>1</v>
      </c>
      <c r="M18" s="289"/>
      <c r="N18" s="289"/>
      <c r="O18" s="264" t="s">
        <v>74</v>
      </c>
      <c r="P18" s="289"/>
      <c r="Q18" s="289"/>
      <c r="R18" s="297" t="s">
        <v>5</v>
      </c>
      <c r="S18" s="289"/>
      <c r="T18" s="297" t="s">
        <v>5</v>
      </c>
      <c r="U18" s="289"/>
      <c r="V18" s="289"/>
      <c r="W18" s="289"/>
      <c r="X18" s="288" t="s">
        <v>4</v>
      </c>
      <c r="Y18" s="289"/>
      <c r="Z18" s="289"/>
      <c r="AA18" s="289"/>
      <c r="AB18" s="289"/>
      <c r="AC18" s="477" t="s">
        <v>346</v>
      </c>
      <c r="AD18" s="264" t="s">
        <v>74</v>
      </c>
      <c r="AE18" s="297" t="s">
        <v>5</v>
      </c>
      <c r="AF18" s="496" t="s">
        <v>16</v>
      </c>
      <c r="AG18" s="289"/>
      <c r="AH18" s="289"/>
      <c r="AI18" s="459" t="s">
        <v>223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/>
      <c r="E19" s="26"/>
      <c r="F19" s="26"/>
      <c r="G19" s="26"/>
      <c r="H19" s="26">
        <v>4</v>
      </c>
      <c r="I19" s="26">
        <v>4</v>
      </c>
      <c r="J19" s="26"/>
      <c r="K19" s="26"/>
      <c r="L19" s="26">
        <v>4</v>
      </c>
      <c r="M19" s="26"/>
      <c r="N19" s="26"/>
      <c r="O19" s="26">
        <v>8</v>
      </c>
      <c r="P19" s="26"/>
      <c r="Q19" s="26"/>
      <c r="R19" s="26">
        <v>7</v>
      </c>
      <c r="S19" s="26"/>
      <c r="T19" s="26">
        <v>7</v>
      </c>
      <c r="U19" s="26"/>
      <c r="V19" s="26"/>
      <c r="W19" s="26"/>
      <c r="X19" s="26">
        <v>1</v>
      </c>
      <c r="Y19" s="26"/>
      <c r="Z19" s="26"/>
      <c r="AA19" s="26"/>
      <c r="AB19" s="26"/>
      <c r="AC19" s="26">
        <v>3</v>
      </c>
      <c r="AD19" s="26">
        <v>8</v>
      </c>
      <c r="AE19" s="26">
        <v>7</v>
      </c>
      <c r="AF19" s="26">
        <v>5</v>
      </c>
      <c r="AG19" s="26"/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3</v>
      </c>
      <c r="BA19" s="167">
        <f t="shared" si="10"/>
        <v>0</v>
      </c>
      <c r="BB19" s="167">
        <f t="shared" si="10"/>
        <v>7</v>
      </c>
      <c r="BC19" s="167">
        <f t="shared" si="10"/>
        <v>7</v>
      </c>
      <c r="BD19" s="167">
        <f t="shared" si="10"/>
        <v>2</v>
      </c>
      <c r="BE19" s="167">
        <f t="shared" si="10"/>
        <v>5</v>
      </c>
      <c r="BF19" s="167">
        <f t="shared" si="10"/>
        <v>7</v>
      </c>
      <c r="BG19" s="167">
        <f t="shared" si="10"/>
        <v>7</v>
      </c>
      <c r="BH19" s="167">
        <f t="shared" si="10"/>
        <v>0</v>
      </c>
      <c r="BI19" s="167">
        <f t="shared" si="10"/>
        <v>0</v>
      </c>
      <c r="BJ19" s="167">
        <f t="shared" si="10"/>
        <v>0</v>
      </c>
      <c r="BK19" s="167">
        <f t="shared" si="10"/>
        <v>0</v>
      </c>
      <c r="BL19" s="167">
        <f t="shared" si="10"/>
        <v>0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217</v>
      </c>
      <c r="C24" s="17" t="s">
        <v>217</v>
      </c>
      <c r="D24" s="17" t="s">
        <v>217</v>
      </c>
      <c r="E24" s="17" t="s">
        <v>217</v>
      </c>
      <c r="F24" s="17" t="s">
        <v>217</v>
      </c>
      <c r="G24" s="17" t="s">
        <v>217</v>
      </c>
      <c r="H24" s="17" t="s">
        <v>513</v>
      </c>
      <c r="I24" s="17" t="s">
        <v>513</v>
      </c>
      <c r="J24" s="17"/>
      <c r="K24" s="17" t="s">
        <v>217</v>
      </c>
      <c r="L24" s="17" t="s">
        <v>513</v>
      </c>
      <c r="M24" s="17"/>
      <c r="N24" s="373" t="s">
        <v>217</v>
      </c>
      <c r="O24" s="17" t="s">
        <v>422</v>
      </c>
      <c r="P24" s="17" t="s">
        <v>217</v>
      </c>
      <c r="Q24" s="17" t="s">
        <v>217</v>
      </c>
      <c r="R24" s="17" t="s">
        <v>264</v>
      </c>
      <c r="S24" s="17" t="s">
        <v>217</v>
      </c>
      <c r="T24" s="17" t="s">
        <v>300</v>
      </c>
      <c r="U24" s="17" t="s">
        <v>217</v>
      </c>
      <c r="V24" s="17" t="s">
        <v>217</v>
      </c>
      <c r="W24" s="17"/>
      <c r="X24" s="17" t="s">
        <v>252</v>
      </c>
      <c r="Y24" s="17"/>
      <c r="Z24" s="17" t="s">
        <v>447</v>
      </c>
      <c r="AA24" s="17"/>
      <c r="AB24" s="17"/>
      <c r="AC24" s="17" t="s">
        <v>391</v>
      </c>
      <c r="AD24" s="17" t="s">
        <v>422</v>
      </c>
      <c r="AE24" s="17" t="s">
        <v>264</v>
      </c>
      <c r="AF24" s="17" t="s">
        <v>518</v>
      </c>
      <c r="AG24" s="17"/>
      <c r="AH24" s="17"/>
      <c r="AI24" s="17" t="s">
        <v>512</v>
      </c>
      <c r="AJ24" s="334"/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289"/>
      <c r="E25" s="289"/>
      <c r="F25" s="289"/>
      <c r="G25" s="289"/>
      <c r="H25" s="290" t="s">
        <v>6</v>
      </c>
      <c r="I25" s="290" t="s">
        <v>6</v>
      </c>
      <c r="J25" s="289"/>
      <c r="K25" s="289"/>
      <c r="L25" s="290" t="s">
        <v>6</v>
      </c>
      <c r="M25" s="289"/>
      <c r="N25" s="289"/>
      <c r="O25" s="264" t="s">
        <v>74</v>
      </c>
      <c r="P25" s="289"/>
      <c r="Q25" s="289"/>
      <c r="R25" s="297" t="s">
        <v>5</v>
      </c>
      <c r="S25" s="289"/>
      <c r="T25" s="323" t="s">
        <v>23</v>
      </c>
      <c r="U25" s="289"/>
      <c r="V25" s="289"/>
      <c r="W25" s="289"/>
      <c r="X25" s="288" t="s">
        <v>4</v>
      </c>
      <c r="Y25" s="289"/>
      <c r="Z25" s="462" t="s">
        <v>53</v>
      </c>
      <c r="AA25" s="289"/>
      <c r="AB25" s="289"/>
      <c r="AC25" s="477" t="s">
        <v>346</v>
      </c>
      <c r="AD25" s="264" t="s">
        <v>74</v>
      </c>
      <c r="AE25" s="297" t="s">
        <v>5</v>
      </c>
      <c r="AF25" s="496" t="s">
        <v>16</v>
      </c>
      <c r="AG25" s="289"/>
      <c r="AH25" s="289"/>
      <c r="AI25" s="459" t="s">
        <v>223</v>
      </c>
      <c r="AJ25" s="313"/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/>
      <c r="E26" s="26"/>
      <c r="F26" s="26"/>
      <c r="G26" s="26"/>
      <c r="H26" s="26">
        <v>4</v>
      </c>
      <c r="I26" s="26">
        <v>4</v>
      </c>
      <c r="J26" s="26"/>
      <c r="K26" s="26"/>
      <c r="L26" s="26">
        <v>4</v>
      </c>
      <c r="M26" s="26"/>
      <c r="N26" s="26"/>
      <c r="O26" s="26">
        <v>8</v>
      </c>
      <c r="P26" s="26"/>
      <c r="Q26" s="26"/>
      <c r="R26" s="26">
        <v>7</v>
      </c>
      <c r="S26" s="26"/>
      <c r="T26" s="26" t="s">
        <v>34</v>
      </c>
      <c r="U26" s="26"/>
      <c r="V26" s="26"/>
      <c r="W26" s="26"/>
      <c r="X26" s="26">
        <v>1</v>
      </c>
      <c r="Y26" s="26"/>
      <c r="Z26" s="26" t="s">
        <v>61</v>
      </c>
      <c r="AA26" s="26"/>
      <c r="AB26" s="26"/>
      <c r="AC26" s="26">
        <v>3</v>
      </c>
      <c r="AD26" s="26">
        <v>8</v>
      </c>
      <c r="AE26" s="26">
        <v>7</v>
      </c>
      <c r="AF26" s="495">
        <v>5</v>
      </c>
      <c r="AG26" s="26"/>
      <c r="AH26" s="26"/>
      <c r="AI26" s="26">
        <v>6</v>
      </c>
      <c r="AJ26" s="82"/>
      <c r="AK26" s="31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3</v>
      </c>
      <c r="BA26" s="167">
        <f t="shared" si="14"/>
        <v>0</v>
      </c>
      <c r="BB26" s="167">
        <f t="shared" si="14"/>
        <v>7</v>
      </c>
      <c r="BC26" s="167">
        <f t="shared" si="14"/>
        <v>7</v>
      </c>
      <c r="BD26" s="167">
        <f t="shared" si="14"/>
        <v>2</v>
      </c>
      <c r="BE26" s="167">
        <f t="shared" si="14"/>
        <v>5</v>
      </c>
      <c r="BF26" s="167">
        <f t="shared" si="14"/>
        <v>6</v>
      </c>
      <c r="BG26" s="167">
        <f t="shared" si="14"/>
        <v>7</v>
      </c>
      <c r="BH26" s="167">
        <f t="shared" si="14"/>
        <v>0</v>
      </c>
      <c r="BI26" s="167">
        <f t="shared" si="14"/>
        <v>0</v>
      </c>
      <c r="BJ26" s="167">
        <f t="shared" si="14"/>
        <v>0</v>
      </c>
      <c r="BK26" s="167">
        <f t="shared" si="14"/>
        <v>0</v>
      </c>
      <c r="BL26" s="167">
        <f t="shared" si="14"/>
        <v>0</v>
      </c>
      <c r="BM26" s="167">
        <f t="shared" si="14"/>
        <v>1</v>
      </c>
      <c r="BN26" s="167">
        <f t="shared" si="14"/>
        <v>0</v>
      </c>
      <c r="BO26" s="167">
        <f t="shared" si="14"/>
        <v>0</v>
      </c>
      <c r="BP26" s="167">
        <f t="shared" si="14"/>
        <v>1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217</v>
      </c>
      <c r="C27" s="17" t="s">
        <v>217</v>
      </c>
      <c r="D27" s="17" t="s">
        <v>217</v>
      </c>
      <c r="E27" s="17" t="s">
        <v>217</v>
      </c>
      <c r="F27" s="17" t="s">
        <v>217</v>
      </c>
      <c r="G27" s="17" t="s">
        <v>217</v>
      </c>
      <c r="H27" s="17" t="s">
        <v>513</v>
      </c>
      <c r="I27" s="17" t="s">
        <v>513</v>
      </c>
      <c r="J27" s="17"/>
      <c r="K27" s="17" t="s">
        <v>217</v>
      </c>
      <c r="L27" s="17" t="s">
        <v>513</v>
      </c>
      <c r="M27" s="17"/>
      <c r="N27" s="373" t="s">
        <v>217</v>
      </c>
      <c r="O27" s="17" t="s">
        <v>422</v>
      </c>
      <c r="P27" s="17" t="s">
        <v>217</v>
      </c>
      <c r="Q27" s="17" t="s">
        <v>217</v>
      </c>
      <c r="R27" s="17" t="s">
        <v>264</v>
      </c>
      <c r="S27" s="17" t="s">
        <v>217</v>
      </c>
      <c r="T27" s="17" t="s">
        <v>300</v>
      </c>
      <c r="U27" s="17" t="s">
        <v>217</v>
      </c>
      <c r="V27" s="17" t="s">
        <v>217</v>
      </c>
      <c r="W27" s="17"/>
      <c r="X27" s="17" t="s">
        <v>252</v>
      </c>
      <c r="Y27" s="17"/>
      <c r="Z27" s="17"/>
      <c r="AA27" s="17"/>
      <c r="AB27" s="17"/>
      <c r="AC27" s="17" t="s">
        <v>391</v>
      </c>
      <c r="AD27" s="17" t="s">
        <v>422</v>
      </c>
      <c r="AE27" s="17" t="s">
        <v>264</v>
      </c>
      <c r="AF27" s="17" t="s">
        <v>518</v>
      </c>
      <c r="AG27" s="17"/>
      <c r="AH27" s="17"/>
      <c r="AI27" s="17" t="s">
        <v>512</v>
      </c>
      <c r="AJ27" s="334"/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289"/>
      <c r="E28" s="289"/>
      <c r="F28" s="289"/>
      <c r="G28" s="289"/>
      <c r="H28" s="290" t="s">
        <v>6</v>
      </c>
      <c r="I28" s="290" t="s">
        <v>6</v>
      </c>
      <c r="J28" s="289"/>
      <c r="K28" s="289"/>
      <c r="L28" s="290" t="s">
        <v>6</v>
      </c>
      <c r="M28" s="289"/>
      <c r="N28" s="289"/>
      <c r="O28" s="264" t="s">
        <v>74</v>
      </c>
      <c r="P28" s="289"/>
      <c r="Q28" s="289"/>
      <c r="R28" s="297" t="s">
        <v>5</v>
      </c>
      <c r="S28" s="289"/>
      <c r="T28" s="323" t="s">
        <v>23</v>
      </c>
      <c r="U28" s="289"/>
      <c r="V28" s="289"/>
      <c r="W28" s="289"/>
      <c r="X28" s="288" t="s">
        <v>4</v>
      </c>
      <c r="Y28" s="289"/>
      <c r="Z28" s="289"/>
      <c r="AA28" s="289"/>
      <c r="AB28" s="289"/>
      <c r="AC28" s="477" t="s">
        <v>346</v>
      </c>
      <c r="AD28" s="264" t="s">
        <v>74</v>
      </c>
      <c r="AE28" s="297" t="s">
        <v>5</v>
      </c>
      <c r="AF28" s="496" t="s">
        <v>16</v>
      </c>
      <c r="AG28" s="289"/>
      <c r="AH28" s="289"/>
      <c r="AI28" s="459" t="s">
        <v>223</v>
      </c>
      <c r="AJ28" s="313"/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/>
      <c r="E29" s="26"/>
      <c r="F29" s="26"/>
      <c r="G29" s="26"/>
      <c r="H29" s="26">
        <v>4</v>
      </c>
      <c r="I29" s="26">
        <v>4</v>
      </c>
      <c r="J29" s="26"/>
      <c r="K29" s="26"/>
      <c r="L29" s="26">
        <v>4</v>
      </c>
      <c r="M29" s="26"/>
      <c r="N29" s="26"/>
      <c r="O29" s="26">
        <v>8</v>
      </c>
      <c r="P29" s="26"/>
      <c r="Q29" s="26"/>
      <c r="R29" s="26">
        <v>7</v>
      </c>
      <c r="S29" s="26"/>
      <c r="T29" s="26" t="s">
        <v>34</v>
      </c>
      <c r="U29" s="26"/>
      <c r="V29" s="26"/>
      <c r="W29" s="26"/>
      <c r="X29" s="26">
        <v>1</v>
      </c>
      <c r="Y29" s="26"/>
      <c r="Z29" s="26"/>
      <c r="AA29" s="26"/>
      <c r="AB29" s="26"/>
      <c r="AC29" s="26">
        <v>3</v>
      </c>
      <c r="AD29" s="26">
        <v>8</v>
      </c>
      <c r="AE29" s="26">
        <v>7</v>
      </c>
      <c r="AF29" s="26">
        <v>5</v>
      </c>
      <c r="AG29" s="26"/>
      <c r="AH29" s="26"/>
      <c r="AI29" s="26">
        <v>6</v>
      </c>
      <c r="AJ29" s="82"/>
      <c r="AK29" s="31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3</v>
      </c>
      <c r="BA29" s="167">
        <f t="shared" si="16"/>
        <v>0</v>
      </c>
      <c r="BB29" s="167">
        <f t="shared" si="16"/>
        <v>7</v>
      </c>
      <c r="BC29" s="167">
        <f t="shared" si="16"/>
        <v>7</v>
      </c>
      <c r="BD29" s="167">
        <f t="shared" si="16"/>
        <v>2</v>
      </c>
      <c r="BE29" s="167">
        <f t="shared" si="16"/>
        <v>5</v>
      </c>
      <c r="BF29" s="167">
        <f t="shared" si="16"/>
        <v>6</v>
      </c>
      <c r="BG29" s="167">
        <f t="shared" si="16"/>
        <v>7</v>
      </c>
      <c r="BH29" s="167">
        <f t="shared" si="16"/>
        <v>0</v>
      </c>
      <c r="BI29" s="167">
        <f t="shared" si="16"/>
        <v>0</v>
      </c>
      <c r="BJ29" s="167">
        <f t="shared" si="16"/>
        <v>0</v>
      </c>
      <c r="BK29" s="167">
        <f t="shared" si="16"/>
        <v>0</v>
      </c>
      <c r="BL29" s="167">
        <f t="shared" si="16"/>
        <v>0</v>
      </c>
      <c r="BM29" s="167">
        <f t="shared" si="16"/>
        <v>1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217</v>
      </c>
      <c r="C34" s="17" t="s">
        <v>217</v>
      </c>
      <c r="D34" s="17" t="s">
        <v>217</v>
      </c>
      <c r="E34" s="17" t="s">
        <v>217</v>
      </c>
      <c r="F34" s="17" t="s">
        <v>217</v>
      </c>
      <c r="G34" s="17" t="s">
        <v>217</v>
      </c>
      <c r="H34" s="17" t="s">
        <v>513</v>
      </c>
      <c r="I34" s="17" t="s">
        <v>513</v>
      </c>
      <c r="J34" s="17"/>
      <c r="K34" s="17" t="s">
        <v>217</v>
      </c>
      <c r="L34" s="17" t="s">
        <v>513</v>
      </c>
      <c r="M34" s="17"/>
      <c r="N34" s="17" t="s">
        <v>217</v>
      </c>
      <c r="O34" s="17" t="s">
        <v>422</v>
      </c>
      <c r="P34" s="17" t="s">
        <v>217</v>
      </c>
      <c r="Q34" s="17" t="s">
        <v>217</v>
      </c>
      <c r="R34" s="17" t="s">
        <v>264</v>
      </c>
      <c r="S34" s="17" t="s">
        <v>217</v>
      </c>
      <c r="T34" s="17"/>
      <c r="U34" s="17" t="s">
        <v>217</v>
      </c>
      <c r="V34" s="17" t="s">
        <v>217</v>
      </c>
      <c r="W34" s="17"/>
      <c r="X34" s="17" t="s">
        <v>252</v>
      </c>
      <c r="Y34" s="17"/>
      <c r="Z34" s="17"/>
      <c r="AA34" s="17"/>
      <c r="AB34" s="17"/>
      <c r="AC34" s="17" t="s">
        <v>391</v>
      </c>
      <c r="AD34" s="17" t="s">
        <v>422</v>
      </c>
      <c r="AE34" s="17" t="s">
        <v>264</v>
      </c>
      <c r="AF34" s="17" t="s">
        <v>518</v>
      </c>
      <c r="AG34" s="17"/>
      <c r="AH34" s="17"/>
      <c r="AI34" s="17" t="s">
        <v>511</v>
      </c>
      <c r="AJ34" s="334"/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289"/>
      <c r="E35" s="289"/>
      <c r="F35" s="289"/>
      <c r="G35" s="289"/>
      <c r="H35" s="290" t="s">
        <v>6</v>
      </c>
      <c r="I35" s="290" t="s">
        <v>6</v>
      </c>
      <c r="J35" s="289"/>
      <c r="K35" s="289"/>
      <c r="L35" s="290" t="s">
        <v>6</v>
      </c>
      <c r="M35" s="289"/>
      <c r="N35" s="289"/>
      <c r="O35" s="264" t="s">
        <v>74</v>
      </c>
      <c r="P35" s="289"/>
      <c r="Q35" s="289"/>
      <c r="R35" s="297" t="s">
        <v>5</v>
      </c>
      <c r="S35" s="289"/>
      <c r="T35" s="289"/>
      <c r="U35" s="289"/>
      <c r="V35" s="289"/>
      <c r="W35" s="289"/>
      <c r="X35" s="288" t="s">
        <v>4</v>
      </c>
      <c r="Y35" s="289"/>
      <c r="Z35" s="289"/>
      <c r="AA35" s="289"/>
      <c r="AB35" s="289"/>
      <c r="AC35" s="477" t="s">
        <v>346</v>
      </c>
      <c r="AD35" s="264" t="s">
        <v>74</v>
      </c>
      <c r="AE35" s="297" t="s">
        <v>5</v>
      </c>
      <c r="AF35" s="496" t="s">
        <v>16</v>
      </c>
      <c r="AG35" s="289"/>
      <c r="AH35" s="289"/>
      <c r="AI35" s="324" t="s">
        <v>58</v>
      </c>
      <c r="AJ35" s="313"/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/>
      <c r="E36" s="26"/>
      <c r="F36" s="26"/>
      <c r="G36" s="26"/>
      <c r="H36" s="26">
        <v>4</v>
      </c>
      <c r="I36" s="26">
        <v>4</v>
      </c>
      <c r="J36" s="26"/>
      <c r="K36" s="26"/>
      <c r="L36" s="26">
        <v>4</v>
      </c>
      <c r="M36" s="26"/>
      <c r="N36" s="26"/>
      <c r="O36" s="26">
        <v>8</v>
      </c>
      <c r="P36" s="26"/>
      <c r="Q36" s="26"/>
      <c r="R36" s="26">
        <v>7</v>
      </c>
      <c r="S36" s="26"/>
      <c r="T36" s="26"/>
      <c r="U36" s="26"/>
      <c r="V36" s="26"/>
      <c r="W36" s="26"/>
      <c r="X36" s="26">
        <v>1</v>
      </c>
      <c r="Y36" s="26"/>
      <c r="Z36" s="26"/>
      <c r="AA36" s="26"/>
      <c r="AB36" s="26"/>
      <c r="AC36" s="26">
        <v>3</v>
      </c>
      <c r="AD36" s="26">
        <v>8</v>
      </c>
      <c r="AE36" s="26">
        <v>7</v>
      </c>
      <c r="AF36" s="495">
        <v>5</v>
      </c>
      <c r="AG36" s="26"/>
      <c r="AH36" s="26"/>
      <c r="AI36" s="26">
        <v>6</v>
      </c>
      <c r="AJ36" s="82"/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3</v>
      </c>
      <c r="BA36" s="167">
        <f t="shared" si="20"/>
        <v>0</v>
      </c>
      <c r="BB36" s="167">
        <f t="shared" si="20"/>
        <v>7</v>
      </c>
      <c r="BC36" s="167">
        <f t="shared" si="20"/>
        <v>7</v>
      </c>
      <c r="BD36" s="167">
        <f t="shared" si="20"/>
        <v>2</v>
      </c>
      <c r="BE36" s="167">
        <f t="shared" si="20"/>
        <v>5</v>
      </c>
      <c r="BF36" s="167">
        <f t="shared" si="20"/>
        <v>6</v>
      </c>
      <c r="BG36" s="167">
        <f t="shared" si="20"/>
        <v>7</v>
      </c>
      <c r="BH36" s="167">
        <f t="shared" si="20"/>
        <v>0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0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0</v>
      </c>
    </row>
    <row r="37" spans="1:71" ht="15" customHeight="1" x14ac:dyDescent="0.3">
      <c r="A37" s="192"/>
      <c r="B37" s="17" t="s">
        <v>217</v>
      </c>
      <c r="C37" s="17" t="s">
        <v>217</v>
      </c>
      <c r="D37" s="17" t="s">
        <v>217</v>
      </c>
      <c r="E37" s="17" t="s">
        <v>217</v>
      </c>
      <c r="F37" s="17" t="s">
        <v>217</v>
      </c>
      <c r="G37" s="17" t="s">
        <v>217</v>
      </c>
      <c r="H37" s="17" t="s">
        <v>513</v>
      </c>
      <c r="I37" s="17" t="s">
        <v>513</v>
      </c>
      <c r="J37" s="17"/>
      <c r="K37" s="17" t="s">
        <v>217</v>
      </c>
      <c r="L37" s="17" t="s">
        <v>513</v>
      </c>
      <c r="M37" s="17"/>
      <c r="N37" s="17" t="s">
        <v>217</v>
      </c>
      <c r="O37" s="17" t="s">
        <v>422</v>
      </c>
      <c r="P37" s="17" t="s">
        <v>217</v>
      </c>
      <c r="Q37" s="17" t="s">
        <v>217</v>
      </c>
      <c r="R37" s="17" t="s">
        <v>264</v>
      </c>
      <c r="S37" s="17" t="s">
        <v>217</v>
      </c>
      <c r="T37" s="17"/>
      <c r="U37" s="17" t="s">
        <v>217</v>
      </c>
      <c r="V37" s="17" t="s">
        <v>217</v>
      </c>
      <c r="W37" s="17"/>
      <c r="X37" s="17" t="s">
        <v>252</v>
      </c>
      <c r="Y37" s="17"/>
      <c r="Z37" s="17"/>
      <c r="AA37" s="17"/>
      <c r="AB37" s="17"/>
      <c r="AC37" s="17" t="s">
        <v>391</v>
      </c>
      <c r="AD37" s="17" t="s">
        <v>422</v>
      </c>
      <c r="AE37" s="17" t="s">
        <v>264</v>
      </c>
      <c r="AF37" s="17" t="s">
        <v>518</v>
      </c>
      <c r="AG37" s="17"/>
      <c r="AH37" s="17"/>
      <c r="AI37" s="17" t="s">
        <v>511</v>
      </c>
      <c r="AJ37" s="334"/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289"/>
      <c r="E38" s="289"/>
      <c r="F38" s="289"/>
      <c r="G38" s="289"/>
      <c r="H38" s="290" t="s">
        <v>6</v>
      </c>
      <c r="I38" s="290" t="s">
        <v>6</v>
      </c>
      <c r="J38" s="289"/>
      <c r="K38" s="289"/>
      <c r="L38" s="290" t="s">
        <v>6</v>
      </c>
      <c r="M38" s="289"/>
      <c r="N38" s="289"/>
      <c r="O38" s="264" t="s">
        <v>74</v>
      </c>
      <c r="P38" s="289"/>
      <c r="Q38" s="289"/>
      <c r="R38" s="297" t="s">
        <v>5</v>
      </c>
      <c r="S38" s="289"/>
      <c r="T38" s="289"/>
      <c r="U38" s="289"/>
      <c r="V38" s="289"/>
      <c r="W38" s="289"/>
      <c r="X38" s="288" t="s">
        <v>4</v>
      </c>
      <c r="Y38" s="289"/>
      <c r="Z38" s="289"/>
      <c r="AA38" s="289"/>
      <c r="AB38" s="289"/>
      <c r="AC38" s="477" t="s">
        <v>346</v>
      </c>
      <c r="AD38" s="264" t="s">
        <v>74</v>
      </c>
      <c r="AE38" s="297" t="s">
        <v>5</v>
      </c>
      <c r="AF38" s="496" t="s">
        <v>16</v>
      </c>
      <c r="AG38" s="289"/>
      <c r="AH38" s="289"/>
      <c r="AI38" s="324" t="s">
        <v>58</v>
      </c>
      <c r="AJ38" s="313"/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/>
      <c r="E39" s="26"/>
      <c r="F39" s="26"/>
      <c r="G39" s="26"/>
      <c r="H39" s="26">
        <v>4</v>
      </c>
      <c r="I39" s="26">
        <v>4</v>
      </c>
      <c r="J39" s="26"/>
      <c r="K39" s="26"/>
      <c r="L39" s="26">
        <v>4</v>
      </c>
      <c r="M39" s="26"/>
      <c r="N39" s="26"/>
      <c r="O39" s="26">
        <v>8</v>
      </c>
      <c r="P39" s="26"/>
      <c r="Q39" s="26"/>
      <c r="R39" s="26">
        <v>7</v>
      </c>
      <c r="S39" s="26"/>
      <c r="T39" s="26"/>
      <c r="U39" s="26"/>
      <c r="V39" s="26"/>
      <c r="W39" s="26"/>
      <c r="X39" s="26">
        <v>1</v>
      </c>
      <c r="Y39" s="26"/>
      <c r="Z39" s="26"/>
      <c r="AA39" s="26"/>
      <c r="AB39" s="26"/>
      <c r="AC39" s="26">
        <v>3</v>
      </c>
      <c r="AD39" s="26">
        <v>8</v>
      </c>
      <c r="AE39" s="26">
        <v>7</v>
      </c>
      <c r="AF39" s="26">
        <v>5</v>
      </c>
      <c r="AG39" s="26"/>
      <c r="AH39" s="26"/>
      <c r="AI39" s="26">
        <v>6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3</v>
      </c>
      <c r="BA39" s="167">
        <f t="shared" si="22"/>
        <v>0</v>
      </c>
      <c r="BB39" s="167">
        <f t="shared" si="22"/>
        <v>7</v>
      </c>
      <c r="BC39" s="167">
        <f t="shared" si="22"/>
        <v>7</v>
      </c>
      <c r="BD39" s="167">
        <f t="shared" si="22"/>
        <v>2</v>
      </c>
      <c r="BE39" s="167">
        <f t="shared" si="22"/>
        <v>5</v>
      </c>
      <c r="BF39" s="167">
        <f t="shared" si="22"/>
        <v>6</v>
      </c>
      <c r="BG39" s="167">
        <f t="shared" si="22"/>
        <v>7</v>
      </c>
      <c r="BH39" s="167">
        <f t="shared" si="22"/>
        <v>0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0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217</v>
      </c>
      <c r="C44" s="17" t="s">
        <v>217</v>
      </c>
      <c r="D44" s="17" t="s">
        <v>217</v>
      </c>
      <c r="E44" s="17" t="s">
        <v>217</v>
      </c>
      <c r="F44" s="17" t="s">
        <v>217</v>
      </c>
      <c r="G44" s="17" t="s">
        <v>217</v>
      </c>
      <c r="H44" s="17" t="s">
        <v>513</v>
      </c>
      <c r="I44" s="17" t="s">
        <v>513</v>
      </c>
      <c r="J44" s="17"/>
      <c r="K44" s="17" t="s">
        <v>217</v>
      </c>
      <c r="L44" s="17" t="s">
        <v>513</v>
      </c>
      <c r="M44" s="17"/>
      <c r="N44" s="17" t="s">
        <v>217</v>
      </c>
      <c r="O44" s="17" t="s">
        <v>422</v>
      </c>
      <c r="P44" s="17" t="s">
        <v>217</v>
      </c>
      <c r="Q44" s="17" t="s">
        <v>217</v>
      </c>
      <c r="R44" s="17" t="s">
        <v>264</v>
      </c>
      <c r="S44" s="17" t="s">
        <v>217</v>
      </c>
      <c r="T44" s="17"/>
      <c r="U44" s="17" t="s">
        <v>217</v>
      </c>
      <c r="V44" s="17" t="s">
        <v>217</v>
      </c>
      <c r="W44" s="17"/>
      <c r="X44" s="17" t="s">
        <v>252</v>
      </c>
      <c r="Y44" s="17"/>
      <c r="Z44" s="17"/>
      <c r="AA44" s="17"/>
      <c r="AB44" s="17"/>
      <c r="AC44" s="17" t="s">
        <v>391</v>
      </c>
      <c r="AD44" s="17" t="s">
        <v>422</v>
      </c>
      <c r="AE44" s="17" t="s">
        <v>264</v>
      </c>
      <c r="AF44" s="17" t="s">
        <v>518</v>
      </c>
      <c r="AG44" s="17"/>
      <c r="AH44" s="17"/>
      <c r="AI44" s="17" t="s">
        <v>262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289"/>
      <c r="E45" s="289"/>
      <c r="F45" s="289"/>
      <c r="G45" s="289"/>
      <c r="H45" s="290" t="s">
        <v>6</v>
      </c>
      <c r="I45" s="290" t="s">
        <v>6</v>
      </c>
      <c r="J45" s="289"/>
      <c r="K45" s="289"/>
      <c r="L45" s="290" t="s">
        <v>6</v>
      </c>
      <c r="M45" s="289"/>
      <c r="N45" s="289"/>
      <c r="O45" s="264" t="s">
        <v>74</v>
      </c>
      <c r="P45" s="289"/>
      <c r="Q45" s="289"/>
      <c r="R45" s="297" t="s">
        <v>5</v>
      </c>
      <c r="S45" s="289"/>
      <c r="T45" s="289"/>
      <c r="U45" s="289"/>
      <c r="V45" s="289"/>
      <c r="W45" s="289"/>
      <c r="X45" s="288" t="s">
        <v>4</v>
      </c>
      <c r="Y45" s="289"/>
      <c r="Z45" s="289"/>
      <c r="AA45" s="289"/>
      <c r="AB45" s="289"/>
      <c r="AC45" s="477" t="s">
        <v>346</v>
      </c>
      <c r="AD45" s="264" t="s">
        <v>74</v>
      </c>
      <c r="AE45" s="297" t="s">
        <v>5</v>
      </c>
      <c r="AF45" s="496" t="s">
        <v>16</v>
      </c>
      <c r="AG45" s="289"/>
      <c r="AH45" s="289"/>
      <c r="AI45" s="318" t="s">
        <v>27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/>
      <c r="E46" s="26"/>
      <c r="F46" s="26"/>
      <c r="G46" s="26"/>
      <c r="H46" s="26">
        <v>4</v>
      </c>
      <c r="I46" s="26">
        <v>4</v>
      </c>
      <c r="J46" s="26"/>
      <c r="K46" s="26"/>
      <c r="L46" s="26">
        <v>4</v>
      </c>
      <c r="M46" s="26"/>
      <c r="N46" s="26"/>
      <c r="O46" s="26">
        <v>8</v>
      </c>
      <c r="P46" s="26"/>
      <c r="Q46" s="26"/>
      <c r="R46" s="26">
        <v>7</v>
      </c>
      <c r="S46" s="26"/>
      <c r="T46" s="26"/>
      <c r="U46" s="26"/>
      <c r="V46" s="26"/>
      <c r="W46" s="26"/>
      <c r="X46" s="26">
        <v>1</v>
      </c>
      <c r="Y46" s="26"/>
      <c r="Z46" s="26"/>
      <c r="AA46" s="26"/>
      <c r="AB46" s="26"/>
      <c r="AC46" s="26">
        <v>3</v>
      </c>
      <c r="AD46" s="26">
        <v>8</v>
      </c>
      <c r="AE46" s="26">
        <v>7</v>
      </c>
      <c r="AF46" s="495">
        <v>5</v>
      </c>
      <c r="AG46" s="26"/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3</v>
      </c>
      <c r="BA46" s="167">
        <f t="shared" si="26"/>
        <v>0</v>
      </c>
      <c r="BB46" s="167">
        <f t="shared" si="26"/>
        <v>7</v>
      </c>
      <c r="BC46" s="167">
        <f t="shared" si="26"/>
        <v>7</v>
      </c>
      <c r="BD46" s="167">
        <f t="shared" si="26"/>
        <v>2</v>
      </c>
      <c r="BE46" s="167">
        <f t="shared" si="26"/>
        <v>5</v>
      </c>
      <c r="BF46" s="167">
        <f t="shared" si="26"/>
        <v>6</v>
      </c>
      <c r="BG46" s="167">
        <f t="shared" si="26"/>
        <v>7</v>
      </c>
      <c r="BH46" s="167">
        <f t="shared" si="26"/>
        <v>0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0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217</v>
      </c>
      <c r="C47" s="17" t="s">
        <v>217</v>
      </c>
      <c r="D47" s="17" t="s">
        <v>217</v>
      </c>
      <c r="E47" s="17" t="s">
        <v>217</v>
      </c>
      <c r="F47" s="17" t="s">
        <v>217</v>
      </c>
      <c r="G47" s="17" t="s">
        <v>217</v>
      </c>
      <c r="H47" s="17" t="s">
        <v>513</v>
      </c>
      <c r="I47" s="17" t="s">
        <v>513</v>
      </c>
      <c r="J47" s="17"/>
      <c r="K47" s="17" t="s">
        <v>217</v>
      </c>
      <c r="L47" s="17" t="s">
        <v>513</v>
      </c>
      <c r="M47" s="17"/>
      <c r="N47" s="17" t="s">
        <v>217</v>
      </c>
      <c r="O47" s="17" t="s">
        <v>422</v>
      </c>
      <c r="P47" s="17" t="s">
        <v>217</v>
      </c>
      <c r="Q47" s="17" t="s">
        <v>217</v>
      </c>
      <c r="R47" s="17" t="s">
        <v>264</v>
      </c>
      <c r="S47" s="17" t="s">
        <v>217</v>
      </c>
      <c r="T47" s="17"/>
      <c r="U47" s="17" t="s">
        <v>217</v>
      </c>
      <c r="V47" s="17" t="s">
        <v>217</v>
      </c>
      <c r="W47" s="17"/>
      <c r="X47" s="17" t="s">
        <v>252</v>
      </c>
      <c r="Y47" s="17"/>
      <c r="Z47" s="17"/>
      <c r="AA47" s="17"/>
      <c r="AB47" s="17"/>
      <c r="AC47" s="17" t="s">
        <v>391</v>
      </c>
      <c r="AD47" s="17" t="s">
        <v>422</v>
      </c>
      <c r="AE47" s="17" t="s">
        <v>264</v>
      </c>
      <c r="AF47" s="17" t="s">
        <v>518</v>
      </c>
      <c r="AG47" s="17"/>
      <c r="AH47" s="17"/>
      <c r="AI47" s="17" t="s">
        <v>262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289"/>
      <c r="E48" s="289"/>
      <c r="F48" s="289"/>
      <c r="G48" s="289"/>
      <c r="H48" s="290" t="s">
        <v>6</v>
      </c>
      <c r="I48" s="290" t="s">
        <v>6</v>
      </c>
      <c r="J48" s="289"/>
      <c r="K48" s="289"/>
      <c r="L48" s="290" t="s">
        <v>6</v>
      </c>
      <c r="M48" s="289"/>
      <c r="N48" s="289"/>
      <c r="O48" s="264" t="s">
        <v>74</v>
      </c>
      <c r="P48" s="289"/>
      <c r="Q48" s="289"/>
      <c r="R48" s="297" t="s">
        <v>5</v>
      </c>
      <c r="S48" s="289"/>
      <c r="T48" s="289"/>
      <c r="U48" s="289"/>
      <c r="V48" s="289"/>
      <c r="W48" s="289"/>
      <c r="X48" s="288" t="s">
        <v>4</v>
      </c>
      <c r="Y48" s="289"/>
      <c r="Z48" s="289"/>
      <c r="AA48" s="289"/>
      <c r="AB48" s="289"/>
      <c r="AC48" s="477" t="s">
        <v>346</v>
      </c>
      <c r="AD48" s="264" t="s">
        <v>74</v>
      </c>
      <c r="AE48" s="297" t="s">
        <v>5</v>
      </c>
      <c r="AF48" s="496" t="s">
        <v>16</v>
      </c>
      <c r="AG48" s="289"/>
      <c r="AH48" s="289"/>
      <c r="AI48" s="318" t="s">
        <v>27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/>
      <c r="E49" s="26"/>
      <c r="F49" s="26"/>
      <c r="G49" s="26"/>
      <c r="H49" s="26">
        <v>4</v>
      </c>
      <c r="I49" s="26">
        <v>4</v>
      </c>
      <c r="J49" s="26"/>
      <c r="K49" s="26"/>
      <c r="L49" s="26">
        <v>4</v>
      </c>
      <c r="M49" s="26"/>
      <c r="N49" s="26"/>
      <c r="O49" s="26">
        <v>8</v>
      </c>
      <c r="P49" s="26"/>
      <c r="Q49" s="26"/>
      <c r="R49" s="26">
        <v>7</v>
      </c>
      <c r="S49" s="26"/>
      <c r="T49" s="26"/>
      <c r="U49" s="26"/>
      <c r="V49" s="26"/>
      <c r="W49" s="26"/>
      <c r="X49" s="26">
        <v>1</v>
      </c>
      <c r="Y49" s="26"/>
      <c r="Z49" s="26"/>
      <c r="AA49" s="26"/>
      <c r="AB49" s="26"/>
      <c r="AC49" s="26">
        <v>3</v>
      </c>
      <c r="AD49" s="26">
        <v>8</v>
      </c>
      <c r="AE49" s="26">
        <v>7</v>
      </c>
      <c r="AF49" s="26">
        <v>5</v>
      </c>
      <c r="AG49" s="26"/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3</v>
      </c>
      <c r="BA49" s="167">
        <f t="shared" si="28"/>
        <v>0</v>
      </c>
      <c r="BB49" s="167">
        <f t="shared" si="28"/>
        <v>7</v>
      </c>
      <c r="BC49" s="167">
        <f t="shared" si="28"/>
        <v>7</v>
      </c>
      <c r="BD49" s="167">
        <f t="shared" si="28"/>
        <v>2</v>
      </c>
      <c r="BE49" s="167">
        <f t="shared" si="28"/>
        <v>5</v>
      </c>
      <c r="BF49" s="167">
        <f t="shared" si="28"/>
        <v>6</v>
      </c>
      <c r="BG49" s="167">
        <f t="shared" si="28"/>
        <v>7</v>
      </c>
      <c r="BH49" s="167">
        <f t="shared" si="28"/>
        <v>0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0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 t="s">
        <v>165</v>
      </c>
      <c r="M61" s="194"/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/>
      <c r="Z61" s="194" t="s">
        <v>165</v>
      </c>
      <c r="AA61" s="194"/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6587" priority="3760" operator="equal">
      <formula>0</formula>
    </cfRule>
    <cfRule type="cellIs" dxfId="6586" priority="3761" operator="greaterThan">
      <formula>0</formula>
    </cfRule>
  </conditionalFormatting>
  <conditionalFormatting sqref="AZ19:BR19">
    <cfRule type="cellIs" dxfId="6585" priority="3758" operator="equal">
      <formula>0</formula>
    </cfRule>
    <cfRule type="cellIs" dxfId="6584" priority="3759" operator="greaterThan">
      <formula>0</formula>
    </cfRule>
  </conditionalFormatting>
  <conditionalFormatting sqref="AZ22:BR22">
    <cfRule type="cellIs" dxfId="6583" priority="3756" operator="equal">
      <formula>0</formula>
    </cfRule>
    <cfRule type="cellIs" dxfId="6582" priority="3757" operator="greaterThan">
      <formula>0</formula>
    </cfRule>
  </conditionalFormatting>
  <conditionalFormatting sqref="AZ26:BR26">
    <cfRule type="cellIs" dxfId="6581" priority="3754" operator="equal">
      <formula>0</formula>
    </cfRule>
    <cfRule type="cellIs" dxfId="6580" priority="3755" operator="greaterThan">
      <formula>0</formula>
    </cfRule>
  </conditionalFormatting>
  <conditionalFormatting sqref="AZ29:BR29">
    <cfRule type="cellIs" dxfId="6579" priority="3752" operator="equal">
      <formula>0</formula>
    </cfRule>
    <cfRule type="cellIs" dxfId="6578" priority="3753" operator="greaterThan">
      <formula>0</formula>
    </cfRule>
  </conditionalFormatting>
  <conditionalFormatting sqref="AZ32:BR32">
    <cfRule type="cellIs" dxfId="6577" priority="3750" operator="equal">
      <formula>0</formula>
    </cfRule>
    <cfRule type="cellIs" dxfId="6576" priority="3751" operator="greaterThan">
      <formula>0</formula>
    </cfRule>
  </conditionalFormatting>
  <conditionalFormatting sqref="AZ36:BR36">
    <cfRule type="cellIs" dxfId="6575" priority="3748" operator="equal">
      <formula>0</formula>
    </cfRule>
    <cfRule type="cellIs" dxfId="6574" priority="3749" operator="greaterThan">
      <formula>0</formula>
    </cfRule>
  </conditionalFormatting>
  <conditionalFormatting sqref="AZ39:BR39">
    <cfRule type="cellIs" dxfId="6573" priority="3746" operator="equal">
      <formula>0</formula>
    </cfRule>
    <cfRule type="cellIs" dxfId="6572" priority="3747" operator="greaterThan">
      <formula>0</formula>
    </cfRule>
  </conditionalFormatting>
  <conditionalFormatting sqref="AZ42:BR42">
    <cfRule type="cellIs" dxfId="6571" priority="3744" operator="equal">
      <formula>0</formula>
    </cfRule>
    <cfRule type="cellIs" dxfId="6570" priority="3745" operator="greaterThan">
      <formula>0</formula>
    </cfRule>
  </conditionalFormatting>
  <conditionalFormatting sqref="AZ46:BR46">
    <cfRule type="cellIs" dxfId="6569" priority="3742" operator="equal">
      <formula>0</formula>
    </cfRule>
    <cfRule type="cellIs" dxfId="6568" priority="3743" operator="greaterThan">
      <formula>0</formula>
    </cfRule>
  </conditionalFormatting>
  <conditionalFormatting sqref="AZ49:BR49">
    <cfRule type="cellIs" dxfId="6567" priority="3740" operator="equal">
      <formula>0</formula>
    </cfRule>
    <cfRule type="cellIs" dxfId="6566" priority="3741" operator="greaterThan">
      <formula>0</formula>
    </cfRule>
  </conditionalFormatting>
  <conditionalFormatting sqref="AZ52:BR52">
    <cfRule type="cellIs" dxfId="6565" priority="3738" operator="equal">
      <formula>0</formula>
    </cfRule>
    <cfRule type="cellIs" dxfId="6564" priority="3739" operator="greaterThan">
      <formula>0</formula>
    </cfRule>
  </conditionalFormatting>
  <conditionalFormatting sqref="AZ56:BR56">
    <cfRule type="cellIs" dxfId="6563" priority="3736" operator="equal">
      <formula>0</formula>
    </cfRule>
    <cfRule type="cellIs" dxfId="6562" priority="3737" operator="greaterThan">
      <formula>0</formula>
    </cfRule>
  </conditionalFormatting>
  <conditionalFormatting sqref="AZ59:BR59">
    <cfRule type="cellIs" dxfId="6561" priority="3734" operator="equal">
      <formula>0</formula>
    </cfRule>
    <cfRule type="cellIs" dxfId="6560" priority="3735" operator="greaterThan">
      <formula>0</formula>
    </cfRule>
  </conditionalFormatting>
  <conditionalFormatting sqref="AZ62:BR62">
    <cfRule type="cellIs" dxfId="6559" priority="3732" operator="equal">
      <formula>0</formula>
    </cfRule>
    <cfRule type="cellIs" dxfId="6558" priority="3733" operator="greaterThan">
      <formula>0</formula>
    </cfRule>
  </conditionalFormatting>
  <conditionalFormatting sqref="A28:A29 A45:A46 A48:A49 A55:A56 A58:A59 A5:A6 A8:A9 A25:A26">
    <cfRule type="cellIs" dxfId="6557" priority="3731" stopIfTrue="1" operator="equal">
      <formula>TRUE</formula>
    </cfRule>
  </conditionalFormatting>
  <conditionalFormatting sqref="A35:A36 A38:A39">
    <cfRule type="cellIs" dxfId="6556" priority="3730" stopIfTrue="1" operator="equal">
      <formula>TRUE</formula>
    </cfRule>
  </conditionalFormatting>
  <conditionalFormatting sqref="AP16">
    <cfRule type="duplicateValues" dxfId="6555" priority="3727"/>
  </conditionalFormatting>
  <conditionalFormatting sqref="AP19">
    <cfRule type="duplicateValues" dxfId="6554" priority="3726"/>
  </conditionalFormatting>
  <conditionalFormatting sqref="AP26">
    <cfRule type="duplicateValues" dxfId="6553" priority="3725"/>
  </conditionalFormatting>
  <conditionalFormatting sqref="AP39">
    <cfRule type="duplicateValues" dxfId="6552" priority="3724"/>
  </conditionalFormatting>
  <conditionalFormatting sqref="AP36">
    <cfRule type="duplicateValues" dxfId="6551" priority="3723"/>
  </conditionalFormatting>
  <conditionalFormatting sqref="AP39">
    <cfRule type="duplicateValues" dxfId="6550" priority="3722"/>
  </conditionalFormatting>
  <conditionalFormatting sqref="AP49">
    <cfRule type="duplicateValues" dxfId="6549" priority="3721"/>
  </conditionalFormatting>
  <conditionalFormatting sqref="AP46">
    <cfRule type="duplicateValues" dxfId="6548" priority="3720"/>
  </conditionalFormatting>
  <conditionalFormatting sqref="AP49">
    <cfRule type="duplicateValues" dxfId="6547" priority="3719"/>
  </conditionalFormatting>
  <conditionalFormatting sqref="AP6 AL6">
    <cfRule type="duplicateValues" dxfId="6546" priority="3718"/>
  </conditionalFormatting>
  <conditionalFormatting sqref="AP9">
    <cfRule type="duplicateValues" dxfId="6545" priority="3717"/>
  </conditionalFormatting>
  <conditionalFormatting sqref="AP36">
    <cfRule type="duplicateValues" dxfId="6544" priority="3716"/>
  </conditionalFormatting>
  <conditionalFormatting sqref="AP39">
    <cfRule type="duplicateValues" dxfId="6543" priority="3715"/>
  </conditionalFormatting>
  <conditionalFormatting sqref="AM36">
    <cfRule type="duplicateValues" dxfId="6542" priority="3714"/>
  </conditionalFormatting>
  <conditionalFormatting sqref="AM39">
    <cfRule type="duplicateValues" dxfId="6541" priority="3713"/>
  </conditionalFormatting>
  <conditionalFormatting sqref="AM46">
    <cfRule type="duplicateValues" dxfId="6540" priority="3712"/>
  </conditionalFormatting>
  <conditionalFormatting sqref="AM49">
    <cfRule type="duplicateValues" dxfId="6539" priority="3711"/>
  </conditionalFormatting>
  <conditionalFormatting sqref="AO46">
    <cfRule type="duplicateValues" dxfId="6538" priority="3710"/>
  </conditionalFormatting>
  <conditionalFormatting sqref="AL6">
    <cfRule type="duplicateValues" dxfId="6537" priority="3709"/>
  </conditionalFormatting>
  <conditionalFormatting sqref="AP9">
    <cfRule type="duplicateValues" dxfId="6536" priority="3708"/>
  </conditionalFormatting>
  <conditionalFormatting sqref="AL6">
    <cfRule type="duplicateValues" dxfId="6535" priority="3707"/>
  </conditionalFormatting>
  <conditionalFormatting sqref="AP16">
    <cfRule type="duplicateValues" dxfId="6534" priority="3706"/>
  </conditionalFormatting>
  <conditionalFormatting sqref="AP19">
    <cfRule type="duplicateValues" dxfId="6533" priority="3705"/>
  </conditionalFormatting>
  <conditionalFormatting sqref="AP29">
    <cfRule type="duplicateValues" dxfId="6532" priority="3704"/>
  </conditionalFormatting>
  <conditionalFormatting sqref="AM36 AM46">
    <cfRule type="duplicateValues" dxfId="6531" priority="3703"/>
  </conditionalFormatting>
  <conditionalFormatting sqref="AM49">
    <cfRule type="duplicateValues" dxfId="6530" priority="3702"/>
  </conditionalFormatting>
  <conditionalFormatting sqref="AM39">
    <cfRule type="duplicateValues" dxfId="6529" priority="3701"/>
  </conditionalFormatting>
  <conditionalFormatting sqref="AJ6 AL6:AP6">
    <cfRule type="duplicateValues" dxfId="6528" priority="3700"/>
  </conditionalFormatting>
  <conditionalFormatting sqref="AN16">
    <cfRule type="duplicateValues" dxfId="6527" priority="3699"/>
  </conditionalFormatting>
  <conditionalFormatting sqref="AL46">
    <cfRule type="duplicateValues" dxfId="6526" priority="3698"/>
  </conditionalFormatting>
  <conditionalFormatting sqref="AL49">
    <cfRule type="duplicateValues" dxfId="6525" priority="3697"/>
  </conditionalFormatting>
  <conditionalFormatting sqref="AN19">
    <cfRule type="duplicateValues" dxfId="6524" priority="3696"/>
  </conditionalFormatting>
  <conditionalFormatting sqref="AN26">
    <cfRule type="duplicateValues" dxfId="6523" priority="3695"/>
  </conditionalFormatting>
  <conditionalFormatting sqref="AN29">
    <cfRule type="duplicateValues" dxfId="6522" priority="3694"/>
  </conditionalFormatting>
  <conditionalFormatting sqref="AN36">
    <cfRule type="duplicateValues" dxfId="6521" priority="3693"/>
  </conditionalFormatting>
  <conditionalFormatting sqref="AN39">
    <cfRule type="duplicateValues" dxfId="6520" priority="3692"/>
  </conditionalFormatting>
  <conditionalFormatting sqref="AN46">
    <cfRule type="duplicateValues" dxfId="6519" priority="3691"/>
  </conditionalFormatting>
  <conditionalFormatting sqref="AN49">
    <cfRule type="duplicateValues" dxfId="6518" priority="3690"/>
  </conditionalFormatting>
  <conditionalFormatting sqref="AO26">
    <cfRule type="duplicateValues" dxfId="6517" priority="3689"/>
  </conditionalFormatting>
  <conditionalFormatting sqref="AO29">
    <cfRule type="duplicateValues" dxfId="6516" priority="3688"/>
  </conditionalFormatting>
  <conditionalFormatting sqref="AO36">
    <cfRule type="duplicateValues" dxfId="6515" priority="3687"/>
  </conditionalFormatting>
  <conditionalFormatting sqref="AO39">
    <cfRule type="duplicateValues" dxfId="6514" priority="3686"/>
  </conditionalFormatting>
  <conditionalFormatting sqref="AZ6:BR6">
    <cfRule type="cellIs" dxfId="6513" priority="3684" operator="equal">
      <formula>0</formula>
    </cfRule>
    <cfRule type="cellIs" dxfId="6512" priority="3685" operator="greaterThan">
      <formula>0</formula>
    </cfRule>
  </conditionalFormatting>
  <conditionalFormatting sqref="AZ9:BR9">
    <cfRule type="cellIs" dxfId="6511" priority="3682" operator="equal">
      <formula>0</formula>
    </cfRule>
    <cfRule type="cellIs" dxfId="6510" priority="3683" operator="greaterThan">
      <formula>0</formula>
    </cfRule>
  </conditionalFormatting>
  <conditionalFormatting sqref="AZ12:BR12">
    <cfRule type="cellIs" dxfId="6509" priority="3680" operator="equal">
      <formula>0</formula>
    </cfRule>
    <cfRule type="cellIs" dxfId="6508" priority="3681" operator="greaterThan">
      <formula>0</formula>
    </cfRule>
  </conditionalFormatting>
  <conditionalFormatting sqref="AN6">
    <cfRule type="duplicateValues" dxfId="6507" priority="3679"/>
  </conditionalFormatting>
  <conditionalFormatting sqref="AN9">
    <cfRule type="duplicateValues" dxfId="6506" priority="3678"/>
  </conditionalFormatting>
  <conditionalFormatting sqref="AO49">
    <cfRule type="duplicateValues" dxfId="6505" priority="3677"/>
  </conditionalFormatting>
  <conditionalFormatting sqref="A15:A16 A18:A19">
    <cfRule type="cellIs" dxfId="6504" priority="3676" stopIfTrue="1" operator="equal">
      <formula>TRUE</formula>
    </cfRule>
  </conditionalFormatting>
  <conditionalFormatting sqref="AM26">
    <cfRule type="duplicateValues" dxfId="6503" priority="3674"/>
  </conditionalFormatting>
  <conditionalFormatting sqref="AM26">
    <cfRule type="duplicateValues" dxfId="6502" priority="3673"/>
  </conditionalFormatting>
  <conditionalFormatting sqref="AM26">
    <cfRule type="duplicateValues" dxfId="6501" priority="3672"/>
  </conditionalFormatting>
  <conditionalFormatting sqref="AM29">
    <cfRule type="duplicateValues" dxfId="6500" priority="3671"/>
  </conditionalFormatting>
  <conditionalFormatting sqref="AM29">
    <cfRule type="duplicateValues" dxfId="6499" priority="3670"/>
  </conditionalFormatting>
  <conditionalFormatting sqref="AM29">
    <cfRule type="duplicateValues" dxfId="6498" priority="3669"/>
  </conditionalFormatting>
  <conditionalFormatting sqref="AL6">
    <cfRule type="duplicateValues" dxfId="6497" priority="3668"/>
  </conditionalFormatting>
  <conditionalFormatting sqref="AL6">
    <cfRule type="duplicateValues" dxfId="6496" priority="3667"/>
  </conditionalFormatting>
  <conditionalFormatting sqref="AL6">
    <cfRule type="duplicateValues" dxfId="6495" priority="3666"/>
  </conditionalFormatting>
  <conditionalFormatting sqref="AL6">
    <cfRule type="duplicateValues" dxfId="6494" priority="3665"/>
  </conditionalFormatting>
  <conditionalFormatting sqref="AO6">
    <cfRule type="duplicateValues" dxfId="6493" priority="3664"/>
  </conditionalFormatting>
  <conditionalFormatting sqref="AO9">
    <cfRule type="duplicateValues" dxfId="6492" priority="3663"/>
  </conditionalFormatting>
  <conditionalFormatting sqref="AO6">
    <cfRule type="duplicateValues" dxfId="6491" priority="3662"/>
  </conditionalFormatting>
  <conditionalFormatting sqref="AO16">
    <cfRule type="duplicateValues" dxfId="6490" priority="3661"/>
  </conditionalFormatting>
  <conditionalFormatting sqref="AO9">
    <cfRule type="duplicateValues" dxfId="6489" priority="3660"/>
  </conditionalFormatting>
  <conditionalFormatting sqref="AO9">
    <cfRule type="duplicateValues" dxfId="6488" priority="3659"/>
  </conditionalFormatting>
  <conditionalFormatting sqref="AO16">
    <cfRule type="duplicateValues" dxfId="6487" priority="3658"/>
  </conditionalFormatting>
  <conditionalFormatting sqref="AO16">
    <cfRule type="duplicateValues" dxfId="6486" priority="3657"/>
  </conditionalFormatting>
  <conditionalFormatting sqref="AO19">
    <cfRule type="duplicateValues" dxfId="6485" priority="3656"/>
  </conditionalFormatting>
  <conditionalFormatting sqref="AO19">
    <cfRule type="duplicateValues" dxfId="6484" priority="3655"/>
  </conditionalFormatting>
  <conditionalFormatting sqref="AO6">
    <cfRule type="duplicateValues" dxfId="6483" priority="3654"/>
  </conditionalFormatting>
  <conditionalFormatting sqref="AO6">
    <cfRule type="duplicateValues" dxfId="6482" priority="3653"/>
  </conditionalFormatting>
  <conditionalFormatting sqref="AO19">
    <cfRule type="duplicateValues" dxfId="6481" priority="3652"/>
  </conditionalFormatting>
  <conditionalFormatting sqref="AM6">
    <cfRule type="duplicateValues" dxfId="6480" priority="3651"/>
  </conditionalFormatting>
  <conditionalFormatting sqref="AM9">
    <cfRule type="duplicateValues" dxfId="6479" priority="3650"/>
  </conditionalFormatting>
  <conditionalFormatting sqref="AM6">
    <cfRule type="duplicateValues" dxfId="6478" priority="3649"/>
  </conditionalFormatting>
  <conditionalFormatting sqref="AM16">
    <cfRule type="duplicateValues" dxfId="6477" priority="3648"/>
  </conditionalFormatting>
  <conditionalFormatting sqref="AM9">
    <cfRule type="duplicateValues" dxfId="6476" priority="3647"/>
  </conditionalFormatting>
  <conditionalFormatting sqref="AM9">
    <cfRule type="duplicateValues" dxfId="6475" priority="3646"/>
  </conditionalFormatting>
  <conditionalFormatting sqref="AM16">
    <cfRule type="duplicateValues" dxfId="6474" priority="3645"/>
  </conditionalFormatting>
  <conditionalFormatting sqref="AM16">
    <cfRule type="duplicateValues" dxfId="6473" priority="3644"/>
  </conditionalFormatting>
  <conditionalFormatting sqref="AM19">
    <cfRule type="duplicateValues" dxfId="6472" priority="3643"/>
  </conditionalFormatting>
  <conditionalFormatting sqref="AM19">
    <cfRule type="duplicateValues" dxfId="6471" priority="3642"/>
  </conditionalFormatting>
  <conditionalFormatting sqref="AM6">
    <cfRule type="duplicateValues" dxfId="6470" priority="3641"/>
  </conditionalFormatting>
  <conditionalFormatting sqref="AM6">
    <cfRule type="duplicateValues" dxfId="6469" priority="3640"/>
  </conditionalFormatting>
  <conditionalFormatting sqref="AM19">
    <cfRule type="duplicateValues" dxfId="6468" priority="3639"/>
  </conditionalFormatting>
  <conditionalFormatting sqref="AM9:AP9">
    <cfRule type="duplicateValues" dxfId="6467" priority="3638"/>
  </conditionalFormatting>
  <conditionalFormatting sqref="AM16:AP16">
    <cfRule type="duplicateValues" dxfId="6466" priority="3637"/>
  </conditionalFormatting>
  <conditionalFormatting sqref="AM19:AP19">
    <cfRule type="duplicateValues" dxfId="6465" priority="3636"/>
  </conditionalFormatting>
  <conditionalFormatting sqref="AJ36 AJ26">
    <cfRule type="duplicateValues" dxfId="6464" priority="3635"/>
  </conditionalFormatting>
  <conditionalFormatting sqref="AJ39 AJ29">
    <cfRule type="duplicateValues" dxfId="6463" priority="3634"/>
  </conditionalFormatting>
  <conditionalFormatting sqref="AH6:AP6">
    <cfRule type="duplicateValues" dxfId="6462" priority="3633"/>
  </conditionalFormatting>
  <conditionalFormatting sqref="AH9:AP9">
    <cfRule type="duplicateValues" dxfId="6461" priority="3632"/>
  </conditionalFormatting>
  <conditionalFormatting sqref="AH36:AP36">
    <cfRule type="duplicateValues" dxfId="6460" priority="3631"/>
  </conditionalFormatting>
  <conditionalFormatting sqref="AH39:AP39">
    <cfRule type="duplicateValues" dxfId="6459" priority="3630"/>
  </conditionalFormatting>
  <conditionalFormatting sqref="AH26:AP26">
    <cfRule type="duplicateValues" dxfId="6458" priority="3629"/>
  </conditionalFormatting>
  <conditionalFormatting sqref="AH29:AP29">
    <cfRule type="duplicateValues" dxfId="6457" priority="3628"/>
  </conditionalFormatting>
  <conditionalFormatting sqref="AH46:AP46">
    <cfRule type="duplicateValues" dxfId="6456" priority="3627"/>
  </conditionalFormatting>
  <conditionalFormatting sqref="AH49:AP49">
    <cfRule type="duplicateValues" dxfId="6455" priority="3626"/>
  </conditionalFormatting>
  <conditionalFormatting sqref="AH16:AP16">
    <cfRule type="duplicateValues" dxfId="6454" priority="3625"/>
  </conditionalFormatting>
  <conditionalFormatting sqref="AH19:AP19">
    <cfRule type="duplicateValues" dxfId="6453" priority="3624"/>
  </conditionalFormatting>
  <conditionalFormatting sqref="AH46">
    <cfRule type="duplicateValues" dxfId="6452" priority="3623"/>
  </conditionalFormatting>
  <conditionalFormatting sqref="AH49">
    <cfRule type="duplicateValues" dxfId="6451" priority="3622"/>
  </conditionalFormatting>
  <conditionalFormatting sqref="AK46 AK36 AK26 AK16">
    <cfRule type="duplicateValues" dxfId="6450" priority="3621"/>
  </conditionalFormatting>
  <conditionalFormatting sqref="AK49 AK39 AK29 AK19">
    <cfRule type="duplicateValues" dxfId="6449" priority="3620"/>
  </conditionalFormatting>
  <conditionalFormatting sqref="AL9">
    <cfRule type="duplicateValues" dxfId="6448" priority="3619"/>
  </conditionalFormatting>
  <conditionalFormatting sqref="AL9">
    <cfRule type="duplicateValues" dxfId="6447" priority="3618"/>
  </conditionalFormatting>
  <conditionalFormatting sqref="AL9">
    <cfRule type="duplicateValues" dxfId="6446" priority="3617"/>
  </conditionalFormatting>
  <conditionalFormatting sqref="AL9">
    <cfRule type="duplicateValues" dxfId="6445" priority="3616"/>
  </conditionalFormatting>
  <conditionalFormatting sqref="AL9">
    <cfRule type="duplicateValues" dxfId="6444" priority="3615"/>
  </conditionalFormatting>
  <conditionalFormatting sqref="AL9">
    <cfRule type="duplicateValues" dxfId="6443" priority="3614"/>
  </conditionalFormatting>
  <conditionalFormatting sqref="AL9">
    <cfRule type="duplicateValues" dxfId="6442" priority="3613"/>
  </conditionalFormatting>
  <conditionalFormatting sqref="AL9">
    <cfRule type="duplicateValues" dxfId="6441" priority="3612"/>
  </conditionalFormatting>
  <conditionalFormatting sqref="AL9">
    <cfRule type="duplicateValues" dxfId="6440" priority="3611"/>
  </conditionalFormatting>
  <conditionalFormatting sqref="AL36 AL26 AL16">
    <cfRule type="duplicateValues" dxfId="6439" priority="3610"/>
  </conditionalFormatting>
  <conditionalFormatting sqref="AL36 AL26 AL16">
    <cfRule type="duplicateValues" dxfId="6438" priority="3609"/>
  </conditionalFormatting>
  <conditionalFormatting sqref="AL36 AL26 AL16">
    <cfRule type="duplicateValues" dxfId="6437" priority="3608"/>
  </conditionalFormatting>
  <conditionalFormatting sqref="AL36 AL26 AL16">
    <cfRule type="duplicateValues" dxfId="6436" priority="3607"/>
  </conditionalFormatting>
  <conditionalFormatting sqref="AL36 AL26 AL16">
    <cfRule type="duplicateValues" dxfId="6435" priority="3606"/>
  </conditionalFormatting>
  <conditionalFormatting sqref="AL36 AL26 AL16">
    <cfRule type="duplicateValues" dxfId="6434" priority="3605"/>
  </conditionalFormatting>
  <conditionalFormatting sqref="AL36 AL26 AL16">
    <cfRule type="duplicateValues" dxfId="6433" priority="3604"/>
  </conditionalFormatting>
  <conditionalFormatting sqref="AL36 AL26 AL16">
    <cfRule type="duplicateValues" dxfId="6432" priority="3603"/>
  </conditionalFormatting>
  <conditionalFormatting sqref="AL36 AL26 AL16">
    <cfRule type="duplicateValues" dxfId="6431" priority="3602"/>
  </conditionalFormatting>
  <conditionalFormatting sqref="AL39 AL29 AL19">
    <cfRule type="duplicateValues" dxfId="6430" priority="3601"/>
  </conditionalFormatting>
  <conditionalFormatting sqref="AL39 AL29 AL19">
    <cfRule type="duplicateValues" dxfId="6429" priority="3600"/>
  </conditionalFormatting>
  <conditionalFormatting sqref="AL39 AL29 AL19">
    <cfRule type="duplicateValues" dxfId="6428" priority="3599"/>
  </conditionalFormatting>
  <conditionalFormatting sqref="AL39 AL29 AL19">
    <cfRule type="duplicateValues" dxfId="6427" priority="3598"/>
  </conditionalFormatting>
  <conditionalFormatting sqref="AL39 AL29 AL19">
    <cfRule type="duplicateValues" dxfId="6426" priority="3597"/>
  </conditionalFormatting>
  <conditionalFormatting sqref="AL39 AL29 AL19">
    <cfRule type="duplicateValues" dxfId="6425" priority="3596"/>
  </conditionalFormatting>
  <conditionalFormatting sqref="AL39 AL29 AL19">
    <cfRule type="duplicateValues" dxfId="6424" priority="3595"/>
  </conditionalFormatting>
  <conditionalFormatting sqref="AL39 AL29 AL19">
    <cfRule type="duplicateValues" dxfId="6423" priority="3594"/>
  </conditionalFormatting>
  <conditionalFormatting sqref="AL39 AL29 AL19">
    <cfRule type="duplicateValues" dxfId="6422" priority="3593"/>
  </conditionalFormatting>
  <conditionalFormatting sqref="AH6">
    <cfRule type="duplicateValues" dxfId="6421" priority="3592"/>
  </conditionalFormatting>
  <conditionalFormatting sqref="AH9">
    <cfRule type="duplicateValues" dxfId="6420" priority="3591"/>
  </conditionalFormatting>
  <conditionalFormatting sqref="AH36 AH26 AH16">
    <cfRule type="duplicateValues" dxfId="6419" priority="3590"/>
  </conditionalFormatting>
  <conditionalFormatting sqref="AH39 AH29 AH19">
    <cfRule type="duplicateValues" dxfId="6418" priority="3589"/>
  </conditionalFormatting>
  <conditionalFormatting sqref="B6:AG6">
    <cfRule type="duplicateValues" dxfId="6417" priority="12"/>
  </conditionalFormatting>
  <conditionalFormatting sqref="B9:AG9">
    <cfRule type="duplicateValues" dxfId="6416" priority="11"/>
  </conditionalFormatting>
  <conditionalFormatting sqref="B16:AG16">
    <cfRule type="duplicateValues" dxfId="6415" priority="10"/>
  </conditionalFormatting>
  <conditionalFormatting sqref="B19:AG19">
    <cfRule type="duplicateValues" dxfId="6414" priority="9"/>
  </conditionalFormatting>
  <conditionalFormatting sqref="B26:AG26">
    <cfRule type="duplicateValues" dxfId="6413" priority="8"/>
  </conditionalFormatting>
  <conditionalFormatting sqref="B29:AG29">
    <cfRule type="duplicateValues" dxfId="6412" priority="7"/>
  </conditionalFormatting>
  <conditionalFormatting sqref="B36:AG36">
    <cfRule type="duplicateValues" dxfId="6411" priority="6"/>
  </conditionalFormatting>
  <conditionalFormatting sqref="B39:AG39">
    <cfRule type="duplicateValues" dxfId="6410" priority="5"/>
  </conditionalFormatting>
  <conditionalFormatting sqref="B46:AG46">
    <cfRule type="duplicateValues" dxfId="6409" priority="4"/>
  </conditionalFormatting>
  <conditionalFormatting sqref="B49:AG49">
    <cfRule type="duplicateValues" dxfId="6408" priority="3"/>
  </conditionalFormatting>
  <conditionalFormatting sqref="B56:AG56">
    <cfRule type="duplicateValues" dxfId="6407" priority="2"/>
  </conditionalFormatting>
  <conditionalFormatting sqref="B59:AG59">
    <cfRule type="duplicateValues" dxfId="6406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7281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729" stopIfTrue="1" operator="containsText" id="{D3BEA5B0-B3C3-4FBC-B57F-722BB0AE7F52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3728" stopIfTrue="1" operator="containsText" id="{ADD7341B-912E-46F9-88C4-EE4A534A63F1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3675" stopIfTrue="1" operator="containsText" id="{89DD0191-8D1F-448F-BFD4-EBEE6E80B78E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803ED-86E4-4DFE-9247-941C6BF65796}">
  <sheetPr codeName="Tabelle306"/>
  <dimension ref="A1:CE93"/>
  <sheetViews>
    <sheetView topLeftCell="E1" zoomScale="70" zoomScaleNormal="70" zoomScaleSheetLayoutView="70" zoomScalePageLayoutView="70" workbookViewId="0">
      <selection activeCell="AD2" sqref="AD2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30</v>
      </c>
      <c r="B1" s="3">
        <f>DATE(YEAR(A2),1,7*A1-3-WEEKDAY(DATE(YEAR(A2),,),3))</f>
        <v>44032</v>
      </c>
      <c r="C1" s="2" t="s">
        <v>29</v>
      </c>
      <c r="D1" s="3">
        <f>B1+4</f>
        <v>44036</v>
      </c>
      <c r="E1" s="207">
        <f ca="1">SUMIF(B6:AI7,"&lt;&gt;"&amp;"",B2:AI2)</f>
        <v>36</v>
      </c>
      <c r="F1" s="490" t="s">
        <v>506</v>
      </c>
      <c r="G1" s="354"/>
      <c r="H1" s="491"/>
      <c r="I1" s="307"/>
      <c r="J1" s="225"/>
      <c r="K1" s="225"/>
      <c r="L1" s="307"/>
      <c r="M1" s="307"/>
      <c r="N1" s="307"/>
      <c r="O1" s="225"/>
      <c r="P1" s="307"/>
      <c r="Q1" s="328"/>
      <c r="R1" s="466"/>
      <c r="S1" s="345"/>
      <c r="T1" s="345"/>
      <c r="U1" s="327"/>
      <c r="V1" s="466"/>
      <c r="W1" s="327"/>
      <c r="X1" s="465"/>
      <c r="Y1" s="212"/>
      <c r="Z1" s="212"/>
      <c r="AA1" s="227"/>
      <c r="AB1" s="227"/>
      <c r="AC1" s="466"/>
      <c r="AD1" s="466"/>
      <c r="AE1" s="413"/>
      <c r="AF1" s="227"/>
      <c r="AG1" s="227"/>
      <c r="AH1" s="212"/>
      <c r="AI1" s="466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11</v>
      </c>
      <c r="F2" s="166">
        <v>2</v>
      </c>
      <c r="G2" s="166">
        <v>2</v>
      </c>
      <c r="H2" s="166">
        <v>1</v>
      </c>
      <c r="I2" s="166">
        <v>6</v>
      </c>
      <c r="J2" s="166"/>
      <c r="K2" s="165">
        <v>3</v>
      </c>
      <c r="L2" s="165">
        <v>1</v>
      </c>
      <c r="M2" s="165"/>
      <c r="N2" s="165">
        <v>6</v>
      </c>
      <c r="O2" s="165">
        <v>2</v>
      </c>
      <c r="P2" s="165">
        <v>2</v>
      </c>
      <c r="Q2" s="165">
        <v>2</v>
      </c>
      <c r="R2" s="165">
        <v>1</v>
      </c>
      <c r="S2" s="165">
        <v>1</v>
      </c>
      <c r="T2" s="165">
        <v>1</v>
      </c>
      <c r="U2" s="165">
        <v>3</v>
      </c>
      <c r="V2" s="165">
        <v>1</v>
      </c>
      <c r="W2" s="9"/>
      <c r="X2" s="165">
        <v>3</v>
      </c>
      <c r="Y2" s="263"/>
      <c r="Z2" s="166">
        <v>1</v>
      </c>
      <c r="AA2" s="263"/>
      <c r="AB2" s="263"/>
      <c r="AC2" s="165">
        <v>7</v>
      </c>
      <c r="AD2" s="165">
        <v>6</v>
      </c>
      <c r="AE2" s="165">
        <v>7</v>
      </c>
      <c r="AF2" s="9">
        <v>6</v>
      </c>
      <c r="AG2" s="9"/>
      <c r="AH2" s="9"/>
      <c r="AI2" s="165">
        <v>5</v>
      </c>
      <c r="AJ2" s="165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3</v>
      </c>
      <c r="BA2" s="287">
        <f t="shared" ref="BA2:BR2" si="0">MAX(BA6,BA9,BA12,BA16,BA19,BA22,BA26,BA29,BA32,BA36,BA39,BA42,BA46,BA49,BA52,BA56,BA59,BA62)</f>
        <v>0</v>
      </c>
      <c r="BB2" s="287">
        <f t="shared" si="0"/>
        <v>6</v>
      </c>
      <c r="BC2" s="287">
        <f t="shared" si="0"/>
        <v>0</v>
      </c>
      <c r="BD2" s="287">
        <f t="shared" si="0"/>
        <v>0</v>
      </c>
      <c r="BE2" s="287">
        <f t="shared" si="0"/>
        <v>6</v>
      </c>
      <c r="BF2" s="287">
        <f t="shared" si="0"/>
        <v>7</v>
      </c>
      <c r="BG2" s="287">
        <f t="shared" si="0"/>
        <v>7</v>
      </c>
      <c r="BH2" s="287">
        <f t="shared" si="0"/>
        <v>0</v>
      </c>
      <c r="BI2" s="287">
        <f t="shared" si="0"/>
        <v>0</v>
      </c>
      <c r="BJ2" s="287">
        <f t="shared" si="0"/>
        <v>0</v>
      </c>
      <c r="BK2" s="287">
        <f t="shared" si="0"/>
        <v>0</v>
      </c>
      <c r="BL2" s="287">
        <f t="shared" si="0"/>
        <v>0</v>
      </c>
      <c r="BM2" s="287">
        <f t="shared" si="0"/>
        <v>6</v>
      </c>
      <c r="BN2" s="287">
        <f t="shared" si="0"/>
        <v>0</v>
      </c>
      <c r="BO2" s="287">
        <f t="shared" si="0"/>
        <v>0</v>
      </c>
      <c r="BP2" s="287">
        <f t="shared" si="0"/>
        <v>1</v>
      </c>
      <c r="BQ2" s="287">
        <f t="shared" si="0"/>
        <v>0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 t="s">
        <v>504</v>
      </c>
      <c r="S3" s="13" t="s">
        <v>323</v>
      </c>
      <c r="T3" s="13" t="s">
        <v>214</v>
      </c>
      <c r="U3" s="12" t="s">
        <v>244</v>
      </c>
      <c r="V3" s="12" t="s">
        <v>332</v>
      </c>
      <c r="W3" s="12"/>
      <c r="X3" s="12" t="s">
        <v>494</v>
      </c>
      <c r="Y3" s="286"/>
      <c r="Z3" s="286" t="s">
        <v>270</v>
      </c>
      <c r="AA3" s="286"/>
      <c r="AB3" s="286"/>
      <c r="AC3" s="286" t="s">
        <v>394</v>
      </c>
      <c r="AD3" s="12" t="s">
        <v>349</v>
      </c>
      <c r="AE3" s="12" t="s">
        <v>295</v>
      </c>
      <c r="AF3" s="12" t="s">
        <v>510</v>
      </c>
      <c r="AG3" s="12"/>
      <c r="AH3" s="12"/>
      <c r="AI3" s="12" t="s">
        <v>311</v>
      </c>
      <c r="AJ3" s="13"/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217</v>
      </c>
      <c r="C4" s="17" t="s">
        <v>217</v>
      </c>
      <c r="D4" s="17" t="s">
        <v>217</v>
      </c>
      <c r="E4" s="17" t="s">
        <v>217</v>
      </c>
      <c r="F4" s="17" t="s">
        <v>217</v>
      </c>
      <c r="G4" s="17" t="s">
        <v>217</v>
      </c>
      <c r="H4" s="17" t="s">
        <v>217</v>
      </c>
      <c r="I4" s="17" t="s">
        <v>217</v>
      </c>
      <c r="J4" s="17"/>
      <c r="K4" s="17" t="s">
        <v>217</v>
      </c>
      <c r="L4" s="17" t="s">
        <v>217</v>
      </c>
      <c r="M4" s="17"/>
      <c r="N4" s="17" t="s">
        <v>217</v>
      </c>
      <c r="O4" s="17" t="s">
        <v>217</v>
      </c>
      <c r="P4" s="17" t="s">
        <v>217</v>
      </c>
      <c r="Q4" s="17" t="s">
        <v>217</v>
      </c>
      <c r="R4" s="17" t="s">
        <v>217</v>
      </c>
      <c r="S4" s="17" t="s">
        <v>217</v>
      </c>
      <c r="T4" s="17" t="s">
        <v>436</v>
      </c>
      <c r="U4" s="17" t="s">
        <v>217</v>
      </c>
      <c r="V4" s="17" t="s">
        <v>217</v>
      </c>
      <c r="W4" s="17"/>
      <c r="X4" s="17" t="s">
        <v>313</v>
      </c>
      <c r="Y4" s="17"/>
      <c r="Z4" s="17" t="s">
        <v>447</v>
      </c>
      <c r="AA4" s="17"/>
      <c r="AB4" s="17"/>
      <c r="AC4" s="17" t="s">
        <v>392</v>
      </c>
      <c r="AD4" s="17" t="s">
        <v>345</v>
      </c>
      <c r="AE4" s="17" t="s">
        <v>281</v>
      </c>
      <c r="AF4" s="17" t="s">
        <v>509</v>
      </c>
      <c r="AG4" s="17"/>
      <c r="AH4" s="17"/>
      <c r="AI4" s="17" t="s">
        <v>436</v>
      </c>
      <c r="AJ4" s="334"/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289"/>
      <c r="S5" s="289"/>
      <c r="T5" s="216" t="s">
        <v>26</v>
      </c>
      <c r="U5" s="289"/>
      <c r="V5" s="289"/>
      <c r="W5" s="289"/>
      <c r="X5" s="340" t="s">
        <v>2</v>
      </c>
      <c r="Y5" s="289"/>
      <c r="Z5" s="462" t="s">
        <v>53</v>
      </c>
      <c r="AA5" s="289"/>
      <c r="AB5" s="289"/>
      <c r="AC5" s="264" t="s">
        <v>74</v>
      </c>
      <c r="AD5" s="492" t="s">
        <v>346</v>
      </c>
      <c r="AE5" s="320" t="s">
        <v>72</v>
      </c>
      <c r="AF5" s="292" t="s">
        <v>16</v>
      </c>
      <c r="AG5" s="289"/>
      <c r="AH5" s="289"/>
      <c r="AI5" s="216" t="s">
        <v>26</v>
      </c>
      <c r="AJ5" s="313"/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12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>
        <v>6</v>
      </c>
      <c r="U6" s="26"/>
      <c r="V6" s="26"/>
      <c r="W6" s="26"/>
      <c r="X6" s="26">
        <v>1</v>
      </c>
      <c r="Y6" s="26"/>
      <c r="Z6" s="26" t="s">
        <v>61</v>
      </c>
      <c r="AA6" s="26"/>
      <c r="AB6" s="26"/>
      <c r="AC6" s="26">
        <v>7</v>
      </c>
      <c r="AD6" s="26">
        <v>3</v>
      </c>
      <c r="AE6" s="26">
        <v>8</v>
      </c>
      <c r="AF6" s="26" t="s">
        <v>34</v>
      </c>
      <c r="AG6" s="26"/>
      <c r="AH6" s="26"/>
      <c r="AI6" s="26">
        <v>6</v>
      </c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3</v>
      </c>
      <c r="BA6" s="167">
        <f t="shared" si="2"/>
        <v>0</v>
      </c>
      <c r="BB6" s="167">
        <f t="shared" si="2"/>
        <v>6</v>
      </c>
      <c r="BC6" s="167">
        <f t="shared" si="2"/>
        <v>0</v>
      </c>
      <c r="BD6" s="167">
        <f t="shared" si="2"/>
        <v>0</v>
      </c>
      <c r="BE6" s="167">
        <f t="shared" si="2"/>
        <v>6</v>
      </c>
      <c r="BF6" s="167">
        <f t="shared" si="2"/>
        <v>7</v>
      </c>
      <c r="BG6" s="167">
        <f t="shared" si="2"/>
        <v>7</v>
      </c>
      <c r="BH6" s="167">
        <f t="shared" si="2"/>
        <v>0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0</v>
      </c>
      <c r="BM6" s="167">
        <f t="shared" si="2"/>
        <v>6</v>
      </c>
      <c r="BN6" s="167">
        <f t="shared" si="2"/>
        <v>0</v>
      </c>
      <c r="BO6" s="167">
        <f t="shared" si="2"/>
        <v>0</v>
      </c>
      <c r="BP6" s="167">
        <f t="shared" si="2"/>
        <v>1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7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217</v>
      </c>
      <c r="C7" s="17" t="s">
        <v>217</v>
      </c>
      <c r="D7" s="17" t="s">
        <v>217</v>
      </c>
      <c r="E7" s="17" t="s">
        <v>217</v>
      </c>
      <c r="F7" s="17" t="s">
        <v>217</v>
      </c>
      <c r="G7" s="17" t="s">
        <v>217</v>
      </c>
      <c r="H7" s="17" t="s">
        <v>217</v>
      </c>
      <c r="I7" s="17" t="s">
        <v>217</v>
      </c>
      <c r="J7" s="17"/>
      <c r="K7" s="17" t="s">
        <v>217</v>
      </c>
      <c r="L7" s="17" t="s">
        <v>217</v>
      </c>
      <c r="M7" s="17"/>
      <c r="N7" s="17" t="s">
        <v>217</v>
      </c>
      <c r="O7" s="17" t="s">
        <v>217</v>
      </c>
      <c r="P7" s="17" t="s">
        <v>217</v>
      </c>
      <c r="Q7" s="17" t="s">
        <v>217</v>
      </c>
      <c r="R7" s="17" t="s">
        <v>217</v>
      </c>
      <c r="S7" s="17" t="s">
        <v>217</v>
      </c>
      <c r="T7" s="17" t="s">
        <v>436</v>
      </c>
      <c r="U7" s="17" t="s">
        <v>217</v>
      </c>
      <c r="V7" s="17" t="s">
        <v>217</v>
      </c>
      <c r="W7" s="17"/>
      <c r="X7" s="17" t="s">
        <v>313</v>
      </c>
      <c r="Y7" s="17"/>
      <c r="Z7" s="17"/>
      <c r="AA7" s="17"/>
      <c r="AB7" s="17"/>
      <c r="AC7" s="17" t="s">
        <v>392</v>
      </c>
      <c r="AD7" s="17" t="s">
        <v>345</v>
      </c>
      <c r="AE7" s="17" t="s">
        <v>281</v>
      </c>
      <c r="AF7" s="17" t="s">
        <v>509</v>
      </c>
      <c r="AG7" s="17"/>
      <c r="AH7" s="17"/>
      <c r="AI7" s="17" t="s">
        <v>436</v>
      </c>
      <c r="AJ7" s="334"/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0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89"/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16" t="s">
        <v>26</v>
      </c>
      <c r="U8" s="289"/>
      <c r="V8" s="289"/>
      <c r="W8" s="289"/>
      <c r="X8" s="340" t="s">
        <v>2</v>
      </c>
      <c r="Y8" s="289"/>
      <c r="Z8" s="289"/>
      <c r="AA8" s="289"/>
      <c r="AB8" s="289"/>
      <c r="AC8" s="264" t="s">
        <v>74</v>
      </c>
      <c r="AD8" s="492" t="s">
        <v>346</v>
      </c>
      <c r="AE8" s="320" t="s">
        <v>72</v>
      </c>
      <c r="AF8" s="292" t="s">
        <v>16</v>
      </c>
      <c r="AG8" s="289"/>
      <c r="AH8" s="289"/>
      <c r="AI8" s="216" t="s">
        <v>26</v>
      </c>
      <c r="AJ8" s="313"/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>
        <v>6</v>
      </c>
      <c r="U9" s="26"/>
      <c r="V9" s="26"/>
      <c r="W9" s="26"/>
      <c r="X9" s="26">
        <v>1</v>
      </c>
      <c r="Y9" s="26"/>
      <c r="Z9" s="26"/>
      <c r="AA9" s="26"/>
      <c r="AB9" s="26"/>
      <c r="AC9" s="26">
        <v>7</v>
      </c>
      <c r="AD9" s="26">
        <v>3</v>
      </c>
      <c r="AE9" s="26">
        <v>8</v>
      </c>
      <c r="AF9" s="26" t="s">
        <v>34</v>
      </c>
      <c r="AG9" s="26"/>
      <c r="AH9" s="26"/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3</v>
      </c>
      <c r="BA9" s="167">
        <f t="shared" si="4"/>
        <v>0</v>
      </c>
      <c r="BB9" s="167">
        <f t="shared" si="4"/>
        <v>6</v>
      </c>
      <c r="BC9" s="167">
        <f t="shared" si="4"/>
        <v>0</v>
      </c>
      <c r="BD9" s="167">
        <f t="shared" si="4"/>
        <v>0</v>
      </c>
      <c r="BE9" s="167">
        <f t="shared" si="4"/>
        <v>6</v>
      </c>
      <c r="BF9" s="167">
        <f t="shared" si="4"/>
        <v>7</v>
      </c>
      <c r="BG9" s="167">
        <f t="shared" si="4"/>
        <v>7</v>
      </c>
      <c r="BH9" s="167">
        <f t="shared" si="4"/>
        <v>0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0</v>
      </c>
      <c r="BM9" s="167">
        <f t="shared" si="4"/>
        <v>6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44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217</v>
      </c>
      <c r="C14" s="17" t="s">
        <v>217</v>
      </c>
      <c r="D14" s="17" t="s">
        <v>217</v>
      </c>
      <c r="E14" s="17" t="s">
        <v>217</v>
      </c>
      <c r="F14" s="17" t="s">
        <v>217</v>
      </c>
      <c r="G14" s="17" t="s">
        <v>217</v>
      </c>
      <c r="H14" s="17" t="s">
        <v>217</v>
      </c>
      <c r="I14" s="17" t="s">
        <v>217</v>
      </c>
      <c r="J14" s="17"/>
      <c r="K14" s="17" t="s">
        <v>217</v>
      </c>
      <c r="L14" s="17" t="s">
        <v>217</v>
      </c>
      <c r="M14" s="17"/>
      <c r="N14" s="373" t="s">
        <v>217</v>
      </c>
      <c r="O14" s="17" t="s">
        <v>217</v>
      </c>
      <c r="P14" s="17" t="s">
        <v>217</v>
      </c>
      <c r="Q14" s="17" t="s">
        <v>217</v>
      </c>
      <c r="R14" s="17" t="s">
        <v>217</v>
      </c>
      <c r="S14" s="17" t="s">
        <v>217</v>
      </c>
      <c r="T14" s="17" t="s">
        <v>493</v>
      </c>
      <c r="U14" s="17" t="s">
        <v>217</v>
      </c>
      <c r="V14" s="17" t="s">
        <v>217</v>
      </c>
      <c r="W14" s="17"/>
      <c r="X14" s="17" t="s">
        <v>313</v>
      </c>
      <c r="Y14" s="17"/>
      <c r="Z14" s="17"/>
      <c r="AA14" s="17"/>
      <c r="AB14" s="17"/>
      <c r="AC14" s="17" t="s">
        <v>392</v>
      </c>
      <c r="AD14" s="17" t="s">
        <v>345</v>
      </c>
      <c r="AE14" s="17" t="s">
        <v>281</v>
      </c>
      <c r="AF14" s="17" t="s">
        <v>509</v>
      </c>
      <c r="AG14" s="17"/>
      <c r="AH14" s="17"/>
      <c r="AI14" s="17" t="s">
        <v>493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289"/>
      <c r="E15" s="289"/>
      <c r="F15" s="289"/>
      <c r="G15" s="289"/>
      <c r="H15" s="289"/>
      <c r="I15" s="289"/>
      <c r="J15" s="289"/>
      <c r="K15" s="289"/>
      <c r="L15" s="289"/>
      <c r="M15" s="289"/>
      <c r="N15" s="289"/>
      <c r="O15" s="289"/>
      <c r="P15" s="289"/>
      <c r="Q15" s="289"/>
      <c r="R15" s="289"/>
      <c r="S15" s="289"/>
      <c r="T15" s="217" t="s">
        <v>27</v>
      </c>
      <c r="U15" s="289"/>
      <c r="V15" s="289"/>
      <c r="W15" s="289"/>
      <c r="X15" s="340" t="s">
        <v>2</v>
      </c>
      <c r="Y15" s="289"/>
      <c r="Z15" s="289"/>
      <c r="AA15" s="289"/>
      <c r="AB15" s="289"/>
      <c r="AC15" s="264" t="s">
        <v>74</v>
      </c>
      <c r="AD15" s="492" t="s">
        <v>346</v>
      </c>
      <c r="AE15" s="320" t="s">
        <v>72</v>
      </c>
      <c r="AF15" s="292" t="s">
        <v>16</v>
      </c>
      <c r="AG15" s="289"/>
      <c r="AH15" s="289"/>
      <c r="AI15" s="217" t="s">
        <v>27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>
        <v>6</v>
      </c>
      <c r="U16" s="26"/>
      <c r="V16" s="26"/>
      <c r="W16" s="26"/>
      <c r="X16" s="26">
        <v>1</v>
      </c>
      <c r="Y16" s="26"/>
      <c r="Z16" s="26"/>
      <c r="AA16" s="26"/>
      <c r="AB16" s="26"/>
      <c r="AC16" s="26">
        <v>7</v>
      </c>
      <c r="AD16" s="26">
        <v>3</v>
      </c>
      <c r="AE16" s="26">
        <v>8</v>
      </c>
      <c r="AF16" s="26" t="s">
        <v>34</v>
      </c>
      <c r="AG16" s="26"/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3</v>
      </c>
      <c r="BA16" s="167">
        <f t="shared" si="8"/>
        <v>0</v>
      </c>
      <c r="BB16" s="167">
        <f t="shared" si="8"/>
        <v>6</v>
      </c>
      <c r="BC16" s="167">
        <f t="shared" si="8"/>
        <v>0</v>
      </c>
      <c r="BD16" s="167">
        <f t="shared" si="8"/>
        <v>0</v>
      </c>
      <c r="BE16" s="167">
        <f t="shared" si="8"/>
        <v>6</v>
      </c>
      <c r="BF16" s="167">
        <f t="shared" si="8"/>
        <v>7</v>
      </c>
      <c r="BG16" s="167">
        <f t="shared" si="8"/>
        <v>7</v>
      </c>
      <c r="BH16" s="167">
        <f t="shared" si="8"/>
        <v>0</v>
      </c>
      <c r="BI16" s="167">
        <f t="shared" si="8"/>
        <v>0</v>
      </c>
      <c r="BJ16" s="167">
        <f t="shared" si="8"/>
        <v>0</v>
      </c>
      <c r="BK16" s="167">
        <f t="shared" si="8"/>
        <v>0</v>
      </c>
      <c r="BL16" s="167">
        <f t="shared" si="8"/>
        <v>0</v>
      </c>
      <c r="BM16" s="167">
        <f t="shared" si="8"/>
        <v>6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217</v>
      </c>
      <c r="C17" s="17" t="s">
        <v>217</v>
      </c>
      <c r="D17" s="17" t="s">
        <v>217</v>
      </c>
      <c r="E17" s="17" t="s">
        <v>217</v>
      </c>
      <c r="F17" s="17" t="s">
        <v>217</v>
      </c>
      <c r="G17" s="17" t="s">
        <v>217</v>
      </c>
      <c r="H17" s="17" t="s">
        <v>217</v>
      </c>
      <c r="I17" s="17" t="s">
        <v>217</v>
      </c>
      <c r="J17" s="17"/>
      <c r="K17" s="17" t="s">
        <v>217</v>
      </c>
      <c r="L17" s="17" t="s">
        <v>217</v>
      </c>
      <c r="M17" s="17"/>
      <c r="N17" s="373" t="s">
        <v>217</v>
      </c>
      <c r="O17" s="17" t="s">
        <v>217</v>
      </c>
      <c r="P17" s="17" t="s">
        <v>217</v>
      </c>
      <c r="Q17" s="17" t="s">
        <v>217</v>
      </c>
      <c r="R17" s="17" t="s">
        <v>217</v>
      </c>
      <c r="S17" s="17" t="s">
        <v>217</v>
      </c>
      <c r="T17" s="17" t="s">
        <v>493</v>
      </c>
      <c r="U17" s="17" t="s">
        <v>217</v>
      </c>
      <c r="V17" s="17" t="s">
        <v>217</v>
      </c>
      <c r="W17" s="17"/>
      <c r="X17" s="17" t="s">
        <v>313</v>
      </c>
      <c r="Y17" s="17"/>
      <c r="Z17" s="17"/>
      <c r="AA17" s="17"/>
      <c r="AB17" s="17"/>
      <c r="AC17" s="17" t="s">
        <v>392</v>
      </c>
      <c r="AD17" s="17" t="s">
        <v>345</v>
      </c>
      <c r="AE17" s="17" t="s">
        <v>281</v>
      </c>
      <c r="AF17" s="17" t="s">
        <v>509</v>
      </c>
      <c r="AG17" s="17"/>
      <c r="AH17" s="17"/>
      <c r="AI17" s="17" t="s">
        <v>493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289"/>
      <c r="E18" s="289"/>
      <c r="F18" s="289"/>
      <c r="G18" s="289"/>
      <c r="H18" s="289"/>
      <c r="I18" s="289"/>
      <c r="J18" s="289"/>
      <c r="K18" s="289"/>
      <c r="L18" s="289"/>
      <c r="M18" s="289"/>
      <c r="N18" s="289"/>
      <c r="O18" s="289"/>
      <c r="P18" s="289"/>
      <c r="Q18" s="289"/>
      <c r="R18" s="289"/>
      <c r="S18" s="289"/>
      <c r="T18" s="217" t="s">
        <v>27</v>
      </c>
      <c r="U18" s="289"/>
      <c r="V18" s="289"/>
      <c r="W18" s="289"/>
      <c r="X18" s="340" t="s">
        <v>2</v>
      </c>
      <c r="Y18" s="289"/>
      <c r="Z18" s="289"/>
      <c r="AA18" s="289"/>
      <c r="AB18" s="289"/>
      <c r="AC18" s="264" t="s">
        <v>74</v>
      </c>
      <c r="AD18" s="492" t="s">
        <v>346</v>
      </c>
      <c r="AE18" s="320" t="s">
        <v>72</v>
      </c>
      <c r="AF18" s="292" t="s">
        <v>16</v>
      </c>
      <c r="AG18" s="289"/>
      <c r="AH18" s="289"/>
      <c r="AI18" s="217" t="s">
        <v>27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>
        <v>6</v>
      </c>
      <c r="U19" s="26"/>
      <c r="V19" s="26"/>
      <c r="W19" s="26"/>
      <c r="X19" s="26">
        <v>1</v>
      </c>
      <c r="Y19" s="26"/>
      <c r="Z19" s="26"/>
      <c r="AA19" s="26"/>
      <c r="AB19" s="26"/>
      <c r="AC19" s="26">
        <v>7</v>
      </c>
      <c r="AD19" s="26">
        <v>3</v>
      </c>
      <c r="AE19" s="26">
        <v>8</v>
      </c>
      <c r="AF19" s="26" t="s">
        <v>34</v>
      </c>
      <c r="AG19" s="26"/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3</v>
      </c>
      <c r="BA19" s="167">
        <f t="shared" si="10"/>
        <v>0</v>
      </c>
      <c r="BB19" s="167">
        <f t="shared" si="10"/>
        <v>6</v>
      </c>
      <c r="BC19" s="167">
        <f t="shared" si="10"/>
        <v>0</v>
      </c>
      <c r="BD19" s="167">
        <f t="shared" si="10"/>
        <v>0</v>
      </c>
      <c r="BE19" s="167">
        <f t="shared" si="10"/>
        <v>6</v>
      </c>
      <c r="BF19" s="167">
        <f t="shared" si="10"/>
        <v>7</v>
      </c>
      <c r="BG19" s="167">
        <f t="shared" si="10"/>
        <v>7</v>
      </c>
      <c r="BH19" s="167">
        <f t="shared" si="10"/>
        <v>0</v>
      </c>
      <c r="BI19" s="167">
        <f t="shared" si="10"/>
        <v>0</v>
      </c>
      <c r="BJ19" s="167">
        <f t="shared" si="10"/>
        <v>0</v>
      </c>
      <c r="BK19" s="167">
        <f t="shared" si="10"/>
        <v>0</v>
      </c>
      <c r="BL19" s="167">
        <f t="shared" si="10"/>
        <v>0</v>
      </c>
      <c r="BM19" s="167">
        <f t="shared" si="10"/>
        <v>6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217</v>
      </c>
      <c r="C24" s="17" t="s">
        <v>217</v>
      </c>
      <c r="D24" s="17" t="s">
        <v>217</v>
      </c>
      <c r="E24" s="17" t="s">
        <v>217</v>
      </c>
      <c r="F24" s="17" t="s">
        <v>217</v>
      </c>
      <c r="G24" s="17" t="s">
        <v>217</v>
      </c>
      <c r="H24" s="17" t="s">
        <v>217</v>
      </c>
      <c r="I24" s="17" t="s">
        <v>217</v>
      </c>
      <c r="J24" s="17"/>
      <c r="K24" s="17" t="s">
        <v>217</v>
      </c>
      <c r="L24" s="17" t="s">
        <v>217</v>
      </c>
      <c r="M24" s="17"/>
      <c r="N24" s="373" t="s">
        <v>217</v>
      </c>
      <c r="O24" s="17" t="s">
        <v>217</v>
      </c>
      <c r="P24" s="17" t="s">
        <v>217</v>
      </c>
      <c r="Q24" s="17" t="s">
        <v>217</v>
      </c>
      <c r="R24" s="17" t="s">
        <v>217</v>
      </c>
      <c r="S24" s="17" t="s">
        <v>217</v>
      </c>
      <c r="T24" s="17" t="s">
        <v>436</v>
      </c>
      <c r="U24" s="17" t="s">
        <v>217</v>
      </c>
      <c r="V24" s="17" t="s">
        <v>217</v>
      </c>
      <c r="W24" s="17"/>
      <c r="X24" s="17" t="s">
        <v>313</v>
      </c>
      <c r="Y24" s="17"/>
      <c r="Z24" s="17"/>
      <c r="AA24" s="17"/>
      <c r="AB24" s="17"/>
      <c r="AC24" s="17" t="s">
        <v>392</v>
      </c>
      <c r="AD24" s="17" t="s">
        <v>345</v>
      </c>
      <c r="AE24" s="17" t="s">
        <v>281</v>
      </c>
      <c r="AF24" s="17" t="s">
        <v>509</v>
      </c>
      <c r="AG24" s="17"/>
      <c r="AH24" s="17"/>
      <c r="AI24" s="17" t="s">
        <v>436</v>
      </c>
      <c r="AJ24" s="334"/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289"/>
      <c r="E25" s="289"/>
      <c r="F25" s="289"/>
      <c r="G25" s="289"/>
      <c r="H25" s="289"/>
      <c r="I25" s="289"/>
      <c r="J25" s="289"/>
      <c r="K25" s="289"/>
      <c r="L25" s="289"/>
      <c r="M25" s="289"/>
      <c r="N25" s="289"/>
      <c r="O25" s="289"/>
      <c r="P25" s="289"/>
      <c r="Q25" s="289"/>
      <c r="R25" s="289"/>
      <c r="S25" s="289"/>
      <c r="T25" s="216" t="s">
        <v>26</v>
      </c>
      <c r="U25" s="289"/>
      <c r="V25" s="289"/>
      <c r="W25" s="289"/>
      <c r="X25" s="340" t="s">
        <v>2</v>
      </c>
      <c r="Y25" s="289"/>
      <c r="Z25" s="289"/>
      <c r="AA25" s="289"/>
      <c r="AB25" s="289"/>
      <c r="AC25" s="264" t="s">
        <v>74</v>
      </c>
      <c r="AD25" s="492" t="s">
        <v>346</v>
      </c>
      <c r="AE25" s="320" t="s">
        <v>72</v>
      </c>
      <c r="AF25" s="292" t="s">
        <v>16</v>
      </c>
      <c r="AG25" s="289"/>
      <c r="AH25" s="289"/>
      <c r="AI25" s="216" t="s">
        <v>26</v>
      </c>
      <c r="AJ25" s="313"/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>
        <v>6</v>
      </c>
      <c r="U26" s="26"/>
      <c r="V26" s="26"/>
      <c r="W26" s="26"/>
      <c r="X26" s="26">
        <v>1</v>
      </c>
      <c r="Y26" s="26"/>
      <c r="Z26" s="26"/>
      <c r="AA26" s="26"/>
      <c r="AB26" s="26"/>
      <c r="AC26" s="26">
        <v>7</v>
      </c>
      <c r="AD26" s="26">
        <v>3</v>
      </c>
      <c r="AE26" s="26">
        <v>8</v>
      </c>
      <c r="AF26" s="26" t="s">
        <v>34</v>
      </c>
      <c r="AG26" s="26"/>
      <c r="AH26" s="26"/>
      <c r="AI26" s="26">
        <v>6</v>
      </c>
      <c r="AJ26" s="82"/>
      <c r="AK26" s="31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3</v>
      </c>
      <c r="BA26" s="167">
        <f t="shared" si="14"/>
        <v>0</v>
      </c>
      <c r="BB26" s="167">
        <f t="shared" si="14"/>
        <v>6</v>
      </c>
      <c r="BC26" s="167">
        <f t="shared" si="14"/>
        <v>0</v>
      </c>
      <c r="BD26" s="167">
        <f t="shared" si="14"/>
        <v>0</v>
      </c>
      <c r="BE26" s="167">
        <f t="shared" si="14"/>
        <v>6</v>
      </c>
      <c r="BF26" s="167">
        <f t="shared" si="14"/>
        <v>7</v>
      </c>
      <c r="BG26" s="167">
        <f t="shared" si="14"/>
        <v>7</v>
      </c>
      <c r="BH26" s="167">
        <f t="shared" si="14"/>
        <v>0</v>
      </c>
      <c r="BI26" s="167">
        <f t="shared" si="14"/>
        <v>0</v>
      </c>
      <c r="BJ26" s="167">
        <f t="shared" si="14"/>
        <v>0</v>
      </c>
      <c r="BK26" s="167">
        <f t="shared" si="14"/>
        <v>0</v>
      </c>
      <c r="BL26" s="167">
        <f t="shared" si="14"/>
        <v>0</v>
      </c>
      <c r="BM26" s="167">
        <f t="shared" si="14"/>
        <v>6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217</v>
      </c>
      <c r="C27" s="17" t="s">
        <v>217</v>
      </c>
      <c r="D27" s="17" t="s">
        <v>217</v>
      </c>
      <c r="E27" s="17" t="s">
        <v>217</v>
      </c>
      <c r="F27" s="17" t="s">
        <v>217</v>
      </c>
      <c r="G27" s="17" t="s">
        <v>217</v>
      </c>
      <c r="H27" s="17" t="s">
        <v>217</v>
      </c>
      <c r="I27" s="17" t="s">
        <v>217</v>
      </c>
      <c r="J27" s="17"/>
      <c r="K27" s="17" t="s">
        <v>217</v>
      </c>
      <c r="L27" s="17" t="s">
        <v>217</v>
      </c>
      <c r="M27" s="17"/>
      <c r="N27" s="373" t="s">
        <v>217</v>
      </c>
      <c r="O27" s="17" t="s">
        <v>217</v>
      </c>
      <c r="P27" s="17" t="s">
        <v>217</v>
      </c>
      <c r="Q27" s="17" t="s">
        <v>217</v>
      </c>
      <c r="R27" s="17" t="s">
        <v>217</v>
      </c>
      <c r="S27" s="17" t="s">
        <v>217</v>
      </c>
      <c r="T27" s="17" t="s">
        <v>436</v>
      </c>
      <c r="U27" s="17" t="s">
        <v>217</v>
      </c>
      <c r="V27" s="17" t="s">
        <v>217</v>
      </c>
      <c r="W27" s="17"/>
      <c r="X27" s="17" t="s">
        <v>313</v>
      </c>
      <c r="Y27" s="17"/>
      <c r="Z27" s="17"/>
      <c r="AA27" s="17"/>
      <c r="AB27" s="17"/>
      <c r="AC27" s="17" t="s">
        <v>392</v>
      </c>
      <c r="AD27" s="17" t="s">
        <v>345</v>
      </c>
      <c r="AE27" s="17" t="s">
        <v>281</v>
      </c>
      <c r="AF27" s="17" t="s">
        <v>509</v>
      </c>
      <c r="AG27" s="17"/>
      <c r="AH27" s="17"/>
      <c r="AI27" s="17" t="s">
        <v>436</v>
      </c>
      <c r="AJ27" s="334"/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289"/>
      <c r="E28" s="289"/>
      <c r="F28" s="289"/>
      <c r="G28" s="289"/>
      <c r="H28" s="289"/>
      <c r="I28" s="289"/>
      <c r="J28" s="289"/>
      <c r="K28" s="289"/>
      <c r="L28" s="289"/>
      <c r="M28" s="289"/>
      <c r="N28" s="289"/>
      <c r="O28" s="289"/>
      <c r="P28" s="289"/>
      <c r="Q28" s="289"/>
      <c r="R28" s="289"/>
      <c r="S28" s="289"/>
      <c r="T28" s="216" t="s">
        <v>26</v>
      </c>
      <c r="U28" s="289"/>
      <c r="V28" s="289"/>
      <c r="W28" s="289"/>
      <c r="X28" s="340" t="s">
        <v>2</v>
      </c>
      <c r="Y28" s="289"/>
      <c r="Z28" s="289"/>
      <c r="AA28" s="289"/>
      <c r="AB28" s="289"/>
      <c r="AC28" s="264" t="s">
        <v>74</v>
      </c>
      <c r="AD28" s="492" t="s">
        <v>346</v>
      </c>
      <c r="AE28" s="320" t="s">
        <v>72</v>
      </c>
      <c r="AF28" s="292" t="s">
        <v>16</v>
      </c>
      <c r="AG28" s="289"/>
      <c r="AH28" s="289"/>
      <c r="AI28" s="216" t="s">
        <v>26</v>
      </c>
      <c r="AJ28" s="313"/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>
        <v>6</v>
      </c>
      <c r="U29" s="26"/>
      <c r="V29" s="26"/>
      <c r="W29" s="26"/>
      <c r="X29" s="26">
        <v>1</v>
      </c>
      <c r="Y29" s="26"/>
      <c r="Z29" s="26"/>
      <c r="AA29" s="26"/>
      <c r="AB29" s="26"/>
      <c r="AC29" s="26">
        <v>7</v>
      </c>
      <c r="AD29" s="26">
        <v>3</v>
      </c>
      <c r="AE29" s="26">
        <v>8</v>
      </c>
      <c r="AF29" s="26" t="s">
        <v>34</v>
      </c>
      <c r="AG29" s="26"/>
      <c r="AH29" s="26"/>
      <c r="AI29" s="26">
        <v>6</v>
      </c>
      <c r="AJ29" s="82"/>
      <c r="AK29" s="31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3</v>
      </c>
      <c r="BA29" s="167">
        <f t="shared" si="16"/>
        <v>0</v>
      </c>
      <c r="BB29" s="167">
        <f t="shared" si="16"/>
        <v>6</v>
      </c>
      <c r="BC29" s="167">
        <f t="shared" si="16"/>
        <v>0</v>
      </c>
      <c r="BD29" s="167">
        <f t="shared" si="16"/>
        <v>0</v>
      </c>
      <c r="BE29" s="167">
        <f t="shared" si="16"/>
        <v>6</v>
      </c>
      <c r="BF29" s="167">
        <f t="shared" si="16"/>
        <v>7</v>
      </c>
      <c r="BG29" s="167">
        <f t="shared" si="16"/>
        <v>7</v>
      </c>
      <c r="BH29" s="167">
        <f t="shared" si="16"/>
        <v>0</v>
      </c>
      <c r="BI29" s="167">
        <f t="shared" si="16"/>
        <v>0</v>
      </c>
      <c r="BJ29" s="167">
        <f t="shared" si="16"/>
        <v>0</v>
      </c>
      <c r="BK29" s="167">
        <f t="shared" si="16"/>
        <v>0</v>
      </c>
      <c r="BL29" s="167">
        <f t="shared" si="16"/>
        <v>0</v>
      </c>
      <c r="BM29" s="167">
        <f t="shared" si="16"/>
        <v>6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217</v>
      </c>
      <c r="C34" s="17" t="s">
        <v>217</v>
      </c>
      <c r="D34" s="17" t="s">
        <v>217</v>
      </c>
      <c r="E34" s="17" t="s">
        <v>217</v>
      </c>
      <c r="F34" s="17" t="s">
        <v>217</v>
      </c>
      <c r="G34" s="17" t="s">
        <v>217</v>
      </c>
      <c r="H34" s="17" t="s">
        <v>217</v>
      </c>
      <c r="I34" s="17" t="s">
        <v>217</v>
      </c>
      <c r="J34" s="17"/>
      <c r="K34" s="17" t="s">
        <v>217</v>
      </c>
      <c r="L34" s="17" t="s">
        <v>217</v>
      </c>
      <c r="M34" s="17"/>
      <c r="N34" s="17" t="s">
        <v>217</v>
      </c>
      <c r="O34" s="17" t="s">
        <v>217</v>
      </c>
      <c r="P34" s="17" t="s">
        <v>217</v>
      </c>
      <c r="Q34" s="17" t="s">
        <v>217</v>
      </c>
      <c r="R34" s="17" t="s">
        <v>217</v>
      </c>
      <c r="S34" s="17" t="s">
        <v>217</v>
      </c>
      <c r="T34" s="17" t="s">
        <v>493</v>
      </c>
      <c r="U34" s="17" t="s">
        <v>217</v>
      </c>
      <c r="V34" s="17" t="s">
        <v>217</v>
      </c>
      <c r="W34" s="17"/>
      <c r="X34" s="17" t="s">
        <v>313</v>
      </c>
      <c r="Y34" s="17"/>
      <c r="Z34" s="17" t="s">
        <v>447</v>
      </c>
      <c r="AA34" s="17"/>
      <c r="AB34" s="17"/>
      <c r="AC34" s="17" t="s">
        <v>392</v>
      </c>
      <c r="AD34" s="17" t="s">
        <v>345</v>
      </c>
      <c r="AE34" s="17" t="s">
        <v>281</v>
      </c>
      <c r="AF34" s="17" t="s">
        <v>509</v>
      </c>
      <c r="AG34" s="17"/>
      <c r="AH34" s="17"/>
      <c r="AI34" s="17" t="s">
        <v>493</v>
      </c>
      <c r="AJ34" s="334"/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289"/>
      <c r="T35" s="217" t="s">
        <v>27</v>
      </c>
      <c r="U35" s="289"/>
      <c r="V35" s="289"/>
      <c r="W35" s="289"/>
      <c r="X35" s="340" t="s">
        <v>2</v>
      </c>
      <c r="Y35" s="289"/>
      <c r="Z35" s="462" t="s">
        <v>53</v>
      </c>
      <c r="AA35" s="289"/>
      <c r="AB35" s="289"/>
      <c r="AC35" s="264" t="s">
        <v>74</v>
      </c>
      <c r="AD35" s="492" t="s">
        <v>346</v>
      </c>
      <c r="AE35" s="320" t="s">
        <v>72</v>
      </c>
      <c r="AF35" s="292" t="s">
        <v>16</v>
      </c>
      <c r="AG35" s="289"/>
      <c r="AH35" s="289"/>
      <c r="AI35" s="217" t="s">
        <v>27</v>
      </c>
      <c r="AJ35" s="313"/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>
        <v>6</v>
      </c>
      <c r="U36" s="26"/>
      <c r="V36" s="26"/>
      <c r="W36" s="26"/>
      <c r="X36" s="26">
        <v>1</v>
      </c>
      <c r="Y36" s="26"/>
      <c r="Z36" s="26" t="s">
        <v>61</v>
      </c>
      <c r="AA36" s="26"/>
      <c r="AB36" s="26"/>
      <c r="AC36" s="26">
        <v>7</v>
      </c>
      <c r="AD36" s="26">
        <v>3</v>
      </c>
      <c r="AE36" s="26">
        <v>8</v>
      </c>
      <c r="AF36" s="26" t="s">
        <v>34</v>
      </c>
      <c r="AG36" s="26"/>
      <c r="AH36" s="26"/>
      <c r="AI36" s="26">
        <v>6</v>
      </c>
      <c r="AJ36" s="82"/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3</v>
      </c>
      <c r="BA36" s="167">
        <f t="shared" si="20"/>
        <v>0</v>
      </c>
      <c r="BB36" s="167">
        <f t="shared" si="20"/>
        <v>6</v>
      </c>
      <c r="BC36" s="167">
        <f t="shared" si="20"/>
        <v>0</v>
      </c>
      <c r="BD36" s="167">
        <f t="shared" si="20"/>
        <v>0</v>
      </c>
      <c r="BE36" s="167">
        <f t="shared" si="20"/>
        <v>6</v>
      </c>
      <c r="BF36" s="167">
        <f t="shared" si="20"/>
        <v>7</v>
      </c>
      <c r="BG36" s="167">
        <f t="shared" si="20"/>
        <v>7</v>
      </c>
      <c r="BH36" s="167">
        <f t="shared" si="20"/>
        <v>0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0</v>
      </c>
      <c r="BM36" s="167">
        <f t="shared" si="20"/>
        <v>6</v>
      </c>
      <c r="BN36" s="167">
        <f t="shared" si="20"/>
        <v>0</v>
      </c>
      <c r="BO36" s="167">
        <f t="shared" si="20"/>
        <v>0</v>
      </c>
      <c r="BP36" s="167">
        <f t="shared" si="20"/>
        <v>1</v>
      </c>
      <c r="BQ36" s="167">
        <f t="shared" si="20"/>
        <v>0</v>
      </c>
      <c r="BR36" s="167">
        <f t="shared" si="20"/>
        <v>0</v>
      </c>
    </row>
    <row r="37" spans="1:71" ht="15" customHeight="1" x14ac:dyDescent="0.3">
      <c r="A37" s="192"/>
      <c r="B37" s="17" t="s">
        <v>217</v>
      </c>
      <c r="C37" s="17" t="s">
        <v>217</v>
      </c>
      <c r="D37" s="17" t="s">
        <v>217</v>
      </c>
      <c r="E37" s="17" t="s">
        <v>217</v>
      </c>
      <c r="F37" s="17" t="s">
        <v>217</v>
      </c>
      <c r="G37" s="17" t="s">
        <v>217</v>
      </c>
      <c r="H37" s="17" t="s">
        <v>217</v>
      </c>
      <c r="I37" s="17" t="s">
        <v>217</v>
      </c>
      <c r="J37" s="17"/>
      <c r="K37" s="17" t="s">
        <v>217</v>
      </c>
      <c r="L37" s="17" t="s">
        <v>217</v>
      </c>
      <c r="M37" s="17"/>
      <c r="N37" s="17" t="s">
        <v>217</v>
      </c>
      <c r="O37" s="17" t="s">
        <v>217</v>
      </c>
      <c r="P37" s="17" t="s">
        <v>217</v>
      </c>
      <c r="Q37" s="17" t="s">
        <v>217</v>
      </c>
      <c r="R37" s="17" t="s">
        <v>217</v>
      </c>
      <c r="S37" s="17" t="s">
        <v>217</v>
      </c>
      <c r="T37" s="17" t="s">
        <v>493</v>
      </c>
      <c r="U37" s="17" t="s">
        <v>217</v>
      </c>
      <c r="V37" s="17" t="s">
        <v>217</v>
      </c>
      <c r="W37" s="17"/>
      <c r="X37" s="17" t="s">
        <v>313</v>
      </c>
      <c r="Y37" s="17"/>
      <c r="Z37" s="17"/>
      <c r="AA37" s="17"/>
      <c r="AB37" s="17"/>
      <c r="AC37" s="17" t="s">
        <v>392</v>
      </c>
      <c r="AD37" s="17" t="s">
        <v>345</v>
      </c>
      <c r="AE37" s="17" t="s">
        <v>281</v>
      </c>
      <c r="AF37" s="17" t="s">
        <v>509</v>
      </c>
      <c r="AG37" s="17"/>
      <c r="AH37" s="17"/>
      <c r="AI37" s="17" t="s">
        <v>493</v>
      </c>
      <c r="AJ37" s="334"/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Q38" s="289"/>
      <c r="R38" s="289"/>
      <c r="S38" s="289"/>
      <c r="T38" s="217" t="s">
        <v>27</v>
      </c>
      <c r="U38" s="289"/>
      <c r="V38" s="289"/>
      <c r="W38" s="289"/>
      <c r="X38" s="340" t="s">
        <v>2</v>
      </c>
      <c r="Y38" s="289"/>
      <c r="Z38" s="289"/>
      <c r="AA38" s="289"/>
      <c r="AB38" s="289"/>
      <c r="AC38" s="264" t="s">
        <v>74</v>
      </c>
      <c r="AD38" s="492" t="s">
        <v>346</v>
      </c>
      <c r="AE38" s="320" t="s">
        <v>72</v>
      </c>
      <c r="AF38" s="292" t="s">
        <v>16</v>
      </c>
      <c r="AG38" s="289"/>
      <c r="AH38" s="289"/>
      <c r="AI38" s="217" t="s">
        <v>27</v>
      </c>
      <c r="AJ38" s="313"/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>
        <v>6</v>
      </c>
      <c r="U39" s="26"/>
      <c r="V39" s="26"/>
      <c r="W39" s="26"/>
      <c r="X39" s="26">
        <v>1</v>
      </c>
      <c r="Y39" s="26"/>
      <c r="Z39" s="26"/>
      <c r="AA39" s="26"/>
      <c r="AB39" s="26"/>
      <c r="AC39" s="26">
        <v>7</v>
      </c>
      <c r="AD39" s="26">
        <v>3</v>
      </c>
      <c r="AE39" s="26">
        <v>8</v>
      </c>
      <c r="AF39" s="26" t="s">
        <v>34</v>
      </c>
      <c r="AG39" s="26"/>
      <c r="AH39" s="26"/>
      <c r="AI39" s="26">
        <v>6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3</v>
      </c>
      <c r="BA39" s="167">
        <f t="shared" si="22"/>
        <v>0</v>
      </c>
      <c r="BB39" s="167">
        <f t="shared" si="22"/>
        <v>6</v>
      </c>
      <c r="BC39" s="167">
        <f t="shared" si="22"/>
        <v>0</v>
      </c>
      <c r="BD39" s="167">
        <f t="shared" si="22"/>
        <v>0</v>
      </c>
      <c r="BE39" s="167">
        <f t="shared" si="22"/>
        <v>6</v>
      </c>
      <c r="BF39" s="167">
        <f t="shared" si="22"/>
        <v>7</v>
      </c>
      <c r="BG39" s="167">
        <f t="shared" si="22"/>
        <v>7</v>
      </c>
      <c r="BH39" s="167">
        <f t="shared" si="22"/>
        <v>0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0</v>
      </c>
      <c r="BM39" s="167">
        <f t="shared" si="22"/>
        <v>6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217</v>
      </c>
      <c r="C44" s="17" t="s">
        <v>217</v>
      </c>
      <c r="D44" s="17" t="s">
        <v>217</v>
      </c>
      <c r="E44" s="17" t="s">
        <v>217</v>
      </c>
      <c r="F44" s="17" t="s">
        <v>217</v>
      </c>
      <c r="G44" s="17" t="s">
        <v>217</v>
      </c>
      <c r="H44" s="17" t="s">
        <v>217</v>
      </c>
      <c r="I44" s="17" t="s">
        <v>217</v>
      </c>
      <c r="J44" s="17"/>
      <c r="K44" s="17" t="s">
        <v>217</v>
      </c>
      <c r="L44" s="17" t="s">
        <v>217</v>
      </c>
      <c r="M44" s="17"/>
      <c r="N44" s="17" t="s">
        <v>217</v>
      </c>
      <c r="O44" s="17" t="s">
        <v>217</v>
      </c>
      <c r="P44" s="17" t="s">
        <v>217</v>
      </c>
      <c r="Q44" s="17" t="s">
        <v>217</v>
      </c>
      <c r="R44" s="17" t="s">
        <v>217</v>
      </c>
      <c r="S44" s="17" t="s">
        <v>217</v>
      </c>
      <c r="T44" s="17" t="s">
        <v>436</v>
      </c>
      <c r="U44" s="17" t="s">
        <v>217</v>
      </c>
      <c r="V44" s="17" t="s">
        <v>217</v>
      </c>
      <c r="W44" s="17"/>
      <c r="X44" s="17" t="s">
        <v>313</v>
      </c>
      <c r="Y44" s="17"/>
      <c r="Z44" s="17"/>
      <c r="AA44" s="17"/>
      <c r="AB44" s="17"/>
      <c r="AC44" s="17" t="s">
        <v>392</v>
      </c>
      <c r="AD44" s="17" t="s">
        <v>345</v>
      </c>
      <c r="AE44" s="17" t="s">
        <v>299</v>
      </c>
      <c r="AF44" s="17" t="s">
        <v>509</v>
      </c>
      <c r="AG44" s="17"/>
      <c r="AH44" s="17"/>
      <c r="AI44" s="17" t="s">
        <v>436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289"/>
      <c r="E45" s="289"/>
      <c r="F45" s="289"/>
      <c r="G45" s="289"/>
      <c r="H45" s="289"/>
      <c r="I45" s="289"/>
      <c r="J45" s="289"/>
      <c r="K45" s="289"/>
      <c r="L45" s="289"/>
      <c r="M45" s="289"/>
      <c r="N45" s="289"/>
      <c r="O45" s="289"/>
      <c r="P45" s="289"/>
      <c r="Q45" s="289"/>
      <c r="R45" s="289"/>
      <c r="S45" s="289"/>
      <c r="T45" s="216" t="s">
        <v>26</v>
      </c>
      <c r="U45" s="289"/>
      <c r="V45" s="289"/>
      <c r="W45" s="289"/>
      <c r="X45" s="340" t="s">
        <v>2</v>
      </c>
      <c r="Y45" s="289"/>
      <c r="Z45" s="289"/>
      <c r="AA45" s="289"/>
      <c r="AB45" s="289"/>
      <c r="AC45" s="264" t="s">
        <v>74</v>
      </c>
      <c r="AD45" s="492" t="s">
        <v>346</v>
      </c>
      <c r="AE45" s="320" t="s">
        <v>72</v>
      </c>
      <c r="AF45" s="292" t="s">
        <v>16</v>
      </c>
      <c r="AG45" s="289"/>
      <c r="AH45" s="289"/>
      <c r="AI45" s="216" t="s">
        <v>26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>
        <v>6</v>
      </c>
      <c r="U46" s="26"/>
      <c r="V46" s="26"/>
      <c r="W46" s="26"/>
      <c r="X46" s="26">
        <v>1</v>
      </c>
      <c r="Y46" s="26"/>
      <c r="Z46" s="26"/>
      <c r="AA46" s="26"/>
      <c r="AB46" s="26"/>
      <c r="AC46" s="26">
        <v>7</v>
      </c>
      <c r="AD46" s="26">
        <v>3</v>
      </c>
      <c r="AE46" s="26">
        <v>8</v>
      </c>
      <c r="AF46" s="26" t="s">
        <v>34</v>
      </c>
      <c r="AG46" s="26"/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3</v>
      </c>
      <c r="BA46" s="167">
        <f t="shared" si="26"/>
        <v>0</v>
      </c>
      <c r="BB46" s="167">
        <f t="shared" si="26"/>
        <v>6</v>
      </c>
      <c r="BC46" s="167">
        <f t="shared" si="26"/>
        <v>0</v>
      </c>
      <c r="BD46" s="167">
        <f t="shared" si="26"/>
        <v>0</v>
      </c>
      <c r="BE46" s="167">
        <f t="shared" si="26"/>
        <v>6</v>
      </c>
      <c r="BF46" s="167">
        <f t="shared" si="26"/>
        <v>7</v>
      </c>
      <c r="BG46" s="167">
        <f t="shared" si="26"/>
        <v>7</v>
      </c>
      <c r="BH46" s="167">
        <f t="shared" si="26"/>
        <v>0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0</v>
      </c>
      <c r="BM46" s="167">
        <f t="shared" si="26"/>
        <v>6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217</v>
      </c>
      <c r="C47" s="17" t="s">
        <v>217</v>
      </c>
      <c r="D47" s="17" t="s">
        <v>217</v>
      </c>
      <c r="E47" s="17" t="s">
        <v>217</v>
      </c>
      <c r="F47" s="17" t="s">
        <v>217</v>
      </c>
      <c r="G47" s="17" t="s">
        <v>217</v>
      </c>
      <c r="H47" s="17" t="s">
        <v>217</v>
      </c>
      <c r="I47" s="17" t="s">
        <v>217</v>
      </c>
      <c r="J47" s="17"/>
      <c r="K47" s="17" t="s">
        <v>217</v>
      </c>
      <c r="L47" s="17" t="s">
        <v>217</v>
      </c>
      <c r="M47" s="17"/>
      <c r="N47" s="17" t="s">
        <v>217</v>
      </c>
      <c r="O47" s="17" t="s">
        <v>217</v>
      </c>
      <c r="P47" s="17" t="s">
        <v>217</v>
      </c>
      <c r="Q47" s="17" t="s">
        <v>217</v>
      </c>
      <c r="R47" s="17" t="s">
        <v>217</v>
      </c>
      <c r="S47" s="17" t="s">
        <v>217</v>
      </c>
      <c r="T47" s="17" t="s">
        <v>436</v>
      </c>
      <c r="U47" s="17" t="s">
        <v>217</v>
      </c>
      <c r="V47" s="17" t="s">
        <v>217</v>
      </c>
      <c r="W47" s="17"/>
      <c r="X47" s="17" t="s">
        <v>313</v>
      </c>
      <c r="Y47" s="17"/>
      <c r="Z47" s="17"/>
      <c r="AA47" s="17"/>
      <c r="AB47" s="17"/>
      <c r="AC47" s="17" t="s">
        <v>392</v>
      </c>
      <c r="AD47" s="17" t="s">
        <v>345</v>
      </c>
      <c r="AE47" s="17" t="s">
        <v>281</v>
      </c>
      <c r="AF47" s="17" t="s">
        <v>509</v>
      </c>
      <c r="AG47" s="17"/>
      <c r="AH47" s="17"/>
      <c r="AI47" s="17" t="s">
        <v>436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289"/>
      <c r="E48" s="289"/>
      <c r="F48" s="289"/>
      <c r="G48" s="289"/>
      <c r="H48" s="289"/>
      <c r="I48" s="289"/>
      <c r="J48" s="289"/>
      <c r="K48" s="289"/>
      <c r="L48" s="289"/>
      <c r="M48" s="289"/>
      <c r="N48" s="289"/>
      <c r="O48" s="289"/>
      <c r="P48" s="289"/>
      <c r="Q48" s="289"/>
      <c r="R48" s="289"/>
      <c r="S48" s="289"/>
      <c r="T48" s="216" t="s">
        <v>26</v>
      </c>
      <c r="U48" s="289"/>
      <c r="V48" s="289"/>
      <c r="W48" s="289"/>
      <c r="X48" s="340" t="s">
        <v>2</v>
      </c>
      <c r="Y48" s="289"/>
      <c r="Z48" s="289"/>
      <c r="AA48" s="289"/>
      <c r="AB48" s="289"/>
      <c r="AC48" s="264" t="s">
        <v>74</v>
      </c>
      <c r="AD48" s="492" t="s">
        <v>346</v>
      </c>
      <c r="AE48" s="320" t="s">
        <v>72</v>
      </c>
      <c r="AF48" s="292" t="s">
        <v>16</v>
      </c>
      <c r="AG48" s="289"/>
      <c r="AH48" s="289"/>
      <c r="AI48" s="216" t="s">
        <v>26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>
        <v>6</v>
      </c>
      <c r="U49" s="26"/>
      <c r="V49" s="26"/>
      <c r="W49" s="26"/>
      <c r="X49" s="26">
        <v>1</v>
      </c>
      <c r="Y49" s="26"/>
      <c r="Z49" s="26"/>
      <c r="AA49" s="26"/>
      <c r="AB49" s="26"/>
      <c r="AC49" s="26">
        <v>7</v>
      </c>
      <c r="AD49" s="26">
        <v>3</v>
      </c>
      <c r="AE49" s="26">
        <v>8</v>
      </c>
      <c r="AF49" s="26" t="s">
        <v>34</v>
      </c>
      <c r="AG49" s="26"/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3</v>
      </c>
      <c r="BA49" s="167">
        <f t="shared" si="28"/>
        <v>0</v>
      </c>
      <c r="BB49" s="167">
        <f t="shared" si="28"/>
        <v>6</v>
      </c>
      <c r="BC49" s="167">
        <f t="shared" si="28"/>
        <v>0</v>
      </c>
      <c r="BD49" s="167">
        <f t="shared" si="28"/>
        <v>0</v>
      </c>
      <c r="BE49" s="167">
        <f t="shared" si="28"/>
        <v>6</v>
      </c>
      <c r="BF49" s="167">
        <f t="shared" si="28"/>
        <v>7</v>
      </c>
      <c r="BG49" s="167">
        <f t="shared" si="28"/>
        <v>7</v>
      </c>
      <c r="BH49" s="167">
        <f t="shared" si="28"/>
        <v>0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0</v>
      </c>
      <c r="BM49" s="167">
        <f t="shared" si="28"/>
        <v>6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/>
      <c r="M61" s="194"/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/>
      <c r="Z61" s="194" t="s">
        <v>165</v>
      </c>
      <c r="AA61" s="194"/>
      <c r="AB61" s="194"/>
      <c r="AC61" s="194" t="s">
        <v>165</v>
      </c>
      <c r="AD61" s="194" t="s">
        <v>165</v>
      </c>
      <c r="AE61" s="194" t="s">
        <v>165</v>
      </c>
      <c r="AF61" s="194"/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  <row r="86" spans="1:77" x14ac:dyDescent="0.3">
      <c r="A86" t="s">
        <v>2</v>
      </c>
    </row>
    <row r="87" spans="1:77" x14ac:dyDescent="0.3">
      <c r="A87" t="s">
        <v>346</v>
      </c>
    </row>
    <row r="88" spans="1:77" x14ac:dyDescent="0.3">
      <c r="A88" t="s">
        <v>26</v>
      </c>
    </row>
    <row r="89" spans="1:77" x14ac:dyDescent="0.3">
      <c r="A89" t="s">
        <v>72</v>
      </c>
    </row>
    <row r="90" spans="1:77" x14ac:dyDescent="0.3">
      <c r="A90" t="s">
        <v>53</v>
      </c>
    </row>
    <row r="91" spans="1:77" x14ac:dyDescent="0.3">
      <c r="A91" t="s">
        <v>16</v>
      </c>
    </row>
    <row r="92" spans="1:77" x14ac:dyDescent="0.3">
      <c r="A92" t="s">
        <v>74</v>
      </c>
    </row>
    <row r="93" spans="1:77" x14ac:dyDescent="0.3">
      <c r="A93" t="s">
        <v>27</v>
      </c>
    </row>
  </sheetData>
  <sheetProtection formatCells="0" insertColumns="0" insertRows="0"/>
  <conditionalFormatting sqref="AZ16:BR16">
    <cfRule type="cellIs" dxfId="6402" priority="1214" operator="equal">
      <formula>0</formula>
    </cfRule>
    <cfRule type="cellIs" dxfId="6401" priority="1215" operator="greaterThan">
      <formula>0</formula>
    </cfRule>
  </conditionalFormatting>
  <conditionalFormatting sqref="AZ19:BR19">
    <cfRule type="cellIs" dxfId="6400" priority="1212" operator="equal">
      <formula>0</formula>
    </cfRule>
    <cfRule type="cellIs" dxfId="6399" priority="1213" operator="greaterThan">
      <formula>0</formula>
    </cfRule>
  </conditionalFormatting>
  <conditionalFormatting sqref="AZ22:BR22">
    <cfRule type="cellIs" dxfId="6398" priority="1210" operator="equal">
      <formula>0</formula>
    </cfRule>
    <cfRule type="cellIs" dxfId="6397" priority="1211" operator="greaterThan">
      <formula>0</formula>
    </cfRule>
  </conditionalFormatting>
  <conditionalFormatting sqref="AZ26:BR26">
    <cfRule type="cellIs" dxfId="6396" priority="1208" operator="equal">
      <formula>0</formula>
    </cfRule>
    <cfRule type="cellIs" dxfId="6395" priority="1209" operator="greaterThan">
      <formula>0</formula>
    </cfRule>
  </conditionalFormatting>
  <conditionalFormatting sqref="AZ29:BR29">
    <cfRule type="cellIs" dxfId="6394" priority="1206" operator="equal">
      <formula>0</formula>
    </cfRule>
    <cfRule type="cellIs" dxfId="6393" priority="1207" operator="greaterThan">
      <formula>0</formula>
    </cfRule>
  </conditionalFormatting>
  <conditionalFormatting sqref="AZ32:BR32">
    <cfRule type="cellIs" dxfId="6392" priority="1204" operator="equal">
      <formula>0</formula>
    </cfRule>
    <cfRule type="cellIs" dxfId="6391" priority="1205" operator="greaterThan">
      <formula>0</formula>
    </cfRule>
  </conditionalFormatting>
  <conditionalFormatting sqref="AZ36:BR36">
    <cfRule type="cellIs" dxfId="6390" priority="1202" operator="equal">
      <formula>0</formula>
    </cfRule>
    <cfRule type="cellIs" dxfId="6389" priority="1203" operator="greaterThan">
      <formula>0</formula>
    </cfRule>
  </conditionalFormatting>
  <conditionalFormatting sqref="AZ39:BR39">
    <cfRule type="cellIs" dxfId="6388" priority="1200" operator="equal">
      <formula>0</formula>
    </cfRule>
    <cfRule type="cellIs" dxfId="6387" priority="1201" operator="greaterThan">
      <formula>0</formula>
    </cfRule>
  </conditionalFormatting>
  <conditionalFormatting sqref="AZ42:BR42">
    <cfRule type="cellIs" dxfId="6386" priority="1198" operator="equal">
      <formula>0</formula>
    </cfRule>
    <cfRule type="cellIs" dxfId="6385" priority="1199" operator="greaterThan">
      <formula>0</formula>
    </cfRule>
  </conditionalFormatting>
  <conditionalFormatting sqref="AZ46:BR46">
    <cfRule type="cellIs" dxfId="6384" priority="1196" operator="equal">
      <formula>0</formula>
    </cfRule>
    <cfRule type="cellIs" dxfId="6383" priority="1197" operator="greaterThan">
      <formula>0</formula>
    </cfRule>
  </conditionalFormatting>
  <conditionalFormatting sqref="AZ49:BR49">
    <cfRule type="cellIs" dxfId="6382" priority="1194" operator="equal">
      <formula>0</formula>
    </cfRule>
    <cfRule type="cellIs" dxfId="6381" priority="1195" operator="greaterThan">
      <formula>0</formula>
    </cfRule>
  </conditionalFormatting>
  <conditionalFormatting sqref="AZ52:BR52">
    <cfRule type="cellIs" dxfId="6380" priority="1192" operator="equal">
      <formula>0</formula>
    </cfRule>
    <cfRule type="cellIs" dxfId="6379" priority="1193" operator="greaterThan">
      <formula>0</formula>
    </cfRule>
  </conditionalFormatting>
  <conditionalFormatting sqref="AZ56:BR56">
    <cfRule type="cellIs" dxfId="6378" priority="1190" operator="equal">
      <formula>0</formula>
    </cfRule>
    <cfRule type="cellIs" dxfId="6377" priority="1191" operator="greaterThan">
      <formula>0</formula>
    </cfRule>
  </conditionalFormatting>
  <conditionalFormatting sqref="AZ59:BR59">
    <cfRule type="cellIs" dxfId="6376" priority="1188" operator="equal">
      <formula>0</formula>
    </cfRule>
    <cfRule type="cellIs" dxfId="6375" priority="1189" operator="greaterThan">
      <formula>0</formula>
    </cfRule>
  </conditionalFormatting>
  <conditionalFormatting sqref="AZ62:BR62">
    <cfRule type="cellIs" dxfId="6374" priority="1186" operator="equal">
      <formula>0</formula>
    </cfRule>
    <cfRule type="cellIs" dxfId="6373" priority="1187" operator="greaterThan">
      <formula>0</formula>
    </cfRule>
  </conditionalFormatting>
  <conditionalFormatting sqref="A28:A29 A45:A46 A48:A49 A55:A56 A58:A59 A5:A6 A8:A9 A25:A26">
    <cfRule type="cellIs" dxfId="6372" priority="1185" stopIfTrue="1" operator="equal">
      <formula>TRUE</formula>
    </cfRule>
  </conditionalFormatting>
  <conditionalFormatting sqref="A35:A36 A38:A39">
    <cfRule type="cellIs" dxfId="6371" priority="1184" stopIfTrue="1" operator="equal">
      <formula>TRUE</formula>
    </cfRule>
  </conditionalFormatting>
  <conditionalFormatting sqref="AP16">
    <cfRule type="duplicateValues" dxfId="6370" priority="1181"/>
  </conditionalFormatting>
  <conditionalFormatting sqref="AP19">
    <cfRule type="duplicateValues" dxfId="6369" priority="1180"/>
  </conditionalFormatting>
  <conditionalFormatting sqref="AP26">
    <cfRule type="duplicateValues" dxfId="6368" priority="1179"/>
  </conditionalFormatting>
  <conditionalFormatting sqref="AP39">
    <cfRule type="duplicateValues" dxfId="6367" priority="1178"/>
  </conditionalFormatting>
  <conditionalFormatting sqref="AP36">
    <cfRule type="duplicateValues" dxfId="6366" priority="1177"/>
  </conditionalFormatting>
  <conditionalFormatting sqref="AP39">
    <cfRule type="duplicateValues" dxfId="6365" priority="1176"/>
  </conditionalFormatting>
  <conditionalFormatting sqref="AP49">
    <cfRule type="duplicateValues" dxfId="6364" priority="1175"/>
  </conditionalFormatting>
  <conditionalFormatting sqref="AP46">
    <cfRule type="duplicateValues" dxfId="6363" priority="1174"/>
  </conditionalFormatting>
  <conditionalFormatting sqref="AP49">
    <cfRule type="duplicateValues" dxfId="6362" priority="1173"/>
  </conditionalFormatting>
  <conditionalFormatting sqref="AP6 AL6">
    <cfRule type="duplicateValues" dxfId="6361" priority="1172"/>
  </conditionalFormatting>
  <conditionalFormatting sqref="AP9">
    <cfRule type="duplicateValues" dxfId="6360" priority="1171"/>
  </conditionalFormatting>
  <conditionalFormatting sqref="AP36">
    <cfRule type="duplicateValues" dxfId="6359" priority="1170"/>
  </conditionalFormatting>
  <conditionalFormatting sqref="AP39">
    <cfRule type="duplicateValues" dxfId="6358" priority="1169"/>
  </conditionalFormatting>
  <conditionalFormatting sqref="AM36">
    <cfRule type="duplicateValues" dxfId="6357" priority="1168"/>
  </conditionalFormatting>
  <conditionalFormatting sqref="AM39">
    <cfRule type="duplicateValues" dxfId="6356" priority="1167"/>
  </conditionalFormatting>
  <conditionalFormatting sqref="AM46">
    <cfRule type="duplicateValues" dxfId="6355" priority="1166"/>
  </conditionalFormatting>
  <conditionalFormatting sqref="AM49">
    <cfRule type="duplicateValues" dxfId="6354" priority="1165"/>
  </conditionalFormatting>
  <conditionalFormatting sqref="AO46">
    <cfRule type="duplicateValues" dxfId="6353" priority="1164"/>
  </conditionalFormatting>
  <conditionalFormatting sqref="AL6">
    <cfRule type="duplicateValues" dxfId="6352" priority="1163"/>
  </conditionalFormatting>
  <conditionalFormatting sqref="AP9">
    <cfRule type="duplicateValues" dxfId="6351" priority="1162"/>
  </conditionalFormatting>
  <conditionalFormatting sqref="AL6">
    <cfRule type="duplicateValues" dxfId="6350" priority="1161"/>
  </conditionalFormatting>
  <conditionalFormatting sqref="AP16">
    <cfRule type="duplicateValues" dxfId="6349" priority="1160"/>
  </conditionalFormatting>
  <conditionalFormatting sqref="AP19">
    <cfRule type="duplicateValues" dxfId="6348" priority="1159"/>
  </conditionalFormatting>
  <conditionalFormatting sqref="AP29">
    <cfRule type="duplicateValues" dxfId="6347" priority="1158"/>
  </conditionalFormatting>
  <conditionalFormatting sqref="AM36 AM46">
    <cfRule type="duplicateValues" dxfId="6346" priority="1157"/>
  </conditionalFormatting>
  <conditionalFormatting sqref="AM49">
    <cfRule type="duplicateValues" dxfId="6345" priority="1156"/>
  </conditionalFormatting>
  <conditionalFormatting sqref="AM39">
    <cfRule type="duplicateValues" dxfId="6344" priority="1155"/>
  </conditionalFormatting>
  <conditionalFormatting sqref="AJ6 AL6:AP6">
    <cfRule type="duplicateValues" dxfId="6343" priority="1154"/>
  </conditionalFormatting>
  <conditionalFormatting sqref="AN16">
    <cfRule type="duplicateValues" dxfId="6342" priority="1153"/>
  </conditionalFormatting>
  <conditionalFormatting sqref="AL46">
    <cfRule type="duplicateValues" dxfId="6341" priority="1152"/>
  </conditionalFormatting>
  <conditionalFormatting sqref="AL49">
    <cfRule type="duplicateValues" dxfId="6340" priority="1151"/>
  </conditionalFormatting>
  <conditionalFormatting sqref="AN19">
    <cfRule type="duplicateValues" dxfId="6339" priority="1150"/>
  </conditionalFormatting>
  <conditionalFormatting sqref="AN26">
    <cfRule type="duplicateValues" dxfId="6338" priority="1149"/>
  </conditionalFormatting>
  <conditionalFormatting sqref="AN29">
    <cfRule type="duplicateValues" dxfId="6337" priority="1148"/>
  </conditionalFormatting>
  <conditionalFormatting sqref="AN36">
    <cfRule type="duplicateValues" dxfId="6336" priority="1147"/>
  </conditionalFormatting>
  <conditionalFormatting sqref="AN39">
    <cfRule type="duplicateValues" dxfId="6335" priority="1146"/>
  </conditionalFormatting>
  <conditionalFormatting sqref="AN46">
    <cfRule type="duplicateValues" dxfId="6334" priority="1145"/>
  </conditionalFormatting>
  <conditionalFormatting sqref="AN49">
    <cfRule type="duplicateValues" dxfId="6333" priority="1144"/>
  </conditionalFormatting>
  <conditionalFormatting sqref="AO26">
    <cfRule type="duplicateValues" dxfId="6332" priority="1143"/>
  </conditionalFormatting>
  <conditionalFormatting sqref="AO29">
    <cfRule type="duplicateValues" dxfId="6331" priority="1142"/>
  </conditionalFormatting>
  <conditionalFormatting sqref="AO36">
    <cfRule type="duplicateValues" dxfId="6330" priority="1141"/>
  </conditionalFormatting>
  <conditionalFormatting sqref="AO39">
    <cfRule type="duplicateValues" dxfId="6329" priority="1140"/>
  </conditionalFormatting>
  <conditionalFormatting sqref="AZ6:BR6">
    <cfRule type="cellIs" dxfId="6328" priority="1138" operator="equal">
      <formula>0</formula>
    </cfRule>
    <cfRule type="cellIs" dxfId="6327" priority="1139" operator="greaterThan">
      <formula>0</formula>
    </cfRule>
  </conditionalFormatting>
  <conditionalFormatting sqref="AZ9:BR9">
    <cfRule type="cellIs" dxfId="6326" priority="1136" operator="equal">
      <formula>0</formula>
    </cfRule>
    <cfRule type="cellIs" dxfId="6325" priority="1137" operator="greaterThan">
      <formula>0</formula>
    </cfRule>
  </conditionalFormatting>
  <conditionalFormatting sqref="AZ12:BR12">
    <cfRule type="cellIs" dxfId="6324" priority="1134" operator="equal">
      <formula>0</formula>
    </cfRule>
    <cfRule type="cellIs" dxfId="6323" priority="1135" operator="greaterThan">
      <formula>0</formula>
    </cfRule>
  </conditionalFormatting>
  <conditionalFormatting sqref="AN6">
    <cfRule type="duplicateValues" dxfId="6322" priority="1133"/>
  </conditionalFormatting>
  <conditionalFormatting sqref="AN9">
    <cfRule type="duplicateValues" dxfId="6321" priority="1132"/>
  </conditionalFormatting>
  <conditionalFormatting sqref="AO49">
    <cfRule type="duplicateValues" dxfId="6320" priority="1131"/>
  </conditionalFormatting>
  <conditionalFormatting sqref="A15:A16 A18:A19">
    <cfRule type="cellIs" dxfId="6319" priority="1130" stopIfTrue="1" operator="equal">
      <formula>TRUE</formula>
    </cfRule>
  </conditionalFormatting>
  <conditionalFormatting sqref="AM26">
    <cfRule type="duplicateValues" dxfId="6318" priority="1128"/>
  </conditionalFormatting>
  <conditionalFormatting sqref="AM26">
    <cfRule type="duplicateValues" dxfId="6317" priority="1127"/>
  </conditionalFormatting>
  <conditionalFormatting sqref="AM26">
    <cfRule type="duplicateValues" dxfId="6316" priority="1126"/>
  </conditionalFormatting>
  <conditionalFormatting sqref="AM29">
    <cfRule type="duplicateValues" dxfId="6315" priority="1125"/>
  </conditionalFormatting>
  <conditionalFormatting sqref="AM29">
    <cfRule type="duplicateValues" dxfId="6314" priority="1124"/>
  </conditionalFormatting>
  <conditionalFormatting sqref="AM29">
    <cfRule type="duplicateValues" dxfId="6313" priority="1123"/>
  </conditionalFormatting>
  <conditionalFormatting sqref="AL6">
    <cfRule type="duplicateValues" dxfId="6312" priority="1122"/>
  </conditionalFormatting>
  <conditionalFormatting sqref="AL6">
    <cfRule type="duplicateValues" dxfId="6311" priority="1121"/>
  </conditionalFormatting>
  <conditionalFormatting sqref="AL6">
    <cfRule type="duplicateValues" dxfId="6310" priority="1120"/>
  </conditionalFormatting>
  <conditionalFormatting sqref="AL6">
    <cfRule type="duplicateValues" dxfId="6309" priority="1119"/>
  </conditionalFormatting>
  <conditionalFormatting sqref="AO6">
    <cfRule type="duplicateValues" dxfId="6308" priority="1118"/>
  </conditionalFormatting>
  <conditionalFormatting sqref="AO9">
    <cfRule type="duplicateValues" dxfId="6307" priority="1117"/>
  </conditionalFormatting>
  <conditionalFormatting sqref="AO6">
    <cfRule type="duplicateValues" dxfId="6306" priority="1116"/>
  </conditionalFormatting>
  <conditionalFormatting sqref="AO16">
    <cfRule type="duplicateValues" dxfId="6305" priority="1115"/>
  </conditionalFormatting>
  <conditionalFormatting sqref="AO9">
    <cfRule type="duplicateValues" dxfId="6304" priority="1114"/>
  </conditionalFormatting>
  <conditionalFormatting sqref="AO9">
    <cfRule type="duplicateValues" dxfId="6303" priority="1113"/>
  </conditionalFormatting>
  <conditionalFormatting sqref="AO16">
    <cfRule type="duplicateValues" dxfId="6302" priority="1112"/>
  </conditionalFormatting>
  <conditionalFormatting sqref="AO16">
    <cfRule type="duplicateValues" dxfId="6301" priority="1111"/>
  </conditionalFormatting>
  <conditionalFormatting sqref="AO19">
    <cfRule type="duplicateValues" dxfId="6300" priority="1110"/>
  </conditionalFormatting>
  <conditionalFormatting sqref="AO19">
    <cfRule type="duplicateValues" dxfId="6299" priority="1109"/>
  </conditionalFormatting>
  <conditionalFormatting sqref="AO6">
    <cfRule type="duplicateValues" dxfId="6298" priority="1108"/>
  </conditionalFormatting>
  <conditionalFormatting sqref="AO6">
    <cfRule type="duplicateValues" dxfId="6297" priority="1107"/>
  </conditionalFormatting>
  <conditionalFormatting sqref="AO19">
    <cfRule type="duplicateValues" dxfId="6296" priority="1106"/>
  </conditionalFormatting>
  <conditionalFormatting sqref="AM6">
    <cfRule type="duplicateValues" dxfId="6295" priority="1105"/>
  </conditionalFormatting>
  <conditionalFormatting sqref="AM9">
    <cfRule type="duplicateValues" dxfId="6294" priority="1104"/>
  </conditionalFormatting>
  <conditionalFormatting sqref="AM6">
    <cfRule type="duplicateValues" dxfId="6293" priority="1103"/>
  </conditionalFormatting>
  <conditionalFormatting sqref="AM16">
    <cfRule type="duplicateValues" dxfId="6292" priority="1102"/>
  </conditionalFormatting>
  <conditionalFormatting sqref="AM9">
    <cfRule type="duplicateValues" dxfId="6291" priority="1101"/>
  </conditionalFormatting>
  <conditionalFormatting sqref="AM9">
    <cfRule type="duplicateValues" dxfId="6290" priority="1100"/>
  </conditionalFormatting>
  <conditionalFormatting sqref="AM16">
    <cfRule type="duplicateValues" dxfId="6289" priority="1099"/>
  </conditionalFormatting>
  <conditionalFormatting sqref="AM16">
    <cfRule type="duplicateValues" dxfId="6288" priority="1098"/>
  </conditionalFormatting>
  <conditionalFormatting sqref="AM19">
    <cfRule type="duplicateValues" dxfId="6287" priority="1097"/>
  </conditionalFormatting>
  <conditionalFormatting sqref="AM19">
    <cfRule type="duplicateValues" dxfId="6286" priority="1096"/>
  </conditionalFormatting>
  <conditionalFormatting sqref="AM6">
    <cfRule type="duplicateValues" dxfId="6285" priority="1095"/>
  </conditionalFormatting>
  <conditionalFormatting sqref="AM6">
    <cfRule type="duplicateValues" dxfId="6284" priority="1094"/>
  </conditionalFormatting>
  <conditionalFormatting sqref="AM19">
    <cfRule type="duplicateValues" dxfId="6283" priority="1093"/>
  </conditionalFormatting>
  <conditionalFormatting sqref="AM9:AP9">
    <cfRule type="duplicateValues" dxfId="6282" priority="1092"/>
  </conditionalFormatting>
  <conditionalFormatting sqref="AM16:AP16">
    <cfRule type="duplicateValues" dxfId="6281" priority="1091"/>
  </conditionalFormatting>
  <conditionalFormatting sqref="AM19:AP19">
    <cfRule type="duplicateValues" dxfId="6280" priority="1090"/>
  </conditionalFormatting>
  <conditionalFormatting sqref="AJ36 AJ26">
    <cfRule type="duplicateValues" dxfId="6279" priority="1089"/>
  </conditionalFormatting>
  <conditionalFormatting sqref="AJ39 AJ29">
    <cfRule type="duplicateValues" dxfId="6278" priority="1088"/>
  </conditionalFormatting>
  <conditionalFormatting sqref="AH6 AJ6:AP6">
    <cfRule type="duplicateValues" dxfId="6277" priority="1087"/>
  </conditionalFormatting>
  <conditionalFormatting sqref="AH9 AJ9:AP9">
    <cfRule type="duplicateValues" dxfId="6276" priority="1086"/>
  </conditionalFormatting>
  <conditionalFormatting sqref="AH36 AJ36:AP36">
    <cfRule type="duplicateValues" dxfId="6275" priority="1085"/>
  </conditionalFormatting>
  <conditionalFormatting sqref="AH39 AJ39:AP39">
    <cfRule type="duplicateValues" dxfId="6274" priority="1084"/>
  </conditionalFormatting>
  <conditionalFormatting sqref="AH26 AJ26:AP26">
    <cfRule type="duplicateValues" dxfId="6273" priority="1083"/>
  </conditionalFormatting>
  <conditionalFormatting sqref="AH29 AJ29:AP29">
    <cfRule type="duplicateValues" dxfId="6272" priority="1082"/>
  </conditionalFormatting>
  <conditionalFormatting sqref="AH46 AJ46:AP46">
    <cfRule type="duplicateValues" dxfId="6271" priority="1081"/>
  </conditionalFormatting>
  <conditionalFormatting sqref="AH49 AJ49:AP49">
    <cfRule type="duplicateValues" dxfId="6270" priority="1080"/>
  </conditionalFormatting>
  <conditionalFormatting sqref="AH16 AJ16:AP16">
    <cfRule type="duplicateValues" dxfId="6269" priority="1079"/>
  </conditionalFormatting>
  <conditionalFormatting sqref="AH19 AJ19:AP19">
    <cfRule type="duplicateValues" dxfId="6268" priority="1078"/>
  </conditionalFormatting>
  <conditionalFormatting sqref="AH46">
    <cfRule type="duplicateValues" dxfId="6267" priority="1077"/>
  </conditionalFormatting>
  <conditionalFormatting sqref="AH49">
    <cfRule type="duplicateValues" dxfId="6266" priority="1076"/>
  </conditionalFormatting>
  <conditionalFormatting sqref="AK46 AK36 AK26 AK16">
    <cfRule type="duplicateValues" dxfId="6265" priority="1075"/>
  </conditionalFormatting>
  <conditionalFormatting sqref="AK49 AK39 AK29 AK19">
    <cfRule type="duplicateValues" dxfId="6264" priority="1074"/>
  </conditionalFormatting>
  <conditionalFormatting sqref="AL9">
    <cfRule type="duplicateValues" dxfId="6263" priority="1073"/>
  </conditionalFormatting>
  <conditionalFormatting sqref="AL9">
    <cfRule type="duplicateValues" dxfId="6262" priority="1072"/>
  </conditionalFormatting>
  <conditionalFormatting sqref="AL9">
    <cfRule type="duplicateValues" dxfId="6261" priority="1071"/>
  </conditionalFormatting>
  <conditionalFormatting sqref="AL9">
    <cfRule type="duplicateValues" dxfId="6260" priority="1070"/>
  </conditionalFormatting>
  <conditionalFormatting sqref="AL9">
    <cfRule type="duplicateValues" dxfId="6259" priority="1069"/>
  </conditionalFormatting>
  <conditionalFormatting sqref="AL9">
    <cfRule type="duplicateValues" dxfId="6258" priority="1068"/>
  </conditionalFormatting>
  <conditionalFormatting sqref="AL9">
    <cfRule type="duplicateValues" dxfId="6257" priority="1067"/>
  </conditionalFormatting>
  <conditionalFormatting sqref="AL9">
    <cfRule type="duplicateValues" dxfId="6256" priority="1066"/>
  </conditionalFormatting>
  <conditionalFormatting sqref="AL9">
    <cfRule type="duplicateValues" dxfId="6255" priority="1065"/>
  </conditionalFormatting>
  <conditionalFormatting sqref="AL36 AL26 AL16">
    <cfRule type="duplicateValues" dxfId="6254" priority="1064"/>
  </conditionalFormatting>
  <conditionalFormatting sqref="AL36 AL26 AL16">
    <cfRule type="duplicateValues" dxfId="6253" priority="1063"/>
  </conditionalFormatting>
  <conditionalFormatting sqref="AL36 AL26 AL16">
    <cfRule type="duplicateValues" dxfId="6252" priority="1062"/>
  </conditionalFormatting>
  <conditionalFormatting sqref="AL36 AL26 AL16">
    <cfRule type="duplicateValues" dxfId="6251" priority="1061"/>
  </conditionalFormatting>
  <conditionalFormatting sqref="AL36 AL26 AL16">
    <cfRule type="duplicateValues" dxfId="6250" priority="1060"/>
  </conditionalFormatting>
  <conditionalFormatting sqref="AL36 AL26 AL16">
    <cfRule type="duplicateValues" dxfId="6249" priority="1059"/>
  </conditionalFormatting>
  <conditionalFormatting sqref="AL36 AL26 AL16">
    <cfRule type="duplicateValues" dxfId="6248" priority="1058"/>
  </conditionalFormatting>
  <conditionalFormatting sqref="AL36 AL26 AL16">
    <cfRule type="duplicateValues" dxfId="6247" priority="1057"/>
  </conditionalFormatting>
  <conditionalFormatting sqref="AL36 AL26 AL16">
    <cfRule type="duplicateValues" dxfId="6246" priority="1056"/>
  </conditionalFormatting>
  <conditionalFormatting sqref="AL39 AL29 AL19">
    <cfRule type="duplicateValues" dxfId="6245" priority="1055"/>
  </conditionalFormatting>
  <conditionalFormatting sqref="AL39 AL29 AL19">
    <cfRule type="duplicateValues" dxfId="6244" priority="1054"/>
  </conditionalFormatting>
  <conditionalFormatting sqref="AL39 AL29 AL19">
    <cfRule type="duplicateValues" dxfId="6243" priority="1053"/>
  </conditionalFormatting>
  <conditionalFormatting sqref="AL39 AL29 AL19">
    <cfRule type="duplicateValues" dxfId="6242" priority="1052"/>
  </conditionalFormatting>
  <conditionalFormatting sqref="AL39 AL29 AL19">
    <cfRule type="duplicateValues" dxfId="6241" priority="1051"/>
  </conditionalFormatting>
  <conditionalFormatting sqref="AL39 AL29 AL19">
    <cfRule type="duplicateValues" dxfId="6240" priority="1050"/>
  </conditionalFormatting>
  <conditionalFormatting sqref="AL39 AL29 AL19">
    <cfRule type="duplicateValues" dxfId="6239" priority="1049"/>
  </conditionalFormatting>
  <conditionalFormatting sqref="AL39 AL29 AL19">
    <cfRule type="duplicateValues" dxfId="6238" priority="1048"/>
  </conditionalFormatting>
  <conditionalFormatting sqref="AL39 AL29 AL19">
    <cfRule type="duplicateValues" dxfId="6237" priority="1047"/>
  </conditionalFormatting>
  <conditionalFormatting sqref="AH6">
    <cfRule type="duplicateValues" dxfId="6236" priority="1046"/>
  </conditionalFormatting>
  <conditionalFormatting sqref="AH9">
    <cfRule type="duplicateValues" dxfId="6235" priority="1045"/>
  </conditionalFormatting>
  <conditionalFormatting sqref="AH36 AH26 AH16">
    <cfRule type="duplicateValues" dxfId="6234" priority="1044"/>
  </conditionalFormatting>
  <conditionalFormatting sqref="AH39 AH29 AH19">
    <cfRule type="duplicateValues" dxfId="6233" priority="1043"/>
  </conditionalFormatting>
  <conditionalFormatting sqref="AI6">
    <cfRule type="duplicateValues" dxfId="6232" priority="82"/>
  </conditionalFormatting>
  <conditionalFormatting sqref="AI9">
    <cfRule type="duplicateValues" dxfId="6231" priority="81"/>
  </conditionalFormatting>
  <conditionalFormatting sqref="AI16">
    <cfRule type="duplicateValues" dxfId="6230" priority="80"/>
  </conditionalFormatting>
  <conditionalFormatting sqref="AI19">
    <cfRule type="duplicateValues" dxfId="6229" priority="79"/>
  </conditionalFormatting>
  <conditionalFormatting sqref="AI26">
    <cfRule type="duplicateValues" dxfId="6228" priority="78"/>
  </conditionalFormatting>
  <conditionalFormatting sqref="AI29">
    <cfRule type="duplicateValues" dxfId="6227" priority="77"/>
  </conditionalFormatting>
  <conditionalFormatting sqref="AI36">
    <cfRule type="duplicateValues" dxfId="6226" priority="76"/>
  </conditionalFormatting>
  <conditionalFormatting sqref="AI39">
    <cfRule type="duplicateValues" dxfId="6225" priority="75"/>
  </conditionalFormatting>
  <conditionalFormatting sqref="AI46">
    <cfRule type="duplicateValues" dxfId="6224" priority="74"/>
  </conditionalFormatting>
  <conditionalFormatting sqref="AI49">
    <cfRule type="duplicateValues" dxfId="6223" priority="73"/>
  </conditionalFormatting>
  <conditionalFormatting sqref="B6:AG6">
    <cfRule type="duplicateValues" dxfId="6222" priority="12"/>
  </conditionalFormatting>
  <conditionalFormatting sqref="B9:AG9">
    <cfRule type="duplicateValues" dxfId="6221" priority="11"/>
  </conditionalFormatting>
  <conditionalFormatting sqref="B16:AG16">
    <cfRule type="duplicateValues" dxfId="6220" priority="10"/>
  </conditionalFormatting>
  <conditionalFormatting sqref="B19:AG19">
    <cfRule type="duplicateValues" dxfId="6219" priority="9"/>
  </conditionalFormatting>
  <conditionalFormatting sqref="B26:AG26">
    <cfRule type="duplicateValues" dxfId="6218" priority="8"/>
  </conditionalFormatting>
  <conditionalFormatting sqref="B29:AG29">
    <cfRule type="duplicateValues" dxfId="6217" priority="7"/>
  </conditionalFormatting>
  <conditionalFormatting sqref="B36:AG36">
    <cfRule type="duplicateValues" dxfId="6216" priority="6"/>
  </conditionalFormatting>
  <conditionalFormatting sqref="B39:AG39">
    <cfRule type="duplicateValues" dxfId="6215" priority="5"/>
  </conditionalFormatting>
  <conditionalFormatting sqref="B46:AG46">
    <cfRule type="duplicateValues" dxfId="6214" priority="4"/>
  </conditionalFormatting>
  <conditionalFormatting sqref="B49:AG49">
    <cfRule type="duplicateValues" dxfId="6213" priority="3"/>
  </conditionalFormatting>
  <conditionalFormatting sqref="B56:AG56">
    <cfRule type="duplicateValues" dxfId="6212" priority="2"/>
  </conditionalFormatting>
  <conditionalFormatting sqref="B59:AG59">
    <cfRule type="duplicateValues" dxfId="6211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5233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83" stopIfTrue="1" operator="containsText" id="{78DC98BC-A76A-4427-9582-BF27B1123863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182" stopIfTrue="1" operator="containsText" id="{42BAA50F-447A-4836-BAA0-CA826C6ADE12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129" stopIfTrue="1" operator="containsText" id="{886B0736-6481-443A-9FE6-06774FAEFAD1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B7967-96C9-4E75-82D7-1E05A8FA792D}">
  <sheetPr codeName="Tabelle305"/>
  <dimension ref="A1:CE97"/>
  <sheetViews>
    <sheetView topLeftCell="D1" zoomScale="70" zoomScaleNormal="70" zoomScaleSheetLayoutView="70" zoomScalePageLayoutView="70" workbookViewId="0">
      <selection activeCell="AD2" sqref="AD2:AD3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29</v>
      </c>
      <c r="B1" s="3">
        <f>DATE(YEAR(A2),1,7*A1-3-WEEKDAY(DATE(YEAR(A2),,),3))</f>
        <v>44025</v>
      </c>
      <c r="C1" s="2" t="s">
        <v>29</v>
      </c>
      <c r="D1" s="3">
        <f>B1+4</f>
        <v>44029</v>
      </c>
      <c r="E1" s="207">
        <f ca="1">SUMIF(B6:AI7,"&lt;&gt;"&amp;"",B2:AI2)</f>
        <v>68</v>
      </c>
      <c r="F1" s="488" t="s">
        <v>506</v>
      </c>
      <c r="G1" s="354"/>
      <c r="H1" s="489"/>
      <c r="I1" s="307"/>
      <c r="J1" s="225"/>
      <c r="K1" s="225"/>
      <c r="L1" s="307"/>
      <c r="M1" s="307"/>
      <c r="N1" s="307"/>
      <c r="O1" s="225"/>
      <c r="P1" s="307"/>
      <c r="Q1" s="328"/>
      <c r="R1" s="466"/>
      <c r="S1" s="345"/>
      <c r="T1" s="345"/>
      <c r="U1" s="327"/>
      <c r="V1" s="466"/>
      <c r="W1" s="327"/>
      <c r="X1" s="465"/>
      <c r="Y1" s="212"/>
      <c r="Z1" s="212"/>
      <c r="AA1" s="227"/>
      <c r="AB1" s="227"/>
      <c r="AC1" s="466"/>
      <c r="AD1" s="466"/>
      <c r="AE1" s="413"/>
      <c r="AF1" s="227"/>
      <c r="AG1" s="227"/>
      <c r="AH1" s="212"/>
      <c r="AI1" s="466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11</v>
      </c>
      <c r="F2" s="166">
        <v>2</v>
      </c>
      <c r="G2" s="166">
        <v>2</v>
      </c>
      <c r="H2" s="166">
        <v>1</v>
      </c>
      <c r="I2" s="166">
        <v>6</v>
      </c>
      <c r="J2" s="166"/>
      <c r="K2" s="165">
        <v>3</v>
      </c>
      <c r="L2" s="165">
        <v>1</v>
      </c>
      <c r="M2" s="165"/>
      <c r="N2" s="165">
        <v>6</v>
      </c>
      <c r="O2" s="165">
        <v>2</v>
      </c>
      <c r="P2" s="165">
        <v>2</v>
      </c>
      <c r="Q2" s="165">
        <v>2</v>
      </c>
      <c r="R2" s="165">
        <v>1</v>
      </c>
      <c r="S2" s="165">
        <v>1</v>
      </c>
      <c r="T2" s="165">
        <v>1</v>
      </c>
      <c r="U2" s="165">
        <v>3</v>
      </c>
      <c r="V2" s="165">
        <v>1</v>
      </c>
      <c r="W2" s="9"/>
      <c r="X2" s="165">
        <v>3</v>
      </c>
      <c r="Y2" s="263"/>
      <c r="Z2" s="166">
        <v>1</v>
      </c>
      <c r="AA2" s="263"/>
      <c r="AB2" s="263"/>
      <c r="AC2" s="165">
        <v>7</v>
      </c>
      <c r="AD2" s="165">
        <v>6</v>
      </c>
      <c r="AE2" s="165">
        <v>7</v>
      </c>
      <c r="AF2" s="9">
        <v>5</v>
      </c>
      <c r="AG2" s="9"/>
      <c r="AH2" s="9"/>
      <c r="AI2" s="165">
        <v>5</v>
      </c>
      <c r="AJ2" s="165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3</v>
      </c>
      <c r="BA2" s="287">
        <f t="shared" ref="BA2:BR2" si="0">MAX(BA6,BA9,BA12,BA16,BA19,BA22,BA26,BA29,BA32,BA36,BA39,BA42,BA46,BA49,BA52,BA56,BA59,BA62)</f>
        <v>0</v>
      </c>
      <c r="BB2" s="287">
        <f t="shared" si="0"/>
        <v>6</v>
      </c>
      <c r="BC2" s="287">
        <f t="shared" si="0"/>
        <v>9</v>
      </c>
      <c r="BD2" s="287">
        <f t="shared" si="0"/>
        <v>11</v>
      </c>
      <c r="BE2" s="287">
        <f t="shared" si="0"/>
        <v>6</v>
      </c>
      <c r="BF2" s="287">
        <f t="shared" si="0"/>
        <v>12</v>
      </c>
      <c r="BG2" s="287">
        <f t="shared" si="0"/>
        <v>9</v>
      </c>
      <c r="BH2" s="287">
        <f t="shared" si="0"/>
        <v>0</v>
      </c>
      <c r="BI2" s="287">
        <f t="shared" si="0"/>
        <v>0</v>
      </c>
      <c r="BJ2" s="287">
        <f t="shared" si="0"/>
        <v>0</v>
      </c>
      <c r="BK2" s="287">
        <f t="shared" si="0"/>
        <v>0</v>
      </c>
      <c r="BL2" s="287">
        <f t="shared" si="0"/>
        <v>6</v>
      </c>
      <c r="BM2" s="287">
        <f t="shared" si="0"/>
        <v>5</v>
      </c>
      <c r="BN2" s="287">
        <f t="shared" si="0"/>
        <v>0</v>
      </c>
      <c r="BO2" s="287">
        <f t="shared" si="0"/>
        <v>0</v>
      </c>
      <c r="BP2" s="287">
        <f t="shared" si="0"/>
        <v>1</v>
      </c>
      <c r="BQ2" s="287">
        <f t="shared" si="0"/>
        <v>0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 t="s">
        <v>504</v>
      </c>
      <c r="S3" s="13" t="s">
        <v>323</v>
      </c>
      <c r="T3" s="13" t="s">
        <v>214</v>
      </c>
      <c r="U3" s="12" t="s">
        <v>244</v>
      </c>
      <c r="V3" s="12" t="s">
        <v>332</v>
      </c>
      <c r="W3" s="12"/>
      <c r="X3" s="12" t="s">
        <v>494</v>
      </c>
      <c r="Y3" s="286"/>
      <c r="Z3" s="286" t="s">
        <v>270</v>
      </c>
      <c r="AA3" s="286"/>
      <c r="AB3" s="286"/>
      <c r="AC3" s="286" t="s">
        <v>394</v>
      </c>
      <c r="AD3" s="12" t="s">
        <v>349</v>
      </c>
      <c r="AE3" s="12" t="s">
        <v>295</v>
      </c>
      <c r="AF3" s="12" t="s">
        <v>510</v>
      </c>
      <c r="AG3" s="12"/>
      <c r="AH3" s="12"/>
      <c r="AI3" s="12" t="s">
        <v>311</v>
      </c>
      <c r="AJ3" s="13"/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191</v>
      </c>
      <c r="C4" s="17" t="s">
        <v>191</v>
      </c>
      <c r="D4" s="17" t="s">
        <v>507</v>
      </c>
      <c r="E4" s="17" t="s">
        <v>507</v>
      </c>
      <c r="F4" s="17" t="s">
        <v>507</v>
      </c>
      <c r="G4" s="17" t="s">
        <v>507</v>
      </c>
      <c r="H4" s="17" t="s">
        <v>217</v>
      </c>
      <c r="I4" s="17" t="s">
        <v>217</v>
      </c>
      <c r="J4" s="17"/>
      <c r="K4" s="17" t="s">
        <v>507</v>
      </c>
      <c r="L4" s="17" t="s">
        <v>217</v>
      </c>
      <c r="M4" s="17"/>
      <c r="N4" s="17" t="s">
        <v>492</v>
      </c>
      <c r="O4" s="17" t="s">
        <v>217</v>
      </c>
      <c r="P4" s="17" t="s">
        <v>191</v>
      </c>
      <c r="Q4" s="17" t="s">
        <v>281</v>
      </c>
      <c r="R4" s="17" t="s">
        <v>217</v>
      </c>
      <c r="S4" s="17" t="s">
        <v>392</v>
      </c>
      <c r="T4" s="17" t="s">
        <v>493</v>
      </c>
      <c r="U4" s="17" t="s">
        <v>392</v>
      </c>
      <c r="V4" s="17" t="s">
        <v>392</v>
      </c>
      <c r="W4" s="17"/>
      <c r="X4" s="17" t="s">
        <v>313</v>
      </c>
      <c r="Y4" s="17"/>
      <c r="Z4" s="17" t="s">
        <v>498</v>
      </c>
      <c r="AA4" s="17"/>
      <c r="AB4" s="17"/>
      <c r="AC4" s="17" t="s">
        <v>392</v>
      </c>
      <c r="AD4" s="17" t="s">
        <v>345</v>
      </c>
      <c r="AE4" s="17" t="s">
        <v>281</v>
      </c>
      <c r="AF4" s="17" t="s">
        <v>509</v>
      </c>
      <c r="AG4" s="17"/>
      <c r="AH4" s="17"/>
      <c r="AI4" s="17" t="s">
        <v>493</v>
      </c>
      <c r="AJ4" s="334"/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290" t="s">
        <v>6</v>
      </c>
      <c r="E5" s="290" t="s">
        <v>6</v>
      </c>
      <c r="F5" s="290" t="s">
        <v>6</v>
      </c>
      <c r="G5" s="290" t="s">
        <v>6</v>
      </c>
      <c r="H5" s="289"/>
      <c r="I5" s="289"/>
      <c r="J5" s="289"/>
      <c r="K5" s="290" t="s">
        <v>6</v>
      </c>
      <c r="L5" s="289"/>
      <c r="M5" s="289"/>
      <c r="N5" s="352" t="s">
        <v>202</v>
      </c>
      <c r="O5" s="289"/>
      <c r="P5" s="289"/>
      <c r="Q5" s="320" t="s">
        <v>72</v>
      </c>
      <c r="R5" s="289"/>
      <c r="S5" s="264" t="s">
        <v>74</v>
      </c>
      <c r="T5" s="217" t="s">
        <v>27</v>
      </c>
      <c r="U5" s="264" t="s">
        <v>74</v>
      </c>
      <c r="V5" s="264" t="s">
        <v>74</v>
      </c>
      <c r="W5" s="289"/>
      <c r="X5" s="340" t="s">
        <v>2</v>
      </c>
      <c r="Y5" s="289"/>
      <c r="Z5" s="462" t="s">
        <v>53</v>
      </c>
      <c r="AA5" s="289"/>
      <c r="AB5" s="289"/>
      <c r="AC5" s="264" t="s">
        <v>74</v>
      </c>
      <c r="AD5" s="366" t="s">
        <v>14</v>
      </c>
      <c r="AE5" s="320" t="s">
        <v>72</v>
      </c>
      <c r="AF5" s="292" t="s">
        <v>16</v>
      </c>
      <c r="AG5" s="289"/>
      <c r="AH5" s="289"/>
      <c r="AI5" s="318" t="s">
        <v>27</v>
      </c>
      <c r="AJ5" s="313"/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9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>
        <v>4</v>
      </c>
      <c r="E6" s="26">
        <v>5</v>
      </c>
      <c r="F6" s="26">
        <v>4</v>
      </c>
      <c r="G6" s="26">
        <v>4</v>
      </c>
      <c r="H6" s="26"/>
      <c r="I6" s="26"/>
      <c r="J6" s="26"/>
      <c r="K6" s="26">
        <v>4</v>
      </c>
      <c r="L6" s="26"/>
      <c r="M6" s="26"/>
      <c r="N6" s="26" t="s">
        <v>33</v>
      </c>
      <c r="O6" s="26"/>
      <c r="P6" s="26"/>
      <c r="Q6" s="26">
        <v>8</v>
      </c>
      <c r="R6" s="26"/>
      <c r="S6" s="26">
        <v>7</v>
      </c>
      <c r="T6" s="26">
        <v>6</v>
      </c>
      <c r="U6" s="26">
        <v>7</v>
      </c>
      <c r="V6" s="26">
        <v>7</v>
      </c>
      <c r="W6" s="26"/>
      <c r="X6" s="26">
        <v>1</v>
      </c>
      <c r="Y6" s="26"/>
      <c r="Z6" s="26" t="s">
        <v>61</v>
      </c>
      <c r="AA6" s="26"/>
      <c r="AB6" s="26"/>
      <c r="AC6" s="26">
        <v>7</v>
      </c>
      <c r="AD6" s="26">
        <v>3</v>
      </c>
      <c r="AE6" s="26">
        <v>8</v>
      </c>
      <c r="AF6" s="26" t="s">
        <v>34</v>
      </c>
      <c r="AG6" s="26"/>
      <c r="AH6" s="26"/>
      <c r="AI6" s="26">
        <v>6</v>
      </c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3</v>
      </c>
      <c r="BA6" s="167">
        <f t="shared" si="2"/>
        <v>0</v>
      </c>
      <c r="BB6" s="167">
        <f t="shared" si="2"/>
        <v>6</v>
      </c>
      <c r="BC6" s="167">
        <f t="shared" si="2"/>
        <v>9</v>
      </c>
      <c r="BD6" s="167">
        <f t="shared" si="2"/>
        <v>11</v>
      </c>
      <c r="BE6" s="167">
        <f t="shared" si="2"/>
        <v>6</v>
      </c>
      <c r="BF6" s="167">
        <f t="shared" si="2"/>
        <v>12</v>
      </c>
      <c r="BG6" s="167">
        <f t="shared" si="2"/>
        <v>9</v>
      </c>
      <c r="BH6" s="167">
        <f t="shared" si="2"/>
        <v>0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6</v>
      </c>
      <c r="BM6" s="167">
        <f t="shared" si="2"/>
        <v>5</v>
      </c>
      <c r="BN6" s="167">
        <f t="shared" si="2"/>
        <v>0</v>
      </c>
      <c r="BO6" s="167">
        <f t="shared" si="2"/>
        <v>0</v>
      </c>
      <c r="BP6" s="167">
        <f t="shared" si="2"/>
        <v>1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6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191</v>
      </c>
      <c r="C7" s="17" t="s">
        <v>191</v>
      </c>
      <c r="D7" s="17" t="s">
        <v>507</v>
      </c>
      <c r="E7" s="17" t="s">
        <v>507</v>
      </c>
      <c r="F7" s="17" t="s">
        <v>507</v>
      </c>
      <c r="G7" s="17" t="s">
        <v>507</v>
      </c>
      <c r="H7" s="17" t="s">
        <v>217</v>
      </c>
      <c r="I7" s="17" t="s">
        <v>217</v>
      </c>
      <c r="J7" s="17"/>
      <c r="K7" s="17" t="s">
        <v>507</v>
      </c>
      <c r="L7" s="17" t="s">
        <v>217</v>
      </c>
      <c r="M7" s="17"/>
      <c r="N7" s="17" t="s">
        <v>492</v>
      </c>
      <c r="O7" s="17" t="s">
        <v>217</v>
      </c>
      <c r="P7" s="17" t="s">
        <v>191</v>
      </c>
      <c r="Q7" s="17" t="s">
        <v>281</v>
      </c>
      <c r="R7" s="17" t="s">
        <v>217</v>
      </c>
      <c r="S7" s="17" t="s">
        <v>392</v>
      </c>
      <c r="T7" s="17" t="s">
        <v>493</v>
      </c>
      <c r="U7" s="17" t="s">
        <v>392</v>
      </c>
      <c r="V7" s="17" t="s">
        <v>392</v>
      </c>
      <c r="W7" s="17"/>
      <c r="X7" s="17" t="s">
        <v>313</v>
      </c>
      <c r="Y7" s="17"/>
      <c r="Z7" s="17"/>
      <c r="AA7" s="17"/>
      <c r="AB7" s="17"/>
      <c r="AC7" s="17" t="s">
        <v>392</v>
      </c>
      <c r="AD7" s="17" t="s">
        <v>345</v>
      </c>
      <c r="AE7" s="17" t="s">
        <v>281</v>
      </c>
      <c r="AF7" s="17" t="s">
        <v>509</v>
      </c>
      <c r="AG7" s="17"/>
      <c r="AH7" s="17"/>
      <c r="AI7" s="17" t="s">
        <v>493</v>
      </c>
      <c r="AJ7" s="334"/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4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90" t="s">
        <v>6</v>
      </c>
      <c r="E8" s="290" t="s">
        <v>6</v>
      </c>
      <c r="F8" s="290" t="s">
        <v>6</v>
      </c>
      <c r="G8" s="290" t="s">
        <v>6</v>
      </c>
      <c r="H8" s="289"/>
      <c r="I8" s="289"/>
      <c r="J8" s="289"/>
      <c r="K8" s="290" t="s">
        <v>6</v>
      </c>
      <c r="L8" s="289"/>
      <c r="M8" s="289"/>
      <c r="N8" s="352" t="s">
        <v>202</v>
      </c>
      <c r="O8" s="289"/>
      <c r="P8" s="289"/>
      <c r="Q8" s="320" t="s">
        <v>72</v>
      </c>
      <c r="R8" s="289"/>
      <c r="S8" s="264" t="s">
        <v>74</v>
      </c>
      <c r="T8" s="217" t="s">
        <v>27</v>
      </c>
      <c r="U8" s="264" t="s">
        <v>74</v>
      </c>
      <c r="V8" s="264" t="s">
        <v>74</v>
      </c>
      <c r="W8" s="289"/>
      <c r="X8" s="340" t="s">
        <v>2</v>
      </c>
      <c r="Y8" s="289"/>
      <c r="Z8" s="289"/>
      <c r="AA8" s="289"/>
      <c r="AB8" s="289"/>
      <c r="AC8" s="264" t="s">
        <v>74</v>
      </c>
      <c r="AD8" s="366" t="s">
        <v>14</v>
      </c>
      <c r="AE8" s="320" t="s">
        <v>72</v>
      </c>
      <c r="AF8" s="292" t="s">
        <v>16</v>
      </c>
      <c r="AG8" s="289"/>
      <c r="AH8" s="289"/>
      <c r="AI8" s="318" t="s">
        <v>27</v>
      </c>
      <c r="AJ8" s="313"/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>
        <v>4</v>
      </c>
      <c r="E9" s="26">
        <v>5</v>
      </c>
      <c r="F9" s="26">
        <v>4</v>
      </c>
      <c r="G9" s="26">
        <v>4</v>
      </c>
      <c r="H9" s="26"/>
      <c r="I9" s="26"/>
      <c r="J9" s="26"/>
      <c r="K9" s="26">
        <v>4</v>
      </c>
      <c r="L9" s="26"/>
      <c r="M9" s="26"/>
      <c r="N9" s="26" t="s">
        <v>33</v>
      </c>
      <c r="O9" s="26"/>
      <c r="P9" s="26"/>
      <c r="Q9" s="26">
        <v>8</v>
      </c>
      <c r="R9" s="26"/>
      <c r="S9" s="26">
        <v>7</v>
      </c>
      <c r="T9" s="26">
        <v>6</v>
      </c>
      <c r="U9" s="26">
        <v>7</v>
      </c>
      <c r="V9" s="26">
        <v>7</v>
      </c>
      <c r="W9" s="26"/>
      <c r="X9" s="26">
        <v>1</v>
      </c>
      <c r="Y9" s="26"/>
      <c r="Z9" s="26"/>
      <c r="AA9" s="26"/>
      <c r="AB9" s="26"/>
      <c r="AC9" s="26">
        <v>7</v>
      </c>
      <c r="AD9" s="26">
        <v>3</v>
      </c>
      <c r="AE9" s="26">
        <v>8</v>
      </c>
      <c r="AF9" s="26" t="s">
        <v>34</v>
      </c>
      <c r="AG9" s="26"/>
      <c r="AH9" s="26"/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3</v>
      </c>
      <c r="BA9" s="167">
        <f t="shared" si="4"/>
        <v>0</v>
      </c>
      <c r="BB9" s="167">
        <f t="shared" si="4"/>
        <v>6</v>
      </c>
      <c r="BC9" s="167">
        <f t="shared" si="4"/>
        <v>9</v>
      </c>
      <c r="BD9" s="167">
        <f t="shared" si="4"/>
        <v>11</v>
      </c>
      <c r="BE9" s="167">
        <f t="shared" si="4"/>
        <v>6</v>
      </c>
      <c r="BF9" s="167">
        <f t="shared" si="4"/>
        <v>12</v>
      </c>
      <c r="BG9" s="167">
        <f t="shared" si="4"/>
        <v>9</v>
      </c>
      <c r="BH9" s="167">
        <f t="shared" si="4"/>
        <v>0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6</v>
      </c>
      <c r="BM9" s="167">
        <f t="shared" si="4"/>
        <v>5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191</v>
      </c>
      <c r="C14" s="17" t="s">
        <v>191</v>
      </c>
      <c r="D14" s="17" t="s">
        <v>507</v>
      </c>
      <c r="E14" s="17" t="s">
        <v>507</v>
      </c>
      <c r="F14" s="17" t="s">
        <v>507</v>
      </c>
      <c r="G14" s="17" t="s">
        <v>507</v>
      </c>
      <c r="H14" s="17" t="s">
        <v>217</v>
      </c>
      <c r="I14" s="17" t="s">
        <v>217</v>
      </c>
      <c r="J14" s="17"/>
      <c r="K14" s="17" t="s">
        <v>507</v>
      </c>
      <c r="L14" s="17" t="s">
        <v>217</v>
      </c>
      <c r="M14" s="17"/>
      <c r="N14" s="373" t="s">
        <v>468</v>
      </c>
      <c r="O14" s="17" t="s">
        <v>217</v>
      </c>
      <c r="P14" s="17" t="s">
        <v>191</v>
      </c>
      <c r="Q14" s="17" t="s">
        <v>281</v>
      </c>
      <c r="R14" s="17" t="s">
        <v>217</v>
      </c>
      <c r="S14" s="17" t="s">
        <v>392</v>
      </c>
      <c r="T14" s="17" t="s">
        <v>493</v>
      </c>
      <c r="U14" s="17" t="s">
        <v>392</v>
      </c>
      <c r="V14" s="17" t="s">
        <v>392</v>
      </c>
      <c r="W14" s="17"/>
      <c r="X14" s="17" t="s">
        <v>313</v>
      </c>
      <c r="Y14" s="17"/>
      <c r="Z14" s="17"/>
      <c r="AA14" s="17"/>
      <c r="AB14" s="17"/>
      <c r="AC14" s="17" t="s">
        <v>392</v>
      </c>
      <c r="AD14" s="17" t="s">
        <v>345</v>
      </c>
      <c r="AE14" s="17" t="s">
        <v>281</v>
      </c>
      <c r="AF14" s="17" t="s">
        <v>509</v>
      </c>
      <c r="AG14" s="17"/>
      <c r="AH14" s="17"/>
      <c r="AI14" s="17" t="s">
        <v>493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290" t="s">
        <v>6</v>
      </c>
      <c r="E15" s="290" t="s">
        <v>6</v>
      </c>
      <c r="F15" s="290" t="s">
        <v>6</v>
      </c>
      <c r="G15" s="290" t="s">
        <v>6</v>
      </c>
      <c r="H15" s="289"/>
      <c r="I15" s="289"/>
      <c r="J15" s="289"/>
      <c r="K15" s="290" t="s">
        <v>6</v>
      </c>
      <c r="L15" s="289"/>
      <c r="M15" s="289"/>
      <c r="N15" s="359" t="s">
        <v>227</v>
      </c>
      <c r="O15" s="289"/>
      <c r="P15" s="289"/>
      <c r="Q15" s="320" t="s">
        <v>72</v>
      </c>
      <c r="R15" s="289"/>
      <c r="S15" s="264" t="s">
        <v>74</v>
      </c>
      <c r="T15" s="217" t="s">
        <v>27</v>
      </c>
      <c r="U15" s="264" t="s">
        <v>74</v>
      </c>
      <c r="V15" s="264" t="s">
        <v>74</v>
      </c>
      <c r="W15" s="289"/>
      <c r="X15" s="340" t="s">
        <v>2</v>
      </c>
      <c r="Y15" s="289"/>
      <c r="Z15" s="289"/>
      <c r="AA15" s="289"/>
      <c r="AB15" s="289"/>
      <c r="AC15" s="264" t="s">
        <v>74</v>
      </c>
      <c r="AD15" s="366" t="s">
        <v>14</v>
      </c>
      <c r="AE15" s="320" t="s">
        <v>72</v>
      </c>
      <c r="AF15" s="292" t="s">
        <v>16</v>
      </c>
      <c r="AG15" s="289"/>
      <c r="AH15" s="289"/>
      <c r="AI15" s="318" t="s">
        <v>27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>
        <v>4</v>
      </c>
      <c r="E16" s="26">
        <v>5</v>
      </c>
      <c r="F16" s="26">
        <v>4</v>
      </c>
      <c r="G16" s="26">
        <v>4</v>
      </c>
      <c r="H16" s="26"/>
      <c r="I16" s="26"/>
      <c r="J16" s="26"/>
      <c r="K16" s="26">
        <v>4</v>
      </c>
      <c r="L16" s="26"/>
      <c r="M16" s="26"/>
      <c r="N16" s="26" t="s">
        <v>33</v>
      </c>
      <c r="O16" s="26"/>
      <c r="P16" s="26"/>
      <c r="Q16" s="26">
        <v>8</v>
      </c>
      <c r="R16" s="26"/>
      <c r="S16" s="26">
        <v>7</v>
      </c>
      <c r="T16" s="26">
        <v>6</v>
      </c>
      <c r="U16" s="26">
        <v>7</v>
      </c>
      <c r="V16" s="26">
        <v>7</v>
      </c>
      <c r="W16" s="26"/>
      <c r="X16" s="26">
        <v>1</v>
      </c>
      <c r="Y16" s="26"/>
      <c r="Z16" s="26"/>
      <c r="AA16" s="26"/>
      <c r="AB16" s="26"/>
      <c r="AC16" s="26">
        <v>7</v>
      </c>
      <c r="AD16" s="26">
        <v>3</v>
      </c>
      <c r="AE16" s="26">
        <v>8</v>
      </c>
      <c r="AF16" s="26" t="s">
        <v>34</v>
      </c>
      <c r="AG16" s="26"/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3</v>
      </c>
      <c r="BA16" s="167">
        <f t="shared" si="8"/>
        <v>0</v>
      </c>
      <c r="BB16" s="167">
        <f t="shared" si="8"/>
        <v>6</v>
      </c>
      <c r="BC16" s="167">
        <f t="shared" si="8"/>
        <v>9</v>
      </c>
      <c r="BD16" s="167">
        <f t="shared" si="8"/>
        <v>11</v>
      </c>
      <c r="BE16" s="167">
        <f t="shared" si="8"/>
        <v>6</v>
      </c>
      <c r="BF16" s="167">
        <f t="shared" si="8"/>
        <v>12</v>
      </c>
      <c r="BG16" s="167">
        <f t="shared" si="8"/>
        <v>9</v>
      </c>
      <c r="BH16" s="167">
        <f t="shared" si="8"/>
        <v>0</v>
      </c>
      <c r="BI16" s="167">
        <f t="shared" si="8"/>
        <v>0</v>
      </c>
      <c r="BJ16" s="167">
        <f t="shared" si="8"/>
        <v>0</v>
      </c>
      <c r="BK16" s="167">
        <f t="shared" si="8"/>
        <v>0</v>
      </c>
      <c r="BL16" s="167">
        <f t="shared" si="8"/>
        <v>6</v>
      </c>
      <c r="BM16" s="167">
        <f t="shared" si="8"/>
        <v>5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191</v>
      </c>
      <c r="C17" s="17" t="s">
        <v>191</v>
      </c>
      <c r="D17" s="17" t="s">
        <v>507</v>
      </c>
      <c r="E17" s="17" t="s">
        <v>507</v>
      </c>
      <c r="F17" s="17" t="s">
        <v>507</v>
      </c>
      <c r="G17" s="17" t="s">
        <v>507</v>
      </c>
      <c r="H17" s="17" t="s">
        <v>217</v>
      </c>
      <c r="I17" s="17" t="s">
        <v>217</v>
      </c>
      <c r="J17" s="17"/>
      <c r="K17" s="17" t="s">
        <v>507</v>
      </c>
      <c r="L17" s="17" t="s">
        <v>217</v>
      </c>
      <c r="M17" s="17"/>
      <c r="N17" s="373" t="s">
        <v>468</v>
      </c>
      <c r="O17" s="17" t="s">
        <v>217</v>
      </c>
      <c r="P17" s="17" t="s">
        <v>191</v>
      </c>
      <c r="Q17" s="17" t="s">
        <v>281</v>
      </c>
      <c r="R17" s="17" t="s">
        <v>217</v>
      </c>
      <c r="S17" s="17" t="s">
        <v>392</v>
      </c>
      <c r="T17" s="17" t="s">
        <v>493</v>
      </c>
      <c r="U17" s="17" t="s">
        <v>392</v>
      </c>
      <c r="V17" s="17" t="s">
        <v>392</v>
      </c>
      <c r="W17" s="17"/>
      <c r="X17" s="17" t="s">
        <v>313</v>
      </c>
      <c r="Y17" s="17"/>
      <c r="Z17" s="17" t="s">
        <v>498</v>
      </c>
      <c r="AA17" s="17"/>
      <c r="AB17" s="17"/>
      <c r="AC17" s="17" t="s">
        <v>392</v>
      </c>
      <c r="AD17" s="17" t="s">
        <v>345</v>
      </c>
      <c r="AE17" s="17" t="s">
        <v>281</v>
      </c>
      <c r="AF17" s="17" t="s">
        <v>509</v>
      </c>
      <c r="AG17" s="17"/>
      <c r="AH17" s="17"/>
      <c r="AI17" s="17" t="s">
        <v>493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290" t="s">
        <v>6</v>
      </c>
      <c r="E18" s="290" t="s">
        <v>6</v>
      </c>
      <c r="F18" s="290" t="s">
        <v>6</v>
      </c>
      <c r="G18" s="290" t="s">
        <v>6</v>
      </c>
      <c r="H18" s="289"/>
      <c r="I18" s="289"/>
      <c r="J18" s="289"/>
      <c r="K18" s="290" t="s">
        <v>6</v>
      </c>
      <c r="L18" s="289"/>
      <c r="M18" s="289"/>
      <c r="N18" s="359" t="s">
        <v>227</v>
      </c>
      <c r="O18" s="289"/>
      <c r="P18" s="289"/>
      <c r="Q18" s="320" t="s">
        <v>72</v>
      </c>
      <c r="R18" s="289"/>
      <c r="S18" s="264" t="s">
        <v>74</v>
      </c>
      <c r="T18" s="217" t="s">
        <v>27</v>
      </c>
      <c r="U18" s="264" t="s">
        <v>74</v>
      </c>
      <c r="V18" s="264" t="s">
        <v>74</v>
      </c>
      <c r="W18" s="289"/>
      <c r="X18" s="340" t="s">
        <v>2</v>
      </c>
      <c r="Y18" s="289"/>
      <c r="Z18" s="462" t="s">
        <v>53</v>
      </c>
      <c r="AA18" s="289"/>
      <c r="AB18" s="289"/>
      <c r="AC18" s="264" t="s">
        <v>74</v>
      </c>
      <c r="AD18" s="366" t="s">
        <v>14</v>
      </c>
      <c r="AE18" s="320" t="s">
        <v>72</v>
      </c>
      <c r="AF18" s="292" t="s">
        <v>16</v>
      </c>
      <c r="AG18" s="289"/>
      <c r="AH18" s="289"/>
      <c r="AI18" s="318" t="s">
        <v>27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>
        <v>4</v>
      </c>
      <c r="E19" s="26">
        <v>5</v>
      </c>
      <c r="F19" s="26">
        <v>4</v>
      </c>
      <c r="G19" s="26">
        <v>4</v>
      </c>
      <c r="H19" s="26"/>
      <c r="I19" s="26"/>
      <c r="J19" s="26"/>
      <c r="K19" s="26">
        <v>4</v>
      </c>
      <c r="L19" s="26"/>
      <c r="M19" s="26"/>
      <c r="N19" s="26" t="s">
        <v>33</v>
      </c>
      <c r="O19" s="26"/>
      <c r="P19" s="26"/>
      <c r="Q19" s="26">
        <v>8</v>
      </c>
      <c r="R19" s="26"/>
      <c r="S19" s="26">
        <v>7</v>
      </c>
      <c r="T19" s="26">
        <v>6</v>
      </c>
      <c r="U19" s="26">
        <v>7</v>
      </c>
      <c r="V19" s="26">
        <v>7</v>
      </c>
      <c r="W19" s="26"/>
      <c r="X19" s="26">
        <v>1</v>
      </c>
      <c r="Y19" s="26"/>
      <c r="Z19" s="26" t="s">
        <v>61</v>
      </c>
      <c r="AA19" s="26"/>
      <c r="AB19" s="26"/>
      <c r="AC19" s="26">
        <v>7</v>
      </c>
      <c r="AD19" s="26">
        <v>3</v>
      </c>
      <c r="AE19" s="26">
        <v>8</v>
      </c>
      <c r="AF19" s="26" t="s">
        <v>34</v>
      </c>
      <c r="AG19" s="26"/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3</v>
      </c>
      <c r="BA19" s="167">
        <f t="shared" si="10"/>
        <v>0</v>
      </c>
      <c r="BB19" s="167">
        <f t="shared" si="10"/>
        <v>6</v>
      </c>
      <c r="BC19" s="167">
        <f t="shared" si="10"/>
        <v>9</v>
      </c>
      <c r="BD19" s="167">
        <f t="shared" si="10"/>
        <v>11</v>
      </c>
      <c r="BE19" s="167">
        <f t="shared" si="10"/>
        <v>6</v>
      </c>
      <c r="BF19" s="167">
        <f t="shared" si="10"/>
        <v>12</v>
      </c>
      <c r="BG19" s="167">
        <f t="shared" si="10"/>
        <v>9</v>
      </c>
      <c r="BH19" s="167">
        <f t="shared" si="10"/>
        <v>0</v>
      </c>
      <c r="BI19" s="167">
        <f t="shared" si="10"/>
        <v>0</v>
      </c>
      <c r="BJ19" s="167">
        <f t="shared" si="10"/>
        <v>0</v>
      </c>
      <c r="BK19" s="167">
        <f t="shared" si="10"/>
        <v>0</v>
      </c>
      <c r="BL19" s="167">
        <f t="shared" si="10"/>
        <v>6</v>
      </c>
      <c r="BM19" s="167">
        <f t="shared" si="10"/>
        <v>5</v>
      </c>
      <c r="BN19" s="167">
        <f t="shared" si="10"/>
        <v>0</v>
      </c>
      <c r="BO19" s="167">
        <f t="shared" si="10"/>
        <v>0</v>
      </c>
      <c r="BP19" s="167">
        <f t="shared" si="10"/>
        <v>1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191</v>
      </c>
      <c r="C24" s="17" t="s">
        <v>191</v>
      </c>
      <c r="D24" s="17" t="s">
        <v>507</v>
      </c>
      <c r="E24" s="17" t="s">
        <v>507</v>
      </c>
      <c r="F24" s="17" t="s">
        <v>507</v>
      </c>
      <c r="G24" s="17" t="s">
        <v>507</v>
      </c>
      <c r="H24" s="17" t="s">
        <v>217</v>
      </c>
      <c r="I24" s="17" t="s">
        <v>217</v>
      </c>
      <c r="J24" s="17"/>
      <c r="K24" s="17" t="s">
        <v>507</v>
      </c>
      <c r="L24" s="17" t="s">
        <v>217</v>
      </c>
      <c r="M24" s="17"/>
      <c r="N24" s="373" t="s">
        <v>345</v>
      </c>
      <c r="O24" s="17" t="s">
        <v>217</v>
      </c>
      <c r="P24" s="17" t="s">
        <v>191</v>
      </c>
      <c r="Q24" s="17" t="s">
        <v>508</v>
      </c>
      <c r="R24" s="17" t="s">
        <v>217</v>
      </c>
      <c r="S24" s="17" t="s">
        <v>392</v>
      </c>
      <c r="T24" s="17" t="s">
        <v>493</v>
      </c>
      <c r="U24" s="17" t="s">
        <v>392</v>
      </c>
      <c r="V24" s="17" t="s">
        <v>392</v>
      </c>
      <c r="W24" s="17"/>
      <c r="X24" s="17" t="s">
        <v>313</v>
      </c>
      <c r="Y24" s="17"/>
      <c r="Z24" s="17"/>
      <c r="AA24" s="17"/>
      <c r="AB24" s="17"/>
      <c r="AC24" s="17" t="s">
        <v>392</v>
      </c>
      <c r="AD24" s="17" t="s">
        <v>345</v>
      </c>
      <c r="AE24" s="17" t="s">
        <v>281</v>
      </c>
      <c r="AF24" s="17" t="s">
        <v>509</v>
      </c>
      <c r="AG24" s="17"/>
      <c r="AH24" s="17"/>
      <c r="AI24" s="17" t="s">
        <v>493</v>
      </c>
      <c r="AJ24" s="334"/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290" t="s">
        <v>6</v>
      </c>
      <c r="E25" s="290" t="s">
        <v>6</v>
      </c>
      <c r="F25" s="290" t="s">
        <v>6</v>
      </c>
      <c r="G25" s="290" t="s">
        <v>6</v>
      </c>
      <c r="H25" s="289"/>
      <c r="I25" s="289"/>
      <c r="J25" s="289"/>
      <c r="K25" s="290" t="s">
        <v>6</v>
      </c>
      <c r="L25" s="289"/>
      <c r="M25" s="289"/>
      <c r="N25" s="322" t="s">
        <v>56</v>
      </c>
      <c r="O25" s="289"/>
      <c r="P25" s="289"/>
      <c r="Q25" s="309" t="s">
        <v>17</v>
      </c>
      <c r="R25" s="289"/>
      <c r="S25" s="264" t="s">
        <v>74</v>
      </c>
      <c r="T25" s="217" t="s">
        <v>27</v>
      </c>
      <c r="U25" s="264" t="s">
        <v>74</v>
      </c>
      <c r="V25" s="264" t="s">
        <v>74</v>
      </c>
      <c r="W25" s="289"/>
      <c r="X25" s="340" t="s">
        <v>2</v>
      </c>
      <c r="Y25" s="289"/>
      <c r="Z25" s="289"/>
      <c r="AA25" s="289"/>
      <c r="AB25" s="289"/>
      <c r="AC25" s="264" t="s">
        <v>74</v>
      </c>
      <c r="AD25" s="366" t="s">
        <v>14</v>
      </c>
      <c r="AE25" s="320" t="s">
        <v>72</v>
      </c>
      <c r="AF25" s="292" t="s">
        <v>16</v>
      </c>
      <c r="AG25" s="289"/>
      <c r="AH25" s="289"/>
      <c r="AI25" s="318" t="s">
        <v>27</v>
      </c>
      <c r="AJ25" s="313"/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>
        <v>4</v>
      </c>
      <c r="E26" s="26">
        <v>5</v>
      </c>
      <c r="F26" s="26">
        <v>4</v>
      </c>
      <c r="G26" s="26">
        <v>4</v>
      </c>
      <c r="H26" s="26"/>
      <c r="I26" s="26"/>
      <c r="J26" s="26"/>
      <c r="K26" s="26">
        <v>4</v>
      </c>
      <c r="L26" s="26"/>
      <c r="M26" s="26"/>
      <c r="N26" s="26" t="s">
        <v>33</v>
      </c>
      <c r="O26" s="26"/>
      <c r="P26" s="26"/>
      <c r="Q26" s="26">
        <v>8</v>
      </c>
      <c r="R26" s="26"/>
      <c r="S26" s="26">
        <v>7</v>
      </c>
      <c r="T26" s="26">
        <v>6</v>
      </c>
      <c r="U26" s="26">
        <v>7</v>
      </c>
      <c r="V26" s="26">
        <v>7</v>
      </c>
      <c r="W26" s="26"/>
      <c r="X26" s="26">
        <v>1</v>
      </c>
      <c r="Y26" s="26"/>
      <c r="Z26" s="26"/>
      <c r="AA26" s="26"/>
      <c r="AB26" s="26"/>
      <c r="AC26" s="26">
        <v>7</v>
      </c>
      <c r="AD26" s="26">
        <v>3</v>
      </c>
      <c r="AE26" s="26">
        <v>8</v>
      </c>
      <c r="AF26" s="26" t="s">
        <v>34</v>
      </c>
      <c r="AG26" s="26"/>
      <c r="AH26" s="26"/>
      <c r="AI26" s="26">
        <v>6</v>
      </c>
      <c r="AJ26" s="82"/>
      <c r="AK26" s="31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3</v>
      </c>
      <c r="BA26" s="167">
        <f t="shared" si="14"/>
        <v>0</v>
      </c>
      <c r="BB26" s="167">
        <f t="shared" si="14"/>
        <v>6</v>
      </c>
      <c r="BC26" s="167">
        <f t="shared" si="14"/>
        <v>9</v>
      </c>
      <c r="BD26" s="167">
        <f t="shared" si="14"/>
        <v>11</v>
      </c>
      <c r="BE26" s="167">
        <f t="shared" si="14"/>
        <v>6</v>
      </c>
      <c r="BF26" s="167">
        <f t="shared" si="14"/>
        <v>12</v>
      </c>
      <c r="BG26" s="167">
        <f t="shared" si="14"/>
        <v>9</v>
      </c>
      <c r="BH26" s="167">
        <f t="shared" si="14"/>
        <v>0</v>
      </c>
      <c r="BI26" s="167">
        <f t="shared" si="14"/>
        <v>0</v>
      </c>
      <c r="BJ26" s="167">
        <f t="shared" si="14"/>
        <v>0</v>
      </c>
      <c r="BK26" s="167">
        <f t="shared" si="14"/>
        <v>0</v>
      </c>
      <c r="BL26" s="167">
        <f t="shared" si="14"/>
        <v>6</v>
      </c>
      <c r="BM26" s="167">
        <f t="shared" si="14"/>
        <v>5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191</v>
      </c>
      <c r="C27" s="17" t="s">
        <v>191</v>
      </c>
      <c r="D27" s="17" t="s">
        <v>507</v>
      </c>
      <c r="E27" s="17" t="s">
        <v>507</v>
      </c>
      <c r="F27" s="17" t="s">
        <v>507</v>
      </c>
      <c r="G27" s="17" t="s">
        <v>507</v>
      </c>
      <c r="H27" s="17" t="s">
        <v>217</v>
      </c>
      <c r="I27" s="17" t="s">
        <v>217</v>
      </c>
      <c r="J27" s="17"/>
      <c r="K27" s="17" t="s">
        <v>507</v>
      </c>
      <c r="L27" s="17" t="s">
        <v>217</v>
      </c>
      <c r="M27" s="17"/>
      <c r="N27" s="373" t="s">
        <v>345</v>
      </c>
      <c r="O27" s="17" t="s">
        <v>217</v>
      </c>
      <c r="P27" s="17" t="s">
        <v>191</v>
      </c>
      <c r="Q27" s="17" t="s">
        <v>508</v>
      </c>
      <c r="R27" s="17" t="s">
        <v>217</v>
      </c>
      <c r="S27" s="17" t="s">
        <v>392</v>
      </c>
      <c r="T27" s="17" t="s">
        <v>493</v>
      </c>
      <c r="U27" s="17" t="s">
        <v>392</v>
      </c>
      <c r="V27" s="17" t="s">
        <v>392</v>
      </c>
      <c r="W27" s="17"/>
      <c r="X27" s="17" t="s">
        <v>313</v>
      </c>
      <c r="Y27" s="17"/>
      <c r="Z27" s="17"/>
      <c r="AA27" s="17"/>
      <c r="AB27" s="17"/>
      <c r="AC27" s="17" t="s">
        <v>392</v>
      </c>
      <c r="AD27" s="17" t="s">
        <v>345</v>
      </c>
      <c r="AE27" s="17" t="s">
        <v>281</v>
      </c>
      <c r="AF27" s="17" t="s">
        <v>509</v>
      </c>
      <c r="AG27" s="17"/>
      <c r="AH27" s="17"/>
      <c r="AI27" s="17" t="s">
        <v>493</v>
      </c>
      <c r="AJ27" s="334"/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290" t="s">
        <v>6</v>
      </c>
      <c r="E28" s="290" t="s">
        <v>6</v>
      </c>
      <c r="F28" s="290" t="s">
        <v>6</v>
      </c>
      <c r="G28" s="290" t="s">
        <v>6</v>
      </c>
      <c r="H28" s="289"/>
      <c r="I28" s="289"/>
      <c r="J28" s="289"/>
      <c r="K28" s="290" t="s">
        <v>6</v>
      </c>
      <c r="L28" s="289"/>
      <c r="M28" s="289"/>
      <c r="N28" s="322" t="s">
        <v>56</v>
      </c>
      <c r="O28" s="289"/>
      <c r="P28" s="289"/>
      <c r="Q28" s="309" t="s">
        <v>17</v>
      </c>
      <c r="R28" s="289"/>
      <c r="S28" s="264" t="s">
        <v>74</v>
      </c>
      <c r="T28" s="217" t="s">
        <v>27</v>
      </c>
      <c r="U28" s="264" t="s">
        <v>74</v>
      </c>
      <c r="V28" s="264" t="s">
        <v>74</v>
      </c>
      <c r="W28" s="289"/>
      <c r="X28" s="340" t="s">
        <v>2</v>
      </c>
      <c r="Y28" s="289"/>
      <c r="Z28" s="289"/>
      <c r="AA28" s="289"/>
      <c r="AB28" s="289"/>
      <c r="AC28" s="264" t="s">
        <v>74</v>
      </c>
      <c r="AD28" s="366" t="s">
        <v>14</v>
      </c>
      <c r="AE28" s="320" t="s">
        <v>72</v>
      </c>
      <c r="AF28" s="292" t="s">
        <v>16</v>
      </c>
      <c r="AG28" s="289"/>
      <c r="AH28" s="289"/>
      <c r="AI28" s="318" t="s">
        <v>27</v>
      </c>
      <c r="AJ28" s="313"/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>
        <v>4</v>
      </c>
      <c r="E29" s="26">
        <v>5</v>
      </c>
      <c r="F29" s="26">
        <v>4</v>
      </c>
      <c r="G29" s="26">
        <v>4</v>
      </c>
      <c r="H29" s="26"/>
      <c r="I29" s="26"/>
      <c r="J29" s="26"/>
      <c r="K29" s="26">
        <v>4</v>
      </c>
      <c r="L29" s="26"/>
      <c r="M29" s="26"/>
      <c r="N29" s="26" t="s">
        <v>33</v>
      </c>
      <c r="O29" s="26"/>
      <c r="P29" s="26"/>
      <c r="Q29" s="26">
        <v>8</v>
      </c>
      <c r="R29" s="26"/>
      <c r="S29" s="26">
        <v>7</v>
      </c>
      <c r="T29" s="26">
        <v>6</v>
      </c>
      <c r="U29" s="26">
        <v>7</v>
      </c>
      <c r="V29" s="26">
        <v>7</v>
      </c>
      <c r="W29" s="26"/>
      <c r="X29" s="26">
        <v>1</v>
      </c>
      <c r="Y29" s="26"/>
      <c r="Z29" s="26"/>
      <c r="AA29" s="26"/>
      <c r="AB29" s="26"/>
      <c r="AC29" s="26">
        <v>7</v>
      </c>
      <c r="AD29" s="26">
        <v>3</v>
      </c>
      <c r="AE29" s="26">
        <v>8</v>
      </c>
      <c r="AF29" s="26" t="s">
        <v>34</v>
      </c>
      <c r="AG29" s="26"/>
      <c r="AH29" s="26"/>
      <c r="AI29" s="26">
        <v>6</v>
      </c>
      <c r="AJ29" s="82"/>
      <c r="AK29" s="31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3</v>
      </c>
      <c r="BA29" s="167">
        <f t="shared" si="16"/>
        <v>0</v>
      </c>
      <c r="BB29" s="167">
        <f t="shared" si="16"/>
        <v>6</v>
      </c>
      <c r="BC29" s="167">
        <f t="shared" si="16"/>
        <v>9</v>
      </c>
      <c r="BD29" s="167">
        <f t="shared" si="16"/>
        <v>11</v>
      </c>
      <c r="BE29" s="167">
        <f t="shared" si="16"/>
        <v>6</v>
      </c>
      <c r="BF29" s="167">
        <f t="shared" si="16"/>
        <v>12</v>
      </c>
      <c r="BG29" s="167">
        <f t="shared" si="16"/>
        <v>9</v>
      </c>
      <c r="BH29" s="167">
        <f t="shared" si="16"/>
        <v>0</v>
      </c>
      <c r="BI29" s="167">
        <f t="shared" si="16"/>
        <v>0</v>
      </c>
      <c r="BJ29" s="167">
        <f t="shared" si="16"/>
        <v>0</v>
      </c>
      <c r="BK29" s="167">
        <f t="shared" si="16"/>
        <v>0</v>
      </c>
      <c r="BL29" s="167">
        <f t="shared" si="16"/>
        <v>6</v>
      </c>
      <c r="BM29" s="167">
        <f t="shared" si="16"/>
        <v>5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191</v>
      </c>
      <c r="C34" s="17" t="s">
        <v>191</v>
      </c>
      <c r="D34" s="17" t="s">
        <v>507</v>
      </c>
      <c r="E34" s="17" t="s">
        <v>507</v>
      </c>
      <c r="F34" s="17" t="s">
        <v>507</v>
      </c>
      <c r="G34" s="17" t="s">
        <v>507</v>
      </c>
      <c r="H34" s="17" t="s">
        <v>217</v>
      </c>
      <c r="I34" s="17" t="s">
        <v>217</v>
      </c>
      <c r="J34" s="17"/>
      <c r="K34" s="17" t="s">
        <v>507</v>
      </c>
      <c r="L34" s="17" t="s">
        <v>217</v>
      </c>
      <c r="M34" s="17"/>
      <c r="N34" s="17" t="s">
        <v>345</v>
      </c>
      <c r="O34" s="17" t="s">
        <v>217</v>
      </c>
      <c r="P34" s="17" t="s">
        <v>191</v>
      </c>
      <c r="Q34" s="17" t="s">
        <v>281</v>
      </c>
      <c r="R34" s="17" t="s">
        <v>217</v>
      </c>
      <c r="S34" s="17" t="s">
        <v>392</v>
      </c>
      <c r="T34" s="17" t="s">
        <v>493</v>
      </c>
      <c r="U34" s="17" t="s">
        <v>392</v>
      </c>
      <c r="V34" s="17" t="s">
        <v>392</v>
      </c>
      <c r="W34" s="17"/>
      <c r="X34" s="17" t="s">
        <v>313</v>
      </c>
      <c r="Y34" s="17"/>
      <c r="Z34" s="17"/>
      <c r="AA34" s="17"/>
      <c r="AB34" s="17"/>
      <c r="AC34" s="17" t="s">
        <v>392</v>
      </c>
      <c r="AD34" s="17" t="s">
        <v>345</v>
      </c>
      <c r="AE34" s="17" t="s">
        <v>281</v>
      </c>
      <c r="AF34" s="17" t="s">
        <v>509</v>
      </c>
      <c r="AG34" s="17"/>
      <c r="AH34" s="17"/>
      <c r="AI34" s="17" t="s">
        <v>493</v>
      </c>
      <c r="AJ34" s="334"/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290" t="s">
        <v>6</v>
      </c>
      <c r="E35" s="290" t="s">
        <v>6</v>
      </c>
      <c r="F35" s="290" t="s">
        <v>6</v>
      </c>
      <c r="G35" s="290" t="s">
        <v>6</v>
      </c>
      <c r="H35" s="289"/>
      <c r="I35" s="289"/>
      <c r="J35" s="289"/>
      <c r="K35" s="290" t="s">
        <v>6</v>
      </c>
      <c r="L35" s="289"/>
      <c r="M35" s="289"/>
      <c r="N35" s="322" t="s">
        <v>56</v>
      </c>
      <c r="O35" s="289"/>
      <c r="P35" s="289"/>
      <c r="Q35" s="320" t="s">
        <v>72</v>
      </c>
      <c r="R35" s="289"/>
      <c r="S35" s="264" t="s">
        <v>74</v>
      </c>
      <c r="T35" s="217" t="s">
        <v>27</v>
      </c>
      <c r="U35" s="264" t="s">
        <v>74</v>
      </c>
      <c r="V35" s="264" t="s">
        <v>74</v>
      </c>
      <c r="W35" s="289"/>
      <c r="X35" s="340" t="s">
        <v>2</v>
      </c>
      <c r="Y35" s="289"/>
      <c r="Z35" s="289"/>
      <c r="AA35" s="289"/>
      <c r="AB35" s="289"/>
      <c r="AC35" s="264" t="s">
        <v>74</v>
      </c>
      <c r="AD35" s="366" t="s">
        <v>14</v>
      </c>
      <c r="AE35" s="320" t="s">
        <v>72</v>
      </c>
      <c r="AF35" s="292" t="s">
        <v>16</v>
      </c>
      <c r="AG35" s="289"/>
      <c r="AH35" s="289"/>
      <c r="AI35" s="318" t="s">
        <v>27</v>
      </c>
      <c r="AJ35" s="313"/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>
        <v>4</v>
      </c>
      <c r="E36" s="26">
        <v>5</v>
      </c>
      <c r="F36" s="26">
        <v>4</v>
      </c>
      <c r="G36" s="26">
        <v>4</v>
      </c>
      <c r="H36" s="26"/>
      <c r="I36" s="26"/>
      <c r="J36" s="26"/>
      <c r="K36" s="26">
        <v>4</v>
      </c>
      <c r="L36" s="26"/>
      <c r="M36" s="26"/>
      <c r="N36" s="26" t="s">
        <v>33</v>
      </c>
      <c r="O36" s="26"/>
      <c r="P36" s="26"/>
      <c r="Q36" s="26">
        <v>8</v>
      </c>
      <c r="R36" s="26"/>
      <c r="S36" s="26">
        <v>7</v>
      </c>
      <c r="T36" s="26">
        <v>6</v>
      </c>
      <c r="U36" s="26">
        <v>7</v>
      </c>
      <c r="V36" s="26">
        <v>7</v>
      </c>
      <c r="W36" s="26"/>
      <c r="X36" s="26">
        <v>1</v>
      </c>
      <c r="Y36" s="26"/>
      <c r="Z36" s="26"/>
      <c r="AA36" s="26"/>
      <c r="AB36" s="26"/>
      <c r="AC36" s="26">
        <v>7</v>
      </c>
      <c r="AD36" s="26">
        <v>3</v>
      </c>
      <c r="AE36" s="26">
        <v>8</v>
      </c>
      <c r="AF36" s="26" t="s">
        <v>34</v>
      </c>
      <c r="AG36" s="26"/>
      <c r="AH36" s="26"/>
      <c r="AI36" s="26">
        <v>6</v>
      </c>
      <c r="AJ36" s="82"/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3</v>
      </c>
      <c r="BA36" s="167">
        <f t="shared" si="20"/>
        <v>0</v>
      </c>
      <c r="BB36" s="167">
        <f t="shared" si="20"/>
        <v>6</v>
      </c>
      <c r="BC36" s="167">
        <f t="shared" si="20"/>
        <v>9</v>
      </c>
      <c r="BD36" s="167">
        <f t="shared" si="20"/>
        <v>11</v>
      </c>
      <c r="BE36" s="167">
        <f t="shared" si="20"/>
        <v>6</v>
      </c>
      <c r="BF36" s="167">
        <f t="shared" si="20"/>
        <v>12</v>
      </c>
      <c r="BG36" s="167">
        <f t="shared" si="20"/>
        <v>9</v>
      </c>
      <c r="BH36" s="167">
        <f t="shared" si="20"/>
        <v>0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6</v>
      </c>
      <c r="BM36" s="167">
        <f t="shared" si="20"/>
        <v>5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0</v>
      </c>
    </row>
    <row r="37" spans="1:71" ht="15" customHeight="1" x14ac:dyDescent="0.3">
      <c r="A37" s="192"/>
      <c r="B37" s="17" t="s">
        <v>191</v>
      </c>
      <c r="C37" s="17" t="s">
        <v>191</v>
      </c>
      <c r="D37" s="17" t="s">
        <v>507</v>
      </c>
      <c r="E37" s="17" t="s">
        <v>507</v>
      </c>
      <c r="F37" s="17" t="s">
        <v>507</v>
      </c>
      <c r="G37" s="17" t="s">
        <v>507</v>
      </c>
      <c r="H37" s="17" t="s">
        <v>217</v>
      </c>
      <c r="I37" s="17" t="s">
        <v>217</v>
      </c>
      <c r="J37" s="17"/>
      <c r="K37" s="17" t="s">
        <v>507</v>
      </c>
      <c r="L37" s="17" t="s">
        <v>217</v>
      </c>
      <c r="M37" s="17"/>
      <c r="N37" s="17" t="s">
        <v>345</v>
      </c>
      <c r="O37" s="17" t="s">
        <v>217</v>
      </c>
      <c r="P37" s="17" t="s">
        <v>191</v>
      </c>
      <c r="Q37" s="17" t="s">
        <v>281</v>
      </c>
      <c r="R37" s="17" t="s">
        <v>217</v>
      </c>
      <c r="S37" s="17" t="s">
        <v>392</v>
      </c>
      <c r="T37" s="17" t="s">
        <v>493</v>
      </c>
      <c r="U37" s="17" t="s">
        <v>392</v>
      </c>
      <c r="V37" s="17" t="s">
        <v>392</v>
      </c>
      <c r="W37" s="17"/>
      <c r="X37" s="17" t="s">
        <v>313</v>
      </c>
      <c r="Y37" s="17"/>
      <c r="Z37" s="17"/>
      <c r="AA37" s="17"/>
      <c r="AB37" s="17"/>
      <c r="AC37" s="17" t="s">
        <v>392</v>
      </c>
      <c r="AD37" s="17" t="s">
        <v>345</v>
      </c>
      <c r="AE37" s="17" t="s">
        <v>281</v>
      </c>
      <c r="AF37" s="17" t="s">
        <v>509</v>
      </c>
      <c r="AG37" s="17"/>
      <c r="AH37" s="17"/>
      <c r="AI37" s="17" t="s">
        <v>493</v>
      </c>
      <c r="AJ37" s="334"/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290" t="s">
        <v>6</v>
      </c>
      <c r="E38" s="290" t="s">
        <v>6</v>
      </c>
      <c r="F38" s="290" t="s">
        <v>6</v>
      </c>
      <c r="G38" s="290" t="s">
        <v>6</v>
      </c>
      <c r="H38" s="289"/>
      <c r="I38" s="289"/>
      <c r="J38" s="289"/>
      <c r="K38" s="290" t="s">
        <v>6</v>
      </c>
      <c r="L38" s="289"/>
      <c r="M38" s="289"/>
      <c r="N38" s="322" t="s">
        <v>56</v>
      </c>
      <c r="O38" s="289"/>
      <c r="P38" s="289"/>
      <c r="Q38" s="320" t="s">
        <v>72</v>
      </c>
      <c r="R38" s="289"/>
      <c r="S38" s="264" t="s">
        <v>74</v>
      </c>
      <c r="T38" s="217" t="s">
        <v>27</v>
      </c>
      <c r="U38" s="264" t="s">
        <v>74</v>
      </c>
      <c r="V38" s="264" t="s">
        <v>74</v>
      </c>
      <c r="W38" s="289"/>
      <c r="X38" s="340" t="s">
        <v>2</v>
      </c>
      <c r="Y38" s="289"/>
      <c r="Z38" s="289"/>
      <c r="AA38" s="289"/>
      <c r="AB38" s="289"/>
      <c r="AC38" s="264" t="s">
        <v>74</v>
      </c>
      <c r="AD38" s="366" t="s">
        <v>14</v>
      </c>
      <c r="AE38" s="320" t="s">
        <v>72</v>
      </c>
      <c r="AF38" s="292" t="s">
        <v>16</v>
      </c>
      <c r="AG38" s="289"/>
      <c r="AH38" s="289"/>
      <c r="AI38" s="318" t="s">
        <v>27</v>
      </c>
      <c r="AJ38" s="313"/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>
        <v>4</v>
      </c>
      <c r="E39" s="26">
        <v>5</v>
      </c>
      <c r="F39" s="26">
        <v>4</v>
      </c>
      <c r="G39" s="26">
        <v>4</v>
      </c>
      <c r="H39" s="26"/>
      <c r="I39" s="26"/>
      <c r="J39" s="26"/>
      <c r="K39" s="26">
        <v>4</v>
      </c>
      <c r="L39" s="26"/>
      <c r="M39" s="26"/>
      <c r="N39" s="26" t="s">
        <v>33</v>
      </c>
      <c r="O39" s="26"/>
      <c r="P39" s="26"/>
      <c r="Q39" s="26">
        <v>8</v>
      </c>
      <c r="R39" s="26"/>
      <c r="S39" s="26">
        <v>7</v>
      </c>
      <c r="T39" s="26">
        <v>6</v>
      </c>
      <c r="U39" s="26">
        <v>7</v>
      </c>
      <c r="V39" s="26">
        <v>7</v>
      </c>
      <c r="W39" s="26"/>
      <c r="X39" s="26">
        <v>1</v>
      </c>
      <c r="Y39" s="26"/>
      <c r="Z39" s="26"/>
      <c r="AA39" s="26"/>
      <c r="AB39" s="26"/>
      <c r="AC39" s="26">
        <v>7</v>
      </c>
      <c r="AD39" s="26">
        <v>3</v>
      </c>
      <c r="AE39" s="26">
        <v>8</v>
      </c>
      <c r="AF39" s="26" t="s">
        <v>34</v>
      </c>
      <c r="AG39" s="26"/>
      <c r="AH39" s="26"/>
      <c r="AI39" s="26">
        <v>6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3</v>
      </c>
      <c r="BA39" s="167">
        <f t="shared" si="22"/>
        <v>0</v>
      </c>
      <c r="BB39" s="167">
        <f t="shared" si="22"/>
        <v>6</v>
      </c>
      <c r="BC39" s="167">
        <f t="shared" si="22"/>
        <v>9</v>
      </c>
      <c r="BD39" s="167">
        <f t="shared" si="22"/>
        <v>11</v>
      </c>
      <c r="BE39" s="167">
        <f t="shared" si="22"/>
        <v>6</v>
      </c>
      <c r="BF39" s="167">
        <f t="shared" si="22"/>
        <v>12</v>
      </c>
      <c r="BG39" s="167">
        <f t="shared" si="22"/>
        <v>9</v>
      </c>
      <c r="BH39" s="167">
        <f t="shared" si="22"/>
        <v>0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6</v>
      </c>
      <c r="BM39" s="167">
        <f t="shared" si="22"/>
        <v>5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191</v>
      </c>
      <c r="C44" s="17" t="s">
        <v>191</v>
      </c>
      <c r="D44" s="17" t="s">
        <v>507</v>
      </c>
      <c r="E44" s="17" t="s">
        <v>507</v>
      </c>
      <c r="F44" s="17" t="s">
        <v>507</v>
      </c>
      <c r="G44" s="17" t="s">
        <v>507</v>
      </c>
      <c r="H44" s="17" t="s">
        <v>217</v>
      </c>
      <c r="I44" s="17" t="s">
        <v>217</v>
      </c>
      <c r="J44" s="17"/>
      <c r="K44" s="17" t="s">
        <v>507</v>
      </c>
      <c r="L44" s="17" t="s">
        <v>217</v>
      </c>
      <c r="M44" s="17"/>
      <c r="N44" s="17" t="s">
        <v>492</v>
      </c>
      <c r="O44" s="17" t="s">
        <v>217</v>
      </c>
      <c r="P44" s="17" t="s">
        <v>191</v>
      </c>
      <c r="Q44" s="17" t="s">
        <v>281</v>
      </c>
      <c r="R44" s="17" t="s">
        <v>217</v>
      </c>
      <c r="S44" s="17" t="s">
        <v>392</v>
      </c>
      <c r="T44" s="17" t="s">
        <v>493</v>
      </c>
      <c r="U44" s="17" t="s">
        <v>392</v>
      </c>
      <c r="V44" s="17" t="s">
        <v>392</v>
      </c>
      <c r="W44" s="17"/>
      <c r="X44" s="17" t="s">
        <v>313</v>
      </c>
      <c r="Y44" s="17"/>
      <c r="Z44" s="17"/>
      <c r="AA44" s="17"/>
      <c r="AB44" s="17"/>
      <c r="AC44" s="17" t="s">
        <v>392</v>
      </c>
      <c r="AD44" s="17" t="s">
        <v>345</v>
      </c>
      <c r="AE44" s="17" t="s">
        <v>281</v>
      </c>
      <c r="AF44" s="17" t="s">
        <v>509</v>
      </c>
      <c r="AG44" s="17"/>
      <c r="AH44" s="17"/>
      <c r="AI44" s="17" t="s">
        <v>493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290" t="s">
        <v>6</v>
      </c>
      <c r="E45" s="290" t="s">
        <v>6</v>
      </c>
      <c r="F45" s="290" t="s">
        <v>6</v>
      </c>
      <c r="G45" s="290" t="s">
        <v>6</v>
      </c>
      <c r="H45" s="289"/>
      <c r="I45" s="289"/>
      <c r="J45" s="289"/>
      <c r="K45" s="290" t="s">
        <v>6</v>
      </c>
      <c r="L45" s="289"/>
      <c r="M45" s="289"/>
      <c r="N45" s="352" t="s">
        <v>202</v>
      </c>
      <c r="O45" s="289"/>
      <c r="P45" s="289"/>
      <c r="Q45" s="320" t="s">
        <v>72</v>
      </c>
      <c r="R45" s="289"/>
      <c r="S45" s="264" t="s">
        <v>74</v>
      </c>
      <c r="T45" s="217" t="s">
        <v>27</v>
      </c>
      <c r="U45" s="264" t="s">
        <v>74</v>
      </c>
      <c r="V45" s="264" t="s">
        <v>74</v>
      </c>
      <c r="W45" s="289"/>
      <c r="X45" s="340" t="s">
        <v>2</v>
      </c>
      <c r="Y45" s="289"/>
      <c r="Z45" s="289"/>
      <c r="AA45" s="289"/>
      <c r="AB45" s="289"/>
      <c r="AC45" s="264" t="s">
        <v>74</v>
      </c>
      <c r="AD45" s="366" t="s">
        <v>14</v>
      </c>
      <c r="AE45" s="320" t="s">
        <v>72</v>
      </c>
      <c r="AF45" s="292" t="s">
        <v>16</v>
      </c>
      <c r="AG45" s="289"/>
      <c r="AH45" s="289"/>
      <c r="AI45" s="318" t="s">
        <v>27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>
        <v>4</v>
      </c>
      <c r="E46" s="26">
        <v>5</v>
      </c>
      <c r="F46" s="26">
        <v>4</v>
      </c>
      <c r="G46" s="26">
        <v>4</v>
      </c>
      <c r="H46" s="26"/>
      <c r="I46" s="26"/>
      <c r="J46" s="26"/>
      <c r="K46" s="26">
        <v>4</v>
      </c>
      <c r="L46" s="26"/>
      <c r="M46" s="26"/>
      <c r="N46" s="26" t="s">
        <v>33</v>
      </c>
      <c r="O46" s="26"/>
      <c r="P46" s="26"/>
      <c r="Q46" s="26">
        <v>8</v>
      </c>
      <c r="R46" s="26"/>
      <c r="S46" s="26">
        <v>7</v>
      </c>
      <c r="T46" s="26">
        <v>6</v>
      </c>
      <c r="U46" s="26">
        <v>7</v>
      </c>
      <c r="V46" s="26">
        <v>7</v>
      </c>
      <c r="W46" s="26"/>
      <c r="X46" s="26">
        <v>1</v>
      </c>
      <c r="Y46" s="26"/>
      <c r="Z46" s="26"/>
      <c r="AA46" s="26"/>
      <c r="AB46" s="26"/>
      <c r="AC46" s="26">
        <v>7</v>
      </c>
      <c r="AD46" s="26">
        <v>3</v>
      </c>
      <c r="AE46" s="26">
        <v>8</v>
      </c>
      <c r="AF46" s="26" t="s">
        <v>34</v>
      </c>
      <c r="AG46" s="26"/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3</v>
      </c>
      <c r="BA46" s="167">
        <f t="shared" si="26"/>
        <v>0</v>
      </c>
      <c r="BB46" s="167">
        <f t="shared" si="26"/>
        <v>6</v>
      </c>
      <c r="BC46" s="167">
        <f t="shared" si="26"/>
        <v>9</v>
      </c>
      <c r="BD46" s="167">
        <f t="shared" si="26"/>
        <v>11</v>
      </c>
      <c r="BE46" s="167">
        <f t="shared" si="26"/>
        <v>6</v>
      </c>
      <c r="BF46" s="167">
        <f t="shared" si="26"/>
        <v>12</v>
      </c>
      <c r="BG46" s="167">
        <f t="shared" si="26"/>
        <v>9</v>
      </c>
      <c r="BH46" s="167">
        <f t="shared" si="26"/>
        <v>0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6</v>
      </c>
      <c r="BM46" s="167">
        <f t="shared" si="26"/>
        <v>5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191</v>
      </c>
      <c r="C47" s="17" t="s">
        <v>191</v>
      </c>
      <c r="D47" s="17" t="s">
        <v>507</v>
      </c>
      <c r="E47" s="17" t="s">
        <v>507</v>
      </c>
      <c r="F47" s="17" t="s">
        <v>507</v>
      </c>
      <c r="G47" s="17" t="s">
        <v>507</v>
      </c>
      <c r="H47" s="17" t="s">
        <v>217</v>
      </c>
      <c r="I47" s="17" t="s">
        <v>217</v>
      </c>
      <c r="J47" s="17"/>
      <c r="K47" s="17" t="s">
        <v>507</v>
      </c>
      <c r="L47" s="17" t="s">
        <v>217</v>
      </c>
      <c r="M47" s="17"/>
      <c r="N47" s="17" t="s">
        <v>492</v>
      </c>
      <c r="O47" s="17" t="s">
        <v>217</v>
      </c>
      <c r="P47" s="17" t="s">
        <v>191</v>
      </c>
      <c r="Q47" s="17" t="s">
        <v>281</v>
      </c>
      <c r="R47" s="17" t="s">
        <v>217</v>
      </c>
      <c r="S47" s="17" t="s">
        <v>392</v>
      </c>
      <c r="T47" s="17" t="s">
        <v>493</v>
      </c>
      <c r="U47" s="17" t="s">
        <v>392</v>
      </c>
      <c r="V47" s="17" t="s">
        <v>392</v>
      </c>
      <c r="W47" s="17"/>
      <c r="X47" s="17" t="s">
        <v>313</v>
      </c>
      <c r="Y47" s="17"/>
      <c r="Z47" s="17"/>
      <c r="AA47" s="17"/>
      <c r="AB47" s="17"/>
      <c r="AC47" s="17" t="s">
        <v>392</v>
      </c>
      <c r="AD47" s="17" t="s">
        <v>345</v>
      </c>
      <c r="AE47" s="17" t="s">
        <v>281</v>
      </c>
      <c r="AF47" s="17" t="s">
        <v>509</v>
      </c>
      <c r="AG47" s="17"/>
      <c r="AH47" s="17"/>
      <c r="AI47" s="17" t="s">
        <v>493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290" t="s">
        <v>6</v>
      </c>
      <c r="E48" s="290" t="s">
        <v>6</v>
      </c>
      <c r="F48" s="290" t="s">
        <v>6</v>
      </c>
      <c r="G48" s="290" t="s">
        <v>6</v>
      </c>
      <c r="H48" s="289"/>
      <c r="I48" s="289"/>
      <c r="J48" s="289"/>
      <c r="K48" s="290" t="s">
        <v>6</v>
      </c>
      <c r="L48" s="289"/>
      <c r="M48" s="289"/>
      <c r="N48" s="352" t="s">
        <v>202</v>
      </c>
      <c r="O48" s="289"/>
      <c r="P48" s="289"/>
      <c r="Q48" s="320" t="s">
        <v>72</v>
      </c>
      <c r="R48" s="289"/>
      <c r="S48" s="264" t="s">
        <v>74</v>
      </c>
      <c r="T48" s="217" t="s">
        <v>27</v>
      </c>
      <c r="U48" s="264" t="s">
        <v>74</v>
      </c>
      <c r="V48" s="264" t="s">
        <v>74</v>
      </c>
      <c r="W48" s="289"/>
      <c r="X48" s="340" t="s">
        <v>2</v>
      </c>
      <c r="Y48" s="289"/>
      <c r="Z48" s="289"/>
      <c r="AA48" s="289"/>
      <c r="AB48" s="289"/>
      <c r="AC48" s="264" t="s">
        <v>74</v>
      </c>
      <c r="AD48" s="366" t="s">
        <v>14</v>
      </c>
      <c r="AE48" s="320" t="s">
        <v>72</v>
      </c>
      <c r="AF48" s="292" t="s">
        <v>16</v>
      </c>
      <c r="AG48" s="289"/>
      <c r="AH48" s="289"/>
      <c r="AI48" s="318" t="s">
        <v>27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>
        <v>4</v>
      </c>
      <c r="E49" s="26">
        <v>5</v>
      </c>
      <c r="F49" s="26">
        <v>4</v>
      </c>
      <c r="G49" s="26">
        <v>4</v>
      </c>
      <c r="H49" s="26"/>
      <c r="I49" s="26"/>
      <c r="J49" s="26"/>
      <c r="K49" s="26">
        <v>4</v>
      </c>
      <c r="L49" s="26"/>
      <c r="M49" s="26"/>
      <c r="N49" s="26" t="s">
        <v>33</v>
      </c>
      <c r="O49" s="26"/>
      <c r="P49" s="26"/>
      <c r="Q49" s="26">
        <v>8</v>
      </c>
      <c r="R49" s="26"/>
      <c r="S49" s="26">
        <v>7</v>
      </c>
      <c r="T49" s="26">
        <v>6</v>
      </c>
      <c r="U49" s="26">
        <v>7</v>
      </c>
      <c r="V49" s="26">
        <v>7</v>
      </c>
      <c r="W49" s="26"/>
      <c r="X49" s="26">
        <v>1</v>
      </c>
      <c r="Y49" s="26"/>
      <c r="Z49" s="26"/>
      <c r="AA49" s="26"/>
      <c r="AB49" s="26"/>
      <c r="AC49" s="26">
        <v>7</v>
      </c>
      <c r="AD49" s="26">
        <v>3</v>
      </c>
      <c r="AE49" s="26">
        <v>8</v>
      </c>
      <c r="AF49" s="26" t="s">
        <v>34</v>
      </c>
      <c r="AG49" s="26"/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3</v>
      </c>
      <c r="BA49" s="167">
        <f t="shared" si="28"/>
        <v>0</v>
      </c>
      <c r="BB49" s="167">
        <f t="shared" si="28"/>
        <v>6</v>
      </c>
      <c r="BC49" s="167">
        <f t="shared" si="28"/>
        <v>9</v>
      </c>
      <c r="BD49" s="167">
        <f t="shared" si="28"/>
        <v>11</v>
      </c>
      <c r="BE49" s="167">
        <f t="shared" si="28"/>
        <v>6</v>
      </c>
      <c r="BF49" s="167">
        <f t="shared" si="28"/>
        <v>12</v>
      </c>
      <c r="BG49" s="167">
        <f t="shared" si="28"/>
        <v>9</v>
      </c>
      <c r="BH49" s="167">
        <f t="shared" si="28"/>
        <v>0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6</v>
      </c>
      <c r="BM49" s="167">
        <f t="shared" si="28"/>
        <v>5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 t="s">
        <v>165</v>
      </c>
      <c r="J61" s="194"/>
      <c r="K61" s="194" t="s">
        <v>165</v>
      </c>
      <c r="L61" s="194"/>
      <c r="M61" s="194"/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/>
      <c r="Z61" s="194" t="s">
        <v>165</v>
      </c>
      <c r="AA61" s="194"/>
      <c r="AB61" s="194"/>
      <c r="AC61" s="194" t="s">
        <v>165</v>
      </c>
      <c r="AD61" s="194" t="s">
        <v>165</v>
      </c>
      <c r="AE61" s="194" t="s">
        <v>165</v>
      </c>
      <c r="AF61" s="194"/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  <row r="86" spans="1:77" x14ac:dyDescent="0.3">
      <c r="A86" t="s">
        <v>2</v>
      </c>
    </row>
    <row r="87" spans="1:77" x14ac:dyDescent="0.3">
      <c r="A87" t="s">
        <v>17</v>
      </c>
    </row>
    <row r="88" spans="1:77" x14ac:dyDescent="0.3">
      <c r="A88" t="s">
        <v>14</v>
      </c>
    </row>
    <row r="89" spans="1:77" x14ac:dyDescent="0.3">
      <c r="A89" t="s">
        <v>227</v>
      </c>
    </row>
    <row r="90" spans="1:77" x14ac:dyDescent="0.3">
      <c r="A90" t="s">
        <v>6</v>
      </c>
    </row>
    <row r="91" spans="1:77" x14ac:dyDescent="0.3">
      <c r="A91" t="s">
        <v>56</v>
      </c>
    </row>
    <row r="92" spans="1:77" x14ac:dyDescent="0.3">
      <c r="A92" t="s">
        <v>202</v>
      </c>
    </row>
    <row r="93" spans="1:77" x14ac:dyDescent="0.3">
      <c r="A93" t="s">
        <v>72</v>
      </c>
    </row>
    <row r="94" spans="1:77" x14ac:dyDescent="0.3">
      <c r="A94" t="s">
        <v>53</v>
      </c>
    </row>
    <row r="95" spans="1:77" x14ac:dyDescent="0.3">
      <c r="A95" t="s">
        <v>16</v>
      </c>
    </row>
    <row r="96" spans="1:77" x14ac:dyDescent="0.3">
      <c r="A96" t="s">
        <v>74</v>
      </c>
    </row>
    <row r="97" spans="1:1" x14ac:dyDescent="0.3">
      <c r="A97" t="s">
        <v>27</v>
      </c>
    </row>
  </sheetData>
  <sheetProtection formatCells="0" insertColumns="0" insertRows="0"/>
  <conditionalFormatting sqref="AZ16:BR16">
    <cfRule type="cellIs" dxfId="6207" priority="1384" operator="equal">
      <formula>0</formula>
    </cfRule>
    <cfRule type="cellIs" dxfId="6206" priority="1385" operator="greaterThan">
      <formula>0</formula>
    </cfRule>
  </conditionalFormatting>
  <conditionalFormatting sqref="AZ19:BR19">
    <cfRule type="cellIs" dxfId="6205" priority="1382" operator="equal">
      <formula>0</formula>
    </cfRule>
    <cfRule type="cellIs" dxfId="6204" priority="1383" operator="greaterThan">
      <formula>0</formula>
    </cfRule>
  </conditionalFormatting>
  <conditionalFormatting sqref="AZ22:BR22">
    <cfRule type="cellIs" dxfId="6203" priority="1380" operator="equal">
      <formula>0</formula>
    </cfRule>
    <cfRule type="cellIs" dxfId="6202" priority="1381" operator="greaterThan">
      <formula>0</formula>
    </cfRule>
  </conditionalFormatting>
  <conditionalFormatting sqref="AZ26:BR26">
    <cfRule type="cellIs" dxfId="6201" priority="1378" operator="equal">
      <formula>0</formula>
    </cfRule>
    <cfRule type="cellIs" dxfId="6200" priority="1379" operator="greaterThan">
      <formula>0</formula>
    </cfRule>
  </conditionalFormatting>
  <conditionalFormatting sqref="AZ29:BR29">
    <cfRule type="cellIs" dxfId="6199" priority="1376" operator="equal">
      <formula>0</formula>
    </cfRule>
    <cfRule type="cellIs" dxfId="6198" priority="1377" operator="greaterThan">
      <formula>0</formula>
    </cfRule>
  </conditionalFormatting>
  <conditionalFormatting sqref="AZ32:BR32">
    <cfRule type="cellIs" dxfId="6197" priority="1374" operator="equal">
      <formula>0</formula>
    </cfRule>
    <cfRule type="cellIs" dxfId="6196" priority="1375" operator="greaterThan">
      <formula>0</formula>
    </cfRule>
  </conditionalFormatting>
  <conditionalFormatting sqref="AZ36:BR36">
    <cfRule type="cellIs" dxfId="6195" priority="1372" operator="equal">
      <formula>0</formula>
    </cfRule>
    <cfRule type="cellIs" dxfId="6194" priority="1373" operator="greaterThan">
      <formula>0</formula>
    </cfRule>
  </conditionalFormatting>
  <conditionalFormatting sqref="AZ39:BR39">
    <cfRule type="cellIs" dxfId="6193" priority="1370" operator="equal">
      <formula>0</formula>
    </cfRule>
    <cfRule type="cellIs" dxfId="6192" priority="1371" operator="greaterThan">
      <formula>0</formula>
    </cfRule>
  </conditionalFormatting>
  <conditionalFormatting sqref="AZ42:BR42">
    <cfRule type="cellIs" dxfId="6191" priority="1368" operator="equal">
      <formula>0</formula>
    </cfRule>
    <cfRule type="cellIs" dxfId="6190" priority="1369" operator="greaterThan">
      <formula>0</formula>
    </cfRule>
  </conditionalFormatting>
  <conditionalFormatting sqref="AZ46:BR46">
    <cfRule type="cellIs" dxfId="6189" priority="1366" operator="equal">
      <formula>0</formula>
    </cfRule>
    <cfRule type="cellIs" dxfId="6188" priority="1367" operator="greaterThan">
      <formula>0</formula>
    </cfRule>
  </conditionalFormatting>
  <conditionalFormatting sqref="AZ49:BR49">
    <cfRule type="cellIs" dxfId="6187" priority="1364" operator="equal">
      <formula>0</formula>
    </cfRule>
    <cfRule type="cellIs" dxfId="6186" priority="1365" operator="greaterThan">
      <formula>0</formula>
    </cfRule>
  </conditionalFormatting>
  <conditionalFormatting sqref="AZ52:BR52">
    <cfRule type="cellIs" dxfId="6185" priority="1362" operator="equal">
      <formula>0</formula>
    </cfRule>
    <cfRule type="cellIs" dxfId="6184" priority="1363" operator="greaterThan">
      <formula>0</formula>
    </cfRule>
  </conditionalFormatting>
  <conditionalFormatting sqref="AZ56:BR56">
    <cfRule type="cellIs" dxfId="6183" priority="1360" operator="equal">
      <formula>0</formula>
    </cfRule>
    <cfRule type="cellIs" dxfId="6182" priority="1361" operator="greaterThan">
      <formula>0</formula>
    </cfRule>
  </conditionalFormatting>
  <conditionalFormatting sqref="AZ59:BR59">
    <cfRule type="cellIs" dxfId="6181" priority="1358" operator="equal">
      <formula>0</formula>
    </cfRule>
    <cfRule type="cellIs" dxfId="6180" priority="1359" operator="greaterThan">
      <formula>0</formula>
    </cfRule>
  </conditionalFormatting>
  <conditionalFormatting sqref="AZ62:BR62">
    <cfRule type="cellIs" dxfId="6179" priority="1356" operator="equal">
      <formula>0</formula>
    </cfRule>
    <cfRule type="cellIs" dxfId="6178" priority="1357" operator="greaterThan">
      <formula>0</formula>
    </cfRule>
  </conditionalFormatting>
  <conditionalFormatting sqref="A28:A29 A45:A46 A48:A49 A55:A56 A58:A59 A5:A6 A8:A9 A25:A26">
    <cfRule type="cellIs" dxfId="6177" priority="1355" stopIfTrue="1" operator="equal">
      <formula>TRUE</formula>
    </cfRule>
  </conditionalFormatting>
  <conditionalFormatting sqref="A35:A36 A38:A39">
    <cfRule type="cellIs" dxfId="6176" priority="1354" stopIfTrue="1" operator="equal">
      <formula>TRUE</formula>
    </cfRule>
  </conditionalFormatting>
  <conditionalFormatting sqref="AP16">
    <cfRule type="duplicateValues" dxfId="6175" priority="1351"/>
  </conditionalFormatting>
  <conditionalFormatting sqref="AP19">
    <cfRule type="duplicateValues" dxfId="6174" priority="1350"/>
  </conditionalFormatting>
  <conditionalFormatting sqref="AP26">
    <cfRule type="duplicateValues" dxfId="6173" priority="1349"/>
  </conditionalFormatting>
  <conditionalFormatting sqref="AP39">
    <cfRule type="duplicateValues" dxfId="6172" priority="1348"/>
  </conditionalFormatting>
  <conditionalFormatting sqref="AP36">
    <cfRule type="duplicateValues" dxfId="6171" priority="1347"/>
  </conditionalFormatting>
  <conditionalFormatting sqref="AP39">
    <cfRule type="duplicateValues" dxfId="6170" priority="1346"/>
  </conditionalFormatting>
  <conditionalFormatting sqref="AP49">
    <cfRule type="duplicateValues" dxfId="6169" priority="1345"/>
  </conditionalFormatting>
  <conditionalFormatting sqref="AP46">
    <cfRule type="duplicateValues" dxfId="6168" priority="1344"/>
  </conditionalFormatting>
  <conditionalFormatting sqref="AP49">
    <cfRule type="duplicateValues" dxfId="6167" priority="1343"/>
  </conditionalFormatting>
  <conditionalFormatting sqref="AP6 AL6">
    <cfRule type="duplicateValues" dxfId="6166" priority="1342"/>
  </conditionalFormatting>
  <conditionalFormatting sqref="AP9">
    <cfRule type="duplicateValues" dxfId="6165" priority="1341"/>
  </conditionalFormatting>
  <conditionalFormatting sqref="AP36">
    <cfRule type="duplicateValues" dxfId="6164" priority="1340"/>
  </conditionalFormatting>
  <conditionalFormatting sqref="AP39">
    <cfRule type="duplicateValues" dxfId="6163" priority="1339"/>
  </conditionalFormatting>
  <conditionalFormatting sqref="AM36">
    <cfRule type="duplicateValues" dxfId="6162" priority="1338"/>
  </conditionalFormatting>
  <conditionalFormatting sqref="AM39">
    <cfRule type="duplicateValues" dxfId="6161" priority="1337"/>
  </conditionalFormatting>
  <conditionalFormatting sqref="AM46">
    <cfRule type="duplicateValues" dxfId="6160" priority="1336"/>
  </conditionalFormatting>
  <conditionalFormatting sqref="AM49">
    <cfRule type="duplicateValues" dxfId="6159" priority="1335"/>
  </conditionalFormatting>
  <conditionalFormatting sqref="AO46">
    <cfRule type="duplicateValues" dxfId="6158" priority="1334"/>
  </conditionalFormatting>
  <conditionalFormatting sqref="AL6">
    <cfRule type="duplicateValues" dxfId="6157" priority="1333"/>
  </conditionalFormatting>
  <conditionalFormatting sqref="AP9">
    <cfRule type="duplicateValues" dxfId="6156" priority="1332"/>
  </conditionalFormatting>
  <conditionalFormatting sqref="AL6">
    <cfRule type="duplicateValues" dxfId="6155" priority="1331"/>
  </conditionalFormatting>
  <conditionalFormatting sqref="AP16">
    <cfRule type="duplicateValues" dxfId="6154" priority="1330"/>
  </conditionalFormatting>
  <conditionalFormatting sqref="AP19">
    <cfRule type="duplicateValues" dxfId="6153" priority="1329"/>
  </conditionalFormatting>
  <conditionalFormatting sqref="AP29">
    <cfRule type="duplicateValues" dxfId="6152" priority="1328"/>
  </conditionalFormatting>
  <conditionalFormatting sqref="AM36 AM46">
    <cfRule type="duplicateValues" dxfId="6151" priority="1327"/>
  </conditionalFormatting>
  <conditionalFormatting sqref="AM49">
    <cfRule type="duplicateValues" dxfId="6150" priority="1326"/>
  </conditionalFormatting>
  <conditionalFormatting sqref="AM39">
    <cfRule type="duplicateValues" dxfId="6149" priority="1325"/>
  </conditionalFormatting>
  <conditionalFormatting sqref="AJ6 AL6:AP6">
    <cfRule type="duplicateValues" dxfId="6148" priority="1324"/>
  </conditionalFormatting>
  <conditionalFormatting sqref="AN16">
    <cfRule type="duplicateValues" dxfId="6147" priority="1323"/>
  </conditionalFormatting>
  <conditionalFormatting sqref="AL46">
    <cfRule type="duplicateValues" dxfId="6146" priority="1322"/>
  </conditionalFormatting>
  <conditionalFormatting sqref="AL49">
    <cfRule type="duplicateValues" dxfId="6145" priority="1321"/>
  </conditionalFormatting>
  <conditionalFormatting sqref="AN19">
    <cfRule type="duplicateValues" dxfId="6144" priority="1320"/>
  </conditionalFormatting>
  <conditionalFormatting sqref="AN26">
    <cfRule type="duplicateValues" dxfId="6143" priority="1319"/>
  </conditionalFormatting>
  <conditionalFormatting sqref="AN29">
    <cfRule type="duplicateValues" dxfId="6142" priority="1318"/>
  </conditionalFormatting>
  <conditionalFormatting sqref="AN36">
    <cfRule type="duplicateValues" dxfId="6141" priority="1317"/>
  </conditionalFormatting>
  <conditionalFormatting sqref="AN39">
    <cfRule type="duplicateValues" dxfId="6140" priority="1316"/>
  </conditionalFormatting>
  <conditionalFormatting sqref="AN46">
    <cfRule type="duplicateValues" dxfId="6139" priority="1315"/>
  </conditionalFormatting>
  <conditionalFormatting sqref="AN49">
    <cfRule type="duplicateValues" dxfId="6138" priority="1314"/>
  </conditionalFormatting>
  <conditionalFormatting sqref="AO26">
    <cfRule type="duplicateValues" dxfId="6137" priority="1313"/>
  </conditionalFormatting>
  <conditionalFormatting sqref="AO29">
    <cfRule type="duplicateValues" dxfId="6136" priority="1312"/>
  </conditionalFormatting>
  <conditionalFormatting sqref="AO36">
    <cfRule type="duplicateValues" dxfId="6135" priority="1311"/>
  </conditionalFormatting>
  <conditionalFormatting sqref="AO39">
    <cfRule type="duplicateValues" dxfId="6134" priority="1310"/>
  </conditionalFormatting>
  <conditionalFormatting sqref="AZ6:BR6">
    <cfRule type="cellIs" dxfId="6133" priority="1308" operator="equal">
      <formula>0</formula>
    </cfRule>
    <cfRule type="cellIs" dxfId="6132" priority="1309" operator="greaterThan">
      <formula>0</formula>
    </cfRule>
  </conditionalFormatting>
  <conditionalFormatting sqref="AZ9:BR9">
    <cfRule type="cellIs" dxfId="6131" priority="1306" operator="equal">
      <formula>0</formula>
    </cfRule>
    <cfRule type="cellIs" dxfId="6130" priority="1307" operator="greaterThan">
      <formula>0</formula>
    </cfRule>
  </conditionalFormatting>
  <conditionalFormatting sqref="AZ12:BR12">
    <cfRule type="cellIs" dxfId="6129" priority="1304" operator="equal">
      <formula>0</formula>
    </cfRule>
    <cfRule type="cellIs" dxfId="6128" priority="1305" operator="greaterThan">
      <formula>0</formula>
    </cfRule>
  </conditionalFormatting>
  <conditionalFormatting sqref="AN6">
    <cfRule type="duplicateValues" dxfId="6127" priority="1303"/>
  </conditionalFormatting>
  <conditionalFormatting sqref="AN9">
    <cfRule type="duplicateValues" dxfId="6126" priority="1302"/>
  </conditionalFormatting>
  <conditionalFormatting sqref="AO49">
    <cfRule type="duplicateValues" dxfId="6125" priority="1301"/>
  </conditionalFormatting>
  <conditionalFormatting sqref="A15:A16 A18:A19">
    <cfRule type="cellIs" dxfId="6124" priority="1300" stopIfTrue="1" operator="equal">
      <formula>TRUE</formula>
    </cfRule>
  </conditionalFormatting>
  <conditionalFormatting sqref="AM26">
    <cfRule type="duplicateValues" dxfId="6123" priority="1298"/>
  </conditionalFormatting>
  <conditionalFormatting sqref="AM26">
    <cfRule type="duplicateValues" dxfId="6122" priority="1297"/>
  </conditionalFormatting>
  <conditionalFormatting sqref="AM26">
    <cfRule type="duplicateValues" dxfId="6121" priority="1296"/>
  </conditionalFormatting>
  <conditionalFormatting sqref="AM29">
    <cfRule type="duplicateValues" dxfId="6120" priority="1295"/>
  </conditionalFormatting>
  <conditionalFormatting sqref="AM29">
    <cfRule type="duplicateValues" dxfId="6119" priority="1294"/>
  </conditionalFormatting>
  <conditionalFormatting sqref="AM29">
    <cfRule type="duplicateValues" dxfId="6118" priority="1293"/>
  </conditionalFormatting>
  <conditionalFormatting sqref="AL6">
    <cfRule type="duplicateValues" dxfId="6117" priority="1292"/>
  </conditionalFormatting>
  <conditionalFormatting sqref="AL6">
    <cfRule type="duplicateValues" dxfId="6116" priority="1291"/>
  </conditionalFormatting>
  <conditionalFormatting sqref="AL6">
    <cfRule type="duplicateValues" dxfId="6115" priority="1290"/>
  </conditionalFormatting>
  <conditionalFormatting sqref="AL6">
    <cfRule type="duplicateValues" dxfId="6114" priority="1289"/>
  </conditionalFormatting>
  <conditionalFormatting sqref="AO6">
    <cfRule type="duplicateValues" dxfId="6113" priority="1288"/>
  </conditionalFormatting>
  <conditionalFormatting sqref="AO9">
    <cfRule type="duplicateValues" dxfId="6112" priority="1287"/>
  </conditionalFormatting>
  <conditionalFormatting sqref="AO6">
    <cfRule type="duplicateValues" dxfId="6111" priority="1286"/>
  </conditionalFormatting>
  <conditionalFormatting sqref="AO16">
    <cfRule type="duplicateValues" dxfId="6110" priority="1285"/>
  </conditionalFormatting>
  <conditionalFormatting sqref="AO9">
    <cfRule type="duplicateValues" dxfId="6109" priority="1284"/>
  </conditionalFormatting>
  <conditionalFormatting sqref="AO9">
    <cfRule type="duplicateValues" dxfId="6108" priority="1283"/>
  </conditionalFormatting>
  <conditionalFormatting sqref="AO16">
    <cfRule type="duplicateValues" dxfId="6107" priority="1282"/>
  </conditionalFormatting>
  <conditionalFormatting sqref="AO16">
    <cfRule type="duplicateValues" dxfId="6106" priority="1281"/>
  </conditionalFormatting>
  <conditionalFormatting sqref="AO19">
    <cfRule type="duplicateValues" dxfId="6105" priority="1280"/>
  </conditionalFormatting>
  <conditionalFormatting sqref="AO19">
    <cfRule type="duplicateValues" dxfId="6104" priority="1279"/>
  </conditionalFormatting>
  <conditionalFormatting sqref="AO6">
    <cfRule type="duplicateValues" dxfId="6103" priority="1278"/>
  </conditionalFormatting>
  <conditionalFormatting sqref="AO6">
    <cfRule type="duplicateValues" dxfId="6102" priority="1277"/>
  </conditionalFormatting>
  <conditionalFormatting sqref="AO19">
    <cfRule type="duplicateValues" dxfId="6101" priority="1276"/>
  </conditionalFormatting>
  <conditionalFormatting sqref="AM6">
    <cfRule type="duplicateValues" dxfId="6100" priority="1275"/>
  </conditionalFormatting>
  <conditionalFormatting sqref="AM9">
    <cfRule type="duplicateValues" dxfId="6099" priority="1274"/>
  </conditionalFormatting>
  <conditionalFormatting sqref="AM6">
    <cfRule type="duplicateValues" dxfId="6098" priority="1273"/>
  </conditionalFormatting>
  <conditionalFormatting sqref="AM16">
    <cfRule type="duplicateValues" dxfId="6097" priority="1272"/>
  </conditionalFormatting>
  <conditionalFormatting sqref="AM9">
    <cfRule type="duplicateValues" dxfId="6096" priority="1271"/>
  </conditionalFormatting>
  <conditionalFormatting sqref="AM9">
    <cfRule type="duplicateValues" dxfId="6095" priority="1270"/>
  </conditionalFormatting>
  <conditionalFormatting sqref="AM16">
    <cfRule type="duplicateValues" dxfId="6094" priority="1269"/>
  </conditionalFormatting>
  <conditionalFormatting sqref="AM16">
    <cfRule type="duplicateValues" dxfId="6093" priority="1268"/>
  </conditionalFormatting>
  <conditionalFormatting sqref="AM19">
    <cfRule type="duplicateValues" dxfId="6092" priority="1267"/>
  </conditionalFormatting>
  <conditionalFormatting sqref="AM19">
    <cfRule type="duplicateValues" dxfId="6091" priority="1266"/>
  </conditionalFormatting>
  <conditionalFormatting sqref="AM6">
    <cfRule type="duplicateValues" dxfId="6090" priority="1265"/>
  </conditionalFormatting>
  <conditionalFormatting sqref="AM6">
    <cfRule type="duplicateValues" dxfId="6089" priority="1264"/>
  </conditionalFormatting>
  <conditionalFormatting sqref="AM19">
    <cfRule type="duplicateValues" dxfId="6088" priority="1263"/>
  </conditionalFormatting>
  <conditionalFormatting sqref="AM9:AP9">
    <cfRule type="duplicateValues" dxfId="6087" priority="1262"/>
  </conditionalFormatting>
  <conditionalFormatting sqref="AM16:AP16">
    <cfRule type="duplicateValues" dxfId="6086" priority="1261"/>
  </conditionalFormatting>
  <conditionalFormatting sqref="AM19:AP19">
    <cfRule type="duplicateValues" dxfId="6085" priority="1260"/>
  </conditionalFormatting>
  <conditionalFormatting sqref="AJ36 AJ26">
    <cfRule type="duplicateValues" dxfId="6084" priority="1259"/>
  </conditionalFormatting>
  <conditionalFormatting sqref="AJ39 AJ29">
    <cfRule type="duplicateValues" dxfId="6083" priority="1258"/>
  </conditionalFormatting>
  <conditionalFormatting sqref="AH6:AP6">
    <cfRule type="duplicateValues" dxfId="6082" priority="1257"/>
  </conditionalFormatting>
  <conditionalFormatting sqref="AH9:AP9">
    <cfRule type="duplicateValues" dxfId="6081" priority="1256"/>
  </conditionalFormatting>
  <conditionalFormatting sqref="AH36:AP36">
    <cfRule type="duplicateValues" dxfId="6080" priority="1255"/>
  </conditionalFormatting>
  <conditionalFormatting sqref="AH39:AP39">
    <cfRule type="duplicateValues" dxfId="6079" priority="1254"/>
  </conditionalFormatting>
  <conditionalFormatting sqref="AH26:AP26">
    <cfRule type="duplicateValues" dxfId="6078" priority="1253"/>
  </conditionalFormatting>
  <conditionalFormatting sqref="AH29:AP29">
    <cfRule type="duplicateValues" dxfId="6077" priority="1252"/>
  </conditionalFormatting>
  <conditionalFormatting sqref="AH46:AP46">
    <cfRule type="duplicateValues" dxfId="6076" priority="1251"/>
  </conditionalFormatting>
  <conditionalFormatting sqref="AH49:AP49">
    <cfRule type="duplicateValues" dxfId="6075" priority="1250"/>
  </conditionalFormatting>
  <conditionalFormatting sqref="AH16:AP16">
    <cfRule type="duplicateValues" dxfId="6074" priority="1249"/>
  </conditionalFormatting>
  <conditionalFormatting sqref="AH19:AP19">
    <cfRule type="duplicateValues" dxfId="6073" priority="1248"/>
  </conditionalFormatting>
  <conditionalFormatting sqref="AH46">
    <cfRule type="duplicateValues" dxfId="6072" priority="1247"/>
  </conditionalFormatting>
  <conditionalFormatting sqref="AH49">
    <cfRule type="duplicateValues" dxfId="6071" priority="1246"/>
  </conditionalFormatting>
  <conditionalFormatting sqref="AK46 AK36 AK26 AK16">
    <cfRule type="duplicateValues" dxfId="6070" priority="1245"/>
  </conditionalFormatting>
  <conditionalFormatting sqref="AK49 AK39 AK29 AK19">
    <cfRule type="duplicateValues" dxfId="6069" priority="1244"/>
  </conditionalFormatting>
  <conditionalFormatting sqref="AL9">
    <cfRule type="duplicateValues" dxfId="6068" priority="1243"/>
  </conditionalFormatting>
  <conditionalFormatting sqref="AL9">
    <cfRule type="duplicateValues" dxfId="6067" priority="1242"/>
  </conditionalFormatting>
  <conditionalFormatting sqref="AL9">
    <cfRule type="duplicateValues" dxfId="6066" priority="1241"/>
  </conditionalFormatting>
  <conditionalFormatting sqref="AL9">
    <cfRule type="duplicateValues" dxfId="6065" priority="1240"/>
  </conditionalFormatting>
  <conditionalFormatting sqref="AL9">
    <cfRule type="duplicateValues" dxfId="6064" priority="1239"/>
  </conditionalFormatting>
  <conditionalFormatting sqref="AL9">
    <cfRule type="duplicateValues" dxfId="6063" priority="1238"/>
  </conditionalFormatting>
  <conditionalFormatting sqref="AL9">
    <cfRule type="duplicateValues" dxfId="6062" priority="1237"/>
  </conditionalFormatting>
  <conditionalFormatting sqref="AL9">
    <cfRule type="duplicateValues" dxfId="6061" priority="1236"/>
  </conditionalFormatting>
  <conditionalFormatting sqref="AL9">
    <cfRule type="duplicateValues" dxfId="6060" priority="1235"/>
  </conditionalFormatting>
  <conditionalFormatting sqref="AL36 AL26 AL16">
    <cfRule type="duplicateValues" dxfId="6059" priority="1234"/>
  </conditionalFormatting>
  <conditionalFormatting sqref="AL36 AL26 AL16">
    <cfRule type="duplicateValues" dxfId="6058" priority="1233"/>
  </conditionalFormatting>
  <conditionalFormatting sqref="AL36 AL26 AL16">
    <cfRule type="duplicateValues" dxfId="6057" priority="1232"/>
  </conditionalFormatting>
  <conditionalFormatting sqref="AL36 AL26 AL16">
    <cfRule type="duplicateValues" dxfId="6056" priority="1231"/>
  </conditionalFormatting>
  <conditionalFormatting sqref="AL36 AL26 AL16">
    <cfRule type="duplicateValues" dxfId="6055" priority="1230"/>
  </conditionalFormatting>
  <conditionalFormatting sqref="AL36 AL26 AL16">
    <cfRule type="duplicateValues" dxfId="6054" priority="1229"/>
  </conditionalFormatting>
  <conditionalFormatting sqref="AL36 AL26 AL16">
    <cfRule type="duplicateValues" dxfId="6053" priority="1228"/>
  </conditionalFormatting>
  <conditionalFormatting sqref="AL36 AL26 AL16">
    <cfRule type="duplicateValues" dxfId="6052" priority="1227"/>
  </conditionalFormatting>
  <conditionalFormatting sqref="AL36 AL26 AL16">
    <cfRule type="duplicateValues" dxfId="6051" priority="1226"/>
  </conditionalFormatting>
  <conditionalFormatting sqref="AL39 AL29 AL19">
    <cfRule type="duplicateValues" dxfId="6050" priority="1225"/>
  </conditionalFormatting>
  <conditionalFormatting sqref="AL39 AL29 AL19">
    <cfRule type="duplicateValues" dxfId="6049" priority="1224"/>
  </conditionalFormatting>
  <conditionalFormatting sqref="AL39 AL29 AL19">
    <cfRule type="duplicateValues" dxfId="6048" priority="1223"/>
  </conditionalFormatting>
  <conditionalFormatting sqref="AL39 AL29 AL19">
    <cfRule type="duplicateValues" dxfId="6047" priority="1222"/>
  </conditionalFormatting>
  <conditionalFormatting sqref="AL39 AL29 AL19">
    <cfRule type="duplicateValues" dxfId="6046" priority="1221"/>
  </conditionalFormatting>
  <conditionalFormatting sqref="AL39 AL29 AL19">
    <cfRule type="duplicateValues" dxfId="6045" priority="1220"/>
  </conditionalFormatting>
  <conditionalFormatting sqref="AL39 AL29 AL19">
    <cfRule type="duplicateValues" dxfId="6044" priority="1219"/>
  </conditionalFormatting>
  <conditionalFormatting sqref="AL39 AL29 AL19">
    <cfRule type="duplicateValues" dxfId="6043" priority="1218"/>
  </conditionalFormatting>
  <conditionalFormatting sqref="AL39 AL29 AL19">
    <cfRule type="duplicateValues" dxfId="6042" priority="1217"/>
  </conditionalFormatting>
  <conditionalFormatting sqref="AH6">
    <cfRule type="duplicateValues" dxfId="6041" priority="1216"/>
  </conditionalFormatting>
  <conditionalFormatting sqref="AH9">
    <cfRule type="duplicateValues" dxfId="6040" priority="1215"/>
  </conditionalFormatting>
  <conditionalFormatting sqref="AH36 AH26 AH16">
    <cfRule type="duplicateValues" dxfId="6039" priority="1214"/>
  </conditionalFormatting>
  <conditionalFormatting sqref="AH39 AH29 AH19">
    <cfRule type="duplicateValues" dxfId="6038" priority="1213"/>
  </conditionalFormatting>
  <conditionalFormatting sqref="B6:AG6">
    <cfRule type="duplicateValues" dxfId="6037" priority="12"/>
  </conditionalFormatting>
  <conditionalFormatting sqref="B9:AG9">
    <cfRule type="duplicateValues" dxfId="6036" priority="11"/>
  </conditionalFormatting>
  <conditionalFormatting sqref="B16:AG16">
    <cfRule type="duplicateValues" dxfId="6035" priority="10"/>
  </conditionalFormatting>
  <conditionalFormatting sqref="B19:AG19">
    <cfRule type="duplicateValues" dxfId="6034" priority="9"/>
  </conditionalFormatting>
  <conditionalFormatting sqref="B26:AG26">
    <cfRule type="duplicateValues" dxfId="6033" priority="8"/>
  </conditionalFormatting>
  <conditionalFormatting sqref="B29:AG29">
    <cfRule type="duplicateValues" dxfId="6032" priority="7"/>
  </conditionalFormatting>
  <conditionalFormatting sqref="B36:AG36">
    <cfRule type="duplicateValues" dxfId="6031" priority="6"/>
  </conditionalFormatting>
  <conditionalFormatting sqref="B39:AG39">
    <cfRule type="duplicateValues" dxfId="6030" priority="5"/>
  </conditionalFormatting>
  <conditionalFormatting sqref="B46:AG46">
    <cfRule type="duplicateValues" dxfId="6029" priority="4"/>
  </conditionalFormatting>
  <conditionalFormatting sqref="B49:AG49">
    <cfRule type="duplicateValues" dxfId="6028" priority="3"/>
  </conditionalFormatting>
  <conditionalFormatting sqref="B56:AG56">
    <cfRule type="duplicateValues" dxfId="6027" priority="2"/>
  </conditionalFormatting>
  <conditionalFormatting sqref="B59:AG59">
    <cfRule type="duplicateValues" dxfId="6026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83489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53" stopIfTrue="1" operator="containsText" id="{41553E1B-B8B3-44B5-9550-CE4500AF197C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352" stopIfTrue="1" operator="containsText" id="{9B303E7F-A3B3-4561-B233-7092A739844A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299" stopIfTrue="1" operator="containsText" id="{777A9539-E094-41A6-B3D8-1DBBA6771FB4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E9DA-571F-46D4-A262-A7A3BD1E8055}">
  <sheetPr codeName="Tabelle304"/>
  <dimension ref="A1:CE85"/>
  <sheetViews>
    <sheetView zoomScale="70" zoomScaleNormal="70" zoomScaleSheetLayoutView="70" zoomScalePageLayoutView="70" workbookViewId="0">
      <selection activeCell="K36" sqref="K36:L36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28</v>
      </c>
      <c r="B1" s="3">
        <f>DATE(YEAR(A2),1,7*A1-3-WEEKDAY(DATE(YEAR(A2),,),3))</f>
        <v>44018</v>
      </c>
      <c r="C1" s="2" t="s">
        <v>29</v>
      </c>
      <c r="D1" s="3">
        <f>B1+4</f>
        <v>44022</v>
      </c>
      <c r="E1" s="207">
        <f ca="1">SUMIF(B6:AI7,"&lt;&gt;"&amp;"",B2:AI2)</f>
        <v>74</v>
      </c>
      <c r="F1" s="486" t="s">
        <v>466</v>
      </c>
      <c r="G1" s="354"/>
      <c r="H1" s="487"/>
      <c r="I1" s="307"/>
      <c r="J1" s="225"/>
      <c r="K1" s="225"/>
      <c r="L1" s="307"/>
      <c r="M1" s="307"/>
      <c r="N1" s="307"/>
      <c r="O1" s="225"/>
      <c r="P1" s="307"/>
      <c r="Q1" s="328"/>
      <c r="R1" s="466"/>
      <c r="S1" s="345"/>
      <c r="T1" s="345"/>
      <c r="U1" s="327"/>
      <c r="V1" s="466"/>
      <c r="W1" s="327"/>
      <c r="X1" s="465"/>
      <c r="Y1" s="212"/>
      <c r="Z1" s="212"/>
      <c r="AA1" s="227"/>
      <c r="AB1" s="227"/>
      <c r="AC1" s="466"/>
      <c r="AD1" s="466"/>
      <c r="AE1" s="413"/>
      <c r="AF1" s="227"/>
      <c r="AG1" s="227"/>
      <c r="AH1" s="212"/>
      <c r="AI1" s="466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3</v>
      </c>
      <c r="C2" s="166">
        <v>2</v>
      </c>
      <c r="D2" s="166">
        <v>2</v>
      </c>
      <c r="E2" s="166">
        <v>11</v>
      </c>
      <c r="F2" s="166">
        <v>2</v>
      </c>
      <c r="G2" s="166">
        <v>2</v>
      </c>
      <c r="H2" s="166">
        <v>1</v>
      </c>
      <c r="I2" s="166">
        <v>4</v>
      </c>
      <c r="J2" s="166"/>
      <c r="K2" s="165">
        <v>3</v>
      </c>
      <c r="L2" s="165">
        <v>1</v>
      </c>
      <c r="M2" s="165"/>
      <c r="N2" s="165">
        <v>6</v>
      </c>
      <c r="O2" s="165">
        <v>2</v>
      </c>
      <c r="P2" s="165">
        <v>2</v>
      </c>
      <c r="Q2" s="165">
        <v>2</v>
      </c>
      <c r="R2" s="165">
        <v>1</v>
      </c>
      <c r="S2" s="165">
        <v>1</v>
      </c>
      <c r="T2" s="165">
        <v>1</v>
      </c>
      <c r="U2" s="165">
        <v>3</v>
      </c>
      <c r="V2" s="165">
        <v>1</v>
      </c>
      <c r="W2" s="9"/>
      <c r="X2" s="165">
        <v>3</v>
      </c>
      <c r="Y2" s="263"/>
      <c r="Z2" s="166">
        <v>1</v>
      </c>
      <c r="AA2" s="263"/>
      <c r="AB2" s="263"/>
      <c r="AC2" s="165">
        <v>7</v>
      </c>
      <c r="AD2" s="165">
        <v>9</v>
      </c>
      <c r="AE2" s="165">
        <v>7</v>
      </c>
      <c r="AF2" s="9"/>
      <c r="AG2" s="9"/>
      <c r="AH2" s="9"/>
      <c r="AI2" s="165">
        <v>5</v>
      </c>
      <c r="AJ2" s="165">
        <v>5</v>
      </c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3</v>
      </c>
      <c r="BA2" s="287">
        <f t="shared" ref="BA2:BR2" si="0">MAX(BA6,BA9,BA12,BA16,BA19,BA22,BA26,BA29,BA32,BA36,BA39,BA42,BA46,BA49,BA52,BA56,BA59,BA62)</f>
        <v>0</v>
      </c>
      <c r="BB2" s="287">
        <f t="shared" si="0"/>
        <v>9</v>
      </c>
      <c r="BC2" s="287">
        <f t="shared" si="0"/>
        <v>9</v>
      </c>
      <c r="BD2" s="287">
        <f t="shared" si="0"/>
        <v>11</v>
      </c>
      <c r="BE2" s="287">
        <f t="shared" si="0"/>
        <v>6</v>
      </c>
      <c r="BF2" s="287">
        <f t="shared" si="0"/>
        <v>12</v>
      </c>
      <c r="BG2" s="287">
        <f t="shared" si="0"/>
        <v>9</v>
      </c>
      <c r="BH2" s="287">
        <f t="shared" si="0"/>
        <v>9</v>
      </c>
      <c r="BI2" s="287">
        <f t="shared" si="0"/>
        <v>0</v>
      </c>
      <c r="BJ2" s="287">
        <f t="shared" si="0"/>
        <v>0</v>
      </c>
      <c r="BK2" s="287">
        <f t="shared" si="0"/>
        <v>0</v>
      </c>
      <c r="BL2" s="287">
        <f t="shared" si="0"/>
        <v>6</v>
      </c>
      <c r="BM2" s="287">
        <f t="shared" si="0"/>
        <v>0</v>
      </c>
      <c r="BN2" s="287">
        <f t="shared" si="0"/>
        <v>0</v>
      </c>
      <c r="BO2" s="287">
        <f t="shared" si="0"/>
        <v>0</v>
      </c>
      <c r="BP2" s="287">
        <f t="shared" si="0"/>
        <v>1</v>
      </c>
      <c r="BQ2" s="287">
        <f t="shared" si="0"/>
        <v>0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236</v>
      </c>
      <c r="C3" s="90" t="s">
        <v>237</v>
      </c>
      <c r="D3" s="90" t="s">
        <v>238</v>
      </c>
      <c r="E3" s="90" t="s">
        <v>239</v>
      </c>
      <c r="F3" s="90" t="s">
        <v>320</v>
      </c>
      <c r="G3" s="90" t="s">
        <v>352</v>
      </c>
      <c r="H3" s="90" t="s">
        <v>503</v>
      </c>
      <c r="I3" s="90" t="s">
        <v>496</v>
      </c>
      <c r="J3" s="90"/>
      <c r="K3" s="13" t="s">
        <v>240</v>
      </c>
      <c r="L3" s="13" t="s">
        <v>505</v>
      </c>
      <c r="M3" s="13"/>
      <c r="N3" s="13" t="s">
        <v>241</v>
      </c>
      <c r="O3" s="13" t="s">
        <v>501</v>
      </c>
      <c r="P3" s="13" t="s">
        <v>242</v>
      </c>
      <c r="Q3" s="13" t="s">
        <v>243</v>
      </c>
      <c r="R3" s="13" t="s">
        <v>504</v>
      </c>
      <c r="S3" s="13" t="s">
        <v>323</v>
      </c>
      <c r="T3" s="13" t="s">
        <v>214</v>
      </c>
      <c r="U3" s="12" t="s">
        <v>244</v>
      </c>
      <c r="V3" s="12" t="s">
        <v>332</v>
      </c>
      <c r="W3" s="12"/>
      <c r="X3" s="12" t="s">
        <v>494</v>
      </c>
      <c r="Y3" s="286"/>
      <c r="Z3" s="286" t="s">
        <v>270</v>
      </c>
      <c r="AA3" s="286"/>
      <c r="AB3" s="286"/>
      <c r="AC3" s="286" t="s">
        <v>394</v>
      </c>
      <c r="AD3" s="12" t="s">
        <v>349</v>
      </c>
      <c r="AE3" s="12" t="s">
        <v>295</v>
      </c>
      <c r="AF3" s="12"/>
      <c r="AG3" s="12"/>
      <c r="AH3" s="12"/>
      <c r="AI3" s="12" t="s">
        <v>311</v>
      </c>
      <c r="AJ3" s="13" t="s">
        <v>499</v>
      </c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191</v>
      </c>
      <c r="C4" s="17" t="s">
        <v>191</v>
      </c>
      <c r="D4" s="17" t="s">
        <v>479</v>
      </c>
      <c r="E4" s="17" t="s">
        <v>479</v>
      </c>
      <c r="F4" s="17" t="s">
        <v>479</v>
      </c>
      <c r="G4" s="17" t="s">
        <v>479</v>
      </c>
      <c r="H4" s="17" t="s">
        <v>321</v>
      </c>
      <c r="I4" s="17" t="s">
        <v>321</v>
      </c>
      <c r="J4" s="17"/>
      <c r="K4" s="17" t="s">
        <v>479</v>
      </c>
      <c r="L4" s="17" t="s">
        <v>321</v>
      </c>
      <c r="M4" s="17"/>
      <c r="N4" s="17" t="s">
        <v>492</v>
      </c>
      <c r="O4" s="17" t="s">
        <v>321</v>
      </c>
      <c r="P4" s="17" t="s">
        <v>191</v>
      </c>
      <c r="Q4" s="17" t="s">
        <v>281</v>
      </c>
      <c r="R4" s="17" t="s">
        <v>321</v>
      </c>
      <c r="S4" s="17" t="s">
        <v>392</v>
      </c>
      <c r="T4" s="17" t="s">
        <v>493</v>
      </c>
      <c r="U4" s="17" t="s">
        <v>392</v>
      </c>
      <c r="V4" s="17" t="s">
        <v>392</v>
      </c>
      <c r="W4" s="17"/>
      <c r="X4" s="17" t="s">
        <v>338</v>
      </c>
      <c r="Y4" s="17"/>
      <c r="Z4" s="17"/>
      <c r="AA4" s="17"/>
      <c r="AB4" s="17"/>
      <c r="AC4" s="17" t="s">
        <v>392</v>
      </c>
      <c r="AD4" s="17" t="s">
        <v>345</v>
      </c>
      <c r="AE4" s="17" t="s">
        <v>281</v>
      </c>
      <c r="AF4" s="17"/>
      <c r="AG4" s="17"/>
      <c r="AH4" s="17"/>
      <c r="AI4" s="17" t="s">
        <v>493</v>
      </c>
      <c r="AJ4" s="334" t="s">
        <v>500</v>
      </c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>KKH</v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485" t="s">
        <v>495</v>
      </c>
      <c r="E5" s="485" t="s">
        <v>495</v>
      </c>
      <c r="F5" s="485" t="s">
        <v>495</v>
      </c>
      <c r="G5" s="485" t="s">
        <v>495</v>
      </c>
      <c r="H5" s="306" t="s">
        <v>8</v>
      </c>
      <c r="I5" s="306" t="s">
        <v>8</v>
      </c>
      <c r="J5" s="289"/>
      <c r="K5" s="485" t="s">
        <v>495</v>
      </c>
      <c r="L5" s="306" t="s">
        <v>8</v>
      </c>
      <c r="M5" s="289"/>
      <c r="N5" s="352" t="s">
        <v>202</v>
      </c>
      <c r="O5" s="306" t="s">
        <v>8</v>
      </c>
      <c r="P5" s="289"/>
      <c r="Q5" s="320" t="s">
        <v>72</v>
      </c>
      <c r="R5" s="306" t="s">
        <v>8</v>
      </c>
      <c r="S5" s="264" t="s">
        <v>74</v>
      </c>
      <c r="T5" s="217" t="s">
        <v>27</v>
      </c>
      <c r="U5" s="264" t="s">
        <v>74</v>
      </c>
      <c r="V5" s="264" t="s">
        <v>74</v>
      </c>
      <c r="W5" s="289"/>
      <c r="X5" s="288" t="s">
        <v>4</v>
      </c>
      <c r="Y5" s="289"/>
      <c r="Z5" s="289"/>
      <c r="AA5" s="289"/>
      <c r="AB5" s="289"/>
      <c r="AC5" s="264" t="s">
        <v>74</v>
      </c>
      <c r="AD5" s="366" t="s">
        <v>14</v>
      </c>
      <c r="AE5" s="320" t="s">
        <v>72</v>
      </c>
      <c r="AF5" s="289"/>
      <c r="AG5" s="289"/>
      <c r="AH5" s="289"/>
      <c r="AI5" s="318" t="s">
        <v>27</v>
      </c>
      <c r="AJ5" s="450" t="s">
        <v>78</v>
      </c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9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>
        <v>4</v>
      </c>
      <c r="E6" s="26">
        <v>5</v>
      </c>
      <c r="F6" s="26">
        <v>4</v>
      </c>
      <c r="G6" s="26">
        <v>4</v>
      </c>
      <c r="H6" s="26">
        <v>9</v>
      </c>
      <c r="I6" s="26">
        <v>9</v>
      </c>
      <c r="J6" s="26"/>
      <c r="K6" s="26">
        <v>4</v>
      </c>
      <c r="L6" s="26">
        <v>9</v>
      </c>
      <c r="M6" s="26"/>
      <c r="N6" s="26" t="s">
        <v>33</v>
      </c>
      <c r="O6" s="26">
        <v>9</v>
      </c>
      <c r="P6" s="26"/>
      <c r="Q6" s="26">
        <v>8</v>
      </c>
      <c r="R6" s="26">
        <v>9</v>
      </c>
      <c r="S6" s="26">
        <v>7</v>
      </c>
      <c r="T6" s="26">
        <v>6</v>
      </c>
      <c r="U6" s="26">
        <v>7</v>
      </c>
      <c r="V6" s="26">
        <v>7</v>
      </c>
      <c r="W6" s="26"/>
      <c r="X6" s="26">
        <v>1</v>
      </c>
      <c r="Y6" s="26"/>
      <c r="Z6" s="26"/>
      <c r="AA6" s="26"/>
      <c r="AB6" s="26"/>
      <c r="AC6" s="26">
        <v>7</v>
      </c>
      <c r="AD6" s="26">
        <v>3</v>
      </c>
      <c r="AE6" s="26">
        <v>8</v>
      </c>
      <c r="AF6" s="26"/>
      <c r="AG6" s="26"/>
      <c r="AH6" s="26"/>
      <c r="AI6" s="26">
        <v>6</v>
      </c>
      <c r="AJ6" s="82" t="s">
        <v>499</v>
      </c>
      <c r="AK6" s="31"/>
      <c r="AL6" s="31"/>
      <c r="AM6" s="31"/>
      <c r="AN6" s="124"/>
      <c r="AO6" s="31"/>
      <c r="AP6" s="125"/>
      <c r="AQ6" s="4"/>
      <c r="AR6" s="28">
        <f>IF(HLOOKUP($A$1&amp;"b",[1]!Plan,AR66,FALSE)="","",HLOOKUP($A$1&amp;"b",[1]!Plan,AR66,FALSE))</f>
        <v>8</v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3</v>
      </c>
      <c r="BA6" s="167">
        <f t="shared" si="2"/>
        <v>0</v>
      </c>
      <c r="BB6" s="167">
        <f t="shared" si="2"/>
        <v>9</v>
      </c>
      <c r="BC6" s="167">
        <f t="shared" si="2"/>
        <v>9</v>
      </c>
      <c r="BD6" s="167">
        <f t="shared" si="2"/>
        <v>11</v>
      </c>
      <c r="BE6" s="167">
        <f t="shared" si="2"/>
        <v>6</v>
      </c>
      <c r="BF6" s="167">
        <f t="shared" si="2"/>
        <v>12</v>
      </c>
      <c r="BG6" s="167">
        <f t="shared" si="2"/>
        <v>9</v>
      </c>
      <c r="BH6" s="167">
        <f t="shared" si="2"/>
        <v>9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6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4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191</v>
      </c>
      <c r="C7" s="17" t="s">
        <v>191</v>
      </c>
      <c r="D7" s="17" t="s">
        <v>479</v>
      </c>
      <c r="E7" s="17" t="s">
        <v>479</v>
      </c>
      <c r="F7" s="17" t="s">
        <v>479</v>
      </c>
      <c r="G7" s="17" t="s">
        <v>479</v>
      </c>
      <c r="H7" s="17" t="s">
        <v>321</v>
      </c>
      <c r="I7" s="17" t="s">
        <v>321</v>
      </c>
      <c r="J7" s="17"/>
      <c r="K7" s="17" t="s">
        <v>479</v>
      </c>
      <c r="L7" s="17" t="s">
        <v>321</v>
      </c>
      <c r="M7" s="17"/>
      <c r="N7" s="17" t="s">
        <v>492</v>
      </c>
      <c r="O7" s="17" t="s">
        <v>321</v>
      </c>
      <c r="P7" s="17" t="s">
        <v>191</v>
      </c>
      <c r="Q7" s="17" t="s">
        <v>281</v>
      </c>
      <c r="R7" s="17" t="s">
        <v>321</v>
      </c>
      <c r="S7" s="17" t="s">
        <v>392</v>
      </c>
      <c r="T7" s="17" t="s">
        <v>493</v>
      </c>
      <c r="U7" s="17" t="s">
        <v>392</v>
      </c>
      <c r="V7" s="17" t="s">
        <v>392</v>
      </c>
      <c r="W7" s="17"/>
      <c r="X7" s="17" t="s">
        <v>338</v>
      </c>
      <c r="Y7" s="17"/>
      <c r="Z7" s="17" t="s">
        <v>498</v>
      </c>
      <c r="AA7" s="17"/>
      <c r="AB7" s="17"/>
      <c r="AC7" s="17" t="s">
        <v>392</v>
      </c>
      <c r="AD7" s="17" t="s">
        <v>345</v>
      </c>
      <c r="AE7" s="17" t="s">
        <v>281</v>
      </c>
      <c r="AF7" s="17"/>
      <c r="AG7" s="17"/>
      <c r="AH7" s="17"/>
      <c r="AI7" s="17" t="s">
        <v>493</v>
      </c>
      <c r="AJ7" s="334" t="s">
        <v>500</v>
      </c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>KKH</v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6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485" t="s">
        <v>495</v>
      </c>
      <c r="E8" s="485" t="s">
        <v>495</v>
      </c>
      <c r="F8" s="485" t="s">
        <v>495</v>
      </c>
      <c r="G8" s="485" t="s">
        <v>495</v>
      </c>
      <c r="H8" s="306" t="s">
        <v>8</v>
      </c>
      <c r="I8" s="306" t="s">
        <v>8</v>
      </c>
      <c r="J8" s="289"/>
      <c r="K8" s="485" t="s">
        <v>495</v>
      </c>
      <c r="L8" s="306" t="s">
        <v>8</v>
      </c>
      <c r="M8" s="289"/>
      <c r="N8" s="352" t="s">
        <v>202</v>
      </c>
      <c r="O8" s="306" t="s">
        <v>8</v>
      </c>
      <c r="P8" s="289"/>
      <c r="Q8" s="320" t="s">
        <v>72</v>
      </c>
      <c r="R8" s="306" t="s">
        <v>8</v>
      </c>
      <c r="S8" s="264" t="s">
        <v>74</v>
      </c>
      <c r="T8" s="217" t="s">
        <v>27</v>
      </c>
      <c r="U8" s="264" t="s">
        <v>74</v>
      </c>
      <c r="V8" s="264" t="s">
        <v>74</v>
      </c>
      <c r="W8" s="289"/>
      <c r="X8" s="288" t="s">
        <v>4</v>
      </c>
      <c r="Y8" s="289"/>
      <c r="Z8" s="462" t="s">
        <v>53</v>
      </c>
      <c r="AA8" s="289"/>
      <c r="AB8" s="289"/>
      <c r="AC8" s="264" t="s">
        <v>74</v>
      </c>
      <c r="AD8" s="366" t="s">
        <v>14</v>
      </c>
      <c r="AE8" s="320" t="s">
        <v>72</v>
      </c>
      <c r="AF8" s="289"/>
      <c r="AG8" s="289"/>
      <c r="AH8" s="289"/>
      <c r="AI8" s="318" t="s">
        <v>27</v>
      </c>
      <c r="AJ8" s="450" t="s">
        <v>78</v>
      </c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>
        <v>4</v>
      </c>
      <c r="E9" s="26">
        <v>5</v>
      </c>
      <c r="F9" s="26">
        <v>4</v>
      </c>
      <c r="G9" s="26">
        <v>4</v>
      </c>
      <c r="H9" s="26">
        <v>9</v>
      </c>
      <c r="I9" s="26">
        <v>9</v>
      </c>
      <c r="J9" s="26"/>
      <c r="K9" s="26">
        <v>4</v>
      </c>
      <c r="L9" s="26">
        <v>9</v>
      </c>
      <c r="M9" s="26"/>
      <c r="N9" s="26" t="s">
        <v>33</v>
      </c>
      <c r="O9" s="26">
        <v>9</v>
      </c>
      <c r="P9" s="26"/>
      <c r="Q9" s="26">
        <v>8</v>
      </c>
      <c r="R9" s="26">
        <v>9</v>
      </c>
      <c r="S9" s="26">
        <v>7</v>
      </c>
      <c r="T9" s="26">
        <v>6</v>
      </c>
      <c r="U9" s="26">
        <v>7</v>
      </c>
      <c r="V9" s="26">
        <v>7</v>
      </c>
      <c r="W9" s="26"/>
      <c r="X9" s="26">
        <v>1</v>
      </c>
      <c r="Y9" s="26"/>
      <c r="Z9" s="26" t="s">
        <v>61</v>
      </c>
      <c r="AA9" s="26"/>
      <c r="AB9" s="26"/>
      <c r="AC9" s="26">
        <v>7</v>
      </c>
      <c r="AD9" s="26">
        <v>3</v>
      </c>
      <c r="AE9" s="26">
        <v>8</v>
      </c>
      <c r="AF9" s="26"/>
      <c r="AG9" s="26"/>
      <c r="AH9" s="26"/>
      <c r="AI9" s="26">
        <v>6</v>
      </c>
      <c r="AJ9" s="82" t="s">
        <v>499</v>
      </c>
      <c r="AK9" s="31"/>
      <c r="AL9" s="31"/>
      <c r="AM9" s="31"/>
      <c r="AN9" s="124"/>
      <c r="AO9" s="31"/>
      <c r="AP9" s="125"/>
      <c r="AQ9" s="4"/>
      <c r="AR9" s="28">
        <f>IF(HLOOKUP($A$1&amp;"b",[1]!Plan,AR66,FALSE)="","",HLOOKUP($A$1&amp;"b",[1]!Plan,AR66,FALSE))</f>
        <v>8</v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3</v>
      </c>
      <c r="BA9" s="167">
        <f t="shared" si="4"/>
        <v>0</v>
      </c>
      <c r="BB9" s="167">
        <f t="shared" si="4"/>
        <v>9</v>
      </c>
      <c r="BC9" s="167">
        <f t="shared" si="4"/>
        <v>9</v>
      </c>
      <c r="BD9" s="167">
        <f t="shared" si="4"/>
        <v>11</v>
      </c>
      <c r="BE9" s="167">
        <f t="shared" si="4"/>
        <v>6</v>
      </c>
      <c r="BF9" s="167">
        <f t="shared" si="4"/>
        <v>12</v>
      </c>
      <c r="BG9" s="167">
        <f t="shared" si="4"/>
        <v>9</v>
      </c>
      <c r="BH9" s="167">
        <f t="shared" si="4"/>
        <v>9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6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1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N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191</v>
      </c>
      <c r="C14" s="17" t="s">
        <v>191</v>
      </c>
      <c r="D14" s="17" t="s">
        <v>479</v>
      </c>
      <c r="E14" s="17" t="s">
        <v>479</v>
      </c>
      <c r="F14" s="17" t="s">
        <v>479</v>
      </c>
      <c r="G14" s="17" t="s">
        <v>479</v>
      </c>
      <c r="H14" s="17" t="s">
        <v>321</v>
      </c>
      <c r="I14" s="17" t="s">
        <v>321</v>
      </c>
      <c r="J14" s="17"/>
      <c r="K14" s="17" t="s">
        <v>479</v>
      </c>
      <c r="L14" s="17" t="s">
        <v>321</v>
      </c>
      <c r="M14" s="17"/>
      <c r="N14" s="373" t="s">
        <v>468</v>
      </c>
      <c r="O14" s="17" t="s">
        <v>321</v>
      </c>
      <c r="P14" s="17" t="s">
        <v>191</v>
      </c>
      <c r="Q14" s="17" t="s">
        <v>281</v>
      </c>
      <c r="R14" s="17" t="s">
        <v>321</v>
      </c>
      <c r="S14" s="17" t="s">
        <v>392</v>
      </c>
      <c r="T14" s="17" t="s">
        <v>493</v>
      </c>
      <c r="U14" s="17" t="s">
        <v>392</v>
      </c>
      <c r="V14" s="17" t="s">
        <v>392</v>
      </c>
      <c r="W14" s="17"/>
      <c r="X14" s="17" t="s">
        <v>338</v>
      </c>
      <c r="Y14" s="17"/>
      <c r="Z14" s="17"/>
      <c r="AA14" s="17"/>
      <c r="AB14" s="17"/>
      <c r="AC14" s="17" t="s">
        <v>392</v>
      </c>
      <c r="AD14" s="17" t="s">
        <v>345</v>
      </c>
      <c r="AE14" s="17" t="s">
        <v>281</v>
      </c>
      <c r="AF14" s="17"/>
      <c r="AG14" s="17"/>
      <c r="AH14" s="17"/>
      <c r="AI14" s="17" t="s">
        <v>493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485" t="s">
        <v>495</v>
      </c>
      <c r="E15" s="485" t="s">
        <v>495</v>
      </c>
      <c r="F15" s="485" t="s">
        <v>495</v>
      </c>
      <c r="G15" s="485" t="s">
        <v>495</v>
      </c>
      <c r="H15" s="306" t="s">
        <v>8</v>
      </c>
      <c r="I15" s="306" t="s">
        <v>8</v>
      </c>
      <c r="J15" s="289"/>
      <c r="K15" s="485" t="s">
        <v>495</v>
      </c>
      <c r="L15" s="306" t="s">
        <v>8</v>
      </c>
      <c r="M15" s="289"/>
      <c r="N15" s="359" t="s">
        <v>227</v>
      </c>
      <c r="O15" s="306" t="s">
        <v>8</v>
      </c>
      <c r="P15" s="289"/>
      <c r="Q15" s="320" t="s">
        <v>72</v>
      </c>
      <c r="R15" s="306" t="s">
        <v>8</v>
      </c>
      <c r="S15" s="264" t="s">
        <v>74</v>
      </c>
      <c r="T15" s="217" t="s">
        <v>27</v>
      </c>
      <c r="U15" s="264" t="s">
        <v>74</v>
      </c>
      <c r="V15" s="264" t="s">
        <v>74</v>
      </c>
      <c r="W15" s="289"/>
      <c r="X15" s="288" t="s">
        <v>4</v>
      </c>
      <c r="Y15" s="289"/>
      <c r="Z15" s="289"/>
      <c r="AA15" s="289"/>
      <c r="AB15" s="289"/>
      <c r="AC15" s="264" t="s">
        <v>74</v>
      </c>
      <c r="AD15" s="366" t="s">
        <v>14</v>
      </c>
      <c r="AE15" s="320" t="s">
        <v>72</v>
      </c>
      <c r="AF15" s="289"/>
      <c r="AG15" s="289"/>
      <c r="AH15" s="289"/>
      <c r="AI15" s="318" t="s">
        <v>27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>
        <v>4</v>
      </c>
      <c r="E16" s="26">
        <v>5</v>
      </c>
      <c r="F16" s="26">
        <v>4</v>
      </c>
      <c r="G16" s="26">
        <v>4</v>
      </c>
      <c r="H16" s="26">
        <v>9</v>
      </c>
      <c r="I16" s="26">
        <v>9</v>
      </c>
      <c r="J16" s="26"/>
      <c r="K16" s="26">
        <v>4</v>
      </c>
      <c r="L16" s="26">
        <v>9</v>
      </c>
      <c r="M16" s="26"/>
      <c r="N16" s="26" t="s">
        <v>33</v>
      </c>
      <c r="O16" s="26">
        <v>9</v>
      </c>
      <c r="P16" s="26"/>
      <c r="Q16" s="26">
        <v>8</v>
      </c>
      <c r="R16" s="26">
        <v>9</v>
      </c>
      <c r="S16" s="26">
        <v>7</v>
      </c>
      <c r="T16" s="26">
        <v>6</v>
      </c>
      <c r="U16" s="26">
        <v>7</v>
      </c>
      <c r="V16" s="26">
        <v>7</v>
      </c>
      <c r="W16" s="26"/>
      <c r="X16" s="26">
        <v>1</v>
      </c>
      <c r="Y16" s="26"/>
      <c r="Z16" s="26"/>
      <c r="AA16" s="26"/>
      <c r="AB16" s="26"/>
      <c r="AC16" s="26">
        <v>7</v>
      </c>
      <c r="AD16" s="26">
        <v>3</v>
      </c>
      <c r="AE16" s="26">
        <v>8</v>
      </c>
      <c r="AF16" s="26"/>
      <c r="AG16" s="26"/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3</v>
      </c>
      <c r="BA16" s="167">
        <f t="shared" si="8"/>
        <v>0</v>
      </c>
      <c r="BB16" s="167">
        <f t="shared" si="8"/>
        <v>9</v>
      </c>
      <c r="BC16" s="167">
        <f t="shared" si="8"/>
        <v>9</v>
      </c>
      <c r="BD16" s="167">
        <f t="shared" si="8"/>
        <v>11</v>
      </c>
      <c r="BE16" s="167">
        <f t="shared" si="8"/>
        <v>6</v>
      </c>
      <c r="BF16" s="167">
        <f t="shared" si="8"/>
        <v>12</v>
      </c>
      <c r="BG16" s="167">
        <f t="shared" si="8"/>
        <v>9</v>
      </c>
      <c r="BH16" s="167">
        <f t="shared" si="8"/>
        <v>9</v>
      </c>
      <c r="BI16" s="167">
        <f t="shared" si="8"/>
        <v>0</v>
      </c>
      <c r="BJ16" s="167">
        <f t="shared" si="8"/>
        <v>0</v>
      </c>
      <c r="BK16" s="167">
        <f t="shared" si="8"/>
        <v>0</v>
      </c>
      <c r="BL16" s="167">
        <f t="shared" si="8"/>
        <v>6</v>
      </c>
      <c r="BM16" s="167">
        <f t="shared" si="8"/>
        <v>0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191</v>
      </c>
      <c r="C17" s="17" t="s">
        <v>191</v>
      </c>
      <c r="D17" s="17" t="s">
        <v>479</v>
      </c>
      <c r="E17" s="17" t="s">
        <v>479</v>
      </c>
      <c r="F17" s="17" t="s">
        <v>479</v>
      </c>
      <c r="G17" s="17" t="s">
        <v>479</v>
      </c>
      <c r="H17" s="17" t="s">
        <v>321</v>
      </c>
      <c r="I17" s="17" t="s">
        <v>321</v>
      </c>
      <c r="J17" s="17"/>
      <c r="K17" s="17" t="s">
        <v>479</v>
      </c>
      <c r="L17" s="17" t="s">
        <v>321</v>
      </c>
      <c r="M17" s="17"/>
      <c r="N17" s="373" t="s">
        <v>468</v>
      </c>
      <c r="O17" s="17" t="s">
        <v>321</v>
      </c>
      <c r="P17" s="17" t="s">
        <v>191</v>
      </c>
      <c r="Q17" s="17" t="s">
        <v>281</v>
      </c>
      <c r="R17" s="17" t="s">
        <v>321</v>
      </c>
      <c r="S17" s="17" t="s">
        <v>392</v>
      </c>
      <c r="T17" s="17" t="s">
        <v>493</v>
      </c>
      <c r="U17" s="17" t="s">
        <v>392</v>
      </c>
      <c r="V17" s="17" t="s">
        <v>392</v>
      </c>
      <c r="W17" s="17"/>
      <c r="X17" s="17" t="s">
        <v>338</v>
      </c>
      <c r="Y17" s="17"/>
      <c r="Z17" s="17"/>
      <c r="AA17" s="17"/>
      <c r="AB17" s="17"/>
      <c r="AC17" s="17" t="s">
        <v>392</v>
      </c>
      <c r="AD17" s="17" t="s">
        <v>345</v>
      </c>
      <c r="AE17" s="17" t="s">
        <v>281</v>
      </c>
      <c r="AF17" s="17"/>
      <c r="AG17" s="17"/>
      <c r="AH17" s="17"/>
      <c r="AI17" s="17" t="s">
        <v>493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485" t="s">
        <v>495</v>
      </c>
      <c r="E18" s="485" t="s">
        <v>495</v>
      </c>
      <c r="F18" s="485" t="s">
        <v>495</v>
      </c>
      <c r="G18" s="485" t="s">
        <v>495</v>
      </c>
      <c r="H18" s="306" t="s">
        <v>8</v>
      </c>
      <c r="I18" s="306" t="s">
        <v>8</v>
      </c>
      <c r="J18" s="289"/>
      <c r="K18" s="485" t="s">
        <v>495</v>
      </c>
      <c r="L18" s="306" t="s">
        <v>8</v>
      </c>
      <c r="M18" s="289"/>
      <c r="N18" s="359" t="s">
        <v>227</v>
      </c>
      <c r="O18" s="306" t="s">
        <v>8</v>
      </c>
      <c r="P18" s="289"/>
      <c r="Q18" s="320" t="s">
        <v>72</v>
      </c>
      <c r="R18" s="306" t="s">
        <v>8</v>
      </c>
      <c r="S18" s="264" t="s">
        <v>74</v>
      </c>
      <c r="T18" s="217" t="s">
        <v>27</v>
      </c>
      <c r="U18" s="264" t="s">
        <v>74</v>
      </c>
      <c r="V18" s="264" t="s">
        <v>74</v>
      </c>
      <c r="W18" s="289"/>
      <c r="X18" s="288" t="s">
        <v>4</v>
      </c>
      <c r="Y18" s="289"/>
      <c r="Z18" s="289"/>
      <c r="AA18" s="289"/>
      <c r="AB18" s="289"/>
      <c r="AC18" s="264" t="s">
        <v>74</v>
      </c>
      <c r="AD18" s="366" t="s">
        <v>14</v>
      </c>
      <c r="AE18" s="320" t="s">
        <v>72</v>
      </c>
      <c r="AF18" s="289"/>
      <c r="AG18" s="289"/>
      <c r="AH18" s="289"/>
      <c r="AI18" s="318" t="s">
        <v>27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>
        <v>4</v>
      </c>
      <c r="E19" s="26">
        <v>5</v>
      </c>
      <c r="F19" s="26">
        <v>4</v>
      </c>
      <c r="G19" s="26">
        <v>4</v>
      </c>
      <c r="H19" s="26">
        <v>9</v>
      </c>
      <c r="I19" s="26">
        <v>9</v>
      </c>
      <c r="J19" s="26"/>
      <c r="K19" s="26">
        <v>4</v>
      </c>
      <c r="L19" s="26">
        <v>9</v>
      </c>
      <c r="M19" s="26"/>
      <c r="N19" s="26" t="s">
        <v>33</v>
      </c>
      <c r="O19" s="26">
        <v>9</v>
      </c>
      <c r="P19" s="26"/>
      <c r="Q19" s="26">
        <v>8</v>
      </c>
      <c r="R19" s="26">
        <v>9</v>
      </c>
      <c r="S19" s="26">
        <v>7</v>
      </c>
      <c r="T19" s="26">
        <v>6</v>
      </c>
      <c r="U19" s="26">
        <v>7</v>
      </c>
      <c r="V19" s="26">
        <v>7</v>
      </c>
      <c r="W19" s="26"/>
      <c r="X19" s="26">
        <v>1</v>
      </c>
      <c r="Y19" s="26"/>
      <c r="Z19" s="26"/>
      <c r="AA19" s="26"/>
      <c r="AB19" s="26"/>
      <c r="AC19" s="26">
        <v>7</v>
      </c>
      <c r="AD19" s="26">
        <v>3</v>
      </c>
      <c r="AE19" s="26">
        <v>8</v>
      </c>
      <c r="AF19" s="26"/>
      <c r="AG19" s="26"/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3</v>
      </c>
      <c r="BA19" s="167">
        <f t="shared" si="10"/>
        <v>0</v>
      </c>
      <c r="BB19" s="167">
        <f t="shared" si="10"/>
        <v>9</v>
      </c>
      <c r="BC19" s="167">
        <f t="shared" si="10"/>
        <v>9</v>
      </c>
      <c r="BD19" s="167">
        <f t="shared" si="10"/>
        <v>11</v>
      </c>
      <c r="BE19" s="167">
        <f t="shared" si="10"/>
        <v>6</v>
      </c>
      <c r="BF19" s="167">
        <f t="shared" si="10"/>
        <v>12</v>
      </c>
      <c r="BG19" s="167">
        <f t="shared" si="10"/>
        <v>9</v>
      </c>
      <c r="BH19" s="167">
        <f t="shared" si="10"/>
        <v>9</v>
      </c>
      <c r="BI19" s="167">
        <f t="shared" si="10"/>
        <v>0</v>
      </c>
      <c r="BJ19" s="167">
        <f t="shared" si="10"/>
        <v>0</v>
      </c>
      <c r="BK19" s="167">
        <f t="shared" si="10"/>
        <v>0</v>
      </c>
      <c r="BL19" s="167">
        <f t="shared" si="10"/>
        <v>6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191</v>
      </c>
      <c r="C24" s="17" t="s">
        <v>191</v>
      </c>
      <c r="D24" s="17" t="s">
        <v>479</v>
      </c>
      <c r="E24" s="17" t="s">
        <v>479</v>
      </c>
      <c r="F24" s="17" t="s">
        <v>479</v>
      </c>
      <c r="G24" s="17" t="s">
        <v>479</v>
      </c>
      <c r="H24" s="17" t="s">
        <v>321</v>
      </c>
      <c r="I24" s="17" t="s">
        <v>321</v>
      </c>
      <c r="J24" s="17"/>
      <c r="K24" s="17" t="s">
        <v>479</v>
      </c>
      <c r="L24" s="17" t="s">
        <v>321</v>
      </c>
      <c r="M24" s="17"/>
      <c r="N24" s="373" t="s">
        <v>345</v>
      </c>
      <c r="O24" s="17" t="s">
        <v>321</v>
      </c>
      <c r="P24" s="17" t="s">
        <v>191</v>
      </c>
      <c r="Q24" s="17" t="s">
        <v>281</v>
      </c>
      <c r="R24" s="17" t="s">
        <v>321</v>
      </c>
      <c r="S24" s="17" t="s">
        <v>392</v>
      </c>
      <c r="T24" s="17" t="s">
        <v>493</v>
      </c>
      <c r="U24" s="17" t="s">
        <v>392</v>
      </c>
      <c r="V24" s="17" t="s">
        <v>392</v>
      </c>
      <c r="W24" s="17"/>
      <c r="X24" s="17" t="s">
        <v>338</v>
      </c>
      <c r="Y24" s="17"/>
      <c r="Z24" s="17"/>
      <c r="AA24" s="17"/>
      <c r="AB24" s="17"/>
      <c r="AC24" s="17" t="s">
        <v>392</v>
      </c>
      <c r="AD24" s="17" t="s">
        <v>345</v>
      </c>
      <c r="AE24" s="17" t="s">
        <v>281</v>
      </c>
      <c r="AF24" s="17"/>
      <c r="AG24" s="17"/>
      <c r="AH24" s="17"/>
      <c r="AI24" s="17" t="s">
        <v>493</v>
      </c>
      <c r="AJ24" s="334"/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485" t="s">
        <v>495</v>
      </c>
      <c r="E25" s="485" t="s">
        <v>495</v>
      </c>
      <c r="F25" s="485" t="s">
        <v>495</v>
      </c>
      <c r="G25" s="485" t="s">
        <v>495</v>
      </c>
      <c r="H25" s="306" t="s">
        <v>8</v>
      </c>
      <c r="I25" s="306" t="s">
        <v>8</v>
      </c>
      <c r="J25" s="289"/>
      <c r="K25" s="485" t="s">
        <v>495</v>
      </c>
      <c r="L25" s="306" t="s">
        <v>8</v>
      </c>
      <c r="M25" s="289"/>
      <c r="N25" s="322" t="s">
        <v>56</v>
      </c>
      <c r="O25" s="306" t="s">
        <v>8</v>
      </c>
      <c r="P25" s="289"/>
      <c r="Q25" s="320" t="s">
        <v>72</v>
      </c>
      <c r="R25" s="306" t="s">
        <v>8</v>
      </c>
      <c r="S25" s="264" t="s">
        <v>74</v>
      </c>
      <c r="T25" s="217" t="s">
        <v>27</v>
      </c>
      <c r="U25" s="264" t="s">
        <v>74</v>
      </c>
      <c r="V25" s="264" t="s">
        <v>74</v>
      </c>
      <c r="W25" s="289"/>
      <c r="X25" s="288" t="s">
        <v>4</v>
      </c>
      <c r="Y25" s="289"/>
      <c r="Z25" s="289"/>
      <c r="AA25" s="289"/>
      <c r="AB25" s="289"/>
      <c r="AC25" s="264" t="s">
        <v>74</v>
      </c>
      <c r="AD25" s="366" t="s">
        <v>14</v>
      </c>
      <c r="AE25" s="320" t="s">
        <v>72</v>
      </c>
      <c r="AF25" s="289"/>
      <c r="AG25" s="289"/>
      <c r="AH25" s="289"/>
      <c r="AI25" s="318" t="s">
        <v>27</v>
      </c>
      <c r="AJ25" s="313"/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>
        <v>4</v>
      </c>
      <c r="E26" s="26">
        <v>5</v>
      </c>
      <c r="F26" s="26">
        <v>4</v>
      </c>
      <c r="G26" s="26">
        <v>4</v>
      </c>
      <c r="H26" s="26">
        <v>9</v>
      </c>
      <c r="I26" s="26">
        <v>9</v>
      </c>
      <c r="J26" s="26"/>
      <c r="K26" s="26">
        <v>4</v>
      </c>
      <c r="L26" s="26">
        <v>9</v>
      </c>
      <c r="M26" s="26"/>
      <c r="N26" s="26" t="s">
        <v>33</v>
      </c>
      <c r="O26" s="26">
        <v>9</v>
      </c>
      <c r="P26" s="26"/>
      <c r="Q26" s="26">
        <v>8</v>
      </c>
      <c r="R26" s="26">
        <v>9</v>
      </c>
      <c r="S26" s="26">
        <v>7</v>
      </c>
      <c r="T26" s="26">
        <v>6</v>
      </c>
      <c r="U26" s="26">
        <v>7</v>
      </c>
      <c r="V26" s="26">
        <v>7</v>
      </c>
      <c r="W26" s="26"/>
      <c r="X26" s="26">
        <v>1</v>
      </c>
      <c r="Y26" s="26"/>
      <c r="Z26" s="26"/>
      <c r="AA26" s="26"/>
      <c r="AB26" s="26"/>
      <c r="AC26" s="26">
        <v>7</v>
      </c>
      <c r="AD26" s="26">
        <v>3</v>
      </c>
      <c r="AE26" s="26">
        <v>8</v>
      </c>
      <c r="AF26" s="26"/>
      <c r="AG26" s="26"/>
      <c r="AH26" s="26"/>
      <c r="AI26" s="26">
        <v>6</v>
      </c>
      <c r="AJ26" s="82"/>
      <c r="AK26" s="31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3</v>
      </c>
      <c r="BA26" s="167">
        <f t="shared" si="14"/>
        <v>0</v>
      </c>
      <c r="BB26" s="167">
        <f t="shared" si="14"/>
        <v>9</v>
      </c>
      <c r="BC26" s="167">
        <f t="shared" si="14"/>
        <v>9</v>
      </c>
      <c r="BD26" s="167">
        <f t="shared" si="14"/>
        <v>11</v>
      </c>
      <c r="BE26" s="167">
        <f t="shared" si="14"/>
        <v>6</v>
      </c>
      <c r="BF26" s="167">
        <f t="shared" si="14"/>
        <v>12</v>
      </c>
      <c r="BG26" s="167">
        <f t="shared" si="14"/>
        <v>9</v>
      </c>
      <c r="BH26" s="167">
        <f t="shared" si="14"/>
        <v>9</v>
      </c>
      <c r="BI26" s="167">
        <f t="shared" si="14"/>
        <v>0</v>
      </c>
      <c r="BJ26" s="167">
        <f t="shared" si="14"/>
        <v>0</v>
      </c>
      <c r="BK26" s="167">
        <f t="shared" si="14"/>
        <v>0</v>
      </c>
      <c r="BL26" s="167">
        <f t="shared" si="14"/>
        <v>6</v>
      </c>
      <c r="BM26" s="167">
        <f t="shared" si="14"/>
        <v>0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191</v>
      </c>
      <c r="C27" s="17" t="s">
        <v>191</v>
      </c>
      <c r="D27" s="17" t="s">
        <v>479</v>
      </c>
      <c r="E27" s="17" t="s">
        <v>479</v>
      </c>
      <c r="F27" s="17" t="s">
        <v>479</v>
      </c>
      <c r="G27" s="17" t="s">
        <v>479</v>
      </c>
      <c r="H27" s="17" t="s">
        <v>321</v>
      </c>
      <c r="I27" s="17" t="s">
        <v>321</v>
      </c>
      <c r="J27" s="17"/>
      <c r="K27" s="17" t="s">
        <v>479</v>
      </c>
      <c r="L27" s="17" t="s">
        <v>321</v>
      </c>
      <c r="M27" s="17"/>
      <c r="N27" s="373" t="s">
        <v>345</v>
      </c>
      <c r="O27" s="17" t="s">
        <v>321</v>
      </c>
      <c r="P27" s="17" t="s">
        <v>191</v>
      </c>
      <c r="Q27" s="17" t="s">
        <v>281</v>
      </c>
      <c r="R27" s="17" t="s">
        <v>321</v>
      </c>
      <c r="S27" s="17" t="s">
        <v>392</v>
      </c>
      <c r="T27" s="17" t="s">
        <v>493</v>
      </c>
      <c r="U27" s="17" t="s">
        <v>392</v>
      </c>
      <c r="V27" s="17" t="s">
        <v>392</v>
      </c>
      <c r="W27" s="17"/>
      <c r="X27" s="17" t="s">
        <v>338</v>
      </c>
      <c r="Y27" s="17"/>
      <c r="Z27" s="17"/>
      <c r="AA27" s="17"/>
      <c r="AB27" s="17"/>
      <c r="AC27" s="17" t="s">
        <v>392</v>
      </c>
      <c r="AD27" s="17" t="s">
        <v>345</v>
      </c>
      <c r="AE27" s="17" t="s">
        <v>281</v>
      </c>
      <c r="AF27" s="17"/>
      <c r="AG27" s="17"/>
      <c r="AH27" s="17"/>
      <c r="AI27" s="17" t="s">
        <v>493</v>
      </c>
      <c r="AJ27" s="334"/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485" t="s">
        <v>495</v>
      </c>
      <c r="E28" s="485" t="s">
        <v>495</v>
      </c>
      <c r="F28" s="485" t="s">
        <v>495</v>
      </c>
      <c r="G28" s="485" t="s">
        <v>495</v>
      </c>
      <c r="H28" s="306" t="s">
        <v>8</v>
      </c>
      <c r="I28" s="306" t="s">
        <v>8</v>
      </c>
      <c r="J28" s="289"/>
      <c r="K28" s="485" t="s">
        <v>495</v>
      </c>
      <c r="L28" s="306" t="s">
        <v>8</v>
      </c>
      <c r="M28" s="289"/>
      <c r="N28" s="322" t="s">
        <v>56</v>
      </c>
      <c r="O28" s="306" t="s">
        <v>8</v>
      </c>
      <c r="P28" s="289"/>
      <c r="Q28" s="320" t="s">
        <v>72</v>
      </c>
      <c r="R28" s="306" t="s">
        <v>8</v>
      </c>
      <c r="S28" s="264" t="s">
        <v>74</v>
      </c>
      <c r="T28" s="217" t="s">
        <v>27</v>
      </c>
      <c r="U28" s="264" t="s">
        <v>74</v>
      </c>
      <c r="V28" s="264" t="s">
        <v>74</v>
      </c>
      <c r="W28" s="289"/>
      <c r="X28" s="288" t="s">
        <v>4</v>
      </c>
      <c r="Y28" s="289"/>
      <c r="Z28" s="289"/>
      <c r="AA28" s="289"/>
      <c r="AB28" s="289"/>
      <c r="AC28" s="264" t="s">
        <v>74</v>
      </c>
      <c r="AD28" s="366" t="s">
        <v>14</v>
      </c>
      <c r="AE28" s="320" t="s">
        <v>72</v>
      </c>
      <c r="AF28" s="289"/>
      <c r="AG28" s="289"/>
      <c r="AH28" s="289"/>
      <c r="AI28" s="318" t="s">
        <v>27</v>
      </c>
      <c r="AJ28" s="313"/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>
        <v>4</v>
      </c>
      <c r="E29" s="26">
        <v>5</v>
      </c>
      <c r="F29" s="26">
        <v>4</v>
      </c>
      <c r="G29" s="26">
        <v>4</v>
      </c>
      <c r="H29" s="26">
        <v>9</v>
      </c>
      <c r="I29" s="26">
        <v>9</v>
      </c>
      <c r="J29" s="26"/>
      <c r="K29" s="26">
        <v>4</v>
      </c>
      <c r="L29" s="26">
        <v>9</v>
      </c>
      <c r="M29" s="26"/>
      <c r="N29" s="26" t="s">
        <v>33</v>
      </c>
      <c r="O29" s="26">
        <v>9</v>
      </c>
      <c r="P29" s="26"/>
      <c r="Q29" s="26">
        <v>8</v>
      </c>
      <c r="R29" s="26">
        <v>9</v>
      </c>
      <c r="S29" s="26">
        <v>7</v>
      </c>
      <c r="T29" s="26">
        <v>6</v>
      </c>
      <c r="U29" s="26">
        <v>7</v>
      </c>
      <c r="V29" s="26">
        <v>7</v>
      </c>
      <c r="W29" s="26"/>
      <c r="X29" s="26">
        <v>1</v>
      </c>
      <c r="Y29" s="26"/>
      <c r="Z29" s="26"/>
      <c r="AA29" s="26"/>
      <c r="AB29" s="26"/>
      <c r="AC29" s="26">
        <v>7</v>
      </c>
      <c r="AD29" s="26">
        <v>3</v>
      </c>
      <c r="AE29" s="26">
        <v>8</v>
      </c>
      <c r="AF29" s="26"/>
      <c r="AG29" s="26"/>
      <c r="AH29" s="26"/>
      <c r="AI29" s="26">
        <v>6</v>
      </c>
      <c r="AJ29" s="82"/>
      <c r="AK29" s="31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3</v>
      </c>
      <c r="BA29" s="167">
        <f t="shared" si="16"/>
        <v>0</v>
      </c>
      <c r="BB29" s="167">
        <f t="shared" si="16"/>
        <v>9</v>
      </c>
      <c r="BC29" s="167">
        <f t="shared" si="16"/>
        <v>9</v>
      </c>
      <c r="BD29" s="167">
        <f t="shared" si="16"/>
        <v>11</v>
      </c>
      <c r="BE29" s="167">
        <f t="shared" si="16"/>
        <v>6</v>
      </c>
      <c r="BF29" s="167">
        <f t="shared" si="16"/>
        <v>12</v>
      </c>
      <c r="BG29" s="167">
        <f t="shared" si="16"/>
        <v>9</v>
      </c>
      <c r="BH29" s="167">
        <f t="shared" si="16"/>
        <v>9</v>
      </c>
      <c r="BI29" s="167">
        <f t="shared" si="16"/>
        <v>0</v>
      </c>
      <c r="BJ29" s="167">
        <f t="shared" si="16"/>
        <v>0</v>
      </c>
      <c r="BK29" s="167">
        <f t="shared" si="16"/>
        <v>0</v>
      </c>
      <c r="BL29" s="167">
        <f t="shared" si="16"/>
        <v>6</v>
      </c>
      <c r="BM29" s="167">
        <f t="shared" si="16"/>
        <v>0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191</v>
      </c>
      <c r="C34" s="17" t="s">
        <v>191</v>
      </c>
      <c r="D34" s="17" t="s">
        <v>479</v>
      </c>
      <c r="E34" s="17" t="s">
        <v>479</v>
      </c>
      <c r="F34" s="17" t="s">
        <v>479</v>
      </c>
      <c r="G34" s="17" t="s">
        <v>479</v>
      </c>
      <c r="H34" s="17" t="s">
        <v>321</v>
      </c>
      <c r="I34" s="17" t="s">
        <v>321</v>
      </c>
      <c r="J34" s="17"/>
      <c r="K34" s="17" t="s">
        <v>479</v>
      </c>
      <c r="L34" s="17" t="s">
        <v>321</v>
      </c>
      <c r="M34" s="17"/>
      <c r="N34" s="17" t="s">
        <v>345</v>
      </c>
      <c r="O34" s="17" t="s">
        <v>321</v>
      </c>
      <c r="P34" s="17" t="s">
        <v>191</v>
      </c>
      <c r="Q34" s="17" t="s">
        <v>281</v>
      </c>
      <c r="R34" s="17" t="s">
        <v>321</v>
      </c>
      <c r="S34" s="17" t="s">
        <v>392</v>
      </c>
      <c r="T34" s="17" t="s">
        <v>493</v>
      </c>
      <c r="U34" s="17" t="s">
        <v>392</v>
      </c>
      <c r="V34" s="17" t="s">
        <v>392</v>
      </c>
      <c r="W34" s="17"/>
      <c r="X34" s="17" t="s">
        <v>338</v>
      </c>
      <c r="Y34" s="17"/>
      <c r="Z34" s="17"/>
      <c r="AA34" s="17"/>
      <c r="AB34" s="17"/>
      <c r="AC34" s="17" t="s">
        <v>392</v>
      </c>
      <c r="AD34" s="17" t="s">
        <v>345</v>
      </c>
      <c r="AE34" s="17" t="s">
        <v>281</v>
      </c>
      <c r="AF34" s="17"/>
      <c r="AG34" s="17"/>
      <c r="AH34" s="17"/>
      <c r="AI34" s="17" t="s">
        <v>493</v>
      </c>
      <c r="AJ34" s="334"/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485" t="s">
        <v>495</v>
      </c>
      <c r="E35" s="485" t="s">
        <v>495</v>
      </c>
      <c r="F35" s="485" t="s">
        <v>495</v>
      </c>
      <c r="G35" s="485" t="s">
        <v>495</v>
      </c>
      <c r="H35" s="306" t="s">
        <v>8</v>
      </c>
      <c r="I35" s="306" t="s">
        <v>8</v>
      </c>
      <c r="J35" s="289"/>
      <c r="K35" s="485" t="s">
        <v>495</v>
      </c>
      <c r="L35" s="306" t="s">
        <v>8</v>
      </c>
      <c r="M35" s="289"/>
      <c r="N35" s="322" t="s">
        <v>56</v>
      </c>
      <c r="O35" s="306" t="s">
        <v>8</v>
      </c>
      <c r="P35" s="289"/>
      <c r="Q35" s="320" t="s">
        <v>72</v>
      </c>
      <c r="R35" s="306" t="s">
        <v>8</v>
      </c>
      <c r="S35" s="264" t="s">
        <v>74</v>
      </c>
      <c r="T35" s="217" t="s">
        <v>27</v>
      </c>
      <c r="U35" s="264" t="s">
        <v>74</v>
      </c>
      <c r="V35" s="264" t="s">
        <v>74</v>
      </c>
      <c r="W35" s="289"/>
      <c r="X35" s="288" t="s">
        <v>4</v>
      </c>
      <c r="Y35" s="289"/>
      <c r="Z35" s="289"/>
      <c r="AA35" s="289"/>
      <c r="AB35" s="289"/>
      <c r="AC35" s="264" t="s">
        <v>74</v>
      </c>
      <c r="AD35" s="366" t="s">
        <v>14</v>
      </c>
      <c r="AE35" s="320" t="s">
        <v>72</v>
      </c>
      <c r="AF35" s="289"/>
      <c r="AG35" s="289"/>
      <c r="AH35" s="289"/>
      <c r="AI35" s="318" t="s">
        <v>27</v>
      </c>
      <c r="AJ35" s="313"/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>
        <v>4</v>
      </c>
      <c r="E36" s="26">
        <v>5</v>
      </c>
      <c r="F36" s="26">
        <v>4</v>
      </c>
      <c r="G36" s="26">
        <v>4</v>
      </c>
      <c r="H36" s="26">
        <v>9</v>
      </c>
      <c r="I36" s="26">
        <v>9</v>
      </c>
      <c r="J36" s="26"/>
      <c r="K36" s="26">
        <v>4</v>
      </c>
      <c r="L36" s="26">
        <v>9</v>
      </c>
      <c r="M36" s="26"/>
      <c r="N36" s="26" t="s">
        <v>33</v>
      </c>
      <c r="O36" s="26">
        <v>9</v>
      </c>
      <c r="P36" s="26"/>
      <c r="Q36" s="26">
        <v>8</v>
      </c>
      <c r="R36" s="26">
        <v>9</v>
      </c>
      <c r="S36" s="26">
        <v>7</v>
      </c>
      <c r="T36" s="26">
        <v>6</v>
      </c>
      <c r="U36" s="26">
        <v>7</v>
      </c>
      <c r="V36" s="26">
        <v>7</v>
      </c>
      <c r="W36" s="26"/>
      <c r="X36" s="26">
        <v>1</v>
      </c>
      <c r="Y36" s="26"/>
      <c r="Z36" s="26"/>
      <c r="AA36" s="26"/>
      <c r="AB36" s="26"/>
      <c r="AC36" s="26">
        <v>7</v>
      </c>
      <c r="AD36" s="26">
        <v>3</v>
      </c>
      <c r="AE36" s="26">
        <v>8</v>
      </c>
      <c r="AF36" s="26"/>
      <c r="AG36" s="26"/>
      <c r="AH36" s="26"/>
      <c r="AI36" s="26">
        <v>6</v>
      </c>
      <c r="AJ36" s="82"/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3</v>
      </c>
      <c r="BA36" s="167">
        <f t="shared" si="20"/>
        <v>0</v>
      </c>
      <c r="BB36" s="167">
        <f t="shared" si="20"/>
        <v>9</v>
      </c>
      <c r="BC36" s="167">
        <f t="shared" si="20"/>
        <v>9</v>
      </c>
      <c r="BD36" s="167">
        <f t="shared" si="20"/>
        <v>11</v>
      </c>
      <c r="BE36" s="167">
        <f t="shared" si="20"/>
        <v>6</v>
      </c>
      <c r="BF36" s="167">
        <f t="shared" si="20"/>
        <v>12</v>
      </c>
      <c r="BG36" s="167">
        <f t="shared" si="20"/>
        <v>9</v>
      </c>
      <c r="BH36" s="167">
        <f t="shared" si="20"/>
        <v>9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6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0</v>
      </c>
    </row>
    <row r="37" spans="1:71" ht="15" customHeight="1" x14ac:dyDescent="0.3">
      <c r="A37" s="192"/>
      <c r="B37" s="17" t="s">
        <v>191</v>
      </c>
      <c r="C37" s="17" t="s">
        <v>191</v>
      </c>
      <c r="D37" s="17" t="s">
        <v>479</v>
      </c>
      <c r="E37" s="17" t="s">
        <v>479</v>
      </c>
      <c r="F37" s="17" t="s">
        <v>479</v>
      </c>
      <c r="G37" s="17" t="s">
        <v>479</v>
      </c>
      <c r="H37" s="17" t="s">
        <v>321</v>
      </c>
      <c r="I37" s="17" t="s">
        <v>321</v>
      </c>
      <c r="J37" s="17"/>
      <c r="K37" s="17" t="s">
        <v>479</v>
      </c>
      <c r="L37" s="17" t="s">
        <v>321</v>
      </c>
      <c r="M37" s="17"/>
      <c r="N37" s="17" t="s">
        <v>345</v>
      </c>
      <c r="O37" s="17" t="s">
        <v>321</v>
      </c>
      <c r="P37" s="17" t="s">
        <v>191</v>
      </c>
      <c r="Q37" s="17" t="s">
        <v>281</v>
      </c>
      <c r="R37" s="17" t="s">
        <v>321</v>
      </c>
      <c r="S37" s="17" t="s">
        <v>392</v>
      </c>
      <c r="T37" s="17" t="s">
        <v>493</v>
      </c>
      <c r="U37" s="17" t="s">
        <v>392</v>
      </c>
      <c r="V37" s="17" t="s">
        <v>392</v>
      </c>
      <c r="W37" s="17"/>
      <c r="X37" s="17" t="s">
        <v>338</v>
      </c>
      <c r="Y37" s="17"/>
      <c r="Z37" s="17" t="s">
        <v>498</v>
      </c>
      <c r="AA37" s="17"/>
      <c r="AB37" s="17"/>
      <c r="AC37" s="17" t="s">
        <v>392</v>
      </c>
      <c r="AD37" s="17" t="s">
        <v>345</v>
      </c>
      <c r="AE37" s="17" t="s">
        <v>281</v>
      </c>
      <c r="AF37" s="17"/>
      <c r="AG37" s="17"/>
      <c r="AH37" s="17"/>
      <c r="AI37" s="17" t="s">
        <v>493</v>
      </c>
      <c r="AJ37" s="334"/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485" t="s">
        <v>495</v>
      </c>
      <c r="E38" s="485" t="s">
        <v>495</v>
      </c>
      <c r="F38" s="485" t="s">
        <v>495</v>
      </c>
      <c r="G38" s="485" t="s">
        <v>495</v>
      </c>
      <c r="H38" s="306" t="s">
        <v>8</v>
      </c>
      <c r="I38" s="306" t="s">
        <v>8</v>
      </c>
      <c r="J38" s="289"/>
      <c r="K38" s="485" t="s">
        <v>495</v>
      </c>
      <c r="L38" s="306" t="s">
        <v>8</v>
      </c>
      <c r="M38" s="289"/>
      <c r="N38" s="322" t="s">
        <v>56</v>
      </c>
      <c r="O38" s="306" t="s">
        <v>8</v>
      </c>
      <c r="P38" s="289"/>
      <c r="Q38" s="320" t="s">
        <v>72</v>
      </c>
      <c r="R38" s="306" t="s">
        <v>8</v>
      </c>
      <c r="S38" s="264" t="s">
        <v>74</v>
      </c>
      <c r="T38" s="217" t="s">
        <v>27</v>
      </c>
      <c r="U38" s="264" t="s">
        <v>74</v>
      </c>
      <c r="V38" s="264" t="s">
        <v>74</v>
      </c>
      <c r="W38" s="289"/>
      <c r="X38" s="288" t="s">
        <v>4</v>
      </c>
      <c r="Y38" s="289"/>
      <c r="Z38" s="462" t="s">
        <v>53</v>
      </c>
      <c r="AA38" s="289"/>
      <c r="AB38" s="289"/>
      <c r="AC38" s="264" t="s">
        <v>74</v>
      </c>
      <c r="AD38" s="366" t="s">
        <v>14</v>
      </c>
      <c r="AE38" s="320" t="s">
        <v>72</v>
      </c>
      <c r="AF38" s="289"/>
      <c r="AG38" s="289"/>
      <c r="AH38" s="289"/>
      <c r="AI38" s="318" t="s">
        <v>27</v>
      </c>
      <c r="AJ38" s="313"/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>
        <v>4</v>
      </c>
      <c r="E39" s="26">
        <v>5</v>
      </c>
      <c r="F39" s="26">
        <v>4</v>
      </c>
      <c r="G39" s="26">
        <v>4</v>
      </c>
      <c r="H39" s="26">
        <v>9</v>
      </c>
      <c r="I39" s="26">
        <v>9</v>
      </c>
      <c r="J39" s="26"/>
      <c r="K39" s="26">
        <v>4</v>
      </c>
      <c r="L39" s="26">
        <v>9</v>
      </c>
      <c r="M39" s="26"/>
      <c r="N39" s="26" t="s">
        <v>33</v>
      </c>
      <c r="O39" s="26">
        <v>9</v>
      </c>
      <c r="P39" s="26"/>
      <c r="Q39" s="26">
        <v>8</v>
      </c>
      <c r="R39" s="26">
        <v>9</v>
      </c>
      <c r="S39" s="26">
        <v>7</v>
      </c>
      <c r="T39" s="26">
        <v>6</v>
      </c>
      <c r="U39" s="26">
        <v>7</v>
      </c>
      <c r="V39" s="26">
        <v>7</v>
      </c>
      <c r="W39" s="26"/>
      <c r="X39" s="26">
        <v>1</v>
      </c>
      <c r="Y39" s="26"/>
      <c r="Z39" s="26" t="s">
        <v>61</v>
      </c>
      <c r="AA39" s="26"/>
      <c r="AB39" s="26"/>
      <c r="AC39" s="26">
        <v>7</v>
      </c>
      <c r="AD39" s="26">
        <v>3</v>
      </c>
      <c r="AE39" s="26">
        <v>8</v>
      </c>
      <c r="AF39" s="26"/>
      <c r="AG39" s="26"/>
      <c r="AH39" s="26"/>
      <c r="AI39" s="26">
        <v>6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3</v>
      </c>
      <c r="BA39" s="167">
        <f t="shared" si="22"/>
        <v>0</v>
      </c>
      <c r="BB39" s="167">
        <f t="shared" si="22"/>
        <v>9</v>
      </c>
      <c r="BC39" s="167">
        <f t="shared" si="22"/>
        <v>9</v>
      </c>
      <c r="BD39" s="167">
        <f t="shared" si="22"/>
        <v>11</v>
      </c>
      <c r="BE39" s="167">
        <f t="shared" si="22"/>
        <v>6</v>
      </c>
      <c r="BF39" s="167">
        <f t="shared" si="22"/>
        <v>12</v>
      </c>
      <c r="BG39" s="167">
        <f t="shared" si="22"/>
        <v>9</v>
      </c>
      <c r="BH39" s="167">
        <f t="shared" si="22"/>
        <v>9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6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1</v>
      </c>
      <c r="BQ39" s="167">
        <f t="shared" si="22"/>
        <v>0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K41" s="32"/>
      <c r="N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191</v>
      </c>
      <c r="C44" s="17" t="s">
        <v>191</v>
      </c>
      <c r="D44" s="17" t="s">
        <v>479</v>
      </c>
      <c r="E44" s="17" t="s">
        <v>479</v>
      </c>
      <c r="F44" s="17" t="s">
        <v>479</v>
      </c>
      <c r="G44" s="17" t="s">
        <v>479</v>
      </c>
      <c r="H44" s="17" t="s">
        <v>321</v>
      </c>
      <c r="I44" s="17" t="s">
        <v>321</v>
      </c>
      <c r="J44" s="17"/>
      <c r="K44" s="17" t="s">
        <v>479</v>
      </c>
      <c r="L44" s="17" t="s">
        <v>321</v>
      </c>
      <c r="M44" s="17"/>
      <c r="N44" s="17" t="s">
        <v>492</v>
      </c>
      <c r="O44" s="17" t="s">
        <v>321</v>
      </c>
      <c r="P44" s="17" t="s">
        <v>191</v>
      </c>
      <c r="Q44" s="17" t="s">
        <v>281</v>
      </c>
      <c r="R44" s="17" t="s">
        <v>321</v>
      </c>
      <c r="S44" s="17" t="s">
        <v>392</v>
      </c>
      <c r="T44" s="17" t="s">
        <v>493</v>
      </c>
      <c r="U44" s="17" t="s">
        <v>392</v>
      </c>
      <c r="V44" s="17" t="s">
        <v>392</v>
      </c>
      <c r="W44" s="17"/>
      <c r="X44" s="17" t="s">
        <v>338</v>
      </c>
      <c r="Y44" s="17"/>
      <c r="Z44" s="17"/>
      <c r="AA44" s="17"/>
      <c r="AB44" s="17"/>
      <c r="AC44" s="17" t="s">
        <v>392</v>
      </c>
      <c r="AD44" s="17" t="s">
        <v>345</v>
      </c>
      <c r="AE44" s="17" t="s">
        <v>281</v>
      </c>
      <c r="AF44" s="17"/>
      <c r="AG44" s="17"/>
      <c r="AH44" s="17"/>
      <c r="AI44" s="17" t="s">
        <v>493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485" t="s">
        <v>495</v>
      </c>
      <c r="E45" s="485" t="s">
        <v>495</v>
      </c>
      <c r="F45" s="485" t="s">
        <v>495</v>
      </c>
      <c r="G45" s="485" t="s">
        <v>495</v>
      </c>
      <c r="H45" s="306" t="s">
        <v>8</v>
      </c>
      <c r="I45" s="306" t="s">
        <v>8</v>
      </c>
      <c r="J45" s="289"/>
      <c r="K45" s="485" t="s">
        <v>495</v>
      </c>
      <c r="L45" s="306" t="s">
        <v>8</v>
      </c>
      <c r="M45" s="289"/>
      <c r="N45" s="352" t="s">
        <v>202</v>
      </c>
      <c r="O45" s="306" t="s">
        <v>8</v>
      </c>
      <c r="P45" s="289"/>
      <c r="Q45" s="320" t="s">
        <v>72</v>
      </c>
      <c r="R45" s="306" t="s">
        <v>8</v>
      </c>
      <c r="S45" s="264" t="s">
        <v>74</v>
      </c>
      <c r="T45" s="217" t="s">
        <v>27</v>
      </c>
      <c r="U45" s="264" t="s">
        <v>74</v>
      </c>
      <c r="V45" s="264" t="s">
        <v>74</v>
      </c>
      <c r="W45" s="289"/>
      <c r="X45" s="288" t="s">
        <v>4</v>
      </c>
      <c r="Y45" s="289"/>
      <c r="Z45" s="289"/>
      <c r="AA45" s="289"/>
      <c r="AB45" s="289"/>
      <c r="AC45" s="264" t="s">
        <v>74</v>
      </c>
      <c r="AD45" s="366" t="s">
        <v>14</v>
      </c>
      <c r="AE45" s="320" t="s">
        <v>72</v>
      </c>
      <c r="AF45" s="289"/>
      <c r="AG45" s="289"/>
      <c r="AH45" s="289"/>
      <c r="AI45" s="318" t="s">
        <v>27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>
        <v>4</v>
      </c>
      <c r="E46" s="26">
        <v>5</v>
      </c>
      <c r="F46" s="26">
        <v>4</v>
      </c>
      <c r="G46" s="26">
        <v>4</v>
      </c>
      <c r="H46" s="26">
        <v>9</v>
      </c>
      <c r="I46" s="26">
        <v>9</v>
      </c>
      <c r="J46" s="26"/>
      <c r="K46" s="26">
        <v>4</v>
      </c>
      <c r="L46" s="26">
        <v>9</v>
      </c>
      <c r="M46" s="26"/>
      <c r="N46" s="26" t="s">
        <v>33</v>
      </c>
      <c r="O46" s="26">
        <v>9</v>
      </c>
      <c r="P46" s="26"/>
      <c r="Q46" s="26">
        <v>8</v>
      </c>
      <c r="R46" s="26">
        <v>9</v>
      </c>
      <c r="S46" s="26">
        <v>7</v>
      </c>
      <c r="T46" s="26">
        <v>6</v>
      </c>
      <c r="U46" s="26">
        <v>7</v>
      </c>
      <c r="V46" s="26">
        <v>7</v>
      </c>
      <c r="W46" s="26"/>
      <c r="X46" s="26">
        <v>1</v>
      </c>
      <c r="Y46" s="26"/>
      <c r="Z46" s="26"/>
      <c r="AA46" s="26"/>
      <c r="AB46" s="26"/>
      <c r="AC46" s="26">
        <v>7</v>
      </c>
      <c r="AD46" s="26">
        <v>3</v>
      </c>
      <c r="AE46" s="26">
        <v>8</v>
      </c>
      <c r="AF46" s="26"/>
      <c r="AG46" s="26"/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3</v>
      </c>
      <c r="BA46" s="167">
        <f t="shared" si="26"/>
        <v>0</v>
      </c>
      <c r="BB46" s="167">
        <f t="shared" si="26"/>
        <v>9</v>
      </c>
      <c r="BC46" s="167">
        <f t="shared" si="26"/>
        <v>9</v>
      </c>
      <c r="BD46" s="167">
        <f t="shared" si="26"/>
        <v>11</v>
      </c>
      <c r="BE46" s="167">
        <f t="shared" si="26"/>
        <v>6</v>
      </c>
      <c r="BF46" s="167">
        <f t="shared" si="26"/>
        <v>12</v>
      </c>
      <c r="BG46" s="167">
        <f t="shared" si="26"/>
        <v>9</v>
      </c>
      <c r="BH46" s="167">
        <f t="shared" si="26"/>
        <v>9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6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191</v>
      </c>
      <c r="C47" s="17" t="s">
        <v>191</v>
      </c>
      <c r="D47" s="17" t="s">
        <v>479</v>
      </c>
      <c r="E47" s="17" t="s">
        <v>479</v>
      </c>
      <c r="F47" s="17" t="s">
        <v>479</v>
      </c>
      <c r="G47" s="17" t="s">
        <v>479</v>
      </c>
      <c r="H47" s="17" t="s">
        <v>321</v>
      </c>
      <c r="I47" s="17" t="s">
        <v>321</v>
      </c>
      <c r="J47" s="17"/>
      <c r="K47" s="17" t="s">
        <v>479</v>
      </c>
      <c r="L47" s="17" t="s">
        <v>321</v>
      </c>
      <c r="M47" s="17"/>
      <c r="N47" s="17" t="s">
        <v>492</v>
      </c>
      <c r="O47" s="17" t="s">
        <v>321</v>
      </c>
      <c r="P47" s="17" t="s">
        <v>191</v>
      </c>
      <c r="Q47" s="17" t="s">
        <v>281</v>
      </c>
      <c r="R47" s="17" t="s">
        <v>321</v>
      </c>
      <c r="S47" s="17" t="s">
        <v>392</v>
      </c>
      <c r="T47" s="17" t="s">
        <v>493</v>
      </c>
      <c r="U47" s="17" t="s">
        <v>392</v>
      </c>
      <c r="V47" s="17" t="s">
        <v>392</v>
      </c>
      <c r="W47" s="17"/>
      <c r="X47" s="17" t="s">
        <v>338</v>
      </c>
      <c r="Y47" s="17"/>
      <c r="Z47" s="17"/>
      <c r="AA47" s="17"/>
      <c r="AB47" s="17"/>
      <c r="AC47" s="17" t="s">
        <v>392</v>
      </c>
      <c r="AD47" s="17" t="s">
        <v>345</v>
      </c>
      <c r="AE47" s="17" t="s">
        <v>281</v>
      </c>
      <c r="AF47" s="17"/>
      <c r="AG47" s="17"/>
      <c r="AH47" s="17"/>
      <c r="AI47" s="17" t="s">
        <v>493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485" t="s">
        <v>495</v>
      </c>
      <c r="E48" s="485" t="s">
        <v>495</v>
      </c>
      <c r="F48" s="485" t="s">
        <v>495</v>
      </c>
      <c r="G48" s="485" t="s">
        <v>495</v>
      </c>
      <c r="H48" s="306" t="s">
        <v>8</v>
      </c>
      <c r="I48" s="306" t="s">
        <v>8</v>
      </c>
      <c r="J48" s="289"/>
      <c r="K48" s="485" t="s">
        <v>495</v>
      </c>
      <c r="L48" s="306" t="s">
        <v>8</v>
      </c>
      <c r="M48" s="289"/>
      <c r="N48" s="352" t="s">
        <v>202</v>
      </c>
      <c r="O48" s="306" t="s">
        <v>8</v>
      </c>
      <c r="P48" s="289"/>
      <c r="Q48" s="320" t="s">
        <v>72</v>
      </c>
      <c r="R48" s="306" t="s">
        <v>8</v>
      </c>
      <c r="S48" s="264" t="s">
        <v>74</v>
      </c>
      <c r="T48" s="217" t="s">
        <v>27</v>
      </c>
      <c r="U48" s="264" t="s">
        <v>74</v>
      </c>
      <c r="V48" s="264" t="s">
        <v>74</v>
      </c>
      <c r="W48" s="289"/>
      <c r="X48" s="288" t="s">
        <v>4</v>
      </c>
      <c r="Y48" s="289"/>
      <c r="Z48" s="289"/>
      <c r="AA48" s="289"/>
      <c r="AB48" s="289"/>
      <c r="AC48" s="264" t="s">
        <v>74</v>
      </c>
      <c r="AD48" s="366" t="s">
        <v>14</v>
      </c>
      <c r="AE48" s="320" t="s">
        <v>72</v>
      </c>
      <c r="AF48" s="289"/>
      <c r="AG48" s="289"/>
      <c r="AH48" s="289"/>
      <c r="AI48" s="318" t="s">
        <v>27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>
        <v>4</v>
      </c>
      <c r="E49" s="26">
        <v>5</v>
      </c>
      <c r="F49" s="26">
        <v>4</v>
      </c>
      <c r="G49" s="26">
        <v>4</v>
      </c>
      <c r="H49" s="26">
        <v>9</v>
      </c>
      <c r="I49" s="26">
        <v>9</v>
      </c>
      <c r="J49" s="26"/>
      <c r="K49" s="26">
        <v>4</v>
      </c>
      <c r="L49" s="26">
        <v>9</v>
      </c>
      <c r="M49" s="26"/>
      <c r="N49" s="26" t="s">
        <v>33</v>
      </c>
      <c r="O49" s="26">
        <v>9</v>
      </c>
      <c r="P49" s="26"/>
      <c r="Q49" s="26">
        <v>8</v>
      </c>
      <c r="R49" s="26">
        <v>9</v>
      </c>
      <c r="S49" s="26">
        <v>7</v>
      </c>
      <c r="T49" s="26">
        <v>6</v>
      </c>
      <c r="U49" s="26">
        <v>7</v>
      </c>
      <c r="V49" s="26">
        <v>7</v>
      </c>
      <c r="W49" s="26"/>
      <c r="X49" s="26">
        <v>1</v>
      </c>
      <c r="Y49" s="26"/>
      <c r="Z49" s="26"/>
      <c r="AA49" s="26"/>
      <c r="AB49" s="26"/>
      <c r="AC49" s="26">
        <v>7</v>
      </c>
      <c r="AD49" s="26">
        <v>3</v>
      </c>
      <c r="AE49" s="26">
        <v>8</v>
      </c>
      <c r="AF49" s="26"/>
      <c r="AG49" s="26"/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3</v>
      </c>
      <c r="BA49" s="167">
        <f t="shared" si="28"/>
        <v>0</v>
      </c>
      <c r="BB49" s="167">
        <f t="shared" si="28"/>
        <v>9</v>
      </c>
      <c r="BC49" s="167">
        <f t="shared" si="28"/>
        <v>9</v>
      </c>
      <c r="BD49" s="167">
        <f t="shared" si="28"/>
        <v>11</v>
      </c>
      <c r="BE49" s="167">
        <f t="shared" si="28"/>
        <v>6</v>
      </c>
      <c r="BF49" s="167">
        <f t="shared" si="28"/>
        <v>12</v>
      </c>
      <c r="BG49" s="167">
        <f t="shared" si="28"/>
        <v>9</v>
      </c>
      <c r="BH49" s="167">
        <f t="shared" si="28"/>
        <v>9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6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/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/>
      <c r="Z61" s="194" t="s">
        <v>165</v>
      </c>
      <c r="AA61" s="194"/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6022" priority="1624" operator="equal">
      <formula>0</formula>
    </cfRule>
    <cfRule type="cellIs" dxfId="6021" priority="1625" operator="greaterThan">
      <formula>0</formula>
    </cfRule>
  </conditionalFormatting>
  <conditionalFormatting sqref="AZ19:BR19">
    <cfRule type="cellIs" dxfId="6020" priority="1622" operator="equal">
      <formula>0</formula>
    </cfRule>
    <cfRule type="cellIs" dxfId="6019" priority="1623" operator="greaterThan">
      <formula>0</formula>
    </cfRule>
  </conditionalFormatting>
  <conditionalFormatting sqref="AZ22:BR22">
    <cfRule type="cellIs" dxfId="6018" priority="1620" operator="equal">
      <formula>0</formula>
    </cfRule>
    <cfRule type="cellIs" dxfId="6017" priority="1621" operator="greaterThan">
      <formula>0</formula>
    </cfRule>
  </conditionalFormatting>
  <conditionalFormatting sqref="AZ26:BR26">
    <cfRule type="cellIs" dxfId="6016" priority="1618" operator="equal">
      <formula>0</formula>
    </cfRule>
    <cfRule type="cellIs" dxfId="6015" priority="1619" operator="greaterThan">
      <formula>0</formula>
    </cfRule>
  </conditionalFormatting>
  <conditionalFormatting sqref="AZ29:BR29">
    <cfRule type="cellIs" dxfId="6014" priority="1616" operator="equal">
      <formula>0</formula>
    </cfRule>
    <cfRule type="cellIs" dxfId="6013" priority="1617" operator="greaterThan">
      <formula>0</formula>
    </cfRule>
  </conditionalFormatting>
  <conditionalFormatting sqref="AZ32:BR32">
    <cfRule type="cellIs" dxfId="6012" priority="1614" operator="equal">
      <formula>0</formula>
    </cfRule>
    <cfRule type="cellIs" dxfId="6011" priority="1615" operator="greaterThan">
      <formula>0</formula>
    </cfRule>
  </conditionalFormatting>
  <conditionalFormatting sqref="AZ36:BR36">
    <cfRule type="cellIs" dxfId="6010" priority="1612" operator="equal">
      <formula>0</formula>
    </cfRule>
    <cfRule type="cellIs" dxfId="6009" priority="1613" operator="greaterThan">
      <formula>0</formula>
    </cfRule>
  </conditionalFormatting>
  <conditionalFormatting sqref="AZ39:BR39">
    <cfRule type="cellIs" dxfId="6008" priority="1610" operator="equal">
      <formula>0</formula>
    </cfRule>
    <cfRule type="cellIs" dxfId="6007" priority="1611" operator="greaterThan">
      <formula>0</formula>
    </cfRule>
  </conditionalFormatting>
  <conditionalFormatting sqref="AZ42:BR42">
    <cfRule type="cellIs" dxfId="6006" priority="1608" operator="equal">
      <formula>0</formula>
    </cfRule>
    <cfRule type="cellIs" dxfId="6005" priority="1609" operator="greaterThan">
      <formula>0</formula>
    </cfRule>
  </conditionalFormatting>
  <conditionalFormatting sqref="AZ46:BR46">
    <cfRule type="cellIs" dxfId="6004" priority="1606" operator="equal">
      <formula>0</formula>
    </cfRule>
    <cfRule type="cellIs" dxfId="6003" priority="1607" operator="greaterThan">
      <formula>0</formula>
    </cfRule>
  </conditionalFormatting>
  <conditionalFormatting sqref="AZ49:BR49">
    <cfRule type="cellIs" dxfId="6002" priority="1604" operator="equal">
      <formula>0</formula>
    </cfRule>
    <cfRule type="cellIs" dxfId="6001" priority="1605" operator="greaterThan">
      <formula>0</formula>
    </cfRule>
  </conditionalFormatting>
  <conditionalFormatting sqref="AZ52:BR52">
    <cfRule type="cellIs" dxfId="6000" priority="1602" operator="equal">
      <formula>0</formula>
    </cfRule>
    <cfRule type="cellIs" dxfId="5999" priority="1603" operator="greaterThan">
      <formula>0</formula>
    </cfRule>
  </conditionalFormatting>
  <conditionalFormatting sqref="AZ56:BR56">
    <cfRule type="cellIs" dxfId="5998" priority="1600" operator="equal">
      <formula>0</formula>
    </cfRule>
    <cfRule type="cellIs" dxfId="5997" priority="1601" operator="greaterThan">
      <formula>0</formula>
    </cfRule>
  </conditionalFormatting>
  <conditionalFormatting sqref="AZ59:BR59">
    <cfRule type="cellIs" dxfId="5996" priority="1598" operator="equal">
      <formula>0</formula>
    </cfRule>
    <cfRule type="cellIs" dxfId="5995" priority="1599" operator="greaterThan">
      <formula>0</formula>
    </cfRule>
  </conditionalFormatting>
  <conditionalFormatting sqref="AZ62:BR62">
    <cfRule type="cellIs" dxfId="5994" priority="1596" operator="equal">
      <formula>0</formula>
    </cfRule>
    <cfRule type="cellIs" dxfId="5993" priority="1597" operator="greaterThan">
      <formula>0</formula>
    </cfRule>
  </conditionalFormatting>
  <conditionalFormatting sqref="A28:A29 A45:A46 A48:A49 A55:A56 A58:A59 A5:A6 A8:A9 A25:A26">
    <cfRule type="cellIs" dxfId="5992" priority="1595" stopIfTrue="1" operator="equal">
      <formula>TRUE</formula>
    </cfRule>
  </conditionalFormatting>
  <conditionalFormatting sqref="A35:A36 A38:A39">
    <cfRule type="cellIs" dxfId="5991" priority="1594" stopIfTrue="1" operator="equal">
      <formula>TRUE</formula>
    </cfRule>
  </conditionalFormatting>
  <conditionalFormatting sqref="AP16">
    <cfRule type="duplicateValues" dxfId="5990" priority="1591"/>
  </conditionalFormatting>
  <conditionalFormatting sqref="AP19">
    <cfRule type="duplicateValues" dxfId="5989" priority="1590"/>
  </conditionalFormatting>
  <conditionalFormatting sqref="AP26">
    <cfRule type="duplicateValues" dxfId="5988" priority="1589"/>
  </conditionalFormatting>
  <conditionalFormatting sqref="AP39">
    <cfRule type="duplicateValues" dxfId="5987" priority="1588"/>
  </conditionalFormatting>
  <conditionalFormatting sqref="AP36">
    <cfRule type="duplicateValues" dxfId="5986" priority="1587"/>
  </conditionalFormatting>
  <conditionalFormatting sqref="AP39">
    <cfRule type="duplicateValues" dxfId="5985" priority="1586"/>
  </conditionalFormatting>
  <conditionalFormatting sqref="AP49">
    <cfRule type="duplicateValues" dxfId="5984" priority="1585"/>
  </conditionalFormatting>
  <conditionalFormatting sqref="AP46">
    <cfRule type="duplicateValues" dxfId="5983" priority="1584"/>
  </conditionalFormatting>
  <conditionalFormatting sqref="AP49">
    <cfRule type="duplicateValues" dxfId="5982" priority="1583"/>
  </conditionalFormatting>
  <conditionalFormatting sqref="AP6 AL6">
    <cfRule type="duplicateValues" dxfId="5981" priority="1582"/>
  </conditionalFormatting>
  <conditionalFormatting sqref="AP9">
    <cfRule type="duplicateValues" dxfId="5980" priority="1581"/>
  </conditionalFormatting>
  <conditionalFormatting sqref="AP36">
    <cfRule type="duplicateValues" dxfId="5979" priority="1580"/>
  </conditionalFormatting>
  <conditionalFormatting sqref="AP39">
    <cfRule type="duplicateValues" dxfId="5978" priority="1579"/>
  </conditionalFormatting>
  <conditionalFormatting sqref="AM36">
    <cfRule type="duplicateValues" dxfId="5977" priority="1578"/>
  </conditionalFormatting>
  <conditionalFormatting sqref="AM39">
    <cfRule type="duplicateValues" dxfId="5976" priority="1577"/>
  </conditionalFormatting>
  <conditionalFormatting sqref="AM46">
    <cfRule type="duplicateValues" dxfId="5975" priority="1576"/>
  </conditionalFormatting>
  <conditionalFormatting sqref="AM49">
    <cfRule type="duplicateValues" dxfId="5974" priority="1575"/>
  </conditionalFormatting>
  <conditionalFormatting sqref="AO46">
    <cfRule type="duplicateValues" dxfId="5973" priority="1574"/>
  </conditionalFormatting>
  <conditionalFormatting sqref="AL6">
    <cfRule type="duplicateValues" dxfId="5972" priority="1573"/>
  </conditionalFormatting>
  <conditionalFormatting sqref="AP9">
    <cfRule type="duplicateValues" dxfId="5971" priority="1572"/>
  </conditionalFormatting>
  <conditionalFormatting sqref="AL6">
    <cfRule type="duplicateValues" dxfId="5970" priority="1571"/>
  </conditionalFormatting>
  <conditionalFormatting sqref="AP16">
    <cfRule type="duplicateValues" dxfId="5969" priority="1570"/>
  </conditionalFormatting>
  <conditionalFormatting sqref="AP19">
    <cfRule type="duplicateValues" dxfId="5968" priority="1569"/>
  </conditionalFormatting>
  <conditionalFormatting sqref="AP29">
    <cfRule type="duplicateValues" dxfId="5967" priority="1568"/>
  </conditionalFormatting>
  <conditionalFormatting sqref="AM36 AM46">
    <cfRule type="duplicateValues" dxfId="5966" priority="1567"/>
  </conditionalFormatting>
  <conditionalFormatting sqref="AM49">
    <cfRule type="duplicateValues" dxfId="5965" priority="1566"/>
  </conditionalFormatting>
  <conditionalFormatting sqref="AM39">
    <cfRule type="duplicateValues" dxfId="5964" priority="1565"/>
  </conditionalFormatting>
  <conditionalFormatting sqref="AJ6 AL6:AP6">
    <cfRule type="duplicateValues" dxfId="5963" priority="1564"/>
  </conditionalFormatting>
  <conditionalFormatting sqref="AN16">
    <cfRule type="duplicateValues" dxfId="5962" priority="1563"/>
  </conditionalFormatting>
  <conditionalFormatting sqref="AL46">
    <cfRule type="duplicateValues" dxfId="5961" priority="1562"/>
  </conditionalFormatting>
  <conditionalFormatting sqref="AL49">
    <cfRule type="duplicateValues" dxfId="5960" priority="1561"/>
  </conditionalFormatting>
  <conditionalFormatting sqref="AN19">
    <cfRule type="duplicateValues" dxfId="5959" priority="1560"/>
  </conditionalFormatting>
  <conditionalFormatting sqref="AN26">
    <cfRule type="duplicateValues" dxfId="5958" priority="1559"/>
  </conditionalFormatting>
  <conditionalFormatting sqref="AN29">
    <cfRule type="duplicateValues" dxfId="5957" priority="1558"/>
  </conditionalFormatting>
  <conditionalFormatting sqref="AN36">
    <cfRule type="duplicateValues" dxfId="5956" priority="1557"/>
  </conditionalFormatting>
  <conditionalFormatting sqref="AN39">
    <cfRule type="duplicateValues" dxfId="5955" priority="1556"/>
  </conditionalFormatting>
  <conditionalFormatting sqref="AN46">
    <cfRule type="duplicateValues" dxfId="5954" priority="1555"/>
  </conditionalFormatting>
  <conditionalFormatting sqref="AN49">
    <cfRule type="duplicateValues" dxfId="5953" priority="1554"/>
  </conditionalFormatting>
  <conditionalFormatting sqref="AO26">
    <cfRule type="duplicateValues" dxfId="5952" priority="1553"/>
  </conditionalFormatting>
  <conditionalFormatting sqref="AO29">
    <cfRule type="duplicateValues" dxfId="5951" priority="1552"/>
  </conditionalFormatting>
  <conditionalFormatting sqref="AO36">
    <cfRule type="duplicateValues" dxfId="5950" priority="1551"/>
  </conditionalFormatting>
  <conditionalFormatting sqref="AO39">
    <cfRule type="duplicateValues" dxfId="5949" priority="1550"/>
  </conditionalFormatting>
  <conditionalFormatting sqref="AZ6:BR6">
    <cfRule type="cellIs" dxfId="5948" priority="1548" operator="equal">
      <formula>0</formula>
    </cfRule>
    <cfRule type="cellIs" dxfId="5947" priority="1549" operator="greaterThan">
      <formula>0</formula>
    </cfRule>
  </conditionalFormatting>
  <conditionalFormatting sqref="AZ9:BR9">
    <cfRule type="cellIs" dxfId="5946" priority="1546" operator="equal">
      <formula>0</formula>
    </cfRule>
    <cfRule type="cellIs" dxfId="5945" priority="1547" operator="greaterThan">
      <formula>0</formula>
    </cfRule>
  </conditionalFormatting>
  <conditionalFormatting sqref="AZ12:BR12">
    <cfRule type="cellIs" dxfId="5944" priority="1544" operator="equal">
      <formula>0</formula>
    </cfRule>
    <cfRule type="cellIs" dxfId="5943" priority="1545" operator="greaterThan">
      <formula>0</formula>
    </cfRule>
  </conditionalFormatting>
  <conditionalFormatting sqref="AN6">
    <cfRule type="duplicateValues" dxfId="5942" priority="1543"/>
  </conditionalFormatting>
  <conditionalFormatting sqref="AN9">
    <cfRule type="duplicateValues" dxfId="5941" priority="1542"/>
  </conditionalFormatting>
  <conditionalFormatting sqref="AO49">
    <cfRule type="duplicateValues" dxfId="5940" priority="1541"/>
  </conditionalFormatting>
  <conditionalFormatting sqref="A15:A16 A18:A19">
    <cfRule type="cellIs" dxfId="5939" priority="1540" stopIfTrue="1" operator="equal">
      <formula>TRUE</formula>
    </cfRule>
  </conditionalFormatting>
  <conditionalFormatting sqref="AM26">
    <cfRule type="duplicateValues" dxfId="5938" priority="1538"/>
  </conditionalFormatting>
  <conditionalFormatting sqref="AM26">
    <cfRule type="duplicateValues" dxfId="5937" priority="1537"/>
  </conditionalFormatting>
  <conditionalFormatting sqref="AM26">
    <cfRule type="duplicateValues" dxfId="5936" priority="1536"/>
  </conditionalFormatting>
  <conditionalFormatting sqref="AM29">
    <cfRule type="duplicateValues" dxfId="5935" priority="1535"/>
  </conditionalFormatting>
  <conditionalFormatting sqref="AM29">
    <cfRule type="duplicateValues" dxfId="5934" priority="1534"/>
  </conditionalFormatting>
  <conditionalFormatting sqref="AM29">
    <cfRule type="duplicateValues" dxfId="5933" priority="1533"/>
  </conditionalFormatting>
  <conditionalFormatting sqref="AL6">
    <cfRule type="duplicateValues" dxfId="5932" priority="1532"/>
  </conditionalFormatting>
  <conditionalFormatting sqref="AL6">
    <cfRule type="duplicateValues" dxfId="5931" priority="1531"/>
  </conditionalFormatting>
  <conditionalFormatting sqref="AL6">
    <cfRule type="duplicateValues" dxfId="5930" priority="1530"/>
  </conditionalFormatting>
  <conditionalFormatting sqref="AL6">
    <cfRule type="duplicateValues" dxfId="5929" priority="1529"/>
  </conditionalFormatting>
  <conditionalFormatting sqref="AO6">
    <cfRule type="duplicateValues" dxfId="5928" priority="1528"/>
  </conditionalFormatting>
  <conditionalFormatting sqref="AO9">
    <cfRule type="duplicateValues" dxfId="5927" priority="1527"/>
  </conditionalFormatting>
  <conditionalFormatting sqref="AO6">
    <cfRule type="duplicateValues" dxfId="5926" priority="1526"/>
  </conditionalFormatting>
  <conditionalFormatting sqref="AO16">
    <cfRule type="duplicateValues" dxfId="5925" priority="1525"/>
  </conditionalFormatting>
  <conditionalFormatting sqref="AO9">
    <cfRule type="duplicateValues" dxfId="5924" priority="1524"/>
  </conditionalFormatting>
  <conditionalFormatting sqref="AO9">
    <cfRule type="duplicateValues" dxfId="5923" priority="1523"/>
  </conditionalFormatting>
  <conditionalFormatting sqref="AO16">
    <cfRule type="duplicateValues" dxfId="5922" priority="1522"/>
  </conditionalFormatting>
  <conditionalFormatting sqref="AO16">
    <cfRule type="duplicateValues" dxfId="5921" priority="1521"/>
  </conditionalFormatting>
  <conditionalFormatting sqref="AO19">
    <cfRule type="duplicateValues" dxfId="5920" priority="1520"/>
  </conditionalFormatting>
  <conditionalFormatting sqref="AO19">
    <cfRule type="duplicateValues" dxfId="5919" priority="1519"/>
  </conditionalFormatting>
  <conditionalFormatting sqref="AO6">
    <cfRule type="duplicateValues" dxfId="5918" priority="1518"/>
  </conditionalFormatting>
  <conditionalFormatting sqref="AO6">
    <cfRule type="duplicateValues" dxfId="5917" priority="1517"/>
  </conditionalFormatting>
  <conditionalFormatting sqref="AO19">
    <cfRule type="duplicateValues" dxfId="5916" priority="1516"/>
  </conditionalFormatting>
  <conditionalFormatting sqref="AM6">
    <cfRule type="duplicateValues" dxfId="5915" priority="1515"/>
  </conditionalFormatting>
  <conditionalFormatting sqref="AM9">
    <cfRule type="duplicateValues" dxfId="5914" priority="1514"/>
  </conditionalFormatting>
  <conditionalFormatting sqref="AM6">
    <cfRule type="duplicateValues" dxfId="5913" priority="1513"/>
  </conditionalFormatting>
  <conditionalFormatting sqref="AM16">
    <cfRule type="duplicateValues" dxfId="5912" priority="1512"/>
  </conditionalFormatting>
  <conditionalFormatting sqref="AM9">
    <cfRule type="duplicateValues" dxfId="5911" priority="1511"/>
  </conditionalFormatting>
  <conditionalFormatting sqref="AM9">
    <cfRule type="duplicateValues" dxfId="5910" priority="1510"/>
  </conditionalFormatting>
  <conditionalFormatting sqref="AM16">
    <cfRule type="duplicateValues" dxfId="5909" priority="1509"/>
  </conditionalFormatting>
  <conditionalFormatting sqref="AM16">
    <cfRule type="duplicateValues" dxfId="5908" priority="1508"/>
  </conditionalFormatting>
  <conditionalFormatting sqref="AM19">
    <cfRule type="duplicateValues" dxfId="5907" priority="1507"/>
  </conditionalFormatting>
  <conditionalFormatting sqref="AM19">
    <cfRule type="duplicateValues" dxfId="5906" priority="1506"/>
  </conditionalFormatting>
  <conditionalFormatting sqref="AM6">
    <cfRule type="duplicateValues" dxfId="5905" priority="1505"/>
  </conditionalFormatting>
  <conditionalFormatting sqref="AM6">
    <cfRule type="duplicateValues" dxfId="5904" priority="1504"/>
  </conditionalFormatting>
  <conditionalFormatting sqref="AM19">
    <cfRule type="duplicateValues" dxfId="5903" priority="1503"/>
  </conditionalFormatting>
  <conditionalFormatting sqref="AM9:AP9">
    <cfRule type="duplicateValues" dxfId="5902" priority="1502"/>
  </conditionalFormatting>
  <conditionalFormatting sqref="AM16:AP16">
    <cfRule type="duplicateValues" dxfId="5901" priority="1501"/>
  </conditionalFormatting>
  <conditionalFormatting sqref="AM19:AP19">
    <cfRule type="duplicateValues" dxfId="5900" priority="1500"/>
  </conditionalFormatting>
  <conditionalFormatting sqref="AJ36 AJ26">
    <cfRule type="duplicateValues" dxfId="5899" priority="1499"/>
  </conditionalFormatting>
  <conditionalFormatting sqref="AJ39 AJ29">
    <cfRule type="duplicateValues" dxfId="5898" priority="1498"/>
  </conditionalFormatting>
  <conditionalFormatting sqref="AH6:AP6">
    <cfRule type="duplicateValues" dxfId="5897" priority="1497"/>
  </conditionalFormatting>
  <conditionalFormatting sqref="AH9:AP9">
    <cfRule type="duplicateValues" dxfId="5896" priority="1496"/>
  </conditionalFormatting>
  <conditionalFormatting sqref="AH36:AP36">
    <cfRule type="duplicateValues" dxfId="5895" priority="1495"/>
  </conditionalFormatting>
  <conditionalFormatting sqref="AH39:AP39">
    <cfRule type="duplicateValues" dxfId="5894" priority="1494"/>
  </conditionalFormatting>
  <conditionalFormatting sqref="AH26:AP26">
    <cfRule type="duplicateValues" dxfId="5893" priority="1493"/>
  </conditionalFormatting>
  <conditionalFormatting sqref="AH29:AP29">
    <cfRule type="duplicateValues" dxfId="5892" priority="1492"/>
  </conditionalFormatting>
  <conditionalFormatting sqref="AH46:AP46">
    <cfRule type="duplicateValues" dxfId="5891" priority="1491"/>
  </conditionalFormatting>
  <conditionalFormatting sqref="AH49:AP49">
    <cfRule type="duplicateValues" dxfId="5890" priority="1490"/>
  </conditionalFormatting>
  <conditionalFormatting sqref="AH16:AP16">
    <cfRule type="duplicateValues" dxfId="5889" priority="1489"/>
  </conditionalFormatting>
  <conditionalFormatting sqref="AH19:AP19">
    <cfRule type="duplicateValues" dxfId="5888" priority="1488"/>
  </conditionalFormatting>
  <conditionalFormatting sqref="AH46">
    <cfRule type="duplicateValues" dxfId="5887" priority="1487"/>
  </conditionalFormatting>
  <conditionalFormatting sqref="AH49">
    <cfRule type="duplicateValues" dxfId="5886" priority="1486"/>
  </conditionalFormatting>
  <conditionalFormatting sqref="AK46 AK36 AK26 AK16">
    <cfRule type="duplicateValues" dxfId="5885" priority="1485"/>
  </conditionalFormatting>
  <conditionalFormatting sqref="AK49 AK39 AK29 AK19">
    <cfRule type="duplicateValues" dxfId="5884" priority="1484"/>
  </conditionalFormatting>
  <conditionalFormatting sqref="AL9">
    <cfRule type="duplicateValues" dxfId="5883" priority="1483"/>
  </conditionalFormatting>
  <conditionalFormatting sqref="AL9">
    <cfRule type="duplicateValues" dxfId="5882" priority="1482"/>
  </conditionalFormatting>
  <conditionalFormatting sqref="AL9">
    <cfRule type="duplicateValues" dxfId="5881" priority="1481"/>
  </conditionalFormatting>
  <conditionalFormatting sqref="AL9">
    <cfRule type="duplicateValues" dxfId="5880" priority="1480"/>
  </conditionalFormatting>
  <conditionalFormatting sqref="AL9">
    <cfRule type="duplicateValues" dxfId="5879" priority="1479"/>
  </conditionalFormatting>
  <conditionalFormatting sqref="AL9">
    <cfRule type="duplicateValues" dxfId="5878" priority="1478"/>
  </conditionalFormatting>
  <conditionalFormatting sqref="AL9">
    <cfRule type="duplicateValues" dxfId="5877" priority="1477"/>
  </conditionalFormatting>
  <conditionalFormatting sqref="AL9">
    <cfRule type="duplicateValues" dxfId="5876" priority="1476"/>
  </conditionalFormatting>
  <conditionalFormatting sqref="AL9">
    <cfRule type="duplicateValues" dxfId="5875" priority="1475"/>
  </conditionalFormatting>
  <conditionalFormatting sqref="AL36 AL26 AL16">
    <cfRule type="duplicateValues" dxfId="5874" priority="1474"/>
  </conditionalFormatting>
  <conditionalFormatting sqref="AL36 AL26 AL16">
    <cfRule type="duplicateValues" dxfId="5873" priority="1473"/>
  </conditionalFormatting>
  <conditionalFormatting sqref="AL36 AL26 AL16">
    <cfRule type="duplicateValues" dxfId="5872" priority="1472"/>
  </conditionalFormatting>
  <conditionalFormatting sqref="AL36 AL26 AL16">
    <cfRule type="duplicateValues" dxfId="5871" priority="1471"/>
  </conditionalFormatting>
  <conditionalFormatting sqref="AL36 AL26 AL16">
    <cfRule type="duplicateValues" dxfId="5870" priority="1470"/>
  </conditionalFormatting>
  <conditionalFormatting sqref="AL36 AL26 AL16">
    <cfRule type="duplicateValues" dxfId="5869" priority="1469"/>
  </conditionalFormatting>
  <conditionalFormatting sqref="AL36 AL26 AL16">
    <cfRule type="duplicateValues" dxfId="5868" priority="1468"/>
  </conditionalFormatting>
  <conditionalFormatting sqref="AL36 AL26 AL16">
    <cfRule type="duplicateValues" dxfId="5867" priority="1467"/>
  </conditionalFormatting>
  <conditionalFormatting sqref="AL36 AL26 AL16">
    <cfRule type="duplicateValues" dxfId="5866" priority="1466"/>
  </conditionalFormatting>
  <conditionalFormatting sqref="AL39 AL29 AL19">
    <cfRule type="duplicateValues" dxfId="5865" priority="1465"/>
  </conditionalFormatting>
  <conditionalFormatting sqref="AL39 AL29 AL19">
    <cfRule type="duplicateValues" dxfId="5864" priority="1464"/>
  </conditionalFormatting>
  <conditionalFormatting sqref="AL39 AL29 AL19">
    <cfRule type="duplicateValues" dxfId="5863" priority="1463"/>
  </conditionalFormatting>
  <conditionalFormatting sqref="AL39 AL29 AL19">
    <cfRule type="duplicateValues" dxfId="5862" priority="1462"/>
  </conditionalFormatting>
  <conditionalFormatting sqref="AL39 AL29 AL19">
    <cfRule type="duplicateValues" dxfId="5861" priority="1461"/>
  </conditionalFormatting>
  <conditionalFormatting sqref="AL39 AL29 AL19">
    <cfRule type="duplicateValues" dxfId="5860" priority="1460"/>
  </conditionalFormatting>
  <conditionalFormatting sqref="AL39 AL29 AL19">
    <cfRule type="duplicateValues" dxfId="5859" priority="1459"/>
  </conditionalFormatting>
  <conditionalFormatting sqref="AL39 AL29 AL19">
    <cfRule type="duplicateValues" dxfId="5858" priority="1458"/>
  </conditionalFormatting>
  <conditionalFormatting sqref="AL39 AL29 AL19">
    <cfRule type="duplicateValues" dxfId="5857" priority="1457"/>
  </conditionalFormatting>
  <conditionalFormatting sqref="AH6">
    <cfRule type="duplicateValues" dxfId="5856" priority="1456"/>
  </conditionalFormatting>
  <conditionalFormatting sqref="AH9">
    <cfRule type="duplicateValues" dxfId="5855" priority="1455"/>
  </conditionalFormatting>
  <conditionalFormatting sqref="AH36 AH26 AH16">
    <cfRule type="duplicateValues" dxfId="5854" priority="1454"/>
  </conditionalFormatting>
  <conditionalFormatting sqref="AH39 AH29 AH19">
    <cfRule type="duplicateValues" dxfId="5853" priority="1453"/>
  </conditionalFormatting>
  <conditionalFormatting sqref="B6:AG6">
    <cfRule type="duplicateValues" dxfId="5852" priority="12"/>
  </conditionalFormatting>
  <conditionalFormatting sqref="B9:AG9">
    <cfRule type="duplicateValues" dxfId="5851" priority="11"/>
  </conditionalFormatting>
  <conditionalFormatting sqref="B16:AG16">
    <cfRule type="duplicateValues" dxfId="5850" priority="10"/>
  </conditionalFormatting>
  <conditionalFormatting sqref="B19:AG19">
    <cfRule type="duplicateValues" dxfId="5849" priority="9"/>
  </conditionalFormatting>
  <conditionalFormatting sqref="B26:AG26">
    <cfRule type="duplicateValues" dxfId="5848" priority="8"/>
  </conditionalFormatting>
  <conditionalFormatting sqref="B29:AG29">
    <cfRule type="duplicateValues" dxfId="5847" priority="7"/>
  </conditionalFormatting>
  <conditionalFormatting sqref="B36:AG36">
    <cfRule type="duplicateValues" dxfId="5846" priority="6"/>
  </conditionalFormatting>
  <conditionalFormatting sqref="B39:AG39">
    <cfRule type="duplicateValues" dxfId="5845" priority="5"/>
  </conditionalFormatting>
  <conditionalFormatting sqref="B46:AG46">
    <cfRule type="duplicateValues" dxfId="5844" priority="4"/>
  </conditionalFormatting>
  <conditionalFormatting sqref="B49:AG49">
    <cfRule type="duplicateValues" dxfId="5843" priority="3"/>
  </conditionalFormatting>
  <conditionalFormatting sqref="B56:AG56">
    <cfRule type="duplicateValues" dxfId="5842" priority="2"/>
  </conditionalFormatting>
  <conditionalFormatting sqref="B59:AG59">
    <cfRule type="duplicateValues" dxfId="5841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52769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593" stopIfTrue="1" operator="containsText" id="{AC585A3F-3710-4629-A21F-B24CF512A683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592" stopIfTrue="1" operator="containsText" id="{0819EA72-CED8-4F1B-AA85-5095186F6A7B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539" stopIfTrue="1" operator="containsText" id="{8721F633-CE00-420E-A6F7-7130263DE59B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BA8A7-D604-4D71-A412-AE431FC953A7}">
  <sheetPr codeName="Tabelle303"/>
  <dimension ref="A1:CE85"/>
  <sheetViews>
    <sheetView topLeftCell="G1" zoomScale="70" zoomScaleNormal="70" zoomScaleSheetLayoutView="70" zoomScalePageLayoutView="70" workbookViewId="0">
      <selection activeCell="AB12" sqref="AB12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27</v>
      </c>
      <c r="B1" s="3">
        <f>DATE(YEAR(A2),1,7*A1-3-WEEKDAY(DATE(YEAR(A2),,),3))</f>
        <v>44011</v>
      </c>
      <c r="C1" s="2" t="s">
        <v>29</v>
      </c>
      <c r="D1" s="3">
        <f>B1+4</f>
        <v>44015</v>
      </c>
      <c r="E1" s="207">
        <f ca="1">SUMIF(B6:AI7,"&lt;&gt;"&amp;"",B2:AI2)</f>
        <v>71</v>
      </c>
      <c r="F1" s="482" t="s">
        <v>502</v>
      </c>
      <c r="G1" s="354"/>
      <c r="H1" s="483"/>
      <c r="I1" s="307"/>
      <c r="J1" s="225"/>
      <c r="K1" s="225"/>
      <c r="L1" s="307"/>
      <c r="M1" s="307"/>
      <c r="N1" s="307"/>
      <c r="O1" s="225"/>
      <c r="P1" s="307"/>
      <c r="Q1" s="328"/>
      <c r="R1" s="466"/>
      <c r="S1" s="345"/>
      <c r="T1" s="345"/>
      <c r="U1" s="327"/>
      <c r="V1" s="466"/>
      <c r="W1" s="327"/>
      <c r="X1" s="465"/>
      <c r="Y1" s="212"/>
      <c r="Z1" s="212"/>
      <c r="AA1" s="227"/>
      <c r="AB1" s="227"/>
      <c r="AC1" s="466"/>
      <c r="AD1" s="466"/>
      <c r="AE1" s="413"/>
      <c r="AF1" s="227"/>
      <c r="AG1" s="227"/>
      <c r="AH1" s="212"/>
      <c r="AI1" s="466"/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9">
        <v>2</v>
      </c>
      <c r="N2" s="165">
        <v>6</v>
      </c>
      <c r="O2" s="9"/>
      <c r="P2" s="165">
        <v>2</v>
      </c>
      <c r="Q2" s="165">
        <v>2</v>
      </c>
      <c r="R2" s="165">
        <v>1</v>
      </c>
      <c r="S2" s="9"/>
      <c r="T2" s="165">
        <v>1</v>
      </c>
      <c r="U2" s="165">
        <v>3</v>
      </c>
      <c r="V2" s="165">
        <v>1</v>
      </c>
      <c r="W2" s="9"/>
      <c r="X2" s="165">
        <v>3</v>
      </c>
      <c r="Y2" s="263"/>
      <c r="Z2" s="263"/>
      <c r="AA2" s="263"/>
      <c r="AB2" s="263"/>
      <c r="AC2" s="165">
        <v>7</v>
      </c>
      <c r="AD2" s="165">
        <v>9</v>
      </c>
      <c r="AE2" s="165">
        <v>7</v>
      </c>
      <c r="AF2" s="9"/>
      <c r="AG2" s="9"/>
      <c r="AH2" s="9"/>
      <c r="AI2" s="165">
        <v>5</v>
      </c>
      <c r="AJ2" s="9">
        <v>5</v>
      </c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9</v>
      </c>
      <c r="BA2" s="287">
        <f t="shared" ref="BA2:BR2" si="0">MAX(BA6,BA9,BA12,BA16,BA19,BA22,BA26,BA29,BA32,BA36,BA39,BA42,BA46,BA49,BA52,BA56,BA59,BA62)</f>
        <v>0</v>
      </c>
      <c r="BB2" s="287">
        <f t="shared" si="0"/>
        <v>9</v>
      </c>
      <c r="BC2" s="287">
        <f t="shared" si="0"/>
        <v>9</v>
      </c>
      <c r="BD2" s="287">
        <f t="shared" si="0"/>
        <v>11</v>
      </c>
      <c r="BE2" s="287">
        <f t="shared" si="0"/>
        <v>6</v>
      </c>
      <c r="BF2" s="287">
        <f t="shared" si="0"/>
        <v>12</v>
      </c>
      <c r="BG2" s="287">
        <f t="shared" si="0"/>
        <v>9</v>
      </c>
      <c r="BH2" s="287">
        <f t="shared" si="0"/>
        <v>6</v>
      </c>
      <c r="BI2" s="287">
        <f t="shared" si="0"/>
        <v>0</v>
      </c>
      <c r="BJ2" s="287">
        <f t="shared" si="0"/>
        <v>0</v>
      </c>
      <c r="BK2" s="287">
        <f t="shared" si="0"/>
        <v>0</v>
      </c>
      <c r="BL2" s="287">
        <f t="shared" si="0"/>
        <v>0</v>
      </c>
      <c r="BM2" s="287">
        <f t="shared" si="0"/>
        <v>0</v>
      </c>
      <c r="BN2" s="287">
        <f t="shared" si="0"/>
        <v>0</v>
      </c>
      <c r="BO2" s="287">
        <f t="shared" si="0"/>
        <v>0</v>
      </c>
      <c r="BP2" s="287">
        <f t="shared" si="0"/>
        <v>0</v>
      </c>
      <c r="BQ2" s="287">
        <f t="shared" si="0"/>
        <v>0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496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501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 t="s">
        <v>494</v>
      </c>
      <c r="Y3" s="286"/>
      <c r="Z3" s="286" t="s">
        <v>497</v>
      </c>
      <c r="AA3" s="286"/>
      <c r="AB3" s="286"/>
      <c r="AC3" s="286" t="s">
        <v>394</v>
      </c>
      <c r="AD3" s="12" t="s">
        <v>349</v>
      </c>
      <c r="AE3" s="12" t="s">
        <v>295</v>
      </c>
      <c r="AF3" s="12"/>
      <c r="AG3" s="12"/>
      <c r="AH3" s="12"/>
      <c r="AI3" s="12" t="s">
        <v>311</v>
      </c>
      <c r="AJ3" s="13" t="s">
        <v>499</v>
      </c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321</v>
      </c>
      <c r="C4" s="17" t="s">
        <v>191</v>
      </c>
      <c r="D4" s="17" t="s">
        <v>191</v>
      </c>
      <c r="E4" s="17" t="s">
        <v>479</v>
      </c>
      <c r="F4" s="17" t="s">
        <v>479</v>
      </c>
      <c r="G4" s="17" t="s">
        <v>479</v>
      </c>
      <c r="H4" s="17" t="s">
        <v>479</v>
      </c>
      <c r="I4" s="17"/>
      <c r="J4" s="17"/>
      <c r="K4" s="17" t="s">
        <v>479</v>
      </c>
      <c r="L4" s="17"/>
      <c r="M4" s="17" t="s">
        <v>321</v>
      </c>
      <c r="N4" s="17" t="s">
        <v>492</v>
      </c>
      <c r="O4" s="17"/>
      <c r="P4" s="17" t="s">
        <v>191</v>
      </c>
      <c r="Q4" s="17" t="s">
        <v>281</v>
      </c>
      <c r="R4" s="17" t="s">
        <v>392</v>
      </c>
      <c r="S4" s="17"/>
      <c r="T4" s="17" t="s">
        <v>493</v>
      </c>
      <c r="U4" s="17" t="s">
        <v>392</v>
      </c>
      <c r="V4" s="17" t="s">
        <v>392</v>
      </c>
      <c r="W4" s="17"/>
      <c r="X4" s="17" t="s">
        <v>338</v>
      </c>
      <c r="Y4" s="17"/>
      <c r="Z4" s="17"/>
      <c r="AA4" s="17"/>
      <c r="AB4" s="17"/>
      <c r="AC4" s="17" t="s">
        <v>392</v>
      </c>
      <c r="AD4" s="17" t="s">
        <v>345</v>
      </c>
      <c r="AE4" s="17" t="s">
        <v>281</v>
      </c>
      <c r="AF4" s="17"/>
      <c r="AG4" s="17"/>
      <c r="AH4" s="17"/>
      <c r="AI4" s="17" t="s">
        <v>493</v>
      </c>
      <c r="AJ4" s="334" t="s">
        <v>500</v>
      </c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306" t="s">
        <v>8</v>
      </c>
      <c r="C5" s="289"/>
      <c r="D5" s="289"/>
      <c r="E5" s="485" t="s">
        <v>495</v>
      </c>
      <c r="F5" s="485" t="s">
        <v>495</v>
      </c>
      <c r="G5" s="485" t="s">
        <v>495</v>
      </c>
      <c r="H5" s="485" t="s">
        <v>495</v>
      </c>
      <c r="I5" s="289"/>
      <c r="J5" s="289"/>
      <c r="K5" s="485" t="s">
        <v>495</v>
      </c>
      <c r="L5" s="289"/>
      <c r="M5" s="306" t="s">
        <v>8</v>
      </c>
      <c r="N5" s="352" t="s">
        <v>202</v>
      </c>
      <c r="O5" s="289"/>
      <c r="P5" s="289"/>
      <c r="Q5" s="320" t="s">
        <v>72</v>
      </c>
      <c r="R5" s="264" t="s">
        <v>74</v>
      </c>
      <c r="S5" s="289"/>
      <c r="T5" s="217" t="s">
        <v>27</v>
      </c>
      <c r="U5" s="264" t="s">
        <v>74</v>
      </c>
      <c r="V5" s="264" t="s">
        <v>74</v>
      </c>
      <c r="W5" s="289"/>
      <c r="X5" s="288" t="s">
        <v>4</v>
      </c>
      <c r="Y5" s="289"/>
      <c r="Z5" s="289"/>
      <c r="AA5" s="289"/>
      <c r="AB5" s="289"/>
      <c r="AC5" s="264" t="s">
        <v>74</v>
      </c>
      <c r="AD5" s="366" t="s">
        <v>14</v>
      </c>
      <c r="AE5" s="320" t="s">
        <v>72</v>
      </c>
      <c r="AF5" s="289"/>
      <c r="AG5" s="289"/>
      <c r="AH5" s="289"/>
      <c r="AI5" s="318" t="s">
        <v>27</v>
      </c>
      <c r="AJ5" s="450" t="s">
        <v>78</v>
      </c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11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>
        <v>1</v>
      </c>
      <c r="C6" s="26"/>
      <c r="D6" s="26"/>
      <c r="E6" s="26">
        <v>4</v>
      </c>
      <c r="F6" s="26">
        <v>5</v>
      </c>
      <c r="G6" s="26">
        <v>4</v>
      </c>
      <c r="H6" s="26">
        <v>4</v>
      </c>
      <c r="I6" s="26"/>
      <c r="J6" s="26"/>
      <c r="K6" s="26">
        <v>4</v>
      </c>
      <c r="L6" s="26"/>
      <c r="M6" s="26">
        <v>1</v>
      </c>
      <c r="N6" s="26">
        <v>9</v>
      </c>
      <c r="O6" s="26"/>
      <c r="P6" s="26"/>
      <c r="Q6" s="26">
        <v>8</v>
      </c>
      <c r="R6" s="26">
        <v>7</v>
      </c>
      <c r="S6" s="26"/>
      <c r="T6" s="26">
        <v>6</v>
      </c>
      <c r="U6" s="26">
        <v>7</v>
      </c>
      <c r="V6" s="26">
        <v>7</v>
      </c>
      <c r="W6" s="26"/>
      <c r="X6" s="26">
        <v>1</v>
      </c>
      <c r="Y6" s="26"/>
      <c r="Z6" s="26"/>
      <c r="AA6" s="26"/>
      <c r="AB6" s="26"/>
      <c r="AC6" s="26">
        <v>7</v>
      </c>
      <c r="AD6" s="26">
        <v>3</v>
      </c>
      <c r="AE6" s="26">
        <v>8</v>
      </c>
      <c r="AF6" s="26"/>
      <c r="AG6" s="26"/>
      <c r="AH6" s="26"/>
      <c r="AI6" s="26">
        <v>6</v>
      </c>
      <c r="AJ6" s="82" t="s">
        <v>499</v>
      </c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9</v>
      </c>
      <c r="BA6" s="167">
        <f t="shared" si="2"/>
        <v>0</v>
      </c>
      <c r="BB6" s="167">
        <f t="shared" si="2"/>
        <v>9</v>
      </c>
      <c r="BC6" s="167">
        <f t="shared" si="2"/>
        <v>9</v>
      </c>
      <c r="BD6" s="167">
        <f t="shared" si="2"/>
        <v>11</v>
      </c>
      <c r="BE6" s="167">
        <f t="shared" si="2"/>
        <v>6</v>
      </c>
      <c r="BF6" s="167">
        <f t="shared" si="2"/>
        <v>12</v>
      </c>
      <c r="BG6" s="167">
        <f t="shared" si="2"/>
        <v>9</v>
      </c>
      <c r="BH6" s="167">
        <f t="shared" si="2"/>
        <v>6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0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2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321</v>
      </c>
      <c r="C7" s="17" t="s">
        <v>191</v>
      </c>
      <c r="D7" s="17" t="s">
        <v>191</v>
      </c>
      <c r="E7" s="17" t="s">
        <v>479</v>
      </c>
      <c r="F7" s="17" t="s">
        <v>479</v>
      </c>
      <c r="G7" s="17" t="s">
        <v>479</v>
      </c>
      <c r="H7" s="17" t="s">
        <v>479</v>
      </c>
      <c r="I7" s="17"/>
      <c r="J7" s="17"/>
      <c r="K7" s="17" t="s">
        <v>479</v>
      </c>
      <c r="L7" s="17"/>
      <c r="M7" s="17" t="s">
        <v>321</v>
      </c>
      <c r="N7" s="17" t="s">
        <v>492</v>
      </c>
      <c r="O7" s="17"/>
      <c r="P7" s="17" t="s">
        <v>191</v>
      </c>
      <c r="Q7" s="17" t="s">
        <v>281</v>
      </c>
      <c r="R7" s="17" t="s">
        <v>392</v>
      </c>
      <c r="S7" s="17"/>
      <c r="T7" s="17" t="s">
        <v>493</v>
      </c>
      <c r="U7" s="17" t="s">
        <v>392</v>
      </c>
      <c r="V7" s="17" t="s">
        <v>392</v>
      </c>
      <c r="W7" s="17"/>
      <c r="X7" s="17" t="s">
        <v>338</v>
      </c>
      <c r="Y7" s="17"/>
      <c r="Z7" s="17" t="s">
        <v>498</v>
      </c>
      <c r="AA7" s="17"/>
      <c r="AB7" s="17"/>
      <c r="AC7" s="17" t="s">
        <v>392</v>
      </c>
      <c r="AD7" s="17" t="s">
        <v>345</v>
      </c>
      <c r="AE7" s="17" t="s">
        <v>281</v>
      </c>
      <c r="AF7" s="17"/>
      <c r="AG7" s="17"/>
      <c r="AH7" s="17"/>
      <c r="AI7" s="17" t="s">
        <v>493</v>
      </c>
      <c r="AJ7" s="334" t="s">
        <v>500</v>
      </c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6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306" t="s">
        <v>8</v>
      </c>
      <c r="C8" s="289"/>
      <c r="D8" s="289"/>
      <c r="E8" s="485" t="s">
        <v>495</v>
      </c>
      <c r="F8" s="485" t="s">
        <v>495</v>
      </c>
      <c r="G8" s="485" t="s">
        <v>495</v>
      </c>
      <c r="H8" s="485" t="s">
        <v>495</v>
      </c>
      <c r="I8" s="289"/>
      <c r="J8" s="289"/>
      <c r="K8" s="485" t="s">
        <v>495</v>
      </c>
      <c r="L8" s="289"/>
      <c r="M8" s="306" t="s">
        <v>8</v>
      </c>
      <c r="N8" s="352" t="s">
        <v>202</v>
      </c>
      <c r="O8" s="289"/>
      <c r="P8" s="289"/>
      <c r="Q8" s="320" t="s">
        <v>72</v>
      </c>
      <c r="R8" s="264" t="s">
        <v>74</v>
      </c>
      <c r="S8" s="289"/>
      <c r="T8" s="217" t="s">
        <v>27</v>
      </c>
      <c r="U8" s="264" t="s">
        <v>74</v>
      </c>
      <c r="V8" s="264" t="s">
        <v>74</v>
      </c>
      <c r="W8" s="289"/>
      <c r="X8" s="288" t="s">
        <v>4</v>
      </c>
      <c r="Y8" s="289"/>
      <c r="Z8" s="462" t="s">
        <v>53</v>
      </c>
      <c r="AA8" s="289"/>
      <c r="AB8" s="289"/>
      <c r="AC8" s="264" t="s">
        <v>74</v>
      </c>
      <c r="AD8" s="366" t="s">
        <v>14</v>
      </c>
      <c r="AE8" s="320" t="s">
        <v>72</v>
      </c>
      <c r="AF8" s="289"/>
      <c r="AG8" s="289"/>
      <c r="AH8" s="289"/>
      <c r="AI8" s="318" t="s">
        <v>27</v>
      </c>
      <c r="AJ8" s="450" t="s">
        <v>78</v>
      </c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>
        <v>1</v>
      </c>
      <c r="C9" s="26"/>
      <c r="D9" s="26"/>
      <c r="E9" s="26">
        <v>4</v>
      </c>
      <c r="F9" s="26">
        <v>5</v>
      </c>
      <c r="G9" s="26">
        <v>4</v>
      </c>
      <c r="H9" s="26">
        <v>4</v>
      </c>
      <c r="I9" s="26"/>
      <c r="J9" s="26"/>
      <c r="K9" s="26">
        <v>4</v>
      </c>
      <c r="L9" s="26"/>
      <c r="M9" s="26">
        <v>1</v>
      </c>
      <c r="N9" s="26">
        <v>9</v>
      </c>
      <c r="O9" s="26"/>
      <c r="P9" s="26"/>
      <c r="Q9" s="26">
        <v>8</v>
      </c>
      <c r="R9" s="26">
        <v>7</v>
      </c>
      <c r="S9" s="26"/>
      <c r="T9" s="26">
        <v>6</v>
      </c>
      <c r="U9" s="26">
        <v>7</v>
      </c>
      <c r="V9" s="26">
        <v>7</v>
      </c>
      <c r="W9" s="26"/>
      <c r="X9" s="26">
        <v>1</v>
      </c>
      <c r="Y9" s="26"/>
      <c r="Z9" s="26" t="s">
        <v>61</v>
      </c>
      <c r="AA9" s="26"/>
      <c r="AB9" s="26"/>
      <c r="AC9" s="26">
        <v>7</v>
      </c>
      <c r="AD9" s="26">
        <v>3</v>
      </c>
      <c r="AE9" s="26">
        <v>8</v>
      </c>
      <c r="AF9" s="26"/>
      <c r="AG9" s="26"/>
      <c r="AH9" s="26"/>
      <c r="AI9" s="26">
        <v>6</v>
      </c>
      <c r="AJ9" s="82" t="s">
        <v>499</v>
      </c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9</v>
      </c>
      <c r="BA9" s="167">
        <f t="shared" si="4"/>
        <v>0</v>
      </c>
      <c r="BB9" s="167">
        <f t="shared" si="4"/>
        <v>9</v>
      </c>
      <c r="BC9" s="167">
        <f t="shared" si="4"/>
        <v>9</v>
      </c>
      <c r="BD9" s="167">
        <f t="shared" si="4"/>
        <v>11</v>
      </c>
      <c r="BE9" s="167">
        <f t="shared" si="4"/>
        <v>6</v>
      </c>
      <c r="BF9" s="167">
        <f t="shared" si="4"/>
        <v>12</v>
      </c>
      <c r="BG9" s="167">
        <f t="shared" si="4"/>
        <v>9</v>
      </c>
      <c r="BH9" s="167">
        <f t="shared" si="4"/>
        <v>6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0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44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321</v>
      </c>
      <c r="C14" s="17" t="s">
        <v>191</v>
      </c>
      <c r="D14" s="17" t="s">
        <v>191</v>
      </c>
      <c r="E14" s="17" t="s">
        <v>479</v>
      </c>
      <c r="F14" s="17" t="s">
        <v>479</v>
      </c>
      <c r="G14" s="17" t="s">
        <v>479</v>
      </c>
      <c r="H14" s="17" t="s">
        <v>479</v>
      </c>
      <c r="I14" s="17"/>
      <c r="J14" s="17"/>
      <c r="K14" s="17" t="s">
        <v>479</v>
      </c>
      <c r="L14" s="17"/>
      <c r="M14" s="17" t="s">
        <v>321</v>
      </c>
      <c r="N14" s="373" t="s">
        <v>468</v>
      </c>
      <c r="O14" s="17"/>
      <c r="P14" s="17" t="s">
        <v>191</v>
      </c>
      <c r="Q14" s="17" t="s">
        <v>281</v>
      </c>
      <c r="R14" s="17" t="s">
        <v>392</v>
      </c>
      <c r="S14" s="373"/>
      <c r="T14" s="17" t="s">
        <v>493</v>
      </c>
      <c r="U14" s="17" t="s">
        <v>392</v>
      </c>
      <c r="V14" s="17" t="s">
        <v>392</v>
      </c>
      <c r="W14" s="17"/>
      <c r="X14" s="17" t="s">
        <v>338</v>
      </c>
      <c r="Y14" s="17"/>
      <c r="Z14" s="17"/>
      <c r="AA14" s="17"/>
      <c r="AB14" s="17"/>
      <c r="AC14" s="17" t="s">
        <v>392</v>
      </c>
      <c r="AD14" s="17" t="s">
        <v>345</v>
      </c>
      <c r="AE14" s="17" t="s">
        <v>281</v>
      </c>
      <c r="AF14" s="17"/>
      <c r="AG14" s="17"/>
      <c r="AH14" s="17"/>
      <c r="AI14" s="17" t="s">
        <v>493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306" t="s">
        <v>8</v>
      </c>
      <c r="C15" s="289"/>
      <c r="D15" s="289"/>
      <c r="E15" s="485" t="s">
        <v>495</v>
      </c>
      <c r="F15" s="485" t="s">
        <v>495</v>
      </c>
      <c r="G15" s="485" t="s">
        <v>495</v>
      </c>
      <c r="H15" s="485" t="s">
        <v>495</v>
      </c>
      <c r="I15" s="289"/>
      <c r="J15" s="289"/>
      <c r="K15" s="485" t="s">
        <v>495</v>
      </c>
      <c r="L15" s="289"/>
      <c r="M15" s="306" t="s">
        <v>8</v>
      </c>
      <c r="N15" s="359" t="s">
        <v>227</v>
      </c>
      <c r="O15" s="289"/>
      <c r="P15" s="289"/>
      <c r="Q15" s="320" t="s">
        <v>72</v>
      </c>
      <c r="R15" s="264" t="s">
        <v>74</v>
      </c>
      <c r="S15" s="289"/>
      <c r="T15" s="217" t="s">
        <v>27</v>
      </c>
      <c r="U15" s="264" t="s">
        <v>74</v>
      </c>
      <c r="V15" s="264" t="s">
        <v>74</v>
      </c>
      <c r="W15" s="289"/>
      <c r="X15" s="288" t="s">
        <v>4</v>
      </c>
      <c r="Y15" s="289"/>
      <c r="Z15" s="289"/>
      <c r="AA15" s="289"/>
      <c r="AB15" s="289"/>
      <c r="AC15" s="264" t="s">
        <v>74</v>
      </c>
      <c r="AD15" s="366" t="s">
        <v>14</v>
      </c>
      <c r="AE15" s="320" t="s">
        <v>72</v>
      </c>
      <c r="AF15" s="289"/>
      <c r="AG15" s="289"/>
      <c r="AH15" s="289"/>
      <c r="AI15" s="318" t="s">
        <v>27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>
        <v>1</v>
      </c>
      <c r="C16" s="26"/>
      <c r="D16" s="26"/>
      <c r="E16" s="26">
        <v>4</v>
      </c>
      <c r="F16" s="26">
        <v>5</v>
      </c>
      <c r="G16" s="26">
        <v>4</v>
      </c>
      <c r="H16" s="26">
        <v>4</v>
      </c>
      <c r="I16" s="26"/>
      <c r="J16" s="26"/>
      <c r="K16" s="26">
        <v>4</v>
      </c>
      <c r="L16" s="26"/>
      <c r="M16" s="26">
        <v>1</v>
      </c>
      <c r="N16" s="26">
        <v>9</v>
      </c>
      <c r="O16" s="26"/>
      <c r="P16" s="26"/>
      <c r="Q16" s="26">
        <v>8</v>
      </c>
      <c r="R16" s="26">
        <v>7</v>
      </c>
      <c r="S16" s="26"/>
      <c r="T16" s="26">
        <v>6</v>
      </c>
      <c r="U16" s="26">
        <v>7</v>
      </c>
      <c r="V16" s="26">
        <v>7</v>
      </c>
      <c r="W16" s="26"/>
      <c r="X16" s="26">
        <v>1</v>
      </c>
      <c r="Y16" s="26"/>
      <c r="Z16" s="26"/>
      <c r="AA16" s="26"/>
      <c r="AB16" s="26"/>
      <c r="AC16" s="26">
        <v>7</v>
      </c>
      <c r="AD16" s="26">
        <v>3</v>
      </c>
      <c r="AE16" s="26">
        <v>8</v>
      </c>
      <c r="AF16" s="26"/>
      <c r="AG16" s="26"/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9</v>
      </c>
      <c r="BA16" s="167">
        <f t="shared" si="8"/>
        <v>0</v>
      </c>
      <c r="BB16" s="167">
        <f t="shared" si="8"/>
        <v>9</v>
      </c>
      <c r="BC16" s="167">
        <f t="shared" si="8"/>
        <v>9</v>
      </c>
      <c r="BD16" s="167">
        <f t="shared" si="8"/>
        <v>11</v>
      </c>
      <c r="BE16" s="167">
        <f t="shared" si="8"/>
        <v>6</v>
      </c>
      <c r="BF16" s="167">
        <f t="shared" si="8"/>
        <v>12</v>
      </c>
      <c r="BG16" s="167">
        <f t="shared" si="8"/>
        <v>9</v>
      </c>
      <c r="BH16" s="167">
        <f t="shared" si="8"/>
        <v>6</v>
      </c>
      <c r="BI16" s="167">
        <f t="shared" si="8"/>
        <v>0</v>
      </c>
      <c r="BJ16" s="167">
        <f t="shared" si="8"/>
        <v>0</v>
      </c>
      <c r="BK16" s="167">
        <f t="shared" si="8"/>
        <v>0</v>
      </c>
      <c r="BL16" s="167">
        <f t="shared" si="8"/>
        <v>0</v>
      </c>
      <c r="BM16" s="167">
        <f t="shared" si="8"/>
        <v>0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321</v>
      </c>
      <c r="C17" s="17" t="s">
        <v>191</v>
      </c>
      <c r="D17" s="17" t="s">
        <v>191</v>
      </c>
      <c r="E17" s="17" t="s">
        <v>479</v>
      </c>
      <c r="F17" s="17" t="s">
        <v>479</v>
      </c>
      <c r="G17" s="17" t="s">
        <v>479</v>
      </c>
      <c r="H17" s="17" t="s">
        <v>479</v>
      </c>
      <c r="I17" s="17"/>
      <c r="J17" s="17"/>
      <c r="K17" s="17" t="s">
        <v>479</v>
      </c>
      <c r="L17" s="17"/>
      <c r="M17" s="17" t="s">
        <v>321</v>
      </c>
      <c r="N17" s="373" t="s">
        <v>468</v>
      </c>
      <c r="O17" s="17"/>
      <c r="P17" s="17" t="s">
        <v>191</v>
      </c>
      <c r="Q17" s="17" t="s">
        <v>281</v>
      </c>
      <c r="R17" s="17" t="s">
        <v>392</v>
      </c>
      <c r="S17" s="373"/>
      <c r="T17" s="17" t="s">
        <v>493</v>
      </c>
      <c r="U17" s="17" t="s">
        <v>392</v>
      </c>
      <c r="V17" s="17" t="s">
        <v>392</v>
      </c>
      <c r="W17" s="17"/>
      <c r="X17" s="17" t="s">
        <v>338</v>
      </c>
      <c r="Y17" s="17"/>
      <c r="Z17" s="17"/>
      <c r="AA17" s="17"/>
      <c r="AB17" s="17"/>
      <c r="AC17" s="17" t="s">
        <v>392</v>
      </c>
      <c r="AD17" s="17" t="s">
        <v>345</v>
      </c>
      <c r="AE17" s="17" t="s">
        <v>281</v>
      </c>
      <c r="AF17" s="17"/>
      <c r="AG17" s="17"/>
      <c r="AH17" s="17"/>
      <c r="AI17" s="17" t="s">
        <v>493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306" t="s">
        <v>8</v>
      </c>
      <c r="C18" s="289"/>
      <c r="D18" s="289"/>
      <c r="E18" s="485" t="s">
        <v>495</v>
      </c>
      <c r="F18" s="485" t="s">
        <v>495</v>
      </c>
      <c r="G18" s="485" t="s">
        <v>495</v>
      </c>
      <c r="H18" s="485" t="s">
        <v>495</v>
      </c>
      <c r="I18" s="289"/>
      <c r="J18" s="289"/>
      <c r="K18" s="485" t="s">
        <v>495</v>
      </c>
      <c r="L18" s="289"/>
      <c r="M18" s="306" t="s">
        <v>8</v>
      </c>
      <c r="N18" s="359" t="s">
        <v>227</v>
      </c>
      <c r="O18" s="289"/>
      <c r="P18" s="289"/>
      <c r="Q18" s="320" t="s">
        <v>72</v>
      </c>
      <c r="R18" s="264" t="s">
        <v>74</v>
      </c>
      <c r="S18" s="289"/>
      <c r="T18" s="217" t="s">
        <v>27</v>
      </c>
      <c r="U18" s="264" t="s">
        <v>74</v>
      </c>
      <c r="V18" s="264" t="s">
        <v>74</v>
      </c>
      <c r="W18" s="289"/>
      <c r="X18" s="288" t="s">
        <v>4</v>
      </c>
      <c r="Y18" s="289"/>
      <c r="Z18" s="289"/>
      <c r="AA18" s="289"/>
      <c r="AB18" s="289"/>
      <c r="AC18" s="264" t="s">
        <v>74</v>
      </c>
      <c r="AD18" s="366" t="s">
        <v>14</v>
      </c>
      <c r="AE18" s="320" t="s">
        <v>72</v>
      </c>
      <c r="AF18" s="289"/>
      <c r="AG18" s="289"/>
      <c r="AH18" s="289"/>
      <c r="AI18" s="318" t="s">
        <v>27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>
        <v>1</v>
      </c>
      <c r="C19" s="26"/>
      <c r="D19" s="26"/>
      <c r="E19" s="26">
        <v>4</v>
      </c>
      <c r="F19" s="26">
        <v>5</v>
      </c>
      <c r="G19" s="26">
        <v>4</v>
      </c>
      <c r="H19" s="26">
        <v>4</v>
      </c>
      <c r="I19" s="26"/>
      <c r="J19" s="26"/>
      <c r="K19" s="26">
        <v>4</v>
      </c>
      <c r="L19" s="26"/>
      <c r="M19" s="26">
        <v>1</v>
      </c>
      <c r="N19" s="26">
        <v>9</v>
      </c>
      <c r="O19" s="26"/>
      <c r="P19" s="26"/>
      <c r="Q19" s="26">
        <v>8</v>
      </c>
      <c r="R19" s="26">
        <v>7</v>
      </c>
      <c r="S19" s="26"/>
      <c r="T19" s="26">
        <v>6</v>
      </c>
      <c r="U19" s="26">
        <v>7</v>
      </c>
      <c r="V19" s="26">
        <v>7</v>
      </c>
      <c r="W19" s="26"/>
      <c r="X19" s="26">
        <v>1</v>
      </c>
      <c r="Y19" s="26"/>
      <c r="Z19" s="26"/>
      <c r="AA19" s="26"/>
      <c r="AB19" s="26"/>
      <c r="AC19" s="26">
        <v>7</v>
      </c>
      <c r="AD19" s="26">
        <v>3</v>
      </c>
      <c r="AE19" s="26">
        <v>8</v>
      </c>
      <c r="AF19" s="26"/>
      <c r="AG19" s="26"/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9</v>
      </c>
      <c r="BA19" s="167">
        <f t="shared" si="10"/>
        <v>0</v>
      </c>
      <c r="BB19" s="167">
        <f t="shared" si="10"/>
        <v>9</v>
      </c>
      <c r="BC19" s="167">
        <f t="shared" si="10"/>
        <v>9</v>
      </c>
      <c r="BD19" s="167">
        <f t="shared" si="10"/>
        <v>11</v>
      </c>
      <c r="BE19" s="167">
        <f t="shared" si="10"/>
        <v>6</v>
      </c>
      <c r="BF19" s="167">
        <f t="shared" si="10"/>
        <v>12</v>
      </c>
      <c r="BG19" s="167">
        <f t="shared" si="10"/>
        <v>9</v>
      </c>
      <c r="BH19" s="167">
        <f t="shared" si="10"/>
        <v>6</v>
      </c>
      <c r="BI19" s="167">
        <f t="shared" si="10"/>
        <v>0</v>
      </c>
      <c r="BJ19" s="167">
        <f t="shared" si="10"/>
        <v>0</v>
      </c>
      <c r="BK19" s="167">
        <f t="shared" si="10"/>
        <v>0</v>
      </c>
      <c r="BL19" s="167">
        <f t="shared" si="10"/>
        <v>0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321</v>
      </c>
      <c r="C24" s="17" t="s">
        <v>191</v>
      </c>
      <c r="D24" s="17" t="s">
        <v>191</v>
      </c>
      <c r="E24" s="17" t="s">
        <v>479</v>
      </c>
      <c r="F24" s="17" t="s">
        <v>479</v>
      </c>
      <c r="G24" s="17" t="s">
        <v>479</v>
      </c>
      <c r="H24" s="17" t="s">
        <v>479</v>
      </c>
      <c r="I24" s="17"/>
      <c r="J24" s="17"/>
      <c r="K24" s="17" t="s">
        <v>479</v>
      </c>
      <c r="L24" s="17"/>
      <c r="M24" s="17" t="s">
        <v>321</v>
      </c>
      <c r="N24" s="373" t="s">
        <v>345</v>
      </c>
      <c r="O24" s="17"/>
      <c r="P24" s="17" t="s">
        <v>191</v>
      </c>
      <c r="Q24" s="17" t="s">
        <v>281</v>
      </c>
      <c r="R24" s="17" t="s">
        <v>392</v>
      </c>
      <c r="S24" s="373"/>
      <c r="T24" s="17" t="s">
        <v>493</v>
      </c>
      <c r="U24" s="17" t="s">
        <v>392</v>
      </c>
      <c r="V24" s="17" t="s">
        <v>392</v>
      </c>
      <c r="W24" s="17"/>
      <c r="X24" s="17" t="s">
        <v>338</v>
      </c>
      <c r="Y24" s="17"/>
      <c r="Z24" s="17"/>
      <c r="AA24" s="17"/>
      <c r="AB24" s="17"/>
      <c r="AC24" s="17" t="s">
        <v>392</v>
      </c>
      <c r="AD24" s="17" t="s">
        <v>345</v>
      </c>
      <c r="AE24" s="17" t="s">
        <v>281</v>
      </c>
      <c r="AF24" s="17"/>
      <c r="AG24" s="17"/>
      <c r="AH24" s="17"/>
      <c r="AI24" s="17" t="s">
        <v>493</v>
      </c>
      <c r="AJ24" s="334"/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306" t="s">
        <v>8</v>
      </c>
      <c r="C25" s="289"/>
      <c r="D25" s="289"/>
      <c r="E25" s="485" t="s">
        <v>495</v>
      </c>
      <c r="F25" s="485" t="s">
        <v>495</v>
      </c>
      <c r="G25" s="485" t="s">
        <v>495</v>
      </c>
      <c r="H25" s="485" t="s">
        <v>495</v>
      </c>
      <c r="I25" s="289"/>
      <c r="J25" s="289"/>
      <c r="K25" s="485" t="s">
        <v>495</v>
      </c>
      <c r="L25" s="289"/>
      <c r="M25" s="306" t="s">
        <v>8</v>
      </c>
      <c r="N25" s="322" t="s">
        <v>56</v>
      </c>
      <c r="O25" s="289"/>
      <c r="P25" s="289"/>
      <c r="Q25" s="320" t="s">
        <v>72</v>
      </c>
      <c r="R25" s="264" t="s">
        <v>74</v>
      </c>
      <c r="S25" s="310"/>
      <c r="T25" s="217" t="s">
        <v>27</v>
      </c>
      <c r="U25" s="264" t="s">
        <v>74</v>
      </c>
      <c r="V25" s="264" t="s">
        <v>74</v>
      </c>
      <c r="W25" s="289"/>
      <c r="X25" s="288" t="s">
        <v>4</v>
      </c>
      <c r="Y25" s="289"/>
      <c r="Z25" s="289"/>
      <c r="AA25" s="289"/>
      <c r="AB25" s="289"/>
      <c r="AC25" s="264" t="s">
        <v>74</v>
      </c>
      <c r="AD25" s="366" t="s">
        <v>14</v>
      </c>
      <c r="AE25" s="320" t="s">
        <v>72</v>
      </c>
      <c r="AF25" s="289"/>
      <c r="AG25" s="289"/>
      <c r="AH25" s="289"/>
      <c r="AI25" s="318" t="s">
        <v>27</v>
      </c>
      <c r="AJ25" s="313"/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>
        <v>1</v>
      </c>
      <c r="C26" s="26"/>
      <c r="D26" s="26"/>
      <c r="E26" s="26">
        <v>4</v>
      </c>
      <c r="F26" s="26">
        <v>5</v>
      </c>
      <c r="G26" s="26">
        <v>4</v>
      </c>
      <c r="H26" s="26">
        <v>4</v>
      </c>
      <c r="I26" s="26"/>
      <c r="J26" s="26"/>
      <c r="K26" s="26">
        <v>4</v>
      </c>
      <c r="L26" s="26"/>
      <c r="M26" s="26">
        <v>1</v>
      </c>
      <c r="N26" s="26">
        <v>9</v>
      </c>
      <c r="O26" s="26"/>
      <c r="P26" s="26"/>
      <c r="Q26" s="26">
        <v>8</v>
      </c>
      <c r="R26" s="26">
        <v>7</v>
      </c>
      <c r="S26" s="26"/>
      <c r="T26" s="26">
        <v>6</v>
      </c>
      <c r="U26" s="26">
        <v>7</v>
      </c>
      <c r="V26" s="26">
        <v>7</v>
      </c>
      <c r="W26" s="26"/>
      <c r="X26" s="26">
        <v>1</v>
      </c>
      <c r="Y26" s="26"/>
      <c r="Z26" s="26"/>
      <c r="AA26" s="26"/>
      <c r="AB26" s="26"/>
      <c r="AC26" s="26">
        <v>7</v>
      </c>
      <c r="AD26" s="26">
        <v>3</v>
      </c>
      <c r="AE26" s="26">
        <v>8</v>
      </c>
      <c r="AF26" s="26"/>
      <c r="AG26" s="26"/>
      <c r="AH26" s="26"/>
      <c r="AI26" s="26">
        <v>6</v>
      </c>
      <c r="AJ26" s="82"/>
      <c r="AK26" s="31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9</v>
      </c>
      <c r="BA26" s="167">
        <f t="shared" si="14"/>
        <v>0</v>
      </c>
      <c r="BB26" s="167">
        <f t="shared" si="14"/>
        <v>9</v>
      </c>
      <c r="BC26" s="167">
        <f t="shared" si="14"/>
        <v>9</v>
      </c>
      <c r="BD26" s="167">
        <f t="shared" si="14"/>
        <v>11</v>
      </c>
      <c r="BE26" s="167">
        <f t="shared" si="14"/>
        <v>6</v>
      </c>
      <c r="BF26" s="167">
        <f t="shared" si="14"/>
        <v>12</v>
      </c>
      <c r="BG26" s="167">
        <f t="shared" si="14"/>
        <v>9</v>
      </c>
      <c r="BH26" s="167">
        <f t="shared" si="14"/>
        <v>6</v>
      </c>
      <c r="BI26" s="167">
        <f t="shared" si="14"/>
        <v>0</v>
      </c>
      <c r="BJ26" s="167">
        <f t="shared" si="14"/>
        <v>0</v>
      </c>
      <c r="BK26" s="167">
        <f t="shared" si="14"/>
        <v>0</v>
      </c>
      <c r="BL26" s="167">
        <f t="shared" si="14"/>
        <v>0</v>
      </c>
      <c r="BM26" s="167">
        <f t="shared" si="14"/>
        <v>0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321</v>
      </c>
      <c r="C27" s="17" t="s">
        <v>191</v>
      </c>
      <c r="D27" s="17" t="s">
        <v>191</v>
      </c>
      <c r="E27" s="17" t="s">
        <v>479</v>
      </c>
      <c r="F27" s="17" t="s">
        <v>479</v>
      </c>
      <c r="G27" s="17" t="s">
        <v>479</v>
      </c>
      <c r="H27" s="17" t="s">
        <v>479</v>
      </c>
      <c r="I27" s="17"/>
      <c r="J27" s="17"/>
      <c r="K27" s="17" t="s">
        <v>479</v>
      </c>
      <c r="L27" s="17"/>
      <c r="M27" s="17" t="s">
        <v>321</v>
      </c>
      <c r="N27" s="373" t="s">
        <v>345</v>
      </c>
      <c r="O27" s="17"/>
      <c r="P27" s="17" t="s">
        <v>191</v>
      </c>
      <c r="Q27" s="17" t="s">
        <v>281</v>
      </c>
      <c r="R27" s="17" t="s">
        <v>392</v>
      </c>
      <c r="S27" s="373"/>
      <c r="T27" s="17" t="s">
        <v>493</v>
      </c>
      <c r="U27" s="17" t="s">
        <v>392</v>
      </c>
      <c r="V27" s="17" t="s">
        <v>392</v>
      </c>
      <c r="W27" s="17"/>
      <c r="X27" s="17" t="s">
        <v>338</v>
      </c>
      <c r="Y27" s="17"/>
      <c r="Z27" s="17"/>
      <c r="AA27" s="17"/>
      <c r="AB27" s="17"/>
      <c r="AC27" s="17" t="s">
        <v>392</v>
      </c>
      <c r="AD27" s="17" t="s">
        <v>345</v>
      </c>
      <c r="AE27" s="17" t="s">
        <v>281</v>
      </c>
      <c r="AF27" s="17"/>
      <c r="AG27" s="17"/>
      <c r="AH27" s="17"/>
      <c r="AI27" s="17" t="s">
        <v>493</v>
      </c>
      <c r="AJ27" s="334"/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306" t="s">
        <v>8</v>
      </c>
      <c r="C28" s="289"/>
      <c r="D28" s="289"/>
      <c r="E28" s="485" t="s">
        <v>495</v>
      </c>
      <c r="F28" s="485" t="s">
        <v>495</v>
      </c>
      <c r="G28" s="485" t="s">
        <v>495</v>
      </c>
      <c r="H28" s="485" t="s">
        <v>495</v>
      </c>
      <c r="I28" s="289"/>
      <c r="J28" s="289"/>
      <c r="K28" s="485" t="s">
        <v>495</v>
      </c>
      <c r="L28" s="289"/>
      <c r="M28" s="306" t="s">
        <v>8</v>
      </c>
      <c r="N28" s="322" t="s">
        <v>56</v>
      </c>
      <c r="O28" s="289"/>
      <c r="P28" s="289"/>
      <c r="Q28" s="320" t="s">
        <v>72</v>
      </c>
      <c r="R28" s="264" t="s">
        <v>74</v>
      </c>
      <c r="S28" s="310"/>
      <c r="T28" s="217" t="s">
        <v>27</v>
      </c>
      <c r="U28" s="264" t="s">
        <v>74</v>
      </c>
      <c r="V28" s="264" t="s">
        <v>74</v>
      </c>
      <c r="W28" s="289"/>
      <c r="X28" s="288" t="s">
        <v>4</v>
      </c>
      <c r="Y28" s="289"/>
      <c r="Z28" s="289"/>
      <c r="AA28" s="289"/>
      <c r="AB28" s="289"/>
      <c r="AC28" s="264" t="s">
        <v>74</v>
      </c>
      <c r="AD28" s="366" t="s">
        <v>14</v>
      </c>
      <c r="AE28" s="320" t="s">
        <v>72</v>
      </c>
      <c r="AF28" s="289"/>
      <c r="AG28" s="289"/>
      <c r="AH28" s="289"/>
      <c r="AI28" s="318" t="s">
        <v>27</v>
      </c>
      <c r="AJ28" s="313"/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>
        <v>1</v>
      </c>
      <c r="C29" s="26"/>
      <c r="D29" s="26"/>
      <c r="E29" s="26">
        <v>4</v>
      </c>
      <c r="F29" s="26">
        <v>5</v>
      </c>
      <c r="G29" s="26">
        <v>4</v>
      </c>
      <c r="H29" s="26">
        <v>4</v>
      </c>
      <c r="I29" s="26"/>
      <c r="J29" s="26"/>
      <c r="K29" s="26">
        <v>4</v>
      </c>
      <c r="L29" s="26"/>
      <c r="M29" s="26">
        <v>1</v>
      </c>
      <c r="N29" s="26">
        <v>9</v>
      </c>
      <c r="O29" s="26"/>
      <c r="P29" s="26"/>
      <c r="Q29" s="26">
        <v>8</v>
      </c>
      <c r="R29" s="26">
        <v>7</v>
      </c>
      <c r="S29" s="26"/>
      <c r="T29" s="26">
        <v>6</v>
      </c>
      <c r="U29" s="26">
        <v>7</v>
      </c>
      <c r="V29" s="26">
        <v>7</v>
      </c>
      <c r="W29" s="26"/>
      <c r="X29" s="26">
        <v>1</v>
      </c>
      <c r="Y29" s="26"/>
      <c r="Z29" s="26"/>
      <c r="AA29" s="26"/>
      <c r="AB29" s="26"/>
      <c r="AC29" s="26">
        <v>7</v>
      </c>
      <c r="AD29" s="26">
        <v>3</v>
      </c>
      <c r="AE29" s="26">
        <v>8</v>
      </c>
      <c r="AF29" s="26"/>
      <c r="AG29" s="26"/>
      <c r="AH29" s="26"/>
      <c r="AI29" s="26">
        <v>6</v>
      </c>
      <c r="AJ29" s="82"/>
      <c r="AK29" s="31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9</v>
      </c>
      <c r="BA29" s="167">
        <f t="shared" si="16"/>
        <v>0</v>
      </c>
      <c r="BB29" s="167">
        <f t="shared" si="16"/>
        <v>9</v>
      </c>
      <c r="BC29" s="167">
        <f t="shared" si="16"/>
        <v>9</v>
      </c>
      <c r="BD29" s="167">
        <f t="shared" si="16"/>
        <v>11</v>
      </c>
      <c r="BE29" s="167">
        <f t="shared" si="16"/>
        <v>6</v>
      </c>
      <c r="BF29" s="167">
        <f t="shared" si="16"/>
        <v>12</v>
      </c>
      <c r="BG29" s="167">
        <f t="shared" si="16"/>
        <v>9</v>
      </c>
      <c r="BH29" s="167">
        <f t="shared" si="16"/>
        <v>6</v>
      </c>
      <c r="BI29" s="167">
        <f t="shared" si="16"/>
        <v>0</v>
      </c>
      <c r="BJ29" s="167">
        <f t="shared" si="16"/>
        <v>0</v>
      </c>
      <c r="BK29" s="167">
        <f t="shared" si="16"/>
        <v>0</v>
      </c>
      <c r="BL29" s="167">
        <f t="shared" si="16"/>
        <v>0</v>
      </c>
      <c r="BM29" s="167">
        <f t="shared" si="16"/>
        <v>0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321</v>
      </c>
      <c r="C34" s="17" t="s">
        <v>191</v>
      </c>
      <c r="D34" s="17" t="s">
        <v>191</v>
      </c>
      <c r="E34" s="17" t="s">
        <v>479</v>
      </c>
      <c r="F34" s="17" t="s">
        <v>479</v>
      </c>
      <c r="G34" s="17" t="s">
        <v>479</v>
      </c>
      <c r="H34" s="17" t="s">
        <v>479</v>
      </c>
      <c r="I34" s="17"/>
      <c r="J34" s="17"/>
      <c r="K34" s="17" t="s">
        <v>479</v>
      </c>
      <c r="L34" s="17"/>
      <c r="M34" s="17" t="s">
        <v>321</v>
      </c>
      <c r="N34" s="17" t="s">
        <v>345</v>
      </c>
      <c r="O34" s="17"/>
      <c r="P34" s="17" t="s">
        <v>191</v>
      </c>
      <c r="Q34" s="17" t="s">
        <v>281</v>
      </c>
      <c r="R34" s="17" t="s">
        <v>392</v>
      </c>
      <c r="S34" s="373"/>
      <c r="T34" s="17" t="s">
        <v>493</v>
      </c>
      <c r="U34" s="17" t="s">
        <v>392</v>
      </c>
      <c r="V34" s="17" t="s">
        <v>392</v>
      </c>
      <c r="W34" s="17"/>
      <c r="X34" s="17" t="s">
        <v>338</v>
      </c>
      <c r="Y34" s="17"/>
      <c r="Z34" s="17"/>
      <c r="AA34" s="17"/>
      <c r="AB34" s="17"/>
      <c r="AC34" s="17" t="s">
        <v>392</v>
      </c>
      <c r="AD34" s="17" t="s">
        <v>345</v>
      </c>
      <c r="AE34" s="17" t="s">
        <v>281</v>
      </c>
      <c r="AF34" s="17"/>
      <c r="AG34" s="17"/>
      <c r="AH34" s="17"/>
      <c r="AI34" s="17" t="s">
        <v>493</v>
      </c>
      <c r="AJ34" s="334"/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306" t="s">
        <v>8</v>
      </c>
      <c r="C35" s="289"/>
      <c r="D35" s="289"/>
      <c r="E35" s="485" t="s">
        <v>495</v>
      </c>
      <c r="F35" s="485" t="s">
        <v>495</v>
      </c>
      <c r="G35" s="485" t="s">
        <v>495</v>
      </c>
      <c r="H35" s="485" t="s">
        <v>495</v>
      </c>
      <c r="I35" s="289"/>
      <c r="J35" s="289"/>
      <c r="K35" s="485" t="s">
        <v>495</v>
      </c>
      <c r="L35" s="289"/>
      <c r="M35" s="306" t="s">
        <v>8</v>
      </c>
      <c r="N35" s="322" t="s">
        <v>56</v>
      </c>
      <c r="O35" s="289"/>
      <c r="P35" s="289"/>
      <c r="Q35" s="320" t="s">
        <v>72</v>
      </c>
      <c r="R35" s="264" t="s">
        <v>74</v>
      </c>
      <c r="S35" s="310"/>
      <c r="T35" s="217" t="s">
        <v>27</v>
      </c>
      <c r="U35" s="264" t="s">
        <v>74</v>
      </c>
      <c r="V35" s="264" t="s">
        <v>74</v>
      </c>
      <c r="W35" s="289"/>
      <c r="X35" s="288" t="s">
        <v>4</v>
      </c>
      <c r="Y35" s="289"/>
      <c r="Z35" s="289"/>
      <c r="AA35" s="289"/>
      <c r="AB35" s="289"/>
      <c r="AC35" s="264" t="s">
        <v>74</v>
      </c>
      <c r="AD35" s="366" t="s">
        <v>14</v>
      </c>
      <c r="AE35" s="320" t="s">
        <v>72</v>
      </c>
      <c r="AF35" s="289"/>
      <c r="AG35" s="289"/>
      <c r="AH35" s="289"/>
      <c r="AI35" s="318" t="s">
        <v>27</v>
      </c>
      <c r="AJ35" s="313"/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>
        <v>1</v>
      </c>
      <c r="C36" s="26"/>
      <c r="D36" s="26"/>
      <c r="E36" s="26">
        <v>4</v>
      </c>
      <c r="F36" s="26">
        <v>5</v>
      </c>
      <c r="G36" s="26">
        <v>4</v>
      </c>
      <c r="H36" s="26">
        <v>4</v>
      </c>
      <c r="I36" s="26"/>
      <c r="J36" s="26"/>
      <c r="K36" s="26">
        <v>4</v>
      </c>
      <c r="L36" s="26"/>
      <c r="M36" s="26">
        <v>1</v>
      </c>
      <c r="N36" s="26">
        <v>9</v>
      </c>
      <c r="O36" s="26"/>
      <c r="P36" s="26"/>
      <c r="Q36" s="26">
        <v>8</v>
      </c>
      <c r="R36" s="26">
        <v>7</v>
      </c>
      <c r="S36" s="26"/>
      <c r="T36" s="26">
        <v>6</v>
      </c>
      <c r="U36" s="26">
        <v>7</v>
      </c>
      <c r="V36" s="26">
        <v>7</v>
      </c>
      <c r="W36" s="26"/>
      <c r="X36" s="26">
        <v>1</v>
      </c>
      <c r="Y36" s="26"/>
      <c r="Z36" s="26"/>
      <c r="AA36" s="26"/>
      <c r="AB36" s="26"/>
      <c r="AC36" s="26">
        <v>7</v>
      </c>
      <c r="AD36" s="26">
        <v>3</v>
      </c>
      <c r="AE36" s="26">
        <v>8</v>
      </c>
      <c r="AF36" s="26"/>
      <c r="AG36" s="26"/>
      <c r="AH36" s="26"/>
      <c r="AI36" s="26">
        <v>6</v>
      </c>
      <c r="AJ36" s="82"/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9</v>
      </c>
      <c r="BA36" s="167">
        <f t="shared" si="20"/>
        <v>0</v>
      </c>
      <c r="BB36" s="167">
        <f t="shared" si="20"/>
        <v>9</v>
      </c>
      <c r="BC36" s="167">
        <f t="shared" si="20"/>
        <v>9</v>
      </c>
      <c r="BD36" s="167">
        <f t="shared" si="20"/>
        <v>11</v>
      </c>
      <c r="BE36" s="167">
        <f t="shared" si="20"/>
        <v>6</v>
      </c>
      <c r="BF36" s="167">
        <f t="shared" si="20"/>
        <v>12</v>
      </c>
      <c r="BG36" s="167">
        <f t="shared" si="20"/>
        <v>9</v>
      </c>
      <c r="BH36" s="167">
        <f t="shared" si="20"/>
        <v>6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0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0</v>
      </c>
    </row>
    <row r="37" spans="1:71" ht="15" customHeight="1" x14ac:dyDescent="0.3">
      <c r="A37" s="192"/>
      <c r="B37" s="17" t="s">
        <v>321</v>
      </c>
      <c r="C37" s="17" t="s">
        <v>191</v>
      </c>
      <c r="D37" s="17" t="s">
        <v>191</v>
      </c>
      <c r="E37" s="17" t="s">
        <v>479</v>
      </c>
      <c r="F37" s="17" t="s">
        <v>479</v>
      </c>
      <c r="G37" s="17" t="s">
        <v>479</v>
      </c>
      <c r="H37" s="17" t="s">
        <v>479</v>
      </c>
      <c r="I37" s="17"/>
      <c r="J37" s="17"/>
      <c r="K37" s="17" t="s">
        <v>479</v>
      </c>
      <c r="L37" s="17"/>
      <c r="M37" s="17" t="s">
        <v>321</v>
      </c>
      <c r="N37" s="17" t="s">
        <v>345</v>
      </c>
      <c r="O37" s="17"/>
      <c r="P37" s="17" t="s">
        <v>191</v>
      </c>
      <c r="Q37" s="17" t="s">
        <v>281</v>
      </c>
      <c r="R37" s="17" t="s">
        <v>392</v>
      </c>
      <c r="S37" s="373"/>
      <c r="T37" s="17" t="s">
        <v>493</v>
      </c>
      <c r="U37" s="17" t="s">
        <v>392</v>
      </c>
      <c r="V37" s="17" t="s">
        <v>392</v>
      </c>
      <c r="W37" s="17"/>
      <c r="X37" s="17" t="s">
        <v>338</v>
      </c>
      <c r="Y37" s="17"/>
      <c r="Z37" s="17" t="s">
        <v>498</v>
      </c>
      <c r="AA37" s="17"/>
      <c r="AB37" s="17"/>
      <c r="AC37" s="17" t="s">
        <v>392</v>
      </c>
      <c r="AD37" s="17" t="s">
        <v>345</v>
      </c>
      <c r="AE37" s="17" t="s">
        <v>281</v>
      </c>
      <c r="AF37" s="17"/>
      <c r="AG37" s="17"/>
      <c r="AH37" s="17"/>
      <c r="AI37" s="17" t="s">
        <v>493</v>
      </c>
      <c r="AJ37" s="334"/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306" t="s">
        <v>8</v>
      </c>
      <c r="C38" s="289"/>
      <c r="D38" s="289"/>
      <c r="E38" s="485" t="s">
        <v>495</v>
      </c>
      <c r="F38" s="485" t="s">
        <v>495</v>
      </c>
      <c r="G38" s="485" t="s">
        <v>495</v>
      </c>
      <c r="H38" s="485" t="s">
        <v>495</v>
      </c>
      <c r="I38" s="289"/>
      <c r="J38" s="289"/>
      <c r="K38" s="485" t="s">
        <v>495</v>
      </c>
      <c r="L38" s="289"/>
      <c r="M38" s="306" t="s">
        <v>8</v>
      </c>
      <c r="N38" s="322" t="s">
        <v>56</v>
      </c>
      <c r="O38" s="289"/>
      <c r="P38" s="289"/>
      <c r="Q38" s="320" t="s">
        <v>72</v>
      </c>
      <c r="R38" s="264" t="s">
        <v>74</v>
      </c>
      <c r="S38" s="310"/>
      <c r="T38" s="217" t="s">
        <v>27</v>
      </c>
      <c r="U38" s="264" t="s">
        <v>74</v>
      </c>
      <c r="V38" s="264" t="s">
        <v>74</v>
      </c>
      <c r="W38" s="289"/>
      <c r="X38" s="288" t="s">
        <v>4</v>
      </c>
      <c r="Y38" s="289"/>
      <c r="Z38" s="462" t="s">
        <v>53</v>
      </c>
      <c r="AA38" s="289"/>
      <c r="AB38" s="289"/>
      <c r="AC38" s="264" t="s">
        <v>74</v>
      </c>
      <c r="AD38" s="366" t="s">
        <v>14</v>
      </c>
      <c r="AE38" s="320" t="s">
        <v>72</v>
      </c>
      <c r="AF38" s="289"/>
      <c r="AG38" s="289"/>
      <c r="AH38" s="289"/>
      <c r="AI38" s="318" t="s">
        <v>27</v>
      </c>
      <c r="AJ38" s="313"/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>
        <v>1</v>
      </c>
      <c r="C39" s="26"/>
      <c r="D39" s="26"/>
      <c r="E39" s="26">
        <v>4</v>
      </c>
      <c r="F39" s="26">
        <v>5</v>
      </c>
      <c r="G39" s="26">
        <v>4</v>
      </c>
      <c r="H39" s="26">
        <v>4</v>
      </c>
      <c r="I39" s="26"/>
      <c r="J39" s="26"/>
      <c r="K39" s="26">
        <v>4</v>
      </c>
      <c r="L39" s="26"/>
      <c r="M39" s="26">
        <v>1</v>
      </c>
      <c r="N39" s="26">
        <v>9</v>
      </c>
      <c r="O39" s="26"/>
      <c r="P39" s="26"/>
      <c r="Q39" s="26">
        <v>8</v>
      </c>
      <c r="R39" s="26">
        <v>7</v>
      </c>
      <c r="S39" s="26"/>
      <c r="T39" s="26">
        <v>6</v>
      </c>
      <c r="U39" s="26">
        <v>7</v>
      </c>
      <c r="V39" s="26">
        <v>7</v>
      </c>
      <c r="W39" s="26"/>
      <c r="X39" s="26">
        <v>1</v>
      </c>
      <c r="Y39" s="26"/>
      <c r="Z39" s="26" t="s">
        <v>61</v>
      </c>
      <c r="AA39" s="26"/>
      <c r="AB39" s="26"/>
      <c r="AC39" s="26">
        <v>7</v>
      </c>
      <c r="AD39" s="26">
        <v>3</v>
      </c>
      <c r="AE39" s="26">
        <v>8</v>
      </c>
      <c r="AF39" s="26"/>
      <c r="AG39" s="26"/>
      <c r="AH39" s="26"/>
      <c r="AI39" s="26">
        <v>6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9</v>
      </c>
      <c r="BA39" s="167">
        <f t="shared" si="22"/>
        <v>0</v>
      </c>
      <c r="BB39" s="167">
        <f t="shared" si="22"/>
        <v>9</v>
      </c>
      <c r="BC39" s="167">
        <f t="shared" si="22"/>
        <v>9</v>
      </c>
      <c r="BD39" s="167">
        <f t="shared" si="22"/>
        <v>11</v>
      </c>
      <c r="BE39" s="167">
        <f t="shared" si="22"/>
        <v>6</v>
      </c>
      <c r="BF39" s="167">
        <f t="shared" si="22"/>
        <v>12</v>
      </c>
      <c r="BG39" s="167">
        <f t="shared" si="22"/>
        <v>9</v>
      </c>
      <c r="BH39" s="167">
        <f t="shared" si="22"/>
        <v>6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0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321</v>
      </c>
      <c r="C44" s="17" t="s">
        <v>191</v>
      </c>
      <c r="D44" s="17" t="s">
        <v>191</v>
      </c>
      <c r="E44" s="17" t="s">
        <v>479</v>
      </c>
      <c r="F44" s="17" t="s">
        <v>479</v>
      </c>
      <c r="G44" s="17" t="s">
        <v>479</v>
      </c>
      <c r="H44" s="17" t="s">
        <v>479</v>
      </c>
      <c r="I44" s="17"/>
      <c r="J44" s="17"/>
      <c r="K44" s="17" t="s">
        <v>479</v>
      </c>
      <c r="L44" s="17"/>
      <c r="M44" s="17" t="s">
        <v>321</v>
      </c>
      <c r="N44" s="17" t="s">
        <v>492</v>
      </c>
      <c r="O44" s="17"/>
      <c r="P44" s="17" t="s">
        <v>191</v>
      </c>
      <c r="Q44" s="17" t="s">
        <v>281</v>
      </c>
      <c r="R44" s="17" t="s">
        <v>392</v>
      </c>
      <c r="S44" s="17"/>
      <c r="T44" s="17" t="s">
        <v>493</v>
      </c>
      <c r="U44" s="17" t="s">
        <v>392</v>
      </c>
      <c r="V44" s="17" t="s">
        <v>392</v>
      </c>
      <c r="W44" s="17"/>
      <c r="X44" s="17" t="s">
        <v>338</v>
      </c>
      <c r="Y44" s="17"/>
      <c r="Z44" s="17"/>
      <c r="AA44" s="17"/>
      <c r="AB44" s="17"/>
      <c r="AC44" s="17" t="s">
        <v>392</v>
      </c>
      <c r="AD44" s="17" t="s">
        <v>345</v>
      </c>
      <c r="AE44" s="17" t="s">
        <v>281</v>
      </c>
      <c r="AF44" s="17"/>
      <c r="AG44" s="17"/>
      <c r="AH44" s="17"/>
      <c r="AI44" s="17" t="s">
        <v>493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306" t="s">
        <v>8</v>
      </c>
      <c r="C45" s="289"/>
      <c r="D45" s="289"/>
      <c r="E45" s="485" t="s">
        <v>495</v>
      </c>
      <c r="F45" s="485" t="s">
        <v>495</v>
      </c>
      <c r="G45" s="485" t="s">
        <v>495</v>
      </c>
      <c r="H45" s="485" t="s">
        <v>495</v>
      </c>
      <c r="I45" s="289"/>
      <c r="J45" s="289"/>
      <c r="K45" s="485" t="s">
        <v>495</v>
      </c>
      <c r="L45" s="289"/>
      <c r="M45" s="306" t="s">
        <v>8</v>
      </c>
      <c r="N45" s="352" t="s">
        <v>202</v>
      </c>
      <c r="O45" s="289"/>
      <c r="P45" s="289"/>
      <c r="Q45" s="320" t="s">
        <v>72</v>
      </c>
      <c r="R45" s="264" t="s">
        <v>74</v>
      </c>
      <c r="S45" s="289"/>
      <c r="T45" s="217" t="s">
        <v>27</v>
      </c>
      <c r="U45" s="264" t="s">
        <v>74</v>
      </c>
      <c r="V45" s="264" t="s">
        <v>74</v>
      </c>
      <c r="W45" s="289"/>
      <c r="X45" s="288" t="s">
        <v>4</v>
      </c>
      <c r="Y45" s="289"/>
      <c r="Z45" s="289"/>
      <c r="AA45" s="289"/>
      <c r="AB45" s="289"/>
      <c r="AC45" s="264" t="s">
        <v>74</v>
      </c>
      <c r="AD45" s="366" t="s">
        <v>14</v>
      </c>
      <c r="AE45" s="320" t="s">
        <v>72</v>
      </c>
      <c r="AF45" s="289"/>
      <c r="AG45" s="289"/>
      <c r="AH45" s="289"/>
      <c r="AI45" s="318" t="s">
        <v>27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>
        <v>1</v>
      </c>
      <c r="C46" s="26"/>
      <c r="D46" s="26"/>
      <c r="E46" s="26">
        <v>4</v>
      </c>
      <c r="F46" s="26">
        <v>5</v>
      </c>
      <c r="G46" s="26">
        <v>4</v>
      </c>
      <c r="H46" s="26">
        <v>4</v>
      </c>
      <c r="I46" s="26"/>
      <c r="J46" s="26"/>
      <c r="K46" s="26">
        <v>4</v>
      </c>
      <c r="L46" s="26"/>
      <c r="M46" s="26">
        <v>1</v>
      </c>
      <c r="N46" s="26">
        <v>9</v>
      </c>
      <c r="O46" s="26"/>
      <c r="P46" s="26"/>
      <c r="Q46" s="26">
        <v>8</v>
      </c>
      <c r="R46" s="26">
        <v>7</v>
      </c>
      <c r="S46" s="26"/>
      <c r="T46" s="26">
        <v>6</v>
      </c>
      <c r="U46" s="26">
        <v>7</v>
      </c>
      <c r="V46" s="26">
        <v>7</v>
      </c>
      <c r="W46" s="26"/>
      <c r="X46" s="26">
        <v>1</v>
      </c>
      <c r="Y46" s="26"/>
      <c r="Z46" s="26"/>
      <c r="AA46" s="26"/>
      <c r="AB46" s="26"/>
      <c r="AC46" s="26">
        <v>7</v>
      </c>
      <c r="AD46" s="26">
        <v>3</v>
      </c>
      <c r="AE46" s="26">
        <v>8</v>
      </c>
      <c r="AF46" s="26"/>
      <c r="AG46" s="26"/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9</v>
      </c>
      <c r="BA46" s="167">
        <f t="shared" si="26"/>
        <v>0</v>
      </c>
      <c r="BB46" s="167">
        <f t="shared" si="26"/>
        <v>9</v>
      </c>
      <c r="BC46" s="167">
        <f t="shared" si="26"/>
        <v>9</v>
      </c>
      <c r="BD46" s="167">
        <f t="shared" si="26"/>
        <v>11</v>
      </c>
      <c r="BE46" s="167">
        <f t="shared" si="26"/>
        <v>6</v>
      </c>
      <c r="BF46" s="167">
        <f t="shared" si="26"/>
        <v>12</v>
      </c>
      <c r="BG46" s="167">
        <f t="shared" si="26"/>
        <v>9</v>
      </c>
      <c r="BH46" s="167">
        <f t="shared" si="26"/>
        <v>6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0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321</v>
      </c>
      <c r="C47" s="17" t="s">
        <v>191</v>
      </c>
      <c r="D47" s="17" t="s">
        <v>191</v>
      </c>
      <c r="E47" s="17" t="s">
        <v>479</v>
      </c>
      <c r="F47" s="17" t="s">
        <v>479</v>
      </c>
      <c r="G47" s="17" t="s">
        <v>479</v>
      </c>
      <c r="H47" s="17" t="s">
        <v>479</v>
      </c>
      <c r="I47" s="17"/>
      <c r="J47" s="17"/>
      <c r="K47" s="17" t="s">
        <v>479</v>
      </c>
      <c r="L47" s="17"/>
      <c r="M47" s="17" t="s">
        <v>321</v>
      </c>
      <c r="N47" s="17" t="s">
        <v>492</v>
      </c>
      <c r="O47" s="17"/>
      <c r="P47" s="17" t="s">
        <v>191</v>
      </c>
      <c r="Q47" s="17" t="s">
        <v>281</v>
      </c>
      <c r="R47" s="17" t="s">
        <v>392</v>
      </c>
      <c r="S47" s="17"/>
      <c r="T47" s="17" t="s">
        <v>493</v>
      </c>
      <c r="U47" s="17" t="s">
        <v>392</v>
      </c>
      <c r="V47" s="17" t="s">
        <v>392</v>
      </c>
      <c r="W47" s="17"/>
      <c r="X47" s="17" t="s">
        <v>338</v>
      </c>
      <c r="Y47" s="17"/>
      <c r="Z47" s="17"/>
      <c r="AA47" s="17"/>
      <c r="AB47" s="17"/>
      <c r="AC47" s="17" t="s">
        <v>392</v>
      </c>
      <c r="AD47" s="17" t="s">
        <v>345</v>
      </c>
      <c r="AE47" s="17" t="s">
        <v>281</v>
      </c>
      <c r="AF47" s="17"/>
      <c r="AG47" s="17"/>
      <c r="AH47" s="17"/>
      <c r="AI47" s="17" t="s">
        <v>493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306" t="s">
        <v>8</v>
      </c>
      <c r="C48" s="289"/>
      <c r="D48" s="289"/>
      <c r="E48" s="485" t="s">
        <v>495</v>
      </c>
      <c r="F48" s="485" t="s">
        <v>495</v>
      </c>
      <c r="G48" s="485" t="s">
        <v>495</v>
      </c>
      <c r="H48" s="485" t="s">
        <v>495</v>
      </c>
      <c r="I48" s="289"/>
      <c r="J48" s="289"/>
      <c r="K48" s="485" t="s">
        <v>495</v>
      </c>
      <c r="L48" s="289"/>
      <c r="M48" s="306" t="s">
        <v>8</v>
      </c>
      <c r="N48" s="352" t="s">
        <v>202</v>
      </c>
      <c r="O48" s="289"/>
      <c r="P48" s="289"/>
      <c r="Q48" s="320" t="s">
        <v>72</v>
      </c>
      <c r="R48" s="264" t="s">
        <v>74</v>
      </c>
      <c r="S48" s="289"/>
      <c r="T48" s="217" t="s">
        <v>27</v>
      </c>
      <c r="U48" s="264" t="s">
        <v>74</v>
      </c>
      <c r="V48" s="264" t="s">
        <v>74</v>
      </c>
      <c r="W48" s="289"/>
      <c r="X48" s="288" t="s">
        <v>4</v>
      </c>
      <c r="Y48" s="289"/>
      <c r="Z48" s="289"/>
      <c r="AA48" s="289"/>
      <c r="AB48" s="289"/>
      <c r="AC48" s="264" t="s">
        <v>74</v>
      </c>
      <c r="AD48" s="366" t="s">
        <v>14</v>
      </c>
      <c r="AE48" s="320" t="s">
        <v>72</v>
      </c>
      <c r="AF48" s="289"/>
      <c r="AG48" s="289"/>
      <c r="AH48" s="289"/>
      <c r="AI48" s="318" t="s">
        <v>27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>
        <v>1</v>
      </c>
      <c r="C49" s="26"/>
      <c r="D49" s="26"/>
      <c r="E49" s="26">
        <v>4</v>
      </c>
      <c r="F49" s="26">
        <v>5</v>
      </c>
      <c r="G49" s="26">
        <v>4</v>
      </c>
      <c r="H49" s="26">
        <v>4</v>
      </c>
      <c r="I49" s="26"/>
      <c r="J49" s="26"/>
      <c r="K49" s="26">
        <v>4</v>
      </c>
      <c r="L49" s="26"/>
      <c r="M49" s="26">
        <v>1</v>
      </c>
      <c r="N49" s="26">
        <v>9</v>
      </c>
      <c r="O49" s="26"/>
      <c r="P49" s="26"/>
      <c r="Q49" s="26">
        <v>8</v>
      </c>
      <c r="R49" s="26">
        <v>7</v>
      </c>
      <c r="S49" s="26"/>
      <c r="T49" s="26">
        <v>6</v>
      </c>
      <c r="U49" s="26">
        <v>7</v>
      </c>
      <c r="V49" s="26">
        <v>7</v>
      </c>
      <c r="W49" s="26"/>
      <c r="X49" s="26">
        <v>1</v>
      </c>
      <c r="Y49" s="26"/>
      <c r="Z49" s="26"/>
      <c r="AA49" s="26"/>
      <c r="AB49" s="26"/>
      <c r="AC49" s="26">
        <v>7</v>
      </c>
      <c r="AD49" s="26">
        <v>3</v>
      </c>
      <c r="AE49" s="26">
        <v>8</v>
      </c>
      <c r="AF49" s="26"/>
      <c r="AG49" s="26"/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9</v>
      </c>
      <c r="BA49" s="167">
        <f t="shared" si="28"/>
        <v>0</v>
      </c>
      <c r="BB49" s="167">
        <f t="shared" si="28"/>
        <v>9</v>
      </c>
      <c r="BC49" s="167">
        <f t="shared" si="28"/>
        <v>9</v>
      </c>
      <c r="BD49" s="167">
        <f t="shared" si="28"/>
        <v>11</v>
      </c>
      <c r="BE49" s="167">
        <f t="shared" si="28"/>
        <v>6</v>
      </c>
      <c r="BF49" s="167">
        <f t="shared" si="28"/>
        <v>12</v>
      </c>
      <c r="BG49" s="167">
        <f t="shared" si="28"/>
        <v>9</v>
      </c>
      <c r="BH49" s="167">
        <f t="shared" si="28"/>
        <v>6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0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/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/>
      <c r="Z61" s="194" t="s">
        <v>165</v>
      </c>
      <c r="AA61" s="194"/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5837" priority="4794" operator="equal">
      <formula>0</formula>
    </cfRule>
    <cfRule type="cellIs" dxfId="5836" priority="4795" operator="greaterThan">
      <formula>0</formula>
    </cfRule>
  </conditionalFormatting>
  <conditionalFormatting sqref="AZ19:BR19">
    <cfRule type="cellIs" dxfId="5835" priority="4792" operator="equal">
      <formula>0</formula>
    </cfRule>
    <cfRule type="cellIs" dxfId="5834" priority="4793" operator="greaterThan">
      <formula>0</formula>
    </cfRule>
  </conditionalFormatting>
  <conditionalFormatting sqref="AZ22:BR22">
    <cfRule type="cellIs" dxfId="5833" priority="4790" operator="equal">
      <formula>0</formula>
    </cfRule>
    <cfRule type="cellIs" dxfId="5832" priority="4791" operator="greaterThan">
      <formula>0</formula>
    </cfRule>
  </conditionalFormatting>
  <conditionalFormatting sqref="AZ26:BR26">
    <cfRule type="cellIs" dxfId="5831" priority="4788" operator="equal">
      <formula>0</formula>
    </cfRule>
    <cfRule type="cellIs" dxfId="5830" priority="4789" operator="greaterThan">
      <formula>0</formula>
    </cfRule>
  </conditionalFormatting>
  <conditionalFormatting sqref="AZ29:BR29">
    <cfRule type="cellIs" dxfId="5829" priority="4786" operator="equal">
      <formula>0</formula>
    </cfRule>
    <cfRule type="cellIs" dxfId="5828" priority="4787" operator="greaterThan">
      <formula>0</formula>
    </cfRule>
  </conditionalFormatting>
  <conditionalFormatting sqref="AZ32:BR32">
    <cfRule type="cellIs" dxfId="5827" priority="4784" operator="equal">
      <formula>0</formula>
    </cfRule>
    <cfRule type="cellIs" dxfId="5826" priority="4785" operator="greaterThan">
      <formula>0</formula>
    </cfRule>
  </conditionalFormatting>
  <conditionalFormatting sqref="AZ36:BR36">
    <cfRule type="cellIs" dxfId="5825" priority="4782" operator="equal">
      <formula>0</formula>
    </cfRule>
    <cfRule type="cellIs" dxfId="5824" priority="4783" operator="greaterThan">
      <formula>0</formula>
    </cfRule>
  </conditionalFormatting>
  <conditionalFormatting sqref="AZ39:BR39">
    <cfRule type="cellIs" dxfId="5823" priority="4780" operator="equal">
      <formula>0</formula>
    </cfRule>
    <cfRule type="cellIs" dxfId="5822" priority="4781" operator="greaterThan">
      <formula>0</formula>
    </cfRule>
  </conditionalFormatting>
  <conditionalFormatting sqref="AZ42:BR42">
    <cfRule type="cellIs" dxfId="5821" priority="4778" operator="equal">
      <formula>0</formula>
    </cfRule>
    <cfRule type="cellIs" dxfId="5820" priority="4779" operator="greaterThan">
      <formula>0</formula>
    </cfRule>
  </conditionalFormatting>
  <conditionalFormatting sqref="AZ46:BR46">
    <cfRule type="cellIs" dxfId="5819" priority="4776" operator="equal">
      <formula>0</formula>
    </cfRule>
    <cfRule type="cellIs" dxfId="5818" priority="4777" operator="greaterThan">
      <formula>0</formula>
    </cfRule>
  </conditionalFormatting>
  <conditionalFormatting sqref="AZ49:BR49">
    <cfRule type="cellIs" dxfId="5817" priority="4774" operator="equal">
      <formula>0</formula>
    </cfRule>
    <cfRule type="cellIs" dxfId="5816" priority="4775" operator="greaterThan">
      <formula>0</formula>
    </cfRule>
  </conditionalFormatting>
  <conditionalFormatting sqref="AZ52:BR52">
    <cfRule type="cellIs" dxfId="5815" priority="4772" operator="equal">
      <formula>0</formula>
    </cfRule>
    <cfRule type="cellIs" dxfId="5814" priority="4773" operator="greaterThan">
      <formula>0</formula>
    </cfRule>
  </conditionalFormatting>
  <conditionalFormatting sqref="AZ56:BR56">
    <cfRule type="cellIs" dxfId="5813" priority="4770" operator="equal">
      <formula>0</formula>
    </cfRule>
    <cfRule type="cellIs" dxfId="5812" priority="4771" operator="greaterThan">
      <formula>0</formula>
    </cfRule>
  </conditionalFormatting>
  <conditionalFormatting sqref="AZ59:BR59">
    <cfRule type="cellIs" dxfId="5811" priority="4768" operator="equal">
      <formula>0</formula>
    </cfRule>
    <cfRule type="cellIs" dxfId="5810" priority="4769" operator="greaterThan">
      <formula>0</formula>
    </cfRule>
  </conditionalFormatting>
  <conditionalFormatting sqref="AZ62:BR62">
    <cfRule type="cellIs" dxfId="5809" priority="4766" operator="equal">
      <formula>0</formula>
    </cfRule>
    <cfRule type="cellIs" dxfId="5808" priority="4767" operator="greaterThan">
      <formula>0</formula>
    </cfRule>
  </conditionalFormatting>
  <conditionalFormatting sqref="A28:A29 A45:A46 A48:A49 A55:A56 A58:A59 A5:A6 A8:A9 A25:A26">
    <cfRule type="cellIs" dxfId="5807" priority="4765" stopIfTrue="1" operator="equal">
      <formula>TRUE</formula>
    </cfRule>
  </conditionalFormatting>
  <conditionalFormatting sqref="A35:A36 A38:A39">
    <cfRule type="cellIs" dxfId="5806" priority="4764" stopIfTrue="1" operator="equal">
      <formula>TRUE</formula>
    </cfRule>
  </conditionalFormatting>
  <conditionalFormatting sqref="AP16">
    <cfRule type="duplicateValues" dxfId="5805" priority="4761"/>
  </conditionalFormatting>
  <conditionalFormatting sqref="AP19">
    <cfRule type="duplicateValues" dxfId="5804" priority="4760"/>
  </conditionalFormatting>
  <conditionalFormatting sqref="AP26">
    <cfRule type="duplicateValues" dxfId="5803" priority="4759"/>
  </conditionalFormatting>
  <conditionalFormatting sqref="AP39">
    <cfRule type="duplicateValues" dxfId="5802" priority="4758"/>
  </conditionalFormatting>
  <conditionalFormatting sqref="AP36">
    <cfRule type="duplicateValues" dxfId="5801" priority="4757"/>
  </conditionalFormatting>
  <conditionalFormatting sqref="AP39">
    <cfRule type="duplicateValues" dxfId="5800" priority="4756"/>
  </conditionalFormatting>
  <conditionalFormatting sqref="AP49">
    <cfRule type="duplicateValues" dxfId="5799" priority="4755"/>
  </conditionalFormatting>
  <conditionalFormatting sqref="AP46">
    <cfRule type="duplicateValues" dxfId="5798" priority="4754"/>
  </conditionalFormatting>
  <conditionalFormatting sqref="AP49">
    <cfRule type="duplicateValues" dxfId="5797" priority="4753"/>
  </conditionalFormatting>
  <conditionalFormatting sqref="AP6 AL6">
    <cfRule type="duplicateValues" dxfId="5796" priority="4752"/>
  </conditionalFormatting>
  <conditionalFormatting sqref="AP9">
    <cfRule type="duplicateValues" dxfId="5795" priority="4751"/>
  </conditionalFormatting>
  <conditionalFormatting sqref="AP36">
    <cfRule type="duplicateValues" dxfId="5794" priority="4750"/>
  </conditionalFormatting>
  <conditionalFormatting sqref="AP39">
    <cfRule type="duplicateValues" dxfId="5793" priority="4749"/>
  </conditionalFormatting>
  <conditionalFormatting sqref="AM36">
    <cfRule type="duplicateValues" dxfId="5792" priority="4748"/>
  </conditionalFormatting>
  <conditionalFormatting sqref="AM39">
    <cfRule type="duplicateValues" dxfId="5791" priority="4747"/>
  </conditionalFormatting>
  <conditionalFormatting sqref="AM46">
    <cfRule type="duplicateValues" dxfId="5790" priority="4746"/>
  </conditionalFormatting>
  <conditionalFormatting sqref="AM49">
    <cfRule type="duplicateValues" dxfId="5789" priority="4745"/>
  </conditionalFormatting>
  <conditionalFormatting sqref="AO46">
    <cfRule type="duplicateValues" dxfId="5788" priority="4744"/>
  </conditionalFormatting>
  <conditionalFormatting sqref="AL6">
    <cfRule type="duplicateValues" dxfId="5787" priority="4743"/>
  </conditionalFormatting>
  <conditionalFormatting sqref="AP9">
    <cfRule type="duplicateValues" dxfId="5786" priority="4742"/>
  </conditionalFormatting>
  <conditionalFormatting sqref="AL6">
    <cfRule type="duplicateValues" dxfId="5785" priority="4741"/>
  </conditionalFormatting>
  <conditionalFormatting sqref="AP16">
    <cfRule type="duplicateValues" dxfId="5784" priority="4740"/>
  </conditionalFormatting>
  <conditionalFormatting sqref="AP19">
    <cfRule type="duplicateValues" dxfId="5783" priority="4739"/>
  </conditionalFormatting>
  <conditionalFormatting sqref="AP29">
    <cfRule type="duplicateValues" dxfId="5782" priority="4738"/>
  </conditionalFormatting>
  <conditionalFormatting sqref="AM36 AM46">
    <cfRule type="duplicateValues" dxfId="5781" priority="4737"/>
  </conditionalFormatting>
  <conditionalFormatting sqref="AM49">
    <cfRule type="duplicateValues" dxfId="5780" priority="4736"/>
  </conditionalFormatting>
  <conditionalFormatting sqref="AM39">
    <cfRule type="duplicateValues" dxfId="5779" priority="4735"/>
  </conditionalFormatting>
  <conditionalFormatting sqref="AJ6 AL6:AP6">
    <cfRule type="duplicateValues" dxfId="5778" priority="4734"/>
  </conditionalFormatting>
  <conditionalFormatting sqref="AN16">
    <cfRule type="duplicateValues" dxfId="5777" priority="4733"/>
  </conditionalFormatting>
  <conditionalFormatting sqref="AL46">
    <cfRule type="duplicateValues" dxfId="5776" priority="4732"/>
  </conditionalFormatting>
  <conditionalFormatting sqref="AL49">
    <cfRule type="duplicateValues" dxfId="5775" priority="4731"/>
  </conditionalFormatting>
  <conditionalFormatting sqref="AN19">
    <cfRule type="duplicateValues" dxfId="5774" priority="4730"/>
  </conditionalFormatting>
  <conditionalFormatting sqref="AN26">
    <cfRule type="duplicateValues" dxfId="5773" priority="4729"/>
  </conditionalFormatting>
  <conditionalFormatting sqref="AN29">
    <cfRule type="duplicateValues" dxfId="5772" priority="4728"/>
  </conditionalFormatting>
  <conditionalFormatting sqref="AN36">
    <cfRule type="duplicateValues" dxfId="5771" priority="4727"/>
  </conditionalFormatting>
  <conditionalFormatting sqref="AN39">
    <cfRule type="duplicateValues" dxfId="5770" priority="4726"/>
  </conditionalFormatting>
  <conditionalFormatting sqref="AN46">
    <cfRule type="duplicateValues" dxfId="5769" priority="4725"/>
  </conditionalFormatting>
  <conditionalFormatting sqref="AN49">
    <cfRule type="duplicateValues" dxfId="5768" priority="4724"/>
  </conditionalFormatting>
  <conditionalFormatting sqref="AO26">
    <cfRule type="duplicateValues" dxfId="5767" priority="4723"/>
  </conditionalFormatting>
  <conditionalFormatting sqref="AO29">
    <cfRule type="duplicateValues" dxfId="5766" priority="4722"/>
  </conditionalFormatting>
  <conditionalFormatting sqref="AO36">
    <cfRule type="duplicateValues" dxfId="5765" priority="4721"/>
  </conditionalFormatting>
  <conditionalFormatting sqref="AO39">
    <cfRule type="duplicateValues" dxfId="5764" priority="4720"/>
  </conditionalFormatting>
  <conditionalFormatting sqref="AZ6:BR6">
    <cfRule type="cellIs" dxfId="5763" priority="4718" operator="equal">
      <formula>0</formula>
    </cfRule>
    <cfRule type="cellIs" dxfId="5762" priority="4719" operator="greaterThan">
      <formula>0</formula>
    </cfRule>
  </conditionalFormatting>
  <conditionalFormatting sqref="AZ9:BR9">
    <cfRule type="cellIs" dxfId="5761" priority="4716" operator="equal">
      <formula>0</formula>
    </cfRule>
    <cfRule type="cellIs" dxfId="5760" priority="4717" operator="greaterThan">
      <formula>0</formula>
    </cfRule>
  </conditionalFormatting>
  <conditionalFormatting sqref="AZ12:BR12">
    <cfRule type="cellIs" dxfId="5759" priority="4714" operator="equal">
      <formula>0</formula>
    </cfRule>
    <cfRule type="cellIs" dxfId="5758" priority="4715" operator="greaterThan">
      <formula>0</formula>
    </cfRule>
  </conditionalFormatting>
  <conditionalFormatting sqref="AN6">
    <cfRule type="duplicateValues" dxfId="5757" priority="4713"/>
  </conditionalFormatting>
  <conditionalFormatting sqref="AN9">
    <cfRule type="duplicateValues" dxfId="5756" priority="4712"/>
  </conditionalFormatting>
  <conditionalFormatting sqref="AO49">
    <cfRule type="duplicateValues" dxfId="5755" priority="4711"/>
  </conditionalFormatting>
  <conditionalFormatting sqref="A15:A16 A18:A19">
    <cfRule type="cellIs" dxfId="5754" priority="4710" stopIfTrue="1" operator="equal">
      <formula>TRUE</formula>
    </cfRule>
  </conditionalFormatting>
  <conditionalFormatting sqref="AM26">
    <cfRule type="duplicateValues" dxfId="5753" priority="4708"/>
  </conditionalFormatting>
  <conditionalFormatting sqref="AM26">
    <cfRule type="duplicateValues" dxfId="5752" priority="4707"/>
  </conditionalFormatting>
  <conditionalFormatting sqref="AM26">
    <cfRule type="duplicateValues" dxfId="5751" priority="4706"/>
  </conditionalFormatting>
  <conditionalFormatting sqref="AM29">
    <cfRule type="duplicateValues" dxfId="5750" priority="4705"/>
  </conditionalFormatting>
  <conditionalFormatting sqref="AM29">
    <cfRule type="duplicateValues" dxfId="5749" priority="4704"/>
  </conditionalFormatting>
  <conditionalFormatting sqref="AM29">
    <cfRule type="duplicateValues" dxfId="5748" priority="4703"/>
  </conditionalFormatting>
  <conditionalFormatting sqref="AL6">
    <cfRule type="duplicateValues" dxfId="5747" priority="4702"/>
  </conditionalFormatting>
  <conditionalFormatting sqref="AL6">
    <cfRule type="duplicateValues" dxfId="5746" priority="4701"/>
  </conditionalFormatting>
  <conditionalFormatting sqref="AL6">
    <cfRule type="duplicateValues" dxfId="5745" priority="4700"/>
  </conditionalFormatting>
  <conditionalFormatting sqref="AL6">
    <cfRule type="duplicateValues" dxfId="5744" priority="4699"/>
  </conditionalFormatting>
  <conditionalFormatting sqref="AO6">
    <cfRule type="duplicateValues" dxfId="5743" priority="4698"/>
  </conditionalFormatting>
  <conditionalFormatting sqref="AO9">
    <cfRule type="duplicateValues" dxfId="5742" priority="4697"/>
  </conditionalFormatting>
  <conditionalFormatting sqref="AO6">
    <cfRule type="duplicateValues" dxfId="5741" priority="4696"/>
  </conditionalFormatting>
  <conditionalFormatting sqref="AO16">
    <cfRule type="duplicateValues" dxfId="5740" priority="4695"/>
  </conditionalFormatting>
  <conditionalFormatting sqref="AO9">
    <cfRule type="duplicateValues" dxfId="5739" priority="4694"/>
  </conditionalFormatting>
  <conditionalFormatting sqref="AO9">
    <cfRule type="duplicateValues" dxfId="5738" priority="4693"/>
  </conditionalFormatting>
  <conditionalFormatting sqref="AO16">
    <cfRule type="duplicateValues" dxfId="5737" priority="4692"/>
  </conditionalFormatting>
  <conditionalFormatting sqref="AO16">
    <cfRule type="duplicateValues" dxfId="5736" priority="4691"/>
  </conditionalFormatting>
  <conditionalFormatting sqref="AO19">
    <cfRule type="duplicateValues" dxfId="5735" priority="4690"/>
  </conditionalFormatting>
  <conditionalFormatting sqref="AO19">
    <cfRule type="duplicateValues" dxfId="5734" priority="4689"/>
  </conditionalFormatting>
  <conditionalFormatting sqref="AO6">
    <cfRule type="duplicateValues" dxfId="5733" priority="4688"/>
  </conditionalFormatting>
  <conditionalFormatting sqref="AO6">
    <cfRule type="duplicateValues" dxfId="5732" priority="4687"/>
  </conditionalFormatting>
  <conditionalFormatting sqref="AO19">
    <cfRule type="duplicateValues" dxfId="5731" priority="4686"/>
  </conditionalFormatting>
  <conditionalFormatting sqref="AM6">
    <cfRule type="duplicateValues" dxfId="5730" priority="4685"/>
  </conditionalFormatting>
  <conditionalFormatting sqref="AM9">
    <cfRule type="duplicateValues" dxfId="5729" priority="4684"/>
  </conditionalFormatting>
  <conditionalFormatting sqref="AM6">
    <cfRule type="duplicateValues" dxfId="5728" priority="4683"/>
  </conditionalFormatting>
  <conditionalFormatting sqref="AM16">
    <cfRule type="duplicateValues" dxfId="5727" priority="4682"/>
  </conditionalFormatting>
  <conditionalFormatting sqref="AM9">
    <cfRule type="duplicateValues" dxfId="5726" priority="4681"/>
  </conditionalFormatting>
  <conditionalFormatting sqref="AM9">
    <cfRule type="duplicateValues" dxfId="5725" priority="4680"/>
  </conditionalFormatting>
  <conditionalFormatting sqref="AM16">
    <cfRule type="duplicateValues" dxfId="5724" priority="4679"/>
  </conditionalFormatting>
  <conditionalFormatting sqref="AM16">
    <cfRule type="duplicateValues" dxfId="5723" priority="4678"/>
  </conditionalFormatting>
  <conditionalFormatting sqref="AM19">
    <cfRule type="duplicateValues" dxfId="5722" priority="4677"/>
  </conditionalFormatting>
  <conditionalFormatting sqref="AM19">
    <cfRule type="duplicateValues" dxfId="5721" priority="4676"/>
  </conditionalFormatting>
  <conditionalFormatting sqref="AM6">
    <cfRule type="duplicateValues" dxfId="5720" priority="4675"/>
  </conditionalFormatting>
  <conditionalFormatting sqref="AM6">
    <cfRule type="duplicateValues" dxfId="5719" priority="4674"/>
  </conditionalFormatting>
  <conditionalFormatting sqref="AM19">
    <cfRule type="duplicateValues" dxfId="5718" priority="4673"/>
  </conditionalFormatting>
  <conditionalFormatting sqref="AM9:AP9">
    <cfRule type="duplicateValues" dxfId="5717" priority="4672"/>
  </conditionalFormatting>
  <conditionalFormatting sqref="AM16:AP16">
    <cfRule type="duplicateValues" dxfId="5716" priority="4671"/>
  </conditionalFormatting>
  <conditionalFormatting sqref="AM19:AP19">
    <cfRule type="duplicateValues" dxfId="5715" priority="4670"/>
  </conditionalFormatting>
  <conditionalFormatting sqref="AJ36 AJ26">
    <cfRule type="duplicateValues" dxfId="5714" priority="4669"/>
  </conditionalFormatting>
  <conditionalFormatting sqref="AJ39 AJ29">
    <cfRule type="duplicateValues" dxfId="5713" priority="4668"/>
  </conditionalFormatting>
  <conditionalFormatting sqref="AH6:AP6">
    <cfRule type="duplicateValues" dxfId="5712" priority="4667"/>
  </conditionalFormatting>
  <conditionalFormatting sqref="AH9:AP9">
    <cfRule type="duplicateValues" dxfId="5711" priority="4666"/>
  </conditionalFormatting>
  <conditionalFormatting sqref="AH36:AP36">
    <cfRule type="duplicateValues" dxfId="5710" priority="4665"/>
  </conditionalFormatting>
  <conditionalFormatting sqref="AH39:AP39">
    <cfRule type="duplicateValues" dxfId="5709" priority="4664"/>
  </conditionalFormatting>
  <conditionalFormatting sqref="AH26:AP26">
    <cfRule type="duplicateValues" dxfId="5708" priority="4663"/>
  </conditionalFormatting>
  <conditionalFormatting sqref="AH29:AP29">
    <cfRule type="duplicateValues" dxfId="5707" priority="4662"/>
  </conditionalFormatting>
  <conditionalFormatting sqref="AH46:AP46">
    <cfRule type="duplicateValues" dxfId="5706" priority="4661"/>
  </conditionalFormatting>
  <conditionalFormatting sqref="AH49:AP49">
    <cfRule type="duplicateValues" dxfId="5705" priority="4660"/>
  </conditionalFormatting>
  <conditionalFormatting sqref="AH16:AP16">
    <cfRule type="duplicateValues" dxfId="5704" priority="4659"/>
  </conditionalFormatting>
  <conditionalFormatting sqref="AH19:AP19">
    <cfRule type="duplicateValues" dxfId="5703" priority="4658"/>
  </conditionalFormatting>
  <conditionalFormatting sqref="AH46">
    <cfRule type="duplicateValues" dxfId="5702" priority="4657"/>
  </conditionalFormatting>
  <conditionalFormatting sqref="AH49">
    <cfRule type="duplicateValues" dxfId="5701" priority="4656"/>
  </conditionalFormatting>
  <conditionalFormatting sqref="AK46 AK36 AK26 AK16">
    <cfRule type="duplicateValues" dxfId="5700" priority="4655"/>
  </conditionalFormatting>
  <conditionalFormatting sqref="AK49 AK39 AK29 AK19">
    <cfRule type="duplicateValues" dxfId="5699" priority="4654"/>
  </conditionalFormatting>
  <conditionalFormatting sqref="AL9">
    <cfRule type="duplicateValues" dxfId="5698" priority="4653"/>
  </conditionalFormatting>
  <conditionalFormatting sqref="AL9">
    <cfRule type="duplicateValues" dxfId="5697" priority="4652"/>
  </conditionalFormatting>
  <conditionalFormatting sqref="AL9">
    <cfRule type="duplicateValues" dxfId="5696" priority="4651"/>
  </conditionalFormatting>
  <conditionalFormatting sqref="AL9">
    <cfRule type="duplicateValues" dxfId="5695" priority="4650"/>
  </conditionalFormatting>
  <conditionalFormatting sqref="AL9">
    <cfRule type="duplicateValues" dxfId="5694" priority="4649"/>
  </conditionalFormatting>
  <conditionalFormatting sqref="AL9">
    <cfRule type="duplicateValues" dxfId="5693" priority="4648"/>
  </conditionalFormatting>
  <conditionalFormatting sqref="AL9">
    <cfRule type="duplicateValues" dxfId="5692" priority="4647"/>
  </conditionalFormatting>
  <conditionalFormatting sqref="AL9">
    <cfRule type="duplicateValues" dxfId="5691" priority="4646"/>
  </conditionalFormatting>
  <conditionalFormatting sqref="AL9">
    <cfRule type="duplicateValues" dxfId="5690" priority="4645"/>
  </conditionalFormatting>
  <conditionalFormatting sqref="AL36 AL26 AL16">
    <cfRule type="duplicateValues" dxfId="5689" priority="4644"/>
  </conditionalFormatting>
  <conditionalFormatting sqref="AL36 AL26 AL16">
    <cfRule type="duplicateValues" dxfId="5688" priority="4643"/>
  </conditionalFormatting>
  <conditionalFormatting sqref="AL36 AL26 AL16">
    <cfRule type="duplicateValues" dxfId="5687" priority="4642"/>
  </conditionalFormatting>
  <conditionalFormatting sqref="AL36 AL26 AL16">
    <cfRule type="duplicateValues" dxfId="5686" priority="4641"/>
  </conditionalFormatting>
  <conditionalFormatting sqref="AL36 AL26 AL16">
    <cfRule type="duplicateValues" dxfId="5685" priority="4640"/>
  </conditionalFormatting>
  <conditionalFormatting sqref="AL36 AL26 AL16">
    <cfRule type="duplicateValues" dxfId="5684" priority="4639"/>
  </conditionalFormatting>
  <conditionalFormatting sqref="AL36 AL26 AL16">
    <cfRule type="duplicateValues" dxfId="5683" priority="4638"/>
  </conditionalFormatting>
  <conditionalFormatting sqref="AL36 AL26 AL16">
    <cfRule type="duplicateValues" dxfId="5682" priority="4637"/>
  </conditionalFormatting>
  <conditionalFormatting sqref="AL36 AL26 AL16">
    <cfRule type="duplicateValues" dxfId="5681" priority="4636"/>
  </conditionalFormatting>
  <conditionalFormatting sqref="AL39 AL29 AL19">
    <cfRule type="duplicateValues" dxfId="5680" priority="4635"/>
  </conditionalFormatting>
  <conditionalFormatting sqref="AL39 AL29 AL19">
    <cfRule type="duplicateValues" dxfId="5679" priority="4634"/>
  </conditionalFormatting>
  <conditionalFormatting sqref="AL39 AL29 AL19">
    <cfRule type="duplicateValues" dxfId="5678" priority="4633"/>
  </conditionalFormatting>
  <conditionalFormatting sqref="AL39 AL29 AL19">
    <cfRule type="duplicateValues" dxfId="5677" priority="4632"/>
  </conditionalFormatting>
  <conditionalFormatting sqref="AL39 AL29 AL19">
    <cfRule type="duplicateValues" dxfId="5676" priority="4631"/>
  </conditionalFormatting>
  <conditionalFormatting sqref="AL39 AL29 AL19">
    <cfRule type="duplicateValues" dxfId="5675" priority="4630"/>
  </conditionalFormatting>
  <conditionalFormatting sqref="AL39 AL29 AL19">
    <cfRule type="duplicateValues" dxfId="5674" priority="4629"/>
  </conditionalFormatting>
  <conditionalFormatting sqref="AL39 AL29 AL19">
    <cfRule type="duplicateValues" dxfId="5673" priority="4628"/>
  </conditionalFormatting>
  <conditionalFormatting sqref="AL39 AL29 AL19">
    <cfRule type="duplicateValues" dxfId="5672" priority="4627"/>
  </conditionalFormatting>
  <conditionalFormatting sqref="AH6">
    <cfRule type="duplicateValues" dxfId="5671" priority="4626"/>
  </conditionalFormatting>
  <conditionalFormatting sqref="AH9">
    <cfRule type="duplicateValues" dxfId="5670" priority="4625"/>
  </conditionalFormatting>
  <conditionalFormatting sqref="AH36 AH26 AH16">
    <cfRule type="duplicateValues" dxfId="5669" priority="4624"/>
  </conditionalFormatting>
  <conditionalFormatting sqref="AH39 AH29 AH19">
    <cfRule type="duplicateValues" dxfId="5668" priority="4623"/>
  </conditionalFormatting>
  <conditionalFormatting sqref="B6:AG6">
    <cfRule type="duplicateValues" dxfId="5667" priority="12"/>
  </conditionalFormatting>
  <conditionalFormatting sqref="B9:AG9">
    <cfRule type="duplicateValues" dxfId="5666" priority="11"/>
  </conditionalFormatting>
  <conditionalFormatting sqref="B16:AG16">
    <cfRule type="duplicateValues" dxfId="5665" priority="10"/>
  </conditionalFormatting>
  <conditionalFormatting sqref="B19:AG19">
    <cfRule type="duplicateValues" dxfId="5664" priority="9"/>
  </conditionalFormatting>
  <conditionalFormatting sqref="B26:AG26">
    <cfRule type="duplicateValues" dxfId="5663" priority="8"/>
  </conditionalFormatting>
  <conditionalFormatting sqref="B29:AG29">
    <cfRule type="duplicateValues" dxfId="5662" priority="7"/>
  </conditionalFormatting>
  <conditionalFormatting sqref="B36:AG36">
    <cfRule type="duplicateValues" dxfId="5661" priority="6"/>
  </conditionalFormatting>
  <conditionalFormatting sqref="B39:AG39">
    <cfRule type="duplicateValues" dxfId="5660" priority="5"/>
  </conditionalFormatting>
  <conditionalFormatting sqref="B46:AG46">
    <cfRule type="duplicateValues" dxfId="5659" priority="4"/>
  </conditionalFormatting>
  <conditionalFormatting sqref="B49:AG49">
    <cfRule type="duplicateValues" dxfId="5658" priority="3"/>
  </conditionalFormatting>
  <conditionalFormatting sqref="B56:AG56">
    <cfRule type="duplicateValues" dxfId="5657" priority="2"/>
  </conditionalFormatting>
  <conditionalFormatting sqref="B59:AG59">
    <cfRule type="duplicateValues" dxfId="5656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23073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63" stopIfTrue="1" operator="containsText" id="{16540E7E-3666-443B-856E-8C021448EDED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4762" stopIfTrue="1" operator="containsText" id="{63F64ECD-A5E7-4924-8F05-ACED94F32E87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4709" stopIfTrue="1" operator="containsText" id="{D4E00A6A-8C1B-4FD2-B88E-EFD4E1E18ABE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1E052-0CB7-4705-9BBA-4FA4EB73F571}">
  <sheetPr codeName="Tabelle302"/>
  <dimension ref="A1:CE97"/>
  <sheetViews>
    <sheetView zoomScale="70" zoomScaleNormal="70" zoomScaleSheetLayoutView="70" zoomScalePageLayoutView="70" workbookViewId="0">
      <selection activeCell="BY23" sqref="BY23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26</v>
      </c>
      <c r="B1" s="3">
        <f>DATE(YEAR(A2),1,7*A1-3-WEEKDAY(DATE(YEAR(A2),,),3))</f>
        <v>44004</v>
      </c>
      <c r="C1" s="2" t="s">
        <v>29</v>
      </c>
      <c r="D1" s="3">
        <f>B1+4</f>
        <v>44008</v>
      </c>
      <c r="E1" s="207">
        <f ca="1">SUMIF(B6:AI7,"&lt;&gt;"&amp;"",B2:AI2)</f>
        <v>68</v>
      </c>
      <c r="F1" s="479" t="s">
        <v>490</v>
      </c>
      <c r="G1" s="354"/>
      <c r="H1" s="480"/>
      <c r="I1" s="307"/>
      <c r="J1" s="225"/>
      <c r="K1" s="225"/>
      <c r="L1" s="307"/>
      <c r="M1" s="307"/>
      <c r="N1" s="307"/>
      <c r="O1" s="225"/>
      <c r="P1" s="307"/>
      <c r="Q1" s="328"/>
      <c r="R1" s="466" t="s">
        <v>318</v>
      </c>
      <c r="S1" s="345"/>
      <c r="T1" s="345"/>
      <c r="U1" s="327"/>
      <c r="V1" s="466" t="s">
        <v>318</v>
      </c>
      <c r="W1" s="327"/>
      <c r="X1" s="465"/>
      <c r="Y1" s="212"/>
      <c r="Z1" s="212"/>
      <c r="AA1" s="227"/>
      <c r="AB1" s="227"/>
      <c r="AC1" s="466" t="s">
        <v>318</v>
      </c>
      <c r="AD1" s="466" t="s">
        <v>318</v>
      </c>
      <c r="AE1" s="413"/>
      <c r="AF1" s="227"/>
      <c r="AG1" s="227"/>
      <c r="AH1" s="212"/>
      <c r="AI1" s="466" t="s">
        <v>318</v>
      </c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9"/>
      <c r="N2" s="165">
        <v>6</v>
      </c>
      <c r="O2" s="9"/>
      <c r="P2" s="165">
        <v>2</v>
      </c>
      <c r="Q2" s="165">
        <v>2</v>
      </c>
      <c r="R2" s="165">
        <v>1</v>
      </c>
      <c r="S2" s="9"/>
      <c r="T2" s="377">
        <v>1</v>
      </c>
      <c r="U2" s="165">
        <v>3</v>
      </c>
      <c r="V2" s="377">
        <v>1</v>
      </c>
      <c r="W2" s="9"/>
      <c r="X2" s="377">
        <v>1</v>
      </c>
      <c r="Y2" s="481">
        <v>5</v>
      </c>
      <c r="Z2" s="263"/>
      <c r="AA2" s="263"/>
      <c r="AB2" s="263"/>
      <c r="AC2" s="377">
        <v>10</v>
      </c>
      <c r="AD2" s="377">
        <v>6</v>
      </c>
      <c r="AE2" s="165">
        <v>3</v>
      </c>
      <c r="AF2" s="9"/>
      <c r="AG2" s="9"/>
      <c r="AH2" s="9"/>
      <c r="AI2" s="377">
        <v>5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6</v>
      </c>
      <c r="BA2" s="287">
        <f t="shared" ref="BA2:BR2" si="0">MAX(BA6,BA9,BA12,BA16,BA19,BA22,BA26,BA29,BA32,BA36,BA39,BA42,BA46,BA49,BA52,BA56,BA59,BA62)</f>
        <v>0</v>
      </c>
      <c r="BB2" s="287">
        <f t="shared" si="0"/>
        <v>10</v>
      </c>
      <c r="BC2" s="287">
        <f t="shared" si="0"/>
        <v>4</v>
      </c>
      <c r="BD2" s="287">
        <f t="shared" si="0"/>
        <v>11</v>
      </c>
      <c r="BE2" s="287">
        <f t="shared" si="0"/>
        <v>7</v>
      </c>
      <c r="BF2" s="287">
        <f t="shared" si="0"/>
        <v>0</v>
      </c>
      <c r="BG2" s="287">
        <f t="shared" si="0"/>
        <v>6</v>
      </c>
      <c r="BH2" s="287">
        <f t="shared" si="0"/>
        <v>9</v>
      </c>
      <c r="BI2" s="287">
        <f t="shared" si="0"/>
        <v>0</v>
      </c>
      <c r="BJ2" s="287">
        <f t="shared" si="0"/>
        <v>2</v>
      </c>
      <c r="BK2" s="287">
        <f t="shared" si="0"/>
        <v>0</v>
      </c>
      <c r="BL2" s="287">
        <f t="shared" si="0"/>
        <v>0</v>
      </c>
      <c r="BM2" s="287">
        <f t="shared" si="0"/>
        <v>4</v>
      </c>
      <c r="BN2" s="287">
        <f t="shared" si="0"/>
        <v>0</v>
      </c>
      <c r="BO2" s="287">
        <f t="shared" si="0"/>
        <v>0</v>
      </c>
      <c r="BP2" s="287">
        <f t="shared" si="0"/>
        <v>0</v>
      </c>
      <c r="BQ2" s="287">
        <f t="shared" si="0"/>
        <v>0</v>
      </c>
      <c r="BR2" s="287">
        <f t="shared" si="0"/>
        <v>6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/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 t="s">
        <v>368</v>
      </c>
      <c r="Y3" s="286" t="s">
        <v>194</v>
      </c>
      <c r="Z3" s="286"/>
      <c r="AA3" s="286"/>
      <c r="AB3" s="286"/>
      <c r="AC3" s="286" t="s">
        <v>294</v>
      </c>
      <c r="AD3" s="12" t="s">
        <v>393</v>
      </c>
      <c r="AE3" s="12" t="s">
        <v>476</v>
      </c>
      <c r="AF3" s="12"/>
      <c r="AG3" s="12"/>
      <c r="AH3" s="12"/>
      <c r="AI3" s="12" t="s">
        <v>311</v>
      </c>
      <c r="AJ3" s="13" t="s">
        <v>491</v>
      </c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488</v>
      </c>
      <c r="C4" s="17" t="s">
        <v>191</v>
      </c>
      <c r="D4" s="17" t="s">
        <v>191</v>
      </c>
      <c r="E4" s="17" t="s">
        <v>480</v>
      </c>
      <c r="F4" s="17" t="s">
        <v>319</v>
      </c>
      <c r="G4" s="17" t="s">
        <v>319</v>
      </c>
      <c r="H4" s="17" t="s">
        <v>319</v>
      </c>
      <c r="I4" s="17"/>
      <c r="J4" s="17"/>
      <c r="K4" s="17" t="s">
        <v>481</v>
      </c>
      <c r="L4" s="17"/>
      <c r="M4" s="17"/>
      <c r="N4" s="17" t="s">
        <v>478</v>
      </c>
      <c r="O4" s="17"/>
      <c r="P4" s="17" t="s">
        <v>191</v>
      </c>
      <c r="Q4" s="17" t="s">
        <v>485</v>
      </c>
      <c r="R4" s="17" t="s">
        <v>283</v>
      </c>
      <c r="S4" s="17"/>
      <c r="T4" s="17" t="s">
        <v>299</v>
      </c>
      <c r="U4" s="17" t="s">
        <v>485</v>
      </c>
      <c r="V4" s="17" t="s">
        <v>283</v>
      </c>
      <c r="W4" s="17"/>
      <c r="X4" s="17" t="s">
        <v>408</v>
      </c>
      <c r="Y4" s="17" t="s">
        <v>192</v>
      </c>
      <c r="Z4" s="17"/>
      <c r="AA4" s="17"/>
      <c r="AB4" s="17"/>
      <c r="AC4" s="17" t="s">
        <v>283</v>
      </c>
      <c r="AD4" s="17" t="s">
        <v>391</v>
      </c>
      <c r="AE4" s="17" t="s">
        <v>485</v>
      </c>
      <c r="AF4" s="17"/>
      <c r="AG4" s="17"/>
      <c r="AH4" s="17"/>
      <c r="AI4" s="17" t="s">
        <v>283</v>
      </c>
      <c r="AJ4" s="334"/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>Bundeswehr-SAP</v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8" t="s">
        <v>4</v>
      </c>
      <c r="C5" s="289"/>
      <c r="D5" s="289"/>
      <c r="E5" s="372" t="s">
        <v>0</v>
      </c>
      <c r="F5" s="290" t="s">
        <v>6</v>
      </c>
      <c r="G5" s="290" t="s">
        <v>6</v>
      </c>
      <c r="H5" s="290" t="s">
        <v>6</v>
      </c>
      <c r="I5" s="289"/>
      <c r="J5" s="289"/>
      <c r="K5" s="305" t="s">
        <v>49</v>
      </c>
      <c r="L5" s="289"/>
      <c r="M5" s="289"/>
      <c r="N5" s="352" t="s">
        <v>202</v>
      </c>
      <c r="O5" s="289"/>
      <c r="P5" s="289"/>
      <c r="Q5" s="477" t="s">
        <v>346</v>
      </c>
      <c r="R5" s="264" t="s">
        <v>74</v>
      </c>
      <c r="S5" s="289"/>
      <c r="T5" s="309" t="s">
        <v>17</v>
      </c>
      <c r="U5" s="477" t="s">
        <v>346</v>
      </c>
      <c r="V5" s="264" t="s">
        <v>74</v>
      </c>
      <c r="W5" s="289"/>
      <c r="X5" s="288" t="s">
        <v>4</v>
      </c>
      <c r="Y5" s="292" t="s">
        <v>16</v>
      </c>
      <c r="Z5" s="289"/>
      <c r="AA5" s="289"/>
      <c r="AB5" s="289"/>
      <c r="AC5" s="264" t="s">
        <v>74</v>
      </c>
      <c r="AD5" s="366" t="s">
        <v>14</v>
      </c>
      <c r="AE5" s="477" t="s">
        <v>346</v>
      </c>
      <c r="AF5" s="289"/>
      <c r="AG5" s="289"/>
      <c r="AH5" s="289"/>
      <c r="AI5" s="427" t="s">
        <v>74</v>
      </c>
      <c r="AJ5" s="313"/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>Jost</v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9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 t="s">
        <v>34</v>
      </c>
      <c r="C6" s="26"/>
      <c r="D6" s="26"/>
      <c r="E6" s="26" t="s">
        <v>31</v>
      </c>
      <c r="F6" s="26">
        <v>5</v>
      </c>
      <c r="G6" s="26">
        <v>4</v>
      </c>
      <c r="H6" s="26">
        <v>4</v>
      </c>
      <c r="I6" s="26"/>
      <c r="J6" s="26"/>
      <c r="K6" s="26" t="s">
        <v>271</v>
      </c>
      <c r="L6" s="26"/>
      <c r="M6" s="26"/>
      <c r="N6" s="26" t="s">
        <v>62</v>
      </c>
      <c r="O6" s="26"/>
      <c r="P6" s="26"/>
      <c r="Q6" s="26">
        <v>9</v>
      </c>
      <c r="R6" s="26">
        <v>6</v>
      </c>
      <c r="S6" s="26"/>
      <c r="T6" s="26" t="s">
        <v>289</v>
      </c>
      <c r="U6" s="26">
        <v>9</v>
      </c>
      <c r="V6" s="26">
        <v>6</v>
      </c>
      <c r="W6" s="26"/>
      <c r="X6" s="26">
        <v>1</v>
      </c>
      <c r="Y6" s="26">
        <v>1</v>
      </c>
      <c r="Z6" s="26"/>
      <c r="AA6" s="26"/>
      <c r="AB6" s="26"/>
      <c r="AC6" s="26">
        <v>3</v>
      </c>
      <c r="AD6" s="26">
        <v>8</v>
      </c>
      <c r="AE6" s="26">
        <v>9</v>
      </c>
      <c r="AF6" s="26"/>
      <c r="AG6" s="26"/>
      <c r="AH6" s="26"/>
      <c r="AI6" s="26">
        <v>6</v>
      </c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>
        <f>IF(HLOOKUP($A$1&amp;"b",[1]!Plan,AW66,FALSE)="","",HLOOKUP($A$1&amp;"b",[1]!Plan,AW66,FALSE))</f>
        <v>8</v>
      </c>
      <c r="AX6" s="28"/>
      <c r="AY6" s="29"/>
      <c r="AZ6" s="167">
        <f t="shared" ref="AZ6:BR6" si="2">SUMIF($B6:$AP6,AZ$3,$B$2:$AP$2)</f>
        <v>6</v>
      </c>
      <c r="BA6" s="167">
        <f t="shared" si="2"/>
        <v>0</v>
      </c>
      <c r="BB6" s="167">
        <f t="shared" si="2"/>
        <v>10</v>
      </c>
      <c r="BC6" s="167">
        <f t="shared" si="2"/>
        <v>4</v>
      </c>
      <c r="BD6" s="167">
        <f t="shared" si="2"/>
        <v>11</v>
      </c>
      <c r="BE6" s="167">
        <f t="shared" si="2"/>
        <v>7</v>
      </c>
      <c r="BF6" s="167">
        <f t="shared" si="2"/>
        <v>0</v>
      </c>
      <c r="BG6" s="167">
        <f t="shared" si="2"/>
        <v>6</v>
      </c>
      <c r="BH6" s="167">
        <f t="shared" si="2"/>
        <v>8</v>
      </c>
      <c r="BI6" s="167">
        <f t="shared" si="2"/>
        <v>0</v>
      </c>
      <c r="BJ6" s="167">
        <f t="shared" si="2"/>
        <v>2</v>
      </c>
      <c r="BK6" s="167">
        <f t="shared" si="2"/>
        <v>0</v>
      </c>
      <c r="BL6" s="167">
        <f t="shared" si="2"/>
        <v>0</v>
      </c>
      <c r="BM6" s="167">
        <f t="shared" si="2"/>
        <v>4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6</v>
      </c>
      <c r="BU6" s="8"/>
      <c r="BV6" s="24"/>
      <c r="BX6" s="168">
        <v>8</v>
      </c>
      <c r="BY6" s="170">
        <f>COUNTIF($AZ$2:$BR$2,"&lt;=8")-BY5</f>
        <v>7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488</v>
      </c>
      <c r="C7" s="17" t="s">
        <v>191</v>
      </c>
      <c r="D7" s="17" t="s">
        <v>191</v>
      </c>
      <c r="E7" s="17" t="s">
        <v>480</v>
      </c>
      <c r="F7" s="17" t="s">
        <v>319</v>
      </c>
      <c r="G7" s="17" t="s">
        <v>319</v>
      </c>
      <c r="H7" s="17" t="s">
        <v>319</v>
      </c>
      <c r="I7" s="17"/>
      <c r="J7" s="17"/>
      <c r="K7" s="17" t="s">
        <v>481</v>
      </c>
      <c r="L7" s="17"/>
      <c r="M7" s="17"/>
      <c r="N7" s="17" t="s">
        <v>478</v>
      </c>
      <c r="O7" s="17"/>
      <c r="P7" s="17" t="s">
        <v>191</v>
      </c>
      <c r="Q7" s="17" t="s">
        <v>485</v>
      </c>
      <c r="R7" s="17" t="s">
        <v>283</v>
      </c>
      <c r="S7" s="17"/>
      <c r="T7" s="17" t="s">
        <v>299</v>
      </c>
      <c r="U7" s="17" t="s">
        <v>485</v>
      </c>
      <c r="V7" s="17" t="s">
        <v>283</v>
      </c>
      <c r="W7" s="17"/>
      <c r="X7" s="17" t="s">
        <v>408</v>
      </c>
      <c r="Y7" s="17" t="s">
        <v>192</v>
      </c>
      <c r="Z7" s="17"/>
      <c r="AA7" s="17"/>
      <c r="AB7" s="17"/>
      <c r="AC7" s="17" t="s">
        <v>283</v>
      </c>
      <c r="AD7" s="17" t="s">
        <v>391</v>
      </c>
      <c r="AE7" s="17" t="s">
        <v>485</v>
      </c>
      <c r="AF7" s="17"/>
      <c r="AG7" s="17"/>
      <c r="AH7" s="17"/>
      <c r="AI7" s="17" t="s">
        <v>283</v>
      </c>
      <c r="AJ7" s="334"/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>Bundeswehr-SAP</v>
      </c>
      <c r="AX7" s="18"/>
      <c r="AY7" s="19"/>
      <c r="BU7" s="8"/>
      <c r="BV7" s="24"/>
      <c r="BX7" s="8">
        <v>12</v>
      </c>
      <c r="BY7" s="170">
        <f>COUNTIF($AZ$2:$BR$2,"&lt;=12")-BY6-BY5</f>
        <v>3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8" t="s">
        <v>4</v>
      </c>
      <c r="C8" s="289"/>
      <c r="D8" s="289"/>
      <c r="E8" s="372" t="s">
        <v>0</v>
      </c>
      <c r="F8" s="290" t="s">
        <v>6</v>
      </c>
      <c r="G8" s="290" t="s">
        <v>6</v>
      </c>
      <c r="H8" s="290" t="s">
        <v>6</v>
      </c>
      <c r="I8" s="289"/>
      <c r="J8" s="289"/>
      <c r="K8" s="305" t="s">
        <v>49</v>
      </c>
      <c r="L8" s="289"/>
      <c r="M8" s="289"/>
      <c r="N8" s="352" t="s">
        <v>202</v>
      </c>
      <c r="O8" s="289"/>
      <c r="P8" s="289"/>
      <c r="Q8" s="477" t="s">
        <v>346</v>
      </c>
      <c r="R8" s="264" t="s">
        <v>74</v>
      </c>
      <c r="S8" s="289"/>
      <c r="T8" s="309" t="s">
        <v>17</v>
      </c>
      <c r="U8" s="477" t="s">
        <v>346</v>
      </c>
      <c r="V8" s="264" t="s">
        <v>74</v>
      </c>
      <c r="W8" s="289"/>
      <c r="X8" s="288" t="s">
        <v>4</v>
      </c>
      <c r="Y8" s="292" t="s">
        <v>16</v>
      </c>
      <c r="Z8" s="289"/>
      <c r="AA8" s="289"/>
      <c r="AB8" s="289"/>
      <c r="AC8" s="264" t="s">
        <v>74</v>
      </c>
      <c r="AD8" s="366" t="s">
        <v>14</v>
      </c>
      <c r="AE8" s="477" t="s">
        <v>346</v>
      </c>
      <c r="AF8" s="289"/>
      <c r="AG8" s="289"/>
      <c r="AH8" s="289"/>
      <c r="AI8" s="427" t="s">
        <v>74</v>
      </c>
      <c r="AJ8" s="313"/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>Jost</v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 t="s">
        <v>34</v>
      </c>
      <c r="C9" s="26"/>
      <c r="D9" s="26"/>
      <c r="E9" s="26" t="s">
        <v>31</v>
      </c>
      <c r="F9" s="26">
        <v>5</v>
      </c>
      <c r="G9" s="26">
        <v>4</v>
      </c>
      <c r="H9" s="26">
        <v>4</v>
      </c>
      <c r="I9" s="26"/>
      <c r="J9" s="26"/>
      <c r="K9" s="26" t="s">
        <v>271</v>
      </c>
      <c r="L9" s="26"/>
      <c r="M9" s="26"/>
      <c r="N9" s="26" t="s">
        <v>62</v>
      </c>
      <c r="O9" s="26"/>
      <c r="P9" s="26"/>
      <c r="Q9" s="26">
        <v>9</v>
      </c>
      <c r="R9" s="26">
        <v>6</v>
      </c>
      <c r="S9" s="26"/>
      <c r="T9" s="26" t="s">
        <v>289</v>
      </c>
      <c r="U9" s="26">
        <v>9</v>
      </c>
      <c r="V9" s="26">
        <v>6</v>
      </c>
      <c r="W9" s="26"/>
      <c r="X9" s="26">
        <v>1</v>
      </c>
      <c r="Y9" s="26">
        <v>1</v>
      </c>
      <c r="Z9" s="26"/>
      <c r="AA9" s="26"/>
      <c r="AB9" s="26"/>
      <c r="AC9" s="26">
        <v>3</v>
      </c>
      <c r="AD9" s="26">
        <v>8</v>
      </c>
      <c r="AE9" s="26">
        <v>9</v>
      </c>
      <c r="AF9" s="26"/>
      <c r="AG9" s="26"/>
      <c r="AH9" s="26"/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>
        <f>IF(HLOOKUP($A$1&amp;"b",[1]!Plan,AW66,FALSE)="","",HLOOKUP($A$1&amp;"b",[1]!Plan,AW66,FALSE))</f>
        <v>8</v>
      </c>
      <c r="AX9" s="28"/>
      <c r="AY9" s="29"/>
      <c r="AZ9" s="167">
        <f t="shared" ref="AZ9:BR9" si="4">SUMIF($B9:$AP9,AZ$3,$B$2:$AP$2)</f>
        <v>6</v>
      </c>
      <c r="BA9" s="167">
        <f t="shared" si="4"/>
        <v>0</v>
      </c>
      <c r="BB9" s="167">
        <f t="shared" si="4"/>
        <v>10</v>
      </c>
      <c r="BC9" s="167">
        <f t="shared" si="4"/>
        <v>4</v>
      </c>
      <c r="BD9" s="167">
        <f t="shared" si="4"/>
        <v>11</v>
      </c>
      <c r="BE9" s="167">
        <f t="shared" si="4"/>
        <v>7</v>
      </c>
      <c r="BF9" s="167">
        <f t="shared" si="4"/>
        <v>0</v>
      </c>
      <c r="BG9" s="167">
        <f t="shared" si="4"/>
        <v>6</v>
      </c>
      <c r="BH9" s="167">
        <f t="shared" si="4"/>
        <v>8</v>
      </c>
      <c r="BI9" s="167">
        <f t="shared" si="4"/>
        <v>0</v>
      </c>
      <c r="BJ9" s="167">
        <f t="shared" si="4"/>
        <v>2</v>
      </c>
      <c r="BK9" s="167">
        <f t="shared" si="4"/>
        <v>0</v>
      </c>
      <c r="BL9" s="167">
        <f t="shared" si="4"/>
        <v>0</v>
      </c>
      <c r="BM9" s="167">
        <f t="shared" si="4"/>
        <v>4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6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44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488</v>
      </c>
      <c r="C14" s="17" t="s">
        <v>191</v>
      </c>
      <c r="D14" s="17" t="s">
        <v>191</v>
      </c>
      <c r="E14" s="17" t="s">
        <v>480</v>
      </c>
      <c r="F14" s="17" t="s">
        <v>319</v>
      </c>
      <c r="G14" s="17" t="s">
        <v>319</v>
      </c>
      <c r="H14" s="17" t="s">
        <v>319</v>
      </c>
      <c r="I14" s="17"/>
      <c r="J14" s="17"/>
      <c r="K14" s="17" t="s">
        <v>481</v>
      </c>
      <c r="L14" s="17"/>
      <c r="M14" s="17"/>
      <c r="N14" s="373" t="s">
        <v>345</v>
      </c>
      <c r="O14" s="17"/>
      <c r="P14" s="17" t="s">
        <v>191</v>
      </c>
      <c r="Q14" s="17" t="s">
        <v>485</v>
      </c>
      <c r="R14" s="17" t="s">
        <v>283</v>
      </c>
      <c r="S14" s="373"/>
      <c r="T14" s="17" t="s">
        <v>485</v>
      </c>
      <c r="U14" s="17" t="s">
        <v>485</v>
      </c>
      <c r="V14" s="17" t="s">
        <v>283</v>
      </c>
      <c r="W14" s="17"/>
      <c r="X14" s="17" t="s">
        <v>408</v>
      </c>
      <c r="Y14" s="17" t="s">
        <v>192</v>
      </c>
      <c r="Z14" s="17"/>
      <c r="AA14" s="17"/>
      <c r="AB14" s="17"/>
      <c r="AC14" s="17" t="s">
        <v>283</v>
      </c>
      <c r="AD14" s="17" t="s">
        <v>391</v>
      </c>
      <c r="AE14" s="17" t="s">
        <v>485</v>
      </c>
      <c r="AF14" s="17"/>
      <c r="AG14" s="17"/>
      <c r="AH14" s="17"/>
      <c r="AI14" s="17" t="s">
        <v>283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>Bundeswehr-SAP</v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8" t="s">
        <v>4</v>
      </c>
      <c r="C15" s="289"/>
      <c r="D15" s="289"/>
      <c r="E15" s="372" t="s">
        <v>0</v>
      </c>
      <c r="F15" s="290" t="s">
        <v>6</v>
      </c>
      <c r="G15" s="290" t="s">
        <v>6</v>
      </c>
      <c r="H15" s="290" t="s">
        <v>6</v>
      </c>
      <c r="I15" s="289"/>
      <c r="J15" s="289"/>
      <c r="K15" s="305" t="s">
        <v>49</v>
      </c>
      <c r="L15" s="289"/>
      <c r="M15" s="289"/>
      <c r="N15" s="322" t="s">
        <v>56</v>
      </c>
      <c r="O15" s="289"/>
      <c r="P15" s="289"/>
      <c r="Q15" s="477" t="s">
        <v>346</v>
      </c>
      <c r="R15" s="264" t="s">
        <v>74</v>
      </c>
      <c r="S15" s="289"/>
      <c r="T15" s="477" t="s">
        <v>346</v>
      </c>
      <c r="U15" s="477" t="s">
        <v>346</v>
      </c>
      <c r="V15" s="264" t="s">
        <v>74</v>
      </c>
      <c r="W15" s="289"/>
      <c r="X15" s="288" t="s">
        <v>4</v>
      </c>
      <c r="Y15" s="292" t="s">
        <v>16</v>
      </c>
      <c r="Z15" s="289"/>
      <c r="AA15" s="289"/>
      <c r="AB15" s="289"/>
      <c r="AC15" s="264" t="s">
        <v>74</v>
      </c>
      <c r="AD15" s="366" t="s">
        <v>14</v>
      </c>
      <c r="AE15" s="477" t="s">
        <v>346</v>
      </c>
      <c r="AF15" s="289"/>
      <c r="AG15" s="289"/>
      <c r="AH15" s="289"/>
      <c r="AI15" s="427" t="s">
        <v>74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>Jost</v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34</v>
      </c>
      <c r="C16" s="26"/>
      <c r="D16" s="26"/>
      <c r="E16" s="26" t="s">
        <v>31</v>
      </c>
      <c r="F16" s="26">
        <v>5</v>
      </c>
      <c r="G16" s="26">
        <v>4</v>
      </c>
      <c r="H16" s="26">
        <v>4</v>
      </c>
      <c r="I16" s="26"/>
      <c r="J16" s="26"/>
      <c r="K16" s="26" t="s">
        <v>271</v>
      </c>
      <c r="L16" s="26"/>
      <c r="M16" s="391"/>
      <c r="N16" s="26" t="s">
        <v>62</v>
      </c>
      <c r="O16" s="26"/>
      <c r="P16" s="26"/>
      <c r="Q16" s="26">
        <v>9</v>
      </c>
      <c r="R16" s="26">
        <v>6</v>
      </c>
      <c r="S16" s="26"/>
      <c r="T16" s="26">
        <v>9</v>
      </c>
      <c r="U16" s="26">
        <v>9</v>
      </c>
      <c r="V16" s="26">
        <v>6</v>
      </c>
      <c r="W16" s="26"/>
      <c r="X16" s="26">
        <v>1</v>
      </c>
      <c r="Y16" s="26">
        <v>1</v>
      </c>
      <c r="Z16" s="26"/>
      <c r="AA16" s="26"/>
      <c r="AB16" s="26"/>
      <c r="AC16" s="26">
        <v>3</v>
      </c>
      <c r="AD16" s="26">
        <v>8</v>
      </c>
      <c r="AE16" s="26">
        <v>9</v>
      </c>
      <c r="AF16" s="26"/>
      <c r="AG16" s="26"/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>
        <f>IF(HLOOKUP($A$1&amp;"b",[1]!Plan,AW67,FALSE)="","",HLOOKUP($A$1&amp;"b",[1]!Plan,AW67,FALSE))</f>
        <v>8</v>
      </c>
      <c r="AX16" s="28"/>
      <c r="AY16" s="29"/>
      <c r="AZ16" s="167">
        <f t="shared" ref="AZ16:BR16" si="8">SUMIF($B16:$AP16,AZ$3,$B$2:$AP$2)</f>
        <v>6</v>
      </c>
      <c r="BA16" s="167">
        <f t="shared" si="8"/>
        <v>0</v>
      </c>
      <c r="BB16" s="167">
        <f t="shared" si="8"/>
        <v>10</v>
      </c>
      <c r="BC16" s="167">
        <f t="shared" si="8"/>
        <v>4</v>
      </c>
      <c r="BD16" s="167">
        <f t="shared" si="8"/>
        <v>11</v>
      </c>
      <c r="BE16" s="167">
        <f t="shared" si="8"/>
        <v>7</v>
      </c>
      <c r="BF16" s="167">
        <f t="shared" si="8"/>
        <v>0</v>
      </c>
      <c r="BG16" s="167">
        <f t="shared" si="8"/>
        <v>6</v>
      </c>
      <c r="BH16" s="167">
        <f t="shared" si="8"/>
        <v>9</v>
      </c>
      <c r="BI16" s="167">
        <f t="shared" si="8"/>
        <v>0</v>
      </c>
      <c r="BJ16" s="167">
        <f t="shared" si="8"/>
        <v>2</v>
      </c>
      <c r="BK16" s="167">
        <f t="shared" si="8"/>
        <v>0</v>
      </c>
      <c r="BL16" s="167">
        <f t="shared" si="8"/>
        <v>0</v>
      </c>
      <c r="BM16" s="167">
        <f t="shared" si="8"/>
        <v>4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6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488</v>
      </c>
      <c r="C17" s="17" t="s">
        <v>191</v>
      </c>
      <c r="D17" s="17" t="s">
        <v>191</v>
      </c>
      <c r="E17" s="17" t="s">
        <v>480</v>
      </c>
      <c r="F17" s="17" t="s">
        <v>319</v>
      </c>
      <c r="G17" s="17" t="s">
        <v>319</v>
      </c>
      <c r="H17" s="17" t="s">
        <v>319</v>
      </c>
      <c r="I17" s="17"/>
      <c r="J17" s="17"/>
      <c r="K17" s="17" t="s">
        <v>481</v>
      </c>
      <c r="L17" s="17"/>
      <c r="M17" s="17"/>
      <c r="N17" s="373" t="s">
        <v>345</v>
      </c>
      <c r="O17" s="17"/>
      <c r="P17" s="17" t="s">
        <v>191</v>
      </c>
      <c r="Q17" s="17" t="s">
        <v>485</v>
      </c>
      <c r="R17" s="17" t="s">
        <v>283</v>
      </c>
      <c r="S17" s="373"/>
      <c r="T17" s="17" t="s">
        <v>485</v>
      </c>
      <c r="U17" s="17" t="s">
        <v>485</v>
      </c>
      <c r="V17" s="17" t="s">
        <v>283</v>
      </c>
      <c r="W17" s="17"/>
      <c r="X17" s="17" t="s">
        <v>408</v>
      </c>
      <c r="Y17" s="17" t="s">
        <v>192</v>
      </c>
      <c r="Z17" s="17"/>
      <c r="AA17" s="17"/>
      <c r="AB17" s="17"/>
      <c r="AC17" s="17" t="s">
        <v>283</v>
      </c>
      <c r="AD17" s="17" t="s">
        <v>391</v>
      </c>
      <c r="AE17" s="17" t="s">
        <v>485</v>
      </c>
      <c r="AF17" s="17"/>
      <c r="AG17" s="17"/>
      <c r="AH17" s="17"/>
      <c r="AI17" s="17" t="s">
        <v>283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>Bundeswehr-SAP</v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8" t="s">
        <v>4</v>
      </c>
      <c r="C18" s="289"/>
      <c r="D18" s="289"/>
      <c r="E18" s="372" t="s">
        <v>0</v>
      </c>
      <c r="F18" s="290" t="s">
        <v>6</v>
      </c>
      <c r="G18" s="290" t="s">
        <v>6</v>
      </c>
      <c r="H18" s="290" t="s">
        <v>6</v>
      </c>
      <c r="I18" s="289"/>
      <c r="J18" s="289"/>
      <c r="K18" s="305" t="s">
        <v>49</v>
      </c>
      <c r="L18" s="289"/>
      <c r="M18" s="289"/>
      <c r="N18" s="322" t="s">
        <v>56</v>
      </c>
      <c r="O18" s="289"/>
      <c r="P18" s="289"/>
      <c r="Q18" s="477" t="s">
        <v>346</v>
      </c>
      <c r="R18" s="264" t="s">
        <v>74</v>
      </c>
      <c r="S18" s="289"/>
      <c r="T18" s="477" t="s">
        <v>346</v>
      </c>
      <c r="U18" s="477" t="s">
        <v>346</v>
      </c>
      <c r="V18" s="264" t="s">
        <v>74</v>
      </c>
      <c r="W18" s="289"/>
      <c r="X18" s="288" t="s">
        <v>4</v>
      </c>
      <c r="Y18" s="292" t="s">
        <v>16</v>
      </c>
      <c r="Z18" s="289"/>
      <c r="AA18" s="289"/>
      <c r="AB18" s="289"/>
      <c r="AC18" s="264" t="s">
        <v>74</v>
      </c>
      <c r="AD18" s="366" t="s">
        <v>14</v>
      </c>
      <c r="AE18" s="477" t="s">
        <v>346</v>
      </c>
      <c r="AF18" s="289"/>
      <c r="AG18" s="289"/>
      <c r="AH18" s="289"/>
      <c r="AI18" s="427" t="s">
        <v>74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>Jost</v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34</v>
      </c>
      <c r="C19" s="26"/>
      <c r="D19" s="26"/>
      <c r="E19" s="26" t="s">
        <v>31</v>
      </c>
      <c r="F19" s="26">
        <v>5</v>
      </c>
      <c r="G19" s="26">
        <v>4</v>
      </c>
      <c r="H19" s="26">
        <v>4</v>
      </c>
      <c r="I19" s="26"/>
      <c r="J19" s="26"/>
      <c r="K19" s="26" t="s">
        <v>271</v>
      </c>
      <c r="L19" s="26"/>
      <c r="M19" s="391"/>
      <c r="N19" s="26" t="s">
        <v>62</v>
      </c>
      <c r="O19" s="26"/>
      <c r="P19" s="26"/>
      <c r="Q19" s="26">
        <v>9</v>
      </c>
      <c r="R19" s="26">
        <v>6</v>
      </c>
      <c r="S19" s="26"/>
      <c r="T19" s="26">
        <v>9</v>
      </c>
      <c r="U19" s="26">
        <v>9</v>
      </c>
      <c r="V19" s="26">
        <v>6</v>
      </c>
      <c r="W19" s="26"/>
      <c r="X19" s="26">
        <v>1</v>
      </c>
      <c r="Y19" s="26">
        <v>1</v>
      </c>
      <c r="Z19" s="26"/>
      <c r="AA19" s="26"/>
      <c r="AB19" s="26"/>
      <c r="AC19" s="26">
        <v>3</v>
      </c>
      <c r="AD19" s="26">
        <v>8</v>
      </c>
      <c r="AE19" s="26">
        <v>9</v>
      </c>
      <c r="AF19" s="26"/>
      <c r="AG19" s="26"/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>
        <f>IF(HLOOKUP($A$1&amp;"b",[1]!Plan,AW67,FALSE)="","",HLOOKUP($A$1&amp;"b",[1]!Plan,AW67,FALSE))</f>
        <v>8</v>
      </c>
      <c r="AX19" s="28"/>
      <c r="AY19" s="29"/>
      <c r="AZ19" s="167">
        <f t="shared" ref="AZ19:BR19" si="10">SUMIF($B19:$AP19,AZ$3,$B$2:$AP$2)</f>
        <v>6</v>
      </c>
      <c r="BA19" s="167">
        <f t="shared" si="10"/>
        <v>0</v>
      </c>
      <c r="BB19" s="167">
        <f t="shared" si="10"/>
        <v>10</v>
      </c>
      <c r="BC19" s="167">
        <f t="shared" si="10"/>
        <v>4</v>
      </c>
      <c r="BD19" s="167">
        <f t="shared" si="10"/>
        <v>11</v>
      </c>
      <c r="BE19" s="167">
        <f t="shared" si="10"/>
        <v>7</v>
      </c>
      <c r="BF19" s="167">
        <f t="shared" si="10"/>
        <v>0</v>
      </c>
      <c r="BG19" s="167">
        <f t="shared" si="10"/>
        <v>6</v>
      </c>
      <c r="BH19" s="167">
        <f t="shared" si="10"/>
        <v>9</v>
      </c>
      <c r="BI19" s="167">
        <f t="shared" si="10"/>
        <v>0</v>
      </c>
      <c r="BJ19" s="167">
        <f t="shared" si="10"/>
        <v>2</v>
      </c>
      <c r="BK19" s="167">
        <f t="shared" si="10"/>
        <v>0</v>
      </c>
      <c r="BL19" s="167">
        <f t="shared" si="10"/>
        <v>0</v>
      </c>
      <c r="BM19" s="167">
        <f t="shared" si="10"/>
        <v>4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6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488</v>
      </c>
      <c r="C24" s="17" t="s">
        <v>191</v>
      </c>
      <c r="D24" s="17" t="s">
        <v>191</v>
      </c>
      <c r="E24" s="17" t="s">
        <v>480</v>
      </c>
      <c r="F24" s="17" t="s">
        <v>319</v>
      </c>
      <c r="G24" s="17" t="s">
        <v>319</v>
      </c>
      <c r="H24" s="17" t="s">
        <v>319</v>
      </c>
      <c r="I24" s="17"/>
      <c r="J24" s="17"/>
      <c r="K24" s="17" t="s">
        <v>481</v>
      </c>
      <c r="L24" s="17"/>
      <c r="M24" s="17"/>
      <c r="N24" s="373" t="s">
        <v>345</v>
      </c>
      <c r="O24" s="17"/>
      <c r="P24" s="17" t="s">
        <v>191</v>
      </c>
      <c r="Q24" s="17" t="s">
        <v>485</v>
      </c>
      <c r="R24" s="17" t="s">
        <v>283</v>
      </c>
      <c r="S24" s="373"/>
      <c r="T24" s="17" t="s">
        <v>485</v>
      </c>
      <c r="U24" s="17" t="s">
        <v>485</v>
      </c>
      <c r="V24" s="17" t="s">
        <v>283</v>
      </c>
      <c r="W24" s="17"/>
      <c r="X24" s="17" t="s">
        <v>408</v>
      </c>
      <c r="Y24" s="17" t="s">
        <v>192</v>
      </c>
      <c r="Z24" s="17"/>
      <c r="AA24" s="17"/>
      <c r="AB24" s="17"/>
      <c r="AC24" s="17" t="s">
        <v>283</v>
      </c>
      <c r="AD24" s="17" t="s">
        <v>391</v>
      </c>
      <c r="AE24" s="17" t="s">
        <v>485</v>
      </c>
      <c r="AF24" s="17"/>
      <c r="AG24" s="17"/>
      <c r="AH24" s="17"/>
      <c r="AI24" s="17" t="s">
        <v>283</v>
      </c>
      <c r="AJ24" s="334" t="s">
        <v>487</v>
      </c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>ZKBB</v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>Bundeswehr-SAP</v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8" t="s">
        <v>4</v>
      </c>
      <c r="C25" s="289"/>
      <c r="D25" s="289"/>
      <c r="E25" s="372" t="s">
        <v>0</v>
      </c>
      <c r="F25" s="290" t="s">
        <v>6</v>
      </c>
      <c r="G25" s="290" t="s">
        <v>6</v>
      </c>
      <c r="H25" s="290" t="s">
        <v>6</v>
      </c>
      <c r="I25" s="289"/>
      <c r="J25" s="289"/>
      <c r="K25" s="292" t="s">
        <v>16</v>
      </c>
      <c r="L25" s="289"/>
      <c r="M25" s="289"/>
      <c r="N25" s="322" t="s">
        <v>56</v>
      </c>
      <c r="O25" s="289"/>
      <c r="P25" s="289"/>
      <c r="Q25" s="477" t="s">
        <v>346</v>
      </c>
      <c r="R25" s="264" t="s">
        <v>74</v>
      </c>
      <c r="S25" s="310"/>
      <c r="T25" s="477" t="s">
        <v>346</v>
      </c>
      <c r="U25" s="477" t="s">
        <v>346</v>
      </c>
      <c r="V25" s="264" t="s">
        <v>74</v>
      </c>
      <c r="W25" s="289"/>
      <c r="X25" s="288" t="s">
        <v>4</v>
      </c>
      <c r="Y25" s="292" t="s">
        <v>16</v>
      </c>
      <c r="Z25" s="289"/>
      <c r="AA25" s="289"/>
      <c r="AB25" s="289"/>
      <c r="AC25" s="264" t="s">
        <v>74</v>
      </c>
      <c r="AD25" s="366" t="s">
        <v>14</v>
      </c>
      <c r="AE25" s="477" t="s">
        <v>346</v>
      </c>
      <c r="AF25" s="289"/>
      <c r="AG25" s="289"/>
      <c r="AH25" s="289"/>
      <c r="AI25" s="427" t="s">
        <v>74</v>
      </c>
      <c r="AJ25" s="456" t="s">
        <v>49</v>
      </c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>Jost</v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34</v>
      </c>
      <c r="C26" s="26"/>
      <c r="D26" s="26"/>
      <c r="E26" s="26" t="s">
        <v>31</v>
      </c>
      <c r="F26" s="26">
        <v>5</v>
      </c>
      <c r="G26" s="26">
        <v>4</v>
      </c>
      <c r="H26" s="26">
        <v>4</v>
      </c>
      <c r="I26" s="26"/>
      <c r="J26" s="26"/>
      <c r="K26" s="26" t="s">
        <v>271</v>
      </c>
      <c r="L26" s="26"/>
      <c r="M26" s="26"/>
      <c r="N26" s="26" t="s">
        <v>62</v>
      </c>
      <c r="O26" s="26"/>
      <c r="P26" s="26"/>
      <c r="Q26" s="26">
        <v>9</v>
      </c>
      <c r="R26" s="26">
        <v>6</v>
      </c>
      <c r="S26" s="26"/>
      <c r="T26" s="26">
        <v>9</v>
      </c>
      <c r="U26" s="26">
        <v>9</v>
      </c>
      <c r="V26" s="26">
        <v>6</v>
      </c>
      <c r="W26" s="26"/>
      <c r="X26" s="26">
        <v>1</v>
      </c>
      <c r="Y26" s="26">
        <v>1</v>
      </c>
      <c r="Z26" s="26"/>
      <c r="AA26" s="26"/>
      <c r="AB26" s="26"/>
      <c r="AC26" s="26">
        <v>3</v>
      </c>
      <c r="AD26" s="26">
        <v>8</v>
      </c>
      <c r="AE26" s="26">
        <v>9</v>
      </c>
      <c r="AF26" s="26"/>
      <c r="AG26" s="26"/>
      <c r="AH26" s="26"/>
      <c r="AI26" s="26">
        <v>6</v>
      </c>
      <c r="AJ26" s="82" t="s">
        <v>486</v>
      </c>
      <c r="AK26" s="31"/>
      <c r="AL26" s="31"/>
      <c r="AM26" s="124"/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>
        <f>IF(HLOOKUP($A$1&amp;"b",[1]!Plan,AW68,FALSE)="","",HLOOKUP($A$1&amp;"b",[1]!Plan,AW68,FALSE))</f>
        <v>8</v>
      </c>
      <c r="AX26" s="28"/>
      <c r="AY26" s="29"/>
      <c r="AZ26" s="167">
        <f t="shared" ref="AZ26:BR26" si="14">SUMIF($B26:$AP26,AZ$3,$B$2:$AP$2)</f>
        <v>6</v>
      </c>
      <c r="BA26" s="167">
        <f t="shared" si="14"/>
        <v>0</v>
      </c>
      <c r="BB26" s="167">
        <f t="shared" si="14"/>
        <v>10</v>
      </c>
      <c r="BC26" s="167">
        <f t="shared" si="14"/>
        <v>4</v>
      </c>
      <c r="BD26" s="167">
        <f t="shared" si="14"/>
        <v>11</v>
      </c>
      <c r="BE26" s="167">
        <f t="shared" si="14"/>
        <v>7</v>
      </c>
      <c r="BF26" s="167">
        <f t="shared" si="14"/>
        <v>0</v>
      </c>
      <c r="BG26" s="167">
        <f t="shared" si="14"/>
        <v>6</v>
      </c>
      <c r="BH26" s="167">
        <f t="shared" si="14"/>
        <v>9</v>
      </c>
      <c r="BI26" s="167">
        <f t="shared" si="14"/>
        <v>0</v>
      </c>
      <c r="BJ26" s="167">
        <f t="shared" si="14"/>
        <v>2</v>
      </c>
      <c r="BK26" s="167">
        <f t="shared" si="14"/>
        <v>0</v>
      </c>
      <c r="BL26" s="167">
        <f t="shared" si="14"/>
        <v>0</v>
      </c>
      <c r="BM26" s="167">
        <f t="shared" si="14"/>
        <v>4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0</v>
      </c>
      <c r="BR26" s="167">
        <f t="shared" si="14"/>
        <v>6</v>
      </c>
    </row>
    <row r="27" spans="1:83" ht="17.100000000000001" customHeight="1" x14ac:dyDescent="0.3">
      <c r="A27" s="192"/>
      <c r="B27" s="17" t="s">
        <v>488</v>
      </c>
      <c r="C27" s="17" t="s">
        <v>191</v>
      </c>
      <c r="D27" s="17" t="s">
        <v>191</v>
      </c>
      <c r="E27" s="17" t="s">
        <v>480</v>
      </c>
      <c r="F27" s="17" t="s">
        <v>319</v>
      </c>
      <c r="G27" s="17" t="s">
        <v>319</v>
      </c>
      <c r="H27" s="17" t="s">
        <v>319</v>
      </c>
      <c r="I27" s="17"/>
      <c r="J27" s="17"/>
      <c r="K27" s="17" t="s">
        <v>481</v>
      </c>
      <c r="L27" s="17"/>
      <c r="M27" s="17"/>
      <c r="N27" s="373" t="s">
        <v>345</v>
      </c>
      <c r="O27" s="17"/>
      <c r="P27" s="17" t="s">
        <v>191</v>
      </c>
      <c r="Q27" s="17" t="s">
        <v>485</v>
      </c>
      <c r="R27" s="17" t="s">
        <v>283</v>
      </c>
      <c r="S27" s="373"/>
      <c r="T27" s="17" t="s">
        <v>485</v>
      </c>
      <c r="U27" s="17" t="s">
        <v>485</v>
      </c>
      <c r="V27" s="17" t="s">
        <v>283</v>
      </c>
      <c r="W27" s="17"/>
      <c r="X27" s="17" t="s">
        <v>408</v>
      </c>
      <c r="Y27" s="17" t="s">
        <v>192</v>
      </c>
      <c r="Z27" s="17"/>
      <c r="AA27" s="17"/>
      <c r="AB27" s="17"/>
      <c r="AC27" s="17" t="s">
        <v>283</v>
      </c>
      <c r="AD27" s="17" t="s">
        <v>391</v>
      </c>
      <c r="AE27" s="17" t="s">
        <v>485</v>
      </c>
      <c r="AF27" s="17"/>
      <c r="AG27" s="17"/>
      <c r="AH27" s="17"/>
      <c r="AI27" s="17" t="s">
        <v>283</v>
      </c>
      <c r="AJ27" s="334" t="s">
        <v>487</v>
      </c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>ZKBB</v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>Bundeswehr-SAP</v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8" t="s">
        <v>4</v>
      </c>
      <c r="C28" s="289"/>
      <c r="D28" s="289"/>
      <c r="E28" s="372" t="s">
        <v>0</v>
      </c>
      <c r="F28" s="290" t="s">
        <v>6</v>
      </c>
      <c r="G28" s="290" t="s">
        <v>6</v>
      </c>
      <c r="H28" s="290" t="s">
        <v>6</v>
      </c>
      <c r="I28" s="289"/>
      <c r="J28" s="289"/>
      <c r="K28" s="292" t="s">
        <v>16</v>
      </c>
      <c r="L28" s="289"/>
      <c r="M28" s="289"/>
      <c r="N28" s="322" t="s">
        <v>56</v>
      </c>
      <c r="O28" s="289"/>
      <c r="P28" s="289"/>
      <c r="Q28" s="477" t="s">
        <v>346</v>
      </c>
      <c r="R28" s="264" t="s">
        <v>74</v>
      </c>
      <c r="S28" s="310"/>
      <c r="T28" s="477" t="s">
        <v>346</v>
      </c>
      <c r="U28" s="477" t="s">
        <v>346</v>
      </c>
      <c r="V28" s="264" t="s">
        <v>74</v>
      </c>
      <c r="W28" s="289"/>
      <c r="X28" s="288" t="s">
        <v>4</v>
      </c>
      <c r="Y28" s="292" t="s">
        <v>16</v>
      </c>
      <c r="Z28" s="289"/>
      <c r="AA28" s="289"/>
      <c r="AB28" s="289"/>
      <c r="AC28" s="264" t="s">
        <v>74</v>
      </c>
      <c r="AD28" s="366" t="s">
        <v>14</v>
      </c>
      <c r="AE28" s="477" t="s">
        <v>346</v>
      </c>
      <c r="AF28" s="289"/>
      <c r="AG28" s="289"/>
      <c r="AH28" s="289"/>
      <c r="AI28" s="427" t="s">
        <v>74</v>
      </c>
      <c r="AJ28" s="456" t="s">
        <v>49</v>
      </c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>Jost</v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34</v>
      </c>
      <c r="C29" s="26"/>
      <c r="D29" s="26"/>
      <c r="E29" s="26" t="s">
        <v>31</v>
      </c>
      <c r="F29" s="26">
        <v>5</v>
      </c>
      <c r="G29" s="26">
        <v>4</v>
      </c>
      <c r="H29" s="26">
        <v>4</v>
      </c>
      <c r="I29" s="26"/>
      <c r="J29" s="26"/>
      <c r="K29" s="26" t="s">
        <v>271</v>
      </c>
      <c r="L29" s="26"/>
      <c r="M29" s="26"/>
      <c r="N29" s="26" t="s">
        <v>62</v>
      </c>
      <c r="O29" s="26"/>
      <c r="P29" s="26"/>
      <c r="Q29" s="26">
        <v>9</v>
      </c>
      <c r="R29" s="26">
        <v>6</v>
      </c>
      <c r="S29" s="26"/>
      <c r="T29" s="26">
        <v>9</v>
      </c>
      <c r="U29" s="26">
        <v>9</v>
      </c>
      <c r="V29" s="26">
        <v>6</v>
      </c>
      <c r="W29" s="26"/>
      <c r="X29" s="26">
        <v>1</v>
      </c>
      <c r="Y29" s="26">
        <v>1</v>
      </c>
      <c r="Z29" s="26"/>
      <c r="AA29" s="26"/>
      <c r="AB29" s="26"/>
      <c r="AC29" s="26">
        <v>3</v>
      </c>
      <c r="AD29" s="26">
        <v>8</v>
      </c>
      <c r="AE29" s="26">
        <v>9</v>
      </c>
      <c r="AF29" s="26"/>
      <c r="AG29" s="26"/>
      <c r="AH29" s="26"/>
      <c r="AI29" s="26">
        <v>6</v>
      </c>
      <c r="AJ29" s="82" t="s">
        <v>486</v>
      </c>
      <c r="AK29" s="31"/>
      <c r="AL29" s="31"/>
      <c r="AM29" s="124"/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>
        <f>IF(HLOOKUP($A$1&amp;"b",[1]!Plan,AW68,FALSE)="","",HLOOKUP($A$1&amp;"b",[1]!Plan,AW68,FALSE))</f>
        <v>8</v>
      </c>
      <c r="AX29" s="28"/>
      <c r="AY29" s="29"/>
      <c r="AZ29" s="167">
        <f t="shared" ref="AZ29:BR29" si="16">SUMIF($B29:$AP29,AZ$3,$B$2:$AP$2)</f>
        <v>6</v>
      </c>
      <c r="BA29" s="167">
        <f t="shared" si="16"/>
        <v>0</v>
      </c>
      <c r="BB29" s="167">
        <f t="shared" si="16"/>
        <v>10</v>
      </c>
      <c r="BC29" s="167">
        <f t="shared" si="16"/>
        <v>4</v>
      </c>
      <c r="BD29" s="167">
        <f t="shared" si="16"/>
        <v>11</v>
      </c>
      <c r="BE29" s="167">
        <f t="shared" si="16"/>
        <v>7</v>
      </c>
      <c r="BF29" s="167">
        <f t="shared" si="16"/>
        <v>0</v>
      </c>
      <c r="BG29" s="167">
        <f t="shared" si="16"/>
        <v>6</v>
      </c>
      <c r="BH29" s="167">
        <f t="shared" si="16"/>
        <v>9</v>
      </c>
      <c r="BI29" s="167">
        <f t="shared" si="16"/>
        <v>0</v>
      </c>
      <c r="BJ29" s="167">
        <f t="shared" si="16"/>
        <v>2</v>
      </c>
      <c r="BK29" s="167">
        <f t="shared" si="16"/>
        <v>0</v>
      </c>
      <c r="BL29" s="167">
        <f t="shared" si="16"/>
        <v>0</v>
      </c>
      <c r="BM29" s="167">
        <f t="shared" si="16"/>
        <v>4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6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488</v>
      </c>
      <c r="C34" s="17" t="s">
        <v>191</v>
      </c>
      <c r="D34" s="17" t="s">
        <v>191</v>
      </c>
      <c r="E34" s="17" t="s">
        <v>480</v>
      </c>
      <c r="F34" s="17" t="s">
        <v>319</v>
      </c>
      <c r="G34" s="17" t="s">
        <v>319</v>
      </c>
      <c r="H34" s="17" t="s">
        <v>319</v>
      </c>
      <c r="I34" s="17"/>
      <c r="J34" s="17"/>
      <c r="K34" s="17" t="s">
        <v>481</v>
      </c>
      <c r="L34" s="17"/>
      <c r="M34" s="17"/>
      <c r="N34" s="17" t="s">
        <v>468</v>
      </c>
      <c r="O34" s="17"/>
      <c r="P34" s="17" t="s">
        <v>191</v>
      </c>
      <c r="Q34" s="17" t="s">
        <v>485</v>
      </c>
      <c r="R34" s="17" t="s">
        <v>283</v>
      </c>
      <c r="S34" s="373"/>
      <c r="T34" s="17" t="s">
        <v>485</v>
      </c>
      <c r="U34" s="17" t="s">
        <v>485</v>
      </c>
      <c r="V34" s="17" t="s">
        <v>283</v>
      </c>
      <c r="W34" s="17"/>
      <c r="X34" s="17" t="s">
        <v>408</v>
      </c>
      <c r="Y34" s="17" t="s">
        <v>192</v>
      </c>
      <c r="Z34" s="17"/>
      <c r="AA34" s="17"/>
      <c r="AB34" s="17"/>
      <c r="AC34" s="17" t="s">
        <v>283</v>
      </c>
      <c r="AD34" s="17" t="s">
        <v>391</v>
      </c>
      <c r="AE34" s="17" t="s">
        <v>485</v>
      </c>
      <c r="AF34" s="17"/>
      <c r="AG34" s="17"/>
      <c r="AH34" s="17"/>
      <c r="AI34" s="17" t="s">
        <v>283</v>
      </c>
      <c r="AJ34" s="334"/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8" t="s">
        <v>4</v>
      </c>
      <c r="C35" s="289"/>
      <c r="D35" s="289"/>
      <c r="E35" s="372" t="s">
        <v>0</v>
      </c>
      <c r="F35" s="290" t="s">
        <v>6</v>
      </c>
      <c r="G35" s="290" t="s">
        <v>6</v>
      </c>
      <c r="H35" s="290" t="s">
        <v>6</v>
      </c>
      <c r="I35" s="289"/>
      <c r="J35" s="289"/>
      <c r="K35" s="292" t="s">
        <v>16</v>
      </c>
      <c r="L35" s="289"/>
      <c r="M35" s="289"/>
      <c r="N35" s="359" t="s">
        <v>227</v>
      </c>
      <c r="O35" s="289"/>
      <c r="P35" s="289"/>
      <c r="Q35" s="477" t="s">
        <v>346</v>
      </c>
      <c r="R35" s="264" t="s">
        <v>74</v>
      </c>
      <c r="S35" s="310"/>
      <c r="T35" s="477" t="s">
        <v>346</v>
      </c>
      <c r="U35" s="477" t="s">
        <v>346</v>
      </c>
      <c r="V35" s="264" t="s">
        <v>74</v>
      </c>
      <c r="W35" s="289"/>
      <c r="X35" s="288" t="s">
        <v>4</v>
      </c>
      <c r="Y35" s="292" t="s">
        <v>16</v>
      </c>
      <c r="Z35" s="289"/>
      <c r="AA35" s="289"/>
      <c r="AB35" s="289"/>
      <c r="AC35" s="264" t="s">
        <v>74</v>
      </c>
      <c r="AD35" s="366" t="s">
        <v>14</v>
      </c>
      <c r="AE35" s="477" t="s">
        <v>346</v>
      </c>
      <c r="AF35" s="289"/>
      <c r="AG35" s="289"/>
      <c r="AH35" s="289"/>
      <c r="AI35" s="427" t="s">
        <v>74</v>
      </c>
      <c r="AJ35" s="313"/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34</v>
      </c>
      <c r="C36" s="26"/>
      <c r="D36" s="26"/>
      <c r="E36" s="26" t="s">
        <v>31</v>
      </c>
      <c r="F36" s="26">
        <v>5</v>
      </c>
      <c r="G36" s="26">
        <v>4</v>
      </c>
      <c r="H36" s="26">
        <v>4</v>
      </c>
      <c r="I36" s="26"/>
      <c r="J36" s="26"/>
      <c r="K36" s="26" t="s">
        <v>271</v>
      </c>
      <c r="L36" s="26"/>
      <c r="M36" s="26"/>
      <c r="N36" s="26" t="s">
        <v>62</v>
      </c>
      <c r="O36" s="26"/>
      <c r="P36" s="26"/>
      <c r="Q36" s="26">
        <v>9</v>
      </c>
      <c r="R36" s="26">
        <v>6</v>
      </c>
      <c r="S36" s="26"/>
      <c r="T36" s="26">
        <v>9</v>
      </c>
      <c r="U36" s="26">
        <v>9</v>
      </c>
      <c r="V36" s="26">
        <v>6</v>
      </c>
      <c r="W36" s="26"/>
      <c r="X36" s="26">
        <v>1</v>
      </c>
      <c r="Y36" s="26">
        <v>1</v>
      </c>
      <c r="Z36" s="26"/>
      <c r="AA36" s="26"/>
      <c r="AB36" s="26"/>
      <c r="AC36" s="26">
        <v>3</v>
      </c>
      <c r="AD36" s="26">
        <v>8</v>
      </c>
      <c r="AE36" s="26">
        <v>9</v>
      </c>
      <c r="AF36" s="26"/>
      <c r="AG36" s="26"/>
      <c r="AH36" s="26"/>
      <c r="AI36" s="26">
        <v>6</v>
      </c>
      <c r="AJ36" s="82"/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6</v>
      </c>
      <c r="BA36" s="167">
        <f t="shared" si="20"/>
        <v>0</v>
      </c>
      <c r="BB36" s="167">
        <f t="shared" si="20"/>
        <v>10</v>
      </c>
      <c r="BC36" s="167">
        <f t="shared" si="20"/>
        <v>4</v>
      </c>
      <c r="BD36" s="167">
        <f t="shared" si="20"/>
        <v>11</v>
      </c>
      <c r="BE36" s="167">
        <f t="shared" si="20"/>
        <v>7</v>
      </c>
      <c r="BF36" s="167">
        <f t="shared" si="20"/>
        <v>0</v>
      </c>
      <c r="BG36" s="167">
        <f t="shared" si="20"/>
        <v>6</v>
      </c>
      <c r="BH36" s="167">
        <f t="shared" si="20"/>
        <v>9</v>
      </c>
      <c r="BI36" s="167">
        <f t="shared" si="20"/>
        <v>0</v>
      </c>
      <c r="BJ36" s="167">
        <f t="shared" si="20"/>
        <v>2</v>
      </c>
      <c r="BK36" s="167">
        <f t="shared" si="20"/>
        <v>0</v>
      </c>
      <c r="BL36" s="167">
        <f t="shared" si="20"/>
        <v>0</v>
      </c>
      <c r="BM36" s="167">
        <f t="shared" si="20"/>
        <v>4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6</v>
      </c>
    </row>
    <row r="37" spans="1:71" ht="15" customHeight="1" x14ac:dyDescent="0.3">
      <c r="A37" s="192"/>
      <c r="B37" s="17" t="s">
        <v>488</v>
      </c>
      <c r="C37" s="17" t="s">
        <v>191</v>
      </c>
      <c r="D37" s="17" t="s">
        <v>191</v>
      </c>
      <c r="E37" s="17" t="s">
        <v>480</v>
      </c>
      <c r="F37" s="17" t="s">
        <v>319</v>
      </c>
      <c r="G37" s="17" t="s">
        <v>319</v>
      </c>
      <c r="H37" s="17" t="s">
        <v>319</v>
      </c>
      <c r="I37" s="17"/>
      <c r="J37" s="17"/>
      <c r="K37" s="17" t="s">
        <v>481</v>
      </c>
      <c r="L37" s="17"/>
      <c r="M37" s="17"/>
      <c r="N37" s="17" t="s">
        <v>468</v>
      </c>
      <c r="O37" s="17"/>
      <c r="P37" s="17" t="s">
        <v>191</v>
      </c>
      <c r="Q37" s="17" t="s">
        <v>485</v>
      </c>
      <c r="R37" s="17" t="s">
        <v>283</v>
      </c>
      <c r="S37" s="373"/>
      <c r="T37" s="17" t="s">
        <v>485</v>
      </c>
      <c r="U37" s="17" t="s">
        <v>485</v>
      </c>
      <c r="V37" s="17" t="s">
        <v>283</v>
      </c>
      <c r="W37" s="17"/>
      <c r="X37" s="17" t="s">
        <v>408</v>
      </c>
      <c r="Y37" s="17" t="s">
        <v>192</v>
      </c>
      <c r="Z37" s="17"/>
      <c r="AA37" s="17"/>
      <c r="AB37" s="17"/>
      <c r="AC37" s="17" t="s">
        <v>283</v>
      </c>
      <c r="AD37" s="17" t="s">
        <v>391</v>
      </c>
      <c r="AE37" s="17" t="s">
        <v>485</v>
      </c>
      <c r="AF37" s="17"/>
      <c r="AG37" s="17"/>
      <c r="AH37" s="17"/>
      <c r="AI37" s="17" t="s">
        <v>283</v>
      </c>
      <c r="AJ37" s="334"/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8" t="s">
        <v>4</v>
      </c>
      <c r="C38" s="289"/>
      <c r="D38" s="289"/>
      <c r="E38" s="372" t="s">
        <v>0</v>
      </c>
      <c r="F38" s="290" t="s">
        <v>6</v>
      </c>
      <c r="G38" s="290" t="s">
        <v>6</v>
      </c>
      <c r="H38" s="290" t="s">
        <v>6</v>
      </c>
      <c r="I38" s="289"/>
      <c r="J38" s="289"/>
      <c r="K38" s="292" t="s">
        <v>16</v>
      </c>
      <c r="L38" s="289"/>
      <c r="M38" s="289"/>
      <c r="N38" s="359" t="s">
        <v>227</v>
      </c>
      <c r="O38" s="289"/>
      <c r="P38" s="289"/>
      <c r="Q38" s="477" t="s">
        <v>346</v>
      </c>
      <c r="R38" s="264" t="s">
        <v>74</v>
      </c>
      <c r="S38" s="310"/>
      <c r="T38" s="477" t="s">
        <v>346</v>
      </c>
      <c r="U38" s="477" t="s">
        <v>346</v>
      </c>
      <c r="V38" s="264" t="s">
        <v>74</v>
      </c>
      <c r="W38" s="289"/>
      <c r="X38" s="288" t="s">
        <v>4</v>
      </c>
      <c r="Y38" s="292" t="s">
        <v>16</v>
      </c>
      <c r="Z38" s="289"/>
      <c r="AA38" s="289"/>
      <c r="AB38" s="289"/>
      <c r="AC38" s="264" t="s">
        <v>74</v>
      </c>
      <c r="AD38" s="366" t="s">
        <v>14</v>
      </c>
      <c r="AE38" s="477" t="s">
        <v>346</v>
      </c>
      <c r="AF38" s="289"/>
      <c r="AG38" s="289"/>
      <c r="AH38" s="289"/>
      <c r="AI38" s="427" t="s">
        <v>74</v>
      </c>
      <c r="AJ38" s="313"/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34</v>
      </c>
      <c r="C39" s="26"/>
      <c r="D39" s="26"/>
      <c r="E39" s="26" t="s">
        <v>31</v>
      </c>
      <c r="F39" s="26">
        <v>5</v>
      </c>
      <c r="G39" s="26">
        <v>4</v>
      </c>
      <c r="H39" s="26">
        <v>4</v>
      </c>
      <c r="I39" s="26"/>
      <c r="J39" s="26"/>
      <c r="K39" s="26" t="s">
        <v>271</v>
      </c>
      <c r="L39" s="26"/>
      <c r="M39" s="26"/>
      <c r="N39" s="26" t="s">
        <v>62</v>
      </c>
      <c r="O39" s="26"/>
      <c r="P39" s="26"/>
      <c r="Q39" s="26">
        <v>9</v>
      </c>
      <c r="R39" s="26">
        <v>6</v>
      </c>
      <c r="S39" s="26"/>
      <c r="T39" s="26">
        <v>9</v>
      </c>
      <c r="U39" s="26">
        <v>9</v>
      </c>
      <c r="V39" s="26">
        <v>6</v>
      </c>
      <c r="W39" s="26"/>
      <c r="X39" s="26">
        <v>1</v>
      </c>
      <c r="Y39" s="26">
        <v>1</v>
      </c>
      <c r="Z39" s="26"/>
      <c r="AA39" s="26"/>
      <c r="AB39" s="26"/>
      <c r="AC39" s="26">
        <v>3</v>
      </c>
      <c r="AD39" s="26">
        <v>8</v>
      </c>
      <c r="AE39" s="26">
        <v>9</v>
      </c>
      <c r="AF39" s="26"/>
      <c r="AG39" s="26"/>
      <c r="AH39" s="26"/>
      <c r="AI39" s="26">
        <v>6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6</v>
      </c>
      <c r="BA39" s="167">
        <f t="shared" si="22"/>
        <v>0</v>
      </c>
      <c r="BB39" s="167">
        <f t="shared" si="22"/>
        <v>10</v>
      </c>
      <c r="BC39" s="167">
        <f t="shared" si="22"/>
        <v>4</v>
      </c>
      <c r="BD39" s="167">
        <f t="shared" si="22"/>
        <v>11</v>
      </c>
      <c r="BE39" s="167">
        <f t="shared" si="22"/>
        <v>7</v>
      </c>
      <c r="BF39" s="167">
        <f t="shared" si="22"/>
        <v>0</v>
      </c>
      <c r="BG39" s="167">
        <f t="shared" si="22"/>
        <v>6</v>
      </c>
      <c r="BH39" s="167">
        <f t="shared" si="22"/>
        <v>9</v>
      </c>
      <c r="BI39" s="167">
        <f t="shared" si="22"/>
        <v>0</v>
      </c>
      <c r="BJ39" s="167">
        <f t="shared" si="22"/>
        <v>2</v>
      </c>
      <c r="BK39" s="167">
        <f t="shared" si="22"/>
        <v>0</v>
      </c>
      <c r="BL39" s="167">
        <f t="shared" si="22"/>
        <v>0</v>
      </c>
      <c r="BM39" s="167">
        <f t="shared" si="22"/>
        <v>4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6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488</v>
      </c>
      <c r="C44" s="17" t="s">
        <v>191</v>
      </c>
      <c r="D44" s="17" t="s">
        <v>191</v>
      </c>
      <c r="E44" s="17" t="s">
        <v>480</v>
      </c>
      <c r="F44" s="17" t="s">
        <v>319</v>
      </c>
      <c r="G44" s="17" t="s">
        <v>319</v>
      </c>
      <c r="H44" s="17" t="s">
        <v>319</v>
      </c>
      <c r="I44" s="17"/>
      <c r="J44" s="17"/>
      <c r="K44" s="17" t="s">
        <v>481</v>
      </c>
      <c r="L44" s="17"/>
      <c r="M44" s="17"/>
      <c r="N44" s="17" t="s">
        <v>478</v>
      </c>
      <c r="O44" s="17"/>
      <c r="P44" s="17" t="s">
        <v>191</v>
      </c>
      <c r="Q44" s="17" t="s">
        <v>485</v>
      </c>
      <c r="R44" s="17" t="s">
        <v>283</v>
      </c>
      <c r="S44" s="17"/>
      <c r="T44" s="17" t="s">
        <v>485</v>
      </c>
      <c r="U44" s="17" t="s">
        <v>485</v>
      </c>
      <c r="V44" s="17" t="s">
        <v>283</v>
      </c>
      <c r="W44" s="17"/>
      <c r="X44" s="17" t="s">
        <v>408</v>
      </c>
      <c r="Y44" s="17" t="s">
        <v>192</v>
      </c>
      <c r="Z44" s="17"/>
      <c r="AA44" s="17"/>
      <c r="AB44" s="17"/>
      <c r="AC44" s="17" t="s">
        <v>283</v>
      </c>
      <c r="AD44" s="17" t="s">
        <v>391</v>
      </c>
      <c r="AE44" s="17" t="s">
        <v>485</v>
      </c>
      <c r="AF44" s="17"/>
      <c r="AG44" s="17"/>
      <c r="AH44" s="17"/>
      <c r="AI44" s="17" t="s">
        <v>283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8" t="s">
        <v>4</v>
      </c>
      <c r="C45" s="289"/>
      <c r="D45" s="289"/>
      <c r="E45" s="372" t="s">
        <v>0</v>
      </c>
      <c r="F45" s="290" t="s">
        <v>6</v>
      </c>
      <c r="G45" s="290" t="s">
        <v>6</v>
      </c>
      <c r="H45" s="290" t="s">
        <v>6</v>
      </c>
      <c r="I45" s="289"/>
      <c r="J45" s="289"/>
      <c r="K45" s="292" t="s">
        <v>16</v>
      </c>
      <c r="L45" s="289"/>
      <c r="M45" s="289"/>
      <c r="N45" s="352" t="s">
        <v>202</v>
      </c>
      <c r="O45" s="289"/>
      <c r="P45" s="289"/>
      <c r="Q45" s="477" t="s">
        <v>346</v>
      </c>
      <c r="R45" s="264" t="s">
        <v>74</v>
      </c>
      <c r="S45" s="289"/>
      <c r="T45" s="477" t="s">
        <v>346</v>
      </c>
      <c r="U45" s="477" t="s">
        <v>346</v>
      </c>
      <c r="V45" s="264" t="s">
        <v>74</v>
      </c>
      <c r="W45" s="289"/>
      <c r="X45" s="288" t="s">
        <v>4</v>
      </c>
      <c r="Y45" s="292" t="s">
        <v>16</v>
      </c>
      <c r="Z45" s="289"/>
      <c r="AA45" s="289"/>
      <c r="AB45" s="289"/>
      <c r="AC45" s="264" t="s">
        <v>74</v>
      </c>
      <c r="AD45" s="366" t="s">
        <v>14</v>
      </c>
      <c r="AE45" s="477" t="s">
        <v>346</v>
      </c>
      <c r="AF45" s="289"/>
      <c r="AG45" s="289"/>
      <c r="AH45" s="289"/>
      <c r="AI45" s="427" t="s">
        <v>74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34</v>
      </c>
      <c r="C46" s="26"/>
      <c r="D46" s="26"/>
      <c r="E46" s="26" t="s">
        <v>31</v>
      </c>
      <c r="F46" s="26">
        <v>5</v>
      </c>
      <c r="G46" s="26">
        <v>4</v>
      </c>
      <c r="H46" s="26">
        <v>4</v>
      </c>
      <c r="I46" s="26"/>
      <c r="J46" s="26"/>
      <c r="K46" s="26" t="s">
        <v>271</v>
      </c>
      <c r="L46" s="26"/>
      <c r="M46" s="26"/>
      <c r="N46" s="26" t="s">
        <v>62</v>
      </c>
      <c r="O46" s="26"/>
      <c r="P46" s="26"/>
      <c r="Q46" s="26">
        <v>9</v>
      </c>
      <c r="R46" s="26">
        <v>6</v>
      </c>
      <c r="S46" s="26"/>
      <c r="T46" s="26">
        <v>9</v>
      </c>
      <c r="U46" s="26">
        <v>9</v>
      </c>
      <c r="V46" s="26">
        <v>6</v>
      </c>
      <c r="W46" s="26"/>
      <c r="X46" s="26">
        <v>1</v>
      </c>
      <c r="Y46" s="26">
        <v>1</v>
      </c>
      <c r="Z46" s="26"/>
      <c r="AA46" s="26"/>
      <c r="AB46" s="26"/>
      <c r="AC46" s="26">
        <v>3</v>
      </c>
      <c r="AD46" s="26">
        <v>8</v>
      </c>
      <c r="AE46" s="26">
        <v>9</v>
      </c>
      <c r="AF46" s="26"/>
      <c r="AG46" s="26"/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6</v>
      </c>
      <c r="BA46" s="167">
        <f t="shared" si="26"/>
        <v>0</v>
      </c>
      <c r="BB46" s="167">
        <f t="shared" si="26"/>
        <v>10</v>
      </c>
      <c r="BC46" s="167">
        <f t="shared" si="26"/>
        <v>4</v>
      </c>
      <c r="BD46" s="167">
        <f t="shared" si="26"/>
        <v>11</v>
      </c>
      <c r="BE46" s="167">
        <f t="shared" si="26"/>
        <v>7</v>
      </c>
      <c r="BF46" s="167">
        <f t="shared" si="26"/>
        <v>0</v>
      </c>
      <c r="BG46" s="167">
        <f t="shared" si="26"/>
        <v>6</v>
      </c>
      <c r="BH46" s="167">
        <f t="shared" si="26"/>
        <v>9</v>
      </c>
      <c r="BI46" s="167">
        <f t="shared" si="26"/>
        <v>0</v>
      </c>
      <c r="BJ46" s="167">
        <f t="shared" si="26"/>
        <v>2</v>
      </c>
      <c r="BK46" s="167">
        <f t="shared" si="26"/>
        <v>0</v>
      </c>
      <c r="BL46" s="167">
        <f t="shared" si="26"/>
        <v>0</v>
      </c>
      <c r="BM46" s="167">
        <f t="shared" si="26"/>
        <v>4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6</v>
      </c>
    </row>
    <row r="47" spans="1:71" ht="15" customHeight="1" x14ac:dyDescent="0.3">
      <c r="A47" s="192"/>
      <c r="B47" s="17" t="s">
        <v>488</v>
      </c>
      <c r="C47" s="17" t="s">
        <v>191</v>
      </c>
      <c r="D47" s="17" t="s">
        <v>191</v>
      </c>
      <c r="E47" s="17" t="s">
        <v>480</v>
      </c>
      <c r="F47" s="17" t="s">
        <v>319</v>
      </c>
      <c r="G47" s="17" t="s">
        <v>319</v>
      </c>
      <c r="H47" s="17" t="s">
        <v>319</v>
      </c>
      <c r="I47" s="17"/>
      <c r="J47" s="17"/>
      <c r="K47" s="17" t="s">
        <v>481</v>
      </c>
      <c r="L47" s="17"/>
      <c r="M47" s="17"/>
      <c r="N47" s="17" t="s">
        <v>478</v>
      </c>
      <c r="O47" s="17"/>
      <c r="P47" s="17" t="s">
        <v>191</v>
      </c>
      <c r="Q47" s="17" t="s">
        <v>485</v>
      </c>
      <c r="R47" s="17" t="s">
        <v>283</v>
      </c>
      <c r="S47" s="17"/>
      <c r="T47" s="17" t="s">
        <v>485</v>
      </c>
      <c r="U47" s="17" t="s">
        <v>485</v>
      </c>
      <c r="V47" s="17" t="s">
        <v>283</v>
      </c>
      <c r="W47" s="17"/>
      <c r="X47" s="17" t="s">
        <v>408</v>
      </c>
      <c r="Y47" s="17" t="s">
        <v>192</v>
      </c>
      <c r="Z47" s="17"/>
      <c r="AA47" s="17"/>
      <c r="AB47" s="17"/>
      <c r="AC47" s="17" t="s">
        <v>283</v>
      </c>
      <c r="AD47" s="17" t="s">
        <v>391</v>
      </c>
      <c r="AE47" s="17" t="s">
        <v>485</v>
      </c>
      <c r="AF47" s="17"/>
      <c r="AG47" s="17"/>
      <c r="AH47" s="17"/>
      <c r="AI47" s="17" t="s">
        <v>283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8" t="s">
        <v>4</v>
      </c>
      <c r="C48" s="289"/>
      <c r="D48" s="289"/>
      <c r="E48" s="372" t="s">
        <v>0</v>
      </c>
      <c r="F48" s="290" t="s">
        <v>6</v>
      </c>
      <c r="G48" s="290" t="s">
        <v>6</v>
      </c>
      <c r="H48" s="290" t="s">
        <v>6</v>
      </c>
      <c r="I48" s="289"/>
      <c r="J48" s="289"/>
      <c r="K48" s="292" t="s">
        <v>16</v>
      </c>
      <c r="L48" s="289"/>
      <c r="M48" s="289"/>
      <c r="N48" s="352" t="s">
        <v>202</v>
      </c>
      <c r="O48" s="289"/>
      <c r="P48" s="289"/>
      <c r="Q48" s="477" t="s">
        <v>346</v>
      </c>
      <c r="R48" s="264" t="s">
        <v>74</v>
      </c>
      <c r="S48" s="289"/>
      <c r="T48" s="477" t="s">
        <v>346</v>
      </c>
      <c r="U48" s="477" t="s">
        <v>346</v>
      </c>
      <c r="V48" s="264" t="s">
        <v>74</v>
      </c>
      <c r="W48" s="289"/>
      <c r="X48" s="288" t="s">
        <v>4</v>
      </c>
      <c r="Y48" s="292" t="s">
        <v>16</v>
      </c>
      <c r="Z48" s="289"/>
      <c r="AA48" s="289"/>
      <c r="AB48" s="289"/>
      <c r="AC48" s="264" t="s">
        <v>74</v>
      </c>
      <c r="AD48" s="366" t="s">
        <v>14</v>
      </c>
      <c r="AE48" s="477" t="s">
        <v>346</v>
      </c>
      <c r="AF48" s="289"/>
      <c r="AG48" s="289"/>
      <c r="AH48" s="289"/>
      <c r="AI48" s="427" t="s">
        <v>74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34</v>
      </c>
      <c r="C49" s="26"/>
      <c r="D49" s="26"/>
      <c r="E49" s="26" t="s">
        <v>31</v>
      </c>
      <c r="F49" s="26">
        <v>5</v>
      </c>
      <c r="G49" s="26">
        <v>4</v>
      </c>
      <c r="H49" s="26">
        <v>4</v>
      </c>
      <c r="I49" s="26"/>
      <c r="J49" s="26"/>
      <c r="K49" s="26" t="s">
        <v>271</v>
      </c>
      <c r="L49" s="26"/>
      <c r="M49" s="26"/>
      <c r="N49" s="26" t="s">
        <v>62</v>
      </c>
      <c r="O49" s="26"/>
      <c r="P49" s="26"/>
      <c r="Q49" s="26">
        <v>9</v>
      </c>
      <c r="R49" s="26">
        <v>6</v>
      </c>
      <c r="S49" s="26"/>
      <c r="T49" s="26">
        <v>9</v>
      </c>
      <c r="U49" s="26">
        <v>9</v>
      </c>
      <c r="V49" s="26">
        <v>6</v>
      </c>
      <c r="W49" s="26"/>
      <c r="X49" s="26">
        <v>1</v>
      </c>
      <c r="Y49" s="26">
        <v>1</v>
      </c>
      <c r="Z49" s="26"/>
      <c r="AA49" s="26"/>
      <c r="AB49" s="26"/>
      <c r="AC49" s="26">
        <v>3</v>
      </c>
      <c r="AD49" s="26">
        <v>8</v>
      </c>
      <c r="AE49" s="26">
        <v>9</v>
      </c>
      <c r="AF49" s="26"/>
      <c r="AG49" s="26"/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6</v>
      </c>
      <c r="BA49" s="167">
        <f t="shared" si="28"/>
        <v>0</v>
      </c>
      <c r="BB49" s="167">
        <f t="shared" si="28"/>
        <v>10</v>
      </c>
      <c r="BC49" s="167">
        <f t="shared" si="28"/>
        <v>4</v>
      </c>
      <c r="BD49" s="167">
        <f t="shared" si="28"/>
        <v>11</v>
      </c>
      <c r="BE49" s="167">
        <f t="shared" si="28"/>
        <v>7</v>
      </c>
      <c r="BF49" s="167">
        <f t="shared" si="28"/>
        <v>0</v>
      </c>
      <c r="BG49" s="167">
        <f t="shared" si="28"/>
        <v>6</v>
      </c>
      <c r="BH49" s="167">
        <f t="shared" si="28"/>
        <v>9</v>
      </c>
      <c r="BI49" s="167">
        <f t="shared" si="28"/>
        <v>0</v>
      </c>
      <c r="BJ49" s="167">
        <f t="shared" si="28"/>
        <v>2</v>
      </c>
      <c r="BK49" s="167">
        <f t="shared" si="28"/>
        <v>0</v>
      </c>
      <c r="BL49" s="167">
        <f t="shared" si="28"/>
        <v>0</v>
      </c>
      <c r="BM49" s="167">
        <f t="shared" si="28"/>
        <v>4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6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/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 t="s">
        <v>165</v>
      </c>
      <c r="Z61" s="194"/>
      <c r="AA61" s="194"/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  <row r="86" spans="1:77" x14ac:dyDescent="0.3">
      <c r="A86" t="s">
        <v>4</v>
      </c>
    </row>
    <row r="87" spans="1:77" x14ac:dyDescent="0.3">
      <c r="A87" t="s">
        <v>49</v>
      </c>
    </row>
    <row r="88" spans="1:77" x14ac:dyDescent="0.3">
      <c r="A88" t="s">
        <v>346</v>
      </c>
    </row>
    <row r="89" spans="1:77" x14ac:dyDescent="0.3">
      <c r="A89" t="s">
        <v>17</v>
      </c>
    </row>
    <row r="90" spans="1:77" x14ac:dyDescent="0.3">
      <c r="A90" t="s">
        <v>14</v>
      </c>
    </row>
    <row r="91" spans="1:77" x14ac:dyDescent="0.3">
      <c r="A91" t="s">
        <v>227</v>
      </c>
    </row>
    <row r="92" spans="1:77" x14ac:dyDescent="0.3">
      <c r="A92" t="s">
        <v>6</v>
      </c>
    </row>
    <row r="93" spans="1:77" x14ac:dyDescent="0.3">
      <c r="A93" t="s">
        <v>56</v>
      </c>
    </row>
    <row r="94" spans="1:77" x14ac:dyDescent="0.3">
      <c r="A94" t="s">
        <v>202</v>
      </c>
    </row>
    <row r="95" spans="1:77" x14ac:dyDescent="0.3">
      <c r="A95" t="s">
        <v>0</v>
      </c>
    </row>
    <row r="96" spans="1:77" x14ac:dyDescent="0.3">
      <c r="A96" t="s">
        <v>16</v>
      </c>
    </row>
    <row r="97" spans="1:1" x14ac:dyDescent="0.3">
      <c r="A97" t="s">
        <v>74</v>
      </c>
    </row>
  </sheetData>
  <sheetProtection formatCells="0" insertColumns="0" insertRows="0"/>
  <conditionalFormatting sqref="AZ16:BR16">
    <cfRule type="cellIs" dxfId="5652" priority="1751" operator="equal">
      <formula>0</formula>
    </cfRule>
    <cfRule type="cellIs" dxfId="5651" priority="1752" operator="greaterThan">
      <formula>0</formula>
    </cfRule>
  </conditionalFormatting>
  <conditionalFormatting sqref="AZ19:BR19">
    <cfRule type="cellIs" dxfId="5650" priority="1749" operator="equal">
      <formula>0</formula>
    </cfRule>
    <cfRule type="cellIs" dxfId="5649" priority="1750" operator="greaterThan">
      <formula>0</formula>
    </cfRule>
  </conditionalFormatting>
  <conditionalFormatting sqref="AZ22:BR22">
    <cfRule type="cellIs" dxfId="5648" priority="1747" operator="equal">
      <formula>0</formula>
    </cfRule>
    <cfRule type="cellIs" dxfId="5647" priority="1748" operator="greaterThan">
      <formula>0</formula>
    </cfRule>
  </conditionalFormatting>
  <conditionalFormatting sqref="AZ26:BR26">
    <cfRule type="cellIs" dxfId="5646" priority="1745" operator="equal">
      <formula>0</formula>
    </cfRule>
    <cfRule type="cellIs" dxfId="5645" priority="1746" operator="greaterThan">
      <formula>0</formula>
    </cfRule>
  </conditionalFormatting>
  <conditionalFormatting sqref="AZ29:BR29">
    <cfRule type="cellIs" dxfId="5644" priority="1743" operator="equal">
      <formula>0</formula>
    </cfRule>
    <cfRule type="cellIs" dxfId="5643" priority="1744" operator="greaterThan">
      <formula>0</formula>
    </cfRule>
  </conditionalFormatting>
  <conditionalFormatting sqref="AZ32:BR32">
    <cfRule type="cellIs" dxfId="5642" priority="1741" operator="equal">
      <formula>0</formula>
    </cfRule>
    <cfRule type="cellIs" dxfId="5641" priority="1742" operator="greaterThan">
      <formula>0</formula>
    </cfRule>
  </conditionalFormatting>
  <conditionalFormatting sqref="AZ36:BR36">
    <cfRule type="cellIs" dxfId="5640" priority="1739" operator="equal">
      <formula>0</formula>
    </cfRule>
    <cfRule type="cellIs" dxfId="5639" priority="1740" operator="greaterThan">
      <formula>0</formula>
    </cfRule>
  </conditionalFormatting>
  <conditionalFormatting sqref="AZ39:BR39">
    <cfRule type="cellIs" dxfId="5638" priority="1737" operator="equal">
      <formula>0</formula>
    </cfRule>
    <cfRule type="cellIs" dxfId="5637" priority="1738" operator="greaterThan">
      <formula>0</formula>
    </cfRule>
  </conditionalFormatting>
  <conditionalFormatting sqref="AZ42:BR42">
    <cfRule type="cellIs" dxfId="5636" priority="1735" operator="equal">
      <formula>0</formula>
    </cfRule>
    <cfRule type="cellIs" dxfId="5635" priority="1736" operator="greaterThan">
      <formula>0</formula>
    </cfRule>
  </conditionalFormatting>
  <conditionalFormatting sqref="AZ46:BR46">
    <cfRule type="cellIs" dxfId="5634" priority="1733" operator="equal">
      <formula>0</formula>
    </cfRule>
    <cfRule type="cellIs" dxfId="5633" priority="1734" operator="greaterThan">
      <formula>0</formula>
    </cfRule>
  </conditionalFormatting>
  <conditionalFormatting sqref="AZ49:BR49">
    <cfRule type="cellIs" dxfId="5632" priority="1731" operator="equal">
      <formula>0</formula>
    </cfRule>
    <cfRule type="cellIs" dxfId="5631" priority="1732" operator="greaterThan">
      <formula>0</formula>
    </cfRule>
  </conditionalFormatting>
  <conditionalFormatting sqref="AZ52:BR52">
    <cfRule type="cellIs" dxfId="5630" priority="1729" operator="equal">
      <formula>0</formula>
    </cfRule>
    <cfRule type="cellIs" dxfId="5629" priority="1730" operator="greaterThan">
      <formula>0</formula>
    </cfRule>
  </conditionalFormatting>
  <conditionalFormatting sqref="AZ56:BR56">
    <cfRule type="cellIs" dxfId="5628" priority="1727" operator="equal">
      <formula>0</formula>
    </cfRule>
    <cfRule type="cellIs" dxfId="5627" priority="1728" operator="greaterThan">
      <formula>0</formula>
    </cfRule>
  </conditionalFormatting>
  <conditionalFormatting sqref="AZ59:BR59">
    <cfRule type="cellIs" dxfId="5626" priority="1725" operator="equal">
      <formula>0</formula>
    </cfRule>
    <cfRule type="cellIs" dxfId="5625" priority="1726" operator="greaterThan">
      <formula>0</formula>
    </cfRule>
  </conditionalFormatting>
  <conditionalFormatting sqref="AZ62:BR62">
    <cfRule type="cellIs" dxfId="5624" priority="1723" operator="equal">
      <formula>0</formula>
    </cfRule>
    <cfRule type="cellIs" dxfId="5623" priority="1724" operator="greaterThan">
      <formula>0</formula>
    </cfRule>
  </conditionalFormatting>
  <conditionalFormatting sqref="A28:A29 A45:A46 A48:A49 A55:A56 A58:A59 A5:A6 A8:A9 A25:A26">
    <cfRule type="cellIs" dxfId="5622" priority="1722" stopIfTrue="1" operator="equal">
      <formula>TRUE</formula>
    </cfRule>
  </conditionalFormatting>
  <conditionalFormatting sqref="A35:A36 A38:A39">
    <cfRule type="cellIs" dxfId="5621" priority="1721" stopIfTrue="1" operator="equal">
      <formula>TRUE</formula>
    </cfRule>
  </conditionalFormatting>
  <conditionalFormatting sqref="AP16">
    <cfRule type="duplicateValues" dxfId="5620" priority="1718"/>
  </conditionalFormatting>
  <conditionalFormatting sqref="AP19">
    <cfRule type="duplicateValues" dxfId="5619" priority="1717"/>
  </conditionalFormatting>
  <conditionalFormatting sqref="AP26">
    <cfRule type="duplicateValues" dxfId="5618" priority="1716"/>
  </conditionalFormatting>
  <conditionalFormatting sqref="AP39">
    <cfRule type="duplicateValues" dxfId="5617" priority="1715"/>
  </conditionalFormatting>
  <conditionalFormatting sqref="AP36">
    <cfRule type="duplicateValues" dxfId="5616" priority="1714"/>
  </conditionalFormatting>
  <conditionalFormatting sqref="AP39">
    <cfRule type="duplicateValues" dxfId="5615" priority="1713"/>
  </conditionalFormatting>
  <conditionalFormatting sqref="AP49">
    <cfRule type="duplicateValues" dxfId="5614" priority="1712"/>
  </conditionalFormatting>
  <conditionalFormatting sqref="AP46">
    <cfRule type="duplicateValues" dxfId="5613" priority="1711"/>
  </conditionalFormatting>
  <conditionalFormatting sqref="AP49">
    <cfRule type="duplicateValues" dxfId="5612" priority="1710"/>
  </conditionalFormatting>
  <conditionalFormatting sqref="AP6 AL6">
    <cfRule type="duplicateValues" dxfId="5611" priority="1709"/>
  </conditionalFormatting>
  <conditionalFormatting sqref="AP9">
    <cfRule type="duplicateValues" dxfId="5610" priority="1708"/>
  </conditionalFormatting>
  <conditionalFormatting sqref="AP36">
    <cfRule type="duplicateValues" dxfId="5609" priority="1707"/>
  </conditionalFormatting>
  <conditionalFormatting sqref="AP39">
    <cfRule type="duplicateValues" dxfId="5608" priority="1706"/>
  </conditionalFormatting>
  <conditionalFormatting sqref="AM36">
    <cfRule type="duplicateValues" dxfId="5607" priority="1705"/>
  </conditionalFormatting>
  <conditionalFormatting sqref="AM39">
    <cfRule type="duplicateValues" dxfId="5606" priority="1704"/>
  </conditionalFormatting>
  <conditionalFormatting sqref="AM46">
    <cfRule type="duplicateValues" dxfId="5605" priority="1703"/>
  </conditionalFormatting>
  <conditionalFormatting sqref="AM49">
    <cfRule type="duplicateValues" dxfId="5604" priority="1702"/>
  </conditionalFormatting>
  <conditionalFormatting sqref="AO46">
    <cfRule type="duplicateValues" dxfId="5603" priority="1701"/>
  </conditionalFormatting>
  <conditionalFormatting sqref="AL6">
    <cfRule type="duplicateValues" dxfId="5602" priority="1700"/>
  </conditionalFormatting>
  <conditionalFormatting sqref="AP9">
    <cfRule type="duplicateValues" dxfId="5601" priority="1699"/>
  </conditionalFormatting>
  <conditionalFormatting sqref="AL6">
    <cfRule type="duplicateValues" dxfId="5600" priority="1698"/>
  </conditionalFormatting>
  <conditionalFormatting sqref="AP16">
    <cfRule type="duplicateValues" dxfId="5599" priority="1697"/>
  </conditionalFormatting>
  <conditionalFormatting sqref="AP19">
    <cfRule type="duplicateValues" dxfId="5598" priority="1696"/>
  </conditionalFormatting>
  <conditionalFormatting sqref="AP29">
    <cfRule type="duplicateValues" dxfId="5597" priority="1695"/>
  </conditionalFormatting>
  <conditionalFormatting sqref="AM36 AM46">
    <cfRule type="duplicateValues" dxfId="5596" priority="1694"/>
  </conditionalFormatting>
  <conditionalFormatting sqref="AM49">
    <cfRule type="duplicateValues" dxfId="5595" priority="1693"/>
  </conditionalFormatting>
  <conditionalFormatting sqref="AM39">
    <cfRule type="duplicateValues" dxfId="5594" priority="1692"/>
  </conditionalFormatting>
  <conditionalFormatting sqref="AJ6 AL6:AP6">
    <cfRule type="duplicateValues" dxfId="5593" priority="1691"/>
  </conditionalFormatting>
  <conditionalFormatting sqref="AN16">
    <cfRule type="duplicateValues" dxfId="5592" priority="1690"/>
  </conditionalFormatting>
  <conditionalFormatting sqref="AL46">
    <cfRule type="duplicateValues" dxfId="5591" priority="1689"/>
  </conditionalFormatting>
  <conditionalFormatting sqref="AL49">
    <cfRule type="duplicateValues" dxfId="5590" priority="1688"/>
  </conditionalFormatting>
  <conditionalFormatting sqref="AN19">
    <cfRule type="duplicateValues" dxfId="5589" priority="1687"/>
  </conditionalFormatting>
  <conditionalFormatting sqref="AN26">
    <cfRule type="duplicateValues" dxfId="5588" priority="1686"/>
  </conditionalFormatting>
  <conditionalFormatting sqref="AN29">
    <cfRule type="duplicateValues" dxfId="5587" priority="1685"/>
  </conditionalFormatting>
  <conditionalFormatting sqref="AN36">
    <cfRule type="duplicateValues" dxfId="5586" priority="1684"/>
  </conditionalFormatting>
  <conditionalFormatting sqref="AN39">
    <cfRule type="duplicateValues" dxfId="5585" priority="1683"/>
  </conditionalFormatting>
  <conditionalFormatting sqref="AN46">
    <cfRule type="duplicateValues" dxfId="5584" priority="1682"/>
  </conditionalFormatting>
  <conditionalFormatting sqref="AN49">
    <cfRule type="duplicateValues" dxfId="5583" priority="1681"/>
  </conditionalFormatting>
  <conditionalFormatting sqref="AO26">
    <cfRule type="duplicateValues" dxfId="5582" priority="1680"/>
  </conditionalFormatting>
  <conditionalFormatting sqref="AO29">
    <cfRule type="duplicateValues" dxfId="5581" priority="1679"/>
  </conditionalFormatting>
  <conditionalFormatting sqref="AO36">
    <cfRule type="duplicateValues" dxfId="5580" priority="1678"/>
  </conditionalFormatting>
  <conditionalFormatting sqref="AO39">
    <cfRule type="duplicateValues" dxfId="5579" priority="1677"/>
  </conditionalFormatting>
  <conditionalFormatting sqref="AZ6:BR6">
    <cfRule type="cellIs" dxfId="5578" priority="1675" operator="equal">
      <formula>0</formula>
    </cfRule>
    <cfRule type="cellIs" dxfId="5577" priority="1676" operator="greaterThan">
      <formula>0</formula>
    </cfRule>
  </conditionalFormatting>
  <conditionalFormatting sqref="AZ9:BR9">
    <cfRule type="cellIs" dxfId="5576" priority="1673" operator="equal">
      <formula>0</formula>
    </cfRule>
    <cfRule type="cellIs" dxfId="5575" priority="1674" operator="greaterThan">
      <formula>0</formula>
    </cfRule>
  </conditionalFormatting>
  <conditionalFormatting sqref="AZ12:BR12">
    <cfRule type="cellIs" dxfId="5574" priority="1671" operator="equal">
      <formula>0</formula>
    </cfRule>
    <cfRule type="cellIs" dxfId="5573" priority="1672" operator="greaterThan">
      <formula>0</formula>
    </cfRule>
  </conditionalFormatting>
  <conditionalFormatting sqref="AN6">
    <cfRule type="duplicateValues" dxfId="5572" priority="1670"/>
  </conditionalFormatting>
  <conditionalFormatting sqref="AN9">
    <cfRule type="duplicateValues" dxfId="5571" priority="1669"/>
  </conditionalFormatting>
  <conditionalFormatting sqref="AO49">
    <cfRule type="duplicateValues" dxfId="5570" priority="1668"/>
  </conditionalFormatting>
  <conditionalFormatting sqref="A15:A16 A18:A19">
    <cfRule type="cellIs" dxfId="5569" priority="1667" stopIfTrue="1" operator="equal">
      <formula>TRUE</formula>
    </cfRule>
  </conditionalFormatting>
  <conditionalFormatting sqref="AM26">
    <cfRule type="duplicateValues" dxfId="5568" priority="1665"/>
  </conditionalFormatting>
  <conditionalFormatting sqref="AM26">
    <cfRule type="duplicateValues" dxfId="5567" priority="1664"/>
  </conditionalFormatting>
  <conditionalFormatting sqref="AM26">
    <cfRule type="duplicateValues" dxfId="5566" priority="1663"/>
  </conditionalFormatting>
  <conditionalFormatting sqref="AM29">
    <cfRule type="duplicateValues" dxfId="5565" priority="1662"/>
  </conditionalFormatting>
  <conditionalFormatting sqref="AM29">
    <cfRule type="duplicateValues" dxfId="5564" priority="1661"/>
  </conditionalFormatting>
  <conditionalFormatting sqref="AM29">
    <cfRule type="duplicateValues" dxfId="5563" priority="1660"/>
  </conditionalFormatting>
  <conditionalFormatting sqref="AL6">
    <cfRule type="duplicateValues" dxfId="5562" priority="1659"/>
  </conditionalFormatting>
  <conditionalFormatting sqref="AL6">
    <cfRule type="duplicateValues" dxfId="5561" priority="1658"/>
  </conditionalFormatting>
  <conditionalFormatting sqref="AL6">
    <cfRule type="duplicateValues" dxfId="5560" priority="1657"/>
  </conditionalFormatting>
  <conditionalFormatting sqref="AL6">
    <cfRule type="duplicateValues" dxfId="5559" priority="1656"/>
  </conditionalFormatting>
  <conditionalFormatting sqref="AO6">
    <cfRule type="duplicateValues" dxfId="5558" priority="1655"/>
  </conditionalFormatting>
  <conditionalFormatting sqref="AO9">
    <cfRule type="duplicateValues" dxfId="5557" priority="1654"/>
  </conditionalFormatting>
  <conditionalFormatting sqref="AO6">
    <cfRule type="duplicateValues" dxfId="5556" priority="1653"/>
  </conditionalFormatting>
  <conditionalFormatting sqref="AO16">
    <cfRule type="duplicateValues" dxfId="5555" priority="1652"/>
  </conditionalFormatting>
  <conditionalFormatting sqref="AO9">
    <cfRule type="duplicateValues" dxfId="5554" priority="1651"/>
  </conditionalFormatting>
  <conditionalFormatting sqref="AO9">
    <cfRule type="duplicateValues" dxfId="5553" priority="1650"/>
  </conditionalFormatting>
  <conditionalFormatting sqref="AO16">
    <cfRule type="duplicateValues" dxfId="5552" priority="1649"/>
  </conditionalFormatting>
  <conditionalFormatting sqref="AO16">
    <cfRule type="duplicateValues" dxfId="5551" priority="1648"/>
  </conditionalFormatting>
  <conditionalFormatting sqref="AO19">
    <cfRule type="duplicateValues" dxfId="5550" priority="1647"/>
  </conditionalFormatting>
  <conditionalFormatting sqref="AO19">
    <cfRule type="duplicateValues" dxfId="5549" priority="1646"/>
  </conditionalFormatting>
  <conditionalFormatting sqref="AO6">
    <cfRule type="duplicateValues" dxfId="5548" priority="1645"/>
  </conditionalFormatting>
  <conditionalFormatting sqref="AO6">
    <cfRule type="duplicateValues" dxfId="5547" priority="1644"/>
  </conditionalFormatting>
  <conditionalFormatting sqref="AO19">
    <cfRule type="duplicateValues" dxfId="5546" priority="1643"/>
  </conditionalFormatting>
  <conditionalFormatting sqref="AM6">
    <cfRule type="duplicateValues" dxfId="5545" priority="1642"/>
  </conditionalFormatting>
  <conditionalFormatting sqref="AM9">
    <cfRule type="duplicateValues" dxfId="5544" priority="1641"/>
  </conditionalFormatting>
  <conditionalFormatting sqref="AM6">
    <cfRule type="duplicateValues" dxfId="5543" priority="1640"/>
  </conditionalFormatting>
  <conditionalFormatting sqref="AM16">
    <cfRule type="duplicateValues" dxfId="5542" priority="1639"/>
  </conditionalFormatting>
  <conditionalFormatting sqref="AM9">
    <cfRule type="duplicateValues" dxfId="5541" priority="1638"/>
  </conditionalFormatting>
  <conditionalFormatting sqref="AM9">
    <cfRule type="duplicateValues" dxfId="5540" priority="1637"/>
  </conditionalFormatting>
  <conditionalFormatting sqref="AM16">
    <cfRule type="duplicateValues" dxfId="5539" priority="1636"/>
  </conditionalFormatting>
  <conditionalFormatting sqref="AM16">
    <cfRule type="duplicateValues" dxfId="5538" priority="1635"/>
  </conditionalFormatting>
  <conditionalFormatting sqref="AM19">
    <cfRule type="duplicateValues" dxfId="5537" priority="1634"/>
  </conditionalFormatting>
  <conditionalFormatting sqref="AM19">
    <cfRule type="duplicateValues" dxfId="5536" priority="1633"/>
  </conditionalFormatting>
  <conditionalFormatting sqref="AM6">
    <cfRule type="duplicateValues" dxfId="5535" priority="1632"/>
  </conditionalFormatting>
  <conditionalFormatting sqref="AM6">
    <cfRule type="duplicateValues" dxfId="5534" priority="1631"/>
  </conditionalFormatting>
  <conditionalFormatting sqref="AM19">
    <cfRule type="duplicateValues" dxfId="5533" priority="1630"/>
  </conditionalFormatting>
  <conditionalFormatting sqref="AM9:AP9">
    <cfRule type="duplicateValues" dxfId="5532" priority="1629"/>
  </conditionalFormatting>
  <conditionalFormatting sqref="AM16:AP16">
    <cfRule type="duplicateValues" dxfId="5531" priority="1628"/>
  </conditionalFormatting>
  <conditionalFormatting sqref="AM19:AP19">
    <cfRule type="duplicateValues" dxfId="5530" priority="1627"/>
  </conditionalFormatting>
  <conditionalFormatting sqref="AJ36 AJ26">
    <cfRule type="duplicateValues" dxfId="5529" priority="1626"/>
  </conditionalFormatting>
  <conditionalFormatting sqref="AJ39 AJ29">
    <cfRule type="duplicateValues" dxfId="5528" priority="1625"/>
  </conditionalFormatting>
  <conditionalFormatting sqref="AH6:AP6">
    <cfRule type="duplicateValues" dxfId="5527" priority="1624"/>
  </conditionalFormatting>
  <conditionalFormatting sqref="AH9:AP9">
    <cfRule type="duplicateValues" dxfId="5526" priority="1623"/>
  </conditionalFormatting>
  <conditionalFormatting sqref="AH36:AP36">
    <cfRule type="duplicateValues" dxfId="5525" priority="1622"/>
  </conditionalFormatting>
  <conditionalFormatting sqref="AH39:AP39">
    <cfRule type="duplicateValues" dxfId="5524" priority="1621"/>
  </conditionalFormatting>
  <conditionalFormatting sqref="AH26:AP26">
    <cfRule type="duplicateValues" dxfId="5523" priority="1620"/>
  </conditionalFormatting>
  <conditionalFormatting sqref="AH29:AP29">
    <cfRule type="duplicateValues" dxfId="5522" priority="1619"/>
  </conditionalFormatting>
  <conditionalFormatting sqref="AH46:AP46">
    <cfRule type="duplicateValues" dxfId="5521" priority="1618"/>
  </conditionalFormatting>
  <conditionalFormatting sqref="AH49:AP49">
    <cfRule type="duplicateValues" dxfId="5520" priority="1617"/>
  </conditionalFormatting>
  <conditionalFormatting sqref="AH16:AP16">
    <cfRule type="duplicateValues" dxfId="5519" priority="1616"/>
  </conditionalFormatting>
  <conditionalFormatting sqref="AH19:AP19">
    <cfRule type="duplicateValues" dxfId="5518" priority="1615"/>
  </conditionalFormatting>
  <conditionalFormatting sqref="AH46">
    <cfRule type="duplicateValues" dxfId="5517" priority="1614"/>
  </conditionalFormatting>
  <conditionalFormatting sqref="AH49">
    <cfRule type="duplicateValues" dxfId="5516" priority="1613"/>
  </conditionalFormatting>
  <conditionalFormatting sqref="AK46 AK36 AK26 AK16">
    <cfRule type="duplicateValues" dxfId="5515" priority="1612"/>
  </conditionalFormatting>
  <conditionalFormatting sqref="AK49 AK39 AK29 AK19">
    <cfRule type="duplicateValues" dxfId="5514" priority="1611"/>
  </conditionalFormatting>
  <conditionalFormatting sqref="AL9">
    <cfRule type="duplicateValues" dxfId="5513" priority="1610"/>
  </conditionalFormatting>
  <conditionalFormatting sqref="AL9">
    <cfRule type="duplicateValues" dxfId="5512" priority="1609"/>
  </conditionalFormatting>
  <conditionalFormatting sqref="AL9">
    <cfRule type="duplicateValues" dxfId="5511" priority="1608"/>
  </conditionalFormatting>
  <conditionalFormatting sqref="AL9">
    <cfRule type="duplicateValues" dxfId="5510" priority="1607"/>
  </conditionalFormatting>
  <conditionalFormatting sqref="AL9">
    <cfRule type="duplicateValues" dxfId="5509" priority="1606"/>
  </conditionalFormatting>
  <conditionalFormatting sqref="AL9">
    <cfRule type="duplicateValues" dxfId="5508" priority="1605"/>
  </conditionalFormatting>
  <conditionalFormatting sqref="AL9">
    <cfRule type="duplicateValues" dxfId="5507" priority="1604"/>
  </conditionalFormatting>
  <conditionalFormatting sqref="AL9">
    <cfRule type="duplicateValues" dxfId="5506" priority="1603"/>
  </conditionalFormatting>
  <conditionalFormatting sqref="AL9">
    <cfRule type="duplicateValues" dxfId="5505" priority="1602"/>
  </conditionalFormatting>
  <conditionalFormatting sqref="AL36 AL26 AL16">
    <cfRule type="duplicateValues" dxfId="5504" priority="1601"/>
  </conditionalFormatting>
  <conditionalFormatting sqref="AL36 AL26 AL16">
    <cfRule type="duplicateValues" dxfId="5503" priority="1600"/>
  </conditionalFormatting>
  <conditionalFormatting sqref="AL36 AL26 AL16">
    <cfRule type="duplicateValues" dxfId="5502" priority="1599"/>
  </conditionalFormatting>
  <conditionalFormatting sqref="AL36 AL26 AL16">
    <cfRule type="duplicateValues" dxfId="5501" priority="1598"/>
  </conditionalFormatting>
  <conditionalFormatting sqref="AL36 AL26 AL16">
    <cfRule type="duplicateValues" dxfId="5500" priority="1597"/>
  </conditionalFormatting>
  <conditionalFormatting sqref="AL36 AL26 AL16">
    <cfRule type="duplicateValues" dxfId="5499" priority="1596"/>
  </conditionalFormatting>
  <conditionalFormatting sqref="AL36 AL26 AL16">
    <cfRule type="duplicateValues" dxfId="5498" priority="1595"/>
  </conditionalFormatting>
  <conditionalFormatting sqref="AL36 AL26 AL16">
    <cfRule type="duplicateValues" dxfId="5497" priority="1594"/>
  </conditionalFormatting>
  <conditionalFormatting sqref="AL36 AL26 AL16">
    <cfRule type="duplicateValues" dxfId="5496" priority="1593"/>
  </conditionalFormatting>
  <conditionalFormatting sqref="AL39 AL29 AL19">
    <cfRule type="duplicateValues" dxfId="5495" priority="1592"/>
  </conditionalFormatting>
  <conditionalFormatting sqref="AL39 AL29 AL19">
    <cfRule type="duplicateValues" dxfId="5494" priority="1591"/>
  </conditionalFormatting>
  <conditionalFormatting sqref="AL39 AL29 AL19">
    <cfRule type="duplicateValues" dxfId="5493" priority="1590"/>
  </conditionalFormatting>
  <conditionalFormatting sqref="AL39 AL29 AL19">
    <cfRule type="duplicateValues" dxfId="5492" priority="1589"/>
  </conditionalFormatting>
  <conditionalFormatting sqref="AL39 AL29 AL19">
    <cfRule type="duplicateValues" dxfId="5491" priority="1588"/>
  </conditionalFormatting>
  <conditionalFormatting sqref="AL39 AL29 AL19">
    <cfRule type="duplicateValues" dxfId="5490" priority="1587"/>
  </conditionalFormatting>
  <conditionalFormatting sqref="AL39 AL29 AL19">
    <cfRule type="duplicateValues" dxfId="5489" priority="1586"/>
  </conditionalFormatting>
  <conditionalFormatting sqref="AL39 AL29 AL19">
    <cfRule type="duplicateValues" dxfId="5488" priority="1585"/>
  </conditionalFormatting>
  <conditionalFormatting sqref="AL39 AL29 AL19">
    <cfRule type="duplicateValues" dxfId="5487" priority="1584"/>
  </conditionalFormatting>
  <conditionalFormatting sqref="AH6">
    <cfRule type="duplicateValues" dxfId="5486" priority="1583"/>
  </conditionalFormatting>
  <conditionalFormatting sqref="AH9">
    <cfRule type="duplicateValues" dxfId="5485" priority="1582"/>
  </conditionalFormatting>
  <conditionalFormatting sqref="AH36 AH26 AH16">
    <cfRule type="duplicateValues" dxfId="5484" priority="1581"/>
  </conditionalFormatting>
  <conditionalFormatting sqref="AH39 AH29 AH19">
    <cfRule type="duplicateValues" dxfId="5483" priority="1580"/>
  </conditionalFormatting>
  <conditionalFormatting sqref="B6:AG6">
    <cfRule type="duplicateValues" dxfId="5482" priority="12"/>
  </conditionalFormatting>
  <conditionalFormatting sqref="B9:AG9">
    <cfRule type="duplicateValues" dxfId="5481" priority="11"/>
  </conditionalFormatting>
  <conditionalFormatting sqref="B16:AG16">
    <cfRule type="duplicateValues" dxfId="5480" priority="10"/>
  </conditionalFormatting>
  <conditionalFormatting sqref="B19:AG19">
    <cfRule type="duplicateValues" dxfId="5479" priority="9"/>
  </conditionalFormatting>
  <conditionalFormatting sqref="B26:AG26">
    <cfRule type="duplicateValues" dxfId="5478" priority="8"/>
  </conditionalFormatting>
  <conditionalFormatting sqref="B29:AG29">
    <cfRule type="duplicateValues" dxfId="5477" priority="7"/>
  </conditionalFormatting>
  <conditionalFormatting sqref="B36:AG36">
    <cfRule type="duplicateValues" dxfId="5476" priority="6"/>
  </conditionalFormatting>
  <conditionalFormatting sqref="B39:AG39">
    <cfRule type="duplicateValues" dxfId="5475" priority="5"/>
  </conditionalFormatting>
  <conditionalFormatting sqref="B46:AG46">
    <cfRule type="duplicateValues" dxfId="5474" priority="4"/>
  </conditionalFormatting>
  <conditionalFormatting sqref="B49:AG49">
    <cfRule type="duplicateValues" dxfId="5473" priority="3"/>
  </conditionalFormatting>
  <conditionalFormatting sqref="B56:AG56">
    <cfRule type="duplicateValues" dxfId="5472" priority="2"/>
  </conditionalFormatting>
  <conditionalFormatting sqref="B59:AG59">
    <cfRule type="duplicateValues" dxfId="5471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01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20" stopIfTrue="1" operator="containsText" id="{B45B0CEE-9BD1-4AFA-AA3E-A48AEF77A522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719" stopIfTrue="1" operator="containsText" id="{7410C82E-10A0-4A65-BC8F-FBED52C15ACF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666" stopIfTrue="1" operator="containsText" id="{9FDA5029-7653-4331-942F-DF646C72A50D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C1CFC-C6B8-4472-99EA-4C5B178BE9BA}">
  <sheetPr codeName="Tabelle301"/>
  <dimension ref="A1:CE85"/>
  <sheetViews>
    <sheetView zoomScale="70" zoomScaleNormal="70" zoomScaleSheetLayoutView="70" zoomScalePageLayoutView="70" workbookViewId="0">
      <selection activeCell="T31" sqref="T31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25</v>
      </c>
      <c r="B1" s="3">
        <f>DATE(YEAR(A2),1,7*A1-3-WEEKDAY(DATE(YEAR(A2),,),3))</f>
        <v>43997</v>
      </c>
      <c r="C1" s="2" t="s">
        <v>29</v>
      </c>
      <c r="D1" s="3">
        <f>B1+4</f>
        <v>44001</v>
      </c>
      <c r="E1" s="207">
        <f ca="1">SUMIF(B6:AI7,"&lt;&gt;"&amp;"",B2:AI2)</f>
        <v>69</v>
      </c>
      <c r="F1" s="469" t="s">
        <v>466</v>
      </c>
      <c r="G1" s="354"/>
      <c r="H1" s="470"/>
      <c r="I1" s="470"/>
      <c r="J1" s="307"/>
      <c r="K1" s="449"/>
      <c r="L1" s="307"/>
      <c r="M1" s="441"/>
      <c r="N1" s="307"/>
      <c r="O1" s="225"/>
      <c r="P1" s="307"/>
      <c r="Q1" s="328"/>
      <c r="R1" s="466" t="s">
        <v>318</v>
      </c>
      <c r="S1" s="345"/>
      <c r="T1" s="225"/>
      <c r="U1" s="327"/>
      <c r="V1" s="466" t="s">
        <v>318</v>
      </c>
      <c r="W1" s="327"/>
      <c r="X1" s="465"/>
      <c r="Y1" s="223"/>
      <c r="Z1" s="212"/>
      <c r="AA1" s="227"/>
      <c r="AB1" s="227"/>
      <c r="AC1" s="466" t="s">
        <v>318</v>
      </c>
      <c r="AD1" s="466" t="s">
        <v>318</v>
      </c>
      <c r="AE1" s="413"/>
      <c r="AF1" s="227"/>
      <c r="AG1" s="227"/>
      <c r="AH1" s="212"/>
      <c r="AI1" s="466" t="s">
        <v>318</v>
      </c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9"/>
      <c r="T2" s="165">
        <v>1</v>
      </c>
      <c r="U2" s="165">
        <v>3</v>
      </c>
      <c r="V2" s="165">
        <v>1</v>
      </c>
      <c r="W2" s="9"/>
      <c r="X2" s="165">
        <v>1</v>
      </c>
      <c r="Y2" s="166">
        <v>5</v>
      </c>
      <c r="Z2" s="263"/>
      <c r="AA2" s="166">
        <v>1</v>
      </c>
      <c r="AB2" s="166">
        <v>1</v>
      </c>
      <c r="AC2" s="165">
        <v>10</v>
      </c>
      <c r="AD2" s="165">
        <v>6</v>
      </c>
      <c r="AE2" s="165">
        <v>3</v>
      </c>
      <c r="AF2" s="9"/>
      <c r="AG2" s="9"/>
      <c r="AH2" s="9"/>
      <c r="AI2" s="165">
        <v>5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6</v>
      </c>
      <c r="BA2" s="287">
        <f t="shared" ref="BA2:BR2" si="0">MAX(BA6,BA9,BA12,BA16,BA19,BA22,BA26,BA29,BA32,BA36,BA39,BA42,BA46,BA49,BA52,BA56,BA59,BA62)</f>
        <v>0</v>
      </c>
      <c r="BB2" s="287">
        <f t="shared" si="0"/>
        <v>10</v>
      </c>
      <c r="BC2" s="287">
        <f t="shared" si="0"/>
        <v>4</v>
      </c>
      <c r="BD2" s="287">
        <f t="shared" si="0"/>
        <v>11</v>
      </c>
      <c r="BE2" s="287">
        <f t="shared" si="0"/>
        <v>7</v>
      </c>
      <c r="BF2" s="287">
        <f t="shared" si="0"/>
        <v>1</v>
      </c>
      <c r="BG2" s="287">
        <f t="shared" si="0"/>
        <v>6</v>
      </c>
      <c r="BH2" s="287">
        <f t="shared" si="0"/>
        <v>8</v>
      </c>
      <c r="BI2" s="287">
        <f t="shared" si="0"/>
        <v>0</v>
      </c>
      <c r="BJ2" s="287">
        <f t="shared" si="0"/>
        <v>2</v>
      </c>
      <c r="BK2" s="287">
        <f t="shared" si="0"/>
        <v>4</v>
      </c>
      <c r="BL2" s="287">
        <f t="shared" si="0"/>
        <v>0</v>
      </c>
      <c r="BM2" s="287">
        <f t="shared" si="0"/>
        <v>4</v>
      </c>
      <c r="BN2" s="287">
        <f t="shared" si="0"/>
        <v>0</v>
      </c>
      <c r="BO2" s="287">
        <f t="shared" si="0"/>
        <v>1</v>
      </c>
      <c r="BP2" s="287">
        <f t="shared" si="0"/>
        <v>1</v>
      </c>
      <c r="BQ2" s="287">
        <f t="shared" si="0"/>
        <v>0</v>
      </c>
      <c r="BR2" s="287">
        <f t="shared" si="0"/>
        <v>6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 t="s">
        <v>368</v>
      </c>
      <c r="Y3" s="286" t="s">
        <v>194</v>
      </c>
      <c r="Z3" s="286"/>
      <c r="AA3" s="286" t="s">
        <v>270</v>
      </c>
      <c r="AB3" s="286" t="s">
        <v>270</v>
      </c>
      <c r="AC3" s="286" t="s">
        <v>294</v>
      </c>
      <c r="AD3" s="12" t="s">
        <v>393</v>
      </c>
      <c r="AE3" s="12" t="s">
        <v>476</v>
      </c>
      <c r="AF3" s="12"/>
      <c r="AG3" s="12"/>
      <c r="AH3" s="12"/>
      <c r="AI3" s="12" t="s">
        <v>311</v>
      </c>
      <c r="AJ3" s="13"/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262</v>
      </c>
      <c r="C4" s="17" t="s">
        <v>191</v>
      </c>
      <c r="D4" s="17" t="s">
        <v>191</v>
      </c>
      <c r="E4" s="17" t="s">
        <v>480</v>
      </c>
      <c r="F4" s="17" t="s">
        <v>319</v>
      </c>
      <c r="G4" s="17" t="s">
        <v>319</v>
      </c>
      <c r="H4" s="17" t="s">
        <v>319</v>
      </c>
      <c r="I4" s="17"/>
      <c r="J4" s="17"/>
      <c r="K4" s="17" t="s">
        <v>467</v>
      </c>
      <c r="L4" s="17"/>
      <c r="M4" s="17" t="s">
        <v>191</v>
      </c>
      <c r="N4" s="17" t="s">
        <v>478</v>
      </c>
      <c r="O4" s="17"/>
      <c r="P4" s="17" t="s">
        <v>191</v>
      </c>
      <c r="Q4" s="17" t="s">
        <v>482</v>
      </c>
      <c r="R4" s="17" t="s">
        <v>283</v>
      </c>
      <c r="S4" s="17"/>
      <c r="T4" s="17" t="s">
        <v>483</v>
      </c>
      <c r="U4" s="17" t="s">
        <v>482</v>
      </c>
      <c r="V4" s="17" t="s">
        <v>283</v>
      </c>
      <c r="W4" s="17"/>
      <c r="X4" s="17" t="s">
        <v>408</v>
      </c>
      <c r="Y4" s="17" t="s">
        <v>192</v>
      </c>
      <c r="Z4" s="17"/>
      <c r="AA4" s="17"/>
      <c r="AB4" s="17" t="s">
        <v>447</v>
      </c>
      <c r="AC4" s="17" t="s">
        <v>283</v>
      </c>
      <c r="AD4" s="17" t="s">
        <v>391</v>
      </c>
      <c r="AE4" s="17" t="s">
        <v>482</v>
      </c>
      <c r="AF4" s="17"/>
      <c r="AG4" s="17"/>
      <c r="AH4" s="17"/>
      <c r="AI4" s="17" t="s">
        <v>283</v>
      </c>
      <c r="AJ4" s="334"/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>MOC20743</v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90" t="s">
        <v>6</v>
      </c>
      <c r="C5" s="289"/>
      <c r="D5" s="289"/>
      <c r="E5" s="372" t="s">
        <v>0</v>
      </c>
      <c r="F5" s="291" t="s">
        <v>1</v>
      </c>
      <c r="G5" s="291" t="s">
        <v>1</v>
      </c>
      <c r="H5" s="291" t="s">
        <v>1</v>
      </c>
      <c r="I5" s="289"/>
      <c r="J5" s="289"/>
      <c r="K5" s="305" t="s">
        <v>49</v>
      </c>
      <c r="L5" s="289"/>
      <c r="M5" s="289"/>
      <c r="N5" s="352" t="s">
        <v>202</v>
      </c>
      <c r="O5" s="289"/>
      <c r="P5" s="289"/>
      <c r="Q5" s="477" t="s">
        <v>346</v>
      </c>
      <c r="R5" s="264" t="s">
        <v>74</v>
      </c>
      <c r="S5" s="289"/>
      <c r="T5" s="478" t="s">
        <v>423</v>
      </c>
      <c r="U5" s="477" t="s">
        <v>346</v>
      </c>
      <c r="V5" s="264" t="s">
        <v>74</v>
      </c>
      <c r="W5" s="289"/>
      <c r="X5" s="288" t="s">
        <v>4</v>
      </c>
      <c r="Y5" s="292" t="s">
        <v>16</v>
      </c>
      <c r="Z5" s="289"/>
      <c r="AA5" s="289"/>
      <c r="AB5" s="293" t="s">
        <v>225</v>
      </c>
      <c r="AC5" s="264" t="s">
        <v>74</v>
      </c>
      <c r="AD5" s="366" t="s">
        <v>14</v>
      </c>
      <c r="AE5" s="477" t="s">
        <v>346</v>
      </c>
      <c r="AF5" s="289"/>
      <c r="AG5" s="289"/>
      <c r="AH5" s="289"/>
      <c r="AI5" s="427" t="s">
        <v>74</v>
      </c>
      <c r="AJ5" s="313"/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5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 t="s">
        <v>34</v>
      </c>
      <c r="C6" s="26"/>
      <c r="D6" s="26"/>
      <c r="E6" s="26" t="s">
        <v>31</v>
      </c>
      <c r="F6" s="26">
        <v>5</v>
      </c>
      <c r="G6" s="26">
        <v>4</v>
      </c>
      <c r="H6" s="26">
        <v>4</v>
      </c>
      <c r="I6" s="26"/>
      <c r="J6" s="26"/>
      <c r="K6" s="26" t="s">
        <v>271</v>
      </c>
      <c r="L6" s="26"/>
      <c r="M6" s="26"/>
      <c r="N6" s="26" t="s">
        <v>62</v>
      </c>
      <c r="O6" s="26"/>
      <c r="P6" s="26"/>
      <c r="Q6" s="26">
        <v>9</v>
      </c>
      <c r="R6" s="26">
        <v>6</v>
      </c>
      <c r="S6" s="26"/>
      <c r="T6" s="26">
        <v>7</v>
      </c>
      <c r="U6" s="26">
        <v>9</v>
      </c>
      <c r="V6" s="26">
        <v>6</v>
      </c>
      <c r="W6" s="26"/>
      <c r="X6" s="26">
        <v>1</v>
      </c>
      <c r="Y6" s="26">
        <v>1</v>
      </c>
      <c r="Z6" s="26"/>
      <c r="AA6" s="26"/>
      <c r="AB6" s="26" t="s">
        <v>63</v>
      </c>
      <c r="AC6" s="26">
        <v>3</v>
      </c>
      <c r="AD6" s="26">
        <v>8</v>
      </c>
      <c r="AE6" s="26">
        <v>9</v>
      </c>
      <c r="AF6" s="26"/>
      <c r="AG6" s="26"/>
      <c r="AH6" s="26"/>
      <c r="AI6" s="26">
        <v>6</v>
      </c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>
        <f>IF(HLOOKUP($A$1&amp;"b",[1]!Plan,AS66,FALSE)="","",HLOOKUP($A$1&amp;"b",[1]!Plan,AS66,FALSE))</f>
        <v>8</v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6</v>
      </c>
      <c r="BA6" s="167">
        <f t="shared" si="2"/>
        <v>0</v>
      </c>
      <c r="BB6" s="167">
        <f t="shared" si="2"/>
        <v>10</v>
      </c>
      <c r="BC6" s="167">
        <f t="shared" si="2"/>
        <v>4</v>
      </c>
      <c r="BD6" s="167">
        <f t="shared" si="2"/>
        <v>11</v>
      </c>
      <c r="BE6" s="167">
        <f t="shared" si="2"/>
        <v>7</v>
      </c>
      <c r="BF6" s="167">
        <f t="shared" si="2"/>
        <v>1</v>
      </c>
      <c r="BG6" s="167">
        <f t="shared" si="2"/>
        <v>6</v>
      </c>
      <c r="BH6" s="167">
        <f t="shared" si="2"/>
        <v>8</v>
      </c>
      <c r="BI6" s="167">
        <f t="shared" si="2"/>
        <v>0</v>
      </c>
      <c r="BJ6" s="167">
        <f t="shared" si="2"/>
        <v>2</v>
      </c>
      <c r="BK6" s="167">
        <f t="shared" si="2"/>
        <v>0</v>
      </c>
      <c r="BL6" s="167">
        <f t="shared" si="2"/>
        <v>0</v>
      </c>
      <c r="BM6" s="167">
        <f t="shared" si="2"/>
        <v>4</v>
      </c>
      <c r="BN6" s="167">
        <f t="shared" si="2"/>
        <v>0</v>
      </c>
      <c r="BO6" s="167">
        <f t="shared" si="2"/>
        <v>1</v>
      </c>
      <c r="BP6" s="167">
        <f t="shared" si="2"/>
        <v>0</v>
      </c>
      <c r="BQ6" s="167">
        <f t="shared" si="2"/>
        <v>0</v>
      </c>
      <c r="BR6" s="167">
        <f t="shared" si="2"/>
        <v>6</v>
      </c>
      <c r="BU6" s="8"/>
      <c r="BV6" s="24"/>
      <c r="BX6" s="168">
        <v>8</v>
      </c>
      <c r="BY6" s="170">
        <f>COUNTIF($AZ$2:$BR$2,"&lt;=8")-BY5</f>
        <v>12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262</v>
      </c>
      <c r="C7" s="17" t="s">
        <v>191</v>
      </c>
      <c r="D7" s="17" t="s">
        <v>191</v>
      </c>
      <c r="E7" s="17" t="s">
        <v>480</v>
      </c>
      <c r="F7" s="17" t="s">
        <v>319</v>
      </c>
      <c r="G7" s="17" t="s">
        <v>319</v>
      </c>
      <c r="H7" s="17" t="s">
        <v>319</v>
      </c>
      <c r="I7" s="17"/>
      <c r="J7" s="17"/>
      <c r="K7" s="17" t="s">
        <v>467</v>
      </c>
      <c r="L7" s="17"/>
      <c r="M7" s="17" t="s">
        <v>191</v>
      </c>
      <c r="N7" s="17" t="s">
        <v>478</v>
      </c>
      <c r="O7" s="17"/>
      <c r="P7" s="17" t="s">
        <v>191</v>
      </c>
      <c r="Q7" s="17" t="s">
        <v>482</v>
      </c>
      <c r="R7" s="17" t="s">
        <v>283</v>
      </c>
      <c r="S7" s="17"/>
      <c r="T7" s="17" t="s">
        <v>483</v>
      </c>
      <c r="U7" s="17" t="s">
        <v>482</v>
      </c>
      <c r="V7" s="17" t="s">
        <v>283</v>
      </c>
      <c r="W7" s="17"/>
      <c r="X7" s="17" t="s">
        <v>408</v>
      </c>
      <c r="Y7" s="17" t="s">
        <v>192</v>
      </c>
      <c r="Z7" s="17"/>
      <c r="AA7" s="17" t="s">
        <v>447</v>
      </c>
      <c r="AB7" s="17"/>
      <c r="AC7" s="17" t="s">
        <v>283</v>
      </c>
      <c r="AD7" s="17" t="s">
        <v>391</v>
      </c>
      <c r="AE7" s="17" t="s">
        <v>482</v>
      </c>
      <c r="AF7" s="17"/>
      <c r="AG7" s="17"/>
      <c r="AH7" s="17"/>
      <c r="AI7" s="17" t="s">
        <v>283</v>
      </c>
      <c r="AJ7" s="334"/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>MOC20743</v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2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90" t="s">
        <v>6</v>
      </c>
      <c r="C8" s="289"/>
      <c r="D8" s="289"/>
      <c r="E8" s="372" t="s">
        <v>0</v>
      </c>
      <c r="F8" s="291" t="s">
        <v>1</v>
      </c>
      <c r="G8" s="291" t="s">
        <v>1</v>
      </c>
      <c r="H8" s="291" t="s">
        <v>1</v>
      </c>
      <c r="I8" s="289"/>
      <c r="J8" s="289"/>
      <c r="K8" s="305" t="s">
        <v>49</v>
      </c>
      <c r="L8" s="289"/>
      <c r="M8" s="289"/>
      <c r="N8" s="352" t="s">
        <v>202</v>
      </c>
      <c r="O8" s="289"/>
      <c r="P8" s="289"/>
      <c r="Q8" s="477" t="s">
        <v>346</v>
      </c>
      <c r="R8" s="264" t="s">
        <v>74</v>
      </c>
      <c r="S8" s="289"/>
      <c r="T8" s="478" t="s">
        <v>423</v>
      </c>
      <c r="U8" s="477" t="s">
        <v>346</v>
      </c>
      <c r="V8" s="264" t="s">
        <v>74</v>
      </c>
      <c r="W8" s="289"/>
      <c r="X8" s="288" t="s">
        <v>4</v>
      </c>
      <c r="Y8" s="292" t="s">
        <v>16</v>
      </c>
      <c r="Z8" s="289"/>
      <c r="AA8" s="462" t="s">
        <v>53</v>
      </c>
      <c r="AB8" s="289"/>
      <c r="AC8" s="264" t="s">
        <v>74</v>
      </c>
      <c r="AD8" s="366" t="s">
        <v>14</v>
      </c>
      <c r="AE8" s="477" t="s">
        <v>346</v>
      </c>
      <c r="AF8" s="289"/>
      <c r="AG8" s="289"/>
      <c r="AH8" s="289"/>
      <c r="AI8" s="427" t="s">
        <v>74</v>
      </c>
      <c r="AJ8" s="313"/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 t="s">
        <v>34</v>
      </c>
      <c r="C9" s="26"/>
      <c r="D9" s="26"/>
      <c r="E9" s="26" t="s">
        <v>31</v>
      </c>
      <c r="F9" s="26">
        <v>5</v>
      </c>
      <c r="G9" s="26">
        <v>4</v>
      </c>
      <c r="H9" s="26">
        <v>4</v>
      </c>
      <c r="I9" s="26"/>
      <c r="J9" s="26"/>
      <c r="K9" s="26" t="s">
        <v>271</v>
      </c>
      <c r="L9" s="26"/>
      <c r="M9" s="26"/>
      <c r="N9" s="26" t="s">
        <v>62</v>
      </c>
      <c r="O9" s="26"/>
      <c r="P9" s="26"/>
      <c r="Q9" s="26">
        <v>9</v>
      </c>
      <c r="R9" s="26">
        <v>6</v>
      </c>
      <c r="S9" s="26"/>
      <c r="T9" s="26">
        <v>7</v>
      </c>
      <c r="U9" s="26">
        <v>9</v>
      </c>
      <c r="V9" s="26">
        <v>6</v>
      </c>
      <c r="W9" s="26"/>
      <c r="X9" s="26">
        <v>1</v>
      </c>
      <c r="Y9" s="26">
        <v>1</v>
      </c>
      <c r="Z9" s="26"/>
      <c r="AA9" s="26" t="s">
        <v>61</v>
      </c>
      <c r="AB9" s="26"/>
      <c r="AC9" s="26">
        <v>3</v>
      </c>
      <c r="AD9" s="26">
        <v>8</v>
      </c>
      <c r="AE9" s="26">
        <v>9</v>
      </c>
      <c r="AF9" s="26"/>
      <c r="AG9" s="26"/>
      <c r="AH9" s="26"/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>
        <f>IF(HLOOKUP($A$1&amp;"b",[1]!Plan,AS66,FALSE)="","",HLOOKUP($A$1&amp;"b",[1]!Plan,AS66,FALSE))</f>
        <v>8</v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6</v>
      </c>
      <c r="BA9" s="167">
        <f t="shared" si="4"/>
        <v>0</v>
      </c>
      <c r="BB9" s="167">
        <f t="shared" si="4"/>
        <v>10</v>
      </c>
      <c r="BC9" s="167">
        <f t="shared" si="4"/>
        <v>4</v>
      </c>
      <c r="BD9" s="167">
        <f t="shared" si="4"/>
        <v>11</v>
      </c>
      <c r="BE9" s="167">
        <f t="shared" si="4"/>
        <v>7</v>
      </c>
      <c r="BF9" s="167">
        <f t="shared" si="4"/>
        <v>1</v>
      </c>
      <c r="BG9" s="167">
        <f t="shared" si="4"/>
        <v>6</v>
      </c>
      <c r="BH9" s="167">
        <f t="shared" si="4"/>
        <v>8</v>
      </c>
      <c r="BI9" s="167">
        <f t="shared" si="4"/>
        <v>0</v>
      </c>
      <c r="BJ9" s="167">
        <f t="shared" si="4"/>
        <v>2</v>
      </c>
      <c r="BK9" s="167">
        <f t="shared" si="4"/>
        <v>0</v>
      </c>
      <c r="BL9" s="167">
        <f t="shared" si="4"/>
        <v>0</v>
      </c>
      <c r="BM9" s="167">
        <f t="shared" si="4"/>
        <v>4</v>
      </c>
      <c r="BN9" s="167">
        <f t="shared" si="4"/>
        <v>0</v>
      </c>
      <c r="BO9" s="167">
        <f t="shared" si="4"/>
        <v>0</v>
      </c>
      <c r="BP9" s="167">
        <f t="shared" si="4"/>
        <v>1</v>
      </c>
      <c r="BQ9" s="167">
        <f t="shared" si="4"/>
        <v>0</v>
      </c>
      <c r="BR9" s="167">
        <f t="shared" si="4"/>
        <v>6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44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262</v>
      </c>
      <c r="C14" s="17" t="s">
        <v>191</v>
      </c>
      <c r="D14" s="17" t="s">
        <v>191</v>
      </c>
      <c r="E14" s="17" t="s">
        <v>480</v>
      </c>
      <c r="F14" s="17" t="s">
        <v>319</v>
      </c>
      <c r="G14" s="17" t="s">
        <v>319</v>
      </c>
      <c r="H14" s="17" t="s">
        <v>319</v>
      </c>
      <c r="I14" s="17"/>
      <c r="J14" s="17"/>
      <c r="K14" s="17" t="s">
        <v>467</v>
      </c>
      <c r="L14" s="17"/>
      <c r="M14" s="17" t="s">
        <v>309</v>
      </c>
      <c r="N14" s="373" t="s">
        <v>468</v>
      </c>
      <c r="O14" s="17"/>
      <c r="P14" s="17" t="s">
        <v>191</v>
      </c>
      <c r="Q14" s="17" t="s">
        <v>482</v>
      </c>
      <c r="R14" s="17" t="s">
        <v>283</v>
      </c>
      <c r="S14" s="373"/>
      <c r="T14" s="17" t="s">
        <v>483</v>
      </c>
      <c r="U14" s="17" t="s">
        <v>482</v>
      </c>
      <c r="V14" s="17" t="s">
        <v>283</v>
      </c>
      <c r="W14" s="17"/>
      <c r="X14" s="17" t="s">
        <v>408</v>
      </c>
      <c r="Y14" s="17" t="s">
        <v>192</v>
      </c>
      <c r="Z14" s="17"/>
      <c r="AA14" s="17" t="s">
        <v>447</v>
      </c>
      <c r="AB14" s="17"/>
      <c r="AC14" s="17" t="s">
        <v>283</v>
      </c>
      <c r="AD14" s="17" t="s">
        <v>391</v>
      </c>
      <c r="AE14" s="17" t="s">
        <v>482</v>
      </c>
      <c r="AF14" s="17"/>
      <c r="AG14" s="17"/>
      <c r="AH14" s="17"/>
      <c r="AI14" s="17" t="s">
        <v>283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>MOC20743</v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90" t="s">
        <v>6</v>
      </c>
      <c r="C15" s="289"/>
      <c r="D15" s="289"/>
      <c r="E15" s="372" t="s">
        <v>0</v>
      </c>
      <c r="F15" s="291" t="s">
        <v>1</v>
      </c>
      <c r="G15" s="291" t="s">
        <v>1</v>
      </c>
      <c r="H15" s="291" t="s">
        <v>1</v>
      </c>
      <c r="I15" s="289"/>
      <c r="J15" s="289"/>
      <c r="K15" s="305" t="s">
        <v>49</v>
      </c>
      <c r="L15" s="289"/>
      <c r="M15" s="289"/>
      <c r="N15" s="359" t="s">
        <v>227</v>
      </c>
      <c r="O15" s="289"/>
      <c r="P15" s="289"/>
      <c r="Q15" s="477" t="s">
        <v>346</v>
      </c>
      <c r="R15" s="264" t="s">
        <v>74</v>
      </c>
      <c r="S15" s="289"/>
      <c r="T15" s="478" t="s">
        <v>423</v>
      </c>
      <c r="U15" s="477" t="s">
        <v>346</v>
      </c>
      <c r="V15" s="264" t="s">
        <v>74</v>
      </c>
      <c r="W15" s="289"/>
      <c r="X15" s="288" t="s">
        <v>4</v>
      </c>
      <c r="Y15" s="292" t="s">
        <v>16</v>
      </c>
      <c r="Z15" s="289"/>
      <c r="AA15" s="462" t="s">
        <v>53</v>
      </c>
      <c r="AB15" s="289"/>
      <c r="AC15" s="264" t="s">
        <v>74</v>
      </c>
      <c r="AD15" s="366" t="s">
        <v>14</v>
      </c>
      <c r="AE15" s="477" t="s">
        <v>346</v>
      </c>
      <c r="AF15" s="289"/>
      <c r="AG15" s="289"/>
      <c r="AH15" s="289"/>
      <c r="AI15" s="427" t="s">
        <v>74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34</v>
      </c>
      <c r="C16" s="26"/>
      <c r="D16" s="26"/>
      <c r="E16" s="26" t="s">
        <v>31</v>
      </c>
      <c r="F16" s="26">
        <v>5</v>
      </c>
      <c r="G16" s="26">
        <v>4</v>
      </c>
      <c r="H16" s="26">
        <v>4</v>
      </c>
      <c r="I16" s="26"/>
      <c r="J16" s="26"/>
      <c r="K16" s="26" t="s">
        <v>271</v>
      </c>
      <c r="L16" s="26"/>
      <c r="M16" s="391" t="s">
        <v>484</v>
      </c>
      <c r="N16" s="26" t="s">
        <v>62</v>
      </c>
      <c r="O16" s="26"/>
      <c r="P16" s="26"/>
      <c r="Q16" s="26">
        <v>9</v>
      </c>
      <c r="R16" s="26">
        <v>6</v>
      </c>
      <c r="S16" s="26"/>
      <c r="T16" s="26">
        <v>7</v>
      </c>
      <c r="U16" s="26">
        <v>9</v>
      </c>
      <c r="V16" s="26">
        <v>6</v>
      </c>
      <c r="W16" s="26"/>
      <c r="X16" s="26">
        <v>1</v>
      </c>
      <c r="Y16" s="26">
        <v>1</v>
      </c>
      <c r="Z16" s="26"/>
      <c r="AA16" s="26" t="s">
        <v>61</v>
      </c>
      <c r="AB16" s="26"/>
      <c r="AC16" s="26">
        <v>3</v>
      </c>
      <c r="AD16" s="26">
        <v>8</v>
      </c>
      <c r="AE16" s="26">
        <v>9</v>
      </c>
      <c r="AF16" s="26"/>
      <c r="AG16" s="26"/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>
        <f>IF(HLOOKUP($A$1&amp;"b",[1]!Plan,AS67,FALSE)="","",HLOOKUP($A$1&amp;"b",[1]!Plan,AS67,FALSE))</f>
        <v>8</v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6</v>
      </c>
      <c r="BA16" s="167">
        <f t="shared" si="8"/>
        <v>0</v>
      </c>
      <c r="BB16" s="167">
        <f t="shared" si="8"/>
        <v>10</v>
      </c>
      <c r="BC16" s="167">
        <f t="shared" si="8"/>
        <v>4</v>
      </c>
      <c r="BD16" s="167">
        <f t="shared" si="8"/>
        <v>11</v>
      </c>
      <c r="BE16" s="167">
        <f t="shared" si="8"/>
        <v>7</v>
      </c>
      <c r="BF16" s="167">
        <f t="shared" si="8"/>
        <v>1</v>
      </c>
      <c r="BG16" s="167">
        <f t="shared" si="8"/>
        <v>6</v>
      </c>
      <c r="BH16" s="167">
        <f t="shared" si="8"/>
        <v>8</v>
      </c>
      <c r="BI16" s="167">
        <f t="shared" si="8"/>
        <v>0</v>
      </c>
      <c r="BJ16" s="167">
        <f t="shared" si="8"/>
        <v>2</v>
      </c>
      <c r="BK16" s="167">
        <f t="shared" si="8"/>
        <v>0</v>
      </c>
      <c r="BL16" s="167">
        <f t="shared" si="8"/>
        <v>0</v>
      </c>
      <c r="BM16" s="167">
        <f t="shared" si="8"/>
        <v>4</v>
      </c>
      <c r="BN16" s="167">
        <f t="shared" si="8"/>
        <v>0</v>
      </c>
      <c r="BO16" s="167">
        <f t="shared" si="8"/>
        <v>0</v>
      </c>
      <c r="BP16" s="167">
        <f t="shared" si="8"/>
        <v>1</v>
      </c>
      <c r="BQ16" s="167">
        <f t="shared" si="8"/>
        <v>0</v>
      </c>
      <c r="BR16" s="167">
        <f t="shared" si="8"/>
        <v>6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262</v>
      </c>
      <c r="C17" s="17" t="s">
        <v>191</v>
      </c>
      <c r="D17" s="17" t="s">
        <v>191</v>
      </c>
      <c r="E17" s="17" t="s">
        <v>480</v>
      </c>
      <c r="F17" s="17" t="s">
        <v>319</v>
      </c>
      <c r="G17" s="17" t="s">
        <v>319</v>
      </c>
      <c r="H17" s="17" t="s">
        <v>319</v>
      </c>
      <c r="I17" s="17"/>
      <c r="J17" s="17"/>
      <c r="K17" s="17" t="s">
        <v>467</v>
      </c>
      <c r="L17" s="17"/>
      <c r="M17" s="17" t="s">
        <v>309</v>
      </c>
      <c r="N17" s="373" t="s">
        <v>468</v>
      </c>
      <c r="O17" s="17"/>
      <c r="P17" s="17" t="s">
        <v>191</v>
      </c>
      <c r="Q17" s="17" t="s">
        <v>482</v>
      </c>
      <c r="R17" s="17" t="s">
        <v>283</v>
      </c>
      <c r="S17" s="373"/>
      <c r="T17" s="17" t="s">
        <v>483</v>
      </c>
      <c r="U17" s="17" t="s">
        <v>482</v>
      </c>
      <c r="V17" s="17" t="s">
        <v>283</v>
      </c>
      <c r="W17" s="17"/>
      <c r="X17" s="17" t="s">
        <v>408</v>
      </c>
      <c r="Y17" s="17" t="s">
        <v>192</v>
      </c>
      <c r="Z17" s="17"/>
      <c r="AA17" s="17"/>
      <c r="AB17" s="17"/>
      <c r="AC17" s="17" t="s">
        <v>283</v>
      </c>
      <c r="AD17" s="17" t="s">
        <v>391</v>
      </c>
      <c r="AE17" s="17" t="s">
        <v>482</v>
      </c>
      <c r="AF17" s="17"/>
      <c r="AG17" s="17"/>
      <c r="AH17" s="17"/>
      <c r="AI17" s="17" t="s">
        <v>283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>MOC20743</v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90" t="s">
        <v>6</v>
      </c>
      <c r="C18" s="289"/>
      <c r="D18" s="289"/>
      <c r="E18" s="372" t="s">
        <v>0</v>
      </c>
      <c r="F18" s="291" t="s">
        <v>1</v>
      </c>
      <c r="G18" s="291" t="s">
        <v>1</v>
      </c>
      <c r="H18" s="291" t="s">
        <v>1</v>
      </c>
      <c r="I18" s="289"/>
      <c r="J18" s="289"/>
      <c r="K18" s="305" t="s">
        <v>49</v>
      </c>
      <c r="L18" s="289"/>
      <c r="M18" s="289"/>
      <c r="N18" s="359" t="s">
        <v>227</v>
      </c>
      <c r="O18" s="289"/>
      <c r="P18" s="289"/>
      <c r="Q18" s="477" t="s">
        <v>346</v>
      </c>
      <c r="R18" s="264" t="s">
        <v>74</v>
      </c>
      <c r="S18" s="289"/>
      <c r="T18" s="478" t="s">
        <v>423</v>
      </c>
      <c r="U18" s="477" t="s">
        <v>346</v>
      </c>
      <c r="V18" s="264" t="s">
        <v>74</v>
      </c>
      <c r="W18" s="289"/>
      <c r="X18" s="288" t="s">
        <v>4</v>
      </c>
      <c r="Y18" s="292" t="s">
        <v>16</v>
      </c>
      <c r="Z18" s="289"/>
      <c r="AA18" s="289"/>
      <c r="AB18" s="289"/>
      <c r="AC18" s="264" t="s">
        <v>74</v>
      </c>
      <c r="AD18" s="366" t="s">
        <v>14</v>
      </c>
      <c r="AE18" s="477" t="s">
        <v>346</v>
      </c>
      <c r="AF18" s="289"/>
      <c r="AG18" s="289"/>
      <c r="AH18" s="289"/>
      <c r="AI18" s="427" t="s">
        <v>74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34</v>
      </c>
      <c r="C19" s="26"/>
      <c r="D19" s="26"/>
      <c r="E19" s="26" t="s">
        <v>31</v>
      </c>
      <c r="F19" s="26">
        <v>5</v>
      </c>
      <c r="G19" s="26">
        <v>4</v>
      </c>
      <c r="H19" s="26">
        <v>4</v>
      </c>
      <c r="I19" s="26"/>
      <c r="J19" s="26"/>
      <c r="K19" s="26" t="s">
        <v>271</v>
      </c>
      <c r="L19" s="26"/>
      <c r="M19" s="391" t="s">
        <v>484</v>
      </c>
      <c r="N19" s="26" t="s">
        <v>62</v>
      </c>
      <c r="O19" s="26"/>
      <c r="P19" s="26"/>
      <c r="Q19" s="26">
        <v>9</v>
      </c>
      <c r="R19" s="26">
        <v>6</v>
      </c>
      <c r="S19" s="26"/>
      <c r="T19" s="26">
        <v>7</v>
      </c>
      <c r="U19" s="26">
        <v>9</v>
      </c>
      <c r="V19" s="26">
        <v>6</v>
      </c>
      <c r="W19" s="26"/>
      <c r="X19" s="26">
        <v>1</v>
      </c>
      <c r="Y19" s="26">
        <v>1</v>
      </c>
      <c r="Z19" s="26"/>
      <c r="AA19" s="26"/>
      <c r="AB19" s="26"/>
      <c r="AC19" s="26">
        <v>3</v>
      </c>
      <c r="AD19" s="26">
        <v>8</v>
      </c>
      <c r="AE19" s="26">
        <v>9</v>
      </c>
      <c r="AF19" s="26"/>
      <c r="AG19" s="26"/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>
        <f>IF(HLOOKUP($A$1&amp;"b",[1]!Plan,AS67,FALSE)="","",HLOOKUP($A$1&amp;"b",[1]!Plan,AS67,FALSE))</f>
        <v>8</v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6</v>
      </c>
      <c r="BA19" s="167">
        <f t="shared" si="10"/>
        <v>0</v>
      </c>
      <c r="BB19" s="167">
        <f t="shared" si="10"/>
        <v>10</v>
      </c>
      <c r="BC19" s="167">
        <f t="shared" si="10"/>
        <v>4</v>
      </c>
      <c r="BD19" s="167">
        <f t="shared" si="10"/>
        <v>11</v>
      </c>
      <c r="BE19" s="167">
        <f t="shared" si="10"/>
        <v>7</v>
      </c>
      <c r="BF19" s="167">
        <f t="shared" si="10"/>
        <v>1</v>
      </c>
      <c r="BG19" s="167">
        <f t="shared" si="10"/>
        <v>6</v>
      </c>
      <c r="BH19" s="167">
        <f t="shared" si="10"/>
        <v>8</v>
      </c>
      <c r="BI19" s="167">
        <f t="shared" si="10"/>
        <v>0</v>
      </c>
      <c r="BJ19" s="167">
        <f t="shared" si="10"/>
        <v>2</v>
      </c>
      <c r="BK19" s="167">
        <f t="shared" si="10"/>
        <v>0</v>
      </c>
      <c r="BL19" s="167">
        <f t="shared" si="10"/>
        <v>0</v>
      </c>
      <c r="BM19" s="167">
        <f t="shared" si="10"/>
        <v>4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6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262</v>
      </c>
      <c r="C24" s="17" t="s">
        <v>191</v>
      </c>
      <c r="D24" s="17" t="s">
        <v>191</v>
      </c>
      <c r="E24" s="17" t="s">
        <v>480</v>
      </c>
      <c r="F24" s="17" t="s">
        <v>319</v>
      </c>
      <c r="G24" s="17" t="s">
        <v>319</v>
      </c>
      <c r="H24" s="17" t="s">
        <v>319</v>
      </c>
      <c r="I24" s="17"/>
      <c r="J24" s="17"/>
      <c r="K24" s="17" t="s">
        <v>481</v>
      </c>
      <c r="L24" s="17"/>
      <c r="M24" s="17"/>
      <c r="N24" s="373" t="s">
        <v>345</v>
      </c>
      <c r="O24" s="17"/>
      <c r="P24" s="17" t="s">
        <v>191</v>
      </c>
      <c r="Q24" s="17" t="s">
        <v>482</v>
      </c>
      <c r="R24" s="17" t="s">
        <v>283</v>
      </c>
      <c r="S24" s="373"/>
      <c r="T24" s="17" t="s">
        <v>483</v>
      </c>
      <c r="U24" s="17" t="s">
        <v>482</v>
      </c>
      <c r="V24" s="17" t="s">
        <v>283</v>
      </c>
      <c r="W24" s="17"/>
      <c r="X24" s="17" t="s">
        <v>408</v>
      </c>
      <c r="Y24" s="17" t="s">
        <v>192</v>
      </c>
      <c r="Z24" s="17"/>
      <c r="AA24" s="17"/>
      <c r="AB24" s="17"/>
      <c r="AC24" s="17" t="s">
        <v>283</v>
      </c>
      <c r="AD24" s="17" t="s">
        <v>391</v>
      </c>
      <c r="AE24" s="17" t="s">
        <v>482</v>
      </c>
      <c r="AF24" s="17"/>
      <c r="AG24" s="17"/>
      <c r="AH24" s="17"/>
      <c r="AI24" s="17" t="s">
        <v>283</v>
      </c>
      <c r="AJ24" s="334"/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>MOC20743</v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90" t="s">
        <v>6</v>
      </c>
      <c r="C25" s="289"/>
      <c r="D25" s="289"/>
      <c r="E25" s="372" t="s">
        <v>0</v>
      </c>
      <c r="F25" s="291" t="s">
        <v>1</v>
      </c>
      <c r="G25" s="291" t="s">
        <v>1</v>
      </c>
      <c r="H25" s="291" t="s">
        <v>1</v>
      </c>
      <c r="I25" s="289"/>
      <c r="J25" s="289"/>
      <c r="K25" s="305" t="s">
        <v>49</v>
      </c>
      <c r="L25" s="289"/>
      <c r="M25" s="289"/>
      <c r="N25" s="322" t="s">
        <v>56</v>
      </c>
      <c r="O25" s="289"/>
      <c r="P25" s="289"/>
      <c r="Q25" s="477" t="s">
        <v>346</v>
      </c>
      <c r="R25" s="264" t="s">
        <v>74</v>
      </c>
      <c r="S25" s="310"/>
      <c r="T25" s="478" t="s">
        <v>423</v>
      </c>
      <c r="U25" s="477" t="s">
        <v>346</v>
      </c>
      <c r="V25" s="264" t="s">
        <v>74</v>
      </c>
      <c r="W25" s="289"/>
      <c r="X25" s="288" t="s">
        <v>4</v>
      </c>
      <c r="Y25" s="292" t="s">
        <v>16</v>
      </c>
      <c r="Z25" s="289"/>
      <c r="AA25" s="289"/>
      <c r="AB25" s="289"/>
      <c r="AC25" s="264" t="s">
        <v>74</v>
      </c>
      <c r="AD25" s="366" t="s">
        <v>14</v>
      </c>
      <c r="AE25" s="477" t="s">
        <v>346</v>
      </c>
      <c r="AF25" s="289"/>
      <c r="AG25" s="289"/>
      <c r="AH25" s="289"/>
      <c r="AI25" s="427" t="s">
        <v>74</v>
      </c>
      <c r="AJ25" s="313"/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34</v>
      </c>
      <c r="C26" s="26"/>
      <c r="D26" s="26"/>
      <c r="E26" s="26" t="s">
        <v>31</v>
      </c>
      <c r="F26" s="26">
        <v>5</v>
      </c>
      <c r="G26" s="26">
        <v>4</v>
      </c>
      <c r="H26" s="26">
        <v>4</v>
      </c>
      <c r="I26" s="26"/>
      <c r="J26" s="26"/>
      <c r="K26" s="26" t="s">
        <v>271</v>
      </c>
      <c r="L26" s="26"/>
      <c r="M26" s="26"/>
      <c r="N26" s="26" t="s">
        <v>62</v>
      </c>
      <c r="O26" s="26"/>
      <c r="P26" s="26"/>
      <c r="Q26" s="26">
        <v>9</v>
      </c>
      <c r="R26" s="26">
        <v>6</v>
      </c>
      <c r="S26" s="26"/>
      <c r="T26" s="26">
        <v>7</v>
      </c>
      <c r="U26" s="26">
        <v>9</v>
      </c>
      <c r="V26" s="26">
        <v>6</v>
      </c>
      <c r="W26" s="26"/>
      <c r="X26" s="26">
        <v>1</v>
      </c>
      <c r="Y26" s="26">
        <v>1</v>
      </c>
      <c r="Z26" s="26"/>
      <c r="AA26" s="26"/>
      <c r="AB26" s="26"/>
      <c r="AC26" s="26">
        <v>3</v>
      </c>
      <c r="AD26" s="26">
        <v>8</v>
      </c>
      <c r="AE26" s="26">
        <v>9</v>
      </c>
      <c r="AF26" s="26"/>
      <c r="AG26" s="26"/>
      <c r="AH26" s="26"/>
      <c r="AI26" s="26">
        <v>6</v>
      </c>
      <c r="AJ26" s="82"/>
      <c r="AK26" s="31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>
        <f>IF(HLOOKUP($A$1&amp;"b",[1]!Plan,AS68,FALSE)="","",HLOOKUP($A$1&amp;"b",[1]!Plan,AS68,FALSE))</f>
        <v>8</v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6</v>
      </c>
      <c r="BA26" s="167">
        <f t="shared" si="14"/>
        <v>0</v>
      </c>
      <c r="BB26" s="167">
        <f t="shared" si="14"/>
        <v>10</v>
      </c>
      <c r="BC26" s="167">
        <f t="shared" si="14"/>
        <v>4</v>
      </c>
      <c r="BD26" s="167">
        <f t="shared" si="14"/>
        <v>11</v>
      </c>
      <c r="BE26" s="167">
        <f t="shared" si="14"/>
        <v>7</v>
      </c>
      <c r="BF26" s="167">
        <f t="shared" si="14"/>
        <v>1</v>
      </c>
      <c r="BG26" s="167">
        <f t="shared" si="14"/>
        <v>6</v>
      </c>
      <c r="BH26" s="167">
        <f t="shared" si="14"/>
        <v>8</v>
      </c>
      <c r="BI26" s="167">
        <f t="shared" si="14"/>
        <v>0</v>
      </c>
      <c r="BJ26" s="167">
        <f t="shared" si="14"/>
        <v>2</v>
      </c>
      <c r="BK26" s="167">
        <f t="shared" si="14"/>
        <v>0</v>
      </c>
      <c r="BL26" s="167">
        <f t="shared" si="14"/>
        <v>0</v>
      </c>
      <c r="BM26" s="167">
        <f t="shared" si="14"/>
        <v>4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0</v>
      </c>
      <c r="BR26" s="167">
        <f t="shared" si="14"/>
        <v>6</v>
      </c>
    </row>
    <row r="27" spans="1:83" ht="17.100000000000001" customHeight="1" x14ac:dyDescent="0.3">
      <c r="A27" s="192"/>
      <c r="B27" s="17" t="s">
        <v>262</v>
      </c>
      <c r="C27" s="17" t="s">
        <v>191</v>
      </c>
      <c r="D27" s="17" t="s">
        <v>191</v>
      </c>
      <c r="E27" s="17" t="s">
        <v>480</v>
      </c>
      <c r="F27" s="17" t="s">
        <v>319</v>
      </c>
      <c r="G27" s="17" t="s">
        <v>319</v>
      </c>
      <c r="H27" s="17" t="s">
        <v>319</v>
      </c>
      <c r="I27" s="17"/>
      <c r="J27" s="17"/>
      <c r="K27" s="17" t="s">
        <v>481</v>
      </c>
      <c r="L27" s="17"/>
      <c r="M27" s="17" t="s">
        <v>489</v>
      </c>
      <c r="N27" s="373" t="s">
        <v>345</v>
      </c>
      <c r="O27" s="17"/>
      <c r="P27" s="17" t="s">
        <v>191</v>
      </c>
      <c r="Q27" s="17" t="s">
        <v>482</v>
      </c>
      <c r="R27" s="17" t="s">
        <v>283</v>
      </c>
      <c r="S27" s="373"/>
      <c r="T27" s="17" t="s">
        <v>483</v>
      </c>
      <c r="U27" s="17" t="s">
        <v>482</v>
      </c>
      <c r="V27" s="17" t="s">
        <v>283</v>
      </c>
      <c r="W27" s="17"/>
      <c r="X27" s="17" t="s">
        <v>408</v>
      </c>
      <c r="Y27" s="17" t="s">
        <v>192</v>
      </c>
      <c r="Z27" s="17"/>
      <c r="AA27" s="17"/>
      <c r="AB27" s="17"/>
      <c r="AC27" s="17" t="s">
        <v>283</v>
      </c>
      <c r="AD27" s="17" t="s">
        <v>391</v>
      </c>
      <c r="AE27" s="17" t="s">
        <v>482</v>
      </c>
      <c r="AF27" s="17"/>
      <c r="AG27" s="17"/>
      <c r="AH27" s="17"/>
      <c r="AI27" s="17" t="s">
        <v>283</v>
      </c>
      <c r="AJ27" s="334"/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>MOC20743</v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90" t="s">
        <v>6</v>
      </c>
      <c r="C28" s="289"/>
      <c r="D28" s="289"/>
      <c r="E28" s="372" t="s">
        <v>0</v>
      </c>
      <c r="F28" s="291" t="s">
        <v>1</v>
      </c>
      <c r="G28" s="291" t="s">
        <v>1</v>
      </c>
      <c r="H28" s="291" t="s">
        <v>1</v>
      </c>
      <c r="I28" s="289"/>
      <c r="J28" s="289"/>
      <c r="K28" s="305" t="s">
        <v>49</v>
      </c>
      <c r="L28" s="289"/>
      <c r="M28" s="323" t="s">
        <v>23</v>
      </c>
      <c r="N28" s="322" t="s">
        <v>56</v>
      </c>
      <c r="O28" s="289"/>
      <c r="P28" s="289"/>
      <c r="Q28" s="477" t="s">
        <v>346</v>
      </c>
      <c r="R28" s="264" t="s">
        <v>74</v>
      </c>
      <c r="S28" s="310"/>
      <c r="T28" s="478" t="s">
        <v>423</v>
      </c>
      <c r="U28" s="477" t="s">
        <v>346</v>
      </c>
      <c r="V28" s="264" t="s">
        <v>74</v>
      </c>
      <c r="W28" s="289"/>
      <c r="X28" s="288" t="s">
        <v>4</v>
      </c>
      <c r="Y28" s="292" t="s">
        <v>16</v>
      </c>
      <c r="Z28" s="289"/>
      <c r="AA28" s="289"/>
      <c r="AB28" s="289"/>
      <c r="AC28" s="264" t="s">
        <v>74</v>
      </c>
      <c r="AD28" s="366" t="s">
        <v>14</v>
      </c>
      <c r="AE28" s="477" t="s">
        <v>346</v>
      </c>
      <c r="AF28" s="289"/>
      <c r="AG28" s="289"/>
      <c r="AH28" s="289"/>
      <c r="AI28" s="427" t="s">
        <v>74</v>
      </c>
      <c r="AJ28" s="313"/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34</v>
      </c>
      <c r="C29" s="26"/>
      <c r="D29" s="26"/>
      <c r="E29" s="26" t="s">
        <v>31</v>
      </c>
      <c r="F29" s="26">
        <v>5</v>
      </c>
      <c r="G29" s="26">
        <v>4</v>
      </c>
      <c r="H29" s="26">
        <v>4</v>
      </c>
      <c r="I29" s="26"/>
      <c r="J29" s="26"/>
      <c r="K29" s="26" t="s">
        <v>271</v>
      </c>
      <c r="L29" s="26"/>
      <c r="M29" s="26" t="s">
        <v>32</v>
      </c>
      <c r="N29" s="26" t="s">
        <v>62</v>
      </c>
      <c r="O29" s="26"/>
      <c r="P29" s="26"/>
      <c r="Q29" s="26">
        <v>9</v>
      </c>
      <c r="R29" s="26">
        <v>6</v>
      </c>
      <c r="S29" s="26"/>
      <c r="T29" s="26">
        <v>7</v>
      </c>
      <c r="U29" s="26">
        <v>9</v>
      </c>
      <c r="V29" s="26">
        <v>6</v>
      </c>
      <c r="W29" s="26"/>
      <c r="X29" s="26">
        <v>1</v>
      </c>
      <c r="Y29" s="26">
        <v>1</v>
      </c>
      <c r="Z29" s="26"/>
      <c r="AA29" s="26"/>
      <c r="AB29" s="26"/>
      <c r="AC29" s="26">
        <v>3</v>
      </c>
      <c r="AD29" s="26">
        <v>8</v>
      </c>
      <c r="AE29" s="26">
        <v>9</v>
      </c>
      <c r="AF29" s="26"/>
      <c r="AG29" s="26"/>
      <c r="AH29" s="26"/>
      <c r="AI29" s="26">
        <v>6</v>
      </c>
      <c r="AJ29" s="82"/>
      <c r="AK29" s="31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>
        <f>IF(HLOOKUP($A$1&amp;"b",[1]!Plan,AS68,FALSE)="","",HLOOKUP($A$1&amp;"b",[1]!Plan,AS68,FALSE))</f>
        <v>8</v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6</v>
      </c>
      <c r="BA29" s="167">
        <f t="shared" si="16"/>
        <v>0</v>
      </c>
      <c r="BB29" s="167">
        <f t="shared" si="16"/>
        <v>10</v>
      </c>
      <c r="BC29" s="167">
        <f t="shared" si="16"/>
        <v>4</v>
      </c>
      <c r="BD29" s="167">
        <f t="shared" si="16"/>
        <v>11</v>
      </c>
      <c r="BE29" s="167">
        <f t="shared" si="16"/>
        <v>7</v>
      </c>
      <c r="BF29" s="167">
        <f t="shared" si="16"/>
        <v>1</v>
      </c>
      <c r="BG29" s="167">
        <f t="shared" si="16"/>
        <v>6</v>
      </c>
      <c r="BH29" s="167">
        <f t="shared" si="16"/>
        <v>8</v>
      </c>
      <c r="BI29" s="167">
        <f t="shared" si="16"/>
        <v>0</v>
      </c>
      <c r="BJ29" s="167">
        <f t="shared" si="16"/>
        <v>2</v>
      </c>
      <c r="BK29" s="167">
        <f t="shared" si="16"/>
        <v>4</v>
      </c>
      <c r="BL29" s="167">
        <f t="shared" si="16"/>
        <v>0</v>
      </c>
      <c r="BM29" s="167">
        <f t="shared" si="16"/>
        <v>4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6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262</v>
      </c>
      <c r="C34" s="17" t="s">
        <v>191</v>
      </c>
      <c r="D34" s="17" t="s">
        <v>191</v>
      </c>
      <c r="E34" s="17" t="s">
        <v>480</v>
      </c>
      <c r="F34" s="17" t="s">
        <v>319</v>
      </c>
      <c r="G34" s="17" t="s">
        <v>319</v>
      </c>
      <c r="H34" s="17" t="s">
        <v>319</v>
      </c>
      <c r="I34" s="17"/>
      <c r="J34" s="17"/>
      <c r="K34" s="17" t="s">
        <v>481</v>
      </c>
      <c r="L34" s="17"/>
      <c r="M34" s="17"/>
      <c r="N34" s="17" t="s">
        <v>345</v>
      </c>
      <c r="O34" s="17"/>
      <c r="P34" s="17" t="s">
        <v>191</v>
      </c>
      <c r="Q34" s="17" t="s">
        <v>482</v>
      </c>
      <c r="R34" s="17" t="s">
        <v>283</v>
      </c>
      <c r="S34" s="373"/>
      <c r="T34" s="17" t="s">
        <v>262</v>
      </c>
      <c r="U34" s="17" t="s">
        <v>482</v>
      </c>
      <c r="V34" s="17" t="s">
        <v>283</v>
      </c>
      <c r="W34" s="17"/>
      <c r="X34" s="17" t="s">
        <v>408</v>
      </c>
      <c r="Y34" s="17" t="s">
        <v>192</v>
      </c>
      <c r="Z34" s="17"/>
      <c r="AA34" s="17"/>
      <c r="AB34" s="17" t="s">
        <v>447</v>
      </c>
      <c r="AC34" s="17" t="s">
        <v>283</v>
      </c>
      <c r="AD34" s="17" t="s">
        <v>391</v>
      </c>
      <c r="AE34" s="17" t="s">
        <v>482</v>
      </c>
      <c r="AF34" s="17"/>
      <c r="AG34" s="17"/>
      <c r="AH34" s="17"/>
      <c r="AI34" s="17" t="s">
        <v>283</v>
      </c>
      <c r="AJ34" s="334"/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>MOC20743</v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92" t="s">
        <v>16</v>
      </c>
      <c r="C35" s="289"/>
      <c r="D35" s="289"/>
      <c r="E35" s="372" t="s">
        <v>0</v>
      </c>
      <c r="F35" s="291" t="s">
        <v>1</v>
      </c>
      <c r="G35" s="291" t="s">
        <v>1</v>
      </c>
      <c r="H35" s="291" t="s">
        <v>1</v>
      </c>
      <c r="I35" s="289"/>
      <c r="J35" s="289"/>
      <c r="K35" s="305" t="s">
        <v>49</v>
      </c>
      <c r="L35" s="289"/>
      <c r="M35" s="289"/>
      <c r="N35" s="322" t="s">
        <v>56</v>
      </c>
      <c r="O35" s="289"/>
      <c r="P35" s="289"/>
      <c r="Q35" s="477" t="s">
        <v>346</v>
      </c>
      <c r="R35" s="264" t="s">
        <v>74</v>
      </c>
      <c r="S35" s="310"/>
      <c r="T35" s="292" t="s">
        <v>16</v>
      </c>
      <c r="U35" s="477" t="s">
        <v>346</v>
      </c>
      <c r="V35" s="264" t="s">
        <v>74</v>
      </c>
      <c r="W35" s="289"/>
      <c r="X35" s="288" t="s">
        <v>4</v>
      </c>
      <c r="Y35" s="292" t="s">
        <v>16</v>
      </c>
      <c r="Z35" s="289"/>
      <c r="AA35" s="289"/>
      <c r="AB35" s="293" t="s">
        <v>225</v>
      </c>
      <c r="AC35" s="264" t="s">
        <v>74</v>
      </c>
      <c r="AD35" s="366" t="s">
        <v>14</v>
      </c>
      <c r="AE35" s="477" t="s">
        <v>346</v>
      </c>
      <c r="AF35" s="289"/>
      <c r="AG35" s="289"/>
      <c r="AH35" s="289"/>
      <c r="AI35" s="427" t="s">
        <v>74</v>
      </c>
      <c r="AJ35" s="313"/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34</v>
      </c>
      <c r="C36" s="26"/>
      <c r="D36" s="26"/>
      <c r="E36" s="26" t="s">
        <v>31</v>
      </c>
      <c r="F36" s="26">
        <v>5</v>
      </c>
      <c r="G36" s="26">
        <v>4</v>
      </c>
      <c r="H36" s="26">
        <v>4</v>
      </c>
      <c r="I36" s="26"/>
      <c r="J36" s="26"/>
      <c r="K36" s="26" t="s">
        <v>271</v>
      </c>
      <c r="L36" s="26"/>
      <c r="M36" s="26"/>
      <c r="N36" s="26" t="s">
        <v>62</v>
      </c>
      <c r="O36" s="26"/>
      <c r="P36" s="26"/>
      <c r="Q36" s="26">
        <v>9</v>
      </c>
      <c r="R36" s="26">
        <v>6</v>
      </c>
      <c r="S36" s="26"/>
      <c r="T36" s="26">
        <v>7</v>
      </c>
      <c r="U36" s="26">
        <v>9</v>
      </c>
      <c r="V36" s="26">
        <v>6</v>
      </c>
      <c r="W36" s="26"/>
      <c r="X36" s="26">
        <v>1</v>
      </c>
      <c r="Y36" s="26">
        <v>1</v>
      </c>
      <c r="Z36" s="26"/>
      <c r="AA36" s="26"/>
      <c r="AB36" s="26" t="s">
        <v>63</v>
      </c>
      <c r="AC36" s="26">
        <v>3</v>
      </c>
      <c r="AD36" s="26">
        <v>8</v>
      </c>
      <c r="AE36" s="26">
        <v>9</v>
      </c>
      <c r="AF36" s="26"/>
      <c r="AG36" s="26"/>
      <c r="AH36" s="26"/>
      <c r="AI36" s="26">
        <v>6</v>
      </c>
      <c r="AJ36" s="82"/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>
        <f>IF(HLOOKUP($A$1&amp;"b",[1]!Plan,AS69,FALSE)="","",HLOOKUP($A$1&amp;"b",[1]!Plan,AS69,FALSE))</f>
        <v>8</v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6</v>
      </c>
      <c r="BA36" s="167">
        <f t="shared" si="20"/>
        <v>0</v>
      </c>
      <c r="BB36" s="167">
        <f t="shared" si="20"/>
        <v>10</v>
      </c>
      <c r="BC36" s="167">
        <f t="shared" si="20"/>
        <v>4</v>
      </c>
      <c r="BD36" s="167">
        <f t="shared" si="20"/>
        <v>11</v>
      </c>
      <c r="BE36" s="167">
        <f t="shared" si="20"/>
        <v>7</v>
      </c>
      <c r="BF36" s="167">
        <f t="shared" si="20"/>
        <v>1</v>
      </c>
      <c r="BG36" s="167">
        <f t="shared" si="20"/>
        <v>6</v>
      </c>
      <c r="BH36" s="167">
        <f t="shared" si="20"/>
        <v>8</v>
      </c>
      <c r="BI36" s="167">
        <f t="shared" si="20"/>
        <v>0</v>
      </c>
      <c r="BJ36" s="167">
        <f t="shared" si="20"/>
        <v>2</v>
      </c>
      <c r="BK36" s="167">
        <f t="shared" si="20"/>
        <v>0</v>
      </c>
      <c r="BL36" s="167">
        <f t="shared" si="20"/>
        <v>0</v>
      </c>
      <c r="BM36" s="167">
        <f t="shared" si="20"/>
        <v>4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0</v>
      </c>
      <c r="BR36" s="167">
        <f t="shared" si="20"/>
        <v>6</v>
      </c>
    </row>
    <row r="37" spans="1:71" ht="15" customHeight="1" x14ac:dyDescent="0.3">
      <c r="A37" s="192"/>
      <c r="B37" s="17" t="s">
        <v>262</v>
      </c>
      <c r="C37" s="17" t="s">
        <v>191</v>
      </c>
      <c r="D37" s="17" t="s">
        <v>191</v>
      </c>
      <c r="E37" s="17" t="s">
        <v>480</v>
      </c>
      <c r="F37" s="17" t="s">
        <v>319</v>
      </c>
      <c r="G37" s="17" t="s">
        <v>319</v>
      </c>
      <c r="H37" s="17" t="s">
        <v>319</v>
      </c>
      <c r="I37" s="17"/>
      <c r="J37" s="17"/>
      <c r="K37" s="17" t="s">
        <v>481</v>
      </c>
      <c r="L37" s="17"/>
      <c r="M37" s="17"/>
      <c r="N37" s="17" t="s">
        <v>345</v>
      </c>
      <c r="O37" s="17"/>
      <c r="P37" s="17" t="s">
        <v>191</v>
      </c>
      <c r="Q37" s="17" t="s">
        <v>482</v>
      </c>
      <c r="R37" s="17" t="s">
        <v>283</v>
      </c>
      <c r="S37" s="373"/>
      <c r="T37" s="17" t="s">
        <v>262</v>
      </c>
      <c r="U37" s="17" t="s">
        <v>482</v>
      </c>
      <c r="V37" s="17" t="s">
        <v>283</v>
      </c>
      <c r="W37" s="17"/>
      <c r="X37" s="17" t="s">
        <v>408</v>
      </c>
      <c r="Y37" s="17" t="s">
        <v>192</v>
      </c>
      <c r="Z37" s="17"/>
      <c r="AA37" s="17"/>
      <c r="AB37" s="17"/>
      <c r="AC37" s="17" t="s">
        <v>283</v>
      </c>
      <c r="AD37" s="17" t="s">
        <v>391</v>
      </c>
      <c r="AE37" s="17" t="s">
        <v>482</v>
      </c>
      <c r="AF37" s="17"/>
      <c r="AG37" s="17"/>
      <c r="AH37" s="17"/>
      <c r="AI37" s="17" t="s">
        <v>283</v>
      </c>
      <c r="AJ37" s="334"/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>MOC20743</v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92" t="s">
        <v>16</v>
      </c>
      <c r="C38" s="289"/>
      <c r="D38" s="289"/>
      <c r="E38" s="372" t="s">
        <v>0</v>
      </c>
      <c r="F38" s="291" t="s">
        <v>1</v>
      </c>
      <c r="G38" s="291" t="s">
        <v>1</v>
      </c>
      <c r="H38" s="291" t="s">
        <v>1</v>
      </c>
      <c r="I38" s="289"/>
      <c r="J38" s="289"/>
      <c r="K38" s="305" t="s">
        <v>49</v>
      </c>
      <c r="L38" s="289"/>
      <c r="M38" s="289"/>
      <c r="N38" s="322" t="s">
        <v>56</v>
      </c>
      <c r="O38" s="289"/>
      <c r="P38" s="289"/>
      <c r="Q38" s="477" t="s">
        <v>346</v>
      </c>
      <c r="R38" s="264" t="s">
        <v>74</v>
      </c>
      <c r="S38" s="310"/>
      <c r="T38" s="292" t="s">
        <v>16</v>
      </c>
      <c r="U38" s="477" t="s">
        <v>346</v>
      </c>
      <c r="V38" s="264" t="s">
        <v>74</v>
      </c>
      <c r="W38" s="289"/>
      <c r="X38" s="288" t="s">
        <v>4</v>
      </c>
      <c r="Y38" s="292" t="s">
        <v>16</v>
      </c>
      <c r="Z38" s="289"/>
      <c r="AA38" s="289"/>
      <c r="AB38" s="289"/>
      <c r="AC38" s="264" t="s">
        <v>74</v>
      </c>
      <c r="AD38" s="366" t="s">
        <v>14</v>
      </c>
      <c r="AE38" s="477" t="s">
        <v>346</v>
      </c>
      <c r="AF38" s="289"/>
      <c r="AG38" s="289"/>
      <c r="AH38" s="289"/>
      <c r="AI38" s="427" t="s">
        <v>74</v>
      </c>
      <c r="AJ38" s="313"/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34</v>
      </c>
      <c r="C39" s="26"/>
      <c r="D39" s="26"/>
      <c r="E39" s="26" t="s">
        <v>31</v>
      </c>
      <c r="F39" s="26">
        <v>5</v>
      </c>
      <c r="G39" s="26">
        <v>4</v>
      </c>
      <c r="H39" s="26">
        <v>4</v>
      </c>
      <c r="I39" s="26"/>
      <c r="J39" s="26"/>
      <c r="K39" s="26" t="s">
        <v>271</v>
      </c>
      <c r="L39" s="26"/>
      <c r="M39" s="26"/>
      <c r="N39" s="26" t="s">
        <v>62</v>
      </c>
      <c r="O39" s="26"/>
      <c r="P39" s="26"/>
      <c r="Q39" s="26">
        <v>9</v>
      </c>
      <c r="R39" s="26">
        <v>6</v>
      </c>
      <c r="S39" s="26"/>
      <c r="T39" s="26">
        <v>7</v>
      </c>
      <c r="U39" s="26">
        <v>9</v>
      </c>
      <c r="V39" s="26">
        <v>6</v>
      </c>
      <c r="W39" s="26"/>
      <c r="X39" s="26">
        <v>1</v>
      </c>
      <c r="Y39" s="26">
        <v>1</v>
      </c>
      <c r="Z39" s="26"/>
      <c r="AA39" s="26"/>
      <c r="AB39" s="26"/>
      <c r="AC39" s="26">
        <v>3</v>
      </c>
      <c r="AD39" s="26">
        <v>8</v>
      </c>
      <c r="AE39" s="26">
        <v>9</v>
      </c>
      <c r="AF39" s="26"/>
      <c r="AG39" s="26"/>
      <c r="AH39" s="26"/>
      <c r="AI39" s="26">
        <v>6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>
        <f>IF(HLOOKUP($A$1&amp;"b",[1]!Plan,AS69,FALSE)="","",HLOOKUP($A$1&amp;"b",[1]!Plan,AS69,FALSE))</f>
        <v>8</v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6</v>
      </c>
      <c r="BA39" s="167">
        <f t="shared" si="22"/>
        <v>0</v>
      </c>
      <c r="BB39" s="167">
        <f t="shared" si="22"/>
        <v>10</v>
      </c>
      <c r="BC39" s="167">
        <f t="shared" si="22"/>
        <v>4</v>
      </c>
      <c r="BD39" s="167">
        <f t="shared" si="22"/>
        <v>11</v>
      </c>
      <c r="BE39" s="167">
        <f t="shared" si="22"/>
        <v>7</v>
      </c>
      <c r="BF39" s="167">
        <f t="shared" si="22"/>
        <v>1</v>
      </c>
      <c r="BG39" s="167">
        <f t="shared" si="22"/>
        <v>6</v>
      </c>
      <c r="BH39" s="167">
        <f t="shared" si="22"/>
        <v>8</v>
      </c>
      <c r="BI39" s="167">
        <f t="shared" si="22"/>
        <v>0</v>
      </c>
      <c r="BJ39" s="167">
        <f t="shared" si="22"/>
        <v>2</v>
      </c>
      <c r="BK39" s="167">
        <f t="shared" si="22"/>
        <v>0</v>
      </c>
      <c r="BL39" s="167">
        <f t="shared" si="22"/>
        <v>0</v>
      </c>
      <c r="BM39" s="167">
        <f t="shared" si="22"/>
        <v>4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6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299</v>
      </c>
      <c r="C44" s="17" t="s">
        <v>191</v>
      </c>
      <c r="D44" s="17" t="s">
        <v>191</v>
      </c>
      <c r="E44" s="17" t="s">
        <v>480</v>
      </c>
      <c r="F44" s="17" t="s">
        <v>319</v>
      </c>
      <c r="G44" s="17" t="s">
        <v>319</v>
      </c>
      <c r="H44" s="17" t="s">
        <v>319</v>
      </c>
      <c r="I44" s="17"/>
      <c r="J44" s="17"/>
      <c r="K44" s="17" t="s">
        <v>481</v>
      </c>
      <c r="L44" s="17"/>
      <c r="M44" s="17"/>
      <c r="N44" s="17" t="s">
        <v>478</v>
      </c>
      <c r="O44" s="17"/>
      <c r="P44" s="17" t="s">
        <v>191</v>
      </c>
      <c r="Q44" s="17" t="s">
        <v>482</v>
      </c>
      <c r="R44" s="17" t="s">
        <v>283</v>
      </c>
      <c r="S44" s="17"/>
      <c r="T44" s="17" t="s">
        <v>299</v>
      </c>
      <c r="U44" s="17" t="s">
        <v>482</v>
      </c>
      <c r="V44" s="17" t="s">
        <v>283</v>
      </c>
      <c r="W44" s="17"/>
      <c r="X44" s="17" t="s">
        <v>408</v>
      </c>
      <c r="Y44" s="17" t="s">
        <v>192</v>
      </c>
      <c r="Z44" s="17"/>
      <c r="AA44" s="17"/>
      <c r="AB44" s="17"/>
      <c r="AC44" s="17" t="s">
        <v>283</v>
      </c>
      <c r="AD44" s="17" t="s">
        <v>391</v>
      </c>
      <c r="AE44" s="17" t="s">
        <v>482</v>
      </c>
      <c r="AF44" s="17"/>
      <c r="AG44" s="17"/>
      <c r="AH44" s="17"/>
      <c r="AI44" s="17" t="s">
        <v>283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>MOC20743</v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309" t="s">
        <v>17</v>
      </c>
      <c r="C45" s="289"/>
      <c r="D45" s="289"/>
      <c r="E45" s="372" t="s">
        <v>0</v>
      </c>
      <c r="F45" s="291" t="s">
        <v>1</v>
      </c>
      <c r="G45" s="291" t="s">
        <v>1</v>
      </c>
      <c r="H45" s="291" t="s">
        <v>1</v>
      </c>
      <c r="I45" s="289"/>
      <c r="J45" s="289"/>
      <c r="K45" s="305" t="s">
        <v>49</v>
      </c>
      <c r="L45" s="289"/>
      <c r="M45" s="289"/>
      <c r="N45" s="352" t="s">
        <v>202</v>
      </c>
      <c r="O45" s="289"/>
      <c r="P45" s="289"/>
      <c r="Q45" s="477" t="s">
        <v>346</v>
      </c>
      <c r="R45" s="264" t="s">
        <v>74</v>
      </c>
      <c r="S45" s="289"/>
      <c r="T45" s="309" t="s">
        <v>17</v>
      </c>
      <c r="U45" s="477" t="s">
        <v>346</v>
      </c>
      <c r="V45" s="264" t="s">
        <v>74</v>
      </c>
      <c r="W45" s="289"/>
      <c r="X45" s="288" t="s">
        <v>4</v>
      </c>
      <c r="Y45" s="292" t="s">
        <v>16</v>
      </c>
      <c r="Z45" s="289"/>
      <c r="AA45" s="289"/>
      <c r="AB45" s="289"/>
      <c r="AC45" s="264" t="s">
        <v>74</v>
      </c>
      <c r="AD45" s="366" t="s">
        <v>14</v>
      </c>
      <c r="AE45" s="477" t="s">
        <v>346</v>
      </c>
      <c r="AF45" s="289"/>
      <c r="AG45" s="289"/>
      <c r="AH45" s="289"/>
      <c r="AI45" s="427" t="s">
        <v>74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289</v>
      </c>
      <c r="C46" s="26"/>
      <c r="D46" s="26"/>
      <c r="E46" s="26" t="s">
        <v>31</v>
      </c>
      <c r="F46" s="26">
        <v>5</v>
      </c>
      <c r="G46" s="26">
        <v>4</v>
      </c>
      <c r="H46" s="26">
        <v>4</v>
      </c>
      <c r="I46" s="26"/>
      <c r="J46" s="26"/>
      <c r="K46" s="26" t="s">
        <v>271</v>
      </c>
      <c r="L46" s="26"/>
      <c r="M46" s="26"/>
      <c r="N46" s="26" t="s">
        <v>62</v>
      </c>
      <c r="O46" s="26"/>
      <c r="P46" s="26"/>
      <c r="Q46" s="26">
        <v>9</v>
      </c>
      <c r="R46" s="26">
        <v>6</v>
      </c>
      <c r="S46" s="26"/>
      <c r="T46" s="26" t="s">
        <v>289</v>
      </c>
      <c r="U46" s="26">
        <v>9</v>
      </c>
      <c r="V46" s="26">
        <v>6</v>
      </c>
      <c r="W46" s="26"/>
      <c r="X46" s="26">
        <v>1</v>
      </c>
      <c r="Y46" s="26">
        <v>1</v>
      </c>
      <c r="Z46" s="26"/>
      <c r="AA46" s="26"/>
      <c r="AB46" s="26"/>
      <c r="AC46" s="26">
        <v>3</v>
      </c>
      <c r="AD46" s="26">
        <v>8</v>
      </c>
      <c r="AE46" s="26">
        <v>9</v>
      </c>
      <c r="AF46" s="26"/>
      <c r="AG46" s="26"/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>
        <f>IF(HLOOKUP($A$1&amp;"b",[1]!Plan,AS70,FALSE)="","",HLOOKUP($A$1&amp;"b",[1]!Plan,AS70,FALSE))</f>
        <v>8</v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6</v>
      </c>
      <c r="BA46" s="167">
        <f t="shared" si="26"/>
        <v>0</v>
      </c>
      <c r="BB46" s="167">
        <f t="shared" si="26"/>
        <v>10</v>
      </c>
      <c r="BC46" s="167">
        <f t="shared" si="26"/>
        <v>4</v>
      </c>
      <c r="BD46" s="167">
        <f t="shared" si="26"/>
        <v>11</v>
      </c>
      <c r="BE46" s="167">
        <f t="shared" si="26"/>
        <v>7</v>
      </c>
      <c r="BF46" s="167">
        <f t="shared" si="26"/>
        <v>0</v>
      </c>
      <c r="BG46" s="167">
        <f t="shared" si="26"/>
        <v>6</v>
      </c>
      <c r="BH46" s="167">
        <f t="shared" si="26"/>
        <v>8</v>
      </c>
      <c r="BI46" s="167">
        <f t="shared" si="26"/>
        <v>0</v>
      </c>
      <c r="BJ46" s="167">
        <f t="shared" si="26"/>
        <v>2</v>
      </c>
      <c r="BK46" s="167">
        <f t="shared" si="26"/>
        <v>0</v>
      </c>
      <c r="BL46" s="167">
        <f t="shared" si="26"/>
        <v>0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6</v>
      </c>
    </row>
    <row r="47" spans="1:71" ht="15" customHeight="1" x14ac:dyDescent="0.3">
      <c r="A47" s="192"/>
      <c r="B47" s="17" t="s">
        <v>299</v>
      </c>
      <c r="C47" s="17" t="s">
        <v>191</v>
      </c>
      <c r="D47" s="17" t="s">
        <v>191</v>
      </c>
      <c r="E47" s="17" t="s">
        <v>480</v>
      </c>
      <c r="F47" s="17" t="s">
        <v>319</v>
      </c>
      <c r="G47" s="17" t="s">
        <v>319</v>
      </c>
      <c r="H47" s="17" t="s">
        <v>319</v>
      </c>
      <c r="I47" s="17"/>
      <c r="J47" s="17"/>
      <c r="K47" s="17" t="s">
        <v>481</v>
      </c>
      <c r="L47" s="17"/>
      <c r="M47" s="17"/>
      <c r="N47" s="17" t="s">
        <v>478</v>
      </c>
      <c r="O47" s="17"/>
      <c r="P47" s="17" t="s">
        <v>191</v>
      </c>
      <c r="Q47" s="17" t="s">
        <v>482</v>
      </c>
      <c r="R47" s="17" t="s">
        <v>283</v>
      </c>
      <c r="S47" s="17"/>
      <c r="T47" s="17" t="s">
        <v>299</v>
      </c>
      <c r="U47" s="17" t="s">
        <v>482</v>
      </c>
      <c r="V47" s="17" t="s">
        <v>283</v>
      </c>
      <c r="W47" s="17"/>
      <c r="X47" s="17" t="s">
        <v>408</v>
      </c>
      <c r="Y47" s="17" t="s">
        <v>192</v>
      </c>
      <c r="Z47" s="17"/>
      <c r="AA47" s="17"/>
      <c r="AB47" s="17"/>
      <c r="AC47" s="17" t="s">
        <v>283</v>
      </c>
      <c r="AD47" s="17" t="s">
        <v>391</v>
      </c>
      <c r="AE47" s="17" t="s">
        <v>482</v>
      </c>
      <c r="AF47" s="17"/>
      <c r="AG47" s="17"/>
      <c r="AH47" s="17"/>
      <c r="AI47" s="17" t="s">
        <v>283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>MOC20743</v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309" t="s">
        <v>17</v>
      </c>
      <c r="C48" s="289"/>
      <c r="D48" s="289"/>
      <c r="E48" s="372" t="s">
        <v>0</v>
      </c>
      <c r="F48" s="291" t="s">
        <v>1</v>
      </c>
      <c r="G48" s="291" t="s">
        <v>1</v>
      </c>
      <c r="H48" s="291" t="s">
        <v>1</v>
      </c>
      <c r="I48" s="289"/>
      <c r="J48" s="289"/>
      <c r="K48" s="305" t="s">
        <v>49</v>
      </c>
      <c r="L48" s="289"/>
      <c r="M48" s="289"/>
      <c r="N48" s="352" t="s">
        <v>202</v>
      </c>
      <c r="O48" s="289"/>
      <c r="P48" s="289"/>
      <c r="Q48" s="477" t="s">
        <v>346</v>
      </c>
      <c r="R48" s="264" t="s">
        <v>74</v>
      </c>
      <c r="S48" s="289"/>
      <c r="T48" s="309" t="s">
        <v>17</v>
      </c>
      <c r="U48" s="477" t="s">
        <v>346</v>
      </c>
      <c r="V48" s="264" t="s">
        <v>74</v>
      </c>
      <c r="W48" s="289"/>
      <c r="X48" s="288" t="s">
        <v>4</v>
      </c>
      <c r="Y48" s="292" t="s">
        <v>16</v>
      </c>
      <c r="Z48" s="289"/>
      <c r="AA48" s="289"/>
      <c r="AB48" s="289"/>
      <c r="AC48" s="264" t="s">
        <v>74</v>
      </c>
      <c r="AD48" s="366" t="s">
        <v>14</v>
      </c>
      <c r="AE48" s="477" t="s">
        <v>346</v>
      </c>
      <c r="AF48" s="289"/>
      <c r="AG48" s="289"/>
      <c r="AH48" s="289"/>
      <c r="AI48" s="427" t="s">
        <v>74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289</v>
      </c>
      <c r="C49" s="26"/>
      <c r="D49" s="26"/>
      <c r="E49" s="26" t="s">
        <v>31</v>
      </c>
      <c r="F49" s="26">
        <v>5</v>
      </c>
      <c r="G49" s="26">
        <v>4</v>
      </c>
      <c r="H49" s="26">
        <v>4</v>
      </c>
      <c r="I49" s="26"/>
      <c r="J49" s="26"/>
      <c r="K49" s="26" t="s">
        <v>271</v>
      </c>
      <c r="L49" s="26"/>
      <c r="M49" s="26"/>
      <c r="N49" s="26" t="s">
        <v>62</v>
      </c>
      <c r="O49" s="26"/>
      <c r="P49" s="26"/>
      <c r="Q49" s="26">
        <v>9</v>
      </c>
      <c r="R49" s="26">
        <v>6</v>
      </c>
      <c r="S49" s="26"/>
      <c r="T49" s="26" t="s">
        <v>289</v>
      </c>
      <c r="U49" s="26">
        <v>9</v>
      </c>
      <c r="V49" s="26">
        <v>6</v>
      </c>
      <c r="W49" s="26"/>
      <c r="X49" s="26">
        <v>1</v>
      </c>
      <c r="Y49" s="26">
        <v>1</v>
      </c>
      <c r="Z49" s="26"/>
      <c r="AA49" s="26"/>
      <c r="AB49" s="26"/>
      <c r="AC49" s="26">
        <v>3</v>
      </c>
      <c r="AD49" s="26">
        <v>8</v>
      </c>
      <c r="AE49" s="26">
        <v>9</v>
      </c>
      <c r="AF49" s="26"/>
      <c r="AG49" s="26"/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>
        <f>IF(HLOOKUP($A$1&amp;"b",[1]!Plan,AS70,FALSE)="","",HLOOKUP($A$1&amp;"b",[1]!Plan,AS70,FALSE))</f>
        <v>8</v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6</v>
      </c>
      <c r="BA49" s="167">
        <f t="shared" si="28"/>
        <v>0</v>
      </c>
      <c r="BB49" s="167">
        <f t="shared" si="28"/>
        <v>10</v>
      </c>
      <c r="BC49" s="167">
        <f t="shared" si="28"/>
        <v>4</v>
      </c>
      <c r="BD49" s="167">
        <f t="shared" si="28"/>
        <v>11</v>
      </c>
      <c r="BE49" s="167">
        <f t="shared" si="28"/>
        <v>7</v>
      </c>
      <c r="BF49" s="167">
        <f t="shared" si="28"/>
        <v>0</v>
      </c>
      <c r="BG49" s="167">
        <f t="shared" si="28"/>
        <v>6</v>
      </c>
      <c r="BH49" s="167">
        <f t="shared" si="28"/>
        <v>8</v>
      </c>
      <c r="BI49" s="167">
        <f t="shared" si="28"/>
        <v>0</v>
      </c>
      <c r="BJ49" s="167">
        <f t="shared" si="28"/>
        <v>2</v>
      </c>
      <c r="BK49" s="167">
        <f t="shared" si="28"/>
        <v>0</v>
      </c>
      <c r="BL49" s="167">
        <f t="shared" si="28"/>
        <v>0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6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/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 t="s">
        <v>165</v>
      </c>
      <c r="Z61" s="194"/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5467" priority="1510" operator="equal">
      <formula>0</formula>
    </cfRule>
    <cfRule type="cellIs" dxfId="5466" priority="1511" operator="greaterThan">
      <formula>0</formula>
    </cfRule>
  </conditionalFormatting>
  <conditionalFormatting sqref="AZ19:BR19">
    <cfRule type="cellIs" dxfId="5465" priority="1508" operator="equal">
      <formula>0</formula>
    </cfRule>
    <cfRule type="cellIs" dxfId="5464" priority="1509" operator="greaterThan">
      <formula>0</formula>
    </cfRule>
  </conditionalFormatting>
  <conditionalFormatting sqref="AZ22:BR22">
    <cfRule type="cellIs" dxfId="5463" priority="1506" operator="equal">
      <formula>0</formula>
    </cfRule>
    <cfRule type="cellIs" dxfId="5462" priority="1507" operator="greaterThan">
      <formula>0</formula>
    </cfRule>
  </conditionalFormatting>
  <conditionalFormatting sqref="AZ26:BR26">
    <cfRule type="cellIs" dxfId="5461" priority="1504" operator="equal">
      <formula>0</formula>
    </cfRule>
    <cfRule type="cellIs" dxfId="5460" priority="1505" operator="greaterThan">
      <formula>0</formula>
    </cfRule>
  </conditionalFormatting>
  <conditionalFormatting sqref="AZ29:BR29">
    <cfRule type="cellIs" dxfId="5459" priority="1502" operator="equal">
      <formula>0</formula>
    </cfRule>
    <cfRule type="cellIs" dxfId="5458" priority="1503" operator="greaterThan">
      <formula>0</formula>
    </cfRule>
  </conditionalFormatting>
  <conditionalFormatting sqref="AZ32:BR32">
    <cfRule type="cellIs" dxfId="5457" priority="1500" operator="equal">
      <formula>0</formula>
    </cfRule>
    <cfRule type="cellIs" dxfId="5456" priority="1501" operator="greaterThan">
      <formula>0</formula>
    </cfRule>
  </conditionalFormatting>
  <conditionalFormatting sqref="AZ36:BR36">
    <cfRule type="cellIs" dxfId="5455" priority="1498" operator="equal">
      <formula>0</formula>
    </cfRule>
    <cfRule type="cellIs" dxfId="5454" priority="1499" operator="greaterThan">
      <formula>0</formula>
    </cfRule>
  </conditionalFormatting>
  <conditionalFormatting sqref="AZ39:BR39">
    <cfRule type="cellIs" dxfId="5453" priority="1496" operator="equal">
      <formula>0</formula>
    </cfRule>
    <cfRule type="cellIs" dxfId="5452" priority="1497" operator="greaterThan">
      <formula>0</formula>
    </cfRule>
  </conditionalFormatting>
  <conditionalFormatting sqref="AZ42:BR42">
    <cfRule type="cellIs" dxfId="5451" priority="1494" operator="equal">
      <formula>0</formula>
    </cfRule>
    <cfRule type="cellIs" dxfId="5450" priority="1495" operator="greaterThan">
      <formula>0</formula>
    </cfRule>
  </conditionalFormatting>
  <conditionalFormatting sqref="AZ46:BR46">
    <cfRule type="cellIs" dxfId="5449" priority="1492" operator="equal">
      <formula>0</formula>
    </cfRule>
    <cfRule type="cellIs" dxfId="5448" priority="1493" operator="greaterThan">
      <formula>0</formula>
    </cfRule>
  </conditionalFormatting>
  <conditionalFormatting sqref="AZ49:BR49">
    <cfRule type="cellIs" dxfId="5447" priority="1490" operator="equal">
      <formula>0</formula>
    </cfRule>
    <cfRule type="cellIs" dxfId="5446" priority="1491" operator="greaterThan">
      <formula>0</formula>
    </cfRule>
  </conditionalFormatting>
  <conditionalFormatting sqref="AZ52:BR52">
    <cfRule type="cellIs" dxfId="5445" priority="1488" operator="equal">
      <formula>0</formula>
    </cfRule>
    <cfRule type="cellIs" dxfId="5444" priority="1489" operator="greaterThan">
      <formula>0</formula>
    </cfRule>
  </conditionalFormatting>
  <conditionalFormatting sqref="AZ56:BR56">
    <cfRule type="cellIs" dxfId="5443" priority="1486" operator="equal">
      <formula>0</formula>
    </cfRule>
    <cfRule type="cellIs" dxfId="5442" priority="1487" operator="greaterThan">
      <formula>0</formula>
    </cfRule>
  </conditionalFormatting>
  <conditionalFormatting sqref="AZ59:BR59">
    <cfRule type="cellIs" dxfId="5441" priority="1484" operator="equal">
      <formula>0</formula>
    </cfRule>
    <cfRule type="cellIs" dxfId="5440" priority="1485" operator="greaterThan">
      <formula>0</formula>
    </cfRule>
  </conditionalFormatting>
  <conditionalFormatting sqref="AZ62:BR62">
    <cfRule type="cellIs" dxfId="5439" priority="1482" operator="equal">
      <formula>0</formula>
    </cfRule>
    <cfRule type="cellIs" dxfId="5438" priority="1483" operator="greaterThan">
      <formula>0</formula>
    </cfRule>
  </conditionalFormatting>
  <conditionalFormatting sqref="A28:A29 A45:A46 A48:A49 A55:A56 A58:A59 A5:A6 A8:A9 A25:A26">
    <cfRule type="cellIs" dxfId="5437" priority="1481" stopIfTrue="1" operator="equal">
      <formula>TRUE</formula>
    </cfRule>
  </conditionalFormatting>
  <conditionalFormatting sqref="A35:A36 A38:A39">
    <cfRule type="cellIs" dxfId="5436" priority="1480" stopIfTrue="1" operator="equal">
      <formula>TRUE</formula>
    </cfRule>
  </conditionalFormatting>
  <conditionalFormatting sqref="AP16">
    <cfRule type="duplicateValues" dxfId="5435" priority="1477"/>
  </conditionalFormatting>
  <conditionalFormatting sqref="AP19">
    <cfRule type="duplicateValues" dxfId="5434" priority="1476"/>
  </conditionalFormatting>
  <conditionalFormatting sqref="AP26">
    <cfRule type="duplicateValues" dxfId="5433" priority="1475"/>
  </conditionalFormatting>
  <conditionalFormatting sqref="AP39">
    <cfRule type="duplicateValues" dxfId="5432" priority="1474"/>
  </conditionalFormatting>
  <conditionalFormatting sqref="AP36">
    <cfRule type="duplicateValues" dxfId="5431" priority="1473"/>
  </conditionalFormatting>
  <conditionalFormatting sqref="AP39">
    <cfRule type="duplicateValues" dxfId="5430" priority="1472"/>
  </conditionalFormatting>
  <conditionalFormatting sqref="AP49">
    <cfRule type="duplicateValues" dxfId="5429" priority="1471"/>
  </conditionalFormatting>
  <conditionalFormatting sqref="AP46">
    <cfRule type="duplicateValues" dxfId="5428" priority="1470"/>
  </conditionalFormatting>
  <conditionalFormatting sqref="AP49">
    <cfRule type="duplicateValues" dxfId="5427" priority="1469"/>
  </conditionalFormatting>
  <conditionalFormatting sqref="AP6 AL6">
    <cfRule type="duplicateValues" dxfId="5426" priority="1468"/>
  </conditionalFormatting>
  <conditionalFormatting sqref="AP9">
    <cfRule type="duplicateValues" dxfId="5425" priority="1467"/>
  </conditionalFormatting>
  <conditionalFormatting sqref="AP36">
    <cfRule type="duplicateValues" dxfId="5424" priority="1466"/>
  </conditionalFormatting>
  <conditionalFormatting sqref="AP39">
    <cfRule type="duplicateValues" dxfId="5423" priority="1465"/>
  </conditionalFormatting>
  <conditionalFormatting sqref="AM36">
    <cfRule type="duplicateValues" dxfId="5422" priority="1464"/>
  </conditionalFormatting>
  <conditionalFormatting sqref="AM39">
    <cfRule type="duplicateValues" dxfId="5421" priority="1463"/>
  </conditionalFormatting>
  <conditionalFormatting sqref="AM46">
    <cfRule type="duplicateValues" dxfId="5420" priority="1462"/>
  </conditionalFormatting>
  <conditionalFormatting sqref="AM49">
    <cfRule type="duplicateValues" dxfId="5419" priority="1461"/>
  </conditionalFormatting>
  <conditionalFormatting sqref="AO46">
    <cfRule type="duplicateValues" dxfId="5418" priority="1460"/>
  </conditionalFormatting>
  <conditionalFormatting sqref="AL6">
    <cfRule type="duplicateValues" dxfId="5417" priority="1459"/>
  </conditionalFormatting>
  <conditionalFormatting sqref="AP9">
    <cfRule type="duplicateValues" dxfId="5416" priority="1458"/>
  </conditionalFormatting>
  <conditionalFormatting sqref="AL6">
    <cfRule type="duplicateValues" dxfId="5415" priority="1457"/>
  </conditionalFormatting>
  <conditionalFormatting sqref="AP16">
    <cfRule type="duplicateValues" dxfId="5414" priority="1456"/>
  </conditionalFormatting>
  <conditionalFormatting sqref="AP19">
    <cfRule type="duplicateValues" dxfId="5413" priority="1455"/>
  </conditionalFormatting>
  <conditionalFormatting sqref="AP29">
    <cfRule type="duplicateValues" dxfId="5412" priority="1454"/>
  </conditionalFormatting>
  <conditionalFormatting sqref="AM36 AM46">
    <cfRule type="duplicateValues" dxfId="5411" priority="1453"/>
  </conditionalFormatting>
  <conditionalFormatting sqref="AM49">
    <cfRule type="duplicateValues" dxfId="5410" priority="1452"/>
  </conditionalFormatting>
  <conditionalFormatting sqref="AM39">
    <cfRule type="duplicateValues" dxfId="5409" priority="1451"/>
  </conditionalFormatting>
  <conditionalFormatting sqref="AJ6 AL6:AP6">
    <cfRule type="duplicateValues" dxfId="5408" priority="1450"/>
  </conditionalFormatting>
  <conditionalFormatting sqref="AN16">
    <cfRule type="duplicateValues" dxfId="5407" priority="1449"/>
  </conditionalFormatting>
  <conditionalFormatting sqref="AL46">
    <cfRule type="duplicateValues" dxfId="5406" priority="1448"/>
  </conditionalFormatting>
  <conditionalFormatting sqref="AL49">
    <cfRule type="duplicateValues" dxfId="5405" priority="1447"/>
  </conditionalFormatting>
  <conditionalFormatting sqref="AN19">
    <cfRule type="duplicateValues" dxfId="5404" priority="1446"/>
  </conditionalFormatting>
  <conditionalFormatting sqref="AN26">
    <cfRule type="duplicateValues" dxfId="5403" priority="1445"/>
  </conditionalFormatting>
  <conditionalFormatting sqref="AN29">
    <cfRule type="duplicateValues" dxfId="5402" priority="1444"/>
  </conditionalFormatting>
  <conditionalFormatting sqref="AN36">
    <cfRule type="duplicateValues" dxfId="5401" priority="1443"/>
  </conditionalFormatting>
  <conditionalFormatting sqref="AN39">
    <cfRule type="duplicateValues" dxfId="5400" priority="1442"/>
  </conditionalFormatting>
  <conditionalFormatting sqref="AN46">
    <cfRule type="duplicateValues" dxfId="5399" priority="1441"/>
  </conditionalFormatting>
  <conditionalFormatting sqref="AN49">
    <cfRule type="duplicateValues" dxfId="5398" priority="1440"/>
  </conditionalFormatting>
  <conditionalFormatting sqref="AO26">
    <cfRule type="duplicateValues" dxfId="5397" priority="1439"/>
  </conditionalFormatting>
  <conditionalFormatting sqref="AO29">
    <cfRule type="duplicateValues" dxfId="5396" priority="1438"/>
  </conditionalFormatting>
  <conditionalFormatting sqref="AO36">
    <cfRule type="duplicateValues" dxfId="5395" priority="1437"/>
  </conditionalFormatting>
  <conditionalFormatting sqref="AO39">
    <cfRule type="duplicateValues" dxfId="5394" priority="1436"/>
  </conditionalFormatting>
  <conditionalFormatting sqref="AZ6:BR6">
    <cfRule type="cellIs" dxfId="5393" priority="1434" operator="equal">
      <formula>0</formula>
    </cfRule>
    <cfRule type="cellIs" dxfId="5392" priority="1435" operator="greaterThan">
      <formula>0</formula>
    </cfRule>
  </conditionalFormatting>
  <conditionalFormatting sqref="AZ9:BR9">
    <cfRule type="cellIs" dxfId="5391" priority="1432" operator="equal">
      <formula>0</formula>
    </cfRule>
    <cfRule type="cellIs" dxfId="5390" priority="1433" operator="greaterThan">
      <formula>0</formula>
    </cfRule>
  </conditionalFormatting>
  <conditionalFormatting sqref="AZ12:BR12">
    <cfRule type="cellIs" dxfId="5389" priority="1430" operator="equal">
      <formula>0</formula>
    </cfRule>
    <cfRule type="cellIs" dxfId="5388" priority="1431" operator="greaterThan">
      <formula>0</formula>
    </cfRule>
  </conditionalFormatting>
  <conditionalFormatting sqref="AN6">
    <cfRule type="duplicateValues" dxfId="5387" priority="1429"/>
  </conditionalFormatting>
  <conditionalFormatting sqref="AN9">
    <cfRule type="duplicateValues" dxfId="5386" priority="1428"/>
  </conditionalFormatting>
  <conditionalFormatting sqref="AO49">
    <cfRule type="duplicateValues" dxfId="5385" priority="1427"/>
  </conditionalFormatting>
  <conditionalFormatting sqref="A15:A16 A18:A19">
    <cfRule type="cellIs" dxfId="5384" priority="1426" stopIfTrue="1" operator="equal">
      <formula>TRUE</formula>
    </cfRule>
  </conditionalFormatting>
  <conditionalFormatting sqref="AM26">
    <cfRule type="duplicateValues" dxfId="5383" priority="1424"/>
  </conditionalFormatting>
  <conditionalFormatting sqref="AM26">
    <cfRule type="duplicateValues" dxfId="5382" priority="1423"/>
  </conditionalFormatting>
  <conditionalFormatting sqref="AM26">
    <cfRule type="duplicateValues" dxfId="5381" priority="1422"/>
  </conditionalFormatting>
  <conditionalFormatting sqref="AM29">
    <cfRule type="duplicateValues" dxfId="5380" priority="1421"/>
  </conditionalFormatting>
  <conditionalFormatting sqref="AM29">
    <cfRule type="duplicateValues" dxfId="5379" priority="1420"/>
  </conditionalFormatting>
  <conditionalFormatting sqref="AM29">
    <cfRule type="duplicateValues" dxfId="5378" priority="1419"/>
  </conditionalFormatting>
  <conditionalFormatting sqref="AL6">
    <cfRule type="duplicateValues" dxfId="5377" priority="1418"/>
  </conditionalFormatting>
  <conditionalFormatting sqref="AL6">
    <cfRule type="duplicateValues" dxfId="5376" priority="1417"/>
  </conditionalFormatting>
  <conditionalFormatting sqref="AL6">
    <cfRule type="duplicateValues" dxfId="5375" priority="1416"/>
  </conditionalFormatting>
  <conditionalFormatting sqref="AL6">
    <cfRule type="duplicateValues" dxfId="5374" priority="1415"/>
  </conditionalFormatting>
  <conditionalFormatting sqref="AO6">
    <cfRule type="duplicateValues" dxfId="5373" priority="1414"/>
  </conditionalFormatting>
  <conditionalFormatting sqref="AO9">
    <cfRule type="duplicateValues" dxfId="5372" priority="1413"/>
  </conditionalFormatting>
  <conditionalFormatting sqref="AO6">
    <cfRule type="duplicateValues" dxfId="5371" priority="1412"/>
  </conditionalFormatting>
  <conditionalFormatting sqref="AO16">
    <cfRule type="duplicateValues" dxfId="5370" priority="1411"/>
  </conditionalFormatting>
  <conditionalFormatting sqref="AO9">
    <cfRule type="duplicateValues" dxfId="5369" priority="1410"/>
  </conditionalFormatting>
  <conditionalFormatting sqref="AO9">
    <cfRule type="duplicateValues" dxfId="5368" priority="1409"/>
  </conditionalFormatting>
  <conditionalFormatting sqref="AO16">
    <cfRule type="duplicateValues" dxfId="5367" priority="1408"/>
  </conditionalFormatting>
  <conditionalFormatting sqref="AO16">
    <cfRule type="duplicateValues" dxfId="5366" priority="1407"/>
  </conditionalFormatting>
  <conditionalFormatting sqref="AO19">
    <cfRule type="duplicateValues" dxfId="5365" priority="1406"/>
  </conditionalFormatting>
  <conditionalFormatting sqref="AO19">
    <cfRule type="duplicateValues" dxfId="5364" priority="1405"/>
  </conditionalFormatting>
  <conditionalFormatting sqref="AO6">
    <cfRule type="duplicateValues" dxfId="5363" priority="1404"/>
  </conditionalFormatting>
  <conditionalFormatting sqref="AO6">
    <cfRule type="duplicateValues" dxfId="5362" priority="1403"/>
  </conditionalFormatting>
  <conditionalFormatting sqref="AO19">
    <cfRule type="duplicateValues" dxfId="5361" priority="1402"/>
  </conditionalFormatting>
  <conditionalFormatting sqref="AM6">
    <cfRule type="duplicateValues" dxfId="5360" priority="1401"/>
  </conditionalFormatting>
  <conditionalFormatting sqref="AM9">
    <cfRule type="duplicateValues" dxfId="5359" priority="1400"/>
  </conditionalFormatting>
  <conditionalFormatting sqref="AM6">
    <cfRule type="duplicateValues" dxfId="5358" priority="1399"/>
  </conditionalFormatting>
  <conditionalFormatting sqref="AM16">
    <cfRule type="duplicateValues" dxfId="5357" priority="1398"/>
  </conditionalFormatting>
  <conditionalFormatting sqref="AM9">
    <cfRule type="duplicateValues" dxfId="5356" priority="1397"/>
  </conditionalFormatting>
  <conditionalFormatting sqref="AM9">
    <cfRule type="duplicateValues" dxfId="5355" priority="1396"/>
  </conditionalFormatting>
  <conditionalFormatting sqref="AM16">
    <cfRule type="duplicateValues" dxfId="5354" priority="1395"/>
  </conditionalFormatting>
  <conditionalFormatting sqref="AM16">
    <cfRule type="duplicateValues" dxfId="5353" priority="1394"/>
  </conditionalFormatting>
  <conditionalFormatting sqref="AM19">
    <cfRule type="duplicateValues" dxfId="5352" priority="1393"/>
  </conditionalFormatting>
  <conditionalFormatting sqref="AM19">
    <cfRule type="duplicateValues" dxfId="5351" priority="1392"/>
  </conditionalFormatting>
  <conditionalFormatting sqref="AM6">
    <cfRule type="duplicateValues" dxfId="5350" priority="1391"/>
  </conditionalFormatting>
  <conditionalFormatting sqref="AM6">
    <cfRule type="duplicateValues" dxfId="5349" priority="1390"/>
  </conditionalFormatting>
  <conditionalFormatting sqref="AM19">
    <cfRule type="duplicateValues" dxfId="5348" priority="1389"/>
  </conditionalFormatting>
  <conditionalFormatting sqref="AM9:AP9">
    <cfRule type="duplicateValues" dxfId="5347" priority="1388"/>
  </conditionalFormatting>
  <conditionalFormatting sqref="AM16:AP16">
    <cfRule type="duplicateValues" dxfId="5346" priority="1387"/>
  </conditionalFormatting>
  <conditionalFormatting sqref="AM19:AP19">
    <cfRule type="duplicateValues" dxfId="5345" priority="1386"/>
  </conditionalFormatting>
  <conditionalFormatting sqref="AJ36 AJ26">
    <cfRule type="duplicateValues" dxfId="5344" priority="1385"/>
  </conditionalFormatting>
  <conditionalFormatting sqref="AJ39 AJ29">
    <cfRule type="duplicateValues" dxfId="5343" priority="1384"/>
  </conditionalFormatting>
  <conditionalFormatting sqref="AH6:AP6">
    <cfRule type="duplicateValues" dxfId="5342" priority="1383"/>
  </conditionalFormatting>
  <conditionalFormatting sqref="AH9:AP9">
    <cfRule type="duplicateValues" dxfId="5341" priority="1382"/>
  </conditionalFormatting>
  <conditionalFormatting sqref="AH36:AP36">
    <cfRule type="duplicateValues" dxfId="5340" priority="1381"/>
  </conditionalFormatting>
  <conditionalFormatting sqref="AH39:AP39">
    <cfRule type="duplicateValues" dxfId="5339" priority="1379"/>
  </conditionalFormatting>
  <conditionalFormatting sqref="AH26:AP26">
    <cfRule type="duplicateValues" dxfId="5338" priority="1377"/>
  </conditionalFormatting>
  <conditionalFormatting sqref="AH29:AP29">
    <cfRule type="duplicateValues" dxfId="5337" priority="1375"/>
  </conditionalFormatting>
  <conditionalFormatting sqref="AH46:AP46">
    <cfRule type="duplicateValues" dxfId="5336" priority="1373"/>
  </conditionalFormatting>
  <conditionalFormatting sqref="AH49:AP49">
    <cfRule type="duplicateValues" dxfId="5335" priority="1371"/>
  </conditionalFormatting>
  <conditionalFormatting sqref="AH16:AP16">
    <cfRule type="duplicateValues" dxfId="5334" priority="1365"/>
  </conditionalFormatting>
  <conditionalFormatting sqref="AH19:AP19">
    <cfRule type="duplicateValues" dxfId="5333" priority="1363"/>
  </conditionalFormatting>
  <conditionalFormatting sqref="AH46">
    <cfRule type="duplicateValues" dxfId="5332" priority="1360"/>
  </conditionalFormatting>
  <conditionalFormatting sqref="AH49">
    <cfRule type="duplicateValues" dxfId="5331" priority="1359"/>
  </conditionalFormatting>
  <conditionalFormatting sqref="AK46 AK36 AK26 AK16">
    <cfRule type="duplicateValues" dxfId="5330" priority="1358"/>
  </conditionalFormatting>
  <conditionalFormatting sqref="AK49 AK39 AK29 AK19">
    <cfRule type="duplicateValues" dxfId="5329" priority="1357"/>
  </conditionalFormatting>
  <conditionalFormatting sqref="AL9">
    <cfRule type="duplicateValues" dxfId="5328" priority="1356"/>
  </conditionalFormatting>
  <conditionalFormatting sqref="AL9">
    <cfRule type="duplicateValues" dxfId="5327" priority="1355"/>
  </conditionalFormatting>
  <conditionalFormatting sqref="AL9">
    <cfRule type="duplicateValues" dxfId="5326" priority="1354"/>
  </conditionalFormatting>
  <conditionalFormatting sqref="AL9">
    <cfRule type="duplicateValues" dxfId="5325" priority="1353"/>
  </conditionalFormatting>
  <conditionalFormatting sqref="AL9">
    <cfRule type="duplicateValues" dxfId="5324" priority="1352"/>
  </conditionalFormatting>
  <conditionalFormatting sqref="AL9">
    <cfRule type="duplicateValues" dxfId="5323" priority="1351"/>
  </conditionalFormatting>
  <conditionalFormatting sqref="AL9">
    <cfRule type="duplicateValues" dxfId="5322" priority="1350"/>
  </conditionalFormatting>
  <conditionalFormatting sqref="AL9">
    <cfRule type="duplicateValues" dxfId="5321" priority="1349"/>
  </conditionalFormatting>
  <conditionalFormatting sqref="AL9">
    <cfRule type="duplicateValues" dxfId="5320" priority="1348"/>
  </conditionalFormatting>
  <conditionalFormatting sqref="AL36 AL26 AL16">
    <cfRule type="duplicateValues" dxfId="5319" priority="1347"/>
  </conditionalFormatting>
  <conditionalFormatting sqref="AL36 AL26 AL16">
    <cfRule type="duplicateValues" dxfId="5318" priority="1346"/>
  </conditionalFormatting>
  <conditionalFormatting sqref="AL36 AL26 AL16">
    <cfRule type="duplicateValues" dxfId="5317" priority="1345"/>
  </conditionalFormatting>
  <conditionalFormatting sqref="AL36 AL26 AL16">
    <cfRule type="duplicateValues" dxfId="5316" priority="1344"/>
  </conditionalFormatting>
  <conditionalFormatting sqref="AL36 AL26 AL16">
    <cfRule type="duplicateValues" dxfId="5315" priority="1343"/>
  </conditionalFormatting>
  <conditionalFormatting sqref="AL36 AL26 AL16">
    <cfRule type="duplicateValues" dxfId="5314" priority="1342"/>
  </conditionalFormatting>
  <conditionalFormatting sqref="AL36 AL26 AL16">
    <cfRule type="duplicateValues" dxfId="5313" priority="1341"/>
  </conditionalFormatting>
  <conditionalFormatting sqref="AL36 AL26 AL16">
    <cfRule type="duplicateValues" dxfId="5312" priority="1340"/>
  </conditionalFormatting>
  <conditionalFormatting sqref="AL36 AL26 AL16">
    <cfRule type="duplicateValues" dxfId="5311" priority="1339"/>
  </conditionalFormatting>
  <conditionalFormatting sqref="AL39 AL29 AL19">
    <cfRule type="duplicateValues" dxfId="5310" priority="1338"/>
  </conditionalFormatting>
  <conditionalFormatting sqref="AL39 AL29 AL19">
    <cfRule type="duplicateValues" dxfId="5309" priority="1337"/>
  </conditionalFormatting>
  <conditionalFormatting sqref="AL39 AL29 AL19">
    <cfRule type="duplicateValues" dxfId="5308" priority="1336"/>
  </conditionalFormatting>
  <conditionalFormatting sqref="AL39 AL29 AL19">
    <cfRule type="duplicateValues" dxfId="5307" priority="1335"/>
  </conditionalFormatting>
  <conditionalFormatting sqref="AL39 AL29 AL19">
    <cfRule type="duplicateValues" dxfId="5306" priority="1334"/>
  </conditionalFormatting>
  <conditionalFormatting sqref="AL39 AL29 AL19">
    <cfRule type="duplicateValues" dxfId="5305" priority="1333"/>
  </conditionalFormatting>
  <conditionalFormatting sqref="AL39 AL29 AL19">
    <cfRule type="duplicateValues" dxfId="5304" priority="1332"/>
  </conditionalFormatting>
  <conditionalFormatting sqref="AL39 AL29 AL19">
    <cfRule type="duplicateValues" dxfId="5303" priority="1331"/>
  </conditionalFormatting>
  <conditionalFormatting sqref="AL39 AL29 AL19">
    <cfRule type="duplicateValues" dxfId="5302" priority="1330"/>
  </conditionalFormatting>
  <conditionalFormatting sqref="AH6">
    <cfRule type="duplicateValues" dxfId="5301" priority="1329"/>
  </conditionalFormatting>
  <conditionalFormatting sqref="AH9">
    <cfRule type="duplicateValues" dxfId="5300" priority="1328"/>
  </conditionalFormatting>
  <conditionalFormatting sqref="AH36 AH26 AH16">
    <cfRule type="duplicateValues" dxfId="5299" priority="1327"/>
  </conditionalFormatting>
  <conditionalFormatting sqref="AH39 AH29 AH19">
    <cfRule type="duplicateValues" dxfId="5298" priority="1326"/>
  </conditionalFormatting>
  <conditionalFormatting sqref="B6:AG6">
    <cfRule type="duplicateValues" dxfId="5297" priority="12"/>
  </conditionalFormatting>
  <conditionalFormatting sqref="B9:AG9">
    <cfRule type="duplicateValues" dxfId="5296" priority="11"/>
  </conditionalFormatting>
  <conditionalFormatting sqref="B16:AG16">
    <cfRule type="duplicateValues" dxfId="5295" priority="10"/>
  </conditionalFormatting>
  <conditionalFormatting sqref="B19:AG19">
    <cfRule type="duplicateValues" dxfId="5294" priority="9"/>
  </conditionalFormatting>
  <conditionalFormatting sqref="B26:AG26">
    <cfRule type="duplicateValues" dxfId="5293" priority="8"/>
  </conditionalFormatting>
  <conditionalFormatting sqref="B29:AG29">
    <cfRule type="duplicateValues" dxfId="5292" priority="7"/>
  </conditionalFormatting>
  <conditionalFormatting sqref="B36:AG36">
    <cfRule type="duplicateValues" dxfId="5291" priority="6"/>
  </conditionalFormatting>
  <conditionalFormatting sqref="B39:AG39">
    <cfRule type="duplicateValues" dxfId="5290" priority="5"/>
  </conditionalFormatting>
  <conditionalFormatting sqref="B46:AG46">
    <cfRule type="duplicateValues" dxfId="5289" priority="4"/>
  </conditionalFormatting>
  <conditionalFormatting sqref="B49:AG49">
    <cfRule type="duplicateValues" dxfId="5288" priority="3"/>
  </conditionalFormatting>
  <conditionalFormatting sqref="B56:AG56">
    <cfRule type="duplicateValues" dxfId="5287" priority="2"/>
  </conditionalFormatting>
  <conditionalFormatting sqref="B59:AG59">
    <cfRule type="duplicateValues" dxfId="5286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66753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79" stopIfTrue="1" operator="containsText" id="{1E8BBE54-184C-4802-BECD-8BBD0ADDD660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478" stopIfTrue="1" operator="containsText" id="{0104E138-018E-4601-8F19-C707F7963DB4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425" stopIfTrue="1" operator="containsText" id="{E6C697F0-55C9-49D5-93DA-6855624793EA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AACBD-573E-4AB5-BF3D-3BEDBBC7FC1E}">
  <sheetPr codeName="Tabelle300"/>
  <dimension ref="A1:CE85"/>
  <sheetViews>
    <sheetView topLeftCell="M1" zoomScale="70" zoomScaleNormal="70" zoomScaleSheetLayoutView="70" zoomScalePageLayoutView="70" workbookViewId="0">
      <selection activeCell="AH12" sqref="AH12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24</v>
      </c>
      <c r="B1" s="3">
        <f>DATE(YEAR(A2),1,7*A1-3-WEEKDAY(DATE(YEAR(A2),,),3))</f>
        <v>43990</v>
      </c>
      <c r="C1" s="2" t="s">
        <v>29</v>
      </c>
      <c r="D1" s="3">
        <f>B1+4</f>
        <v>43994</v>
      </c>
      <c r="E1" s="207">
        <f ca="1">SUMIF(B6:AI7,"&lt;&gt;"&amp;"",B2:AI2)</f>
        <v>69</v>
      </c>
      <c r="F1" s="467" t="s">
        <v>466</v>
      </c>
      <c r="G1" s="354"/>
      <c r="H1" s="468"/>
      <c r="I1" s="468"/>
      <c r="J1" s="307"/>
      <c r="K1" s="449"/>
      <c r="L1" s="307"/>
      <c r="M1" s="441"/>
      <c r="N1" s="307"/>
      <c r="O1" s="225"/>
      <c r="P1" s="307"/>
      <c r="Q1" s="328"/>
      <c r="R1" s="466" t="s">
        <v>318</v>
      </c>
      <c r="S1" s="345"/>
      <c r="T1" s="225"/>
      <c r="U1" s="327"/>
      <c r="V1" s="466" t="s">
        <v>318</v>
      </c>
      <c r="W1" s="327"/>
      <c r="X1" s="465"/>
      <c r="Y1" s="223"/>
      <c r="Z1" s="212"/>
      <c r="AA1" s="227"/>
      <c r="AB1" s="227"/>
      <c r="AC1" s="466" t="s">
        <v>318</v>
      </c>
      <c r="AD1" s="466" t="s">
        <v>318</v>
      </c>
      <c r="AE1" s="413"/>
      <c r="AF1" s="227"/>
      <c r="AG1" s="227"/>
      <c r="AH1" s="212"/>
      <c r="AI1" s="466" t="s">
        <v>318</v>
      </c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9"/>
      <c r="T2" s="165">
        <v>1</v>
      </c>
      <c r="U2" s="165">
        <v>3</v>
      </c>
      <c r="V2" s="165">
        <v>1</v>
      </c>
      <c r="W2" s="9"/>
      <c r="X2" s="165">
        <v>1</v>
      </c>
      <c r="Y2" s="166">
        <v>5</v>
      </c>
      <c r="Z2" s="263"/>
      <c r="AA2" s="166">
        <v>1</v>
      </c>
      <c r="AB2" s="263"/>
      <c r="AC2" s="165">
        <v>10</v>
      </c>
      <c r="AD2" s="165">
        <v>6</v>
      </c>
      <c r="AE2" s="165">
        <v>3</v>
      </c>
      <c r="AF2" s="165"/>
      <c r="AG2" s="165"/>
      <c r="AH2" s="165"/>
      <c r="AI2" s="165">
        <v>5</v>
      </c>
      <c r="AJ2" s="165">
        <v>3</v>
      </c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5</v>
      </c>
      <c r="BA2" s="287">
        <f t="shared" ref="BA2:BR2" si="0">MAX(BA6,BA9,BA12,BA16,BA19,BA22,BA26,BA29,BA32,BA36,BA39,BA42,BA46,BA49,BA52,BA56,BA59,BA62)</f>
        <v>0</v>
      </c>
      <c r="BB2" s="287">
        <f t="shared" si="0"/>
        <v>10</v>
      </c>
      <c r="BC2" s="287">
        <f t="shared" si="0"/>
        <v>4</v>
      </c>
      <c r="BD2" s="287">
        <f t="shared" si="0"/>
        <v>11</v>
      </c>
      <c r="BE2" s="287">
        <f t="shared" si="0"/>
        <v>7</v>
      </c>
      <c r="BF2" s="287">
        <f t="shared" si="0"/>
        <v>1</v>
      </c>
      <c r="BG2" s="287">
        <f t="shared" si="0"/>
        <v>6</v>
      </c>
      <c r="BH2" s="287">
        <f t="shared" si="0"/>
        <v>8</v>
      </c>
      <c r="BI2" s="287">
        <f t="shared" si="0"/>
        <v>0</v>
      </c>
      <c r="BJ2" s="287">
        <f t="shared" si="0"/>
        <v>2</v>
      </c>
      <c r="BK2" s="287">
        <f t="shared" si="0"/>
        <v>3</v>
      </c>
      <c r="BL2" s="287">
        <f t="shared" si="0"/>
        <v>0</v>
      </c>
      <c r="BM2" s="287">
        <f t="shared" si="0"/>
        <v>5</v>
      </c>
      <c r="BN2" s="287">
        <f t="shared" si="0"/>
        <v>0</v>
      </c>
      <c r="BO2" s="287">
        <f t="shared" si="0"/>
        <v>0</v>
      </c>
      <c r="BP2" s="287">
        <f t="shared" si="0"/>
        <v>1</v>
      </c>
      <c r="BQ2" s="287">
        <f t="shared" si="0"/>
        <v>0</v>
      </c>
      <c r="BR2" s="287">
        <f t="shared" si="0"/>
        <v>6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 t="s">
        <v>368</v>
      </c>
      <c r="Y3" s="286" t="s">
        <v>194</v>
      </c>
      <c r="Z3" s="286"/>
      <c r="AA3" s="286" t="s">
        <v>270</v>
      </c>
      <c r="AB3" s="286"/>
      <c r="AC3" s="286" t="s">
        <v>294</v>
      </c>
      <c r="AD3" s="12" t="s">
        <v>393</v>
      </c>
      <c r="AE3" s="12" t="s">
        <v>476</v>
      </c>
      <c r="AF3" s="12"/>
      <c r="AG3" s="12"/>
      <c r="AH3" s="12"/>
      <c r="AI3" s="12" t="s">
        <v>311</v>
      </c>
      <c r="AJ3" s="13" t="s">
        <v>359</v>
      </c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381</v>
      </c>
      <c r="C4" s="17" t="s">
        <v>191</v>
      </c>
      <c r="D4" s="17" t="s">
        <v>191</v>
      </c>
      <c r="E4" s="17" t="s">
        <v>465</v>
      </c>
      <c r="F4" s="17" t="s">
        <v>477</v>
      </c>
      <c r="G4" s="17" t="s">
        <v>477</v>
      </c>
      <c r="H4" s="17" t="s">
        <v>477</v>
      </c>
      <c r="I4" s="17"/>
      <c r="J4" s="17"/>
      <c r="K4" s="17" t="s">
        <v>467</v>
      </c>
      <c r="L4" s="17"/>
      <c r="M4" s="17" t="s">
        <v>191</v>
      </c>
      <c r="N4" s="17" t="s">
        <v>478</v>
      </c>
      <c r="O4" s="17"/>
      <c r="P4" s="17" t="s">
        <v>191</v>
      </c>
      <c r="Q4" s="17" t="s">
        <v>479</v>
      </c>
      <c r="R4" s="17" t="s">
        <v>283</v>
      </c>
      <c r="S4" s="17"/>
      <c r="T4" s="17" t="s">
        <v>262</v>
      </c>
      <c r="U4" s="17" t="s">
        <v>479</v>
      </c>
      <c r="V4" s="17" t="s">
        <v>283</v>
      </c>
      <c r="W4" s="17"/>
      <c r="X4" s="17" t="s">
        <v>381</v>
      </c>
      <c r="Y4" s="17" t="s">
        <v>192</v>
      </c>
      <c r="Z4" s="17"/>
      <c r="AA4" s="17" t="s">
        <v>447</v>
      </c>
      <c r="AB4" s="17"/>
      <c r="AC4" s="17" t="s">
        <v>283</v>
      </c>
      <c r="AD4" s="17" t="s">
        <v>391</v>
      </c>
      <c r="AE4" s="17" t="s">
        <v>479</v>
      </c>
      <c r="AF4" s="17"/>
      <c r="AG4" s="17"/>
      <c r="AH4" s="17"/>
      <c r="AI4" s="17" t="s">
        <v>283</v>
      </c>
      <c r="AJ4" s="334" t="s">
        <v>471</v>
      </c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>MOC20764</v>
      </c>
      <c r="AT4" s="18" t="str">
        <f>IF(HLOOKUP($A$1&amp;"a",[1]!Plan,AT66,FALSE)="","",HLOOKUP($A$1&amp;"a",[1]!Plan,AT66,FALSE))</f>
        <v>LRAUH MCSA</v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8" t="s">
        <v>4</v>
      </c>
      <c r="C5" s="289"/>
      <c r="D5" s="289"/>
      <c r="E5" s="290" t="s">
        <v>6</v>
      </c>
      <c r="F5" s="291" t="s">
        <v>1</v>
      </c>
      <c r="G5" s="291" t="s">
        <v>1</v>
      </c>
      <c r="H5" s="291" t="s">
        <v>1</v>
      </c>
      <c r="I5" s="289"/>
      <c r="J5" s="289"/>
      <c r="K5" s="305" t="s">
        <v>49</v>
      </c>
      <c r="L5" s="289"/>
      <c r="M5" s="289"/>
      <c r="N5" s="352" t="s">
        <v>202</v>
      </c>
      <c r="O5" s="289"/>
      <c r="P5" s="289"/>
      <c r="Q5" s="217" t="s">
        <v>27</v>
      </c>
      <c r="R5" s="216" t="s">
        <v>26</v>
      </c>
      <c r="S5" s="289"/>
      <c r="T5" s="292" t="s">
        <v>16</v>
      </c>
      <c r="U5" s="217" t="s">
        <v>27</v>
      </c>
      <c r="V5" s="216" t="s">
        <v>26</v>
      </c>
      <c r="W5" s="289"/>
      <c r="X5" s="288" t="s">
        <v>4</v>
      </c>
      <c r="Y5" s="292" t="s">
        <v>16</v>
      </c>
      <c r="Z5" s="289"/>
      <c r="AA5" s="462" t="s">
        <v>53</v>
      </c>
      <c r="AB5" s="289"/>
      <c r="AC5" s="216" t="s">
        <v>26</v>
      </c>
      <c r="AD5" s="366" t="s">
        <v>14</v>
      </c>
      <c r="AE5" s="217" t="s">
        <v>27</v>
      </c>
      <c r="AF5" s="289"/>
      <c r="AG5" s="289"/>
      <c r="AH5" s="289"/>
      <c r="AI5" s="295" t="s">
        <v>26</v>
      </c>
      <c r="AJ5" s="358" t="s">
        <v>2</v>
      </c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>Dittmer</v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6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 t="s">
        <v>34</v>
      </c>
      <c r="C6" s="26"/>
      <c r="D6" s="26"/>
      <c r="E6" s="26" t="s">
        <v>31</v>
      </c>
      <c r="F6" s="26">
        <v>5</v>
      </c>
      <c r="G6" s="26">
        <v>4</v>
      </c>
      <c r="H6" s="26">
        <v>4</v>
      </c>
      <c r="I6" s="26"/>
      <c r="J6" s="26"/>
      <c r="K6" s="26" t="s">
        <v>271</v>
      </c>
      <c r="L6" s="26"/>
      <c r="M6" s="26"/>
      <c r="N6" s="26" t="s">
        <v>62</v>
      </c>
      <c r="O6" s="26"/>
      <c r="P6" s="26"/>
      <c r="Q6" s="26">
        <v>9</v>
      </c>
      <c r="R6" s="26">
        <v>6</v>
      </c>
      <c r="S6" s="26"/>
      <c r="T6" s="26">
        <v>7</v>
      </c>
      <c r="U6" s="26">
        <v>9</v>
      </c>
      <c r="V6" s="26">
        <v>6</v>
      </c>
      <c r="W6" s="26"/>
      <c r="X6" s="26" t="s">
        <v>34</v>
      </c>
      <c r="Y6" s="26">
        <v>1</v>
      </c>
      <c r="Z6" s="26"/>
      <c r="AA6" s="26" t="s">
        <v>61</v>
      </c>
      <c r="AB6" s="26"/>
      <c r="AC6" s="26">
        <v>3</v>
      </c>
      <c r="AD6" s="26">
        <v>8</v>
      </c>
      <c r="AE6" s="26">
        <v>9</v>
      </c>
      <c r="AF6" s="26"/>
      <c r="AG6" s="26"/>
      <c r="AH6" s="26"/>
      <c r="AI6" s="26">
        <v>6</v>
      </c>
      <c r="AJ6" s="82" t="s">
        <v>32</v>
      </c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>
        <f>IF(HLOOKUP($A$1&amp;"b",[1]!Plan,AS66,FALSE)="","",HLOOKUP($A$1&amp;"b",[1]!Plan,AS66,FALSE))</f>
        <v>8</v>
      </c>
      <c r="AT6" s="28">
        <f>IF(HLOOKUP($A$1&amp;"b",[1]!Plan,AT66,FALSE)="","",HLOOKUP($A$1&amp;"b",[1]!Plan,AT66,FALSE))</f>
        <v>8</v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5</v>
      </c>
      <c r="BA6" s="167">
        <f t="shared" si="2"/>
        <v>0</v>
      </c>
      <c r="BB6" s="167">
        <f t="shared" si="2"/>
        <v>10</v>
      </c>
      <c r="BC6" s="167">
        <f t="shared" si="2"/>
        <v>4</v>
      </c>
      <c r="BD6" s="167">
        <f t="shared" si="2"/>
        <v>11</v>
      </c>
      <c r="BE6" s="167">
        <f t="shared" si="2"/>
        <v>7</v>
      </c>
      <c r="BF6" s="167">
        <f t="shared" si="2"/>
        <v>1</v>
      </c>
      <c r="BG6" s="167">
        <f t="shared" si="2"/>
        <v>6</v>
      </c>
      <c r="BH6" s="167">
        <f t="shared" si="2"/>
        <v>8</v>
      </c>
      <c r="BI6" s="167">
        <f t="shared" si="2"/>
        <v>0</v>
      </c>
      <c r="BJ6" s="167">
        <f t="shared" si="2"/>
        <v>2</v>
      </c>
      <c r="BK6" s="167">
        <f t="shared" si="2"/>
        <v>3</v>
      </c>
      <c r="BL6" s="167">
        <f t="shared" si="2"/>
        <v>0</v>
      </c>
      <c r="BM6" s="167">
        <f t="shared" si="2"/>
        <v>5</v>
      </c>
      <c r="BN6" s="167">
        <f t="shared" si="2"/>
        <v>0</v>
      </c>
      <c r="BO6" s="167">
        <f t="shared" si="2"/>
        <v>0</v>
      </c>
      <c r="BP6" s="167">
        <f t="shared" si="2"/>
        <v>1</v>
      </c>
      <c r="BQ6" s="167">
        <f t="shared" si="2"/>
        <v>0</v>
      </c>
      <c r="BR6" s="167">
        <f t="shared" si="2"/>
        <v>6</v>
      </c>
      <c r="BU6" s="8"/>
      <c r="BV6" s="24"/>
      <c r="BX6" s="168">
        <v>8</v>
      </c>
      <c r="BY6" s="170">
        <f>COUNTIF($AZ$2:$BR$2,"&lt;=8")-BY5</f>
        <v>11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381</v>
      </c>
      <c r="C7" s="17" t="s">
        <v>191</v>
      </c>
      <c r="D7" s="17" t="s">
        <v>191</v>
      </c>
      <c r="E7" s="17" t="s">
        <v>465</v>
      </c>
      <c r="F7" s="17" t="s">
        <v>477</v>
      </c>
      <c r="G7" s="17" t="s">
        <v>477</v>
      </c>
      <c r="H7" s="17" t="s">
        <v>477</v>
      </c>
      <c r="I7" s="17"/>
      <c r="J7" s="17"/>
      <c r="K7" s="17" t="s">
        <v>467</v>
      </c>
      <c r="L7" s="17"/>
      <c r="M7" s="17" t="s">
        <v>191</v>
      </c>
      <c r="N7" s="17" t="s">
        <v>478</v>
      </c>
      <c r="O7" s="17"/>
      <c r="P7" s="17" t="s">
        <v>191</v>
      </c>
      <c r="Q7" s="17" t="s">
        <v>479</v>
      </c>
      <c r="R7" s="17" t="s">
        <v>283</v>
      </c>
      <c r="S7" s="17"/>
      <c r="T7" s="17" t="s">
        <v>262</v>
      </c>
      <c r="U7" s="17" t="s">
        <v>479</v>
      </c>
      <c r="V7" s="17" t="s">
        <v>283</v>
      </c>
      <c r="W7" s="17"/>
      <c r="X7" s="17" t="s">
        <v>381</v>
      </c>
      <c r="Y7" s="17" t="s">
        <v>192</v>
      </c>
      <c r="Z7" s="17"/>
      <c r="AA7" s="17" t="s">
        <v>447</v>
      </c>
      <c r="AB7" s="17"/>
      <c r="AC7" s="17" t="s">
        <v>283</v>
      </c>
      <c r="AD7" s="17" t="s">
        <v>391</v>
      </c>
      <c r="AE7" s="17" t="s">
        <v>479</v>
      </c>
      <c r="AF7" s="17"/>
      <c r="AG7" s="17"/>
      <c r="AH7" s="17"/>
      <c r="AI7" s="17" t="s">
        <v>283</v>
      </c>
      <c r="AJ7" s="334" t="s">
        <v>471</v>
      </c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>MOC20764</v>
      </c>
      <c r="AT7" s="18" t="str">
        <f>IF(HLOOKUP($A$1&amp;"a",[1]!Plan,AT66,FALSE)="","",HLOOKUP($A$1&amp;"a",[1]!Plan,AT66,FALSE))</f>
        <v>LRAUH MCSA</v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2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8" t="s">
        <v>4</v>
      </c>
      <c r="C8" s="289"/>
      <c r="D8" s="289"/>
      <c r="E8" s="290" t="s">
        <v>6</v>
      </c>
      <c r="F8" s="291" t="s">
        <v>1</v>
      </c>
      <c r="G8" s="291" t="s">
        <v>1</v>
      </c>
      <c r="H8" s="291" t="s">
        <v>1</v>
      </c>
      <c r="I8" s="289"/>
      <c r="J8" s="289"/>
      <c r="K8" s="305" t="s">
        <v>49</v>
      </c>
      <c r="L8" s="289"/>
      <c r="M8" s="289"/>
      <c r="N8" s="352" t="s">
        <v>202</v>
      </c>
      <c r="O8" s="289"/>
      <c r="P8" s="289"/>
      <c r="Q8" s="217" t="s">
        <v>27</v>
      </c>
      <c r="R8" s="216" t="s">
        <v>26</v>
      </c>
      <c r="S8" s="289"/>
      <c r="T8" s="292" t="s">
        <v>16</v>
      </c>
      <c r="U8" s="217" t="s">
        <v>27</v>
      </c>
      <c r="V8" s="216" t="s">
        <v>26</v>
      </c>
      <c r="W8" s="289"/>
      <c r="X8" s="288" t="s">
        <v>4</v>
      </c>
      <c r="Y8" s="292" t="s">
        <v>16</v>
      </c>
      <c r="Z8" s="289"/>
      <c r="AA8" s="462" t="s">
        <v>53</v>
      </c>
      <c r="AB8" s="289"/>
      <c r="AC8" s="216" t="s">
        <v>26</v>
      </c>
      <c r="AD8" s="366" t="s">
        <v>14</v>
      </c>
      <c r="AE8" s="217" t="s">
        <v>27</v>
      </c>
      <c r="AF8" s="289"/>
      <c r="AG8" s="289"/>
      <c r="AH8" s="289"/>
      <c r="AI8" s="295" t="s">
        <v>26</v>
      </c>
      <c r="AJ8" s="358" t="s">
        <v>2</v>
      </c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>Dittmer</v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 t="s">
        <v>34</v>
      </c>
      <c r="C9" s="26"/>
      <c r="D9" s="26"/>
      <c r="E9" s="26" t="s">
        <v>31</v>
      </c>
      <c r="F9" s="26">
        <v>5</v>
      </c>
      <c r="G9" s="26">
        <v>4</v>
      </c>
      <c r="H9" s="26">
        <v>4</v>
      </c>
      <c r="I9" s="26"/>
      <c r="J9" s="26"/>
      <c r="K9" s="26" t="s">
        <v>271</v>
      </c>
      <c r="L9" s="26"/>
      <c r="M9" s="26"/>
      <c r="N9" s="26" t="s">
        <v>62</v>
      </c>
      <c r="O9" s="26"/>
      <c r="P9" s="26"/>
      <c r="Q9" s="26">
        <v>9</v>
      </c>
      <c r="R9" s="26">
        <v>6</v>
      </c>
      <c r="S9" s="26"/>
      <c r="T9" s="26">
        <v>7</v>
      </c>
      <c r="U9" s="26">
        <v>9</v>
      </c>
      <c r="V9" s="26">
        <v>6</v>
      </c>
      <c r="W9" s="26"/>
      <c r="X9" s="26" t="s">
        <v>34</v>
      </c>
      <c r="Y9" s="26">
        <v>1</v>
      </c>
      <c r="Z9" s="26"/>
      <c r="AA9" s="26" t="s">
        <v>61</v>
      </c>
      <c r="AB9" s="26"/>
      <c r="AC9" s="26">
        <v>3</v>
      </c>
      <c r="AD9" s="26">
        <v>8</v>
      </c>
      <c r="AE9" s="26">
        <v>9</v>
      </c>
      <c r="AF9" s="26"/>
      <c r="AG9" s="26"/>
      <c r="AH9" s="26"/>
      <c r="AI9" s="26">
        <v>6</v>
      </c>
      <c r="AJ9" s="82" t="s">
        <v>32</v>
      </c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>
        <f>IF(HLOOKUP($A$1&amp;"b",[1]!Plan,AS66,FALSE)="","",HLOOKUP($A$1&amp;"b",[1]!Plan,AS66,FALSE))</f>
        <v>8</v>
      </c>
      <c r="AT9" s="28">
        <f>IF(HLOOKUP($A$1&amp;"b",[1]!Plan,AT66,FALSE)="","",HLOOKUP($A$1&amp;"b",[1]!Plan,AT66,FALSE))</f>
        <v>8</v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5</v>
      </c>
      <c r="BA9" s="167">
        <f t="shared" si="4"/>
        <v>0</v>
      </c>
      <c r="BB9" s="167">
        <f t="shared" si="4"/>
        <v>10</v>
      </c>
      <c r="BC9" s="167">
        <f t="shared" si="4"/>
        <v>4</v>
      </c>
      <c r="BD9" s="167">
        <f t="shared" si="4"/>
        <v>11</v>
      </c>
      <c r="BE9" s="167">
        <f t="shared" si="4"/>
        <v>7</v>
      </c>
      <c r="BF9" s="167">
        <f t="shared" si="4"/>
        <v>1</v>
      </c>
      <c r="BG9" s="167">
        <f t="shared" si="4"/>
        <v>6</v>
      </c>
      <c r="BH9" s="167">
        <f t="shared" si="4"/>
        <v>8</v>
      </c>
      <c r="BI9" s="167">
        <f t="shared" si="4"/>
        <v>0</v>
      </c>
      <c r="BJ9" s="167">
        <f t="shared" si="4"/>
        <v>2</v>
      </c>
      <c r="BK9" s="167">
        <f t="shared" si="4"/>
        <v>3</v>
      </c>
      <c r="BL9" s="167">
        <f t="shared" si="4"/>
        <v>0</v>
      </c>
      <c r="BM9" s="167">
        <f t="shared" si="4"/>
        <v>5</v>
      </c>
      <c r="BN9" s="167">
        <f t="shared" si="4"/>
        <v>0</v>
      </c>
      <c r="BO9" s="167">
        <f t="shared" si="4"/>
        <v>0</v>
      </c>
      <c r="BP9" s="167">
        <f t="shared" si="4"/>
        <v>1</v>
      </c>
      <c r="BQ9" s="167">
        <f t="shared" si="4"/>
        <v>0</v>
      </c>
      <c r="BR9" s="167">
        <f t="shared" si="4"/>
        <v>6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44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381</v>
      </c>
      <c r="C14" s="17" t="s">
        <v>191</v>
      </c>
      <c r="D14" s="17" t="s">
        <v>191</v>
      </c>
      <c r="E14" s="17" t="s">
        <v>465</v>
      </c>
      <c r="F14" s="17" t="s">
        <v>477</v>
      </c>
      <c r="G14" s="17" t="s">
        <v>477</v>
      </c>
      <c r="H14" s="17" t="s">
        <v>477</v>
      </c>
      <c r="I14" s="17"/>
      <c r="J14" s="17"/>
      <c r="K14" s="17" t="s">
        <v>467</v>
      </c>
      <c r="L14" s="17"/>
      <c r="M14" s="17" t="s">
        <v>191</v>
      </c>
      <c r="N14" s="373" t="s">
        <v>364</v>
      </c>
      <c r="O14" s="17"/>
      <c r="P14" s="17" t="s">
        <v>191</v>
      </c>
      <c r="Q14" s="17" t="s">
        <v>479</v>
      </c>
      <c r="R14" s="17" t="s">
        <v>283</v>
      </c>
      <c r="S14" s="373"/>
      <c r="T14" s="17" t="s">
        <v>262</v>
      </c>
      <c r="U14" s="17" t="s">
        <v>479</v>
      </c>
      <c r="V14" s="17" t="s">
        <v>283</v>
      </c>
      <c r="W14" s="17"/>
      <c r="X14" s="17" t="s">
        <v>381</v>
      </c>
      <c r="Y14" s="17" t="s">
        <v>192</v>
      </c>
      <c r="Z14" s="17"/>
      <c r="AA14" s="17"/>
      <c r="AB14" s="17"/>
      <c r="AC14" s="17" t="s">
        <v>283</v>
      </c>
      <c r="AD14" s="17" t="s">
        <v>391</v>
      </c>
      <c r="AE14" s="17" t="s">
        <v>479</v>
      </c>
      <c r="AF14" s="17"/>
      <c r="AG14" s="17"/>
      <c r="AH14" s="17"/>
      <c r="AI14" s="17" t="s">
        <v>283</v>
      </c>
      <c r="AJ14" s="334" t="s">
        <v>471</v>
      </c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>MOC20764</v>
      </c>
      <c r="AT14" s="18" t="str">
        <f>IF(HLOOKUP($A$1&amp;"a",[1]!Plan,AT67,FALSE)="","",HLOOKUP($A$1&amp;"a",[1]!Plan,AT67,FALSE))</f>
        <v>LRAUH MCSA</v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8" t="s">
        <v>4</v>
      </c>
      <c r="C15" s="289"/>
      <c r="D15" s="289"/>
      <c r="E15" s="290" t="s">
        <v>6</v>
      </c>
      <c r="F15" s="291" t="s">
        <v>1</v>
      </c>
      <c r="G15" s="291" t="s">
        <v>1</v>
      </c>
      <c r="H15" s="291" t="s">
        <v>1</v>
      </c>
      <c r="I15" s="289"/>
      <c r="J15" s="289"/>
      <c r="K15" s="305" t="s">
        <v>49</v>
      </c>
      <c r="L15" s="289"/>
      <c r="M15" s="289"/>
      <c r="N15" s="264" t="s">
        <v>74</v>
      </c>
      <c r="O15" s="289"/>
      <c r="P15" s="289"/>
      <c r="Q15" s="217" t="s">
        <v>27</v>
      </c>
      <c r="R15" s="216" t="s">
        <v>26</v>
      </c>
      <c r="S15" s="289"/>
      <c r="T15" s="292" t="s">
        <v>16</v>
      </c>
      <c r="U15" s="217" t="s">
        <v>27</v>
      </c>
      <c r="V15" s="216" t="s">
        <v>26</v>
      </c>
      <c r="W15" s="289"/>
      <c r="X15" s="288" t="s">
        <v>4</v>
      </c>
      <c r="Y15" s="292" t="s">
        <v>16</v>
      </c>
      <c r="Z15" s="289"/>
      <c r="AA15" s="289"/>
      <c r="AB15" s="289"/>
      <c r="AC15" s="216" t="s">
        <v>26</v>
      </c>
      <c r="AD15" s="366" t="s">
        <v>14</v>
      </c>
      <c r="AE15" s="217" t="s">
        <v>27</v>
      </c>
      <c r="AF15" s="289"/>
      <c r="AG15" s="289"/>
      <c r="AH15" s="289"/>
      <c r="AI15" s="295" t="s">
        <v>26</v>
      </c>
      <c r="AJ15" s="358" t="s">
        <v>2</v>
      </c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>Dittmer</v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34</v>
      </c>
      <c r="C16" s="26"/>
      <c r="D16" s="26"/>
      <c r="E16" s="26" t="s">
        <v>31</v>
      </c>
      <c r="F16" s="26">
        <v>5</v>
      </c>
      <c r="G16" s="26">
        <v>4</v>
      </c>
      <c r="H16" s="26">
        <v>4</v>
      </c>
      <c r="I16" s="26"/>
      <c r="J16" s="26"/>
      <c r="K16" s="26" t="s">
        <v>271</v>
      </c>
      <c r="L16" s="26"/>
      <c r="M16" s="26"/>
      <c r="N16" s="26" t="s">
        <v>62</v>
      </c>
      <c r="O16" s="26"/>
      <c r="P16" s="26"/>
      <c r="Q16" s="26">
        <v>9</v>
      </c>
      <c r="R16" s="26">
        <v>6</v>
      </c>
      <c r="S16" s="26"/>
      <c r="T16" s="26">
        <v>7</v>
      </c>
      <c r="U16" s="26">
        <v>9</v>
      </c>
      <c r="V16" s="26">
        <v>6</v>
      </c>
      <c r="W16" s="26"/>
      <c r="X16" s="26" t="s">
        <v>34</v>
      </c>
      <c r="Y16" s="26">
        <v>1</v>
      </c>
      <c r="Z16" s="26"/>
      <c r="AA16" s="26"/>
      <c r="AB16" s="26"/>
      <c r="AC16" s="26">
        <v>3</v>
      </c>
      <c r="AD16" s="26">
        <v>8</v>
      </c>
      <c r="AE16" s="26">
        <v>9</v>
      </c>
      <c r="AF16" s="26"/>
      <c r="AG16" s="26"/>
      <c r="AH16" s="26"/>
      <c r="AI16" s="26">
        <v>6</v>
      </c>
      <c r="AJ16" s="82" t="s">
        <v>32</v>
      </c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>
        <f>IF(HLOOKUP($A$1&amp;"b",[1]!Plan,AS67,FALSE)="","",HLOOKUP($A$1&amp;"b",[1]!Plan,AS67,FALSE))</f>
        <v>8</v>
      </c>
      <c r="AT16" s="28">
        <f>IF(HLOOKUP($A$1&amp;"b",[1]!Plan,AT67,FALSE)="","",HLOOKUP($A$1&amp;"b",[1]!Plan,AT67,FALSE))</f>
        <v>8</v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5</v>
      </c>
      <c r="BA16" s="167">
        <f t="shared" si="8"/>
        <v>0</v>
      </c>
      <c r="BB16" s="167">
        <f t="shared" si="8"/>
        <v>10</v>
      </c>
      <c r="BC16" s="167">
        <f t="shared" si="8"/>
        <v>4</v>
      </c>
      <c r="BD16" s="167">
        <f t="shared" si="8"/>
        <v>11</v>
      </c>
      <c r="BE16" s="167">
        <f t="shared" si="8"/>
        <v>7</v>
      </c>
      <c r="BF16" s="167">
        <f t="shared" si="8"/>
        <v>1</v>
      </c>
      <c r="BG16" s="167">
        <f t="shared" si="8"/>
        <v>6</v>
      </c>
      <c r="BH16" s="167">
        <f t="shared" si="8"/>
        <v>8</v>
      </c>
      <c r="BI16" s="167">
        <f t="shared" si="8"/>
        <v>0</v>
      </c>
      <c r="BJ16" s="167">
        <f t="shared" si="8"/>
        <v>2</v>
      </c>
      <c r="BK16" s="167">
        <f t="shared" si="8"/>
        <v>3</v>
      </c>
      <c r="BL16" s="167">
        <f t="shared" si="8"/>
        <v>0</v>
      </c>
      <c r="BM16" s="167">
        <f t="shared" si="8"/>
        <v>5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6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381</v>
      </c>
      <c r="C17" s="17" t="s">
        <v>191</v>
      </c>
      <c r="D17" s="17" t="s">
        <v>191</v>
      </c>
      <c r="E17" s="17" t="s">
        <v>465</v>
      </c>
      <c r="F17" s="17" t="s">
        <v>477</v>
      </c>
      <c r="G17" s="17" t="s">
        <v>477</v>
      </c>
      <c r="H17" s="17" t="s">
        <v>477</v>
      </c>
      <c r="I17" s="17"/>
      <c r="J17" s="17"/>
      <c r="K17" s="17" t="s">
        <v>467</v>
      </c>
      <c r="L17" s="17"/>
      <c r="M17" s="17" t="s">
        <v>191</v>
      </c>
      <c r="N17" s="373" t="s">
        <v>364</v>
      </c>
      <c r="O17" s="17"/>
      <c r="P17" s="17" t="s">
        <v>191</v>
      </c>
      <c r="Q17" s="17" t="s">
        <v>479</v>
      </c>
      <c r="R17" s="17" t="s">
        <v>283</v>
      </c>
      <c r="S17" s="373"/>
      <c r="T17" s="17" t="s">
        <v>262</v>
      </c>
      <c r="U17" s="17" t="s">
        <v>479</v>
      </c>
      <c r="V17" s="17" t="s">
        <v>283</v>
      </c>
      <c r="W17" s="17"/>
      <c r="X17" s="17" t="s">
        <v>381</v>
      </c>
      <c r="Y17" s="17" t="s">
        <v>192</v>
      </c>
      <c r="Z17" s="17"/>
      <c r="AA17" s="17"/>
      <c r="AB17" s="17"/>
      <c r="AC17" s="17" t="s">
        <v>283</v>
      </c>
      <c r="AD17" s="17" t="s">
        <v>391</v>
      </c>
      <c r="AE17" s="17" t="s">
        <v>479</v>
      </c>
      <c r="AF17" s="17"/>
      <c r="AG17" s="17"/>
      <c r="AH17" s="17"/>
      <c r="AI17" s="17" t="s">
        <v>283</v>
      </c>
      <c r="AJ17" s="334" t="s">
        <v>471</v>
      </c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>MOC20764</v>
      </c>
      <c r="AT17" s="18" t="str">
        <f>IF(HLOOKUP($A$1&amp;"a",[1]!Plan,AT67,FALSE)="","",HLOOKUP($A$1&amp;"a",[1]!Plan,AT67,FALSE))</f>
        <v>LRAUH MCSA</v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8" t="s">
        <v>4</v>
      </c>
      <c r="C18" s="289"/>
      <c r="D18" s="289"/>
      <c r="E18" s="290" t="s">
        <v>6</v>
      </c>
      <c r="F18" s="291" t="s">
        <v>1</v>
      </c>
      <c r="G18" s="291" t="s">
        <v>1</v>
      </c>
      <c r="H18" s="291" t="s">
        <v>1</v>
      </c>
      <c r="I18" s="289"/>
      <c r="J18" s="289"/>
      <c r="K18" s="305" t="s">
        <v>49</v>
      </c>
      <c r="L18" s="289"/>
      <c r="M18" s="289"/>
      <c r="N18" s="264" t="s">
        <v>74</v>
      </c>
      <c r="O18" s="289"/>
      <c r="P18" s="289"/>
      <c r="Q18" s="217" t="s">
        <v>27</v>
      </c>
      <c r="R18" s="216" t="s">
        <v>26</v>
      </c>
      <c r="S18" s="289"/>
      <c r="T18" s="292" t="s">
        <v>16</v>
      </c>
      <c r="U18" s="217" t="s">
        <v>27</v>
      </c>
      <c r="V18" s="216" t="s">
        <v>26</v>
      </c>
      <c r="W18" s="289"/>
      <c r="X18" s="288" t="s">
        <v>4</v>
      </c>
      <c r="Y18" s="292" t="s">
        <v>16</v>
      </c>
      <c r="Z18" s="289"/>
      <c r="AA18" s="289"/>
      <c r="AB18" s="289"/>
      <c r="AC18" s="216" t="s">
        <v>26</v>
      </c>
      <c r="AD18" s="366" t="s">
        <v>14</v>
      </c>
      <c r="AE18" s="217" t="s">
        <v>27</v>
      </c>
      <c r="AF18" s="289"/>
      <c r="AG18" s="289"/>
      <c r="AH18" s="289"/>
      <c r="AI18" s="295" t="s">
        <v>26</v>
      </c>
      <c r="AJ18" s="358" t="s">
        <v>2</v>
      </c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>Dittmer</v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34</v>
      </c>
      <c r="C19" s="26"/>
      <c r="D19" s="26"/>
      <c r="E19" s="26" t="s">
        <v>31</v>
      </c>
      <c r="F19" s="26">
        <v>5</v>
      </c>
      <c r="G19" s="26">
        <v>4</v>
      </c>
      <c r="H19" s="26">
        <v>4</v>
      </c>
      <c r="I19" s="26"/>
      <c r="J19" s="26"/>
      <c r="K19" s="26" t="s">
        <v>271</v>
      </c>
      <c r="L19" s="26"/>
      <c r="M19" s="26"/>
      <c r="N19" s="26" t="s">
        <v>62</v>
      </c>
      <c r="O19" s="26"/>
      <c r="P19" s="26"/>
      <c r="Q19" s="26">
        <v>9</v>
      </c>
      <c r="R19" s="26">
        <v>6</v>
      </c>
      <c r="S19" s="26"/>
      <c r="T19" s="26">
        <v>7</v>
      </c>
      <c r="U19" s="26">
        <v>9</v>
      </c>
      <c r="V19" s="26">
        <v>6</v>
      </c>
      <c r="W19" s="26"/>
      <c r="X19" s="26" t="s">
        <v>34</v>
      </c>
      <c r="Y19" s="26">
        <v>1</v>
      </c>
      <c r="Z19" s="26"/>
      <c r="AA19" s="26"/>
      <c r="AB19" s="26"/>
      <c r="AC19" s="26">
        <v>3</v>
      </c>
      <c r="AD19" s="26">
        <v>8</v>
      </c>
      <c r="AE19" s="26">
        <v>9</v>
      </c>
      <c r="AF19" s="26"/>
      <c r="AG19" s="26"/>
      <c r="AH19" s="26"/>
      <c r="AI19" s="26">
        <v>6</v>
      </c>
      <c r="AJ19" s="82" t="s">
        <v>32</v>
      </c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>
        <f>IF(HLOOKUP($A$1&amp;"b",[1]!Plan,AS67,FALSE)="","",HLOOKUP($A$1&amp;"b",[1]!Plan,AS67,FALSE))</f>
        <v>8</v>
      </c>
      <c r="AT19" s="28">
        <f>IF(HLOOKUP($A$1&amp;"b",[1]!Plan,AT67,FALSE)="","",HLOOKUP($A$1&amp;"b",[1]!Plan,AT67,FALSE))</f>
        <v>8</v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5</v>
      </c>
      <c r="BA19" s="167">
        <f t="shared" si="10"/>
        <v>0</v>
      </c>
      <c r="BB19" s="167">
        <f t="shared" si="10"/>
        <v>10</v>
      </c>
      <c r="BC19" s="167">
        <f t="shared" si="10"/>
        <v>4</v>
      </c>
      <c r="BD19" s="167">
        <f t="shared" si="10"/>
        <v>11</v>
      </c>
      <c r="BE19" s="167">
        <f t="shared" si="10"/>
        <v>7</v>
      </c>
      <c r="BF19" s="167">
        <f t="shared" si="10"/>
        <v>1</v>
      </c>
      <c r="BG19" s="167">
        <f t="shared" si="10"/>
        <v>6</v>
      </c>
      <c r="BH19" s="167">
        <f t="shared" si="10"/>
        <v>8</v>
      </c>
      <c r="BI19" s="167">
        <f t="shared" si="10"/>
        <v>0</v>
      </c>
      <c r="BJ19" s="167">
        <f t="shared" si="10"/>
        <v>2</v>
      </c>
      <c r="BK19" s="167">
        <f t="shared" si="10"/>
        <v>3</v>
      </c>
      <c r="BL19" s="167">
        <f t="shared" si="10"/>
        <v>0</v>
      </c>
      <c r="BM19" s="167">
        <f t="shared" si="10"/>
        <v>5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6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381</v>
      </c>
      <c r="C24" s="17" t="s">
        <v>191</v>
      </c>
      <c r="D24" s="17" t="s">
        <v>191</v>
      </c>
      <c r="E24" s="17" t="s">
        <v>465</v>
      </c>
      <c r="F24" s="17" t="s">
        <v>477</v>
      </c>
      <c r="G24" s="17" t="s">
        <v>477</v>
      </c>
      <c r="H24" s="17" t="s">
        <v>477</v>
      </c>
      <c r="I24" s="17"/>
      <c r="J24" s="17"/>
      <c r="K24" s="17" t="s">
        <v>467</v>
      </c>
      <c r="L24" s="17"/>
      <c r="M24" s="17" t="s">
        <v>191</v>
      </c>
      <c r="N24" s="373" t="s">
        <v>364</v>
      </c>
      <c r="O24" s="17"/>
      <c r="P24" s="17" t="s">
        <v>191</v>
      </c>
      <c r="Q24" s="17" t="s">
        <v>479</v>
      </c>
      <c r="R24" s="17" t="s">
        <v>283</v>
      </c>
      <c r="S24" s="373"/>
      <c r="T24" s="17" t="s">
        <v>262</v>
      </c>
      <c r="U24" s="17" t="s">
        <v>479</v>
      </c>
      <c r="V24" s="17" t="s">
        <v>283</v>
      </c>
      <c r="W24" s="17"/>
      <c r="X24" s="17" t="s">
        <v>381</v>
      </c>
      <c r="Y24" s="17" t="s">
        <v>192</v>
      </c>
      <c r="Z24" s="17"/>
      <c r="AA24" s="17" t="s">
        <v>447</v>
      </c>
      <c r="AB24" s="17"/>
      <c r="AC24" s="17" t="s">
        <v>283</v>
      </c>
      <c r="AD24" s="17" t="s">
        <v>391</v>
      </c>
      <c r="AE24" s="17" t="s">
        <v>479</v>
      </c>
      <c r="AF24" s="17"/>
      <c r="AG24" s="17"/>
      <c r="AH24" s="17"/>
      <c r="AI24" s="17" t="s">
        <v>283</v>
      </c>
      <c r="AJ24" s="334" t="s">
        <v>471</v>
      </c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>MOC20764</v>
      </c>
      <c r="AT24" s="18" t="str">
        <f>IF(HLOOKUP($A$1&amp;"a",[1]!Plan,AT68,FALSE)="","",HLOOKUP($A$1&amp;"a",[1]!Plan,AT68,FALSE))</f>
        <v>LRAUH MCSA</v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8" t="s">
        <v>4</v>
      </c>
      <c r="C25" s="289"/>
      <c r="D25" s="289"/>
      <c r="E25" s="290" t="s">
        <v>6</v>
      </c>
      <c r="F25" s="291" t="s">
        <v>1</v>
      </c>
      <c r="G25" s="291" t="s">
        <v>1</v>
      </c>
      <c r="H25" s="291" t="s">
        <v>1</v>
      </c>
      <c r="I25" s="289"/>
      <c r="J25" s="289"/>
      <c r="K25" s="305" t="s">
        <v>49</v>
      </c>
      <c r="L25" s="289"/>
      <c r="M25" s="289"/>
      <c r="N25" s="264" t="s">
        <v>74</v>
      </c>
      <c r="O25" s="289"/>
      <c r="P25" s="289"/>
      <c r="Q25" s="217" t="s">
        <v>27</v>
      </c>
      <c r="R25" s="216" t="s">
        <v>26</v>
      </c>
      <c r="S25" s="310"/>
      <c r="T25" s="292" t="s">
        <v>16</v>
      </c>
      <c r="U25" s="217" t="s">
        <v>27</v>
      </c>
      <c r="V25" s="216" t="s">
        <v>26</v>
      </c>
      <c r="W25" s="289"/>
      <c r="X25" s="288" t="s">
        <v>4</v>
      </c>
      <c r="Y25" s="292" t="s">
        <v>16</v>
      </c>
      <c r="Z25" s="289"/>
      <c r="AA25" s="462" t="s">
        <v>53</v>
      </c>
      <c r="AB25" s="289"/>
      <c r="AC25" s="216" t="s">
        <v>26</v>
      </c>
      <c r="AD25" s="366" t="s">
        <v>14</v>
      </c>
      <c r="AE25" s="217" t="s">
        <v>27</v>
      </c>
      <c r="AF25" s="289"/>
      <c r="AG25" s="289"/>
      <c r="AH25" s="289"/>
      <c r="AI25" s="295" t="s">
        <v>26</v>
      </c>
      <c r="AJ25" s="358" t="s">
        <v>2</v>
      </c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34</v>
      </c>
      <c r="C26" s="26"/>
      <c r="D26" s="26"/>
      <c r="E26" s="26" t="s">
        <v>31</v>
      </c>
      <c r="F26" s="26">
        <v>5</v>
      </c>
      <c r="G26" s="26">
        <v>4</v>
      </c>
      <c r="H26" s="26">
        <v>4</v>
      </c>
      <c r="I26" s="26"/>
      <c r="J26" s="26"/>
      <c r="K26" s="26" t="s">
        <v>271</v>
      </c>
      <c r="L26" s="26"/>
      <c r="M26" s="26"/>
      <c r="N26" s="26" t="s">
        <v>62</v>
      </c>
      <c r="O26" s="26"/>
      <c r="P26" s="26"/>
      <c r="Q26" s="26">
        <v>9</v>
      </c>
      <c r="R26" s="26">
        <v>6</v>
      </c>
      <c r="S26" s="26"/>
      <c r="T26" s="26">
        <v>7</v>
      </c>
      <c r="U26" s="26">
        <v>9</v>
      </c>
      <c r="V26" s="26">
        <v>6</v>
      </c>
      <c r="W26" s="26"/>
      <c r="X26" s="26" t="s">
        <v>34</v>
      </c>
      <c r="Y26" s="26">
        <v>1</v>
      </c>
      <c r="Z26" s="26"/>
      <c r="AA26" s="26" t="s">
        <v>61</v>
      </c>
      <c r="AB26" s="26"/>
      <c r="AC26" s="26">
        <v>3</v>
      </c>
      <c r="AD26" s="26">
        <v>8</v>
      </c>
      <c r="AE26" s="26">
        <v>9</v>
      </c>
      <c r="AF26" s="26"/>
      <c r="AG26" s="26"/>
      <c r="AH26" s="26"/>
      <c r="AI26" s="26">
        <v>6</v>
      </c>
      <c r="AJ26" s="82" t="s">
        <v>32</v>
      </c>
      <c r="AK26" s="31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>
        <f>IF(HLOOKUP($A$1&amp;"b",[1]!Plan,AS68,FALSE)="","",HLOOKUP($A$1&amp;"b",[1]!Plan,AS68,FALSE))</f>
        <v>8</v>
      </c>
      <c r="AT26" s="28">
        <f>IF(HLOOKUP($A$1&amp;"b",[1]!Plan,AT68,FALSE)="","",HLOOKUP($A$1&amp;"b",[1]!Plan,AT68,FALSE))</f>
        <v>8</v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5</v>
      </c>
      <c r="BA26" s="167">
        <f t="shared" si="14"/>
        <v>0</v>
      </c>
      <c r="BB26" s="167">
        <f t="shared" si="14"/>
        <v>10</v>
      </c>
      <c r="BC26" s="167">
        <f t="shared" si="14"/>
        <v>4</v>
      </c>
      <c r="BD26" s="167">
        <f t="shared" si="14"/>
        <v>11</v>
      </c>
      <c r="BE26" s="167">
        <f t="shared" si="14"/>
        <v>7</v>
      </c>
      <c r="BF26" s="167">
        <f t="shared" si="14"/>
        <v>1</v>
      </c>
      <c r="BG26" s="167">
        <f t="shared" si="14"/>
        <v>6</v>
      </c>
      <c r="BH26" s="167">
        <f t="shared" si="14"/>
        <v>8</v>
      </c>
      <c r="BI26" s="167">
        <f t="shared" si="14"/>
        <v>0</v>
      </c>
      <c r="BJ26" s="167">
        <f t="shared" si="14"/>
        <v>2</v>
      </c>
      <c r="BK26" s="167">
        <f t="shared" si="14"/>
        <v>3</v>
      </c>
      <c r="BL26" s="167">
        <f t="shared" si="14"/>
        <v>0</v>
      </c>
      <c r="BM26" s="167">
        <f t="shared" si="14"/>
        <v>5</v>
      </c>
      <c r="BN26" s="167">
        <f t="shared" si="14"/>
        <v>0</v>
      </c>
      <c r="BO26" s="167">
        <f t="shared" si="14"/>
        <v>0</v>
      </c>
      <c r="BP26" s="167">
        <f t="shared" si="14"/>
        <v>1</v>
      </c>
      <c r="BQ26" s="167">
        <f t="shared" si="14"/>
        <v>0</v>
      </c>
      <c r="BR26" s="167">
        <f t="shared" si="14"/>
        <v>6</v>
      </c>
    </row>
    <row r="27" spans="1:83" ht="17.100000000000001" customHeight="1" x14ac:dyDescent="0.3">
      <c r="A27" s="192"/>
      <c r="B27" s="17" t="s">
        <v>381</v>
      </c>
      <c r="C27" s="17" t="s">
        <v>191</v>
      </c>
      <c r="D27" s="17" t="s">
        <v>191</v>
      </c>
      <c r="E27" s="17" t="s">
        <v>465</v>
      </c>
      <c r="F27" s="17" t="s">
        <v>477</v>
      </c>
      <c r="G27" s="17" t="s">
        <v>477</v>
      </c>
      <c r="H27" s="17" t="s">
        <v>477</v>
      </c>
      <c r="I27" s="17"/>
      <c r="J27" s="17"/>
      <c r="K27" s="17" t="s">
        <v>467</v>
      </c>
      <c r="L27" s="17"/>
      <c r="M27" s="17" t="s">
        <v>191</v>
      </c>
      <c r="N27" s="373" t="s">
        <v>364</v>
      </c>
      <c r="O27" s="17"/>
      <c r="P27" s="17" t="s">
        <v>191</v>
      </c>
      <c r="Q27" s="17" t="s">
        <v>479</v>
      </c>
      <c r="R27" s="17" t="s">
        <v>283</v>
      </c>
      <c r="S27" s="373"/>
      <c r="T27" s="17" t="s">
        <v>262</v>
      </c>
      <c r="U27" s="17" t="s">
        <v>479</v>
      </c>
      <c r="V27" s="17" t="s">
        <v>283</v>
      </c>
      <c r="W27" s="17"/>
      <c r="X27" s="17" t="s">
        <v>381</v>
      </c>
      <c r="Y27" s="17" t="s">
        <v>192</v>
      </c>
      <c r="Z27" s="17"/>
      <c r="AA27" s="17"/>
      <c r="AB27" s="17"/>
      <c r="AC27" s="17" t="s">
        <v>283</v>
      </c>
      <c r="AD27" s="17" t="s">
        <v>391</v>
      </c>
      <c r="AE27" s="17" t="s">
        <v>479</v>
      </c>
      <c r="AF27" s="17"/>
      <c r="AG27" s="17"/>
      <c r="AH27" s="17"/>
      <c r="AI27" s="17" t="s">
        <v>283</v>
      </c>
      <c r="AJ27" s="334" t="s">
        <v>471</v>
      </c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>MOC20764</v>
      </c>
      <c r="AT27" s="18" t="str">
        <f>IF(HLOOKUP($A$1&amp;"a",[1]!Plan,AT68,FALSE)="","",HLOOKUP($A$1&amp;"a",[1]!Plan,AT68,FALSE))</f>
        <v>LRAUH MCSA</v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8" t="s">
        <v>4</v>
      </c>
      <c r="C28" s="289"/>
      <c r="D28" s="289"/>
      <c r="E28" s="290" t="s">
        <v>6</v>
      </c>
      <c r="F28" s="291" t="s">
        <v>1</v>
      </c>
      <c r="G28" s="291" t="s">
        <v>1</v>
      </c>
      <c r="H28" s="291" t="s">
        <v>1</v>
      </c>
      <c r="I28" s="289"/>
      <c r="J28" s="289"/>
      <c r="K28" s="305" t="s">
        <v>49</v>
      </c>
      <c r="L28" s="289"/>
      <c r="M28" s="289"/>
      <c r="N28" s="264" t="s">
        <v>74</v>
      </c>
      <c r="O28" s="289"/>
      <c r="P28" s="289"/>
      <c r="Q28" s="217" t="s">
        <v>27</v>
      </c>
      <c r="R28" s="216" t="s">
        <v>26</v>
      </c>
      <c r="S28" s="310"/>
      <c r="T28" s="292" t="s">
        <v>16</v>
      </c>
      <c r="U28" s="217" t="s">
        <v>27</v>
      </c>
      <c r="V28" s="216" t="s">
        <v>26</v>
      </c>
      <c r="W28" s="289"/>
      <c r="X28" s="288" t="s">
        <v>4</v>
      </c>
      <c r="Y28" s="292" t="s">
        <v>16</v>
      </c>
      <c r="Z28" s="289"/>
      <c r="AA28" s="289"/>
      <c r="AB28" s="289"/>
      <c r="AC28" s="216" t="s">
        <v>26</v>
      </c>
      <c r="AD28" s="366" t="s">
        <v>14</v>
      </c>
      <c r="AE28" s="217" t="s">
        <v>27</v>
      </c>
      <c r="AF28" s="289"/>
      <c r="AG28" s="289"/>
      <c r="AH28" s="289"/>
      <c r="AI28" s="295" t="s">
        <v>26</v>
      </c>
      <c r="AJ28" s="358" t="s">
        <v>2</v>
      </c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34</v>
      </c>
      <c r="C29" s="26"/>
      <c r="D29" s="26"/>
      <c r="E29" s="26" t="s">
        <v>31</v>
      </c>
      <c r="F29" s="26">
        <v>5</v>
      </c>
      <c r="G29" s="26">
        <v>4</v>
      </c>
      <c r="H29" s="26">
        <v>4</v>
      </c>
      <c r="I29" s="26"/>
      <c r="J29" s="26"/>
      <c r="K29" s="26" t="s">
        <v>271</v>
      </c>
      <c r="L29" s="26"/>
      <c r="M29" s="26"/>
      <c r="N29" s="26" t="s">
        <v>62</v>
      </c>
      <c r="O29" s="26"/>
      <c r="P29" s="26"/>
      <c r="Q29" s="26">
        <v>9</v>
      </c>
      <c r="R29" s="26">
        <v>6</v>
      </c>
      <c r="S29" s="26"/>
      <c r="T29" s="26">
        <v>7</v>
      </c>
      <c r="U29" s="26">
        <v>9</v>
      </c>
      <c r="V29" s="26">
        <v>6</v>
      </c>
      <c r="W29" s="26"/>
      <c r="X29" s="26" t="s">
        <v>34</v>
      </c>
      <c r="Y29" s="26">
        <v>1</v>
      </c>
      <c r="Z29" s="26"/>
      <c r="AA29" s="26"/>
      <c r="AB29" s="26"/>
      <c r="AC29" s="26">
        <v>3</v>
      </c>
      <c r="AD29" s="26">
        <v>8</v>
      </c>
      <c r="AE29" s="26">
        <v>9</v>
      </c>
      <c r="AF29" s="26"/>
      <c r="AG29" s="26"/>
      <c r="AH29" s="26"/>
      <c r="AI29" s="26">
        <v>6</v>
      </c>
      <c r="AJ29" s="82" t="s">
        <v>32</v>
      </c>
      <c r="AK29" s="31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>
        <f>IF(HLOOKUP($A$1&amp;"b",[1]!Plan,AS68,FALSE)="","",HLOOKUP($A$1&amp;"b",[1]!Plan,AS68,FALSE))</f>
        <v>8</v>
      </c>
      <c r="AT29" s="28">
        <f>IF(HLOOKUP($A$1&amp;"b",[1]!Plan,AT68,FALSE)="","",HLOOKUP($A$1&amp;"b",[1]!Plan,AT68,FALSE))</f>
        <v>8</v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5</v>
      </c>
      <c r="BA29" s="167">
        <f t="shared" si="16"/>
        <v>0</v>
      </c>
      <c r="BB29" s="167">
        <f t="shared" si="16"/>
        <v>10</v>
      </c>
      <c r="BC29" s="167">
        <f t="shared" si="16"/>
        <v>4</v>
      </c>
      <c r="BD29" s="167">
        <f t="shared" si="16"/>
        <v>11</v>
      </c>
      <c r="BE29" s="167">
        <f t="shared" si="16"/>
        <v>7</v>
      </c>
      <c r="BF29" s="167">
        <f t="shared" si="16"/>
        <v>1</v>
      </c>
      <c r="BG29" s="167">
        <f t="shared" si="16"/>
        <v>6</v>
      </c>
      <c r="BH29" s="167">
        <f t="shared" si="16"/>
        <v>8</v>
      </c>
      <c r="BI29" s="167">
        <f t="shared" si="16"/>
        <v>0</v>
      </c>
      <c r="BJ29" s="167">
        <f t="shared" si="16"/>
        <v>2</v>
      </c>
      <c r="BK29" s="167">
        <f t="shared" si="16"/>
        <v>3</v>
      </c>
      <c r="BL29" s="167">
        <f t="shared" si="16"/>
        <v>0</v>
      </c>
      <c r="BM29" s="167">
        <f t="shared" si="16"/>
        <v>5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6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381</v>
      </c>
      <c r="C34" s="17" t="s">
        <v>191</v>
      </c>
      <c r="D34" s="17" t="s">
        <v>191</v>
      </c>
      <c r="E34" s="17" t="s">
        <v>465</v>
      </c>
      <c r="F34" s="17" t="s">
        <v>477</v>
      </c>
      <c r="G34" s="17" t="s">
        <v>477</v>
      </c>
      <c r="H34" s="17" t="s">
        <v>477</v>
      </c>
      <c r="I34" s="17"/>
      <c r="J34" s="17"/>
      <c r="K34" s="17" t="s">
        <v>467</v>
      </c>
      <c r="L34" s="17"/>
      <c r="M34" s="17" t="s">
        <v>191</v>
      </c>
      <c r="N34" s="17" t="s">
        <v>364</v>
      </c>
      <c r="O34" s="17"/>
      <c r="P34" s="17" t="s">
        <v>191</v>
      </c>
      <c r="Q34" s="17" t="s">
        <v>479</v>
      </c>
      <c r="R34" s="17" t="s">
        <v>283</v>
      </c>
      <c r="S34" s="373"/>
      <c r="T34" s="17" t="s">
        <v>262</v>
      </c>
      <c r="U34" s="17" t="s">
        <v>479</v>
      </c>
      <c r="V34" s="17" t="s">
        <v>283</v>
      </c>
      <c r="W34" s="17"/>
      <c r="X34" s="17" t="s">
        <v>381</v>
      </c>
      <c r="Y34" s="17" t="s">
        <v>192</v>
      </c>
      <c r="Z34" s="17"/>
      <c r="AA34" s="17"/>
      <c r="AB34" s="17"/>
      <c r="AC34" s="17" t="s">
        <v>283</v>
      </c>
      <c r="AD34" s="17" t="s">
        <v>391</v>
      </c>
      <c r="AE34" s="17" t="s">
        <v>479</v>
      </c>
      <c r="AF34" s="17"/>
      <c r="AG34" s="17"/>
      <c r="AH34" s="17"/>
      <c r="AI34" s="17" t="s">
        <v>283</v>
      </c>
      <c r="AJ34" s="334" t="s">
        <v>471</v>
      </c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>MOC20764</v>
      </c>
      <c r="AT34" s="18" t="str">
        <f>IF(HLOOKUP($A$1&amp;"a",[1]!Plan,AT69,FALSE)="","",HLOOKUP($A$1&amp;"a",[1]!Plan,AT69,FALSE))</f>
        <v>LRAUH MCSA</v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8" t="s">
        <v>4</v>
      </c>
      <c r="C35" s="289"/>
      <c r="D35" s="289"/>
      <c r="E35" s="290" t="s">
        <v>6</v>
      </c>
      <c r="F35" s="291" t="s">
        <v>1</v>
      </c>
      <c r="G35" s="291" t="s">
        <v>1</v>
      </c>
      <c r="H35" s="291" t="s">
        <v>1</v>
      </c>
      <c r="I35" s="289"/>
      <c r="J35" s="289"/>
      <c r="K35" s="305" t="s">
        <v>49</v>
      </c>
      <c r="L35" s="289"/>
      <c r="M35" s="289"/>
      <c r="N35" s="264" t="s">
        <v>74</v>
      </c>
      <c r="O35" s="289"/>
      <c r="P35" s="289"/>
      <c r="Q35" s="217" t="s">
        <v>27</v>
      </c>
      <c r="R35" s="216" t="s">
        <v>26</v>
      </c>
      <c r="S35" s="310"/>
      <c r="T35" s="292" t="s">
        <v>16</v>
      </c>
      <c r="U35" s="217" t="s">
        <v>27</v>
      </c>
      <c r="V35" s="216" t="s">
        <v>26</v>
      </c>
      <c r="W35" s="289"/>
      <c r="X35" s="288" t="s">
        <v>4</v>
      </c>
      <c r="Y35" s="292" t="s">
        <v>16</v>
      </c>
      <c r="Z35" s="289"/>
      <c r="AA35" s="289"/>
      <c r="AB35" s="289"/>
      <c r="AC35" s="216" t="s">
        <v>26</v>
      </c>
      <c r="AD35" s="366" t="s">
        <v>14</v>
      </c>
      <c r="AE35" s="217" t="s">
        <v>27</v>
      </c>
      <c r="AF35" s="289"/>
      <c r="AG35" s="289"/>
      <c r="AH35" s="289"/>
      <c r="AI35" s="295" t="s">
        <v>26</v>
      </c>
      <c r="AJ35" s="358" t="s">
        <v>2</v>
      </c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34</v>
      </c>
      <c r="C36" s="26"/>
      <c r="D36" s="26"/>
      <c r="E36" s="26" t="s">
        <v>31</v>
      </c>
      <c r="F36" s="26">
        <v>5</v>
      </c>
      <c r="G36" s="26">
        <v>4</v>
      </c>
      <c r="H36" s="26">
        <v>4</v>
      </c>
      <c r="I36" s="26"/>
      <c r="J36" s="26"/>
      <c r="K36" s="26" t="s">
        <v>271</v>
      </c>
      <c r="L36" s="26"/>
      <c r="M36" s="26"/>
      <c r="N36" s="26" t="s">
        <v>62</v>
      </c>
      <c r="O36" s="26"/>
      <c r="P36" s="26"/>
      <c r="Q36" s="26">
        <v>9</v>
      </c>
      <c r="R36" s="26">
        <v>6</v>
      </c>
      <c r="S36" s="26"/>
      <c r="T36" s="26">
        <v>7</v>
      </c>
      <c r="U36" s="26">
        <v>9</v>
      </c>
      <c r="V36" s="26">
        <v>6</v>
      </c>
      <c r="W36" s="26"/>
      <c r="X36" s="26" t="s">
        <v>34</v>
      </c>
      <c r="Y36" s="26">
        <v>1</v>
      </c>
      <c r="Z36" s="26"/>
      <c r="AA36" s="26"/>
      <c r="AB36" s="26"/>
      <c r="AC36" s="26">
        <v>3</v>
      </c>
      <c r="AD36" s="26">
        <v>8</v>
      </c>
      <c r="AE36" s="26">
        <v>9</v>
      </c>
      <c r="AF36" s="26"/>
      <c r="AG36" s="26"/>
      <c r="AH36" s="26"/>
      <c r="AI36" s="26">
        <v>6</v>
      </c>
      <c r="AJ36" s="82" t="s">
        <v>32</v>
      </c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>
        <f>IF(HLOOKUP($A$1&amp;"b",[1]!Plan,AS69,FALSE)="","",HLOOKUP($A$1&amp;"b",[1]!Plan,AS69,FALSE))</f>
        <v>8</v>
      </c>
      <c r="AT36" s="28">
        <f>IF(HLOOKUP($A$1&amp;"b",[1]!Plan,AT69,FALSE)="","",HLOOKUP($A$1&amp;"b",[1]!Plan,AT69,FALSE))</f>
        <v>8</v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5</v>
      </c>
      <c r="BA36" s="167">
        <f t="shared" si="20"/>
        <v>0</v>
      </c>
      <c r="BB36" s="167">
        <f t="shared" si="20"/>
        <v>10</v>
      </c>
      <c r="BC36" s="167">
        <f t="shared" si="20"/>
        <v>4</v>
      </c>
      <c r="BD36" s="167">
        <f t="shared" si="20"/>
        <v>11</v>
      </c>
      <c r="BE36" s="167">
        <f t="shared" si="20"/>
        <v>7</v>
      </c>
      <c r="BF36" s="167">
        <f t="shared" si="20"/>
        <v>1</v>
      </c>
      <c r="BG36" s="167">
        <f t="shared" si="20"/>
        <v>6</v>
      </c>
      <c r="BH36" s="167">
        <f t="shared" si="20"/>
        <v>8</v>
      </c>
      <c r="BI36" s="167">
        <f t="shared" si="20"/>
        <v>0</v>
      </c>
      <c r="BJ36" s="167">
        <f t="shared" si="20"/>
        <v>2</v>
      </c>
      <c r="BK36" s="167">
        <f t="shared" si="20"/>
        <v>3</v>
      </c>
      <c r="BL36" s="167">
        <f t="shared" si="20"/>
        <v>0</v>
      </c>
      <c r="BM36" s="167">
        <f t="shared" si="20"/>
        <v>5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6</v>
      </c>
    </row>
    <row r="37" spans="1:71" ht="15" customHeight="1" x14ac:dyDescent="0.3">
      <c r="A37" s="192"/>
      <c r="B37" s="17" t="s">
        <v>381</v>
      </c>
      <c r="C37" s="17" t="s">
        <v>191</v>
      </c>
      <c r="D37" s="17" t="s">
        <v>191</v>
      </c>
      <c r="E37" s="17" t="s">
        <v>465</v>
      </c>
      <c r="F37" s="17" t="s">
        <v>477</v>
      </c>
      <c r="G37" s="17" t="s">
        <v>477</v>
      </c>
      <c r="H37" s="17" t="s">
        <v>477</v>
      </c>
      <c r="I37" s="17"/>
      <c r="J37" s="17"/>
      <c r="K37" s="17" t="s">
        <v>467</v>
      </c>
      <c r="L37" s="17"/>
      <c r="M37" s="17" t="s">
        <v>191</v>
      </c>
      <c r="N37" s="17" t="s">
        <v>364</v>
      </c>
      <c r="O37" s="17"/>
      <c r="P37" s="17" t="s">
        <v>191</v>
      </c>
      <c r="Q37" s="17" t="s">
        <v>479</v>
      </c>
      <c r="R37" s="17" t="s">
        <v>283</v>
      </c>
      <c r="S37" s="373"/>
      <c r="T37" s="17" t="s">
        <v>262</v>
      </c>
      <c r="U37" s="17" t="s">
        <v>479</v>
      </c>
      <c r="V37" s="17" t="s">
        <v>283</v>
      </c>
      <c r="W37" s="17"/>
      <c r="X37" s="17" t="s">
        <v>381</v>
      </c>
      <c r="Y37" s="17" t="s">
        <v>192</v>
      </c>
      <c r="Z37" s="17"/>
      <c r="AA37" s="17" t="s">
        <v>447</v>
      </c>
      <c r="AB37" s="17"/>
      <c r="AC37" s="17" t="s">
        <v>283</v>
      </c>
      <c r="AD37" s="17" t="s">
        <v>391</v>
      </c>
      <c r="AE37" s="17" t="s">
        <v>479</v>
      </c>
      <c r="AF37" s="17"/>
      <c r="AG37" s="17"/>
      <c r="AH37" s="17"/>
      <c r="AI37" s="17" t="s">
        <v>283</v>
      </c>
      <c r="AJ37" s="334" t="s">
        <v>471</v>
      </c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>MOC20764</v>
      </c>
      <c r="AT37" s="18" t="str">
        <f>IF(HLOOKUP($A$1&amp;"a",[1]!Plan,AT69,FALSE)="","",HLOOKUP($A$1&amp;"a",[1]!Plan,AT69,FALSE))</f>
        <v>LRAUH MCSA</v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8" t="s">
        <v>4</v>
      </c>
      <c r="C38" s="289"/>
      <c r="D38" s="289"/>
      <c r="E38" s="290" t="s">
        <v>6</v>
      </c>
      <c r="F38" s="291" t="s">
        <v>1</v>
      </c>
      <c r="G38" s="291" t="s">
        <v>1</v>
      </c>
      <c r="H38" s="291" t="s">
        <v>1</v>
      </c>
      <c r="I38" s="289"/>
      <c r="J38" s="289"/>
      <c r="K38" s="305" t="s">
        <v>49</v>
      </c>
      <c r="L38" s="289"/>
      <c r="M38" s="289"/>
      <c r="N38" s="264" t="s">
        <v>74</v>
      </c>
      <c r="O38" s="289"/>
      <c r="P38" s="289"/>
      <c r="Q38" s="217" t="s">
        <v>27</v>
      </c>
      <c r="R38" s="216" t="s">
        <v>26</v>
      </c>
      <c r="S38" s="310"/>
      <c r="T38" s="292" t="s">
        <v>16</v>
      </c>
      <c r="U38" s="217" t="s">
        <v>27</v>
      </c>
      <c r="V38" s="216" t="s">
        <v>26</v>
      </c>
      <c r="W38" s="289"/>
      <c r="X38" s="288" t="s">
        <v>4</v>
      </c>
      <c r="Y38" s="292" t="s">
        <v>16</v>
      </c>
      <c r="Z38" s="289"/>
      <c r="AA38" s="462" t="s">
        <v>53</v>
      </c>
      <c r="AB38" s="289"/>
      <c r="AC38" s="216" t="s">
        <v>26</v>
      </c>
      <c r="AD38" s="366" t="s">
        <v>14</v>
      </c>
      <c r="AE38" s="217" t="s">
        <v>27</v>
      </c>
      <c r="AF38" s="289"/>
      <c r="AG38" s="289"/>
      <c r="AH38" s="289"/>
      <c r="AI38" s="295" t="s">
        <v>26</v>
      </c>
      <c r="AJ38" s="358" t="s">
        <v>2</v>
      </c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34</v>
      </c>
      <c r="C39" s="26"/>
      <c r="D39" s="26"/>
      <c r="E39" s="26" t="s">
        <v>31</v>
      </c>
      <c r="F39" s="26">
        <v>5</v>
      </c>
      <c r="G39" s="26">
        <v>4</v>
      </c>
      <c r="H39" s="26">
        <v>4</v>
      </c>
      <c r="I39" s="26"/>
      <c r="J39" s="26"/>
      <c r="K39" s="26" t="s">
        <v>271</v>
      </c>
      <c r="L39" s="26"/>
      <c r="M39" s="26"/>
      <c r="N39" s="26" t="s">
        <v>62</v>
      </c>
      <c r="O39" s="26"/>
      <c r="P39" s="26"/>
      <c r="Q39" s="26">
        <v>9</v>
      </c>
      <c r="R39" s="26">
        <v>6</v>
      </c>
      <c r="S39" s="26"/>
      <c r="T39" s="26">
        <v>7</v>
      </c>
      <c r="U39" s="26">
        <v>9</v>
      </c>
      <c r="V39" s="26">
        <v>6</v>
      </c>
      <c r="W39" s="26"/>
      <c r="X39" s="26" t="s">
        <v>34</v>
      </c>
      <c r="Y39" s="26">
        <v>1</v>
      </c>
      <c r="Z39" s="26"/>
      <c r="AA39" s="26" t="s">
        <v>61</v>
      </c>
      <c r="AB39" s="26"/>
      <c r="AC39" s="26">
        <v>3</v>
      </c>
      <c r="AD39" s="26">
        <v>8</v>
      </c>
      <c r="AE39" s="26">
        <v>9</v>
      </c>
      <c r="AF39" s="26"/>
      <c r="AG39" s="26"/>
      <c r="AH39" s="26"/>
      <c r="AI39" s="26">
        <v>6</v>
      </c>
      <c r="AJ39" s="82" t="s">
        <v>32</v>
      </c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>
        <f>IF(HLOOKUP($A$1&amp;"b",[1]!Plan,AS69,FALSE)="","",HLOOKUP($A$1&amp;"b",[1]!Plan,AS69,FALSE))</f>
        <v>8</v>
      </c>
      <c r="AT39" s="28">
        <f>IF(HLOOKUP($A$1&amp;"b",[1]!Plan,AT69,FALSE)="","",HLOOKUP($A$1&amp;"b",[1]!Plan,AT69,FALSE))</f>
        <v>8</v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5</v>
      </c>
      <c r="BA39" s="167">
        <f t="shared" si="22"/>
        <v>0</v>
      </c>
      <c r="BB39" s="167">
        <f t="shared" si="22"/>
        <v>10</v>
      </c>
      <c r="BC39" s="167">
        <f t="shared" si="22"/>
        <v>4</v>
      </c>
      <c r="BD39" s="167">
        <f t="shared" si="22"/>
        <v>11</v>
      </c>
      <c r="BE39" s="167">
        <f t="shared" si="22"/>
        <v>7</v>
      </c>
      <c r="BF39" s="167">
        <f t="shared" si="22"/>
        <v>1</v>
      </c>
      <c r="BG39" s="167">
        <f t="shared" si="22"/>
        <v>6</v>
      </c>
      <c r="BH39" s="167">
        <f t="shared" si="22"/>
        <v>8</v>
      </c>
      <c r="BI39" s="167">
        <f t="shared" si="22"/>
        <v>0</v>
      </c>
      <c r="BJ39" s="167">
        <f t="shared" si="22"/>
        <v>2</v>
      </c>
      <c r="BK39" s="167">
        <f t="shared" si="22"/>
        <v>3</v>
      </c>
      <c r="BL39" s="167">
        <f t="shared" si="22"/>
        <v>0</v>
      </c>
      <c r="BM39" s="167">
        <f t="shared" si="22"/>
        <v>5</v>
      </c>
      <c r="BN39" s="167">
        <f t="shared" si="22"/>
        <v>0</v>
      </c>
      <c r="BO39" s="167">
        <f t="shared" si="22"/>
        <v>0</v>
      </c>
      <c r="BP39" s="167">
        <f t="shared" si="22"/>
        <v>1</v>
      </c>
      <c r="BQ39" s="167">
        <f t="shared" si="22"/>
        <v>0</v>
      </c>
      <c r="BR39" s="167">
        <f t="shared" si="22"/>
        <v>6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381</v>
      </c>
      <c r="C44" s="17" t="s">
        <v>191</v>
      </c>
      <c r="D44" s="17" t="s">
        <v>191</v>
      </c>
      <c r="E44" s="17" t="s">
        <v>465</v>
      </c>
      <c r="F44" s="17" t="s">
        <v>477</v>
      </c>
      <c r="G44" s="17" t="s">
        <v>477</v>
      </c>
      <c r="H44" s="17" t="s">
        <v>477</v>
      </c>
      <c r="I44" s="17"/>
      <c r="J44" s="17"/>
      <c r="K44" s="17" t="s">
        <v>467</v>
      </c>
      <c r="L44" s="17"/>
      <c r="M44" s="17" t="s">
        <v>191</v>
      </c>
      <c r="N44" s="17" t="s">
        <v>478</v>
      </c>
      <c r="O44" s="17"/>
      <c r="P44" s="17" t="s">
        <v>191</v>
      </c>
      <c r="Q44" s="17" t="s">
        <v>479</v>
      </c>
      <c r="R44" s="17" t="s">
        <v>283</v>
      </c>
      <c r="S44" s="17"/>
      <c r="T44" s="17" t="s">
        <v>262</v>
      </c>
      <c r="U44" s="17" t="s">
        <v>479</v>
      </c>
      <c r="V44" s="17" t="s">
        <v>283</v>
      </c>
      <c r="W44" s="17"/>
      <c r="X44" s="17" t="s">
        <v>381</v>
      </c>
      <c r="Y44" s="17" t="s">
        <v>192</v>
      </c>
      <c r="Z44" s="17"/>
      <c r="AA44" s="17" t="s">
        <v>447</v>
      </c>
      <c r="AB44" s="17"/>
      <c r="AC44" s="17" t="s">
        <v>283</v>
      </c>
      <c r="AD44" s="17" t="s">
        <v>391</v>
      </c>
      <c r="AE44" s="17" t="s">
        <v>479</v>
      </c>
      <c r="AF44" s="17"/>
      <c r="AG44" s="17"/>
      <c r="AH44" s="17"/>
      <c r="AI44" s="17" t="s">
        <v>283</v>
      </c>
      <c r="AJ44" s="334" t="s">
        <v>471</v>
      </c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>MOC20764</v>
      </c>
      <c r="AT44" s="18" t="str">
        <f>IF(HLOOKUP($A$1&amp;"a",[1]!Plan,AT70,FALSE)="","",HLOOKUP($A$1&amp;"a",[1]!Plan,AT70,FALSE))</f>
        <v>LRAUH MCSA</v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8" t="s">
        <v>4</v>
      </c>
      <c r="C45" s="289"/>
      <c r="D45" s="289"/>
      <c r="E45" s="290" t="s">
        <v>6</v>
      </c>
      <c r="F45" s="291" t="s">
        <v>1</v>
      </c>
      <c r="G45" s="291" t="s">
        <v>1</v>
      </c>
      <c r="H45" s="291" t="s">
        <v>1</v>
      </c>
      <c r="I45" s="289"/>
      <c r="J45" s="289"/>
      <c r="K45" s="305" t="s">
        <v>49</v>
      </c>
      <c r="L45" s="289"/>
      <c r="M45" s="289"/>
      <c r="N45" s="352" t="s">
        <v>202</v>
      </c>
      <c r="O45" s="289"/>
      <c r="P45" s="289"/>
      <c r="Q45" s="217" t="s">
        <v>27</v>
      </c>
      <c r="R45" s="216" t="s">
        <v>26</v>
      </c>
      <c r="S45" s="289"/>
      <c r="T45" s="292" t="s">
        <v>16</v>
      </c>
      <c r="U45" s="217" t="s">
        <v>27</v>
      </c>
      <c r="V45" s="216" t="s">
        <v>26</v>
      </c>
      <c r="W45" s="289"/>
      <c r="X45" s="288" t="s">
        <v>4</v>
      </c>
      <c r="Y45" s="292" t="s">
        <v>16</v>
      </c>
      <c r="Z45" s="289"/>
      <c r="AA45" s="462" t="s">
        <v>53</v>
      </c>
      <c r="AB45" s="289"/>
      <c r="AC45" s="216" t="s">
        <v>26</v>
      </c>
      <c r="AD45" s="366" t="s">
        <v>14</v>
      </c>
      <c r="AE45" s="217" t="s">
        <v>27</v>
      </c>
      <c r="AF45" s="289"/>
      <c r="AG45" s="289"/>
      <c r="AH45" s="289"/>
      <c r="AI45" s="295" t="s">
        <v>26</v>
      </c>
      <c r="AJ45" s="358" t="s">
        <v>2</v>
      </c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34</v>
      </c>
      <c r="C46" s="26"/>
      <c r="D46" s="26"/>
      <c r="E46" s="26" t="s">
        <v>31</v>
      </c>
      <c r="F46" s="26">
        <v>5</v>
      </c>
      <c r="G46" s="26">
        <v>4</v>
      </c>
      <c r="H46" s="26">
        <v>4</v>
      </c>
      <c r="I46" s="26"/>
      <c r="J46" s="26"/>
      <c r="K46" s="26" t="s">
        <v>271</v>
      </c>
      <c r="L46" s="26"/>
      <c r="M46" s="26"/>
      <c r="N46" s="26" t="s">
        <v>62</v>
      </c>
      <c r="O46" s="26"/>
      <c r="P46" s="26"/>
      <c r="Q46" s="26">
        <v>9</v>
      </c>
      <c r="R46" s="26">
        <v>6</v>
      </c>
      <c r="S46" s="26"/>
      <c r="T46" s="26">
        <v>7</v>
      </c>
      <c r="U46" s="26">
        <v>9</v>
      </c>
      <c r="V46" s="26">
        <v>6</v>
      </c>
      <c r="W46" s="26"/>
      <c r="X46" s="26" t="s">
        <v>34</v>
      </c>
      <c r="Y46" s="26">
        <v>1</v>
      </c>
      <c r="Z46" s="26"/>
      <c r="AA46" s="26" t="s">
        <v>61</v>
      </c>
      <c r="AB46" s="26"/>
      <c r="AC46" s="26">
        <v>3</v>
      </c>
      <c r="AD46" s="26">
        <v>8</v>
      </c>
      <c r="AE46" s="26">
        <v>9</v>
      </c>
      <c r="AF46" s="26"/>
      <c r="AG46" s="26"/>
      <c r="AH46" s="26"/>
      <c r="AI46" s="26">
        <v>6</v>
      </c>
      <c r="AJ46" s="82" t="s">
        <v>32</v>
      </c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>
        <f>IF(HLOOKUP($A$1&amp;"b",[1]!Plan,AS70,FALSE)="","",HLOOKUP($A$1&amp;"b",[1]!Plan,AS70,FALSE))</f>
        <v>8</v>
      </c>
      <c r="AT46" s="28">
        <f>IF(HLOOKUP($A$1&amp;"b",[1]!Plan,AT70,FALSE)="","",HLOOKUP($A$1&amp;"b",[1]!Plan,AT70,FALSE))</f>
        <v>8</v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5</v>
      </c>
      <c r="BA46" s="167">
        <f t="shared" si="26"/>
        <v>0</v>
      </c>
      <c r="BB46" s="167">
        <f t="shared" si="26"/>
        <v>10</v>
      </c>
      <c r="BC46" s="167">
        <f t="shared" si="26"/>
        <v>4</v>
      </c>
      <c r="BD46" s="167">
        <f t="shared" si="26"/>
        <v>11</v>
      </c>
      <c r="BE46" s="167">
        <f t="shared" si="26"/>
        <v>7</v>
      </c>
      <c r="BF46" s="167">
        <f t="shared" si="26"/>
        <v>1</v>
      </c>
      <c r="BG46" s="167">
        <f t="shared" si="26"/>
        <v>6</v>
      </c>
      <c r="BH46" s="167">
        <f t="shared" si="26"/>
        <v>8</v>
      </c>
      <c r="BI46" s="167">
        <f t="shared" si="26"/>
        <v>0</v>
      </c>
      <c r="BJ46" s="167">
        <f t="shared" si="26"/>
        <v>2</v>
      </c>
      <c r="BK46" s="167">
        <f t="shared" si="26"/>
        <v>3</v>
      </c>
      <c r="BL46" s="167">
        <f t="shared" si="26"/>
        <v>0</v>
      </c>
      <c r="BM46" s="167">
        <f t="shared" si="26"/>
        <v>5</v>
      </c>
      <c r="BN46" s="167">
        <f t="shared" si="26"/>
        <v>0</v>
      </c>
      <c r="BO46" s="167">
        <f t="shared" si="26"/>
        <v>0</v>
      </c>
      <c r="BP46" s="167">
        <f t="shared" si="26"/>
        <v>1</v>
      </c>
      <c r="BQ46" s="167">
        <f t="shared" si="26"/>
        <v>0</v>
      </c>
      <c r="BR46" s="167">
        <f t="shared" si="26"/>
        <v>6</v>
      </c>
    </row>
    <row r="47" spans="1:71" ht="15" customHeight="1" x14ac:dyDescent="0.3">
      <c r="A47" s="192"/>
      <c r="B47" s="17" t="s">
        <v>381</v>
      </c>
      <c r="C47" s="17" t="s">
        <v>191</v>
      </c>
      <c r="D47" s="17" t="s">
        <v>191</v>
      </c>
      <c r="E47" s="17" t="s">
        <v>465</v>
      </c>
      <c r="F47" s="17" t="s">
        <v>477</v>
      </c>
      <c r="G47" s="17" t="s">
        <v>477</v>
      </c>
      <c r="H47" s="17" t="s">
        <v>477</v>
      </c>
      <c r="I47" s="17"/>
      <c r="J47" s="17"/>
      <c r="K47" s="17" t="s">
        <v>467</v>
      </c>
      <c r="L47" s="17"/>
      <c r="M47" s="17" t="s">
        <v>191</v>
      </c>
      <c r="N47" s="17" t="s">
        <v>478</v>
      </c>
      <c r="O47" s="17"/>
      <c r="P47" s="17" t="s">
        <v>191</v>
      </c>
      <c r="Q47" s="17" t="s">
        <v>479</v>
      </c>
      <c r="R47" s="17" t="s">
        <v>283</v>
      </c>
      <c r="S47" s="17"/>
      <c r="T47" s="17" t="s">
        <v>262</v>
      </c>
      <c r="U47" s="17" t="s">
        <v>479</v>
      </c>
      <c r="V47" s="17" t="s">
        <v>283</v>
      </c>
      <c r="W47" s="17"/>
      <c r="X47" s="17" t="s">
        <v>381</v>
      </c>
      <c r="Y47" s="17" t="s">
        <v>192</v>
      </c>
      <c r="Z47" s="17"/>
      <c r="AA47" s="17"/>
      <c r="AB47" s="17"/>
      <c r="AC47" s="17" t="s">
        <v>283</v>
      </c>
      <c r="AD47" s="17" t="s">
        <v>391</v>
      </c>
      <c r="AE47" s="17" t="s">
        <v>479</v>
      </c>
      <c r="AF47" s="17"/>
      <c r="AG47" s="17"/>
      <c r="AH47" s="17"/>
      <c r="AI47" s="17" t="s">
        <v>283</v>
      </c>
      <c r="AJ47" s="334" t="s">
        <v>471</v>
      </c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>MOC20764</v>
      </c>
      <c r="AT47" s="18" t="str">
        <f>IF(HLOOKUP($A$1&amp;"a",[1]!Plan,AT70,FALSE)="","",HLOOKUP($A$1&amp;"a",[1]!Plan,AT70,FALSE))</f>
        <v>LRAUH MCSA</v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8" t="s">
        <v>4</v>
      </c>
      <c r="C48" s="289"/>
      <c r="D48" s="289"/>
      <c r="E48" s="290" t="s">
        <v>6</v>
      </c>
      <c r="F48" s="291" t="s">
        <v>1</v>
      </c>
      <c r="G48" s="291" t="s">
        <v>1</v>
      </c>
      <c r="H48" s="291" t="s">
        <v>1</v>
      </c>
      <c r="I48" s="289"/>
      <c r="J48" s="289"/>
      <c r="K48" s="305" t="s">
        <v>49</v>
      </c>
      <c r="L48" s="289"/>
      <c r="M48" s="289"/>
      <c r="N48" s="352" t="s">
        <v>202</v>
      </c>
      <c r="O48" s="289"/>
      <c r="P48" s="289"/>
      <c r="Q48" s="217" t="s">
        <v>27</v>
      </c>
      <c r="R48" s="216" t="s">
        <v>26</v>
      </c>
      <c r="S48" s="289"/>
      <c r="T48" s="292" t="s">
        <v>16</v>
      </c>
      <c r="U48" s="217" t="s">
        <v>27</v>
      </c>
      <c r="V48" s="216" t="s">
        <v>26</v>
      </c>
      <c r="W48" s="289"/>
      <c r="X48" s="288" t="s">
        <v>4</v>
      </c>
      <c r="Y48" s="292" t="s">
        <v>16</v>
      </c>
      <c r="Z48" s="289"/>
      <c r="AA48" s="289"/>
      <c r="AB48" s="289"/>
      <c r="AC48" s="216" t="s">
        <v>26</v>
      </c>
      <c r="AD48" s="366" t="s">
        <v>14</v>
      </c>
      <c r="AE48" s="217" t="s">
        <v>27</v>
      </c>
      <c r="AF48" s="289"/>
      <c r="AG48" s="289"/>
      <c r="AH48" s="289"/>
      <c r="AI48" s="295" t="s">
        <v>26</v>
      </c>
      <c r="AJ48" s="358" t="s">
        <v>2</v>
      </c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34</v>
      </c>
      <c r="C49" s="26"/>
      <c r="D49" s="26"/>
      <c r="E49" s="26" t="s">
        <v>31</v>
      </c>
      <c r="F49" s="26">
        <v>5</v>
      </c>
      <c r="G49" s="26">
        <v>4</v>
      </c>
      <c r="H49" s="26">
        <v>4</v>
      </c>
      <c r="I49" s="26"/>
      <c r="J49" s="26"/>
      <c r="K49" s="26" t="s">
        <v>271</v>
      </c>
      <c r="L49" s="26"/>
      <c r="M49" s="26"/>
      <c r="N49" s="26" t="s">
        <v>62</v>
      </c>
      <c r="O49" s="26"/>
      <c r="P49" s="26"/>
      <c r="Q49" s="26">
        <v>9</v>
      </c>
      <c r="R49" s="26">
        <v>6</v>
      </c>
      <c r="S49" s="26"/>
      <c r="T49" s="26">
        <v>7</v>
      </c>
      <c r="U49" s="26">
        <v>9</v>
      </c>
      <c r="V49" s="26">
        <v>6</v>
      </c>
      <c r="W49" s="26"/>
      <c r="X49" s="26" t="s">
        <v>34</v>
      </c>
      <c r="Y49" s="26">
        <v>1</v>
      </c>
      <c r="Z49" s="26"/>
      <c r="AA49" s="26"/>
      <c r="AB49" s="26"/>
      <c r="AC49" s="26">
        <v>3</v>
      </c>
      <c r="AD49" s="26">
        <v>8</v>
      </c>
      <c r="AE49" s="26">
        <v>9</v>
      </c>
      <c r="AF49" s="26"/>
      <c r="AG49" s="26"/>
      <c r="AH49" s="26"/>
      <c r="AI49" s="26">
        <v>6</v>
      </c>
      <c r="AJ49" s="82" t="s">
        <v>32</v>
      </c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>
        <f>IF(HLOOKUP($A$1&amp;"b",[1]!Plan,AS70,FALSE)="","",HLOOKUP($A$1&amp;"b",[1]!Plan,AS70,FALSE))</f>
        <v>8</v>
      </c>
      <c r="AT49" s="28">
        <f>IF(HLOOKUP($A$1&amp;"b",[1]!Plan,AT70,FALSE)="","",HLOOKUP($A$1&amp;"b",[1]!Plan,AT70,FALSE))</f>
        <v>8</v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5</v>
      </c>
      <c r="BA49" s="167">
        <f t="shared" si="28"/>
        <v>0</v>
      </c>
      <c r="BB49" s="167">
        <f t="shared" si="28"/>
        <v>10</v>
      </c>
      <c r="BC49" s="167">
        <f t="shared" si="28"/>
        <v>4</v>
      </c>
      <c r="BD49" s="167">
        <f t="shared" si="28"/>
        <v>11</v>
      </c>
      <c r="BE49" s="167">
        <f t="shared" si="28"/>
        <v>7</v>
      </c>
      <c r="BF49" s="167">
        <f t="shared" si="28"/>
        <v>1</v>
      </c>
      <c r="BG49" s="167">
        <f t="shared" si="28"/>
        <v>6</v>
      </c>
      <c r="BH49" s="167">
        <f t="shared" si="28"/>
        <v>8</v>
      </c>
      <c r="BI49" s="167">
        <f t="shared" si="28"/>
        <v>0</v>
      </c>
      <c r="BJ49" s="167">
        <f t="shared" si="28"/>
        <v>2</v>
      </c>
      <c r="BK49" s="167">
        <f t="shared" si="28"/>
        <v>3</v>
      </c>
      <c r="BL49" s="167">
        <f t="shared" si="28"/>
        <v>0</v>
      </c>
      <c r="BM49" s="167">
        <f t="shared" si="28"/>
        <v>5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6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/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 t="s">
        <v>165</v>
      </c>
      <c r="Z61" s="194"/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5282" priority="1313" operator="equal">
      <formula>0</formula>
    </cfRule>
    <cfRule type="cellIs" dxfId="5281" priority="1314" operator="greaterThan">
      <formula>0</formula>
    </cfRule>
  </conditionalFormatting>
  <conditionalFormatting sqref="AZ19:BR19">
    <cfRule type="cellIs" dxfId="5280" priority="1311" operator="equal">
      <formula>0</formula>
    </cfRule>
    <cfRule type="cellIs" dxfId="5279" priority="1312" operator="greaterThan">
      <formula>0</formula>
    </cfRule>
  </conditionalFormatting>
  <conditionalFormatting sqref="AZ22:BR22">
    <cfRule type="cellIs" dxfId="5278" priority="1309" operator="equal">
      <formula>0</formula>
    </cfRule>
    <cfRule type="cellIs" dxfId="5277" priority="1310" operator="greaterThan">
      <formula>0</formula>
    </cfRule>
  </conditionalFormatting>
  <conditionalFormatting sqref="AZ26:BR26">
    <cfRule type="cellIs" dxfId="5276" priority="1307" operator="equal">
      <formula>0</formula>
    </cfRule>
    <cfRule type="cellIs" dxfId="5275" priority="1308" operator="greaterThan">
      <formula>0</formula>
    </cfRule>
  </conditionalFormatting>
  <conditionalFormatting sqref="AZ29:BR29">
    <cfRule type="cellIs" dxfId="5274" priority="1305" operator="equal">
      <formula>0</formula>
    </cfRule>
    <cfRule type="cellIs" dxfId="5273" priority="1306" operator="greaterThan">
      <formula>0</formula>
    </cfRule>
  </conditionalFormatting>
  <conditionalFormatting sqref="AZ32:BR32">
    <cfRule type="cellIs" dxfId="5272" priority="1303" operator="equal">
      <formula>0</formula>
    </cfRule>
    <cfRule type="cellIs" dxfId="5271" priority="1304" operator="greaterThan">
      <formula>0</formula>
    </cfRule>
  </conditionalFormatting>
  <conditionalFormatting sqref="AZ36:BR36">
    <cfRule type="cellIs" dxfId="5270" priority="1301" operator="equal">
      <formula>0</formula>
    </cfRule>
    <cfRule type="cellIs" dxfId="5269" priority="1302" operator="greaterThan">
      <formula>0</formula>
    </cfRule>
  </conditionalFormatting>
  <conditionalFormatting sqref="AZ39:BR39">
    <cfRule type="cellIs" dxfId="5268" priority="1299" operator="equal">
      <formula>0</formula>
    </cfRule>
    <cfRule type="cellIs" dxfId="5267" priority="1300" operator="greaterThan">
      <formula>0</formula>
    </cfRule>
  </conditionalFormatting>
  <conditionalFormatting sqref="AZ42:BR42">
    <cfRule type="cellIs" dxfId="5266" priority="1297" operator="equal">
      <formula>0</formula>
    </cfRule>
    <cfRule type="cellIs" dxfId="5265" priority="1298" operator="greaterThan">
      <formula>0</formula>
    </cfRule>
  </conditionalFormatting>
  <conditionalFormatting sqref="AZ46:BR46">
    <cfRule type="cellIs" dxfId="5264" priority="1295" operator="equal">
      <formula>0</formula>
    </cfRule>
    <cfRule type="cellIs" dxfId="5263" priority="1296" operator="greaterThan">
      <formula>0</formula>
    </cfRule>
  </conditionalFormatting>
  <conditionalFormatting sqref="AZ49:BR49">
    <cfRule type="cellIs" dxfId="5262" priority="1293" operator="equal">
      <formula>0</formula>
    </cfRule>
    <cfRule type="cellIs" dxfId="5261" priority="1294" operator="greaterThan">
      <formula>0</formula>
    </cfRule>
  </conditionalFormatting>
  <conditionalFormatting sqref="AZ52:BR52">
    <cfRule type="cellIs" dxfId="5260" priority="1291" operator="equal">
      <formula>0</formula>
    </cfRule>
    <cfRule type="cellIs" dxfId="5259" priority="1292" operator="greaterThan">
      <formula>0</formula>
    </cfRule>
  </conditionalFormatting>
  <conditionalFormatting sqref="AZ56:BR56">
    <cfRule type="cellIs" dxfId="5258" priority="1289" operator="equal">
      <formula>0</formula>
    </cfRule>
    <cfRule type="cellIs" dxfId="5257" priority="1290" operator="greaterThan">
      <formula>0</formula>
    </cfRule>
  </conditionalFormatting>
  <conditionalFormatting sqref="AZ59:BR59">
    <cfRule type="cellIs" dxfId="5256" priority="1287" operator="equal">
      <formula>0</formula>
    </cfRule>
    <cfRule type="cellIs" dxfId="5255" priority="1288" operator="greaterThan">
      <formula>0</formula>
    </cfRule>
  </conditionalFormatting>
  <conditionalFormatting sqref="AZ62:BR62">
    <cfRule type="cellIs" dxfId="5254" priority="1285" operator="equal">
      <formula>0</formula>
    </cfRule>
    <cfRule type="cellIs" dxfId="5253" priority="1286" operator="greaterThan">
      <formula>0</formula>
    </cfRule>
  </conditionalFormatting>
  <conditionalFormatting sqref="A28:A29 A45:A46 A48:A49 A55:A56 A58:A59 A5:A6 A8:A9 A25:A26">
    <cfRule type="cellIs" dxfId="5252" priority="1284" stopIfTrue="1" operator="equal">
      <formula>TRUE</formula>
    </cfRule>
  </conditionalFormatting>
  <conditionalFormatting sqref="A35:A36 A38:A39">
    <cfRule type="cellIs" dxfId="5251" priority="1283" stopIfTrue="1" operator="equal">
      <formula>TRUE</formula>
    </cfRule>
  </conditionalFormatting>
  <conditionalFormatting sqref="AP16">
    <cfRule type="duplicateValues" dxfId="5250" priority="1280"/>
  </conditionalFormatting>
  <conditionalFormatting sqref="AP19">
    <cfRule type="duplicateValues" dxfId="5249" priority="1279"/>
  </conditionalFormatting>
  <conditionalFormatting sqref="AP26">
    <cfRule type="duplicateValues" dxfId="5248" priority="1278"/>
  </conditionalFormatting>
  <conditionalFormatting sqref="AP39">
    <cfRule type="duplicateValues" dxfId="5247" priority="1277"/>
  </conditionalFormatting>
  <conditionalFormatting sqref="AP36">
    <cfRule type="duplicateValues" dxfId="5246" priority="1276"/>
  </conditionalFormatting>
  <conditionalFormatting sqref="AP39">
    <cfRule type="duplicateValues" dxfId="5245" priority="1275"/>
  </conditionalFormatting>
  <conditionalFormatting sqref="AP49">
    <cfRule type="duplicateValues" dxfId="5244" priority="1274"/>
  </conditionalFormatting>
  <conditionalFormatting sqref="AP46">
    <cfRule type="duplicateValues" dxfId="5243" priority="1273"/>
  </conditionalFormatting>
  <conditionalFormatting sqref="AP49">
    <cfRule type="duplicateValues" dxfId="5242" priority="1272"/>
  </conditionalFormatting>
  <conditionalFormatting sqref="AP6 AL6">
    <cfRule type="duplicateValues" dxfId="5241" priority="1271"/>
  </conditionalFormatting>
  <conditionalFormatting sqref="AP9">
    <cfRule type="duplicateValues" dxfId="5240" priority="1270"/>
  </conditionalFormatting>
  <conditionalFormatting sqref="AP36">
    <cfRule type="duplicateValues" dxfId="5239" priority="1269"/>
  </conditionalFormatting>
  <conditionalFormatting sqref="AP39">
    <cfRule type="duplicateValues" dxfId="5238" priority="1268"/>
  </conditionalFormatting>
  <conditionalFormatting sqref="AM36">
    <cfRule type="duplicateValues" dxfId="5237" priority="1267"/>
  </conditionalFormatting>
  <conditionalFormatting sqref="AM39">
    <cfRule type="duplicateValues" dxfId="5236" priority="1266"/>
  </conditionalFormatting>
  <conditionalFormatting sqref="AM46">
    <cfRule type="duplicateValues" dxfId="5235" priority="1265"/>
  </conditionalFormatting>
  <conditionalFormatting sqref="AM49">
    <cfRule type="duplicateValues" dxfId="5234" priority="1264"/>
  </conditionalFormatting>
  <conditionalFormatting sqref="AO46">
    <cfRule type="duplicateValues" dxfId="5233" priority="1263"/>
  </conditionalFormatting>
  <conditionalFormatting sqref="AL6">
    <cfRule type="duplicateValues" dxfId="5232" priority="1262"/>
  </conditionalFormatting>
  <conditionalFormatting sqref="AP9">
    <cfRule type="duplicateValues" dxfId="5231" priority="1261"/>
  </conditionalFormatting>
  <conditionalFormatting sqref="AL6">
    <cfRule type="duplicateValues" dxfId="5230" priority="1260"/>
  </conditionalFormatting>
  <conditionalFormatting sqref="AP16">
    <cfRule type="duplicateValues" dxfId="5229" priority="1259"/>
  </conditionalFormatting>
  <conditionalFormatting sqref="AP19">
    <cfRule type="duplicateValues" dxfId="5228" priority="1258"/>
  </conditionalFormatting>
  <conditionalFormatting sqref="AP29">
    <cfRule type="duplicateValues" dxfId="5227" priority="1257"/>
  </conditionalFormatting>
  <conditionalFormatting sqref="AM36 AM46">
    <cfRule type="duplicateValues" dxfId="5226" priority="1256"/>
  </conditionalFormatting>
  <conditionalFormatting sqref="AM49">
    <cfRule type="duplicateValues" dxfId="5225" priority="1255"/>
  </conditionalFormatting>
  <conditionalFormatting sqref="AM39">
    <cfRule type="duplicateValues" dxfId="5224" priority="1254"/>
  </conditionalFormatting>
  <conditionalFormatting sqref="AJ6 AL6:AP6">
    <cfRule type="duplicateValues" dxfId="5223" priority="1253"/>
  </conditionalFormatting>
  <conditionalFormatting sqref="AN16">
    <cfRule type="duplicateValues" dxfId="5222" priority="1252"/>
  </conditionalFormatting>
  <conditionalFormatting sqref="AL46">
    <cfRule type="duplicateValues" dxfId="5221" priority="1251"/>
  </conditionalFormatting>
  <conditionalFormatting sqref="AL49">
    <cfRule type="duplicateValues" dxfId="5220" priority="1250"/>
  </conditionalFormatting>
  <conditionalFormatting sqref="AN19">
    <cfRule type="duplicateValues" dxfId="5219" priority="1249"/>
  </conditionalFormatting>
  <conditionalFormatting sqref="AN26">
    <cfRule type="duplicateValues" dxfId="5218" priority="1248"/>
  </conditionalFormatting>
  <conditionalFormatting sqref="AN29">
    <cfRule type="duplicateValues" dxfId="5217" priority="1247"/>
  </conditionalFormatting>
  <conditionalFormatting sqref="AN36">
    <cfRule type="duplicateValues" dxfId="5216" priority="1246"/>
  </conditionalFormatting>
  <conditionalFormatting sqref="AN39">
    <cfRule type="duplicateValues" dxfId="5215" priority="1245"/>
  </conditionalFormatting>
  <conditionalFormatting sqref="AN46">
    <cfRule type="duplicateValues" dxfId="5214" priority="1244"/>
  </conditionalFormatting>
  <conditionalFormatting sqref="AN49">
    <cfRule type="duplicateValues" dxfId="5213" priority="1243"/>
  </conditionalFormatting>
  <conditionalFormatting sqref="AO26">
    <cfRule type="duplicateValues" dxfId="5212" priority="1242"/>
  </conditionalFormatting>
  <conditionalFormatting sqref="AO29">
    <cfRule type="duplicateValues" dxfId="5211" priority="1241"/>
  </conditionalFormatting>
  <conditionalFormatting sqref="AO36">
    <cfRule type="duplicateValues" dxfId="5210" priority="1240"/>
  </conditionalFormatting>
  <conditionalFormatting sqref="AO39">
    <cfRule type="duplicateValues" dxfId="5209" priority="1239"/>
  </conditionalFormatting>
  <conditionalFormatting sqref="AZ6:BR6">
    <cfRule type="cellIs" dxfId="5208" priority="1237" operator="equal">
      <formula>0</formula>
    </cfRule>
    <cfRule type="cellIs" dxfId="5207" priority="1238" operator="greaterThan">
      <formula>0</formula>
    </cfRule>
  </conditionalFormatting>
  <conditionalFormatting sqref="AZ9:BR9">
    <cfRule type="cellIs" dxfId="5206" priority="1235" operator="equal">
      <formula>0</formula>
    </cfRule>
    <cfRule type="cellIs" dxfId="5205" priority="1236" operator="greaterThan">
      <formula>0</formula>
    </cfRule>
  </conditionalFormatting>
  <conditionalFormatting sqref="AZ12:BR12">
    <cfRule type="cellIs" dxfId="5204" priority="1233" operator="equal">
      <formula>0</formula>
    </cfRule>
    <cfRule type="cellIs" dxfId="5203" priority="1234" operator="greaterThan">
      <formula>0</formula>
    </cfRule>
  </conditionalFormatting>
  <conditionalFormatting sqref="AN6">
    <cfRule type="duplicateValues" dxfId="5202" priority="1232"/>
  </conditionalFormatting>
  <conditionalFormatting sqref="AN9">
    <cfRule type="duplicateValues" dxfId="5201" priority="1231"/>
  </conditionalFormatting>
  <conditionalFormatting sqref="AO49">
    <cfRule type="duplicateValues" dxfId="5200" priority="1230"/>
  </conditionalFormatting>
  <conditionalFormatting sqref="A15:A16 A18:A19">
    <cfRule type="cellIs" dxfId="5199" priority="1229" stopIfTrue="1" operator="equal">
      <formula>TRUE</formula>
    </cfRule>
  </conditionalFormatting>
  <conditionalFormatting sqref="AM26">
    <cfRule type="duplicateValues" dxfId="5198" priority="1227"/>
  </conditionalFormatting>
  <conditionalFormatting sqref="AM26">
    <cfRule type="duplicateValues" dxfId="5197" priority="1226"/>
  </conditionalFormatting>
  <conditionalFormatting sqref="AM26">
    <cfRule type="duplicateValues" dxfId="5196" priority="1225"/>
  </conditionalFormatting>
  <conditionalFormatting sqref="AM29">
    <cfRule type="duplicateValues" dxfId="5195" priority="1224"/>
  </conditionalFormatting>
  <conditionalFormatting sqref="AM29">
    <cfRule type="duplicateValues" dxfId="5194" priority="1223"/>
  </conditionalFormatting>
  <conditionalFormatting sqref="AM29">
    <cfRule type="duplicateValues" dxfId="5193" priority="1222"/>
  </conditionalFormatting>
  <conditionalFormatting sqref="AL6">
    <cfRule type="duplicateValues" dxfId="5192" priority="1221"/>
  </conditionalFormatting>
  <conditionalFormatting sqref="AL6">
    <cfRule type="duplicateValues" dxfId="5191" priority="1220"/>
  </conditionalFormatting>
  <conditionalFormatting sqref="AL6">
    <cfRule type="duplicateValues" dxfId="5190" priority="1219"/>
  </conditionalFormatting>
  <conditionalFormatting sqref="AL6">
    <cfRule type="duplicateValues" dxfId="5189" priority="1218"/>
  </conditionalFormatting>
  <conditionalFormatting sqref="AO6">
    <cfRule type="duplicateValues" dxfId="5188" priority="1217"/>
  </conditionalFormatting>
  <conditionalFormatting sqref="AO9">
    <cfRule type="duplicateValues" dxfId="5187" priority="1216"/>
  </conditionalFormatting>
  <conditionalFormatting sqref="AO6">
    <cfRule type="duplicateValues" dxfId="5186" priority="1215"/>
  </conditionalFormatting>
  <conditionalFormatting sqref="AO16">
    <cfRule type="duplicateValues" dxfId="5185" priority="1214"/>
  </conditionalFormatting>
  <conditionalFormatting sqref="AO9">
    <cfRule type="duplicateValues" dxfId="5184" priority="1213"/>
  </conditionalFormatting>
  <conditionalFormatting sqref="AO9">
    <cfRule type="duplicateValues" dxfId="5183" priority="1212"/>
  </conditionalFormatting>
  <conditionalFormatting sqref="AO16">
    <cfRule type="duplicateValues" dxfId="5182" priority="1211"/>
  </conditionalFormatting>
  <conditionalFormatting sqref="AO16">
    <cfRule type="duplicateValues" dxfId="5181" priority="1210"/>
  </conditionalFormatting>
  <conditionalFormatting sqref="AO19">
    <cfRule type="duplicateValues" dxfId="5180" priority="1209"/>
  </conditionalFormatting>
  <conditionalFormatting sqref="AO19">
    <cfRule type="duplicateValues" dxfId="5179" priority="1208"/>
  </conditionalFormatting>
  <conditionalFormatting sqref="AO6">
    <cfRule type="duplicateValues" dxfId="5178" priority="1207"/>
  </conditionalFormatting>
  <conditionalFormatting sqref="AO6">
    <cfRule type="duplicateValues" dxfId="5177" priority="1206"/>
  </conditionalFormatting>
  <conditionalFormatting sqref="AO19">
    <cfRule type="duplicateValues" dxfId="5176" priority="1205"/>
  </conditionalFormatting>
  <conditionalFormatting sqref="AM6">
    <cfRule type="duplicateValues" dxfId="5175" priority="1204"/>
  </conditionalFormatting>
  <conditionalFormatting sqref="AM9">
    <cfRule type="duplicateValues" dxfId="5174" priority="1203"/>
  </conditionalFormatting>
  <conditionalFormatting sqref="AM6">
    <cfRule type="duplicateValues" dxfId="5173" priority="1202"/>
  </conditionalFormatting>
  <conditionalFormatting sqref="AM16">
    <cfRule type="duplicateValues" dxfId="5172" priority="1201"/>
  </conditionalFormatting>
  <conditionalFormatting sqref="AM9">
    <cfRule type="duplicateValues" dxfId="5171" priority="1200"/>
  </conditionalFormatting>
  <conditionalFormatting sqref="AM9">
    <cfRule type="duplicateValues" dxfId="5170" priority="1199"/>
  </conditionalFormatting>
  <conditionalFormatting sqref="AM16">
    <cfRule type="duplicateValues" dxfId="5169" priority="1198"/>
  </conditionalFormatting>
  <conditionalFormatting sqref="AM16">
    <cfRule type="duplicateValues" dxfId="5168" priority="1197"/>
  </conditionalFormatting>
  <conditionalFormatting sqref="AM19">
    <cfRule type="duplicateValues" dxfId="5167" priority="1196"/>
  </conditionalFormatting>
  <conditionalFormatting sqref="AM19">
    <cfRule type="duplicateValues" dxfId="5166" priority="1195"/>
  </conditionalFormatting>
  <conditionalFormatting sqref="AM6">
    <cfRule type="duplicateValues" dxfId="5165" priority="1194"/>
  </conditionalFormatting>
  <conditionalFormatting sqref="AM6">
    <cfRule type="duplicateValues" dxfId="5164" priority="1193"/>
  </conditionalFormatting>
  <conditionalFormatting sqref="AM19">
    <cfRule type="duplicateValues" dxfId="5163" priority="1192"/>
  </conditionalFormatting>
  <conditionalFormatting sqref="AM9:AP9">
    <cfRule type="duplicateValues" dxfId="5162" priority="1191"/>
  </conditionalFormatting>
  <conditionalFormatting sqref="AM16:AP16">
    <cfRule type="duplicateValues" dxfId="5161" priority="1190"/>
  </conditionalFormatting>
  <conditionalFormatting sqref="AM19:AP19">
    <cfRule type="duplicateValues" dxfId="5160" priority="1189"/>
  </conditionalFormatting>
  <conditionalFormatting sqref="AJ36 AJ26">
    <cfRule type="duplicateValues" dxfId="5159" priority="1188"/>
  </conditionalFormatting>
  <conditionalFormatting sqref="AJ39 AJ29">
    <cfRule type="duplicateValues" dxfId="5158" priority="1187"/>
  </conditionalFormatting>
  <conditionalFormatting sqref="AI6:AP6">
    <cfRule type="duplicateValues" dxfId="5157" priority="1186"/>
  </conditionalFormatting>
  <conditionalFormatting sqref="AI9:AK9 AM9:AP9">
    <cfRule type="duplicateValues" dxfId="5156" priority="1185"/>
  </conditionalFormatting>
  <conditionalFormatting sqref="AI36">
    <cfRule type="duplicateValues" dxfId="5155" priority="1184"/>
  </conditionalFormatting>
  <conditionalFormatting sqref="AI36">
    <cfRule type="duplicateValues" dxfId="5154" priority="1183"/>
  </conditionalFormatting>
  <conditionalFormatting sqref="AI39">
    <cfRule type="duplicateValues" dxfId="5153" priority="1182"/>
  </conditionalFormatting>
  <conditionalFormatting sqref="AI39">
    <cfRule type="duplicateValues" dxfId="5152" priority="1181"/>
  </conditionalFormatting>
  <conditionalFormatting sqref="AI26">
    <cfRule type="duplicateValues" dxfId="5151" priority="1180"/>
  </conditionalFormatting>
  <conditionalFormatting sqref="AI26">
    <cfRule type="duplicateValues" dxfId="5150" priority="1179"/>
  </conditionalFormatting>
  <conditionalFormatting sqref="AI29">
    <cfRule type="duplicateValues" dxfId="5149" priority="1178"/>
  </conditionalFormatting>
  <conditionalFormatting sqref="AI29">
    <cfRule type="duplicateValues" dxfId="5148" priority="1177"/>
  </conditionalFormatting>
  <conditionalFormatting sqref="AI46">
    <cfRule type="duplicateValues" dxfId="5147" priority="1176"/>
  </conditionalFormatting>
  <conditionalFormatting sqref="AI46">
    <cfRule type="duplicateValues" dxfId="5146" priority="1175"/>
  </conditionalFormatting>
  <conditionalFormatting sqref="AI49">
    <cfRule type="duplicateValues" dxfId="5145" priority="1174"/>
  </conditionalFormatting>
  <conditionalFormatting sqref="AI49">
    <cfRule type="duplicateValues" dxfId="5144" priority="1173"/>
  </conditionalFormatting>
  <conditionalFormatting sqref="AI6">
    <cfRule type="duplicateValues" dxfId="5143" priority="1172"/>
  </conditionalFormatting>
  <conditionalFormatting sqref="AI6">
    <cfRule type="duplicateValues" dxfId="5142" priority="1171"/>
  </conditionalFormatting>
  <conditionalFormatting sqref="AI9">
    <cfRule type="duplicateValues" dxfId="5141" priority="1170"/>
  </conditionalFormatting>
  <conditionalFormatting sqref="AI9">
    <cfRule type="duplicateValues" dxfId="5140" priority="1169"/>
  </conditionalFormatting>
  <conditionalFormatting sqref="AI16">
    <cfRule type="duplicateValues" dxfId="5139" priority="1168"/>
  </conditionalFormatting>
  <conditionalFormatting sqref="AI16">
    <cfRule type="duplicateValues" dxfId="5138" priority="1167"/>
  </conditionalFormatting>
  <conditionalFormatting sqref="AI19">
    <cfRule type="duplicateValues" dxfId="5137" priority="1166"/>
  </conditionalFormatting>
  <conditionalFormatting sqref="AI19">
    <cfRule type="duplicateValues" dxfId="5136" priority="1165"/>
  </conditionalFormatting>
  <conditionalFormatting sqref="AI16:AJ16 AM16:AP16">
    <cfRule type="duplicateValues" dxfId="5135" priority="1164"/>
  </conditionalFormatting>
  <conditionalFormatting sqref="AH46">
    <cfRule type="duplicateValues" dxfId="5134" priority="1163"/>
  </conditionalFormatting>
  <conditionalFormatting sqref="AH49">
    <cfRule type="duplicateValues" dxfId="5133" priority="1162"/>
  </conditionalFormatting>
  <conditionalFormatting sqref="AK46 AK36 AK26 AK16">
    <cfRule type="duplicateValues" dxfId="5132" priority="1161"/>
  </conditionalFormatting>
  <conditionalFormatting sqref="AK49 AK39 AK29 AK19">
    <cfRule type="duplicateValues" dxfId="5131" priority="1160"/>
  </conditionalFormatting>
  <conditionalFormatting sqref="AL9">
    <cfRule type="duplicateValues" dxfId="5130" priority="1159"/>
  </conditionalFormatting>
  <conditionalFormatting sqref="AL9">
    <cfRule type="duplicateValues" dxfId="5129" priority="1158"/>
  </conditionalFormatting>
  <conditionalFormatting sqref="AL9">
    <cfRule type="duplicateValues" dxfId="5128" priority="1157"/>
  </conditionalFormatting>
  <conditionalFormatting sqref="AL9">
    <cfRule type="duplicateValues" dxfId="5127" priority="1156"/>
  </conditionalFormatting>
  <conditionalFormatting sqref="AL9">
    <cfRule type="duplicateValues" dxfId="5126" priority="1155"/>
  </conditionalFormatting>
  <conditionalFormatting sqref="AL9">
    <cfRule type="duplicateValues" dxfId="5125" priority="1154"/>
  </conditionalFormatting>
  <conditionalFormatting sqref="AL9">
    <cfRule type="duplicateValues" dxfId="5124" priority="1153"/>
  </conditionalFormatting>
  <conditionalFormatting sqref="AL9">
    <cfRule type="duplicateValues" dxfId="5123" priority="1152"/>
  </conditionalFormatting>
  <conditionalFormatting sqref="AL9">
    <cfRule type="duplicateValues" dxfId="5122" priority="1151"/>
  </conditionalFormatting>
  <conditionalFormatting sqref="AL36 AL26 AL16">
    <cfRule type="duplicateValues" dxfId="5121" priority="1150"/>
  </conditionalFormatting>
  <conditionalFormatting sqref="AL36 AL26 AL16">
    <cfRule type="duplicateValues" dxfId="5120" priority="1149"/>
  </conditionalFormatting>
  <conditionalFormatting sqref="AL36 AL26 AL16">
    <cfRule type="duplicateValues" dxfId="5119" priority="1148"/>
  </conditionalFormatting>
  <conditionalFormatting sqref="AL36 AL26 AL16">
    <cfRule type="duplicateValues" dxfId="5118" priority="1147"/>
  </conditionalFormatting>
  <conditionalFormatting sqref="AL36 AL26 AL16">
    <cfRule type="duplicateValues" dxfId="5117" priority="1146"/>
  </conditionalFormatting>
  <conditionalFormatting sqref="AL36 AL26 AL16">
    <cfRule type="duplicateValues" dxfId="5116" priority="1145"/>
  </conditionalFormatting>
  <conditionalFormatting sqref="AL36 AL26 AL16">
    <cfRule type="duplicateValues" dxfId="5115" priority="1144"/>
  </conditionalFormatting>
  <conditionalFormatting sqref="AL36 AL26 AL16">
    <cfRule type="duplicateValues" dxfId="5114" priority="1143"/>
  </conditionalFormatting>
  <conditionalFormatting sqref="AL36 AL26 AL16">
    <cfRule type="duplicateValues" dxfId="5113" priority="1142"/>
  </conditionalFormatting>
  <conditionalFormatting sqref="AL39 AL29 AL19">
    <cfRule type="duplicateValues" dxfId="5112" priority="1141"/>
  </conditionalFormatting>
  <conditionalFormatting sqref="AL39 AL29 AL19">
    <cfRule type="duplicateValues" dxfId="5111" priority="1140"/>
  </conditionalFormatting>
  <conditionalFormatting sqref="AL39 AL29 AL19">
    <cfRule type="duplicateValues" dxfId="5110" priority="1139"/>
  </conditionalFormatting>
  <conditionalFormatting sqref="AL39 AL29 AL19">
    <cfRule type="duplicateValues" dxfId="5109" priority="1138"/>
  </conditionalFormatting>
  <conditionalFormatting sqref="AL39 AL29 AL19">
    <cfRule type="duplicateValues" dxfId="5108" priority="1137"/>
  </conditionalFormatting>
  <conditionalFormatting sqref="AL39 AL29 AL19">
    <cfRule type="duplicateValues" dxfId="5107" priority="1136"/>
  </conditionalFormatting>
  <conditionalFormatting sqref="AL39 AL29 AL19">
    <cfRule type="duplicateValues" dxfId="5106" priority="1135"/>
  </conditionalFormatting>
  <conditionalFormatting sqref="AL39 AL29 AL19">
    <cfRule type="duplicateValues" dxfId="5105" priority="1134"/>
  </conditionalFormatting>
  <conditionalFormatting sqref="AL39 AL29 AL19">
    <cfRule type="duplicateValues" dxfId="5104" priority="1133"/>
  </conditionalFormatting>
  <conditionalFormatting sqref="AH6">
    <cfRule type="duplicateValues" dxfId="5103" priority="1132"/>
  </conditionalFormatting>
  <conditionalFormatting sqref="AH9">
    <cfRule type="duplicateValues" dxfId="5102" priority="1131"/>
  </conditionalFormatting>
  <conditionalFormatting sqref="AH36 AH26 AH16">
    <cfRule type="duplicateValues" dxfId="5101" priority="1130"/>
  </conditionalFormatting>
  <conditionalFormatting sqref="AH39 AH29 AH19">
    <cfRule type="duplicateValues" dxfId="5100" priority="1129"/>
  </conditionalFormatting>
  <conditionalFormatting sqref="B6:AG6">
    <cfRule type="duplicateValues" dxfId="5099" priority="12"/>
  </conditionalFormatting>
  <conditionalFormatting sqref="B9:AG9">
    <cfRule type="duplicateValues" dxfId="5098" priority="11"/>
  </conditionalFormatting>
  <conditionalFormatting sqref="B16:AG16">
    <cfRule type="duplicateValues" dxfId="5097" priority="10"/>
  </conditionalFormatting>
  <conditionalFormatting sqref="B19:AG19">
    <cfRule type="duplicateValues" dxfId="5096" priority="9"/>
  </conditionalFormatting>
  <conditionalFormatting sqref="B26:AG26">
    <cfRule type="duplicateValues" dxfId="5095" priority="8"/>
  </conditionalFormatting>
  <conditionalFormatting sqref="B29:AG29">
    <cfRule type="duplicateValues" dxfId="5094" priority="7"/>
  </conditionalFormatting>
  <conditionalFormatting sqref="B36:AG36">
    <cfRule type="duplicateValues" dxfId="5093" priority="6"/>
  </conditionalFormatting>
  <conditionalFormatting sqref="B39:AG39">
    <cfRule type="duplicateValues" dxfId="5092" priority="5"/>
  </conditionalFormatting>
  <conditionalFormatting sqref="B46:AG46">
    <cfRule type="duplicateValues" dxfId="5091" priority="4"/>
  </conditionalFormatting>
  <conditionalFormatting sqref="B49:AG49">
    <cfRule type="duplicateValues" dxfId="5090" priority="3"/>
  </conditionalFormatting>
  <conditionalFormatting sqref="B56:AG56">
    <cfRule type="duplicateValues" dxfId="5089" priority="2"/>
  </conditionalFormatting>
  <conditionalFormatting sqref="B59:AG59">
    <cfRule type="duplicateValues" dxfId="5088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40129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82" stopIfTrue="1" operator="containsText" id="{8B88FC93-B443-4EEF-9D84-43BFD694F530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281" stopIfTrue="1" operator="containsText" id="{FC14A382-EDFF-42AC-B00A-369890FA9DBE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228" stopIfTrue="1" operator="containsText" id="{1BC2AC9A-0630-4E6A-A7AE-128DBD139DA3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D56B5-4642-4910-A3A1-AA7F8511964B}">
  <sheetPr codeName="Tabelle299"/>
  <dimension ref="A1:CE85"/>
  <sheetViews>
    <sheetView topLeftCell="S1" zoomScale="70" zoomScaleNormal="70" zoomScaleSheetLayoutView="70" zoomScalePageLayoutView="70" workbookViewId="0">
      <selection activeCell="AH22" sqref="AH22"/>
    </sheetView>
  </sheetViews>
  <sheetFormatPr baseColWidth="10" defaultRowHeight="14.4" x14ac:dyDescent="0.3"/>
  <cols>
    <col min="5" max="5" width="11.33203125" customWidth="1"/>
    <col min="14" max="15" width="11.5546875" customWidth="1"/>
    <col min="29" max="29" width="12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23</v>
      </c>
      <c r="B1" s="3">
        <f>DATE(YEAR(A2),1,7*A1-3-WEEKDAY(DATE(YEAR(A2),,),3))</f>
        <v>43983</v>
      </c>
      <c r="C1" s="2" t="s">
        <v>29</v>
      </c>
      <c r="D1" s="3">
        <f>B1+4</f>
        <v>43987</v>
      </c>
      <c r="E1" s="207">
        <f ca="1">SUMIF(B6:AI7,"&lt;&gt;"&amp;"",B2:AI2)</f>
        <v>0</v>
      </c>
      <c r="F1" s="463" t="s">
        <v>419</v>
      </c>
      <c r="G1" s="354"/>
      <c r="H1" s="464"/>
      <c r="I1" s="464"/>
      <c r="J1" s="307"/>
      <c r="K1" s="449"/>
      <c r="L1" s="307"/>
      <c r="M1" s="441"/>
      <c r="N1" s="307"/>
      <c r="O1" s="225"/>
      <c r="P1" s="307"/>
      <c r="Q1" s="328"/>
      <c r="R1" s="345"/>
      <c r="S1" s="345"/>
      <c r="T1" s="225"/>
      <c r="U1" s="327"/>
      <c r="V1" s="327"/>
      <c r="W1" s="327"/>
      <c r="X1" s="465"/>
      <c r="Y1" s="223"/>
      <c r="Z1" s="212"/>
      <c r="AA1" s="227"/>
      <c r="AB1" s="227"/>
      <c r="AC1" s="466" t="s">
        <v>318</v>
      </c>
      <c r="AD1" s="466" t="s">
        <v>318</v>
      </c>
      <c r="AE1" s="413"/>
      <c r="AF1" s="227"/>
      <c r="AG1" s="227"/>
      <c r="AH1" s="212"/>
      <c r="AI1" s="466" t="s">
        <v>318</v>
      </c>
      <c r="AJ1" s="413"/>
      <c r="AK1" s="460"/>
      <c r="AL1" s="460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9"/>
      <c r="T2" s="165">
        <v>1</v>
      </c>
      <c r="U2" s="165">
        <v>3</v>
      </c>
      <c r="V2" s="165">
        <v>1</v>
      </c>
      <c r="W2" s="9"/>
      <c r="X2" s="165">
        <v>1</v>
      </c>
      <c r="Y2" s="166">
        <v>6</v>
      </c>
      <c r="Z2" s="263"/>
      <c r="AA2" s="166">
        <v>1</v>
      </c>
      <c r="AB2" s="263"/>
      <c r="AC2" s="165">
        <v>10</v>
      </c>
      <c r="AD2" s="165">
        <v>6</v>
      </c>
      <c r="AE2" s="165">
        <v>4</v>
      </c>
      <c r="AF2" s="9"/>
      <c r="AG2" s="9"/>
      <c r="AH2" s="9"/>
      <c r="AI2" s="165">
        <v>5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6</v>
      </c>
      <c r="BA2" s="287">
        <f t="shared" ref="BA2:BR2" si="0">MAX(BA6,BA9,BA12,BA16,BA19,BA22,BA26,BA29,BA32,BA36,BA39,BA42,BA46,BA49,BA52,BA56,BA59,BA62)</f>
        <v>0</v>
      </c>
      <c r="BB2" s="287">
        <f t="shared" si="0"/>
        <v>10</v>
      </c>
      <c r="BC2" s="287">
        <f t="shared" si="0"/>
        <v>4</v>
      </c>
      <c r="BD2" s="287">
        <f t="shared" si="0"/>
        <v>11</v>
      </c>
      <c r="BE2" s="287">
        <f t="shared" si="0"/>
        <v>7</v>
      </c>
      <c r="BF2" s="287">
        <f t="shared" si="0"/>
        <v>1</v>
      </c>
      <c r="BG2" s="287">
        <f t="shared" si="0"/>
        <v>6</v>
      </c>
      <c r="BH2" s="287">
        <f t="shared" si="0"/>
        <v>9</v>
      </c>
      <c r="BI2" s="287">
        <f t="shared" si="0"/>
        <v>0</v>
      </c>
      <c r="BJ2" s="287">
        <f t="shared" si="0"/>
        <v>2</v>
      </c>
      <c r="BK2" s="287">
        <f t="shared" si="0"/>
        <v>0</v>
      </c>
      <c r="BL2" s="287">
        <f t="shared" si="0"/>
        <v>0</v>
      </c>
      <c r="BM2" s="287">
        <f t="shared" si="0"/>
        <v>5</v>
      </c>
      <c r="BN2" s="287">
        <f t="shared" si="0"/>
        <v>0</v>
      </c>
      <c r="BO2" s="287">
        <f t="shared" si="0"/>
        <v>0</v>
      </c>
      <c r="BP2" s="287">
        <f t="shared" si="0"/>
        <v>1</v>
      </c>
      <c r="BQ2" s="287">
        <f t="shared" si="0"/>
        <v>0</v>
      </c>
      <c r="BR2" s="287">
        <f t="shared" si="0"/>
        <v>6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 t="s">
        <v>368</v>
      </c>
      <c r="Y3" s="286" t="s">
        <v>194</v>
      </c>
      <c r="Z3" s="286"/>
      <c r="AA3" s="286" t="s">
        <v>270</v>
      </c>
      <c r="AB3" s="286"/>
      <c r="AC3" s="286" t="s">
        <v>294</v>
      </c>
      <c r="AD3" s="12" t="s">
        <v>393</v>
      </c>
      <c r="AE3" s="12" t="s">
        <v>476</v>
      </c>
      <c r="AF3" s="12"/>
      <c r="AG3" s="12"/>
      <c r="AH3" s="12"/>
      <c r="AI3" s="12" t="s">
        <v>311</v>
      </c>
      <c r="AJ3" s="13"/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218</v>
      </c>
      <c r="C4" s="17" t="s">
        <v>218</v>
      </c>
      <c r="D4" s="17" t="s">
        <v>218</v>
      </c>
      <c r="E4" s="17" t="s">
        <v>218</v>
      </c>
      <c r="F4" s="17" t="s">
        <v>218</v>
      </c>
      <c r="G4" s="17" t="s">
        <v>218</v>
      </c>
      <c r="H4" s="17" t="s">
        <v>218</v>
      </c>
      <c r="I4" s="17"/>
      <c r="J4" s="17"/>
      <c r="K4" s="17" t="s">
        <v>218</v>
      </c>
      <c r="L4" s="17"/>
      <c r="M4" s="17" t="s">
        <v>218</v>
      </c>
      <c r="N4" s="17" t="s">
        <v>218</v>
      </c>
      <c r="O4" s="17"/>
      <c r="P4" s="17" t="s">
        <v>218</v>
      </c>
      <c r="Q4" s="17" t="s">
        <v>218</v>
      </c>
      <c r="R4" s="17" t="s">
        <v>218</v>
      </c>
      <c r="S4" s="17"/>
      <c r="T4" s="17" t="s">
        <v>218</v>
      </c>
      <c r="U4" s="17" t="s">
        <v>218</v>
      </c>
      <c r="V4" s="17" t="s">
        <v>218</v>
      </c>
      <c r="W4" s="17"/>
      <c r="X4" s="17" t="s">
        <v>218</v>
      </c>
      <c r="Y4" s="17" t="s">
        <v>218</v>
      </c>
      <c r="Z4" s="17"/>
      <c r="AA4" s="17" t="s">
        <v>218</v>
      </c>
      <c r="AB4" s="17" t="s">
        <v>218</v>
      </c>
      <c r="AC4" s="17" t="s">
        <v>218</v>
      </c>
      <c r="AD4" s="17" t="s">
        <v>218</v>
      </c>
      <c r="AE4" s="17" t="s">
        <v>218</v>
      </c>
      <c r="AF4" s="17"/>
      <c r="AG4" s="17"/>
      <c r="AH4" s="17"/>
      <c r="AI4" s="17" t="s">
        <v>218</v>
      </c>
      <c r="AJ4" s="334"/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0</v>
      </c>
      <c r="B5" s="289"/>
      <c r="C5" s="289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310"/>
      <c r="AE5" s="289"/>
      <c r="AF5" s="289"/>
      <c r="AG5" s="289"/>
      <c r="AH5" s="289"/>
      <c r="AI5" s="298"/>
      <c r="AJ5" s="313"/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7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0</v>
      </c>
      <c r="BA6" s="167">
        <f t="shared" si="2"/>
        <v>0</v>
      </c>
      <c r="BB6" s="167">
        <f t="shared" si="2"/>
        <v>0</v>
      </c>
      <c r="BC6" s="167">
        <f t="shared" si="2"/>
        <v>0</v>
      </c>
      <c r="BD6" s="167">
        <f t="shared" si="2"/>
        <v>0</v>
      </c>
      <c r="BE6" s="167">
        <f t="shared" si="2"/>
        <v>0</v>
      </c>
      <c r="BF6" s="167">
        <f t="shared" si="2"/>
        <v>0</v>
      </c>
      <c r="BG6" s="167">
        <f t="shared" si="2"/>
        <v>0</v>
      </c>
      <c r="BH6" s="167">
        <f t="shared" si="2"/>
        <v>0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0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9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218</v>
      </c>
      <c r="C7" s="17" t="s">
        <v>218</v>
      </c>
      <c r="D7" s="17" t="s">
        <v>218</v>
      </c>
      <c r="E7" s="17" t="s">
        <v>218</v>
      </c>
      <c r="F7" s="17" t="s">
        <v>218</v>
      </c>
      <c r="G7" s="17" t="s">
        <v>218</v>
      </c>
      <c r="H7" s="17" t="s">
        <v>218</v>
      </c>
      <c r="I7" s="17"/>
      <c r="J7" s="17"/>
      <c r="K7" s="17" t="s">
        <v>218</v>
      </c>
      <c r="L7" s="17"/>
      <c r="M7" s="17" t="s">
        <v>218</v>
      </c>
      <c r="N7" s="17" t="s">
        <v>218</v>
      </c>
      <c r="O7" s="17"/>
      <c r="P7" s="17" t="s">
        <v>218</v>
      </c>
      <c r="Q7" s="17" t="s">
        <v>218</v>
      </c>
      <c r="R7" s="17" t="s">
        <v>218</v>
      </c>
      <c r="S7" s="17"/>
      <c r="T7" s="17" t="s">
        <v>218</v>
      </c>
      <c r="U7" s="17" t="s">
        <v>218</v>
      </c>
      <c r="V7" s="17" t="s">
        <v>218</v>
      </c>
      <c r="W7" s="17"/>
      <c r="X7" s="17" t="s">
        <v>218</v>
      </c>
      <c r="Y7" s="17" t="s">
        <v>218</v>
      </c>
      <c r="Z7" s="17"/>
      <c r="AA7" s="17" t="s">
        <v>218</v>
      </c>
      <c r="AB7" s="17" t="s">
        <v>218</v>
      </c>
      <c r="AC7" s="17" t="s">
        <v>218</v>
      </c>
      <c r="AD7" s="17" t="s">
        <v>218</v>
      </c>
      <c r="AE7" s="17" t="s">
        <v>218</v>
      </c>
      <c r="AF7" s="17"/>
      <c r="AG7" s="17"/>
      <c r="AH7" s="17"/>
      <c r="AI7" s="17" t="s">
        <v>218</v>
      </c>
      <c r="AJ7" s="334"/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3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89"/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  <c r="AD8" s="310"/>
      <c r="AE8" s="289"/>
      <c r="AF8" s="289"/>
      <c r="AG8" s="289"/>
      <c r="AH8" s="289"/>
      <c r="AI8" s="298"/>
      <c r="AJ8" s="313"/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0</v>
      </c>
      <c r="BA9" s="167">
        <f t="shared" si="4"/>
        <v>0</v>
      </c>
      <c r="BB9" s="167">
        <f t="shared" si="4"/>
        <v>0</v>
      </c>
      <c r="BC9" s="167">
        <f t="shared" si="4"/>
        <v>0</v>
      </c>
      <c r="BD9" s="167">
        <f t="shared" si="4"/>
        <v>0</v>
      </c>
      <c r="BE9" s="167">
        <f t="shared" si="4"/>
        <v>0</v>
      </c>
      <c r="BF9" s="167">
        <f t="shared" si="4"/>
        <v>0</v>
      </c>
      <c r="BG9" s="167">
        <f t="shared" si="4"/>
        <v>0</v>
      </c>
      <c r="BH9" s="167">
        <f t="shared" si="4"/>
        <v>0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0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44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381</v>
      </c>
      <c r="C14" s="17" t="s">
        <v>191</v>
      </c>
      <c r="D14" s="17" t="s">
        <v>191</v>
      </c>
      <c r="E14" s="17" t="s">
        <v>465</v>
      </c>
      <c r="F14" s="17" t="s">
        <v>319</v>
      </c>
      <c r="G14" s="17" t="s">
        <v>319</v>
      </c>
      <c r="H14" s="17" t="s">
        <v>319</v>
      </c>
      <c r="I14" s="17"/>
      <c r="J14" s="17"/>
      <c r="K14" s="17" t="s">
        <v>467</v>
      </c>
      <c r="L14" s="17"/>
      <c r="M14" s="17" t="s">
        <v>191</v>
      </c>
      <c r="N14" s="373" t="s">
        <v>364</v>
      </c>
      <c r="O14" s="17"/>
      <c r="P14" s="17" t="s">
        <v>191</v>
      </c>
      <c r="Q14" s="17" t="s">
        <v>475</v>
      </c>
      <c r="R14" s="17" t="s">
        <v>283</v>
      </c>
      <c r="S14" s="373"/>
      <c r="T14" s="17" t="s">
        <v>262</v>
      </c>
      <c r="U14" s="17" t="s">
        <v>475</v>
      </c>
      <c r="V14" s="17" t="s">
        <v>283</v>
      </c>
      <c r="W14" s="17"/>
      <c r="X14" s="17" t="s">
        <v>381</v>
      </c>
      <c r="Y14" s="17" t="s">
        <v>192</v>
      </c>
      <c r="Z14" s="17"/>
      <c r="AA14" s="17" t="s">
        <v>447</v>
      </c>
      <c r="AB14" s="17"/>
      <c r="AC14" s="17" t="s">
        <v>283</v>
      </c>
      <c r="AD14" s="17" t="s">
        <v>391</v>
      </c>
      <c r="AE14" s="17" t="s">
        <v>475</v>
      </c>
      <c r="AF14" s="17"/>
      <c r="AG14" s="17"/>
      <c r="AH14" s="17"/>
      <c r="AI14" s="17" t="s">
        <v>283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>Raummiete Prokoda - Alta4</v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340" t="s">
        <v>2</v>
      </c>
      <c r="C15" s="289"/>
      <c r="D15" s="289"/>
      <c r="E15" s="290" t="s">
        <v>6</v>
      </c>
      <c r="F15" s="291" t="s">
        <v>1</v>
      </c>
      <c r="G15" s="291" t="s">
        <v>1</v>
      </c>
      <c r="H15" s="291" t="s">
        <v>1</v>
      </c>
      <c r="I15" s="289"/>
      <c r="J15" s="289"/>
      <c r="K15" s="305" t="s">
        <v>49</v>
      </c>
      <c r="L15" s="289"/>
      <c r="M15" s="289"/>
      <c r="N15" s="264" t="s">
        <v>74</v>
      </c>
      <c r="O15" s="289"/>
      <c r="P15" s="289"/>
      <c r="Q15" s="217" t="s">
        <v>27</v>
      </c>
      <c r="R15" s="216" t="s">
        <v>26</v>
      </c>
      <c r="S15" s="289"/>
      <c r="T15" s="292" t="s">
        <v>16</v>
      </c>
      <c r="U15" s="217" t="s">
        <v>27</v>
      </c>
      <c r="V15" s="216" t="s">
        <v>26</v>
      </c>
      <c r="W15" s="289"/>
      <c r="X15" s="340" t="s">
        <v>2</v>
      </c>
      <c r="Y15" s="292" t="s">
        <v>16</v>
      </c>
      <c r="Z15" s="289"/>
      <c r="AA15" s="462" t="s">
        <v>53</v>
      </c>
      <c r="AB15" s="289"/>
      <c r="AC15" s="216" t="s">
        <v>26</v>
      </c>
      <c r="AD15" s="366" t="s">
        <v>14</v>
      </c>
      <c r="AE15" s="217" t="s">
        <v>27</v>
      </c>
      <c r="AF15" s="289"/>
      <c r="AG15" s="289"/>
      <c r="AH15" s="289"/>
      <c r="AI15" s="295" t="s">
        <v>26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34</v>
      </c>
      <c r="C16" s="26"/>
      <c r="D16" s="26"/>
      <c r="E16" s="26" t="s">
        <v>31</v>
      </c>
      <c r="F16" s="26">
        <v>5</v>
      </c>
      <c r="G16" s="26">
        <v>4</v>
      </c>
      <c r="H16" s="26">
        <v>4</v>
      </c>
      <c r="I16" s="26"/>
      <c r="J16" s="26"/>
      <c r="K16" s="26" t="s">
        <v>271</v>
      </c>
      <c r="L16" s="26"/>
      <c r="M16" s="26"/>
      <c r="N16" s="26" t="s">
        <v>62</v>
      </c>
      <c r="O16" s="26"/>
      <c r="P16" s="26"/>
      <c r="Q16" s="26">
        <v>9</v>
      </c>
      <c r="R16" s="26">
        <v>6</v>
      </c>
      <c r="S16" s="26"/>
      <c r="T16" s="26">
        <v>7</v>
      </c>
      <c r="U16" s="26">
        <v>9</v>
      </c>
      <c r="V16" s="26">
        <v>6</v>
      </c>
      <c r="W16" s="26"/>
      <c r="X16" s="26" t="s">
        <v>34</v>
      </c>
      <c r="Y16" s="26">
        <v>1</v>
      </c>
      <c r="Z16" s="26"/>
      <c r="AA16" s="26" t="s">
        <v>61</v>
      </c>
      <c r="AB16" s="26"/>
      <c r="AC16" s="26">
        <v>3</v>
      </c>
      <c r="AD16" s="26">
        <v>8</v>
      </c>
      <c r="AE16" s="26">
        <v>9</v>
      </c>
      <c r="AF16" s="26"/>
      <c r="AG16" s="26"/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>
        <f>IF(HLOOKUP($A$1&amp;"b",[1]!Plan,AR67,FALSE)="","",HLOOKUP($A$1&amp;"b",[1]!Plan,AR67,FALSE))</f>
        <v>8</v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6</v>
      </c>
      <c r="BA16" s="167">
        <f t="shared" si="8"/>
        <v>0</v>
      </c>
      <c r="BB16" s="167">
        <f t="shared" si="8"/>
        <v>10</v>
      </c>
      <c r="BC16" s="167">
        <f t="shared" si="8"/>
        <v>4</v>
      </c>
      <c r="BD16" s="167">
        <f t="shared" si="8"/>
        <v>11</v>
      </c>
      <c r="BE16" s="167">
        <f t="shared" si="8"/>
        <v>7</v>
      </c>
      <c r="BF16" s="167">
        <f t="shared" si="8"/>
        <v>1</v>
      </c>
      <c r="BG16" s="167">
        <f t="shared" si="8"/>
        <v>6</v>
      </c>
      <c r="BH16" s="167">
        <f t="shared" si="8"/>
        <v>9</v>
      </c>
      <c r="BI16" s="167">
        <f t="shared" si="8"/>
        <v>0</v>
      </c>
      <c r="BJ16" s="167">
        <f t="shared" si="8"/>
        <v>2</v>
      </c>
      <c r="BK16" s="167">
        <f t="shared" si="8"/>
        <v>0</v>
      </c>
      <c r="BL16" s="167">
        <f t="shared" si="8"/>
        <v>0</v>
      </c>
      <c r="BM16" s="167">
        <f t="shared" si="8"/>
        <v>5</v>
      </c>
      <c r="BN16" s="167">
        <f t="shared" si="8"/>
        <v>0</v>
      </c>
      <c r="BO16" s="167">
        <f t="shared" si="8"/>
        <v>0</v>
      </c>
      <c r="BP16" s="167">
        <f t="shared" si="8"/>
        <v>1</v>
      </c>
      <c r="BQ16" s="167">
        <f t="shared" si="8"/>
        <v>0</v>
      </c>
      <c r="BR16" s="167">
        <f t="shared" si="8"/>
        <v>6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381</v>
      </c>
      <c r="C17" s="17" t="s">
        <v>191</v>
      </c>
      <c r="D17" s="17" t="s">
        <v>191</v>
      </c>
      <c r="E17" s="17" t="s">
        <v>465</v>
      </c>
      <c r="F17" s="17" t="s">
        <v>319</v>
      </c>
      <c r="G17" s="17" t="s">
        <v>319</v>
      </c>
      <c r="H17" s="17" t="s">
        <v>319</v>
      </c>
      <c r="I17" s="17"/>
      <c r="J17" s="17"/>
      <c r="K17" s="17" t="s">
        <v>467</v>
      </c>
      <c r="L17" s="17"/>
      <c r="M17" s="17" t="s">
        <v>191</v>
      </c>
      <c r="N17" s="373" t="s">
        <v>364</v>
      </c>
      <c r="O17" s="17"/>
      <c r="P17" s="17" t="s">
        <v>191</v>
      </c>
      <c r="Q17" s="17" t="s">
        <v>475</v>
      </c>
      <c r="R17" s="17" t="s">
        <v>283</v>
      </c>
      <c r="S17" s="373"/>
      <c r="T17" s="17" t="s">
        <v>262</v>
      </c>
      <c r="U17" s="17" t="s">
        <v>475</v>
      </c>
      <c r="V17" s="17" t="s">
        <v>283</v>
      </c>
      <c r="W17" s="17"/>
      <c r="X17" s="17" t="s">
        <v>381</v>
      </c>
      <c r="Y17" s="17" t="s">
        <v>192</v>
      </c>
      <c r="Z17" s="17"/>
      <c r="AA17" s="17" t="s">
        <v>447</v>
      </c>
      <c r="AB17" s="17"/>
      <c r="AC17" s="17" t="s">
        <v>283</v>
      </c>
      <c r="AD17" s="17" t="s">
        <v>391</v>
      </c>
      <c r="AE17" s="17" t="s">
        <v>475</v>
      </c>
      <c r="AF17" s="17"/>
      <c r="AG17" s="17"/>
      <c r="AH17" s="17"/>
      <c r="AI17" s="17" t="s">
        <v>283</v>
      </c>
      <c r="AJ17" s="334" t="s">
        <v>376</v>
      </c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>Raummiete Prokoda - Alta4</v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340" t="s">
        <v>2</v>
      </c>
      <c r="C18" s="289"/>
      <c r="D18" s="289"/>
      <c r="E18" s="290" t="s">
        <v>6</v>
      </c>
      <c r="F18" s="291" t="s">
        <v>1</v>
      </c>
      <c r="G18" s="291" t="s">
        <v>1</v>
      </c>
      <c r="H18" s="291" t="s">
        <v>1</v>
      </c>
      <c r="I18" s="289"/>
      <c r="J18" s="289"/>
      <c r="K18" s="305" t="s">
        <v>49</v>
      </c>
      <c r="L18" s="289"/>
      <c r="M18" s="289"/>
      <c r="N18" s="264" t="s">
        <v>74</v>
      </c>
      <c r="O18" s="289"/>
      <c r="P18" s="289"/>
      <c r="Q18" s="217" t="s">
        <v>27</v>
      </c>
      <c r="R18" s="216" t="s">
        <v>26</v>
      </c>
      <c r="S18" s="289"/>
      <c r="T18" s="292" t="s">
        <v>16</v>
      </c>
      <c r="U18" s="217" t="s">
        <v>27</v>
      </c>
      <c r="V18" s="216" t="s">
        <v>26</v>
      </c>
      <c r="W18" s="289"/>
      <c r="X18" s="340" t="s">
        <v>2</v>
      </c>
      <c r="Y18" s="292" t="s">
        <v>16</v>
      </c>
      <c r="Z18" s="289"/>
      <c r="AA18" s="462" t="s">
        <v>53</v>
      </c>
      <c r="AB18" s="289"/>
      <c r="AC18" s="216" t="s">
        <v>26</v>
      </c>
      <c r="AD18" s="366" t="s">
        <v>14</v>
      </c>
      <c r="AE18" s="217" t="s">
        <v>27</v>
      </c>
      <c r="AF18" s="289"/>
      <c r="AG18" s="289"/>
      <c r="AH18" s="289"/>
      <c r="AI18" s="295" t="s">
        <v>26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34</v>
      </c>
      <c r="C19" s="26"/>
      <c r="D19" s="26"/>
      <c r="E19" s="26" t="s">
        <v>31</v>
      </c>
      <c r="F19" s="26">
        <v>5</v>
      </c>
      <c r="G19" s="26">
        <v>4</v>
      </c>
      <c r="H19" s="26">
        <v>4</v>
      </c>
      <c r="I19" s="26"/>
      <c r="J19" s="26"/>
      <c r="K19" s="26" t="s">
        <v>271</v>
      </c>
      <c r="L19" s="26"/>
      <c r="M19" s="26"/>
      <c r="N19" s="26" t="s">
        <v>62</v>
      </c>
      <c r="O19" s="26"/>
      <c r="P19" s="26"/>
      <c r="Q19" s="26">
        <v>9</v>
      </c>
      <c r="R19" s="26">
        <v>6</v>
      </c>
      <c r="S19" s="26"/>
      <c r="T19" s="26">
        <v>7</v>
      </c>
      <c r="U19" s="26">
        <v>9</v>
      </c>
      <c r="V19" s="26">
        <v>6</v>
      </c>
      <c r="W19" s="26"/>
      <c r="X19" s="26" t="s">
        <v>34</v>
      </c>
      <c r="Y19" s="26">
        <v>1</v>
      </c>
      <c r="Z19" s="26"/>
      <c r="AA19" s="26" t="s">
        <v>61</v>
      </c>
      <c r="AB19" s="26"/>
      <c r="AC19" s="26">
        <v>3</v>
      </c>
      <c r="AD19" s="26">
        <v>8</v>
      </c>
      <c r="AE19" s="26">
        <v>9</v>
      </c>
      <c r="AF19" s="26"/>
      <c r="AG19" s="26"/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>
        <f>IF(HLOOKUP($A$1&amp;"b",[1]!Plan,AR67,FALSE)="","",HLOOKUP($A$1&amp;"b",[1]!Plan,AR67,FALSE))</f>
        <v>8</v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6</v>
      </c>
      <c r="BA19" s="167">
        <f t="shared" si="10"/>
        <v>0</v>
      </c>
      <c r="BB19" s="167">
        <f t="shared" si="10"/>
        <v>10</v>
      </c>
      <c r="BC19" s="167">
        <f t="shared" si="10"/>
        <v>4</v>
      </c>
      <c r="BD19" s="167">
        <f t="shared" si="10"/>
        <v>11</v>
      </c>
      <c r="BE19" s="167">
        <f t="shared" si="10"/>
        <v>7</v>
      </c>
      <c r="BF19" s="167">
        <f t="shared" si="10"/>
        <v>1</v>
      </c>
      <c r="BG19" s="167">
        <f t="shared" si="10"/>
        <v>6</v>
      </c>
      <c r="BH19" s="167">
        <f t="shared" si="10"/>
        <v>9</v>
      </c>
      <c r="BI19" s="167">
        <f t="shared" si="10"/>
        <v>0</v>
      </c>
      <c r="BJ19" s="167">
        <f t="shared" si="10"/>
        <v>2</v>
      </c>
      <c r="BK19" s="167">
        <f t="shared" si="10"/>
        <v>0</v>
      </c>
      <c r="BL19" s="167">
        <f t="shared" si="10"/>
        <v>0</v>
      </c>
      <c r="BM19" s="167">
        <f t="shared" si="10"/>
        <v>5</v>
      </c>
      <c r="BN19" s="167">
        <f t="shared" si="10"/>
        <v>0</v>
      </c>
      <c r="BO19" s="167">
        <f t="shared" si="10"/>
        <v>0</v>
      </c>
      <c r="BP19" s="167">
        <f t="shared" si="10"/>
        <v>1</v>
      </c>
      <c r="BQ19" s="167">
        <f t="shared" si="10"/>
        <v>0</v>
      </c>
      <c r="BR19" s="167">
        <f t="shared" si="10"/>
        <v>6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381</v>
      </c>
      <c r="C24" s="17" t="s">
        <v>191</v>
      </c>
      <c r="D24" s="17" t="s">
        <v>191</v>
      </c>
      <c r="E24" s="17" t="s">
        <v>465</v>
      </c>
      <c r="F24" s="17" t="s">
        <v>319</v>
      </c>
      <c r="G24" s="17" t="s">
        <v>319</v>
      </c>
      <c r="H24" s="17" t="s">
        <v>319</v>
      </c>
      <c r="I24" s="17"/>
      <c r="J24" s="17"/>
      <c r="K24" s="17" t="s">
        <v>467</v>
      </c>
      <c r="L24" s="17"/>
      <c r="M24" s="17" t="s">
        <v>191</v>
      </c>
      <c r="N24" s="373" t="s">
        <v>364</v>
      </c>
      <c r="O24" s="17"/>
      <c r="P24" s="17" t="s">
        <v>191</v>
      </c>
      <c r="Q24" s="17" t="s">
        <v>475</v>
      </c>
      <c r="R24" s="17" t="s">
        <v>283</v>
      </c>
      <c r="S24" s="373"/>
      <c r="T24" s="17" t="s">
        <v>262</v>
      </c>
      <c r="U24" s="17" t="s">
        <v>475</v>
      </c>
      <c r="V24" s="17" t="s">
        <v>283</v>
      </c>
      <c r="W24" s="17"/>
      <c r="X24" s="17" t="s">
        <v>381</v>
      </c>
      <c r="Y24" s="17" t="s">
        <v>192</v>
      </c>
      <c r="Z24" s="17"/>
      <c r="AA24" s="17" t="s">
        <v>447</v>
      </c>
      <c r="AB24" s="17"/>
      <c r="AC24" s="17" t="s">
        <v>283</v>
      </c>
      <c r="AD24" s="17" t="s">
        <v>391</v>
      </c>
      <c r="AE24" s="17" t="s">
        <v>475</v>
      </c>
      <c r="AF24" s="17"/>
      <c r="AG24" s="17"/>
      <c r="AH24" s="17"/>
      <c r="AI24" s="17" t="s">
        <v>283</v>
      </c>
      <c r="AJ24" s="334"/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>Raummiete Prokoda - Alta4</v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340" t="s">
        <v>2</v>
      </c>
      <c r="C25" s="289"/>
      <c r="D25" s="289"/>
      <c r="E25" s="290" t="s">
        <v>6</v>
      </c>
      <c r="F25" s="291" t="s">
        <v>1</v>
      </c>
      <c r="G25" s="291" t="s">
        <v>1</v>
      </c>
      <c r="H25" s="291" t="s">
        <v>1</v>
      </c>
      <c r="I25" s="289"/>
      <c r="J25" s="289"/>
      <c r="K25" s="305" t="s">
        <v>49</v>
      </c>
      <c r="L25" s="289"/>
      <c r="M25" s="289"/>
      <c r="N25" s="264" t="s">
        <v>74</v>
      </c>
      <c r="O25" s="289"/>
      <c r="P25" s="289"/>
      <c r="Q25" s="217" t="s">
        <v>27</v>
      </c>
      <c r="R25" s="216" t="s">
        <v>26</v>
      </c>
      <c r="S25" s="310"/>
      <c r="T25" s="292" t="s">
        <v>16</v>
      </c>
      <c r="U25" s="217" t="s">
        <v>27</v>
      </c>
      <c r="V25" s="216" t="s">
        <v>26</v>
      </c>
      <c r="W25" s="289"/>
      <c r="X25" s="340" t="s">
        <v>2</v>
      </c>
      <c r="Y25" s="292" t="s">
        <v>16</v>
      </c>
      <c r="Z25" s="289"/>
      <c r="AA25" s="462" t="s">
        <v>53</v>
      </c>
      <c r="AB25" s="289"/>
      <c r="AC25" s="216" t="s">
        <v>26</v>
      </c>
      <c r="AD25" s="366" t="s">
        <v>14</v>
      </c>
      <c r="AE25" s="217" t="s">
        <v>27</v>
      </c>
      <c r="AF25" s="289"/>
      <c r="AG25" s="289"/>
      <c r="AH25" s="289"/>
      <c r="AI25" s="295" t="s">
        <v>26</v>
      </c>
      <c r="AJ25" s="313"/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34</v>
      </c>
      <c r="C26" s="26"/>
      <c r="D26" s="26"/>
      <c r="E26" s="26" t="s">
        <v>31</v>
      </c>
      <c r="F26" s="26">
        <v>5</v>
      </c>
      <c r="G26" s="26">
        <v>4</v>
      </c>
      <c r="H26" s="26">
        <v>4</v>
      </c>
      <c r="I26" s="26"/>
      <c r="J26" s="26"/>
      <c r="K26" s="26" t="s">
        <v>271</v>
      </c>
      <c r="L26" s="26"/>
      <c r="M26" s="26"/>
      <c r="N26" s="26" t="s">
        <v>62</v>
      </c>
      <c r="O26" s="26"/>
      <c r="P26" s="26"/>
      <c r="Q26" s="26">
        <v>9</v>
      </c>
      <c r="R26" s="26">
        <v>6</v>
      </c>
      <c r="S26" s="26"/>
      <c r="T26" s="26">
        <v>7</v>
      </c>
      <c r="U26" s="26">
        <v>9</v>
      </c>
      <c r="V26" s="26">
        <v>6</v>
      </c>
      <c r="W26" s="26"/>
      <c r="X26" s="26" t="s">
        <v>34</v>
      </c>
      <c r="Y26" s="26">
        <v>1</v>
      </c>
      <c r="Z26" s="26"/>
      <c r="AA26" s="26" t="s">
        <v>61</v>
      </c>
      <c r="AB26" s="26"/>
      <c r="AC26" s="26">
        <v>3</v>
      </c>
      <c r="AD26" s="26">
        <v>8</v>
      </c>
      <c r="AE26" s="26">
        <v>9</v>
      </c>
      <c r="AF26" s="26"/>
      <c r="AG26" s="26"/>
      <c r="AH26" s="26"/>
      <c r="AI26" s="26">
        <v>6</v>
      </c>
      <c r="AJ26" s="82"/>
      <c r="AK26" s="31"/>
      <c r="AL26" s="31"/>
      <c r="AM26" s="124"/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6</v>
      </c>
      <c r="BA26" s="167">
        <f t="shared" si="14"/>
        <v>0</v>
      </c>
      <c r="BB26" s="167">
        <f t="shared" si="14"/>
        <v>10</v>
      </c>
      <c r="BC26" s="167">
        <f t="shared" si="14"/>
        <v>4</v>
      </c>
      <c r="BD26" s="167">
        <f t="shared" si="14"/>
        <v>11</v>
      </c>
      <c r="BE26" s="167">
        <f t="shared" si="14"/>
        <v>7</v>
      </c>
      <c r="BF26" s="167">
        <f t="shared" si="14"/>
        <v>1</v>
      </c>
      <c r="BG26" s="167">
        <f t="shared" si="14"/>
        <v>6</v>
      </c>
      <c r="BH26" s="167">
        <f t="shared" si="14"/>
        <v>9</v>
      </c>
      <c r="BI26" s="167">
        <f t="shared" si="14"/>
        <v>0</v>
      </c>
      <c r="BJ26" s="167">
        <f t="shared" si="14"/>
        <v>2</v>
      </c>
      <c r="BK26" s="167">
        <f t="shared" si="14"/>
        <v>0</v>
      </c>
      <c r="BL26" s="167">
        <f t="shared" si="14"/>
        <v>0</v>
      </c>
      <c r="BM26" s="167">
        <f t="shared" si="14"/>
        <v>5</v>
      </c>
      <c r="BN26" s="167">
        <f t="shared" si="14"/>
        <v>0</v>
      </c>
      <c r="BO26" s="167">
        <f t="shared" si="14"/>
        <v>0</v>
      </c>
      <c r="BP26" s="167">
        <f t="shared" si="14"/>
        <v>1</v>
      </c>
      <c r="BQ26" s="167">
        <f t="shared" si="14"/>
        <v>0</v>
      </c>
      <c r="BR26" s="167">
        <f t="shared" si="14"/>
        <v>6</v>
      </c>
    </row>
    <row r="27" spans="1:83" ht="17.100000000000001" customHeight="1" x14ac:dyDescent="0.3">
      <c r="A27" s="192"/>
      <c r="B27" s="17" t="s">
        <v>381</v>
      </c>
      <c r="C27" s="17" t="s">
        <v>191</v>
      </c>
      <c r="D27" s="17" t="s">
        <v>191</v>
      </c>
      <c r="E27" s="17" t="s">
        <v>465</v>
      </c>
      <c r="F27" s="17" t="s">
        <v>319</v>
      </c>
      <c r="G27" s="17" t="s">
        <v>319</v>
      </c>
      <c r="H27" s="17" t="s">
        <v>319</v>
      </c>
      <c r="I27" s="17"/>
      <c r="J27" s="17"/>
      <c r="K27" s="17" t="s">
        <v>467</v>
      </c>
      <c r="L27" s="17"/>
      <c r="M27" s="17" t="s">
        <v>191</v>
      </c>
      <c r="N27" s="373" t="s">
        <v>364</v>
      </c>
      <c r="O27" s="17"/>
      <c r="P27" s="17" t="s">
        <v>191</v>
      </c>
      <c r="Q27" s="17" t="s">
        <v>475</v>
      </c>
      <c r="R27" s="17" t="s">
        <v>283</v>
      </c>
      <c r="S27" s="373"/>
      <c r="T27" s="17" t="s">
        <v>262</v>
      </c>
      <c r="U27" s="17" t="s">
        <v>475</v>
      </c>
      <c r="V27" s="17" t="s">
        <v>283</v>
      </c>
      <c r="W27" s="17"/>
      <c r="X27" s="17" t="s">
        <v>381</v>
      </c>
      <c r="Y27" s="17" t="s">
        <v>192</v>
      </c>
      <c r="Z27" s="17"/>
      <c r="AA27" s="17"/>
      <c r="AB27" s="17"/>
      <c r="AC27" s="17" t="s">
        <v>283</v>
      </c>
      <c r="AD27" s="17" t="s">
        <v>391</v>
      </c>
      <c r="AE27" s="17" t="s">
        <v>475</v>
      </c>
      <c r="AF27" s="17"/>
      <c r="AG27" s="17"/>
      <c r="AH27" s="17"/>
      <c r="AI27" s="17" t="s">
        <v>283</v>
      </c>
      <c r="AJ27" s="334"/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>Raummiete Prokoda - Alta4</v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340" t="s">
        <v>2</v>
      </c>
      <c r="C28" s="289"/>
      <c r="D28" s="289"/>
      <c r="E28" s="290" t="s">
        <v>6</v>
      </c>
      <c r="F28" s="291" t="s">
        <v>1</v>
      </c>
      <c r="G28" s="291" t="s">
        <v>1</v>
      </c>
      <c r="H28" s="291" t="s">
        <v>1</v>
      </c>
      <c r="I28" s="289"/>
      <c r="J28" s="289"/>
      <c r="K28" s="305" t="s">
        <v>49</v>
      </c>
      <c r="L28" s="289"/>
      <c r="M28" s="289"/>
      <c r="N28" s="264" t="s">
        <v>74</v>
      </c>
      <c r="O28" s="289"/>
      <c r="P28" s="289"/>
      <c r="Q28" s="217" t="s">
        <v>27</v>
      </c>
      <c r="R28" s="216" t="s">
        <v>26</v>
      </c>
      <c r="S28" s="310"/>
      <c r="T28" s="292" t="s">
        <v>16</v>
      </c>
      <c r="U28" s="217" t="s">
        <v>27</v>
      </c>
      <c r="V28" s="216" t="s">
        <v>26</v>
      </c>
      <c r="W28" s="289"/>
      <c r="X28" s="340" t="s">
        <v>2</v>
      </c>
      <c r="Y28" s="292" t="s">
        <v>16</v>
      </c>
      <c r="Z28" s="289"/>
      <c r="AA28" s="289"/>
      <c r="AB28" s="289"/>
      <c r="AC28" s="216" t="s">
        <v>26</v>
      </c>
      <c r="AD28" s="366" t="s">
        <v>14</v>
      </c>
      <c r="AE28" s="217" t="s">
        <v>27</v>
      </c>
      <c r="AF28" s="289"/>
      <c r="AG28" s="289"/>
      <c r="AH28" s="289"/>
      <c r="AI28" s="295" t="s">
        <v>26</v>
      </c>
      <c r="AJ28" s="313"/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34</v>
      </c>
      <c r="C29" s="26"/>
      <c r="D29" s="26"/>
      <c r="E29" s="26" t="s">
        <v>31</v>
      </c>
      <c r="F29" s="26">
        <v>5</v>
      </c>
      <c r="G29" s="26">
        <v>4</v>
      </c>
      <c r="H29" s="26">
        <v>4</v>
      </c>
      <c r="I29" s="26"/>
      <c r="J29" s="26"/>
      <c r="K29" s="26" t="s">
        <v>271</v>
      </c>
      <c r="L29" s="26"/>
      <c r="M29" s="26"/>
      <c r="N29" s="26" t="s">
        <v>62</v>
      </c>
      <c r="O29" s="26"/>
      <c r="P29" s="26"/>
      <c r="Q29" s="26">
        <v>9</v>
      </c>
      <c r="R29" s="26">
        <v>6</v>
      </c>
      <c r="S29" s="26"/>
      <c r="T29" s="26">
        <v>7</v>
      </c>
      <c r="U29" s="26">
        <v>9</v>
      </c>
      <c r="V29" s="26">
        <v>6</v>
      </c>
      <c r="W29" s="26"/>
      <c r="X29" s="26" t="s">
        <v>34</v>
      </c>
      <c r="Y29" s="26">
        <v>1</v>
      </c>
      <c r="Z29" s="26"/>
      <c r="AA29" s="26"/>
      <c r="AB29" s="26"/>
      <c r="AC29" s="26">
        <v>3</v>
      </c>
      <c r="AD29" s="26">
        <v>8</v>
      </c>
      <c r="AE29" s="26">
        <v>9</v>
      </c>
      <c r="AF29" s="26"/>
      <c r="AG29" s="26"/>
      <c r="AH29" s="26"/>
      <c r="AI29" s="26">
        <v>6</v>
      </c>
      <c r="AJ29" s="82"/>
      <c r="AK29" s="31"/>
      <c r="AL29" s="31"/>
      <c r="AM29" s="124"/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6</v>
      </c>
      <c r="BA29" s="167">
        <f t="shared" si="16"/>
        <v>0</v>
      </c>
      <c r="BB29" s="167">
        <f t="shared" si="16"/>
        <v>10</v>
      </c>
      <c r="BC29" s="167">
        <f t="shared" si="16"/>
        <v>4</v>
      </c>
      <c r="BD29" s="167">
        <f t="shared" si="16"/>
        <v>11</v>
      </c>
      <c r="BE29" s="167">
        <f t="shared" si="16"/>
        <v>7</v>
      </c>
      <c r="BF29" s="167">
        <f t="shared" si="16"/>
        <v>1</v>
      </c>
      <c r="BG29" s="167">
        <f t="shared" si="16"/>
        <v>6</v>
      </c>
      <c r="BH29" s="167">
        <f t="shared" si="16"/>
        <v>9</v>
      </c>
      <c r="BI29" s="167">
        <f t="shared" si="16"/>
        <v>0</v>
      </c>
      <c r="BJ29" s="167">
        <f t="shared" si="16"/>
        <v>2</v>
      </c>
      <c r="BK29" s="167">
        <f t="shared" si="16"/>
        <v>0</v>
      </c>
      <c r="BL29" s="167">
        <f t="shared" si="16"/>
        <v>0</v>
      </c>
      <c r="BM29" s="167">
        <f t="shared" si="16"/>
        <v>5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6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381</v>
      </c>
      <c r="C34" s="17" t="s">
        <v>191</v>
      </c>
      <c r="D34" s="17" t="s">
        <v>191</v>
      </c>
      <c r="E34" s="17" t="s">
        <v>465</v>
      </c>
      <c r="F34" s="17" t="s">
        <v>319</v>
      </c>
      <c r="G34" s="17" t="s">
        <v>319</v>
      </c>
      <c r="H34" s="17" t="s">
        <v>319</v>
      </c>
      <c r="I34" s="17"/>
      <c r="J34" s="17"/>
      <c r="K34" s="17" t="s">
        <v>467</v>
      </c>
      <c r="L34" s="17"/>
      <c r="M34" s="17" t="s">
        <v>191</v>
      </c>
      <c r="N34" s="17" t="s">
        <v>364</v>
      </c>
      <c r="O34" s="17"/>
      <c r="P34" s="17" t="s">
        <v>191</v>
      </c>
      <c r="Q34" s="17" t="s">
        <v>475</v>
      </c>
      <c r="R34" s="17" t="s">
        <v>283</v>
      </c>
      <c r="S34" s="373"/>
      <c r="T34" s="17" t="s">
        <v>262</v>
      </c>
      <c r="U34" s="17" t="s">
        <v>475</v>
      </c>
      <c r="V34" s="17" t="s">
        <v>283</v>
      </c>
      <c r="W34" s="17"/>
      <c r="X34" s="17" t="s">
        <v>381</v>
      </c>
      <c r="Y34" s="17" t="s">
        <v>192</v>
      </c>
      <c r="Z34" s="17"/>
      <c r="AA34" s="17" t="s">
        <v>447</v>
      </c>
      <c r="AB34" s="17"/>
      <c r="AC34" s="17" t="s">
        <v>283</v>
      </c>
      <c r="AD34" s="17" t="s">
        <v>391</v>
      </c>
      <c r="AE34" s="17" t="s">
        <v>475</v>
      </c>
      <c r="AF34" s="17"/>
      <c r="AG34" s="17"/>
      <c r="AH34" s="17"/>
      <c r="AI34" s="17" t="s">
        <v>283</v>
      </c>
      <c r="AJ34" s="334"/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340" t="s">
        <v>2</v>
      </c>
      <c r="C35" s="289"/>
      <c r="D35" s="289"/>
      <c r="E35" s="290" t="s">
        <v>6</v>
      </c>
      <c r="F35" s="291" t="s">
        <v>1</v>
      </c>
      <c r="G35" s="291" t="s">
        <v>1</v>
      </c>
      <c r="H35" s="291" t="s">
        <v>1</v>
      </c>
      <c r="I35" s="289"/>
      <c r="J35" s="289"/>
      <c r="K35" s="305" t="s">
        <v>49</v>
      </c>
      <c r="L35" s="289"/>
      <c r="M35" s="289"/>
      <c r="N35" s="264" t="s">
        <v>74</v>
      </c>
      <c r="O35" s="289"/>
      <c r="P35" s="289"/>
      <c r="Q35" s="217" t="s">
        <v>27</v>
      </c>
      <c r="R35" s="216" t="s">
        <v>26</v>
      </c>
      <c r="S35" s="310"/>
      <c r="T35" s="292" t="s">
        <v>16</v>
      </c>
      <c r="U35" s="217" t="s">
        <v>27</v>
      </c>
      <c r="V35" s="216" t="s">
        <v>26</v>
      </c>
      <c r="W35" s="289"/>
      <c r="X35" s="340" t="s">
        <v>2</v>
      </c>
      <c r="Y35" s="292" t="s">
        <v>16</v>
      </c>
      <c r="Z35" s="289"/>
      <c r="AA35" s="462" t="s">
        <v>53</v>
      </c>
      <c r="AB35" s="289"/>
      <c r="AC35" s="216" t="s">
        <v>26</v>
      </c>
      <c r="AD35" s="366" t="s">
        <v>14</v>
      </c>
      <c r="AE35" s="217" t="s">
        <v>27</v>
      </c>
      <c r="AF35" s="289"/>
      <c r="AG35" s="289"/>
      <c r="AH35" s="289"/>
      <c r="AI35" s="295" t="s">
        <v>26</v>
      </c>
      <c r="AJ35" s="313"/>
      <c r="AK35" s="4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34</v>
      </c>
      <c r="C36" s="26"/>
      <c r="D36" s="26"/>
      <c r="E36" s="26" t="s">
        <v>31</v>
      </c>
      <c r="F36" s="26">
        <v>5</v>
      </c>
      <c r="G36" s="26">
        <v>4</v>
      </c>
      <c r="H36" s="26">
        <v>4</v>
      </c>
      <c r="I36" s="26"/>
      <c r="J36" s="26"/>
      <c r="K36" s="26" t="s">
        <v>271</v>
      </c>
      <c r="L36" s="26"/>
      <c r="M36" s="26"/>
      <c r="N36" s="26" t="s">
        <v>62</v>
      </c>
      <c r="O36" s="26"/>
      <c r="P36" s="26"/>
      <c r="Q36" s="26">
        <v>9</v>
      </c>
      <c r="R36" s="26">
        <v>6</v>
      </c>
      <c r="S36" s="26"/>
      <c r="T36" s="26">
        <v>7</v>
      </c>
      <c r="U36" s="26">
        <v>9</v>
      </c>
      <c r="V36" s="26">
        <v>6</v>
      </c>
      <c r="W36" s="26"/>
      <c r="X36" s="26" t="s">
        <v>34</v>
      </c>
      <c r="Y36" s="26">
        <v>1</v>
      </c>
      <c r="Z36" s="26"/>
      <c r="AA36" s="26" t="s">
        <v>61</v>
      </c>
      <c r="AB36" s="26"/>
      <c r="AC36" s="26">
        <v>3</v>
      </c>
      <c r="AD36" s="26">
        <v>8</v>
      </c>
      <c r="AE36" s="26">
        <v>9</v>
      </c>
      <c r="AF36" s="26"/>
      <c r="AG36" s="26"/>
      <c r="AH36" s="26"/>
      <c r="AI36" s="26">
        <v>6</v>
      </c>
      <c r="AJ36" s="82"/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6</v>
      </c>
      <c r="BA36" s="167">
        <f t="shared" si="20"/>
        <v>0</v>
      </c>
      <c r="BB36" s="167">
        <f t="shared" si="20"/>
        <v>10</v>
      </c>
      <c r="BC36" s="167">
        <f t="shared" si="20"/>
        <v>4</v>
      </c>
      <c r="BD36" s="167">
        <f t="shared" si="20"/>
        <v>11</v>
      </c>
      <c r="BE36" s="167">
        <f t="shared" si="20"/>
        <v>7</v>
      </c>
      <c r="BF36" s="167">
        <f t="shared" si="20"/>
        <v>1</v>
      </c>
      <c r="BG36" s="167">
        <f t="shared" si="20"/>
        <v>6</v>
      </c>
      <c r="BH36" s="167">
        <f t="shared" si="20"/>
        <v>9</v>
      </c>
      <c r="BI36" s="167">
        <f t="shared" si="20"/>
        <v>0</v>
      </c>
      <c r="BJ36" s="167">
        <f t="shared" si="20"/>
        <v>2</v>
      </c>
      <c r="BK36" s="167">
        <f t="shared" si="20"/>
        <v>0</v>
      </c>
      <c r="BL36" s="167">
        <f t="shared" si="20"/>
        <v>0</v>
      </c>
      <c r="BM36" s="167">
        <f t="shared" si="20"/>
        <v>5</v>
      </c>
      <c r="BN36" s="167">
        <f t="shared" si="20"/>
        <v>0</v>
      </c>
      <c r="BO36" s="167">
        <f t="shared" si="20"/>
        <v>0</v>
      </c>
      <c r="BP36" s="167">
        <f t="shared" si="20"/>
        <v>1</v>
      </c>
      <c r="BQ36" s="167">
        <f t="shared" si="20"/>
        <v>0</v>
      </c>
      <c r="BR36" s="167">
        <f t="shared" si="20"/>
        <v>6</v>
      </c>
    </row>
    <row r="37" spans="1:71" ht="15" customHeight="1" x14ac:dyDescent="0.3">
      <c r="A37" s="192"/>
      <c r="B37" s="17" t="s">
        <v>381</v>
      </c>
      <c r="C37" s="17" t="s">
        <v>191</v>
      </c>
      <c r="D37" s="17" t="s">
        <v>191</v>
      </c>
      <c r="E37" s="17" t="s">
        <v>465</v>
      </c>
      <c r="F37" s="17" t="s">
        <v>319</v>
      </c>
      <c r="G37" s="17" t="s">
        <v>319</v>
      </c>
      <c r="H37" s="17" t="s">
        <v>319</v>
      </c>
      <c r="I37" s="17"/>
      <c r="J37" s="17"/>
      <c r="K37" s="17" t="s">
        <v>467</v>
      </c>
      <c r="L37" s="17"/>
      <c r="M37" s="17" t="s">
        <v>191</v>
      </c>
      <c r="N37" s="17" t="s">
        <v>364</v>
      </c>
      <c r="O37" s="17"/>
      <c r="P37" s="17" t="s">
        <v>191</v>
      </c>
      <c r="Q37" s="17" t="s">
        <v>475</v>
      </c>
      <c r="R37" s="17" t="s">
        <v>283</v>
      </c>
      <c r="S37" s="373"/>
      <c r="T37" s="17" t="s">
        <v>262</v>
      </c>
      <c r="U37" s="17" t="s">
        <v>475</v>
      </c>
      <c r="V37" s="17" t="s">
        <v>283</v>
      </c>
      <c r="W37" s="17"/>
      <c r="X37" s="17" t="s">
        <v>381</v>
      </c>
      <c r="Y37" s="17" t="s">
        <v>192</v>
      </c>
      <c r="Z37" s="17"/>
      <c r="AA37" s="17" t="s">
        <v>447</v>
      </c>
      <c r="AB37" s="17"/>
      <c r="AC37" s="17" t="s">
        <v>283</v>
      </c>
      <c r="AD37" s="17" t="s">
        <v>391</v>
      </c>
      <c r="AE37" s="17" t="s">
        <v>475</v>
      </c>
      <c r="AF37" s="17"/>
      <c r="AG37" s="17"/>
      <c r="AH37" s="17"/>
      <c r="AI37" s="17" t="s">
        <v>283</v>
      </c>
      <c r="AJ37" s="334"/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340" t="s">
        <v>2</v>
      </c>
      <c r="C38" s="289"/>
      <c r="D38" s="289"/>
      <c r="E38" s="290" t="s">
        <v>6</v>
      </c>
      <c r="F38" s="291" t="s">
        <v>1</v>
      </c>
      <c r="G38" s="291" t="s">
        <v>1</v>
      </c>
      <c r="H38" s="291" t="s">
        <v>1</v>
      </c>
      <c r="I38" s="289"/>
      <c r="J38" s="289"/>
      <c r="K38" s="305" t="s">
        <v>49</v>
      </c>
      <c r="L38" s="289"/>
      <c r="M38" s="289"/>
      <c r="N38" s="264" t="s">
        <v>74</v>
      </c>
      <c r="O38" s="289"/>
      <c r="P38" s="289"/>
      <c r="Q38" s="217" t="s">
        <v>27</v>
      </c>
      <c r="R38" s="216" t="s">
        <v>26</v>
      </c>
      <c r="S38" s="310"/>
      <c r="T38" s="292" t="s">
        <v>16</v>
      </c>
      <c r="U38" s="217" t="s">
        <v>27</v>
      </c>
      <c r="V38" s="216" t="s">
        <v>26</v>
      </c>
      <c r="W38" s="289"/>
      <c r="X38" s="340" t="s">
        <v>2</v>
      </c>
      <c r="Y38" s="292" t="s">
        <v>16</v>
      </c>
      <c r="Z38" s="289"/>
      <c r="AA38" s="462" t="s">
        <v>53</v>
      </c>
      <c r="AB38" s="289"/>
      <c r="AC38" s="216" t="s">
        <v>26</v>
      </c>
      <c r="AD38" s="366" t="s">
        <v>14</v>
      </c>
      <c r="AE38" s="217" t="s">
        <v>27</v>
      </c>
      <c r="AF38" s="289"/>
      <c r="AG38" s="289"/>
      <c r="AH38" s="289"/>
      <c r="AI38" s="295" t="s">
        <v>26</v>
      </c>
      <c r="AJ38" s="313"/>
      <c r="AK38" s="4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34</v>
      </c>
      <c r="C39" s="26"/>
      <c r="D39" s="26"/>
      <c r="E39" s="26" t="s">
        <v>31</v>
      </c>
      <c r="F39" s="26">
        <v>5</v>
      </c>
      <c r="G39" s="26">
        <v>4</v>
      </c>
      <c r="H39" s="26">
        <v>4</v>
      </c>
      <c r="I39" s="26"/>
      <c r="J39" s="26"/>
      <c r="K39" s="26" t="s">
        <v>271</v>
      </c>
      <c r="L39" s="26"/>
      <c r="M39" s="26"/>
      <c r="N39" s="26" t="s">
        <v>62</v>
      </c>
      <c r="O39" s="26"/>
      <c r="P39" s="26"/>
      <c r="Q39" s="26">
        <v>9</v>
      </c>
      <c r="R39" s="26">
        <v>6</v>
      </c>
      <c r="S39" s="26"/>
      <c r="T39" s="26">
        <v>7</v>
      </c>
      <c r="U39" s="26">
        <v>9</v>
      </c>
      <c r="V39" s="26">
        <v>6</v>
      </c>
      <c r="W39" s="26"/>
      <c r="X39" s="26" t="s">
        <v>34</v>
      </c>
      <c r="Y39" s="26">
        <v>1</v>
      </c>
      <c r="Z39" s="26"/>
      <c r="AA39" s="26" t="s">
        <v>61</v>
      </c>
      <c r="AB39" s="26"/>
      <c r="AC39" s="26">
        <v>3</v>
      </c>
      <c r="AD39" s="26">
        <v>8</v>
      </c>
      <c r="AE39" s="26">
        <v>9</v>
      </c>
      <c r="AF39" s="26"/>
      <c r="AG39" s="26"/>
      <c r="AH39" s="26"/>
      <c r="AI39" s="26">
        <v>6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6</v>
      </c>
      <c r="BA39" s="167">
        <f t="shared" si="22"/>
        <v>0</v>
      </c>
      <c r="BB39" s="167">
        <f t="shared" si="22"/>
        <v>10</v>
      </c>
      <c r="BC39" s="167">
        <f t="shared" si="22"/>
        <v>4</v>
      </c>
      <c r="BD39" s="167">
        <f t="shared" si="22"/>
        <v>11</v>
      </c>
      <c r="BE39" s="167">
        <f t="shared" si="22"/>
        <v>7</v>
      </c>
      <c r="BF39" s="167">
        <f t="shared" si="22"/>
        <v>1</v>
      </c>
      <c r="BG39" s="167">
        <f t="shared" si="22"/>
        <v>6</v>
      </c>
      <c r="BH39" s="167">
        <f t="shared" si="22"/>
        <v>9</v>
      </c>
      <c r="BI39" s="167">
        <f t="shared" si="22"/>
        <v>0</v>
      </c>
      <c r="BJ39" s="167">
        <f t="shared" si="22"/>
        <v>2</v>
      </c>
      <c r="BK39" s="167">
        <f t="shared" si="22"/>
        <v>0</v>
      </c>
      <c r="BL39" s="167">
        <f t="shared" si="22"/>
        <v>0</v>
      </c>
      <c r="BM39" s="167">
        <f t="shared" si="22"/>
        <v>5</v>
      </c>
      <c r="BN39" s="167">
        <f t="shared" si="22"/>
        <v>0</v>
      </c>
      <c r="BO39" s="167">
        <f t="shared" si="22"/>
        <v>0</v>
      </c>
      <c r="BP39" s="167">
        <f t="shared" si="22"/>
        <v>1</v>
      </c>
      <c r="BQ39" s="167">
        <f t="shared" si="22"/>
        <v>0</v>
      </c>
      <c r="BR39" s="167">
        <f t="shared" si="22"/>
        <v>6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381</v>
      </c>
      <c r="C44" s="17" t="s">
        <v>191</v>
      </c>
      <c r="D44" s="17" t="s">
        <v>191</v>
      </c>
      <c r="E44" s="17" t="s">
        <v>465</v>
      </c>
      <c r="F44" s="17" t="s">
        <v>319</v>
      </c>
      <c r="G44" s="17" t="s">
        <v>319</v>
      </c>
      <c r="H44" s="17" t="s">
        <v>319</v>
      </c>
      <c r="I44" s="17"/>
      <c r="J44" s="17"/>
      <c r="K44" s="17" t="s">
        <v>467</v>
      </c>
      <c r="L44" s="17"/>
      <c r="M44" s="17" t="s">
        <v>191</v>
      </c>
      <c r="N44" s="17" t="s">
        <v>266</v>
      </c>
      <c r="O44" s="17"/>
      <c r="P44" s="17" t="s">
        <v>191</v>
      </c>
      <c r="Q44" s="17" t="s">
        <v>475</v>
      </c>
      <c r="R44" s="17" t="s">
        <v>283</v>
      </c>
      <c r="S44" s="17"/>
      <c r="T44" s="17" t="s">
        <v>262</v>
      </c>
      <c r="U44" s="17" t="s">
        <v>475</v>
      </c>
      <c r="V44" s="17" t="s">
        <v>283</v>
      </c>
      <c r="W44" s="17"/>
      <c r="X44" s="17" t="s">
        <v>381</v>
      </c>
      <c r="Y44" s="17" t="s">
        <v>192</v>
      </c>
      <c r="Z44" s="17"/>
      <c r="AA44" s="17"/>
      <c r="AB44" s="17"/>
      <c r="AC44" s="17" t="s">
        <v>283</v>
      </c>
      <c r="AD44" s="17" t="s">
        <v>391</v>
      </c>
      <c r="AE44" s="17" t="s">
        <v>475</v>
      </c>
      <c r="AF44" s="17"/>
      <c r="AG44" s="17"/>
      <c r="AH44" s="17"/>
      <c r="AI44" s="17" t="s">
        <v>283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340" t="s">
        <v>2</v>
      </c>
      <c r="C45" s="289"/>
      <c r="D45" s="289"/>
      <c r="E45" s="290" t="s">
        <v>6</v>
      </c>
      <c r="F45" s="291" t="s">
        <v>1</v>
      </c>
      <c r="G45" s="291" t="s">
        <v>1</v>
      </c>
      <c r="H45" s="291" t="s">
        <v>1</v>
      </c>
      <c r="I45" s="289"/>
      <c r="J45" s="289"/>
      <c r="K45" s="305" t="s">
        <v>49</v>
      </c>
      <c r="L45" s="289"/>
      <c r="M45" s="289"/>
      <c r="N45" s="352" t="s">
        <v>202</v>
      </c>
      <c r="O45" s="289"/>
      <c r="P45" s="289"/>
      <c r="Q45" s="217" t="s">
        <v>27</v>
      </c>
      <c r="R45" s="216" t="s">
        <v>26</v>
      </c>
      <c r="S45" s="289"/>
      <c r="T45" s="292" t="s">
        <v>16</v>
      </c>
      <c r="U45" s="217" t="s">
        <v>27</v>
      </c>
      <c r="V45" s="216" t="s">
        <v>26</v>
      </c>
      <c r="W45" s="289"/>
      <c r="X45" s="340" t="s">
        <v>2</v>
      </c>
      <c r="Y45" s="292" t="s">
        <v>16</v>
      </c>
      <c r="Z45" s="289"/>
      <c r="AA45" s="289"/>
      <c r="AB45" s="289"/>
      <c r="AC45" s="216" t="s">
        <v>26</v>
      </c>
      <c r="AD45" s="366" t="s">
        <v>14</v>
      </c>
      <c r="AE45" s="217" t="s">
        <v>27</v>
      </c>
      <c r="AF45" s="289"/>
      <c r="AG45" s="289"/>
      <c r="AH45" s="289"/>
      <c r="AI45" s="295" t="s">
        <v>26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34</v>
      </c>
      <c r="C46" s="26"/>
      <c r="D46" s="26"/>
      <c r="E46" s="26" t="s">
        <v>31</v>
      </c>
      <c r="F46" s="26">
        <v>5</v>
      </c>
      <c r="G46" s="26">
        <v>4</v>
      </c>
      <c r="H46" s="26">
        <v>4</v>
      </c>
      <c r="I46" s="26"/>
      <c r="J46" s="26"/>
      <c r="K46" s="26" t="s">
        <v>271</v>
      </c>
      <c r="L46" s="26"/>
      <c r="M46" s="26"/>
      <c r="N46" s="26" t="s">
        <v>62</v>
      </c>
      <c r="O46" s="26"/>
      <c r="P46" s="26"/>
      <c r="Q46" s="26">
        <v>9</v>
      </c>
      <c r="R46" s="26">
        <v>6</v>
      </c>
      <c r="S46" s="26"/>
      <c r="T46" s="26">
        <v>7</v>
      </c>
      <c r="U46" s="26">
        <v>9</v>
      </c>
      <c r="V46" s="26">
        <v>6</v>
      </c>
      <c r="W46" s="26"/>
      <c r="X46" s="26" t="s">
        <v>34</v>
      </c>
      <c r="Y46" s="26">
        <v>1</v>
      </c>
      <c r="Z46" s="26"/>
      <c r="AA46" s="26"/>
      <c r="AB46" s="26"/>
      <c r="AC46" s="26">
        <v>3</v>
      </c>
      <c r="AD46" s="26">
        <v>8</v>
      </c>
      <c r="AE46" s="26">
        <v>9</v>
      </c>
      <c r="AF46" s="26"/>
      <c r="AG46" s="26"/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6</v>
      </c>
      <c r="BA46" s="167">
        <f t="shared" si="26"/>
        <v>0</v>
      </c>
      <c r="BB46" s="167">
        <f t="shared" si="26"/>
        <v>10</v>
      </c>
      <c r="BC46" s="167">
        <f t="shared" si="26"/>
        <v>4</v>
      </c>
      <c r="BD46" s="167">
        <f t="shared" si="26"/>
        <v>11</v>
      </c>
      <c r="BE46" s="167">
        <f t="shared" si="26"/>
        <v>7</v>
      </c>
      <c r="BF46" s="167">
        <f t="shared" si="26"/>
        <v>1</v>
      </c>
      <c r="BG46" s="167">
        <f t="shared" si="26"/>
        <v>6</v>
      </c>
      <c r="BH46" s="167">
        <f t="shared" si="26"/>
        <v>9</v>
      </c>
      <c r="BI46" s="167">
        <f t="shared" si="26"/>
        <v>0</v>
      </c>
      <c r="BJ46" s="167">
        <f t="shared" si="26"/>
        <v>2</v>
      </c>
      <c r="BK46" s="167">
        <f t="shared" si="26"/>
        <v>0</v>
      </c>
      <c r="BL46" s="167">
        <f t="shared" si="26"/>
        <v>0</v>
      </c>
      <c r="BM46" s="167">
        <f t="shared" si="26"/>
        <v>5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6</v>
      </c>
    </row>
    <row r="47" spans="1:71" ht="15" customHeight="1" x14ac:dyDescent="0.3">
      <c r="A47" s="192"/>
      <c r="B47" s="17" t="s">
        <v>381</v>
      </c>
      <c r="C47" s="17" t="s">
        <v>191</v>
      </c>
      <c r="D47" s="17" t="s">
        <v>191</v>
      </c>
      <c r="E47" s="17" t="s">
        <v>465</v>
      </c>
      <c r="F47" s="17" t="s">
        <v>319</v>
      </c>
      <c r="G47" s="17" t="s">
        <v>319</v>
      </c>
      <c r="H47" s="17" t="s">
        <v>319</v>
      </c>
      <c r="I47" s="17"/>
      <c r="J47" s="17"/>
      <c r="K47" s="17" t="s">
        <v>467</v>
      </c>
      <c r="L47" s="17"/>
      <c r="M47" s="17" t="s">
        <v>191</v>
      </c>
      <c r="N47" s="17" t="s">
        <v>266</v>
      </c>
      <c r="O47" s="17"/>
      <c r="P47" s="17" t="s">
        <v>191</v>
      </c>
      <c r="Q47" s="17" t="s">
        <v>475</v>
      </c>
      <c r="R47" s="17" t="s">
        <v>283</v>
      </c>
      <c r="S47" s="17"/>
      <c r="T47" s="17" t="s">
        <v>262</v>
      </c>
      <c r="U47" s="17" t="s">
        <v>475</v>
      </c>
      <c r="V47" s="17" t="s">
        <v>283</v>
      </c>
      <c r="W47" s="17"/>
      <c r="X47" s="17" t="s">
        <v>381</v>
      </c>
      <c r="Y47" s="17" t="s">
        <v>192</v>
      </c>
      <c r="Z47" s="17"/>
      <c r="AA47" s="17"/>
      <c r="AB47" s="17"/>
      <c r="AC47" s="17" t="s">
        <v>283</v>
      </c>
      <c r="AD47" s="17" t="s">
        <v>391</v>
      </c>
      <c r="AE47" s="17" t="s">
        <v>475</v>
      </c>
      <c r="AF47" s="17"/>
      <c r="AG47" s="17"/>
      <c r="AH47" s="17"/>
      <c r="AI47" s="17" t="s">
        <v>283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340" t="s">
        <v>2</v>
      </c>
      <c r="C48" s="289"/>
      <c r="D48" s="289"/>
      <c r="E48" s="290" t="s">
        <v>6</v>
      </c>
      <c r="F48" s="291" t="s">
        <v>1</v>
      </c>
      <c r="G48" s="291" t="s">
        <v>1</v>
      </c>
      <c r="H48" s="291" t="s">
        <v>1</v>
      </c>
      <c r="I48" s="289"/>
      <c r="J48" s="289"/>
      <c r="K48" s="305" t="s">
        <v>49</v>
      </c>
      <c r="L48" s="289"/>
      <c r="M48" s="289"/>
      <c r="N48" s="352" t="s">
        <v>202</v>
      </c>
      <c r="O48" s="289"/>
      <c r="P48" s="289"/>
      <c r="Q48" s="217" t="s">
        <v>27</v>
      </c>
      <c r="R48" s="216" t="s">
        <v>26</v>
      </c>
      <c r="S48" s="289"/>
      <c r="T48" s="292" t="s">
        <v>16</v>
      </c>
      <c r="U48" s="217" t="s">
        <v>27</v>
      </c>
      <c r="V48" s="216" t="s">
        <v>26</v>
      </c>
      <c r="W48" s="289"/>
      <c r="X48" s="340" t="s">
        <v>2</v>
      </c>
      <c r="Y48" s="292" t="s">
        <v>16</v>
      </c>
      <c r="Z48" s="289"/>
      <c r="AA48" s="289"/>
      <c r="AB48" s="289"/>
      <c r="AC48" s="216" t="s">
        <v>26</v>
      </c>
      <c r="AD48" s="366" t="s">
        <v>14</v>
      </c>
      <c r="AE48" s="217" t="s">
        <v>27</v>
      </c>
      <c r="AF48" s="289"/>
      <c r="AG48" s="289"/>
      <c r="AH48" s="289"/>
      <c r="AI48" s="295" t="s">
        <v>26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34</v>
      </c>
      <c r="C49" s="26"/>
      <c r="D49" s="26"/>
      <c r="E49" s="26" t="s">
        <v>31</v>
      </c>
      <c r="F49" s="26">
        <v>5</v>
      </c>
      <c r="G49" s="26">
        <v>4</v>
      </c>
      <c r="H49" s="26">
        <v>4</v>
      </c>
      <c r="I49" s="26"/>
      <c r="J49" s="26"/>
      <c r="K49" s="26" t="s">
        <v>271</v>
      </c>
      <c r="L49" s="26"/>
      <c r="M49" s="26"/>
      <c r="N49" s="26" t="s">
        <v>62</v>
      </c>
      <c r="O49" s="26"/>
      <c r="P49" s="26"/>
      <c r="Q49" s="26">
        <v>9</v>
      </c>
      <c r="R49" s="26">
        <v>6</v>
      </c>
      <c r="S49" s="26"/>
      <c r="T49" s="26">
        <v>7</v>
      </c>
      <c r="U49" s="26">
        <v>9</v>
      </c>
      <c r="V49" s="26">
        <v>6</v>
      </c>
      <c r="W49" s="26"/>
      <c r="X49" s="26" t="s">
        <v>34</v>
      </c>
      <c r="Y49" s="26">
        <v>1</v>
      </c>
      <c r="Z49" s="26"/>
      <c r="AA49" s="26"/>
      <c r="AB49" s="26"/>
      <c r="AC49" s="26">
        <v>3</v>
      </c>
      <c r="AD49" s="26">
        <v>8</v>
      </c>
      <c r="AE49" s="26">
        <v>9</v>
      </c>
      <c r="AF49" s="26"/>
      <c r="AG49" s="26"/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6</v>
      </c>
      <c r="BA49" s="167">
        <f t="shared" si="28"/>
        <v>0</v>
      </c>
      <c r="BB49" s="167">
        <f t="shared" si="28"/>
        <v>10</v>
      </c>
      <c r="BC49" s="167">
        <f t="shared" si="28"/>
        <v>4</v>
      </c>
      <c r="BD49" s="167">
        <f t="shared" si="28"/>
        <v>11</v>
      </c>
      <c r="BE49" s="167">
        <f t="shared" si="28"/>
        <v>7</v>
      </c>
      <c r="BF49" s="167">
        <f t="shared" si="28"/>
        <v>1</v>
      </c>
      <c r="BG49" s="167">
        <f t="shared" si="28"/>
        <v>6</v>
      </c>
      <c r="BH49" s="167">
        <f t="shared" si="28"/>
        <v>9</v>
      </c>
      <c r="BI49" s="167">
        <f t="shared" si="28"/>
        <v>0</v>
      </c>
      <c r="BJ49" s="167">
        <f t="shared" si="28"/>
        <v>2</v>
      </c>
      <c r="BK49" s="167">
        <f t="shared" si="28"/>
        <v>0</v>
      </c>
      <c r="BL49" s="167">
        <f t="shared" si="28"/>
        <v>0</v>
      </c>
      <c r="BM49" s="167">
        <f t="shared" si="28"/>
        <v>5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6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/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 t="s">
        <v>165</v>
      </c>
      <c r="Z61" s="194"/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/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5084" priority="2140" operator="equal">
      <formula>0</formula>
    </cfRule>
    <cfRule type="cellIs" dxfId="5083" priority="2141" operator="greaterThan">
      <formula>0</formula>
    </cfRule>
  </conditionalFormatting>
  <conditionalFormatting sqref="AZ19:BR19">
    <cfRule type="cellIs" dxfId="5082" priority="2138" operator="equal">
      <formula>0</formula>
    </cfRule>
    <cfRule type="cellIs" dxfId="5081" priority="2139" operator="greaterThan">
      <formula>0</formula>
    </cfRule>
  </conditionalFormatting>
  <conditionalFormatting sqref="AZ22:BR22">
    <cfRule type="cellIs" dxfId="5080" priority="2136" operator="equal">
      <formula>0</formula>
    </cfRule>
    <cfRule type="cellIs" dxfId="5079" priority="2137" operator="greaterThan">
      <formula>0</formula>
    </cfRule>
  </conditionalFormatting>
  <conditionalFormatting sqref="AZ26:BR26">
    <cfRule type="cellIs" dxfId="5078" priority="2134" operator="equal">
      <formula>0</formula>
    </cfRule>
    <cfRule type="cellIs" dxfId="5077" priority="2135" operator="greaterThan">
      <formula>0</formula>
    </cfRule>
  </conditionalFormatting>
  <conditionalFormatting sqref="AZ29:BR29">
    <cfRule type="cellIs" dxfId="5076" priority="2132" operator="equal">
      <formula>0</formula>
    </cfRule>
    <cfRule type="cellIs" dxfId="5075" priority="2133" operator="greaterThan">
      <formula>0</formula>
    </cfRule>
  </conditionalFormatting>
  <conditionalFormatting sqref="AZ32:BR32">
    <cfRule type="cellIs" dxfId="5074" priority="2130" operator="equal">
      <formula>0</formula>
    </cfRule>
    <cfRule type="cellIs" dxfId="5073" priority="2131" operator="greaterThan">
      <formula>0</formula>
    </cfRule>
  </conditionalFormatting>
  <conditionalFormatting sqref="AZ36:BR36">
    <cfRule type="cellIs" dxfId="5072" priority="2128" operator="equal">
      <formula>0</formula>
    </cfRule>
    <cfRule type="cellIs" dxfId="5071" priority="2129" operator="greaterThan">
      <formula>0</formula>
    </cfRule>
  </conditionalFormatting>
  <conditionalFormatting sqref="AZ39:BR39">
    <cfRule type="cellIs" dxfId="5070" priority="2126" operator="equal">
      <formula>0</formula>
    </cfRule>
    <cfRule type="cellIs" dxfId="5069" priority="2127" operator="greaterThan">
      <formula>0</formula>
    </cfRule>
  </conditionalFormatting>
  <conditionalFormatting sqref="AZ42:BR42">
    <cfRule type="cellIs" dxfId="5068" priority="2124" operator="equal">
      <formula>0</formula>
    </cfRule>
    <cfRule type="cellIs" dxfId="5067" priority="2125" operator="greaterThan">
      <formula>0</formula>
    </cfRule>
  </conditionalFormatting>
  <conditionalFormatting sqref="AZ46:BR46">
    <cfRule type="cellIs" dxfId="5066" priority="2122" operator="equal">
      <formula>0</formula>
    </cfRule>
    <cfRule type="cellIs" dxfId="5065" priority="2123" operator="greaterThan">
      <formula>0</formula>
    </cfRule>
  </conditionalFormatting>
  <conditionalFormatting sqref="AZ49:BR49">
    <cfRule type="cellIs" dxfId="5064" priority="2120" operator="equal">
      <formula>0</formula>
    </cfRule>
    <cfRule type="cellIs" dxfId="5063" priority="2121" operator="greaterThan">
      <formula>0</formula>
    </cfRule>
  </conditionalFormatting>
  <conditionalFormatting sqref="AZ52:BR52">
    <cfRule type="cellIs" dxfId="5062" priority="2118" operator="equal">
      <formula>0</formula>
    </cfRule>
    <cfRule type="cellIs" dxfId="5061" priority="2119" operator="greaterThan">
      <formula>0</formula>
    </cfRule>
  </conditionalFormatting>
  <conditionalFormatting sqref="AZ56:BR56">
    <cfRule type="cellIs" dxfId="5060" priority="2116" operator="equal">
      <formula>0</formula>
    </cfRule>
    <cfRule type="cellIs" dxfId="5059" priority="2117" operator="greaterThan">
      <formula>0</formula>
    </cfRule>
  </conditionalFormatting>
  <conditionalFormatting sqref="AZ59:BR59">
    <cfRule type="cellIs" dxfId="5058" priority="2114" operator="equal">
      <formula>0</formula>
    </cfRule>
    <cfRule type="cellIs" dxfId="5057" priority="2115" operator="greaterThan">
      <formula>0</formula>
    </cfRule>
  </conditionalFormatting>
  <conditionalFormatting sqref="AZ62:BR62">
    <cfRule type="cellIs" dxfId="5056" priority="2112" operator="equal">
      <formula>0</formula>
    </cfRule>
    <cfRule type="cellIs" dxfId="5055" priority="2113" operator="greaterThan">
      <formula>0</formula>
    </cfRule>
  </conditionalFormatting>
  <conditionalFormatting sqref="A28:A29 A45:A46 A48:A49 A55:A56 A58:A59 A5:A6 A8:A9 A25:A26">
    <cfRule type="cellIs" dxfId="5054" priority="2111" stopIfTrue="1" operator="equal">
      <formula>TRUE</formula>
    </cfRule>
  </conditionalFormatting>
  <conditionalFormatting sqref="A35:A36 A38:A39">
    <cfRule type="cellIs" dxfId="5053" priority="2110" stopIfTrue="1" operator="equal">
      <formula>TRUE</formula>
    </cfRule>
  </conditionalFormatting>
  <conditionalFormatting sqref="AP16">
    <cfRule type="duplicateValues" dxfId="5052" priority="2107"/>
  </conditionalFormatting>
  <conditionalFormatting sqref="AP19">
    <cfRule type="duplicateValues" dxfId="5051" priority="2106"/>
  </conditionalFormatting>
  <conditionalFormatting sqref="AP26">
    <cfRule type="duplicateValues" dxfId="5050" priority="2105"/>
  </conditionalFormatting>
  <conditionalFormatting sqref="AP39">
    <cfRule type="duplicateValues" dxfId="5049" priority="2104"/>
  </conditionalFormatting>
  <conditionalFormatting sqref="AP36">
    <cfRule type="duplicateValues" dxfId="5048" priority="2103"/>
  </conditionalFormatting>
  <conditionalFormatting sqref="AP39">
    <cfRule type="duplicateValues" dxfId="5047" priority="2102"/>
  </conditionalFormatting>
  <conditionalFormatting sqref="AP49">
    <cfRule type="duplicateValues" dxfId="5046" priority="2101"/>
  </conditionalFormatting>
  <conditionalFormatting sqref="AP46">
    <cfRule type="duplicateValues" dxfId="5045" priority="2100"/>
  </conditionalFormatting>
  <conditionalFormatting sqref="AP49">
    <cfRule type="duplicateValues" dxfId="5044" priority="2099"/>
  </conditionalFormatting>
  <conditionalFormatting sqref="AP6 AL6">
    <cfRule type="duplicateValues" dxfId="5043" priority="2098"/>
  </conditionalFormatting>
  <conditionalFormatting sqref="AP9">
    <cfRule type="duplicateValues" dxfId="5042" priority="2097"/>
  </conditionalFormatting>
  <conditionalFormatting sqref="AP36">
    <cfRule type="duplicateValues" dxfId="5041" priority="2096"/>
  </conditionalFormatting>
  <conditionalFormatting sqref="AP39">
    <cfRule type="duplicateValues" dxfId="5040" priority="2095"/>
  </conditionalFormatting>
  <conditionalFormatting sqref="AM36">
    <cfRule type="duplicateValues" dxfId="5039" priority="2094"/>
  </conditionalFormatting>
  <conditionalFormatting sqref="AM39">
    <cfRule type="duplicateValues" dxfId="5038" priority="2093"/>
  </conditionalFormatting>
  <conditionalFormatting sqref="AM46">
    <cfRule type="duplicateValues" dxfId="5037" priority="2092"/>
  </conditionalFormatting>
  <conditionalFormatting sqref="AM49">
    <cfRule type="duplicateValues" dxfId="5036" priority="2091"/>
  </conditionalFormatting>
  <conditionalFormatting sqref="AO46">
    <cfRule type="duplicateValues" dxfId="5035" priority="2090"/>
  </conditionalFormatting>
  <conditionalFormatting sqref="AL6">
    <cfRule type="duplicateValues" dxfId="5034" priority="2089"/>
  </conditionalFormatting>
  <conditionalFormatting sqref="AP9">
    <cfRule type="duplicateValues" dxfId="5033" priority="2088"/>
  </conditionalFormatting>
  <conditionalFormatting sqref="AL6">
    <cfRule type="duplicateValues" dxfId="5032" priority="2087"/>
  </conditionalFormatting>
  <conditionalFormatting sqref="AP16">
    <cfRule type="duplicateValues" dxfId="5031" priority="2086"/>
  </conditionalFormatting>
  <conditionalFormatting sqref="AP19">
    <cfRule type="duplicateValues" dxfId="5030" priority="2085"/>
  </conditionalFormatting>
  <conditionalFormatting sqref="AP29">
    <cfRule type="duplicateValues" dxfId="5029" priority="2084"/>
  </conditionalFormatting>
  <conditionalFormatting sqref="AM36 AM46">
    <cfRule type="duplicateValues" dxfId="5028" priority="2083"/>
  </conditionalFormatting>
  <conditionalFormatting sqref="AM49">
    <cfRule type="duplicateValues" dxfId="5027" priority="2082"/>
  </conditionalFormatting>
  <conditionalFormatting sqref="AM39">
    <cfRule type="duplicateValues" dxfId="5026" priority="2081"/>
  </conditionalFormatting>
  <conditionalFormatting sqref="AJ6 AL6:AP6">
    <cfRule type="duplicateValues" dxfId="5025" priority="2080"/>
  </conditionalFormatting>
  <conditionalFormatting sqref="AN16">
    <cfRule type="duplicateValues" dxfId="5024" priority="2079"/>
  </conditionalFormatting>
  <conditionalFormatting sqref="AL46">
    <cfRule type="duplicateValues" dxfId="5023" priority="2078"/>
  </conditionalFormatting>
  <conditionalFormatting sqref="AL49">
    <cfRule type="duplicateValues" dxfId="5022" priority="2077"/>
  </conditionalFormatting>
  <conditionalFormatting sqref="AN19">
    <cfRule type="duplicateValues" dxfId="5021" priority="2076"/>
  </conditionalFormatting>
  <conditionalFormatting sqref="AN26">
    <cfRule type="duplicateValues" dxfId="5020" priority="2075"/>
  </conditionalFormatting>
  <conditionalFormatting sqref="AN29">
    <cfRule type="duplicateValues" dxfId="5019" priority="2074"/>
  </conditionalFormatting>
  <conditionalFormatting sqref="AN36">
    <cfRule type="duplicateValues" dxfId="5018" priority="2073"/>
  </conditionalFormatting>
  <conditionalFormatting sqref="AN39">
    <cfRule type="duplicateValues" dxfId="5017" priority="2072"/>
  </conditionalFormatting>
  <conditionalFormatting sqref="AN46">
    <cfRule type="duplicateValues" dxfId="5016" priority="2071"/>
  </conditionalFormatting>
  <conditionalFormatting sqref="AN49">
    <cfRule type="duplicateValues" dxfId="5015" priority="2070"/>
  </conditionalFormatting>
  <conditionalFormatting sqref="AO26">
    <cfRule type="duplicateValues" dxfId="5014" priority="2069"/>
  </conditionalFormatting>
  <conditionalFormatting sqref="AO29">
    <cfRule type="duplicateValues" dxfId="5013" priority="2068"/>
  </conditionalFormatting>
  <conditionalFormatting sqref="AO36">
    <cfRule type="duplicateValues" dxfId="5012" priority="2067"/>
  </conditionalFormatting>
  <conditionalFormatting sqref="AO39">
    <cfRule type="duplicateValues" dxfId="5011" priority="2066"/>
  </conditionalFormatting>
  <conditionalFormatting sqref="AZ6:BR6">
    <cfRule type="cellIs" dxfId="5010" priority="2064" operator="equal">
      <formula>0</formula>
    </cfRule>
    <cfRule type="cellIs" dxfId="5009" priority="2065" operator="greaterThan">
      <formula>0</formula>
    </cfRule>
  </conditionalFormatting>
  <conditionalFormatting sqref="AZ9:BR9">
    <cfRule type="cellIs" dxfId="5008" priority="2062" operator="equal">
      <formula>0</formula>
    </cfRule>
    <cfRule type="cellIs" dxfId="5007" priority="2063" operator="greaterThan">
      <formula>0</formula>
    </cfRule>
  </conditionalFormatting>
  <conditionalFormatting sqref="AZ12:BR12">
    <cfRule type="cellIs" dxfId="5006" priority="2060" operator="equal">
      <formula>0</formula>
    </cfRule>
    <cfRule type="cellIs" dxfId="5005" priority="2061" operator="greaterThan">
      <formula>0</formula>
    </cfRule>
  </conditionalFormatting>
  <conditionalFormatting sqref="AN6">
    <cfRule type="duplicateValues" dxfId="5004" priority="2059"/>
  </conditionalFormatting>
  <conditionalFormatting sqref="AN9">
    <cfRule type="duplicateValues" dxfId="5003" priority="2058"/>
  </conditionalFormatting>
  <conditionalFormatting sqref="AO49">
    <cfRule type="duplicateValues" dxfId="5002" priority="2057"/>
  </conditionalFormatting>
  <conditionalFormatting sqref="A15:A16 A18:A19">
    <cfRule type="cellIs" dxfId="5001" priority="2056" stopIfTrue="1" operator="equal">
      <formula>TRUE</formula>
    </cfRule>
  </conditionalFormatting>
  <conditionalFormatting sqref="AM26">
    <cfRule type="duplicateValues" dxfId="5000" priority="2054"/>
  </conditionalFormatting>
  <conditionalFormatting sqref="AM26">
    <cfRule type="duplicateValues" dxfId="4999" priority="2053"/>
  </conditionalFormatting>
  <conditionalFormatting sqref="AM26">
    <cfRule type="duplicateValues" dxfId="4998" priority="2052"/>
  </conditionalFormatting>
  <conditionalFormatting sqref="AM29">
    <cfRule type="duplicateValues" dxfId="4997" priority="2051"/>
  </conditionalFormatting>
  <conditionalFormatting sqref="AM29">
    <cfRule type="duplicateValues" dxfId="4996" priority="2050"/>
  </conditionalFormatting>
  <conditionalFormatting sqref="AM29">
    <cfRule type="duplicateValues" dxfId="4995" priority="2049"/>
  </conditionalFormatting>
  <conditionalFormatting sqref="AL6">
    <cfRule type="duplicateValues" dxfId="4994" priority="2048"/>
  </conditionalFormatting>
  <conditionalFormatting sqref="AL6">
    <cfRule type="duplicateValues" dxfId="4993" priority="2047"/>
  </conditionalFormatting>
  <conditionalFormatting sqref="AL6">
    <cfRule type="duplicateValues" dxfId="4992" priority="2046"/>
  </conditionalFormatting>
  <conditionalFormatting sqref="AL6">
    <cfRule type="duplicateValues" dxfId="4991" priority="2045"/>
  </conditionalFormatting>
  <conditionalFormatting sqref="AO6">
    <cfRule type="duplicateValues" dxfId="4990" priority="2044"/>
  </conditionalFormatting>
  <conditionalFormatting sqref="AO9">
    <cfRule type="duplicateValues" dxfId="4989" priority="2043"/>
  </conditionalFormatting>
  <conditionalFormatting sqref="AO6">
    <cfRule type="duplicateValues" dxfId="4988" priority="2042"/>
  </conditionalFormatting>
  <conditionalFormatting sqref="AO16">
    <cfRule type="duplicateValues" dxfId="4987" priority="2041"/>
  </conditionalFormatting>
  <conditionalFormatting sqref="AO9">
    <cfRule type="duplicateValues" dxfId="4986" priority="2040"/>
  </conditionalFormatting>
  <conditionalFormatting sqref="AO9">
    <cfRule type="duplicateValues" dxfId="4985" priority="2039"/>
  </conditionalFormatting>
  <conditionalFormatting sqref="AO16">
    <cfRule type="duplicateValues" dxfId="4984" priority="2038"/>
  </conditionalFormatting>
  <conditionalFormatting sqref="AO16">
    <cfRule type="duplicateValues" dxfId="4983" priority="2037"/>
  </conditionalFormatting>
  <conditionalFormatting sqref="AO19">
    <cfRule type="duplicateValues" dxfId="4982" priority="2036"/>
  </conditionalFormatting>
  <conditionalFormatting sqref="AO19">
    <cfRule type="duplicateValues" dxfId="4981" priority="2035"/>
  </conditionalFormatting>
  <conditionalFormatting sqref="AO6">
    <cfRule type="duplicateValues" dxfId="4980" priority="2034"/>
  </conditionalFormatting>
  <conditionalFormatting sqref="AO6">
    <cfRule type="duplicateValues" dxfId="4979" priority="2033"/>
  </conditionalFormatting>
  <conditionalFormatting sqref="AO19">
    <cfRule type="duplicateValues" dxfId="4978" priority="2032"/>
  </conditionalFormatting>
  <conditionalFormatting sqref="AM6">
    <cfRule type="duplicateValues" dxfId="4977" priority="2031"/>
  </conditionalFormatting>
  <conditionalFormatting sqref="AM9">
    <cfRule type="duplicateValues" dxfId="4976" priority="2030"/>
  </conditionalFormatting>
  <conditionalFormatting sqref="AM6">
    <cfRule type="duplicateValues" dxfId="4975" priority="2029"/>
  </conditionalFormatting>
  <conditionalFormatting sqref="AM16">
    <cfRule type="duplicateValues" dxfId="4974" priority="2028"/>
  </conditionalFormatting>
  <conditionalFormatting sqref="AM9">
    <cfRule type="duplicateValues" dxfId="4973" priority="2027"/>
  </conditionalFormatting>
  <conditionalFormatting sqref="AM9">
    <cfRule type="duplicateValues" dxfId="4972" priority="2026"/>
  </conditionalFormatting>
  <conditionalFormatting sqref="AM16">
    <cfRule type="duplicateValues" dxfId="4971" priority="2025"/>
  </conditionalFormatting>
  <conditionalFormatting sqref="AM16">
    <cfRule type="duplicateValues" dxfId="4970" priority="2024"/>
  </conditionalFormatting>
  <conditionalFormatting sqref="AM19">
    <cfRule type="duplicateValues" dxfId="4969" priority="2023"/>
  </conditionalFormatting>
  <conditionalFormatting sqref="AM19">
    <cfRule type="duplicateValues" dxfId="4968" priority="2022"/>
  </conditionalFormatting>
  <conditionalFormatting sqref="AM6">
    <cfRule type="duplicateValues" dxfId="4967" priority="2021"/>
  </conditionalFormatting>
  <conditionalFormatting sqref="AM6">
    <cfRule type="duplicateValues" dxfId="4966" priority="2020"/>
  </conditionalFormatting>
  <conditionalFormatting sqref="AM19">
    <cfRule type="duplicateValues" dxfId="4965" priority="2019"/>
  </conditionalFormatting>
  <conditionalFormatting sqref="AM9:AP9">
    <cfRule type="duplicateValues" dxfId="4964" priority="2018"/>
  </conditionalFormatting>
  <conditionalFormatting sqref="AM16:AP16">
    <cfRule type="duplicateValues" dxfId="4963" priority="2017"/>
  </conditionalFormatting>
  <conditionalFormatting sqref="AM19:AP19">
    <cfRule type="duplicateValues" dxfId="4962" priority="2016"/>
  </conditionalFormatting>
  <conditionalFormatting sqref="AJ36 AJ26">
    <cfRule type="duplicateValues" dxfId="4961" priority="2015"/>
  </conditionalFormatting>
  <conditionalFormatting sqref="AJ39 AJ29">
    <cfRule type="duplicateValues" dxfId="4960" priority="2014"/>
  </conditionalFormatting>
  <conditionalFormatting sqref="AI6:AP6">
    <cfRule type="duplicateValues" dxfId="4959" priority="2013"/>
  </conditionalFormatting>
  <conditionalFormatting sqref="AI9:AK9 AM9:AP9">
    <cfRule type="duplicateValues" dxfId="4958" priority="2012"/>
  </conditionalFormatting>
  <conditionalFormatting sqref="AI36">
    <cfRule type="duplicateValues" dxfId="4957" priority="2011"/>
  </conditionalFormatting>
  <conditionalFormatting sqref="AI36">
    <cfRule type="duplicateValues" dxfId="4956" priority="2010"/>
  </conditionalFormatting>
  <conditionalFormatting sqref="AI39">
    <cfRule type="duplicateValues" dxfId="4955" priority="2009"/>
  </conditionalFormatting>
  <conditionalFormatting sqref="AI39">
    <cfRule type="duplicateValues" dxfId="4954" priority="2008"/>
  </conditionalFormatting>
  <conditionalFormatting sqref="AI26">
    <cfRule type="duplicateValues" dxfId="4953" priority="2007"/>
  </conditionalFormatting>
  <conditionalFormatting sqref="AI26">
    <cfRule type="duplicateValues" dxfId="4952" priority="2006"/>
  </conditionalFormatting>
  <conditionalFormatting sqref="AI29">
    <cfRule type="duplicateValues" dxfId="4951" priority="2005"/>
  </conditionalFormatting>
  <conditionalFormatting sqref="AI29">
    <cfRule type="duplicateValues" dxfId="4950" priority="2004"/>
  </conditionalFormatting>
  <conditionalFormatting sqref="AI46">
    <cfRule type="duplicateValues" dxfId="4949" priority="2003"/>
  </conditionalFormatting>
  <conditionalFormatting sqref="AI46">
    <cfRule type="duplicateValues" dxfId="4948" priority="2002"/>
  </conditionalFormatting>
  <conditionalFormatting sqref="AI49">
    <cfRule type="duplicateValues" dxfId="4947" priority="2001"/>
  </conditionalFormatting>
  <conditionalFormatting sqref="AI49">
    <cfRule type="duplicateValues" dxfId="4946" priority="2000"/>
  </conditionalFormatting>
  <conditionalFormatting sqref="AI6">
    <cfRule type="duplicateValues" dxfId="4945" priority="1999"/>
  </conditionalFormatting>
  <conditionalFormatting sqref="AI6">
    <cfRule type="duplicateValues" dxfId="4944" priority="1998"/>
  </conditionalFormatting>
  <conditionalFormatting sqref="AI9">
    <cfRule type="duplicateValues" dxfId="4943" priority="1997"/>
  </conditionalFormatting>
  <conditionalFormatting sqref="AI9">
    <cfRule type="duplicateValues" dxfId="4942" priority="1996"/>
  </conditionalFormatting>
  <conditionalFormatting sqref="AI16">
    <cfRule type="duplicateValues" dxfId="4941" priority="1995"/>
  </conditionalFormatting>
  <conditionalFormatting sqref="AI16">
    <cfRule type="duplicateValues" dxfId="4940" priority="1994"/>
  </conditionalFormatting>
  <conditionalFormatting sqref="AI19">
    <cfRule type="duplicateValues" dxfId="4939" priority="1993"/>
  </conditionalFormatting>
  <conditionalFormatting sqref="AI19">
    <cfRule type="duplicateValues" dxfId="4938" priority="1992"/>
  </conditionalFormatting>
  <conditionalFormatting sqref="AI16:AJ16 AM16:AP16">
    <cfRule type="duplicateValues" dxfId="4937" priority="1991"/>
  </conditionalFormatting>
  <conditionalFormatting sqref="AH46">
    <cfRule type="duplicateValues" dxfId="4936" priority="1990"/>
  </conditionalFormatting>
  <conditionalFormatting sqref="AH49">
    <cfRule type="duplicateValues" dxfId="4935" priority="1989"/>
  </conditionalFormatting>
  <conditionalFormatting sqref="AK46 AK36 AK26 AK16">
    <cfRule type="duplicateValues" dxfId="4934" priority="1988"/>
  </conditionalFormatting>
  <conditionalFormatting sqref="AK49 AK39 AK29 AK19">
    <cfRule type="duplicateValues" dxfId="4933" priority="1987"/>
  </conditionalFormatting>
  <conditionalFormatting sqref="AL9">
    <cfRule type="duplicateValues" dxfId="4932" priority="1986"/>
  </conditionalFormatting>
  <conditionalFormatting sqref="AL9">
    <cfRule type="duplicateValues" dxfId="4931" priority="1985"/>
  </conditionalFormatting>
  <conditionalFormatting sqref="AL9">
    <cfRule type="duplicateValues" dxfId="4930" priority="1984"/>
  </conditionalFormatting>
  <conditionalFormatting sqref="AL9">
    <cfRule type="duplicateValues" dxfId="4929" priority="1983"/>
  </conditionalFormatting>
  <conditionalFormatting sqref="AL9">
    <cfRule type="duplicateValues" dxfId="4928" priority="1982"/>
  </conditionalFormatting>
  <conditionalFormatting sqref="AL9">
    <cfRule type="duplicateValues" dxfId="4927" priority="1981"/>
  </conditionalFormatting>
  <conditionalFormatting sqref="AL9">
    <cfRule type="duplicateValues" dxfId="4926" priority="1980"/>
  </conditionalFormatting>
  <conditionalFormatting sqref="AL9">
    <cfRule type="duplicateValues" dxfId="4925" priority="1979"/>
  </conditionalFormatting>
  <conditionalFormatting sqref="AL9">
    <cfRule type="duplicateValues" dxfId="4924" priority="1978"/>
  </conditionalFormatting>
  <conditionalFormatting sqref="AL36 AL26 AL16">
    <cfRule type="duplicateValues" dxfId="4923" priority="1977"/>
  </conditionalFormatting>
  <conditionalFormatting sqref="AL36 AL26 AL16">
    <cfRule type="duplicateValues" dxfId="4922" priority="1976"/>
  </conditionalFormatting>
  <conditionalFormatting sqref="AL36 AL26 AL16">
    <cfRule type="duplicateValues" dxfId="4921" priority="1975"/>
  </conditionalFormatting>
  <conditionalFormatting sqref="AL36 AL26 AL16">
    <cfRule type="duplicateValues" dxfId="4920" priority="1974"/>
  </conditionalFormatting>
  <conditionalFormatting sqref="AL36 AL26 AL16">
    <cfRule type="duplicateValues" dxfId="4919" priority="1973"/>
  </conditionalFormatting>
  <conditionalFormatting sqref="AL36 AL26 AL16">
    <cfRule type="duplicateValues" dxfId="4918" priority="1972"/>
  </conditionalFormatting>
  <conditionalFormatting sqref="AL36 AL26 AL16">
    <cfRule type="duplicateValues" dxfId="4917" priority="1971"/>
  </conditionalFormatting>
  <conditionalFormatting sqref="AL36 AL26 AL16">
    <cfRule type="duplicateValues" dxfId="4916" priority="1970"/>
  </conditionalFormatting>
  <conditionalFormatting sqref="AL36 AL26 AL16">
    <cfRule type="duplicateValues" dxfId="4915" priority="1969"/>
  </conditionalFormatting>
  <conditionalFormatting sqref="AL39 AL29 AL19">
    <cfRule type="duplicateValues" dxfId="4914" priority="1968"/>
  </conditionalFormatting>
  <conditionalFormatting sqref="AL39 AL29 AL19">
    <cfRule type="duplicateValues" dxfId="4913" priority="1967"/>
  </conditionalFormatting>
  <conditionalFormatting sqref="AL39 AL29 AL19">
    <cfRule type="duplicateValues" dxfId="4912" priority="1966"/>
  </conditionalFormatting>
  <conditionalFormatting sqref="AL39 AL29 AL19">
    <cfRule type="duplicateValues" dxfId="4911" priority="1965"/>
  </conditionalFormatting>
  <conditionalFormatting sqref="AL39 AL29 AL19">
    <cfRule type="duplicateValues" dxfId="4910" priority="1964"/>
  </conditionalFormatting>
  <conditionalFormatting sqref="AL39 AL29 AL19">
    <cfRule type="duplicateValues" dxfId="4909" priority="1963"/>
  </conditionalFormatting>
  <conditionalFormatting sqref="AL39 AL29 AL19">
    <cfRule type="duplicateValues" dxfId="4908" priority="1962"/>
  </conditionalFormatting>
  <conditionalFormatting sqref="AL39 AL29 AL19">
    <cfRule type="duplicateValues" dxfId="4907" priority="1961"/>
  </conditionalFormatting>
  <conditionalFormatting sqref="AL39 AL29 AL19">
    <cfRule type="duplicateValues" dxfId="4906" priority="1960"/>
  </conditionalFormatting>
  <conditionalFormatting sqref="AH6">
    <cfRule type="duplicateValues" dxfId="4905" priority="1959"/>
  </conditionalFormatting>
  <conditionalFormatting sqref="AH9">
    <cfRule type="duplicateValues" dxfId="4904" priority="1958"/>
  </conditionalFormatting>
  <conditionalFormatting sqref="AH36 AH26 AH16">
    <cfRule type="duplicateValues" dxfId="4903" priority="1957"/>
  </conditionalFormatting>
  <conditionalFormatting sqref="AH39 AH29 AH19">
    <cfRule type="duplicateValues" dxfId="4902" priority="1956"/>
  </conditionalFormatting>
  <conditionalFormatting sqref="B6:AG6">
    <cfRule type="duplicateValues" dxfId="4901" priority="12"/>
  </conditionalFormatting>
  <conditionalFormatting sqref="B9:AG9">
    <cfRule type="duplicateValues" dxfId="4900" priority="11"/>
  </conditionalFormatting>
  <conditionalFormatting sqref="B16:AG16">
    <cfRule type="duplicateValues" dxfId="4899" priority="10"/>
  </conditionalFormatting>
  <conditionalFormatting sqref="B19:AG19">
    <cfRule type="duplicateValues" dxfId="4898" priority="9"/>
  </conditionalFormatting>
  <conditionalFormatting sqref="B26:AG26">
    <cfRule type="duplicateValues" dxfId="4897" priority="8"/>
  </conditionalFormatting>
  <conditionalFormatting sqref="B29:AG29">
    <cfRule type="duplicateValues" dxfId="4896" priority="7"/>
  </conditionalFormatting>
  <conditionalFormatting sqref="B36:AG36">
    <cfRule type="duplicateValues" dxfId="4895" priority="6"/>
  </conditionalFormatting>
  <conditionalFormatting sqref="B39:AG39">
    <cfRule type="duplicateValues" dxfId="4894" priority="5"/>
  </conditionalFormatting>
  <conditionalFormatting sqref="B46:AG46">
    <cfRule type="duplicateValues" dxfId="4893" priority="4"/>
  </conditionalFormatting>
  <conditionalFormatting sqref="B49:AG49">
    <cfRule type="duplicateValues" dxfId="4892" priority="3"/>
  </conditionalFormatting>
  <conditionalFormatting sqref="B56:AG56">
    <cfRule type="duplicateValues" dxfId="4891" priority="2"/>
  </conditionalFormatting>
  <conditionalFormatting sqref="B59:AG59">
    <cfRule type="duplicateValues" dxfId="4890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4529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09" stopIfTrue="1" operator="containsText" id="{DE474777-CE7D-4652-B95F-A80F2E6A8159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2108" stopIfTrue="1" operator="containsText" id="{3A3F5813-1DE0-484F-8CCF-1C38EAC982CF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2055" stopIfTrue="1" operator="containsText" id="{D1F70861-F0D5-4455-92A8-E0CF1E9C7F64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7E031-A88F-4727-9CC6-A593F1C19212}">
  <sheetPr codeName="Tabelle298"/>
  <dimension ref="A1:CE85"/>
  <sheetViews>
    <sheetView topLeftCell="D1" zoomScale="70" zoomScaleNormal="70" zoomScaleSheetLayoutView="70" zoomScalePageLayoutView="70" workbookViewId="0">
      <selection activeCell="AI3" sqref="AI3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22</v>
      </c>
      <c r="B1" s="3">
        <f>DATE(YEAR(A2),1,7*A1-3-WEEKDAY(DATE(YEAR(A2),,),3))</f>
        <v>43976</v>
      </c>
      <c r="C1" s="2" t="s">
        <v>29</v>
      </c>
      <c r="D1" s="3">
        <f>B1+4</f>
        <v>43980</v>
      </c>
      <c r="E1" s="207">
        <f ca="1">SUMIF(B6:AI7,"&lt;&gt;"&amp;"",B2:AI2)</f>
        <v>75</v>
      </c>
      <c r="F1" s="453" t="s">
        <v>419</v>
      </c>
      <c r="G1" s="354"/>
      <c r="H1" s="454"/>
      <c r="I1" s="454"/>
      <c r="J1" s="307"/>
      <c r="K1" s="449"/>
      <c r="L1" s="307"/>
      <c r="M1" s="441"/>
      <c r="N1" s="307"/>
      <c r="O1" s="225"/>
      <c r="P1" s="307"/>
      <c r="Q1" s="328"/>
      <c r="R1" s="345"/>
      <c r="S1" s="345"/>
      <c r="T1" s="225"/>
      <c r="U1" s="327"/>
      <c r="V1" s="327"/>
      <c r="W1" s="327"/>
      <c r="X1" s="327"/>
      <c r="Y1" s="223"/>
      <c r="Z1" s="212"/>
      <c r="AA1" s="227"/>
      <c r="AB1" s="227"/>
      <c r="AC1" s="225"/>
      <c r="AD1" s="362"/>
      <c r="AE1" s="413"/>
      <c r="AF1" s="227"/>
      <c r="AG1" s="227"/>
      <c r="AH1" s="212" t="s">
        <v>318</v>
      </c>
      <c r="AI1" s="212"/>
      <c r="AJ1" s="413"/>
      <c r="AK1" s="460" t="s">
        <v>427</v>
      </c>
      <c r="AL1" s="460" t="s">
        <v>427</v>
      </c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9"/>
      <c r="T2" s="165">
        <v>1</v>
      </c>
      <c r="U2" s="165">
        <v>3</v>
      </c>
      <c r="V2" s="165">
        <v>1</v>
      </c>
      <c r="W2" s="9"/>
      <c r="X2" s="9"/>
      <c r="Y2" s="9"/>
      <c r="Z2" s="166">
        <v>6</v>
      </c>
      <c r="AA2" s="166">
        <v>1</v>
      </c>
      <c r="AB2" s="263"/>
      <c r="AC2" s="165">
        <v>1</v>
      </c>
      <c r="AD2" s="165">
        <v>5</v>
      </c>
      <c r="AE2" s="165">
        <v>10</v>
      </c>
      <c r="AF2" s="165">
        <v>1</v>
      </c>
      <c r="AG2" s="165">
        <v>1</v>
      </c>
      <c r="AH2" s="165">
        <v>3</v>
      </c>
      <c r="AI2" s="9">
        <v>5</v>
      </c>
      <c r="AJ2" s="165">
        <v>6</v>
      </c>
      <c r="AK2" s="165">
        <v>4</v>
      </c>
      <c r="AL2" s="165">
        <v>2</v>
      </c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6</v>
      </c>
      <c r="BA2" s="287">
        <f t="shared" ref="BA2:BR2" si="0">MAX(BA6,BA9,BA12,BA16,BA19,BA22,BA26,BA29,BA32,BA36,BA39,BA42,BA46,BA49,BA52,BA56,BA59,BA62)</f>
        <v>0</v>
      </c>
      <c r="BB2" s="287">
        <f t="shared" si="0"/>
        <v>10</v>
      </c>
      <c r="BC2" s="287">
        <f t="shared" si="0"/>
        <v>4</v>
      </c>
      <c r="BD2" s="287">
        <f t="shared" si="0"/>
        <v>11</v>
      </c>
      <c r="BE2" s="287">
        <f t="shared" si="0"/>
        <v>5</v>
      </c>
      <c r="BF2" s="287">
        <f t="shared" si="0"/>
        <v>3</v>
      </c>
      <c r="BG2" s="287">
        <f t="shared" si="0"/>
        <v>10</v>
      </c>
      <c r="BH2" s="287">
        <f t="shared" si="0"/>
        <v>3</v>
      </c>
      <c r="BI2" s="287">
        <f t="shared" si="0"/>
        <v>0</v>
      </c>
      <c r="BJ2" s="287">
        <f t="shared" si="0"/>
        <v>2</v>
      </c>
      <c r="BK2" s="287">
        <f t="shared" si="0"/>
        <v>3</v>
      </c>
      <c r="BL2" s="287">
        <f t="shared" si="0"/>
        <v>6</v>
      </c>
      <c r="BM2" s="287">
        <f t="shared" si="0"/>
        <v>4</v>
      </c>
      <c r="BN2" s="287">
        <f t="shared" si="0"/>
        <v>0</v>
      </c>
      <c r="BO2" s="287">
        <f t="shared" si="0"/>
        <v>0</v>
      </c>
      <c r="BP2" s="287">
        <f t="shared" si="0"/>
        <v>1</v>
      </c>
      <c r="BQ2" s="287">
        <f t="shared" si="0"/>
        <v>6</v>
      </c>
      <c r="BR2" s="287">
        <f t="shared" si="0"/>
        <v>4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/>
      <c r="Y3" s="12"/>
      <c r="Z3" s="286" t="s">
        <v>194</v>
      </c>
      <c r="AA3" s="286" t="s">
        <v>270</v>
      </c>
      <c r="AB3" s="286"/>
      <c r="AC3" s="286" t="s">
        <v>249</v>
      </c>
      <c r="AD3" s="12" t="s">
        <v>348</v>
      </c>
      <c r="AE3" s="12" t="s">
        <v>349</v>
      </c>
      <c r="AF3" s="12" t="s">
        <v>457</v>
      </c>
      <c r="AG3" s="12" t="s">
        <v>297</v>
      </c>
      <c r="AH3" s="12" t="s">
        <v>297</v>
      </c>
      <c r="AI3" s="12" t="s">
        <v>311</v>
      </c>
      <c r="AJ3" s="13" t="s">
        <v>398</v>
      </c>
      <c r="AK3" s="13" t="s">
        <v>359</v>
      </c>
      <c r="AL3" s="12" t="s">
        <v>472</v>
      </c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262</v>
      </c>
      <c r="C4" s="17" t="s">
        <v>191</v>
      </c>
      <c r="D4" s="17" t="s">
        <v>191</v>
      </c>
      <c r="E4" s="17" t="s">
        <v>465</v>
      </c>
      <c r="F4" s="17" t="s">
        <v>464</v>
      </c>
      <c r="G4" s="17" t="s">
        <v>464</v>
      </c>
      <c r="H4" s="17" t="s">
        <v>464</v>
      </c>
      <c r="I4" s="17"/>
      <c r="J4" s="17"/>
      <c r="K4" s="17" t="s">
        <v>474</v>
      </c>
      <c r="L4" s="17"/>
      <c r="M4" s="17" t="s">
        <v>262</v>
      </c>
      <c r="N4" s="17" t="s">
        <v>266</v>
      </c>
      <c r="O4" s="17"/>
      <c r="P4" s="17" t="s">
        <v>191</v>
      </c>
      <c r="Q4" s="17" t="s">
        <v>456</v>
      </c>
      <c r="R4" s="17" t="s">
        <v>347</v>
      </c>
      <c r="S4" s="17"/>
      <c r="T4" s="17" t="s">
        <v>262</v>
      </c>
      <c r="U4" s="17" t="s">
        <v>347</v>
      </c>
      <c r="V4" s="17" t="s">
        <v>347</v>
      </c>
      <c r="W4" s="17"/>
      <c r="X4" s="17"/>
      <c r="Y4" s="17"/>
      <c r="Z4" s="17" t="s">
        <v>192</v>
      </c>
      <c r="AA4" s="17" t="s">
        <v>447</v>
      </c>
      <c r="AB4" s="17"/>
      <c r="AC4" s="17" t="s">
        <v>473</v>
      </c>
      <c r="AD4" s="17" t="s">
        <v>347</v>
      </c>
      <c r="AE4" s="17" t="s">
        <v>345</v>
      </c>
      <c r="AF4" s="17" t="s">
        <v>456</v>
      </c>
      <c r="AG4" s="17" t="s">
        <v>192</v>
      </c>
      <c r="AH4" s="17" t="s">
        <v>370</v>
      </c>
      <c r="AI4" s="17" t="s">
        <v>436</v>
      </c>
      <c r="AJ4" s="334"/>
      <c r="AK4" s="17" t="s">
        <v>471</v>
      </c>
      <c r="AL4" s="86" t="s">
        <v>470</v>
      </c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>MOC20744</v>
      </c>
      <c r="AT4" s="18" t="str">
        <f>IF(HLOOKUP($A$1&amp;"a",[1]!Plan,AT66,FALSE)="","",HLOOKUP($A$1&amp;"a",[1]!Plan,AT66,FALSE))</f>
        <v>LRAUH MCSA</v>
      </c>
      <c r="AU4" s="18" t="str">
        <f>IF(HLOOKUP($A$1&amp;"a",[1]!Plan,AU66,FALSE)="","",HLOOKUP($A$1&amp;"a",[1]!Plan,AU66,FALSE))</f>
        <v>MS-500</v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92" t="s">
        <v>16</v>
      </c>
      <c r="C5" s="289"/>
      <c r="D5" s="289"/>
      <c r="E5" s="290" t="s">
        <v>6</v>
      </c>
      <c r="F5" s="291" t="s">
        <v>1</v>
      </c>
      <c r="G5" s="291" t="s">
        <v>1</v>
      </c>
      <c r="H5" s="291" t="s">
        <v>1</v>
      </c>
      <c r="I5" s="289"/>
      <c r="J5" s="289"/>
      <c r="K5" s="305" t="s">
        <v>49</v>
      </c>
      <c r="L5" s="289"/>
      <c r="M5" s="292" t="s">
        <v>16</v>
      </c>
      <c r="N5" s="352" t="s">
        <v>202</v>
      </c>
      <c r="O5" s="289"/>
      <c r="P5" s="289"/>
      <c r="Q5" s="217" t="s">
        <v>27</v>
      </c>
      <c r="R5" s="264" t="s">
        <v>74</v>
      </c>
      <c r="S5" s="289"/>
      <c r="T5" s="292" t="s">
        <v>16</v>
      </c>
      <c r="U5" s="264" t="s">
        <v>74</v>
      </c>
      <c r="V5" s="264" t="s">
        <v>74</v>
      </c>
      <c r="W5" s="289"/>
      <c r="X5" s="289"/>
      <c r="Y5" s="289"/>
      <c r="Z5" s="292" t="s">
        <v>16</v>
      </c>
      <c r="AA5" s="462" t="s">
        <v>53</v>
      </c>
      <c r="AB5" s="289"/>
      <c r="AC5" s="461" t="s">
        <v>164</v>
      </c>
      <c r="AD5" s="417" t="s">
        <v>74</v>
      </c>
      <c r="AE5" s="294" t="s">
        <v>14</v>
      </c>
      <c r="AF5" s="217" t="s">
        <v>27</v>
      </c>
      <c r="AG5" s="292" t="s">
        <v>16</v>
      </c>
      <c r="AH5" s="292" t="s">
        <v>16</v>
      </c>
      <c r="AI5" s="295" t="s">
        <v>26</v>
      </c>
      <c r="AJ5" s="313"/>
      <c r="AK5" s="457" t="s">
        <v>2</v>
      </c>
      <c r="AL5" s="458" t="s">
        <v>89</v>
      </c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>Dittmer</v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4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 t="s">
        <v>33</v>
      </c>
      <c r="C6" s="26"/>
      <c r="D6" s="26"/>
      <c r="E6" s="26" t="s">
        <v>31</v>
      </c>
      <c r="F6" s="26">
        <v>5</v>
      </c>
      <c r="G6" s="26">
        <v>4</v>
      </c>
      <c r="H6" s="26">
        <v>4</v>
      </c>
      <c r="I6" s="26"/>
      <c r="J6" s="26"/>
      <c r="K6" s="26" t="s">
        <v>271</v>
      </c>
      <c r="L6" s="26"/>
      <c r="M6" s="26" t="s">
        <v>62</v>
      </c>
      <c r="N6" s="26" t="s">
        <v>64</v>
      </c>
      <c r="O6" s="26"/>
      <c r="P6" s="26"/>
      <c r="Q6" s="26">
        <v>9</v>
      </c>
      <c r="R6" s="26">
        <v>3</v>
      </c>
      <c r="S6" s="26"/>
      <c r="T6" s="26">
        <v>7</v>
      </c>
      <c r="U6" s="26">
        <v>3</v>
      </c>
      <c r="V6" s="26">
        <v>3</v>
      </c>
      <c r="W6" s="26"/>
      <c r="X6" s="26"/>
      <c r="Y6" s="26"/>
      <c r="Z6" s="26">
        <v>1</v>
      </c>
      <c r="AA6" s="26" t="s">
        <v>61</v>
      </c>
      <c r="AB6" s="26"/>
      <c r="AC6" s="26">
        <v>7</v>
      </c>
      <c r="AD6" s="26">
        <v>3</v>
      </c>
      <c r="AE6" s="26">
        <v>8</v>
      </c>
      <c r="AF6" s="26">
        <v>9</v>
      </c>
      <c r="AG6" s="26">
        <v>7</v>
      </c>
      <c r="AH6" s="26" t="s">
        <v>32</v>
      </c>
      <c r="AI6" s="26">
        <v>6</v>
      </c>
      <c r="AJ6" s="82"/>
      <c r="AK6" s="31" t="s">
        <v>34</v>
      </c>
      <c r="AL6" s="31" t="s">
        <v>33</v>
      </c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>
        <f>IF(HLOOKUP($A$1&amp;"b",[1]!Plan,AS66,FALSE)="","",HLOOKUP($A$1&amp;"b",[1]!Plan,AS66,FALSE))</f>
        <v>8</v>
      </c>
      <c r="AT6" s="28">
        <f>IF(HLOOKUP($A$1&amp;"b",[1]!Plan,AT66,FALSE)="","",HLOOKUP($A$1&amp;"b",[1]!Plan,AT66,FALSE))</f>
        <v>8</v>
      </c>
      <c r="AU6" s="28">
        <f>IF(HLOOKUP($A$1&amp;"b",[1]!Plan,AU66,FALSE)="","",HLOOKUP($A$1&amp;"b",[1]!Plan,AU66,FALSE))</f>
        <v>8</v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6</v>
      </c>
      <c r="BA6" s="167">
        <f t="shared" si="2"/>
        <v>0</v>
      </c>
      <c r="BB6" s="167">
        <f t="shared" si="2"/>
        <v>10</v>
      </c>
      <c r="BC6" s="167">
        <f t="shared" si="2"/>
        <v>4</v>
      </c>
      <c r="BD6" s="167">
        <f t="shared" si="2"/>
        <v>11</v>
      </c>
      <c r="BE6" s="167">
        <f t="shared" si="2"/>
        <v>5</v>
      </c>
      <c r="BF6" s="167">
        <f t="shared" si="2"/>
        <v>3</v>
      </c>
      <c r="BG6" s="167">
        <f t="shared" si="2"/>
        <v>10</v>
      </c>
      <c r="BH6" s="167">
        <f t="shared" si="2"/>
        <v>3</v>
      </c>
      <c r="BI6" s="167">
        <f t="shared" si="2"/>
        <v>0</v>
      </c>
      <c r="BJ6" s="167">
        <f t="shared" si="2"/>
        <v>2</v>
      </c>
      <c r="BK6" s="167">
        <f t="shared" si="2"/>
        <v>3</v>
      </c>
      <c r="BL6" s="167">
        <f t="shared" si="2"/>
        <v>6</v>
      </c>
      <c r="BM6" s="167">
        <f t="shared" si="2"/>
        <v>4</v>
      </c>
      <c r="BN6" s="167">
        <f t="shared" si="2"/>
        <v>0</v>
      </c>
      <c r="BO6" s="167">
        <f t="shared" si="2"/>
        <v>0</v>
      </c>
      <c r="BP6" s="167">
        <f t="shared" si="2"/>
        <v>1</v>
      </c>
      <c r="BQ6" s="167">
        <f t="shared" si="2"/>
        <v>6</v>
      </c>
      <c r="BR6" s="167">
        <f t="shared" si="2"/>
        <v>4</v>
      </c>
      <c r="BU6" s="8"/>
      <c r="BV6" s="24"/>
      <c r="BX6" s="168">
        <v>8</v>
      </c>
      <c r="BY6" s="170">
        <f>COUNTIF($AZ$2:$BR$2,"&lt;=8")-BY5</f>
        <v>12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262</v>
      </c>
      <c r="C7" s="17" t="s">
        <v>191</v>
      </c>
      <c r="D7" s="17" t="s">
        <v>191</v>
      </c>
      <c r="E7" s="17" t="s">
        <v>465</v>
      </c>
      <c r="F7" s="17" t="s">
        <v>464</v>
      </c>
      <c r="G7" s="17" t="s">
        <v>464</v>
      </c>
      <c r="H7" s="17" t="s">
        <v>464</v>
      </c>
      <c r="I7" s="17"/>
      <c r="J7" s="17"/>
      <c r="K7" s="17" t="s">
        <v>474</v>
      </c>
      <c r="L7" s="17"/>
      <c r="M7" s="17" t="s">
        <v>262</v>
      </c>
      <c r="N7" s="17" t="s">
        <v>266</v>
      </c>
      <c r="O7" s="17"/>
      <c r="P7" s="17" t="s">
        <v>191</v>
      </c>
      <c r="Q7" s="17" t="s">
        <v>456</v>
      </c>
      <c r="R7" s="17" t="s">
        <v>347</v>
      </c>
      <c r="S7" s="17"/>
      <c r="T7" s="17" t="s">
        <v>262</v>
      </c>
      <c r="U7" s="17" t="s">
        <v>347</v>
      </c>
      <c r="V7" s="17" t="s">
        <v>347</v>
      </c>
      <c r="W7" s="17"/>
      <c r="X7" s="17"/>
      <c r="Y7" s="17"/>
      <c r="Z7" s="17" t="s">
        <v>192</v>
      </c>
      <c r="AA7" s="17" t="s">
        <v>447</v>
      </c>
      <c r="AB7" s="17"/>
      <c r="AC7" s="17" t="s">
        <v>473</v>
      </c>
      <c r="AD7" s="17" t="s">
        <v>347</v>
      </c>
      <c r="AE7" s="17" t="s">
        <v>345</v>
      </c>
      <c r="AF7" s="17" t="s">
        <v>456</v>
      </c>
      <c r="AG7" s="17" t="s">
        <v>192</v>
      </c>
      <c r="AH7" s="17" t="s">
        <v>370</v>
      </c>
      <c r="AI7" s="17" t="s">
        <v>436</v>
      </c>
      <c r="AJ7" s="334"/>
      <c r="AK7" s="17" t="s">
        <v>471</v>
      </c>
      <c r="AL7" s="86" t="s">
        <v>470</v>
      </c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>MOC20744</v>
      </c>
      <c r="AT7" s="18" t="str">
        <f>IF(HLOOKUP($A$1&amp;"a",[1]!Plan,AT66,FALSE)="","",HLOOKUP($A$1&amp;"a",[1]!Plan,AT66,FALSE))</f>
        <v>LRAUH MCSA</v>
      </c>
      <c r="AU7" s="18" t="str">
        <f>IF(HLOOKUP($A$1&amp;"a",[1]!Plan,AU66,FALSE)="","",HLOOKUP($A$1&amp;"a",[1]!Plan,AU66,FALSE))</f>
        <v>MS-500</v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3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92" t="s">
        <v>16</v>
      </c>
      <c r="C8" s="289"/>
      <c r="D8" s="289"/>
      <c r="E8" s="290" t="s">
        <v>6</v>
      </c>
      <c r="F8" s="291" t="s">
        <v>1</v>
      </c>
      <c r="G8" s="291" t="s">
        <v>1</v>
      </c>
      <c r="H8" s="291" t="s">
        <v>1</v>
      </c>
      <c r="I8" s="289"/>
      <c r="J8" s="289"/>
      <c r="K8" s="305" t="s">
        <v>49</v>
      </c>
      <c r="L8" s="289"/>
      <c r="M8" s="292" t="s">
        <v>16</v>
      </c>
      <c r="N8" s="352" t="s">
        <v>202</v>
      </c>
      <c r="O8" s="289"/>
      <c r="P8" s="289"/>
      <c r="Q8" s="217" t="s">
        <v>27</v>
      </c>
      <c r="R8" s="264" t="s">
        <v>74</v>
      </c>
      <c r="S8" s="289"/>
      <c r="T8" s="292" t="s">
        <v>16</v>
      </c>
      <c r="U8" s="264" t="s">
        <v>74</v>
      </c>
      <c r="V8" s="264" t="s">
        <v>74</v>
      </c>
      <c r="W8" s="289"/>
      <c r="X8" s="289"/>
      <c r="Y8" s="289"/>
      <c r="Z8" s="292" t="s">
        <v>16</v>
      </c>
      <c r="AA8" s="462" t="s">
        <v>53</v>
      </c>
      <c r="AB8" s="289"/>
      <c r="AC8" s="297" t="s">
        <v>5</v>
      </c>
      <c r="AD8" s="417" t="s">
        <v>74</v>
      </c>
      <c r="AE8" s="294" t="s">
        <v>14</v>
      </c>
      <c r="AF8" s="217" t="s">
        <v>27</v>
      </c>
      <c r="AG8" s="292" t="s">
        <v>16</v>
      </c>
      <c r="AH8" s="292" t="s">
        <v>16</v>
      </c>
      <c r="AI8" s="295" t="s">
        <v>26</v>
      </c>
      <c r="AJ8" s="313"/>
      <c r="AK8" s="457" t="s">
        <v>2</v>
      </c>
      <c r="AL8" s="458" t="s">
        <v>89</v>
      </c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>Dittmer</v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 t="s">
        <v>33</v>
      </c>
      <c r="C9" s="26"/>
      <c r="D9" s="26"/>
      <c r="E9" s="26" t="s">
        <v>31</v>
      </c>
      <c r="F9" s="26">
        <v>5</v>
      </c>
      <c r="G9" s="26">
        <v>4</v>
      </c>
      <c r="H9" s="26">
        <v>4</v>
      </c>
      <c r="I9" s="26"/>
      <c r="J9" s="26"/>
      <c r="K9" s="26" t="s">
        <v>271</v>
      </c>
      <c r="L9" s="26"/>
      <c r="M9" s="26" t="s">
        <v>62</v>
      </c>
      <c r="N9" s="26" t="s">
        <v>64</v>
      </c>
      <c r="O9" s="26"/>
      <c r="P9" s="26"/>
      <c r="Q9" s="26">
        <v>9</v>
      </c>
      <c r="R9" s="26">
        <v>3</v>
      </c>
      <c r="S9" s="26"/>
      <c r="T9" s="26">
        <v>7</v>
      </c>
      <c r="U9" s="26">
        <v>3</v>
      </c>
      <c r="V9" s="26">
        <v>3</v>
      </c>
      <c r="W9" s="26"/>
      <c r="X9" s="26"/>
      <c r="Y9" s="26"/>
      <c r="Z9" s="26">
        <v>1</v>
      </c>
      <c r="AA9" s="26" t="s">
        <v>61</v>
      </c>
      <c r="AB9" s="26"/>
      <c r="AC9" s="26">
        <v>7</v>
      </c>
      <c r="AD9" s="26">
        <v>3</v>
      </c>
      <c r="AE9" s="26">
        <v>8</v>
      </c>
      <c r="AF9" s="26">
        <v>9</v>
      </c>
      <c r="AG9" s="26">
        <v>7</v>
      </c>
      <c r="AH9" s="26" t="s">
        <v>32</v>
      </c>
      <c r="AI9" s="26">
        <v>6</v>
      </c>
      <c r="AJ9" s="82"/>
      <c r="AK9" s="31" t="s">
        <v>34</v>
      </c>
      <c r="AL9" s="31" t="s">
        <v>33</v>
      </c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>
        <f>IF(HLOOKUP($A$1&amp;"b",[1]!Plan,AS66,FALSE)="","",HLOOKUP($A$1&amp;"b",[1]!Plan,AS66,FALSE))</f>
        <v>8</v>
      </c>
      <c r="AT9" s="28">
        <f>IF(HLOOKUP($A$1&amp;"b",[1]!Plan,AT66,FALSE)="","",HLOOKUP($A$1&amp;"b",[1]!Plan,AT66,FALSE))</f>
        <v>8</v>
      </c>
      <c r="AU9" s="28">
        <f>IF(HLOOKUP($A$1&amp;"b",[1]!Plan,AU66,FALSE)="","",HLOOKUP($A$1&amp;"b",[1]!Plan,AU66,FALSE))</f>
        <v>8</v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6</v>
      </c>
      <c r="BA9" s="167">
        <f t="shared" si="4"/>
        <v>0</v>
      </c>
      <c r="BB9" s="167">
        <f t="shared" si="4"/>
        <v>10</v>
      </c>
      <c r="BC9" s="167">
        <f t="shared" si="4"/>
        <v>4</v>
      </c>
      <c r="BD9" s="167">
        <f t="shared" si="4"/>
        <v>11</v>
      </c>
      <c r="BE9" s="167">
        <f t="shared" si="4"/>
        <v>5</v>
      </c>
      <c r="BF9" s="167">
        <f t="shared" si="4"/>
        <v>3</v>
      </c>
      <c r="BG9" s="167">
        <f t="shared" si="4"/>
        <v>10</v>
      </c>
      <c r="BH9" s="167">
        <f t="shared" si="4"/>
        <v>3</v>
      </c>
      <c r="BI9" s="167">
        <f t="shared" si="4"/>
        <v>0</v>
      </c>
      <c r="BJ9" s="167">
        <f t="shared" si="4"/>
        <v>2</v>
      </c>
      <c r="BK9" s="167">
        <f t="shared" si="4"/>
        <v>3</v>
      </c>
      <c r="BL9" s="167">
        <f t="shared" si="4"/>
        <v>6</v>
      </c>
      <c r="BM9" s="167">
        <f t="shared" si="4"/>
        <v>4</v>
      </c>
      <c r="BN9" s="167">
        <f t="shared" si="4"/>
        <v>0</v>
      </c>
      <c r="BO9" s="167">
        <f t="shared" si="4"/>
        <v>0</v>
      </c>
      <c r="BP9" s="167">
        <f t="shared" si="4"/>
        <v>1</v>
      </c>
      <c r="BQ9" s="167">
        <f t="shared" si="4"/>
        <v>6</v>
      </c>
      <c r="BR9" s="167">
        <f t="shared" si="4"/>
        <v>4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44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262</v>
      </c>
      <c r="C14" s="17" t="s">
        <v>191</v>
      </c>
      <c r="D14" s="17" t="s">
        <v>191</v>
      </c>
      <c r="E14" s="17" t="s">
        <v>465</v>
      </c>
      <c r="F14" s="17" t="s">
        <v>464</v>
      </c>
      <c r="G14" s="17" t="s">
        <v>464</v>
      </c>
      <c r="H14" s="17" t="s">
        <v>464</v>
      </c>
      <c r="I14" s="17"/>
      <c r="J14" s="17"/>
      <c r="K14" s="17" t="s">
        <v>467</v>
      </c>
      <c r="L14" s="17"/>
      <c r="M14" s="17" t="s">
        <v>262</v>
      </c>
      <c r="N14" s="373" t="s">
        <v>468</v>
      </c>
      <c r="O14" s="17"/>
      <c r="P14" s="17" t="s">
        <v>191</v>
      </c>
      <c r="Q14" s="17" t="s">
        <v>456</v>
      </c>
      <c r="R14" s="17" t="s">
        <v>347</v>
      </c>
      <c r="S14" s="373"/>
      <c r="T14" s="17" t="s">
        <v>262</v>
      </c>
      <c r="U14" s="17" t="s">
        <v>347</v>
      </c>
      <c r="V14" s="17" t="s">
        <v>347</v>
      </c>
      <c r="W14" s="17"/>
      <c r="X14" s="17"/>
      <c r="Y14" s="17"/>
      <c r="Z14" s="17" t="s">
        <v>192</v>
      </c>
      <c r="AA14" s="17" t="s">
        <v>447</v>
      </c>
      <c r="AB14" s="17"/>
      <c r="AC14" s="17" t="s">
        <v>473</v>
      </c>
      <c r="AD14" s="17" t="s">
        <v>347</v>
      </c>
      <c r="AE14" s="17" t="s">
        <v>345</v>
      </c>
      <c r="AF14" s="17" t="s">
        <v>456</v>
      </c>
      <c r="AG14" s="17" t="s">
        <v>192</v>
      </c>
      <c r="AH14" s="17" t="s">
        <v>370</v>
      </c>
      <c r="AI14" s="17" t="s">
        <v>262</v>
      </c>
      <c r="AJ14" s="334" t="s">
        <v>469</v>
      </c>
      <c r="AK14" s="17" t="s">
        <v>471</v>
      </c>
      <c r="AL14" s="86" t="s">
        <v>470</v>
      </c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>TEAG</v>
      </c>
      <c r="AS14" s="187" t="str">
        <f>IF(HLOOKUP($A$1&amp;"a",[1]!Plan,AS67,FALSE)="","",HLOOKUP($A$1&amp;"a",[1]!Plan,AS67,FALSE))</f>
        <v>MOC20744</v>
      </c>
      <c r="AT14" s="18" t="str">
        <f>IF(HLOOKUP($A$1&amp;"a",[1]!Plan,AT67,FALSE)="","",HLOOKUP($A$1&amp;"a",[1]!Plan,AT67,FALSE))</f>
        <v>LRAUH MCSA</v>
      </c>
      <c r="AU14" s="18" t="str">
        <f>IF(HLOOKUP($A$1&amp;"a",[1]!Plan,AU67,FALSE)="","",HLOOKUP($A$1&amp;"a",[1]!Plan,AU67,FALSE))</f>
        <v>MS-500</v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92" t="s">
        <v>16</v>
      </c>
      <c r="C15" s="289"/>
      <c r="D15" s="289"/>
      <c r="E15" s="290" t="s">
        <v>6</v>
      </c>
      <c r="F15" s="291" t="s">
        <v>1</v>
      </c>
      <c r="G15" s="291" t="s">
        <v>1</v>
      </c>
      <c r="H15" s="291" t="s">
        <v>1</v>
      </c>
      <c r="I15" s="289"/>
      <c r="J15" s="289"/>
      <c r="K15" s="292" t="s">
        <v>16</v>
      </c>
      <c r="L15" s="289"/>
      <c r="M15" s="292" t="s">
        <v>16</v>
      </c>
      <c r="N15" s="359" t="s">
        <v>227</v>
      </c>
      <c r="O15" s="289"/>
      <c r="P15" s="289"/>
      <c r="Q15" s="217" t="s">
        <v>27</v>
      </c>
      <c r="R15" s="264" t="s">
        <v>74</v>
      </c>
      <c r="S15" s="289"/>
      <c r="T15" s="292" t="s">
        <v>16</v>
      </c>
      <c r="U15" s="264" t="s">
        <v>74</v>
      </c>
      <c r="V15" s="264" t="s">
        <v>74</v>
      </c>
      <c r="W15" s="289"/>
      <c r="X15" s="289"/>
      <c r="Y15" s="289"/>
      <c r="Z15" s="292" t="s">
        <v>16</v>
      </c>
      <c r="AA15" s="462" t="s">
        <v>53</v>
      </c>
      <c r="AB15" s="289"/>
      <c r="AC15" s="461" t="s">
        <v>164</v>
      </c>
      <c r="AD15" s="417" t="s">
        <v>74</v>
      </c>
      <c r="AE15" s="294" t="s">
        <v>14</v>
      </c>
      <c r="AF15" s="217" t="s">
        <v>27</v>
      </c>
      <c r="AG15" s="292" t="s">
        <v>16</v>
      </c>
      <c r="AH15" s="292" t="s">
        <v>16</v>
      </c>
      <c r="AI15" s="325" t="s">
        <v>16</v>
      </c>
      <c r="AJ15" s="456" t="s">
        <v>49</v>
      </c>
      <c r="AK15" s="457" t="s">
        <v>2</v>
      </c>
      <c r="AL15" s="458" t="s">
        <v>89</v>
      </c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>Dittmer</v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33</v>
      </c>
      <c r="C16" s="26"/>
      <c r="D16" s="26"/>
      <c r="E16" s="26" t="s">
        <v>31</v>
      </c>
      <c r="F16" s="26">
        <v>5</v>
      </c>
      <c r="G16" s="26">
        <v>4</v>
      </c>
      <c r="H16" s="26">
        <v>4</v>
      </c>
      <c r="I16" s="26"/>
      <c r="J16" s="26"/>
      <c r="K16" s="26" t="s">
        <v>271</v>
      </c>
      <c r="L16" s="26"/>
      <c r="M16" s="26" t="s">
        <v>62</v>
      </c>
      <c r="N16" s="26" t="s">
        <v>64</v>
      </c>
      <c r="O16" s="26"/>
      <c r="P16" s="26"/>
      <c r="Q16" s="26">
        <v>9</v>
      </c>
      <c r="R16" s="26">
        <v>3</v>
      </c>
      <c r="S16" s="26"/>
      <c r="T16" s="26">
        <v>7</v>
      </c>
      <c r="U16" s="26">
        <v>3</v>
      </c>
      <c r="V16" s="26">
        <v>3</v>
      </c>
      <c r="W16" s="26"/>
      <c r="X16" s="26"/>
      <c r="Y16" s="26"/>
      <c r="Z16" s="26">
        <v>1</v>
      </c>
      <c r="AA16" s="26" t="s">
        <v>61</v>
      </c>
      <c r="AB16" s="26"/>
      <c r="AC16" s="26">
        <v>7</v>
      </c>
      <c r="AD16" s="26">
        <v>3</v>
      </c>
      <c r="AE16" s="26">
        <v>8</v>
      </c>
      <c r="AF16" s="26">
        <v>9</v>
      </c>
      <c r="AG16" s="26">
        <v>7</v>
      </c>
      <c r="AH16" s="26" t="s">
        <v>32</v>
      </c>
      <c r="AI16" s="26">
        <v>6</v>
      </c>
      <c r="AJ16" s="82" t="s">
        <v>398</v>
      </c>
      <c r="AK16" s="31" t="s">
        <v>34</v>
      </c>
      <c r="AL16" s="31" t="s">
        <v>33</v>
      </c>
      <c r="AM16" s="31"/>
      <c r="AN16" s="124"/>
      <c r="AO16" s="31"/>
      <c r="AP16" s="125"/>
      <c r="AQ16" s="4"/>
      <c r="AR16" s="28">
        <f>IF(HLOOKUP($A$1&amp;"b",[1]!Plan,AR67,FALSE)="","",HLOOKUP($A$1&amp;"b",[1]!Plan,AR67,FALSE))</f>
        <v>8</v>
      </c>
      <c r="AS16" s="28">
        <f>IF(HLOOKUP($A$1&amp;"b",[1]!Plan,AS67,FALSE)="","",HLOOKUP($A$1&amp;"b",[1]!Plan,AS67,FALSE))</f>
        <v>8</v>
      </c>
      <c r="AT16" s="28">
        <f>IF(HLOOKUP($A$1&amp;"b",[1]!Plan,AT67,FALSE)="","",HLOOKUP($A$1&amp;"b",[1]!Plan,AT67,FALSE))</f>
        <v>8</v>
      </c>
      <c r="AU16" s="28">
        <f>IF(HLOOKUP($A$1&amp;"b",[1]!Plan,AU67,FALSE)="","",HLOOKUP($A$1&amp;"b",[1]!Plan,AU67,FALSE))</f>
        <v>8</v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6</v>
      </c>
      <c r="BA16" s="167">
        <f t="shared" si="8"/>
        <v>0</v>
      </c>
      <c r="BB16" s="167">
        <f t="shared" si="8"/>
        <v>10</v>
      </c>
      <c r="BC16" s="167">
        <f t="shared" si="8"/>
        <v>4</v>
      </c>
      <c r="BD16" s="167">
        <f t="shared" si="8"/>
        <v>11</v>
      </c>
      <c r="BE16" s="167">
        <f t="shared" si="8"/>
        <v>5</v>
      </c>
      <c r="BF16" s="167">
        <f t="shared" si="8"/>
        <v>3</v>
      </c>
      <c r="BG16" s="167">
        <f t="shared" si="8"/>
        <v>10</v>
      </c>
      <c r="BH16" s="167">
        <f t="shared" si="8"/>
        <v>3</v>
      </c>
      <c r="BI16" s="167">
        <f t="shared" si="8"/>
        <v>0</v>
      </c>
      <c r="BJ16" s="167">
        <f t="shared" si="8"/>
        <v>2</v>
      </c>
      <c r="BK16" s="167">
        <f t="shared" si="8"/>
        <v>3</v>
      </c>
      <c r="BL16" s="167">
        <f t="shared" si="8"/>
        <v>6</v>
      </c>
      <c r="BM16" s="167">
        <f t="shared" si="8"/>
        <v>4</v>
      </c>
      <c r="BN16" s="167">
        <f t="shared" si="8"/>
        <v>0</v>
      </c>
      <c r="BO16" s="167">
        <f t="shared" si="8"/>
        <v>0</v>
      </c>
      <c r="BP16" s="167">
        <f t="shared" si="8"/>
        <v>1</v>
      </c>
      <c r="BQ16" s="167">
        <f t="shared" si="8"/>
        <v>6</v>
      </c>
      <c r="BR16" s="167">
        <f t="shared" si="8"/>
        <v>4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262</v>
      </c>
      <c r="C17" s="17" t="s">
        <v>191</v>
      </c>
      <c r="D17" s="17" t="s">
        <v>191</v>
      </c>
      <c r="E17" s="17" t="s">
        <v>465</v>
      </c>
      <c r="F17" s="17" t="s">
        <v>464</v>
      </c>
      <c r="G17" s="17" t="s">
        <v>464</v>
      </c>
      <c r="H17" s="17" t="s">
        <v>464</v>
      </c>
      <c r="I17" s="17"/>
      <c r="J17" s="17"/>
      <c r="K17" s="17" t="s">
        <v>467</v>
      </c>
      <c r="L17" s="17"/>
      <c r="M17" s="17" t="s">
        <v>262</v>
      </c>
      <c r="N17" s="373" t="s">
        <v>468</v>
      </c>
      <c r="O17" s="17"/>
      <c r="P17" s="17" t="s">
        <v>191</v>
      </c>
      <c r="Q17" s="17" t="s">
        <v>456</v>
      </c>
      <c r="R17" s="17" t="s">
        <v>347</v>
      </c>
      <c r="S17" s="373"/>
      <c r="T17" s="17" t="s">
        <v>262</v>
      </c>
      <c r="U17" s="17" t="s">
        <v>347</v>
      </c>
      <c r="V17" s="17" t="s">
        <v>347</v>
      </c>
      <c r="W17" s="17"/>
      <c r="X17" s="17"/>
      <c r="Y17" s="17"/>
      <c r="Z17" s="17" t="s">
        <v>192</v>
      </c>
      <c r="AA17" s="17"/>
      <c r="AB17" s="17"/>
      <c r="AC17" s="17" t="s">
        <v>473</v>
      </c>
      <c r="AD17" s="17" t="s">
        <v>347</v>
      </c>
      <c r="AE17" s="17" t="s">
        <v>345</v>
      </c>
      <c r="AF17" s="17" t="s">
        <v>456</v>
      </c>
      <c r="AG17" s="17" t="s">
        <v>192</v>
      </c>
      <c r="AH17" s="17" t="s">
        <v>370</v>
      </c>
      <c r="AI17" s="17" t="s">
        <v>262</v>
      </c>
      <c r="AJ17" s="334" t="s">
        <v>469</v>
      </c>
      <c r="AK17" s="17" t="s">
        <v>471</v>
      </c>
      <c r="AL17" s="86" t="s">
        <v>470</v>
      </c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>TEAG</v>
      </c>
      <c r="AS17" s="187" t="str">
        <f>IF(HLOOKUP($A$1&amp;"a",[1]!Plan,AS67,FALSE)="","",HLOOKUP($A$1&amp;"a",[1]!Plan,AS67,FALSE))</f>
        <v>MOC20744</v>
      </c>
      <c r="AT17" s="18" t="str">
        <f>IF(HLOOKUP($A$1&amp;"a",[1]!Plan,AT67,FALSE)="","",HLOOKUP($A$1&amp;"a",[1]!Plan,AT67,FALSE))</f>
        <v>LRAUH MCSA</v>
      </c>
      <c r="AU17" s="18" t="str">
        <f>IF(HLOOKUP($A$1&amp;"a",[1]!Plan,AU67,FALSE)="","",HLOOKUP($A$1&amp;"a",[1]!Plan,AU67,FALSE))</f>
        <v>MS-500</v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92" t="s">
        <v>16</v>
      </c>
      <c r="C18" s="289"/>
      <c r="D18" s="289"/>
      <c r="E18" s="290" t="s">
        <v>6</v>
      </c>
      <c r="F18" s="291" t="s">
        <v>1</v>
      </c>
      <c r="G18" s="291" t="s">
        <v>1</v>
      </c>
      <c r="H18" s="291" t="s">
        <v>1</v>
      </c>
      <c r="I18" s="289"/>
      <c r="J18" s="289"/>
      <c r="K18" s="292" t="s">
        <v>16</v>
      </c>
      <c r="L18" s="289"/>
      <c r="M18" s="292" t="s">
        <v>16</v>
      </c>
      <c r="N18" s="359" t="s">
        <v>227</v>
      </c>
      <c r="O18" s="289"/>
      <c r="P18" s="289"/>
      <c r="Q18" s="217" t="s">
        <v>27</v>
      </c>
      <c r="R18" s="264" t="s">
        <v>74</v>
      </c>
      <c r="S18" s="289"/>
      <c r="T18" s="292" t="s">
        <v>16</v>
      </c>
      <c r="U18" s="264" t="s">
        <v>74</v>
      </c>
      <c r="V18" s="264" t="s">
        <v>74</v>
      </c>
      <c r="W18" s="289"/>
      <c r="X18" s="289"/>
      <c r="Y18" s="289"/>
      <c r="Z18" s="292" t="s">
        <v>16</v>
      </c>
      <c r="AA18" s="289"/>
      <c r="AB18" s="289"/>
      <c r="AC18" s="297" t="s">
        <v>5</v>
      </c>
      <c r="AD18" s="417" t="s">
        <v>74</v>
      </c>
      <c r="AE18" s="294" t="s">
        <v>14</v>
      </c>
      <c r="AF18" s="217" t="s">
        <v>27</v>
      </c>
      <c r="AG18" s="292" t="s">
        <v>16</v>
      </c>
      <c r="AH18" s="292" t="s">
        <v>16</v>
      </c>
      <c r="AI18" s="325" t="s">
        <v>16</v>
      </c>
      <c r="AJ18" s="456" t="s">
        <v>49</v>
      </c>
      <c r="AK18" s="457" t="s">
        <v>2</v>
      </c>
      <c r="AL18" s="458" t="s">
        <v>89</v>
      </c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>Dittmer</v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33</v>
      </c>
      <c r="C19" s="26"/>
      <c r="D19" s="26"/>
      <c r="E19" s="26" t="s">
        <v>31</v>
      </c>
      <c r="F19" s="26">
        <v>5</v>
      </c>
      <c r="G19" s="26">
        <v>4</v>
      </c>
      <c r="H19" s="26">
        <v>4</v>
      </c>
      <c r="I19" s="26"/>
      <c r="J19" s="26"/>
      <c r="K19" s="26" t="s">
        <v>271</v>
      </c>
      <c r="L19" s="26"/>
      <c r="M19" s="26" t="s">
        <v>62</v>
      </c>
      <c r="N19" s="26" t="s">
        <v>64</v>
      </c>
      <c r="O19" s="26"/>
      <c r="P19" s="26"/>
      <c r="Q19" s="26">
        <v>9</v>
      </c>
      <c r="R19" s="26">
        <v>3</v>
      </c>
      <c r="S19" s="26"/>
      <c r="T19" s="26">
        <v>7</v>
      </c>
      <c r="U19" s="26">
        <v>3</v>
      </c>
      <c r="V19" s="26">
        <v>3</v>
      </c>
      <c r="W19" s="26"/>
      <c r="X19" s="26"/>
      <c r="Y19" s="26"/>
      <c r="Z19" s="26">
        <v>1</v>
      </c>
      <c r="AA19" s="26"/>
      <c r="AB19" s="26"/>
      <c r="AC19" s="26">
        <v>7</v>
      </c>
      <c r="AD19" s="26">
        <v>3</v>
      </c>
      <c r="AE19" s="26">
        <v>8</v>
      </c>
      <c r="AF19" s="26">
        <v>9</v>
      </c>
      <c r="AG19" s="26">
        <v>7</v>
      </c>
      <c r="AH19" s="26" t="s">
        <v>32</v>
      </c>
      <c r="AI19" s="26">
        <v>6</v>
      </c>
      <c r="AJ19" s="82" t="s">
        <v>398</v>
      </c>
      <c r="AK19" s="31" t="s">
        <v>34</v>
      </c>
      <c r="AL19" s="31" t="s">
        <v>33</v>
      </c>
      <c r="AM19" s="31"/>
      <c r="AN19" s="124"/>
      <c r="AO19" s="31"/>
      <c r="AP19" s="125"/>
      <c r="AQ19" s="4"/>
      <c r="AR19" s="28">
        <f>IF(HLOOKUP($A$1&amp;"b",[1]!Plan,AR67,FALSE)="","",HLOOKUP($A$1&amp;"b",[1]!Plan,AR67,FALSE))</f>
        <v>8</v>
      </c>
      <c r="AS19" s="28">
        <f>IF(HLOOKUP($A$1&amp;"b",[1]!Plan,AS67,FALSE)="","",HLOOKUP($A$1&amp;"b",[1]!Plan,AS67,FALSE))</f>
        <v>8</v>
      </c>
      <c r="AT19" s="28">
        <f>IF(HLOOKUP($A$1&amp;"b",[1]!Plan,AT67,FALSE)="","",HLOOKUP($A$1&amp;"b",[1]!Plan,AT67,FALSE))</f>
        <v>8</v>
      </c>
      <c r="AU19" s="28">
        <f>IF(HLOOKUP($A$1&amp;"b",[1]!Plan,AU67,FALSE)="","",HLOOKUP($A$1&amp;"b",[1]!Plan,AU67,FALSE))</f>
        <v>8</v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6</v>
      </c>
      <c r="BA19" s="167">
        <f t="shared" si="10"/>
        <v>0</v>
      </c>
      <c r="BB19" s="167">
        <f t="shared" si="10"/>
        <v>10</v>
      </c>
      <c r="BC19" s="167">
        <f t="shared" si="10"/>
        <v>4</v>
      </c>
      <c r="BD19" s="167">
        <f t="shared" si="10"/>
        <v>11</v>
      </c>
      <c r="BE19" s="167">
        <f t="shared" si="10"/>
        <v>5</v>
      </c>
      <c r="BF19" s="167">
        <f t="shared" si="10"/>
        <v>3</v>
      </c>
      <c r="BG19" s="167">
        <f t="shared" si="10"/>
        <v>10</v>
      </c>
      <c r="BH19" s="167">
        <f t="shared" si="10"/>
        <v>3</v>
      </c>
      <c r="BI19" s="167">
        <f t="shared" si="10"/>
        <v>0</v>
      </c>
      <c r="BJ19" s="167">
        <f t="shared" si="10"/>
        <v>2</v>
      </c>
      <c r="BK19" s="167">
        <f t="shared" si="10"/>
        <v>3</v>
      </c>
      <c r="BL19" s="167">
        <f t="shared" si="10"/>
        <v>6</v>
      </c>
      <c r="BM19" s="167">
        <f t="shared" si="10"/>
        <v>4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6</v>
      </c>
      <c r="BR19" s="167">
        <f t="shared" si="10"/>
        <v>4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262</v>
      </c>
      <c r="C24" s="17" t="s">
        <v>191</v>
      </c>
      <c r="D24" s="17" t="s">
        <v>191</v>
      </c>
      <c r="E24" s="17" t="s">
        <v>465</v>
      </c>
      <c r="F24" s="17" t="s">
        <v>464</v>
      </c>
      <c r="G24" s="17" t="s">
        <v>464</v>
      </c>
      <c r="H24" s="17" t="s">
        <v>464</v>
      </c>
      <c r="I24" s="17"/>
      <c r="J24" s="17"/>
      <c r="K24" s="17" t="s">
        <v>467</v>
      </c>
      <c r="L24" s="17"/>
      <c r="M24" s="17" t="s">
        <v>262</v>
      </c>
      <c r="N24" s="373" t="s">
        <v>345</v>
      </c>
      <c r="O24" s="17"/>
      <c r="P24" s="17" t="s">
        <v>191</v>
      </c>
      <c r="Q24" s="17" t="s">
        <v>456</v>
      </c>
      <c r="R24" s="17" t="s">
        <v>347</v>
      </c>
      <c r="S24" s="373"/>
      <c r="T24" s="17" t="s">
        <v>262</v>
      </c>
      <c r="U24" s="17" t="s">
        <v>347</v>
      </c>
      <c r="V24" s="17" t="s">
        <v>347</v>
      </c>
      <c r="W24" s="17"/>
      <c r="X24" s="17"/>
      <c r="Y24" s="17"/>
      <c r="Z24" s="17" t="s">
        <v>192</v>
      </c>
      <c r="AA24" s="17" t="s">
        <v>447</v>
      </c>
      <c r="AB24" s="17"/>
      <c r="AC24" s="17" t="s">
        <v>473</v>
      </c>
      <c r="AD24" s="17" t="s">
        <v>347</v>
      </c>
      <c r="AE24" s="17" t="s">
        <v>345</v>
      </c>
      <c r="AF24" s="17" t="s">
        <v>456</v>
      </c>
      <c r="AG24" s="17" t="s">
        <v>192</v>
      </c>
      <c r="AH24" s="17" t="s">
        <v>370</v>
      </c>
      <c r="AI24" s="17" t="s">
        <v>293</v>
      </c>
      <c r="AJ24" s="334" t="s">
        <v>469</v>
      </c>
      <c r="AK24" s="17" t="s">
        <v>471</v>
      </c>
      <c r="AL24" s="86" t="s">
        <v>470</v>
      </c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>TEAG</v>
      </c>
      <c r="AS24" s="187" t="str">
        <f>IF(HLOOKUP($A$1&amp;"a",[1]!Plan,AS68,FALSE)="","",HLOOKUP($A$1&amp;"a",[1]!Plan,AS68,FALSE))</f>
        <v>MOC20744</v>
      </c>
      <c r="AT24" s="18" t="str">
        <f>IF(HLOOKUP($A$1&amp;"a",[1]!Plan,AT68,FALSE)="","",HLOOKUP($A$1&amp;"a",[1]!Plan,AT68,FALSE))</f>
        <v>LRAUH MCSA</v>
      </c>
      <c r="AU24" s="18" t="str">
        <f>IF(HLOOKUP($A$1&amp;"a",[1]!Plan,AU68,FALSE)="","",HLOOKUP($A$1&amp;"a",[1]!Plan,AU68,FALSE))</f>
        <v>MS-500</v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92" t="s">
        <v>16</v>
      </c>
      <c r="C25" s="289"/>
      <c r="D25" s="289"/>
      <c r="E25" s="290" t="s">
        <v>6</v>
      </c>
      <c r="F25" s="291" t="s">
        <v>1</v>
      </c>
      <c r="G25" s="291" t="s">
        <v>1</v>
      </c>
      <c r="H25" s="291" t="s">
        <v>1</v>
      </c>
      <c r="I25" s="289"/>
      <c r="J25" s="289"/>
      <c r="K25" s="292" t="s">
        <v>16</v>
      </c>
      <c r="L25" s="289"/>
      <c r="M25" s="292" t="s">
        <v>16</v>
      </c>
      <c r="N25" s="322" t="s">
        <v>56</v>
      </c>
      <c r="O25" s="289"/>
      <c r="P25" s="289"/>
      <c r="Q25" s="217" t="s">
        <v>27</v>
      </c>
      <c r="R25" s="264" t="s">
        <v>74</v>
      </c>
      <c r="S25" s="310"/>
      <c r="T25" s="292" t="s">
        <v>16</v>
      </c>
      <c r="U25" s="264" t="s">
        <v>74</v>
      </c>
      <c r="V25" s="264" t="s">
        <v>74</v>
      </c>
      <c r="W25" s="289"/>
      <c r="X25" s="289"/>
      <c r="Y25" s="289"/>
      <c r="Z25" s="292" t="s">
        <v>16</v>
      </c>
      <c r="AA25" s="462" t="s">
        <v>53</v>
      </c>
      <c r="AB25" s="289"/>
      <c r="AC25" s="461" t="s">
        <v>164</v>
      </c>
      <c r="AD25" s="417" t="s">
        <v>74</v>
      </c>
      <c r="AE25" s="294" t="s">
        <v>14</v>
      </c>
      <c r="AF25" s="217" t="s">
        <v>27</v>
      </c>
      <c r="AG25" s="292" t="s">
        <v>16</v>
      </c>
      <c r="AH25" s="292" t="s">
        <v>16</v>
      </c>
      <c r="AI25" s="324" t="s">
        <v>58</v>
      </c>
      <c r="AJ25" s="456" t="s">
        <v>49</v>
      </c>
      <c r="AK25" s="457" t="s">
        <v>2</v>
      </c>
      <c r="AL25" s="458" t="s">
        <v>89</v>
      </c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33</v>
      </c>
      <c r="C26" s="26"/>
      <c r="D26" s="26"/>
      <c r="E26" s="26" t="s">
        <v>31</v>
      </c>
      <c r="F26" s="26">
        <v>5</v>
      </c>
      <c r="G26" s="26">
        <v>4</v>
      </c>
      <c r="H26" s="26">
        <v>4</v>
      </c>
      <c r="I26" s="26"/>
      <c r="J26" s="26"/>
      <c r="K26" s="26" t="s">
        <v>271</v>
      </c>
      <c r="L26" s="26"/>
      <c r="M26" s="26" t="s">
        <v>62</v>
      </c>
      <c r="N26" s="26" t="s">
        <v>64</v>
      </c>
      <c r="O26" s="26"/>
      <c r="P26" s="26"/>
      <c r="Q26" s="26">
        <v>9</v>
      </c>
      <c r="R26" s="26">
        <v>3</v>
      </c>
      <c r="S26" s="26"/>
      <c r="T26" s="26">
        <v>7</v>
      </c>
      <c r="U26" s="26">
        <v>3</v>
      </c>
      <c r="V26" s="26">
        <v>3</v>
      </c>
      <c r="W26" s="26"/>
      <c r="X26" s="26"/>
      <c r="Y26" s="26"/>
      <c r="Z26" s="26">
        <v>1</v>
      </c>
      <c r="AA26" s="26" t="s">
        <v>61</v>
      </c>
      <c r="AB26" s="26"/>
      <c r="AC26" s="26">
        <v>7</v>
      </c>
      <c r="AD26" s="26">
        <v>3</v>
      </c>
      <c r="AE26" s="26">
        <v>8</v>
      </c>
      <c r="AF26" s="26">
        <v>9</v>
      </c>
      <c r="AG26" s="26">
        <v>7</v>
      </c>
      <c r="AH26" s="26" t="s">
        <v>32</v>
      </c>
      <c r="AI26" s="26">
        <v>6</v>
      </c>
      <c r="AJ26" s="82" t="s">
        <v>398</v>
      </c>
      <c r="AK26" s="31" t="s">
        <v>34</v>
      </c>
      <c r="AL26" s="31" t="s">
        <v>33</v>
      </c>
      <c r="AM26" s="124"/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>
        <f>IF(HLOOKUP($A$1&amp;"b",[1]!Plan,AS68,FALSE)="","",HLOOKUP($A$1&amp;"b",[1]!Plan,AS68,FALSE))</f>
        <v>8</v>
      </c>
      <c r="AT26" s="28">
        <f>IF(HLOOKUP($A$1&amp;"b",[1]!Plan,AT68,FALSE)="","",HLOOKUP($A$1&amp;"b",[1]!Plan,AT68,FALSE))</f>
        <v>8</v>
      </c>
      <c r="AU26" s="28">
        <f>IF(HLOOKUP($A$1&amp;"b",[1]!Plan,AU68,FALSE)="","",HLOOKUP($A$1&amp;"b",[1]!Plan,AU68,FALSE))</f>
        <v>8</v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6</v>
      </c>
      <c r="BA26" s="167">
        <f t="shared" si="14"/>
        <v>0</v>
      </c>
      <c r="BB26" s="167">
        <f t="shared" si="14"/>
        <v>10</v>
      </c>
      <c r="BC26" s="167">
        <f t="shared" si="14"/>
        <v>4</v>
      </c>
      <c r="BD26" s="167">
        <f t="shared" si="14"/>
        <v>11</v>
      </c>
      <c r="BE26" s="167">
        <f t="shared" si="14"/>
        <v>5</v>
      </c>
      <c r="BF26" s="167">
        <f t="shared" si="14"/>
        <v>3</v>
      </c>
      <c r="BG26" s="167">
        <f t="shared" si="14"/>
        <v>10</v>
      </c>
      <c r="BH26" s="167">
        <f t="shared" si="14"/>
        <v>3</v>
      </c>
      <c r="BI26" s="167">
        <f t="shared" si="14"/>
        <v>0</v>
      </c>
      <c r="BJ26" s="167">
        <f t="shared" si="14"/>
        <v>2</v>
      </c>
      <c r="BK26" s="167">
        <f t="shared" si="14"/>
        <v>3</v>
      </c>
      <c r="BL26" s="167">
        <f t="shared" si="14"/>
        <v>6</v>
      </c>
      <c r="BM26" s="167">
        <f t="shared" si="14"/>
        <v>4</v>
      </c>
      <c r="BN26" s="167">
        <f t="shared" si="14"/>
        <v>0</v>
      </c>
      <c r="BO26" s="167">
        <f t="shared" si="14"/>
        <v>0</v>
      </c>
      <c r="BP26" s="167">
        <f t="shared" si="14"/>
        <v>1</v>
      </c>
      <c r="BQ26" s="167">
        <f t="shared" si="14"/>
        <v>6</v>
      </c>
      <c r="BR26" s="167">
        <f t="shared" si="14"/>
        <v>4</v>
      </c>
    </row>
    <row r="27" spans="1:83" ht="17.100000000000001" customHeight="1" x14ac:dyDescent="0.3">
      <c r="A27" s="192"/>
      <c r="B27" s="17" t="s">
        <v>262</v>
      </c>
      <c r="C27" s="17" t="s">
        <v>191</v>
      </c>
      <c r="D27" s="17" t="s">
        <v>191</v>
      </c>
      <c r="E27" s="17" t="s">
        <v>465</v>
      </c>
      <c r="F27" s="17" t="s">
        <v>464</v>
      </c>
      <c r="G27" s="17" t="s">
        <v>464</v>
      </c>
      <c r="H27" s="17" t="s">
        <v>464</v>
      </c>
      <c r="I27" s="17"/>
      <c r="J27" s="17"/>
      <c r="K27" s="17" t="s">
        <v>467</v>
      </c>
      <c r="L27" s="17"/>
      <c r="M27" s="17" t="s">
        <v>262</v>
      </c>
      <c r="N27" s="373" t="s">
        <v>345</v>
      </c>
      <c r="O27" s="17"/>
      <c r="P27" s="17" t="s">
        <v>191</v>
      </c>
      <c r="Q27" s="17" t="s">
        <v>456</v>
      </c>
      <c r="R27" s="17" t="s">
        <v>347</v>
      </c>
      <c r="S27" s="373"/>
      <c r="T27" s="17" t="s">
        <v>262</v>
      </c>
      <c r="U27" s="17" t="s">
        <v>347</v>
      </c>
      <c r="V27" s="17" t="s">
        <v>347</v>
      </c>
      <c r="W27" s="17"/>
      <c r="X27" s="17"/>
      <c r="Y27" s="17"/>
      <c r="Z27" s="17" t="s">
        <v>192</v>
      </c>
      <c r="AA27" s="17"/>
      <c r="AB27" s="17"/>
      <c r="AC27" s="17" t="s">
        <v>473</v>
      </c>
      <c r="AD27" s="17" t="s">
        <v>347</v>
      </c>
      <c r="AE27" s="17" t="s">
        <v>345</v>
      </c>
      <c r="AF27" s="17" t="s">
        <v>456</v>
      </c>
      <c r="AG27" s="17" t="s">
        <v>192</v>
      </c>
      <c r="AH27" s="17" t="s">
        <v>370</v>
      </c>
      <c r="AI27" s="17" t="s">
        <v>293</v>
      </c>
      <c r="AJ27" s="334" t="s">
        <v>469</v>
      </c>
      <c r="AK27" s="17" t="s">
        <v>471</v>
      </c>
      <c r="AL27" s="86" t="s">
        <v>470</v>
      </c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>TEAG</v>
      </c>
      <c r="AS27" s="187" t="str">
        <f>IF(HLOOKUP($A$1&amp;"a",[1]!Plan,AS68,FALSE)="","",HLOOKUP($A$1&amp;"a",[1]!Plan,AS68,FALSE))</f>
        <v>MOC20744</v>
      </c>
      <c r="AT27" s="18" t="str">
        <f>IF(HLOOKUP($A$1&amp;"a",[1]!Plan,AT68,FALSE)="","",HLOOKUP($A$1&amp;"a",[1]!Plan,AT68,FALSE))</f>
        <v>LRAUH MCSA</v>
      </c>
      <c r="AU27" s="18" t="str">
        <f>IF(HLOOKUP($A$1&amp;"a",[1]!Plan,AU68,FALSE)="","",HLOOKUP($A$1&amp;"a",[1]!Plan,AU68,FALSE))</f>
        <v>MS-500</v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92" t="s">
        <v>16</v>
      </c>
      <c r="C28" s="289"/>
      <c r="D28" s="289"/>
      <c r="E28" s="290" t="s">
        <v>6</v>
      </c>
      <c r="F28" s="291" t="s">
        <v>1</v>
      </c>
      <c r="G28" s="291" t="s">
        <v>1</v>
      </c>
      <c r="H28" s="291" t="s">
        <v>1</v>
      </c>
      <c r="I28" s="289"/>
      <c r="J28" s="289"/>
      <c r="K28" s="292" t="s">
        <v>16</v>
      </c>
      <c r="L28" s="289"/>
      <c r="M28" s="292" t="s">
        <v>16</v>
      </c>
      <c r="N28" s="322" t="s">
        <v>56</v>
      </c>
      <c r="O28" s="289"/>
      <c r="P28" s="289"/>
      <c r="Q28" s="217" t="s">
        <v>27</v>
      </c>
      <c r="R28" s="264" t="s">
        <v>74</v>
      </c>
      <c r="S28" s="310"/>
      <c r="T28" s="292" t="s">
        <v>16</v>
      </c>
      <c r="U28" s="264" t="s">
        <v>74</v>
      </c>
      <c r="V28" s="264" t="s">
        <v>74</v>
      </c>
      <c r="W28" s="289"/>
      <c r="X28" s="289"/>
      <c r="Y28" s="289"/>
      <c r="Z28" s="292" t="s">
        <v>16</v>
      </c>
      <c r="AA28" s="289"/>
      <c r="AB28" s="289"/>
      <c r="AC28" s="297" t="s">
        <v>5</v>
      </c>
      <c r="AD28" s="417" t="s">
        <v>74</v>
      </c>
      <c r="AE28" s="294" t="s">
        <v>14</v>
      </c>
      <c r="AF28" s="217" t="s">
        <v>27</v>
      </c>
      <c r="AG28" s="292" t="s">
        <v>16</v>
      </c>
      <c r="AH28" s="292" t="s">
        <v>16</v>
      </c>
      <c r="AI28" s="324" t="s">
        <v>58</v>
      </c>
      <c r="AJ28" s="456" t="s">
        <v>49</v>
      </c>
      <c r="AK28" s="457" t="s">
        <v>2</v>
      </c>
      <c r="AL28" s="458" t="s">
        <v>89</v>
      </c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33</v>
      </c>
      <c r="C29" s="26"/>
      <c r="D29" s="26"/>
      <c r="E29" s="26" t="s">
        <v>31</v>
      </c>
      <c r="F29" s="26">
        <v>5</v>
      </c>
      <c r="G29" s="26">
        <v>4</v>
      </c>
      <c r="H29" s="26">
        <v>4</v>
      </c>
      <c r="I29" s="26"/>
      <c r="J29" s="26"/>
      <c r="K29" s="26" t="s">
        <v>271</v>
      </c>
      <c r="L29" s="26"/>
      <c r="M29" s="26" t="s">
        <v>62</v>
      </c>
      <c r="N29" s="26" t="s">
        <v>64</v>
      </c>
      <c r="O29" s="26"/>
      <c r="P29" s="26"/>
      <c r="Q29" s="26">
        <v>9</v>
      </c>
      <c r="R29" s="26">
        <v>3</v>
      </c>
      <c r="S29" s="26"/>
      <c r="T29" s="26">
        <v>7</v>
      </c>
      <c r="U29" s="26">
        <v>3</v>
      </c>
      <c r="V29" s="26">
        <v>3</v>
      </c>
      <c r="W29" s="26"/>
      <c r="X29" s="26"/>
      <c r="Y29" s="26"/>
      <c r="Z29" s="26">
        <v>1</v>
      </c>
      <c r="AA29" s="26"/>
      <c r="AB29" s="26"/>
      <c r="AC29" s="26">
        <v>7</v>
      </c>
      <c r="AD29" s="26">
        <v>3</v>
      </c>
      <c r="AE29" s="26">
        <v>8</v>
      </c>
      <c r="AF29" s="26">
        <v>9</v>
      </c>
      <c r="AG29" s="26">
        <v>7</v>
      </c>
      <c r="AH29" s="26" t="s">
        <v>32</v>
      </c>
      <c r="AI29" s="26">
        <v>6</v>
      </c>
      <c r="AJ29" s="82" t="s">
        <v>398</v>
      </c>
      <c r="AK29" s="31" t="s">
        <v>34</v>
      </c>
      <c r="AL29" s="31" t="s">
        <v>33</v>
      </c>
      <c r="AM29" s="124"/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>
        <f>IF(HLOOKUP($A$1&amp;"b",[1]!Plan,AS68,FALSE)="","",HLOOKUP($A$1&amp;"b",[1]!Plan,AS68,FALSE))</f>
        <v>8</v>
      </c>
      <c r="AT29" s="28">
        <f>IF(HLOOKUP($A$1&amp;"b",[1]!Plan,AT68,FALSE)="","",HLOOKUP($A$1&amp;"b",[1]!Plan,AT68,FALSE))</f>
        <v>8</v>
      </c>
      <c r="AU29" s="28">
        <f>IF(HLOOKUP($A$1&amp;"b",[1]!Plan,AU68,FALSE)="","",HLOOKUP($A$1&amp;"b",[1]!Plan,AU68,FALSE))</f>
        <v>8</v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6</v>
      </c>
      <c r="BA29" s="167">
        <f t="shared" si="16"/>
        <v>0</v>
      </c>
      <c r="BB29" s="167">
        <f t="shared" si="16"/>
        <v>10</v>
      </c>
      <c r="BC29" s="167">
        <f t="shared" si="16"/>
        <v>4</v>
      </c>
      <c r="BD29" s="167">
        <f t="shared" si="16"/>
        <v>11</v>
      </c>
      <c r="BE29" s="167">
        <f t="shared" si="16"/>
        <v>5</v>
      </c>
      <c r="BF29" s="167">
        <f t="shared" si="16"/>
        <v>3</v>
      </c>
      <c r="BG29" s="167">
        <f t="shared" si="16"/>
        <v>10</v>
      </c>
      <c r="BH29" s="167">
        <f t="shared" si="16"/>
        <v>3</v>
      </c>
      <c r="BI29" s="167">
        <f t="shared" si="16"/>
        <v>0</v>
      </c>
      <c r="BJ29" s="167">
        <f t="shared" si="16"/>
        <v>2</v>
      </c>
      <c r="BK29" s="167">
        <f t="shared" si="16"/>
        <v>3</v>
      </c>
      <c r="BL29" s="167">
        <f t="shared" si="16"/>
        <v>6</v>
      </c>
      <c r="BM29" s="167">
        <f t="shared" si="16"/>
        <v>4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6</v>
      </c>
      <c r="BR29" s="167">
        <f t="shared" si="16"/>
        <v>4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262</v>
      </c>
      <c r="C34" s="17" t="s">
        <v>191</v>
      </c>
      <c r="D34" s="17" t="s">
        <v>191</v>
      </c>
      <c r="E34" s="17" t="s">
        <v>465</v>
      </c>
      <c r="F34" s="17" t="s">
        <v>464</v>
      </c>
      <c r="G34" s="17" t="s">
        <v>464</v>
      </c>
      <c r="H34" s="17" t="s">
        <v>464</v>
      </c>
      <c r="I34" s="17"/>
      <c r="J34" s="17"/>
      <c r="K34" s="17" t="s">
        <v>474</v>
      </c>
      <c r="L34" s="17"/>
      <c r="M34" s="17" t="s">
        <v>262</v>
      </c>
      <c r="N34" s="17" t="s">
        <v>345</v>
      </c>
      <c r="O34" s="17"/>
      <c r="P34" s="17" t="s">
        <v>191</v>
      </c>
      <c r="Q34" s="17" t="s">
        <v>456</v>
      </c>
      <c r="R34" s="17" t="s">
        <v>347</v>
      </c>
      <c r="S34" s="373"/>
      <c r="T34" s="17" t="s">
        <v>262</v>
      </c>
      <c r="U34" s="17" t="s">
        <v>347</v>
      </c>
      <c r="V34" s="17" t="s">
        <v>347</v>
      </c>
      <c r="W34" s="17"/>
      <c r="X34" s="17"/>
      <c r="Y34" s="17"/>
      <c r="Z34" s="17" t="s">
        <v>192</v>
      </c>
      <c r="AA34" s="17" t="s">
        <v>447</v>
      </c>
      <c r="AB34" s="17"/>
      <c r="AC34" s="17" t="s">
        <v>473</v>
      </c>
      <c r="AD34" s="17" t="s">
        <v>347</v>
      </c>
      <c r="AE34" s="17" t="s">
        <v>345</v>
      </c>
      <c r="AF34" s="17" t="s">
        <v>456</v>
      </c>
      <c r="AG34" s="17" t="s">
        <v>192</v>
      </c>
      <c r="AH34" s="17" t="s">
        <v>370</v>
      </c>
      <c r="AI34" s="17" t="s">
        <v>293</v>
      </c>
      <c r="AJ34" s="334"/>
      <c r="AK34" s="17" t="s">
        <v>471</v>
      </c>
      <c r="AL34" s="86" t="s">
        <v>470</v>
      </c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>MOC20744</v>
      </c>
      <c r="AT34" s="18" t="str">
        <f>IF(HLOOKUP($A$1&amp;"a",[1]!Plan,AT69,FALSE)="","",HLOOKUP($A$1&amp;"a",[1]!Plan,AT69,FALSE))</f>
        <v>LRAUH MCSA</v>
      </c>
      <c r="AU34" s="18" t="str">
        <f>IF(HLOOKUP($A$1&amp;"a",[1]!Plan,AU69,FALSE)="","",HLOOKUP($A$1&amp;"a",[1]!Plan,AU69,FALSE))</f>
        <v>MS-500</v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92" t="s">
        <v>16</v>
      </c>
      <c r="C35" s="289"/>
      <c r="D35" s="289"/>
      <c r="E35" s="290" t="s">
        <v>6</v>
      </c>
      <c r="F35" s="291" t="s">
        <v>1</v>
      </c>
      <c r="G35" s="291" t="s">
        <v>1</v>
      </c>
      <c r="H35" s="291" t="s">
        <v>1</v>
      </c>
      <c r="I35" s="289"/>
      <c r="J35" s="289"/>
      <c r="K35" s="305" t="s">
        <v>49</v>
      </c>
      <c r="L35" s="289"/>
      <c r="M35" s="292" t="s">
        <v>16</v>
      </c>
      <c r="N35" s="322" t="s">
        <v>56</v>
      </c>
      <c r="O35" s="289"/>
      <c r="P35" s="289"/>
      <c r="Q35" s="217" t="s">
        <v>27</v>
      </c>
      <c r="R35" s="264" t="s">
        <v>74</v>
      </c>
      <c r="S35" s="310"/>
      <c r="T35" s="292" t="s">
        <v>16</v>
      </c>
      <c r="U35" s="264" t="s">
        <v>74</v>
      </c>
      <c r="V35" s="264" t="s">
        <v>74</v>
      </c>
      <c r="W35" s="289"/>
      <c r="X35" s="289"/>
      <c r="Y35" s="289"/>
      <c r="Z35" s="292" t="s">
        <v>16</v>
      </c>
      <c r="AA35" s="462" t="s">
        <v>53</v>
      </c>
      <c r="AB35" s="289"/>
      <c r="AC35" s="461" t="s">
        <v>164</v>
      </c>
      <c r="AD35" s="417" t="s">
        <v>74</v>
      </c>
      <c r="AE35" s="292" t="s">
        <v>16</v>
      </c>
      <c r="AF35" s="217" t="s">
        <v>27</v>
      </c>
      <c r="AG35" s="292" t="s">
        <v>16</v>
      </c>
      <c r="AH35" s="292" t="s">
        <v>16</v>
      </c>
      <c r="AI35" s="459" t="s">
        <v>223</v>
      </c>
      <c r="AJ35" s="313"/>
      <c r="AK35" s="457" t="s">
        <v>2</v>
      </c>
      <c r="AL35" s="458" t="s">
        <v>89</v>
      </c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33</v>
      </c>
      <c r="C36" s="26"/>
      <c r="D36" s="26"/>
      <c r="E36" s="26" t="s">
        <v>31</v>
      </c>
      <c r="F36" s="26">
        <v>5</v>
      </c>
      <c r="G36" s="26">
        <v>4</v>
      </c>
      <c r="H36" s="26">
        <v>4</v>
      </c>
      <c r="I36" s="26"/>
      <c r="J36" s="26"/>
      <c r="K36" s="26" t="s">
        <v>271</v>
      </c>
      <c r="L36" s="26"/>
      <c r="M36" s="26" t="s">
        <v>62</v>
      </c>
      <c r="N36" s="26" t="s">
        <v>64</v>
      </c>
      <c r="O36" s="26"/>
      <c r="P36" s="26"/>
      <c r="Q36" s="26">
        <v>9</v>
      </c>
      <c r="R36" s="26">
        <v>3</v>
      </c>
      <c r="S36" s="26"/>
      <c r="T36" s="26">
        <v>7</v>
      </c>
      <c r="U36" s="26">
        <v>3</v>
      </c>
      <c r="V36" s="26">
        <v>3</v>
      </c>
      <c r="W36" s="26"/>
      <c r="X36" s="26"/>
      <c r="Y36" s="26"/>
      <c r="Z36" s="26">
        <v>1</v>
      </c>
      <c r="AA36" s="26" t="s">
        <v>61</v>
      </c>
      <c r="AB36" s="26"/>
      <c r="AC36" s="26">
        <v>7</v>
      </c>
      <c r="AD36" s="26">
        <v>3</v>
      </c>
      <c r="AE36" s="26">
        <v>8</v>
      </c>
      <c r="AF36" s="26">
        <v>9</v>
      </c>
      <c r="AG36" s="26">
        <v>7</v>
      </c>
      <c r="AH36" s="26" t="s">
        <v>32</v>
      </c>
      <c r="AI36" s="26">
        <v>6</v>
      </c>
      <c r="AJ36" s="82"/>
      <c r="AK36" s="31" t="s">
        <v>34</v>
      </c>
      <c r="AL36" s="31" t="s">
        <v>33</v>
      </c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>
        <f>IF(HLOOKUP($A$1&amp;"b",[1]!Plan,AS69,FALSE)="","",HLOOKUP($A$1&amp;"b",[1]!Plan,AS69,FALSE))</f>
        <v>8</v>
      </c>
      <c r="AT36" s="28">
        <f>IF(HLOOKUP($A$1&amp;"b",[1]!Plan,AT69,FALSE)="","",HLOOKUP($A$1&amp;"b",[1]!Plan,AT69,FALSE))</f>
        <v>8</v>
      </c>
      <c r="AU36" s="28">
        <f>IF(HLOOKUP($A$1&amp;"b",[1]!Plan,AU69,FALSE)="","",HLOOKUP($A$1&amp;"b",[1]!Plan,AU69,FALSE))</f>
        <v>8</v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6</v>
      </c>
      <c r="BA36" s="167">
        <f t="shared" si="20"/>
        <v>0</v>
      </c>
      <c r="BB36" s="167">
        <f t="shared" si="20"/>
        <v>10</v>
      </c>
      <c r="BC36" s="167">
        <f t="shared" si="20"/>
        <v>4</v>
      </c>
      <c r="BD36" s="167">
        <f t="shared" si="20"/>
        <v>11</v>
      </c>
      <c r="BE36" s="167">
        <f t="shared" si="20"/>
        <v>5</v>
      </c>
      <c r="BF36" s="167">
        <f t="shared" si="20"/>
        <v>3</v>
      </c>
      <c r="BG36" s="167">
        <f t="shared" si="20"/>
        <v>10</v>
      </c>
      <c r="BH36" s="167">
        <f t="shared" si="20"/>
        <v>3</v>
      </c>
      <c r="BI36" s="167">
        <f t="shared" si="20"/>
        <v>0</v>
      </c>
      <c r="BJ36" s="167">
        <f t="shared" si="20"/>
        <v>2</v>
      </c>
      <c r="BK36" s="167">
        <f t="shared" si="20"/>
        <v>3</v>
      </c>
      <c r="BL36" s="167">
        <f t="shared" si="20"/>
        <v>6</v>
      </c>
      <c r="BM36" s="167">
        <f t="shared" si="20"/>
        <v>4</v>
      </c>
      <c r="BN36" s="167">
        <f t="shared" si="20"/>
        <v>0</v>
      </c>
      <c r="BO36" s="167">
        <f t="shared" si="20"/>
        <v>0</v>
      </c>
      <c r="BP36" s="167">
        <f t="shared" si="20"/>
        <v>1</v>
      </c>
      <c r="BQ36" s="167">
        <f t="shared" si="20"/>
        <v>6</v>
      </c>
      <c r="BR36" s="167">
        <f t="shared" si="20"/>
        <v>4</v>
      </c>
    </row>
    <row r="37" spans="1:71" ht="15" customHeight="1" x14ac:dyDescent="0.3">
      <c r="A37" s="192"/>
      <c r="B37" s="17" t="s">
        <v>262</v>
      </c>
      <c r="C37" s="17" t="s">
        <v>191</v>
      </c>
      <c r="D37" s="17" t="s">
        <v>191</v>
      </c>
      <c r="E37" s="17" t="s">
        <v>465</v>
      </c>
      <c r="F37" s="17" t="s">
        <v>464</v>
      </c>
      <c r="G37" s="17" t="s">
        <v>464</v>
      </c>
      <c r="H37" s="17" t="s">
        <v>464</v>
      </c>
      <c r="I37" s="17"/>
      <c r="J37" s="17"/>
      <c r="K37" s="17" t="s">
        <v>474</v>
      </c>
      <c r="L37" s="17"/>
      <c r="M37" s="17" t="s">
        <v>262</v>
      </c>
      <c r="N37" s="17" t="s">
        <v>345</v>
      </c>
      <c r="O37" s="17"/>
      <c r="P37" s="17" t="s">
        <v>191</v>
      </c>
      <c r="Q37" s="17" t="s">
        <v>456</v>
      </c>
      <c r="R37" s="17" t="s">
        <v>347</v>
      </c>
      <c r="S37" s="373"/>
      <c r="T37" s="17" t="s">
        <v>262</v>
      </c>
      <c r="U37" s="17" t="s">
        <v>347</v>
      </c>
      <c r="V37" s="17" t="s">
        <v>347</v>
      </c>
      <c r="W37" s="17"/>
      <c r="X37" s="17"/>
      <c r="Y37" s="17"/>
      <c r="Z37" s="17" t="s">
        <v>192</v>
      </c>
      <c r="AA37" s="17" t="s">
        <v>447</v>
      </c>
      <c r="AB37" s="17"/>
      <c r="AC37" s="17" t="s">
        <v>473</v>
      </c>
      <c r="AD37" s="17" t="s">
        <v>347</v>
      </c>
      <c r="AE37" s="17" t="s">
        <v>345</v>
      </c>
      <c r="AF37" s="17" t="s">
        <v>456</v>
      </c>
      <c r="AG37" s="17" t="s">
        <v>192</v>
      </c>
      <c r="AH37" s="17" t="s">
        <v>370</v>
      </c>
      <c r="AI37" s="17" t="s">
        <v>293</v>
      </c>
      <c r="AJ37" s="334"/>
      <c r="AK37" s="17" t="s">
        <v>471</v>
      </c>
      <c r="AL37" s="86" t="s">
        <v>470</v>
      </c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>MOC20744</v>
      </c>
      <c r="AT37" s="18" t="str">
        <f>IF(HLOOKUP($A$1&amp;"a",[1]!Plan,AT69,FALSE)="","",HLOOKUP($A$1&amp;"a",[1]!Plan,AT69,FALSE))</f>
        <v>LRAUH MCSA</v>
      </c>
      <c r="AU37" s="18" t="str">
        <f>IF(HLOOKUP($A$1&amp;"a",[1]!Plan,AU69,FALSE)="","",HLOOKUP($A$1&amp;"a",[1]!Plan,AU69,FALSE))</f>
        <v>MS-500</v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92" t="s">
        <v>16</v>
      </c>
      <c r="C38" s="289"/>
      <c r="D38" s="289"/>
      <c r="E38" s="290" t="s">
        <v>6</v>
      </c>
      <c r="F38" s="291" t="s">
        <v>1</v>
      </c>
      <c r="G38" s="291" t="s">
        <v>1</v>
      </c>
      <c r="H38" s="291" t="s">
        <v>1</v>
      </c>
      <c r="I38" s="289"/>
      <c r="J38" s="289"/>
      <c r="K38" s="305" t="s">
        <v>49</v>
      </c>
      <c r="L38" s="289"/>
      <c r="M38" s="292" t="s">
        <v>16</v>
      </c>
      <c r="N38" s="322" t="s">
        <v>56</v>
      </c>
      <c r="O38" s="289"/>
      <c r="P38" s="289"/>
      <c r="Q38" s="217" t="s">
        <v>27</v>
      </c>
      <c r="R38" s="264" t="s">
        <v>74</v>
      </c>
      <c r="S38" s="310"/>
      <c r="T38" s="292" t="s">
        <v>16</v>
      </c>
      <c r="U38" s="264" t="s">
        <v>74</v>
      </c>
      <c r="V38" s="264" t="s">
        <v>74</v>
      </c>
      <c r="W38" s="289"/>
      <c r="X38" s="289"/>
      <c r="Y38" s="289"/>
      <c r="Z38" s="292" t="s">
        <v>16</v>
      </c>
      <c r="AA38" s="462" t="s">
        <v>53</v>
      </c>
      <c r="AB38" s="289"/>
      <c r="AC38" s="297" t="s">
        <v>5</v>
      </c>
      <c r="AD38" s="417" t="s">
        <v>74</v>
      </c>
      <c r="AE38" s="292" t="s">
        <v>16</v>
      </c>
      <c r="AF38" s="217" t="s">
        <v>27</v>
      </c>
      <c r="AG38" s="292" t="s">
        <v>16</v>
      </c>
      <c r="AH38" s="292" t="s">
        <v>16</v>
      </c>
      <c r="AI38" s="459" t="s">
        <v>223</v>
      </c>
      <c r="AJ38" s="313"/>
      <c r="AK38" s="457" t="s">
        <v>2</v>
      </c>
      <c r="AL38" s="458" t="s">
        <v>89</v>
      </c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33</v>
      </c>
      <c r="C39" s="26"/>
      <c r="D39" s="26"/>
      <c r="E39" s="26" t="s">
        <v>31</v>
      </c>
      <c r="F39" s="26">
        <v>5</v>
      </c>
      <c r="G39" s="26">
        <v>4</v>
      </c>
      <c r="H39" s="26">
        <v>4</v>
      </c>
      <c r="I39" s="26"/>
      <c r="J39" s="26"/>
      <c r="K39" s="26" t="s">
        <v>271</v>
      </c>
      <c r="L39" s="26"/>
      <c r="M39" s="26" t="s">
        <v>62</v>
      </c>
      <c r="N39" s="26" t="s">
        <v>64</v>
      </c>
      <c r="O39" s="26"/>
      <c r="P39" s="26"/>
      <c r="Q39" s="26">
        <v>9</v>
      </c>
      <c r="R39" s="26">
        <v>3</v>
      </c>
      <c r="S39" s="26"/>
      <c r="T39" s="26">
        <v>7</v>
      </c>
      <c r="U39" s="26">
        <v>3</v>
      </c>
      <c r="V39" s="26">
        <v>3</v>
      </c>
      <c r="W39" s="26"/>
      <c r="X39" s="26"/>
      <c r="Y39" s="26"/>
      <c r="Z39" s="26">
        <v>1</v>
      </c>
      <c r="AA39" s="26" t="s">
        <v>61</v>
      </c>
      <c r="AB39" s="26"/>
      <c r="AC39" s="26">
        <v>7</v>
      </c>
      <c r="AD39" s="26">
        <v>3</v>
      </c>
      <c r="AE39" s="26">
        <v>8</v>
      </c>
      <c r="AF39" s="26">
        <v>9</v>
      </c>
      <c r="AG39" s="26">
        <v>7</v>
      </c>
      <c r="AH39" s="26" t="s">
        <v>32</v>
      </c>
      <c r="AI39" s="26">
        <v>6</v>
      </c>
      <c r="AJ39" s="82"/>
      <c r="AK39" s="31" t="s">
        <v>34</v>
      </c>
      <c r="AL39" s="31" t="s">
        <v>33</v>
      </c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>
        <f>IF(HLOOKUP($A$1&amp;"b",[1]!Plan,AS69,FALSE)="","",HLOOKUP($A$1&amp;"b",[1]!Plan,AS69,FALSE))</f>
        <v>8</v>
      </c>
      <c r="AT39" s="28">
        <f>IF(HLOOKUP($A$1&amp;"b",[1]!Plan,AT69,FALSE)="","",HLOOKUP($A$1&amp;"b",[1]!Plan,AT69,FALSE))</f>
        <v>8</v>
      </c>
      <c r="AU39" s="28">
        <f>IF(HLOOKUP($A$1&amp;"b",[1]!Plan,AU69,FALSE)="","",HLOOKUP($A$1&amp;"b",[1]!Plan,AU69,FALSE))</f>
        <v>8</v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6</v>
      </c>
      <c r="BA39" s="167">
        <f t="shared" si="22"/>
        <v>0</v>
      </c>
      <c r="BB39" s="167">
        <f t="shared" si="22"/>
        <v>10</v>
      </c>
      <c r="BC39" s="167">
        <f t="shared" si="22"/>
        <v>4</v>
      </c>
      <c r="BD39" s="167">
        <f t="shared" si="22"/>
        <v>11</v>
      </c>
      <c r="BE39" s="167">
        <f t="shared" si="22"/>
        <v>5</v>
      </c>
      <c r="BF39" s="167">
        <f t="shared" si="22"/>
        <v>3</v>
      </c>
      <c r="BG39" s="167">
        <f t="shared" si="22"/>
        <v>10</v>
      </c>
      <c r="BH39" s="167">
        <f t="shared" si="22"/>
        <v>3</v>
      </c>
      <c r="BI39" s="167">
        <f t="shared" si="22"/>
        <v>0</v>
      </c>
      <c r="BJ39" s="167">
        <f t="shared" si="22"/>
        <v>2</v>
      </c>
      <c r="BK39" s="167">
        <f t="shared" si="22"/>
        <v>3</v>
      </c>
      <c r="BL39" s="167">
        <f t="shared" si="22"/>
        <v>6</v>
      </c>
      <c r="BM39" s="167">
        <f t="shared" si="22"/>
        <v>4</v>
      </c>
      <c r="BN39" s="167">
        <f t="shared" si="22"/>
        <v>0</v>
      </c>
      <c r="BO39" s="167">
        <f t="shared" si="22"/>
        <v>0</v>
      </c>
      <c r="BP39" s="167">
        <f t="shared" si="22"/>
        <v>1</v>
      </c>
      <c r="BQ39" s="167">
        <f t="shared" si="22"/>
        <v>6</v>
      </c>
      <c r="BR39" s="167">
        <f t="shared" si="22"/>
        <v>4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262</v>
      </c>
      <c r="C44" s="17" t="s">
        <v>191</v>
      </c>
      <c r="D44" s="17" t="s">
        <v>191</v>
      </c>
      <c r="E44" s="17" t="s">
        <v>465</v>
      </c>
      <c r="F44" s="17" t="s">
        <v>464</v>
      </c>
      <c r="G44" s="17" t="s">
        <v>464</v>
      </c>
      <c r="H44" s="17" t="s">
        <v>464</v>
      </c>
      <c r="I44" s="17"/>
      <c r="J44" s="17"/>
      <c r="K44" s="17" t="s">
        <v>474</v>
      </c>
      <c r="L44" s="17"/>
      <c r="M44" s="17" t="s">
        <v>262</v>
      </c>
      <c r="N44" s="17" t="s">
        <v>266</v>
      </c>
      <c r="O44" s="17"/>
      <c r="P44" s="17" t="s">
        <v>191</v>
      </c>
      <c r="Q44" s="17" t="s">
        <v>456</v>
      </c>
      <c r="R44" s="17" t="s">
        <v>347</v>
      </c>
      <c r="S44" s="17"/>
      <c r="T44" s="17" t="s">
        <v>262</v>
      </c>
      <c r="U44" s="17" t="s">
        <v>347</v>
      </c>
      <c r="V44" s="17" t="s">
        <v>347</v>
      </c>
      <c r="W44" s="17"/>
      <c r="X44" s="17"/>
      <c r="Y44" s="17"/>
      <c r="Z44" s="17" t="s">
        <v>192</v>
      </c>
      <c r="AA44" s="17"/>
      <c r="AB44" s="17"/>
      <c r="AC44" s="17" t="s">
        <v>473</v>
      </c>
      <c r="AD44" s="17" t="s">
        <v>347</v>
      </c>
      <c r="AE44" s="17" t="s">
        <v>345</v>
      </c>
      <c r="AF44" s="17" t="s">
        <v>456</v>
      </c>
      <c r="AG44" s="17" t="s">
        <v>192</v>
      </c>
      <c r="AH44" s="17" t="s">
        <v>382</v>
      </c>
      <c r="AI44" s="17" t="s">
        <v>293</v>
      </c>
      <c r="AJ44" s="334"/>
      <c r="AK44" s="17" t="s">
        <v>471</v>
      </c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>MOC20744</v>
      </c>
      <c r="AT44" s="18" t="str">
        <f>IF(HLOOKUP($A$1&amp;"a",[1]!Plan,AT70,FALSE)="","",HLOOKUP($A$1&amp;"a",[1]!Plan,AT70,FALSE))</f>
        <v>LRAUH MCSA</v>
      </c>
      <c r="AU44" s="18" t="str">
        <f>IF(HLOOKUP($A$1&amp;"a",[1]!Plan,AU70,FALSE)="","",HLOOKUP($A$1&amp;"a",[1]!Plan,AU70,FALSE))</f>
        <v>Modul 25</v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92" t="s">
        <v>16</v>
      </c>
      <c r="C45" s="289"/>
      <c r="D45" s="289"/>
      <c r="E45" s="290" t="s">
        <v>6</v>
      </c>
      <c r="F45" s="291" t="s">
        <v>1</v>
      </c>
      <c r="G45" s="291" t="s">
        <v>1</v>
      </c>
      <c r="H45" s="291" t="s">
        <v>1</v>
      </c>
      <c r="I45" s="289"/>
      <c r="J45" s="289"/>
      <c r="K45" s="305" t="s">
        <v>49</v>
      </c>
      <c r="L45" s="289"/>
      <c r="M45" s="292" t="s">
        <v>16</v>
      </c>
      <c r="N45" s="352" t="s">
        <v>202</v>
      </c>
      <c r="O45" s="289"/>
      <c r="P45" s="289"/>
      <c r="Q45" s="217" t="s">
        <v>27</v>
      </c>
      <c r="R45" s="264" t="s">
        <v>74</v>
      </c>
      <c r="S45" s="289"/>
      <c r="T45" s="292" t="s">
        <v>16</v>
      </c>
      <c r="U45" s="264" t="s">
        <v>74</v>
      </c>
      <c r="V45" s="264" t="s">
        <v>74</v>
      </c>
      <c r="W45" s="289"/>
      <c r="X45" s="289"/>
      <c r="Y45" s="289"/>
      <c r="Z45" s="292" t="s">
        <v>16</v>
      </c>
      <c r="AA45" s="289"/>
      <c r="AB45" s="289"/>
      <c r="AC45" s="461" t="s">
        <v>164</v>
      </c>
      <c r="AD45" s="417" t="s">
        <v>74</v>
      </c>
      <c r="AE45" s="292" t="s">
        <v>16</v>
      </c>
      <c r="AF45" s="217" t="s">
        <v>27</v>
      </c>
      <c r="AG45" s="292" t="s">
        <v>16</v>
      </c>
      <c r="AH45" s="294" t="s">
        <v>14</v>
      </c>
      <c r="AI45" s="459" t="s">
        <v>223</v>
      </c>
      <c r="AJ45" s="313"/>
      <c r="AK45" s="457" t="s">
        <v>2</v>
      </c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33</v>
      </c>
      <c r="C46" s="26"/>
      <c r="D46" s="26"/>
      <c r="E46" s="26" t="s">
        <v>31</v>
      </c>
      <c r="F46" s="26">
        <v>5</v>
      </c>
      <c r="G46" s="26">
        <v>4</v>
      </c>
      <c r="H46" s="26">
        <v>4</v>
      </c>
      <c r="I46" s="26"/>
      <c r="J46" s="26"/>
      <c r="K46" s="26" t="s">
        <v>271</v>
      </c>
      <c r="L46" s="26"/>
      <c r="M46" s="26" t="s">
        <v>62</v>
      </c>
      <c r="N46" s="26" t="s">
        <v>64</v>
      </c>
      <c r="O46" s="26"/>
      <c r="P46" s="26"/>
      <c r="Q46" s="26">
        <v>9</v>
      </c>
      <c r="R46" s="26">
        <v>3</v>
      </c>
      <c r="S46" s="26"/>
      <c r="T46" s="26">
        <v>7</v>
      </c>
      <c r="U46" s="26">
        <v>3</v>
      </c>
      <c r="V46" s="26">
        <v>3</v>
      </c>
      <c r="W46" s="26"/>
      <c r="X46" s="26"/>
      <c r="Y46" s="26"/>
      <c r="Z46" s="26">
        <v>1</v>
      </c>
      <c r="AA46" s="26"/>
      <c r="AB46" s="26"/>
      <c r="AC46" s="26">
        <v>7</v>
      </c>
      <c r="AD46" s="26">
        <v>3</v>
      </c>
      <c r="AE46" s="26">
        <v>8</v>
      </c>
      <c r="AF46" s="26">
        <v>9</v>
      </c>
      <c r="AG46" s="26">
        <v>7</v>
      </c>
      <c r="AH46" s="26" t="s">
        <v>32</v>
      </c>
      <c r="AI46" s="26">
        <v>6</v>
      </c>
      <c r="AJ46" s="82"/>
      <c r="AK46" s="31" t="s">
        <v>34</v>
      </c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>
        <f>IF(HLOOKUP($A$1&amp;"b",[1]!Plan,AS70,FALSE)="","",HLOOKUP($A$1&amp;"b",[1]!Plan,AS70,FALSE))</f>
        <v>8</v>
      </c>
      <c r="AT46" s="28">
        <f>IF(HLOOKUP($A$1&amp;"b",[1]!Plan,AT70,FALSE)="","",HLOOKUP($A$1&amp;"b",[1]!Plan,AT70,FALSE))</f>
        <v>8</v>
      </c>
      <c r="AU46" s="28">
        <f>IF(HLOOKUP($A$1&amp;"b",[1]!Plan,AU70,FALSE)="","",HLOOKUP($A$1&amp;"b",[1]!Plan,AU70,FALSE))</f>
        <v>0</v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6</v>
      </c>
      <c r="BA46" s="167">
        <f t="shared" si="26"/>
        <v>0</v>
      </c>
      <c r="BB46" s="167">
        <f t="shared" si="26"/>
        <v>10</v>
      </c>
      <c r="BC46" s="167">
        <f t="shared" si="26"/>
        <v>4</v>
      </c>
      <c r="BD46" s="167">
        <f t="shared" si="26"/>
        <v>11</v>
      </c>
      <c r="BE46" s="167">
        <f t="shared" si="26"/>
        <v>5</v>
      </c>
      <c r="BF46" s="167">
        <f t="shared" si="26"/>
        <v>3</v>
      </c>
      <c r="BG46" s="167">
        <f t="shared" si="26"/>
        <v>10</v>
      </c>
      <c r="BH46" s="167">
        <f t="shared" si="26"/>
        <v>3</v>
      </c>
      <c r="BI46" s="167">
        <f t="shared" si="26"/>
        <v>0</v>
      </c>
      <c r="BJ46" s="167">
        <f t="shared" si="26"/>
        <v>2</v>
      </c>
      <c r="BK46" s="167">
        <f t="shared" si="26"/>
        <v>3</v>
      </c>
      <c r="BL46" s="167">
        <f t="shared" si="26"/>
        <v>4</v>
      </c>
      <c r="BM46" s="167">
        <f t="shared" si="26"/>
        <v>4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6</v>
      </c>
      <c r="BR46" s="167">
        <f t="shared" si="26"/>
        <v>4</v>
      </c>
    </row>
    <row r="47" spans="1:71" ht="15" customHeight="1" x14ac:dyDescent="0.3">
      <c r="A47" s="192"/>
      <c r="B47" s="17" t="s">
        <v>262</v>
      </c>
      <c r="C47" s="17" t="s">
        <v>191</v>
      </c>
      <c r="D47" s="17" t="s">
        <v>191</v>
      </c>
      <c r="E47" s="17" t="s">
        <v>465</v>
      </c>
      <c r="F47" s="17" t="s">
        <v>464</v>
      </c>
      <c r="G47" s="17" t="s">
        <v>464</v>
      </c>
      <c r="H47" s="17" t="s">
        <v>464</v>
      </c>
      <c r="I47" s="17"/>
      <c r="J47" s="17"/>
      <c r="K47" s="17" t="s">
        <v>474</v>
      </c>
      <c r="L47" s="17"/>
      <c r="M47" s="17" t="s">
        <v>262</v>
      </c>
      <c r="N47" s="17" t="s">
        <v>266</v>
      </c>
      <c r="O47" s="17"/>
      <c r="P47" s="17" t="s">
        <v>191</v>
      </c>
      <c r="Q47" s="17" t="s">
        <v>456</v>
      </c>
      <c r="R47" s="17" t="s">
        <v>347</v>
      </c>
      <c r="S47" s="17"/>
      <c r="T47" s="17" t="s">
        <v>262</v>
      </c>
      <c r="U47" s="17" t="s">
        <v>347</v>
      </c>
      <c r="V47" s="17" t="s">
        <v>347</v>
      </c>
      <c r="W47" s="17"/>
      <c r="X47" s="17"/>
      <c r="Y47" s="17"/>
      <c r="Z47" s="17" t="s">
        <v>192</v>
      </c>
      <c r="AA47" s="17"/>
      <c r="AB47" s="17"/>
      <c r="AC47" s="17" t="s">
        <v>473</v>
      </c>
      <c r="AD47" s="17" t="s">
        <v>347</v>
      </c>
      <c r="AE47" s="17" t="s">
        <v>345</v>
      </c>
      <c r="AF47" s="17" t="s">
        <v>456</v>
      </c>
      <c r="AG47" s="17" t="s">
        <v>192</v>
      </c>
      <c r="AH47" s="17" t="s">
        <v>382</v>
      </c>
      <c r="AI47" s="17" t="s">
        <v>293</v>
      </c>
      <c r="AJ47" s="334"/>
      <c r="AK47" s="17" t="s">
        <v>471</v>
      </c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>MOC20744</v>
      </c>
      <c r="AT47" s="18" t="str">
        <f>IF(HLOOKUP($A$1&amp;"a",[1]!Plan,AT70,FALSE)="","",HLOOKUP($A$1&amp;"a",[1]!Plan,AT70,FALSE))</f>
        <v>LRAUH MCSA</v>
      </c>
      <c r="AU47" s="18" t="str">
        <f>IF(HLOOKUP($A$1&amp;"a",[1]!Plan,AU70,FALSE)="","",HLOOKUP($A$1&amp;"a",[1]!Plan,AU70,FALSE))</f>
        <v>Modul 25</v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92" t="s">
        <v>16</v>
      </c>
      <c r="C48" s="289"/>
      <c r="D48" s="289"/>
      <c r="E48" s="290" t="s">
        <v>6</v>
      </c>
      <c r="F48" s="291" t="s">
        <v>1</v>
      </c>
      <c r="G48" s="291" t="s">
        <v>1</v>
      </c>
      <c r="H48" s="291" t="s">
        <v>1</v>
      </c>
      <c r="I48" s="289"/>
      <c r="J48" s="289"/>
      <c r="K48" s="305" t="s">
        <v>49</v>
      </c>
      <c r="L48" s="289"/>
      <c r="M48" s="292" t="s">
        <v>16</v>
      </c>
      <c r="N48" s="352" t="s">
        <v>202</v>
      </c>
      <c r="O48" s="289"/>
      <c r="P48" s="289"/>
      <c r="Q48" s="217" t="s">
        <v>27</v>
      </c>
      <c r="R48" s="264" t="s">
        <v>74</v>
      </c>
      <c r="S48" s="289"/>
      <c r="T48" s="292" t="s">
        <v>16</v>
      </c>
      <c r="U48" s="264" t="s">
        <v>74</v>
      </c>
      <c r="V48" s="264" t="s">
        <v>74</v>
      </c>
      <c r="W48" s="289"/>
      <c r="X48" s="289"/>
      <c r="Y48" s="289"/>
      <c r="Z48" s="292" t="s">
        <v>16</v>
      </c>
      <c r="AA48" s="289"/>
      <c r="AB48" s="289"/>
      <c r="AC48" s="297" t="s">
        <v>5</v>
      </c>
      <c r="AD48" s="417" t="s">
        <v>74</v>
      </c>
      <c r="AE48" s="294" t="s">
        <v>14</v>
      </c>
      <c r="AF48" s="217" t="s">
        <v>27</v>
      </c>
      <c r="AG48" s="292" t="s">
        <v>16</v>
      </c>
      <c r="AH48" s="292" t="s">
        <v>16</v>
      </c>
      <c r="AI48" s="459" t="s">
        <v>223</v>
      </c>
      <c r="AJ48" s="313"/>
      <c r="AK48" s="457" t="s">
        <v>2</v>
      </c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33</v>
      </c>
      <c r="C49" s="26"/>
      <c r="D49" s="26"/>
      <c r="E49" s="26" t="s">
        <v>31</v>
      </c>
      <c r="F49" s="26">
        <v>5</v>
      </c>
      <c r="G49" s="26">
        <v>4</v>
      </c>
      <c r="H49" s="26">
        <v>4</v>
      </c>
      <c r="I49" s="26"/>
      <c r="J49" s="26"/>
      <c r="K49" s="26" t="s">
        <v>271</v>
      </c>
      <c r="L49" s="26"/>
      <c r="M49" s="26" t="s">
        <v>62</v>
      </c>
      <c r="N49" s="26" t="s">
        <v>64</v>
      </c>
      <c r="O49" s="26"/>
      <c r="P49" s="26"/>
      <c r="Q49" s="26">
        <v>9</v>
      </c>
      <c r="R49" s="26">
        <v>3</v>
      </c>
      <c r="S49" s="26"/>
      <c r="T49" s="26">
        <v>7</v>
      </c>
      <c r="U49" s="26">
        <v>3</v>
      </c>
      <c r="V49" s="26">
        <v>3</v>
      </c>
      <c r="W49" s="26"/>
      <c r="X49" s="26"/>
      <c r="Y49" s="26"/>
      <c r="Z49" s="26">
        <v>1</v>
      </c>
      <c r="AA49" s="26"/>
      <c r="AB49" s="26"/>
      <c r="AC49" s="26">
        <v>7</v>
      </c>
      <c r="AD49" s="26">
        <v>3</v>
      </c>
      <c r="AE49" s="26">
        <v>8</v>
      </c>
      <c r="AF49" s="26">
        <v>9</v>
      </c>
      <c r="AG49" s="26">
        <v>7</v>
      </c>
      <c r="AH49" s="26" t="s">
        <v>32</v>
      </c>
      <c r="AI49" s="26">
        <v>6</v>
      </c>
      <c r="AJ49" s="82"/>
      <c r="AK49" s="31" t="s">
        <v>34</v>
      </c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>
        <f>IF(HLOOKUP($A$1&amp;"b",[1]!Plan,AS70,FALSE)="","",HLOOKUP($A$1&amp;"b",[1]!Plan,AS70,FALSE))</f>
        <v>8</v>
      </c>
      <c r="AT49" s="28">
        <f>IF(HLOOKUP($A$1&amp;"b",[1]!Plan,AT70,FALSE)="","",HLOOKUP($A$1&amp;"b",[1]!Plan,AT70,FALSE))</f>
        <v>8</v>
      </c>
      <c r="AU49" s="28">
        <f>IF(HLOOKUP($A$1&amp;"b",[1]!Plan,AU70,FALSE)="","",HLOOKUP($A$1&amp;"b",[1]!Plan,AU70,FALSE))</f>
        <v>0</v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6</v>
      </c>
      <c r="BA49" s="167">
        <f t="shared" si="28"/>
        <v>0</v>
      </c>
      <c r="BB49" s="167">
        <f t="shared" si="28"/>
        <v>10</v>
      </c>
      <c r="BC49" s="167">
        <f t="shared" si="28"/>
        <v>4</v>
      </c>
      <c r="BD49" s="167">
        <f t="shared" si="28"/>
        <v>11</v>
      </c>
      <c r="BE49" s="167">
        <f t="shared" si="28"/>
        <v>5</v>
      </c>
      <c r="BF49" s="167">
        <f t="shared" si="28"/>
        <v>3</v>
      </c>
      <c r="BG49" s="167">
        <f t="shared" si="28"/>
        <v>10</v>
      </c>
      <c r="BH49" s="167">
        <f t="shared" si="28"/>
        <v>3</v>
      </c>
      <c r="BI49" s="167">
        <f t="shared" si="28"/>
        <v>0</v>
      </c>
      <c r="BJ49" s="167">
        <f t="shared" si="28"/>
        <v>2</v>
      </c>
      <c r="BK49" s="167">
        <f t="shared" si="28"/>
        <v>3</v>
      </c>
      <c r="BL49" s="167">
        <f t="shared" si="28"/>
        <v>4</v>
      </c>
      <c r="BM49" s="167">
        <f t="shared" si="28"/>
        <v>4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6</v>
      </c>
      <c r="BR49" s="167">
        <f t="shared" si="28"/>
        <v>4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/>
      <c r="T61" s="210" t="s">
        <v>165</v>
      </c>
      <c r="U61" s="210" t="s">
        <v>165</v>
      </c>
      <c r="V61" s="210" t="s">
        <v>165</v>
      </c>
      <c r="W61" s="194"/>
      <c r="X61" s="194"/>
      <c r="Y61" s="194" t="s">
        <v>165</v>
      </c>
      <c r="Z61" s="194" t="s">
        <v>165</v>
      </c>
      <c r="AA61" s="194"/>
      <c r="AB61" s="194"/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 t="s">
        <v>165</v>
      </c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4886" priority="2900" operator="equal">
      <formula>0</formula>
    </cfRule>
    <cfRule type="cellIs" dxfId="4885" priority="2901" operator="greaterThan">
      <formula>0</formula>
    </cfRule>
  </conditionalFormatting>
  <conditionalFormatting sqref="AZ19:BR19">
    <cfRule type="cellIs" dxfId="4884" priority="2898" operator="equal">
      <formula>0</formula>
    </cfRule>
    <cfRule type="cellIs" dxfId="4883" priority="2899" operator="greaterThan">
      <formula>0</formula>
    </cfRule>
  </conditionalFormatting>
  <conditionalFormatting sqref="AZ22:BR22">
    <cfRule type="cellIs" dxfId="4882" priority="2896" operator="equal">
      <formula>0</formula>
    </cfRule>
    <cfRule type="cellIs" dxfId="4881" priority="2897" operator="greaterThan">
      <formula>0</formula>
    </cfRule>
  </conditionalFormatting>
  <conditionalFormatting sqref="AZ26:BR26">
    <cfRule type="cellIs" dxfId="4880" priority="2894" operator="equal">
      <formula>0</formula>
    </cfRule>
    <cfRule type="cellIs" dxfId="4879" priority="2895" operator="greaterThan">
      <formula>0</formula>
    </cfRule>
  </conditionalFormatting>
  <conditionalFormatting sqref="AZ29:BR29">
    <cfRule type="cellIs" dxfId="4878" priority="2892" operator="equal">
      <formula>0</formula>
    </cfRule>
    <cfRule type="cellIs" dxfId="4877" priority="2893" operator="greaterThan">
      <formula>0</formula>
    </cfRule>
  </conditionalFormatting>
  <conditionalFormatting sqref="AZ32:BR32">
    <cfRule type="cellIs" dxfId="4876" priority="2890" operator="equal">
      <formula>0</formula>
    </cfRule>
    <cfRule type="cellIs" dxfId="4875" priority="2891" operator="greaterThan">
      <formula>0</formula>
    </cfRule>
  </conditionalFormatting>
  <conditionalFormatting sqref="AZ36:BR36">
    <cfRule type="cellIs" dxfId="4874" priority="2888" operator="equal">
      <formula>0</formula>
    </cfRule>
    <cfRule type="cellIs" dxfId="4873" priority="2889" operator="greaterThan">
      <formula>0</formula>
    </cfRule>
  </conditionalFormatting>
  <conditionalFormatting sqref="AZ39:BR39">
    <cfRule type="cellIs" dxfId="4872" priority="2886" operator="equal">
      <formula>0</formula>
    </cfRule>
    <cfRule type="cellIs" dxfId="4871" priority="2887" operator="greaterThan">
      <formula>0</formula>
    </cfRule>
  </conditionalFormatting>
  <conditionalFormatting sqref="AZ42:BR42">
    <cfRule type="cellIs" dxfId="4870" priority="2884" operator="equal">
      <formula>0</formula>
    </cfRule>
    <cfRule type="cellIs" dxfId="4869" priority="2885" operator="greaterThan">
      <formula>0</formula>
    </cfRule>
  </conditionalFormatting>
  <conditionalFormatting sqref="AZ46:BR46">
    <cfRule type="cellIs" dxfId="4868" priority="2882" operator="equal">
      <formula>0</formula>
    </cfRule>
    <cfRule type="cellIs" dxfId="4867" priority="2883" operator="greaterThan">
      <formula>0</formula>
    </cfRule>
  </conditionalFormatting>
  <conditionalFormatting sqref="AZ49:BR49">
    <cfRule type="cellIs" dxfId="4866" priority="2880" operator="equal">
      <formula>0</formula>
    </cfRule>
    <cfRule type="cellIs" dxfId="4865" priority="2881" operator="greaterThan">
      <formula>0</formula>
    </cfRule>
  </conditionalFormatting>
  <conditionalFormatting sqref="AZ52:BR52">
    <cfRule type="cellIs" dxfId="4864" priority="2878" operator="equal">
      <formula>0</formula>
    </cfRule>
    <cfRule type="cellIs" dxfId="4863" priority="2879" operator="greaterThan">
      <formula>0</formula>
    </cfRule>
  </conditionalFormatting>
  <conditionalFormatting sqref="AZ56:BR56">
    <cfRule type="cellIs" dxfId="4862" priority="2876" operator="equal">
      <formula>0</formula>
    </cfRule>
    <cfRule type="cellIs" dxfId="4861" priority="2877" operator="greaterThan">
      <formula>0</formula>
    </cfRule>
  </conditionalFormatting>
  <conditionalFormatting sqref="AZ59:BR59">
    <cfRule type="cellIs" dxfId="4860" priority="2874" operator="equal">
      <formula>0</formula>
    </cfRule>
    <cfRule type="cellIs" dxfId="4859" priority="2875" operator="greaterThan">
      <formula>0</formula>
    </cfRule>
  </conditionalFormatting>
  <conditionalFormatting sqref="AZ62:BR62">
    <cfRule type="cellIs" dxfId="4858" priority="2872" operator="equal">
      <formula>0</formula>
    </cfRule>
    <cfRule type="cellIs" dxfId="4857" priority="2873" operator="greaterThan">
      <formula>0</formula>
    </cfRule>
  </conditionalFormatting>
  <conditionalFormatting sqref="A28:A29 A45:A46 A48:A49 A55:A56 A58:A59 A5:A6 A8:A9 A25:A26">
    <cfRule type="cellIs" dxfId="4856" priority="2871" stopIfTrue="1" operator="equal">
      <formula>TRUE</formula>
    </cfRule>
  </conditionalFormatting>
  <conditionalFormatting sqref="A35:A36 A38:A39">
    <cfRule type="cellIs" dxfId="4855" priority="2870" stopIfTrue="1" operator="equal">
      <formula>TRUE</formula>
    </cfRule>
  </conditionalFormatting>
  <conditionalFormatting sqref="AP16">
    <cfRule type="duplicateValues" dxfId="4854" priority="2867"/>
  </conditionalFormatting>
  <conditionalFormatting sqref="AP19">
    <cfRule type="duplicateValues" dxfId="4853" priority="2866"/>
  </conditionalFormatting>
  <conditionalFormatting sqref="AP26">
    <cfRule type="duplicateValues" dxfId="4852" priority="2865"/>
  </conditionalFormatting>
  <conditionalFormatting sqref="AP39">
    <cfRule type="duplicateValues" dxfId="4851" priority="2864"/>
  </conditionalFormatting>
  <conditionalFormatting sqref="AP36">
    <cfRule type="duplicateValues" dxfId="4850" priority="2863"/>
  </conditionalFormatting>
  <conditionalFormatting sqref="AP39">
    <cfRule type="duplicateValues" dxfId="4849" priority="2862"/>
  </conditionalFormatting>
  <conditionalFormatting sqref="AP49">
    <cfRule type="duplicateValues" dxfId="4848" priority="2861"/>
  </conditionalFormatting>
  <conditionalFormatting sqref="AP46">
    <cfRule type="duplicateValues" dxfId="4847" priority="2860"/>
  </conditionalFormatting>
  <conditionalFormatting sqref="AP49">
    <cfRule type="duplicateValues" dxfId="4846" priority="2859"/>
  </conditionalFormatting>
  <conditionalFormatting sqref="AP6 AL6">
    <cfRule type="duplicateValues" dxfId="4845" priority="2858"/>
  </conditionalFormatting>
  <conditionalFormatting sqref="AP9">
    <cfRule type="duplicateValues" dxfId="4844" priority="2857"/>
  </conditionalFormatting>
  <conditionalFormatting sqref="AP36">
    <cfRule type="duplicateValues" dxfId="4843" priority="2856"/>
  </conditionalFormatting>
  <conditionalFormatting sqref="AP39">
    <cfRule type="duplicateValues" dxfId="4842" priority="2855"/>
  </conditionalFormatting>
  <conditionalFormatting sqref="AM36">
    <cfRule type="duplicateValues" dxfId="4841" priority="2854"/>
  </conditionalFormatting>
  <conditionalFormatting sqref="AM39">
    <cfRule type="duplicateValues" dxfId="4840" priority="2853"/>
  </conditionalFormatting>
  <conditionalFormatting sqref="AM46">
    <cfRule type="duplicateValues" dxfId="4839" priority="2852"/>
  </conditionalFormatting>
  <conditionalFormatting sqref="AM49">
    <cfRule type="duplicateValues" dxfId="4838" priority="2851"/>
  </conditionalFormatting>
  <conditionalFormatting sqref="AO46">
    <cfRule type="duplicateValues" dxfId="4837" priority="2850"/>
  </conditionalFormatting>
  <conditionalFormatting sqref="AL6">
    <cfRule type="duplicateValues" dxfId="4836" priority="2849"/>
  </conditionalFormatting>
  <conditionalFormatting sqref="AP9">
    <cfRule type="duplicateValues" dxfId="4835" priority="2848"/>
  </conditionalFormatting>
  <conditionalFormatting sqref="AL6">
    <cfRule type="duplicateValues" dxfId="4834" priority="2847"/>
  </conditionalFormatting>
  <conditionalFormatting sqref="AP16">
    <cfRule type="duplicateValues" dxfId="4833" priority="2846"/>
  </conditionalFormatting>
  <conditionalFormatting sqref="AP19">
    <cfRule type="duplicateValues" dxfId="4832" priority="2845"/>
  </conditionalFormatting>
  <conditionalFormatting sqref="AP29">
    <cfRule type="duplicateValues" dxfId="4831" priority="2844"/>
  </conditionalFormatting>
  <conditionalFormatting sqref="AM36 AM46">
    <cfRule type="duplicateValues" dxfId="4830" priority="2843"/>
  </conditionalFormatting>
  <conditionalFormatting sqref="AM49">
    <cfRule type="duplicateValues" dxfId="4829" priority="2842"/>
  </conditionalFormatting>
  <conditionalFormatting sqref="AM39">
    <cfRule type="duplicateValues" dxfId="4828" priority="2841"/>
  </conditionalFormatting>
  <conditionalFormatting sqref="AJ6 AL6:AP6">
    <cfRule type="duplicateValues" dxfId="4827" priority="2840"/>
  </conditionalFormatting>
  <conditionalFormatting sqref="AN16">
    <cfRule type="duplicateValues" dxfId="4826" priority="2839"/>
  </conditionalFormatting>
  <conditionalFormatting sqref="AL46">
    <cfRule type="duplicateValues" dxfId="4825" priority="2838"/>
  </conditionalFormatting>
  <conditionalFormatting sqref="AL49">
    <cfRule type="duplicateValues" dxfId="4824" priority="2837"/>
  </conditionalFormatting>
  <conditionalFormatting sqref="AN19">
    <cfRule type="duplicateValues" dxfId="4823" priority="2836"/>
  </conditionalFormatting>
  <conditionalFormatting sqref="AN26">
    <cfRule type="duplicateValues" dxfId="4822" priority="2835"/>
  </conditionalFormatting>
  <conditionalFormatting sqref="AN29">
    <cfRule type="duplicateValues" dxfId="4821" priority="2834"/>
  </conditionalFormatting>
  <conditionalFormatting sqref="AN36">
    <cfRule type="duplicateValues" dxfId="4820" priority="2833"/>
  </conditionalFormatting>
  <conditionalFormatting sqref="AN39">
    <cfRule type="duplicateValues" dxfId="4819" priority="2832"/>
  </conditionalFormatting>
  <conditionalFormatting sqref="AN46">
    <cfRule type="duplicateValues" dxfId="4818" priority="2831"/>
  </conditionalFormatting>
  <conditionalFormatting sqref="AN49">
    <cfRule type="duplicateValues" dxfId="4817" priority="2830"/>
  </conditionalFormatting>
  <conditionalFormatting sqref="AO26">
    <cfRule type="duplicateValues" dxfId="4816" priority="2829"/>
  </conditionalFormatting>
  <conditionalFormatting sqref="AO29">
    <cfRule type="duplicateValues" dxfId="4815" priority="2828"/>
  </conditionalFormatting>
  <conditionalFormatting sqref="AO36">
    <cfRule type="duplicateValues" dxfId="4814" priority="2827"/>
  </conditionalFormatting>
  <conditionalFormatting sqref="AO39">
    <cfRule type="duplicateValues" dxfId="4813" priority="2826"/>
  </conditionalFormatting>
  <conditionalFormatting sqref="AZ6:BR6">
    <cfRule type="cellIs" dxfId="4812" priority="2824" operator="equal">
      <formula>0</formula>
    </cfRule>
    <cfRule type="cellIs" dxfId="4811" priority="2825" operator="greaterThan">
      <formula>0</formula>
    </cfRule>
  </conditionalFormatting>
  <conditionalFormatting sqref="AZ9:BR9">
    <cfRule type="cellIs" dxfId="4810" priority="2822" operator="equal">
      <formula>0</formula>
    </cfRule>
    <cfRule type="cellIs" dxfId="4809" priority="2823" operator="greaterThan">
      <formula>0</formula>
    </cfRule>
  </conditionalFormatting>
  <conditionalFormatting sqref="AZ12:BR12">
    <cfRule type="cellIs" dxfId="4808" priority="2820" operator="equal">
      <formula>0</formula>
    </cfRule>
    <cfRule type="cellIs" dxfId="4807" priority="2821" operator="greaterThan">
      <formula>0</formula>
    </cfRule>
  </conditionalFormatting>
  <conditionalFormatting sqref="AN6">
    <cfRule type="duplicateValues" dxfId="4806" priority="2819"/>
  </conditionalFormatting>
  <conditionalFormatting sqref="AN9">
    <cfRule type="duplicateValues" dxfId="4805" priority="2818"/>
  </conditionalFormatting>
  <conditionalFormatting sqref="AO49">
    <cfRule type="duplicateValues" dxfId="4804" priority="2817"/>
  </conditionalFormatting>
  <conditionalFormatting sqref="A15:A16 A18:A19">
    <cfRule type="cellIs" dxfId="4803" priority="2816" stopIfTrue="1" operator="equal">
      <formula>TRUE</formula>
    </cfRule>
  </conditionalFormatting>
  <conditionalFormatting sqref="AM26">
    <cfRule type="duplicateValues" dxfId="4802" priority="2814"/>
  </conditionalFormatting>
  <conditionalFormatting sqref="AM26">
    <cfRule type="duplicateValues" dxfId="4801" priority="2813"/>
  </conditionalFormatting>
  <conditionalFormatting sqref="AM26">
    <cfRule type="duplicateValues" dxfId="4800" priority="2812"/>
  </conditionalFormatting>
  <conditionalFormatting sqref="AM29">
    <cfRule type="duplicateValues" dxfId="4799" priority="2811"/>
  </conditionalFormatting>
  <conditionalFormatting sqref="AM29">
    <cfRule type="duplicateValues" dxfId="4798" priority="2810"/>
  </conditionalFormatting>
  <conditionalFormatting sqref="AM29">
    <cfRule type="duplicateValues" dxfId="4797" priority="2809"/>
  </conditionalFormatting>
  <conditionalFormatting sqref="AL6">
    <cfRule type="duplicateValues" dxfId="4796" priority="2808"/>
  </conditionalFormatting>
  <conditionalFormatting sqref="AL6">
    <cfRule type="duplicateValues" dxfId="4795" priority="2807"/>
  </conditionalFormatting>
  <conditionalFormatting sqref="AL6">
    <cfRule type="duplicateValues" dxfId="4794" priority="2806"/>
  </conditionalFormatting>
  <conditionalFormatting sqref="AL6">
    <cfRule type="duplicateValues" dxfId="4793" priority="2805"/>
  </conditionalFormatting>
  <conditionalFormatting sqref="AO6">
    <cfRule type="duplicateValues" dxfId="4792" priority="2796"/>
  </conditionalFormatting>
  <conditionalFormatting sqref="AO9">
    <cfRule type="duplicateValues" dxfId="4791" priority="2795"/>
  </conditionalFormatting>
  <conditionalFormatting sqref="AO6">
    <cfRule type="duplicateValues" dxfId="4790" priority="2794"/>
  </conditionalFormatting>
  <conditionalFormatting sqref="AO16">
    <cfRule type="duplicateValues" dxfId="4789" priority="2793"/>
  </conditionalFormatting>
  <conditionalFormatting sqref="AO9">
    <cfRule type="duplicateValues" dxfId="4788" priority="2792"/>
  </conditionalFormatting>
  <conditionalFormatting sqref="AO9">
    <cfRule type="duplicateValues" dxfId="4787" priority="2791"/>
  </conditionalFormatting>
  <conditionalFormatting sqref="AO16">
    <cfRule type="duplicateValues" dxfId="4786" priority="2790"/>
  </conditionalFormatting>
  <conditionalFormatting sqref="AO16">
    <cfRule type="duplicateValues" dxfId="4785" priority="2789"/>
  </conditionalFormatting>
  <conditionalFormatting sqref="AO19">
    <cfRule type="duplicateValues" dxfId="4784" priority="2788"/>
  </conditionalFormatting>
  <conditionalFormatting sqref="AO19">
    <cfRule type="duplicateValues" dxfId="4783" priority="2787"/>
  </conditionalFormatting>
  <conditionalFormatting sqref="AO6">
    <cfRule type="duplicateValues" dxfId="4782" priority="2786"/>
  </conditionalFormatting>
  <conditionalFormatting sqref="AO6">
    <cfRule type="duplicateValues" dxfId="4781" priority="2785"/>
  </conditionalFormatting>
  <conditionalFormatting sqref="AO19">
    <cfRule type="duplicateValues" dxfId="4780" priority="2784"/>
  </conditionalFormatting>
  <conditionalFormatting sqref="AM6">
    <cfRule type="duplicateValues" dxfId="4779" priority="2783"/>
  </conditionalFormatting>
  <conditionalFormatting sqref="AM9">
    <cfRule type="duplicateValues" dxfId="4778" priority="2782"/>
  </conditionalFormatting>
  <conditionalFormatting sqref="AM6">
    <cfRule type="duplicateValues" dxfId="4777" priority="2781"/>
  </conditionalFormatting>
  <conditionalFormatting sqref="AM16">
    <cfRule type="duplicateValues" dxfId="4776" priority="2780"/>
  </conditionalFormatting>
  <conditionalFormatting sqref="AM9">
    <cfRule type="duplicateValues" dxfId="4775" priority="2779"/>
  </conditionalFormatting>
  <conditionalFormatting sqref="AM9">
    <cfRule type="duplicateValues" dxfId="4774" priority="2778"/>
  </conditionalFormatting>
  <conditionalFormatting sqref="AM16">
    <cfRule type="duplicateValues" dxfId="4773" priority="2777"/>
  </conditionalFormatting>
  <conditionalFormatting sqref="AM16">
    <cfRule type="duplicateValues" dxfId="4772" priority="2776"/>
  </conditionalFormatting>
  <conditionalFormatting sqref="AM19">
    <cfRule type="duplicateValues" dxfId="4771" priority="2775"/>
  </conditionalFormatting>
  <conditionalFormatting sqref="AM19">
    <cfRule type="duplicateValues" dxfId="4770" priority="2774"/>
  </conditionalFormatting>
  <conditionalFormatting sqref="AM6">
    <cfRule type="duplicateValues" dxfId="4769" priority="2773"/>
  </conditionalFormatting>
  <conditionalFormatting sqref="AM6">
    <cfRule type="duplicateValues" dxfId="4768" priority="2772"/>
  </conditionalFormatting>
  <conditionalFormatting sqref="AM19">
    <cfRule type="duplicateValues" dxfId="4767" priority="2771"/>
  </conditionalFormatting>
  <conditionalFormatting sqref="AM9:AP9">
    <cfRule type="duplicateValues" dxfId="4766" priority="2770"/>
  </conditionalFormatting>
  <conditionalFormatting sqref="AM16:AP16">
    <cfRule type="duplicateValues" dxfId="4765" priority="2769"/>
  </conditionalFormatting>
  <conditionalFormatting sqref="AM19:AP19">
    <cfRule type="duplicateValues" dxfId="4764" priority="2768"/>
  </conditionalFormatting>
  <conditionalFormatting sqref="AJ36 AJ26">
    <cfRule type="duplicateValues" dxfId="4763" priority="2767"/>
  </conditionalFormatting>
  <conditionalFormatting sqref="AJ39 AJ29">
    <cfRule type="duplicateValues" dxfId="4762" priority="2766"/>
  </conditionalFormatting>
  <conditionalFormatting sqref="AI6:AP6">
    <cfRule type="duplicateValues" dxfId="4761" priority="2765"/>
  </conditionalFormatting>
  <conditionalFormatting sqref="AI9:AK9 AM9:AP9">
    <cfRule type="duplicateValues" dxfId="4760" priority="2764"/>
  </conditionalFormatting>
  <conditionalFormatting sqref="AI36">
    <cfRule type="duplicateValues" dxfId="4759" priority="2723"/>
  </conditionalFormatting>
  <conditionalFormatting sqref="AI36">
    <cfRule type="duplicateValues" dxfId="4758" priority="2722"/>
  </conditionalFormatting>
  <conditionalFormatting sqref="AI39">
    <cfRule type="duplicateValues" dxfId="4757" priority="2721"/>
  </conditionalFormatting>
  <conditionalFormatting sqref="AI39">
    <cfRule type="duplicateValues" dxfId="4756" priority="2720"/>
  </conditionalFormatting>
  <conditionalFormatting sqref="AI26">
    <cfRule type="duplicateValues" dxfId="4755" priority="2719"/>
  </conditionalFormatting>
  <conditionalFormatting sqref="AI26">
    <cfRule type="duplicateValues" dxfId="4754" priority="2718"/>
  </conditionalFormatting>
  <conditionalFormatting sqref="AI29">
    <cfRule type="duplicateValues" dxfId="4753" priority="2717"/>
  </conditionalFormatting>
  <conditionalFormatting sqref="AI29">
    <cfRule type="duplicateValues" dxfId="4752" priority="2716"/>
  </conditionalFormatting>
  <conditionalFormatting sqref="AI46">
    <cfRule type="duplicateValues" dxfId="4751" priority="2715"/>
  </conditionalFormatting>
  <conditionalFormatting sqref="AI46">
    <cfRule type="duplicateValues" dxfId="4750" priority="2714"/>
  </conditionalFormatting>
  <conditionalFormatting sqref="AI49">
    <cfRule type="duplicateValues" dxfId="4749" priority="2713"/>
  </conditionalFormatting>
  <conditionalFormatting sqref="AI49">
    <cfRule type="duplicateValues" dxfId="4748" priority="2712"/>
  </conditionalFormatting>
  <conditionalFormatting sqref="AI6">
    <cfRule type="duplicateValues" dxfId="4747" priority="2711"/>
  </conditionalFormatting>
  <conditionalFormatting sqref="AI6">
    <cfRule type="duplicateValues" dxfId="4746" priority="2710"/>
  </conditionalFormatting>
  <conditionalFormatting sqref="AI9">
    <cfRule type="duplicateValues" dxfId="4745" priority="2709"/>
  </conditionalFormatting>
  <conditionalFormatting sqref="AI9">
    <cfRule type="duplicateValues" dxfId="4744" priority="2708"/>
  </conditionalFormatting>
  <conditionalFormatting sqref="AI16">
    <cfRule type="duplicateValues" dxfId="4743" priority="2707"/>
  </conditionalFormatting>
  <conditionalFormatting sqref="AI16">
    <cfRule type="duplicateValues" dxfId="4742" priority="2706"/>
  </conditionalFormatting>
  <conditionalFormatting sqref="AI19">
    <cfRule type="duplicateValues" dxfId="4741" priority="2705"/>
  </conditionalFormatting>
  <conditionalFormatting sqref="AI19">
    <cfRule type="duplicateValues" dxfId="4740" priority="2704"/>
  </conditionalFormatting>
  <conditionalFormatting sqref="AI16:AJ16 AM16:AP16">
    <cfRule type="duplicateValues" dxfId="4739" priority="2703"/>
  </conditionalFormatting>
  <conditionalFormatting sqref="AH46">
    <cfRule type="duplicateValues" dxfId="4738" priority="2698"/>
  </conditionalFormatting>
  <conditionalFormatting sqref="AH49">
    <cfRule type="duplicateValues" dxfId="4737" priority="2697"/>
  </conditionalFormatting>
  <conditionalFormatting sqref="AK46 AK36 AK26 AK16">
    <cfRule type="duplicateValues" dxfId="4736" priority="1636"/>
  </conditionalFormatting>
  <conditionalFormatting sqref="AK49 AK39 AK29 AK19">
    <cfRule type="duplicateValues" dxfId="4735" priority="1635"/>
  </conditionalFormatting>
  <conditionalFormatting sqref="AL9">
    <cfRule type="duplicateValues" dxfId="4734" priority="1526"/>
  </conditionalFormatting>
  <conditionalFormatting sqref="AL9">
    <cfRule type="duplicateValues" dxfId="4733" priority="1525"/>
  </conditionalFormatting>
  <conditionalFormatting sqref="AL9">
    <cfRule type="duplicateValues" dxfId="4732" priority="1524"/>
  </conditionalFormatting>
  <conditionalFormatting sqref="AL9">
    <cfRule type="duplicateValues" dxfId="4731" priority="1523"/>
  </conditionalFormatting>
  <conditionalFormatting sqref="AL9">
    <cfRule type="duplicateValues" dxfId="4730" priority="1522"/>
  </conditionalFormatting>
  <conditionalFormatting sqref="AL9">
    <cfRule type="duplicateValues" dxfId="4729" priority="1521"/>
  </conditionalFormatting>
  <conditionalFormatting sqref="AL9">
    <cfRule type="duplicateValues" dxfId="4728" priority="1520"/>
  </conditionalFormatting>
  <conditionalFormatting sqref="AL9">
    <cfRule type="duplicateValues" dxfId="4727" priority="1519"/>
  </conditionalFormatting>
  <conditionalFormatting sqref="AL9">
    <cfRule type="duplicateValues" dxfId="4726" priority="1518"/>
  </conditionalFormatting>
  <conditionalFormatting sqref="AL36 AL26 AL16">
    <cfRule type="duplicateValues" dxfId="4725" priority="1505"/>
  </conditionalFormatting>
  <conditionalFormatting sqref="AL36 AL26 AL16">
    <cfRule type="duplicateValues" dxfId="4724" priority="1504"/>
  </conditionalFormatting>
  <conditionalFormatting sqref="AL36 AL26 AL16">
    <cfRule type="duplicateValues" dxfId="4723" priority="1503"/>
  </conditionalFormatting>
  <conditionalFormatting sqref="AL36 AL26 AL16">
    <cfRule type="duplicateValues" dxfId="4722" priority="1502"/>
  </conditionalFormatting>
  <conditionalFormatting sqref="AL36 AL26 AL16">
    <cfRule type="duplicateValues" dxfId="4721" priority="1501"/>
  </conditionalFormatting>
  <conditionalFormatting sqref="AL36 AL26 AL16">
    <cfRule type="duplicateValues" dxfId="4720" priority="1500"/>
  </conditionalFormatting>
  <conditionalFormatting sqref="AL36 AL26 AL16">
    <cfRule type="duplicateValues" dxfId="4719" priority="1499"/>
  </conditionalFormatting>
  <conditionalFormatting sqref="AL36 AL26 AL16">
    <cfRule type="duplicateValues" dxfId="4718" priority="1498"/>
  </conditionalFormatting>
  <conditionalFormatting sqref="AL36 AL26 AL16">
    <cfRule type="duplicateValues" dxfId="4717" priority="1497"/>
  </conditionalFormatting>
  <conditionalFormatting sqref="AL39 AL29 AL19">
    <cfRule type="duplicateValues" dxfId="4716" priority="1496"/>
  </conditionalFormatting>
  <conditionalFormatting sqref="AL39 AL29 AL19">
    <cfRule type="duplicateValues" dxfId="4715" priority="1495"/>
  </conditionalFormatting>
  <conditionalFormatting sqref="AL39 AL29 AL19">
    <cfRule type="duplicateValues" dxfId="4714" priority="1494"/>
  </conditionalFormatting>
  <conditionalFormatting sqref="AL39 AL29 AL19">
    <cfRule type="duplicateValues" dxfId="4713" priority="1493"/>
  </conditionalFormatting>
  <conditionalFormatting sqref="AL39 AL29 AL19">
    <cfRule type="duplicateValues" dxfId="4712" priority="1492"/>
  </conditionalFormatting>
  <conditionalFormatting sqref="AL39 AL29 AL19">
    <cfRule type="duplicateValues" dxfId="4711" priority="1491"/>
  </conditionalFormatting>
  <conditionalFormatting sqref="AL39 AL29 AL19">
    <cfRule type="duplicateValues" dxfId="4710" priority="1490"/>
  </conditionalFormatting>
  <conditionalFormatting sqref="AL39 AL29 AL19">
    <cfRule type="duplicateValues" dxfId="4709" priority="1489"/>
  </conditionalFormatting>
  <conditionalFormatting sqref="AL39 AL29 AL19">
    <cfRule type="duplicateValues" dxfId="4708" priority="1488"/>
  </conditionalFormatting>
  <conditionalFormatting sqref="AH6">
    <cfRule type="duplicateValues" dxfId="4707" priority="1245"/>
  </conditionalFormatting>
  <conditionalFormatting sqref="AH9">
    <cfRule type="duplicateValues" dxfId="4706" priority="1244"/>
  </conditionalFormatting>
  <conditionalFormatting sqref="AH36 AH26 AH16">
    <cfRule type="duplicateValues" dxfId="4705" priority="1231"/>
  </conditionalFormatting>
  <conditionalFormatting sqref="AH39 AH29 AH19">
    <cfRule type="duplicateValues" dxfId="4704" priority="1230"/>
  </conditionalFormatting>
  <conditionalFormatting sqref="B6:AG6">
    <cfRule type="duplicateValues" dxfId="4703" priority="12"/>
  </conditionalFormatting>
  <conditionalFormatting sqref="B9:AG9">
    <cfRule type="duplicateValues" dxfId="4702" priority="11"/>
  </conditionalFormatting>
  <conditionalFormatting sqref="B16:AG16">
    <cfRule type="duplicateValues" dxfId="4701" priority="10"/>
  </conditionalFormatting>
  <conditionalFormatting sqref="B19:AG19">
    <cfRule type="duplicateValues" dxfId="4700" priority="9"/>
  </conditionalFormatting>
  <conditionalFormatting sqref="B26:AG26">
    <cfRule type="duplicateValues" dxfId="4699" priority="8"/>
  </conditionalFormatting>
  <conditionalFormatting sqref="B29:AG29">
    <cfRule type="duplicateValues" dxfId="4698" priority="7"/>
  </conditionalFormatting>
  <conditionalFormatting sqref="B36:AG36">
    <cfRule type="duplicateValues" dxfId="4697" priority="6"/>
  </conditionalFormatting>
  <conditionalFormatting sqref="B39:AG39">
    <cfRule type="duplicateValues" dxfId="4696" priority="5"/>
  </conditionalFormatting>
  <conditionalFormatting sqref="B46:AG46">
    <cfRule type="duplicateValues" dxfId="4695" priority="4"/>
  </conditionalFormatting>
  <conditionalFormatting sqref="B49:AG49">
    <cfRule type="duplicateValues" dxfId="4694" priority="3"/>
  </conditionalFormatting>
  <conditionalFormatting sqref="B56:AG56">
    <cfRule type="duplicateValues" dxfId="4693" priority="2"/>
  </conditionalFormatting>
  <conditionalFormatting sqref="B59:AG59">
    <cfRule type="duplicateValues" dxfId="4692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89953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69" stopIfTrue="1" operator="containsText" id="{BC3C9807-1872-4C08-8BF7-34D7A0FA67DA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2868" stopIfTrue="1" operator="containsText" id="{EEA8186A-1888-4AF8-B30A-1215FD4D3EC5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2815" stopIfTrue="1" operator="containsText" id="{2A89AE2F-ED8C-4D69-B50F-2026A416B6AF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2A7C-C4CC-4EF2-8061-482811EF2776}">
  <sheetPr codeName="Tabelle297"/>
  <dimension ref="A1:CE85"/>
  <sheetViews>
    <sheetView topLeftCell="D1" zoomScale="70" zoomScaleNormal="70" zoomScaleSheetLayoutView="70" zoomScalePageLayoutView="70" workbookViewId="0">
      <selection activeCell="AG2" sqref="AG2:AG49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21</v>
      </c>
      <c r="B1" s="3">
        <f>DATE(YEAR(A2),1,7*A1-3-WEEKDAY(DATE(YEAR(A2),,),3))</f>
        <v>43969</v>
      </c>
      <c r="C1" s="2" t="s">
        <v>29</v>
      </c>
      <c r="D1" s="3">
        <f>B1+4</f>
        <v>43973</v>
      </c>
      <c r="E1" s="207">
        <f ca="1">SUMIF(B6:AI7,"&lt;&gt;"&amp;"",B2:AI2)</f>
        <v>70</v>
      </c>
      <c r="F1" s="451" t="s">
        <v>466</v>
      </c>
      <c r="G1" s="354"/>
      <c r="H1" s="452"/>
      <c r="I1" s="452"/>
      <c r="J1" s="307"/>
      <c r="K1" s="449"/>
      <c r="L1" s="307"/>
      <c r="M1" s="441"/>
      <c r="N1" s="307"/>
      <c r="O1" s="307"/>
      <c r="P1" s="307"/>
      <c r="Q1" s="328"/>
      <c r="R1" s="345"/>
      <c r="S1" s="345"/>
      <c r="T1" s="413"/>
      <c r="U1" s="327"/>
      <c r="V1" s="327"/>
      <c r="W1" s="327"/>
      <c r="X1" s="327"/>
      <c r="Y1" s="223"/>
      <c r="Z1" s="212"/>
      <c r="AA1" s="227"/>
      <c r="AB1" s="227"/>
      <c r="AC1" s="225"/>
      <c r="AD1" s="362"/>
      <c r="AE1" s="413"/>
      <c r="AF1" s="227"/>
      <c r="AG1" s="227"/>
      <c r="AH1" s="212" t="s">
        <v>318</v>
      </c>
      <c r="AI1" s="212"/>
      <c r="AJ1" s="413"/>
      <c r="AK1" s="225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9"/>
      <c r="T2" s="165">
        <v>1</v>
      </c>
      <c r="U2" s="165">
        <v>3</v>
      </c>
      <c r="V2" s="165">
        <v>1</v>
      </c>
      <c r="W2" s="9"/>
      <c r="X2" s="9"/>
      <c r="Y2" s="9"/>
      <c r="Z2" s="166">
        <v>7</v>
      </c>
      <c r="AA2" s="263"/>
      <c r="AB2" s="263"/>
      <c r="AC2" s="9"/>
      <c r="AD2" s="165">
        <v>5</v>
      </c>
      <c r="AE2" s="165">
        <v>10</v>
      </c>
      <c r="AF2" s="165">
        <v>1</v>
      </c>
      <c r="AG2" s="165">
        <v>1</v>
      </c>
      <c r="AH2" s="165">
        <v>3</v>
      </c>
      <c r="AI2" s="165">
        <v>6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7</v>
      </c>
      <c r="BA2" s="287">
        <f t="shared" ref="BA2:BR2" si="0">MAX(BA6,BA9,BA12,BA16,BA19,BA22,BA26,BA29,BA32,BA36,BA39,BA42,BA46,BA49,BA52,BA56,BA59,BA62)</f>
        <v>0</v>
      </c>
      <c r="BB2" s="287">
        <f t="shared" si="0"/>
        <v>10</v>
      </c>
      <c r="BC2" s="287">
        <f t="shared" si="0"/>
        <v>4</v>
      </c>
      <c r="BD2" s="287">
        <f t="shared" si="0"/>
        <v>11</v>
      </c>
      <c r="BE2" s="287">
        <f t="shared" si="0"/>
        <v>6</v>
      </c>
      <c r="BF2" s="287">
        <f t="shared" si="0"/>
        <v>4</v>
      </c>
      <c r="BG2" s="287">
        <f t="shared" si="0"/>
        <v>10</v>
      </c>
      <c r="BH2" s="287">
        <f t="shared" si="0"/>
        <v>3</v>
      </c>
      <c r="BI2" s="287">
        <f t="shared" si="0"/>
        <v>1</v>
      </c>
      <c r="BJ2" s="287">
        <f t="shared" si="0"/>
        <v>2</v>
      </c>
      <c r="BK2" s="287">
        <f t="shared" si="0"/>
        <v>9</v>
      </c>
      <c r="BL2" s="287">
        <f t="shared" si="0"/>
        <v>6</v>
      </c>
      <c r="BM2" s="287">
        <f t="shared" si="0"/>
        <v>0</v>
      </c>
      <c r="BN2" s="287">
        <f t="shared" si="0"/>
        <v>0</v>
      </c>
      <c r="BO2" s="287">
        <f t="shared" si="0"/>
        <v>0</v>
      </c>
      <c r="BP2" s="287">
        <f t="shared" si="0"/>
        <v>0</v>
      </c>
      <c r="BQ2" s="287">
        <f t="shared" si="0"/>
        <v>0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/>
      <c r="Y3" s="12"/>
      <c r="Z3" s="286" t="s">
        <v>194</v>
      </c>
      <c r="AA3" s="286"/>
      <c r="AB3" s="286"/>
      <c r="AC3" s="286"/>
      <c r="AD3" s="12" t="s">
        <v>348</v>
      </c>
      <c r="AE3" s="12" t="s">
        <v>349</v>
      </c>
      <c r="AF3" s="12" t="s">
        <v>457</v>
      </c>
      <c r="AG3" s="12" t="s">
        <v>297</v>
      </c>
      <c r="AH3" s="12" t="s">
        <v>297</v>
      </c>
      <c r="AI3" s="12" t="s">
        <v>311</v>
      </c>
      <c r="AJ3" s="13"/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217</v>
      </c>
      <c r="C4" s="17" t="s">
        <v>191</v>
      </c>
      <c r="D4" s="17" t="s">
        <v>191</v>
      </c>
      <c r="E4" s="17" t="s">
        <v>465</v>
      </c>
      <c r="F4" s="17" t="s">
        <v>464</v>
      </c>
      <c r="G4" s="17" t="s">
        <v>464</v>
      </c>
      <c r="H4" s="17" t="s">
        <v>464</v>
      </c>
      <c r="I4" s="17"/>
      <c r="J4" s="17"/>
      <c r="K4" s="17" t="s">
        <v>448</v>
      </c>
      <c r="L4" s="17"/>
      <c r="M4" s="17" t="s">
        <v>262</v>
      </c>
      <c r="N4" s="17" t="s">
        <v>266</v>
      </c>
      <c r="O4" s="17"/>
      <c r="P4" s="17" t="s">
        <v>191</v>
      </c>
      <c r="Q4" s="17" t="s">
        <v>456</v>
      </c>
      <c r="R4" s="17" t="s">
        <v>347</v>
      </c>
      <c r="S4" s="17"/>
      <c r="T4" s="17" t="s">
        <v>217</v>
      </c>
      <c r="U4" s="17" t="s">
        <v>422</v>
      </c>
      <c r="V4" s="17" t="s">
        <v>347</v>
      </c>
      <c r="W4" s="17"/>
      <c r="X4" s="17"/>
      <c r="Y4" s="17"/>
      <c r="Z4" s="17" t="s">
        <v>459</v>
      </c>
      <c r="AA4" s="17"/>
      <c r="AB4" s="17"/>
      <c r="AC4" s="17"/>
      <c r="AD4" s="17" t="s">
        <v>347</v>
      </c>
      <c r="AE4" s="17" t="s">
        <v>345</v>
      </c>
      <c r="AF4" s="17" t="s">
        <v>456</v>
      </c>
      <c r="AG4" s="17" t="s">
        <v>192</v>
      </c>
      <c r="AH4" s="17" t="s">
        <v>262</v>
      </c>
      <c r="AI4" s="17" t="s">
        <v>436</v>
      </c>
      <c r="AJ4" s="334"/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9"/>
      <c r="D5" s="289"/>
      <c r="E5" s="290" t="s">
        <v>6</v>
      </c>
      <c r="F5" s="291" t="s">
        <v>1</v>
      </c>
      <c r="G5" s="291" t="s">
        <v>1</v>
      </c>
      <c r="H5" s="291" t="s">
        <v>1</v>
      </c>
      <c r="I5" s="289"/>
      <c r="J5" s="289"/>
      <c r="K5" s="390" t="s">
        <v>372</v>
      </c>
      <c r="L5" s="289"/>
      <c r="M5" s="292" t="s">
        <v>16</v>
      </c>
      <c r="N5" s="352" t="s">
        <v>202</v>
      </c>
      <c r="O5" s="289"/>
      <c r="P5" s="289"/>
      <c r="Q5" s="217" t="s">
        <v>27</v>
      </c>
      <c r="R5" s="264" t="s">
        <v>74</v>
      </c>
      <c r="S5" s="289"/>
      <c r="T5" s="289"/>
      <c r="U5" s="264" t="s">
        <v>74</v>
      </c>
      <c r="V5" s="264" t="s">
        <v>74</v>
      </c>
      <c r="W5" s="289"/>
      <c r="X5" s="289"/>
      <c r="Y5" s="289"/>
      <c r="Z5" s="292" t="s">
        <v>16</v>
      </c>
      <c r="AA5" s="289"/>
      <c r="AB5" s="289"/>
      <c r="AC5" s="289"/>
      <c r="AD5" s="417" t="s">
        <v>74</v>
      </c>
      <c r="AE5" s="294" t="s">
        <v>14</v>
      </c>
      <c r="AF5" s="217" t="s">
        <v>27</v>
      </c>
      <c r="AG5" s="292" t="s">
        <v>16</v>
      </c>
      <c r="AH5" s="294" t="s">
        <v>14</v>
      </c>
      <c r="AI5" s="295" t="s">
        <v>26</v>
      </c>
      <c r="AJ5" s="313"/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7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/>
      <c r="D6" s="26"/>
      <c r="E6" s="26" t="s">
        <v>31</v>
      </c>
      <c r="F6" s="26">
        <v>5</v>
      </c>
      <c r="G6" s="26">
        <v>4</v>
      </c>
      <c r="H6" s="26">
        <v>4</v>
      </c>
      <c r="I6" s="26"/>
      <c r="J6" s="26"/>
      <c r="K6" s="26" t="s">
        <v>271</v>
      </c>
      <c r="L6" s="26"/>
      <c r="M6" s="26">
        <v>7</v>
      </c>
      <c r="N6" s="26" t="s">
        <v>33</v>
      </c>
      <c r="O6" s="26"/>
      <c r="P6" s="26"/>
      <c r="Q6" s="26">
        <v>9</v>
      </c>
      <c r="R6" s="26">
        <v>3</v>
      </c>
      <c r="S6" s="26"/>
      <c r="T6" s="26"/>
      <c r="U6" s="26">
        <v>3</v>
      </c>
      <c r="V6" s="26">
        <v>3</v>
      </c>
      <c r="W6" s="26"/>
      <c r="X6" s="26"/>
      <c r="Y6" s="26"/>
      <c r="Z6" s="26">
        <v>1</v>
      </c>
      <c r="AA6" s="26"/>
      <c r="AB6" s="26"/>
      <c r="AC6" s="26"/>
      <c r="AD6" s="26">
        <v>3</v>
      </c>
      <c r="AE6" s="26">
        <v>8</v>
      </c>
      <c r="AF6" s="26">
        <v>9</v>
      </c>
      <c r="AG6" s="26">
        <v>10</v>
      </c>
      <c r="AH6" s="26" t="s">
        <v>32</v>
      </c>
      <c r="AI6" s="26">
        <v>6</v>
      </c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7</v>
      </c>
      <c r="BA6" s="167">
        <f t="shared" si="2"/>
        <v>0</v>
      </c>
      <c r="BB6" s="167">
        <f t="shared" si="2"/>
        <v>10</v>
      </c>
      <c r="BC6" s="167">
        <f t="shared" si="2"/>
        <v>4</v>
      </c>
      <c r="BD6" s="167">
        <f t="shared" si="2"/>
        <v>11</v>
      </c>
      <c r="BE6" s="167">
        <f t="shared" si="2"/>
        <v>6</v>
      </c>
      <c r="BF6" s="167">
        <f t="shared" si="2"/>
        <v>4</v>
      </c>
      <c r="BG6" s="167">
        <f t="shared" si="2"/>
        <v>10</v>
      </c>
      <c r="BH6" s="167">
        <f t="shared" si="2"/>
        <v>3</v>
      </c>
      <c r="BI6" s="167">
        <f t="shared" si="2"/>
        <v>1</v>
      </c>
      <c r="BJ6" s="167">
        <f t="shared" si="2"/>
        <v>2</v>
      </c>
      <c r="BK6" s="167">
        <f t="shared" si="2"/>
        <v>3</v>
      </c>
      <c r="BL6" s="167">
        <f t="shared" si="2"/>
        <v>6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8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217</v>
      </c>
      <c r="C7" s="17" t="s">
        <v>191</v>
      </c>
      <c r="D7" s="17" t="s">
        <v>191</v>
      </c>
      <c r="E7" s="17" t="s">
        <v>465</v>
      </c>
      <c r="F7" s="17" t="s">
        <v>464</v>
      </c>
      <c r="G7" s="17" t="s">
        <v>464</v>
      </c>
      <c r="H7" s="17" t="s">
        <v>464</v>
      </c>
      <c r="I7" s="17"/>
      <c r="J7" s="17"/>
      <c r="K7" s="17" t="s">
        <v>448</v>
      </c>
      <c r="L7" s="17"/>
      <c r="M7" s="17" t="s">
        <v>262</v>
      </c>
      <c r="N7" s="17" t="s">
        <v>266</v>
      </c>
      <c r="O7" s="17"/>
      <c r="P7" s="17" t="s">
        <v>191</v>
      </c>
      <c r="Q7" s="17" t="s">
        <v>456</v>
      </c>
      <c r="R7" s="17" t="s">
        <v>347</v>
      </c>
      <c r="S7" s="17"/>
      <c r="T7" s="17" t="s">
        <v>217</v>
      </c>
      <c r="U7" s="17" t="s">
        <v>422</v>
      </c>
      <c r="V7" s="17" t="s">
        <v>347</v>
      </c>
      <c r="W7" s="17"/>
      <c r="X7" s="17"/>
      <c r="Y7" s="17"/>
      <c r="Z7" s="17" t="s">
        <v>459</v>
      </c>
      <c r="AA7" s="17"/>
      <c r="AB7" s="17"/>
      <c r="AC7" s="17"/>
      <c r="AD7" s="17" t="s">
        <v>347</v>
      </c>
      <c r="AE7" s="17" t="s">
        <v>345</v>
      </c>
      <c r="AF7" s="17" t="s">
        <v>456</v>
      </c>
      <c r="AG7" s="17" t="s">
        <v>192</v>
      </c>
      <c r="AH7" s="17" t="s">
        <v>262</v>
      </c>
      <c r="AI7" s="17" t="s">
        <v>436</v>
      </c>
      <c r="AJ7" s="334"/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4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89"/>
      <c r="E8" s="290" t="s">
        <v>6</v>
      </c>
      <c r="F8" s="291" t="s">
        <v>1</v>
      </c>
      <c r="G8" s="291" t="s">
        <v>1</v>
      </c>
      <c r="H8" s="291" t="s">
        <v>1</v>
      </c>
      <c r="I8" s="289"/>
      <c r="J8" s="289"/>
      <c r="K8" s="292" t="s">
        <v>16</v>
      </c>
      <c r="L8" s="289"/>
      <c r="M8" s="292" t="s">
        <v>16</v>
      </c>
      <c r="N8" s="352" t="s">
        <v>202</v>
      </c>
      <c r="O8" s="289"/>
      <c r="P8" s="289"/>
      <c r="Q8" s="217" t="s">
        <v>27</v>
      </c>
      <c r="R8" s="264" t="s">
        <v>74</v>
      </c>
      <c r="S8" s="289"/>
      <c r="T8" s="289"/>
      <c r="U8" s="264" t="s">
        <v>74</v>
      </c>
      <c r="V8" s="264" t="s">
        <v>74</v>
      </c>
      <c r="W8" s="289"/>
      <c r="X8" s="289"/>
      <c r="Y8" s="289"/>
      <c r="Z8" s="292" t="s">
        <v>16</v>
      </c>
      <c r="AA8" s="289"/>
      <c r="AB8" s="289"/>
      <c r="AC8" s="289"/>
      <c r="AD8" s="417" t="s">
        <v>74</v>
      </c>
      <c r="AE8" s="294" t="s">
        <v>14</v>
      </c>
      <c r="AF8" s="217" t="s">
        <v>27</v>
      </c>
      <c r="AG8" s="292" t="s">
        <v>16</v>
      </c>
      <c r="AH8" s="294" t="s">
        <v>14</v>
      </c>
      <c r="AI8" s="295" t="s">
        <v>26</v>
      </c>
      <c r="AJ8" s="313"/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/>
      <c r="E9" s="26" t="s">
        <v>31</v>
      </c>
      <c r="F9" s="26">
        <v>5</v>
      </c>
      <c r="G9" s="26">
        <v>4</v>
      </c>
      <c r="H9" s="26">
        <v>4</v>
      </c>
      <c r="I9" s="26"/>
      <c r="J9" s="26"/>
      <c r="K9" s="26" t="s">
        <v>271</v>
      </c>
      <c r="L9" s="26"/>
      <c r="M9" s="26">
        <v>7</v>
      </c>
      <c r="N9" s="26" t="s">
        <v>33</v>
      </c>
      <c r="O9" s="26"/>
      <c r="P9" s="26"/>
      <c r="Q9" s="26">
        <v>9</v>
      </c>
      <c r="R9" s="26">
        <v>3</v>
      </c>
      <c r="S9" s="26"/>
      <c r="T9" s="26"/>
      <c r="U9" s="26">
        <v>3</v>
      </c>
      <c r="V9" s="26">
        <v>3</v>
      </c>
      <c r="W9" s="26"/>
      <c r="X9" s="26"/>
      <c r="Y9" s="26"/>
      <c r="Z9" s="26">
        <v>1</v>
      </c>
      <c r="AA9" s="26"/>
      <c r="AB9" s="26"/>
      <c r="AC9" s="26"/>
      <c r="AD9" s="26">
        <v>3</v>
      </c>
      <c r="AE9" s="26">
        <v>8</v>
      </c>
      <c r="AF9" s="26">
        <v>9</v>
      </c>
      <c r="AG9" s="26">
        <v>10</v>
      </c>
      <c r="AH9" s="26" t="s">
        <v>32</v>
      </c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7</v>
      </c>
      <c r="BA9" s="167">
        <f t="shared" si="4"/>
        <v>0</v>
      </c>
      <c r="BB9" s="167">
        <f t="shared" si="4"/>
        <v>10</v>
      </c>
      <c r="BC9" s="167">
        <f t="shared" si="4"/>
        <v>4</v>
      </c>
      <c r="BD9" s="167">
        <f t="shared" si="4"/>
        <v>11</v>
      </c>
      <c r="BE9" s="167">
        <f t="shared" si="4"/>
        <v>6</v>
      </c>
      <c r="BF9" s="167">
        <f t="shared" si="4"/>
        <v>4</v>
      </c>
      <c r="BG9" s="167">
        <f t="shared" si="4"/>
        <v>10</v>
      </c>
      <c r="BH9" s="167">
        <f t="shared" si="4"/>
        <v>3</v>
      </c>
      <c r="BI9" s="167">
        <f t="shared" si="4"/>
        <v>1</v>
      </c>
      <c r="BJ9" s="167">
        <f t="shared" si="4"/>
        <v>2</v>
      </c>
      <c r="BK9" s="167">
        <f t="shared" si="4"/>
        <v>3</v>
      </c>
      <c r="BL9" s="167">
        <f t="shared" si="4"/>
        <v>6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44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44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217</v>
      </c>
      <c r="C14" s="17" t="s">
        <v>191</v>
      </c>
      <c r="D14" s="17" t="s">
        <v>191</v>
      </c>
      <c r="E14" s="17" t="s">
        <v>465</v>
      </c>
      <c r="F14" s="17" t="s">
        <v>464</v>
      </c>
      <c r="G14" s="17" t="s">
        <v>464</v>
      </c>
      <c r="H14" s="17" t="s">
        <v>464</v>
      </c>
      <c r="I14" s="17"/>
      <c r="J14" s="17"/>
      <c r="K14" s="17" t="s">
        <v>448</v>
      </c>
      <c r="L14" s="17"/>
      <c r="M14" s="17" t="s">
        <v>262</v>
      </c>
      <c r="N14" s="373" t="s">
        <v>345</v>
      </c>
      <c r="O14" s="17"/>
      <c r="P14" s="17" t="s">
        <v>191</v>
      </c>
      <c r="Q14" s="17" t="s">
        <v>456</v>
      </c>
      <c r="R14" s="17" t="s">
        <v>347</v>
      </c>
      <c r="S14" s="373"/>
      <c r="T14" s="17" t="s">
        <v>217</v>
      </c>
      <c r="U14" s="17" t="s">
        <v>422</v>
      </c>
      <c r="V14" s="17" t="s">
        <v>347</v>
      </c>
      <c r="W14" s="17"/>
      <c r="X14" s="17"/>
      <c r="Y14" s="17"/>
      <c r="Z14" s="17" t="s">
        <v>459</v>
      </c>
      <c r="AA14" s="17"/>
      <c r="AB14" s="17"/>
      <c r="AC14" s="17"/>
      <c r="AD14" s="17" t="s">
        <v>347</v>
      </c>
      <c r="AE14" s="17" t="s">
        <v>345</v>
      </c>
      <c r="AF14" s="17" t="s">
        <v>456</v>
      </c>
      <c r="AG14" s="17" t="s">
        <v>192</v>
      </c>
      <c r="AH14" s="17" t="s">
        <v>262</v>
      </c>
      <c r="AI14" s="17" t="s">
        <v>293</v>
      </c>
      <c r="AJ14" s="334"/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9"/>
      <c r="D15" s="289"/>
      <c r="E15" s="290" t="s">
        <v>6</v>
      </c>
      <c r="F15" s="291" t="s">
        <v>1</v>
      </c>
      <c r="G15" s="291" t="s">
        <v>1</v>
      </c>
      <c r="H15" s="291" t="s">
        <v>1</v>
      </c>
      <c r="I15" s="289"/>
      <c r="J15" s="289"/>
      <c r="K15" s="390" t="s">
        <v>372</v>
      </c>
      <c r="L15" s="289"/>
      <c r="M15" s="292" t="s">
        <v>16</v>
      </c>
      <c r="N15" s="322" t="s">
        <v>56</v>
      </c>
      <c r="O15" s="289"/>
      <c r="P15" s="289"/>
      <c r="Q15" s="217" t="s">
        <v>27</v>
      </c>
      <c r="R15" s="264" t="s">
        <v>74</v>
      </c>
      <c r="S15" s="289"/>
      <c r="T15" s="289"/>
      <c r="U15" s="264" t="s">
        <v>74</v>
      </c>
      <c r="V15" s="264" t="s">
        <v>74</v>
      </c>
      <c r="W15" s="289"/>
      <c r="X15" s="289"/>
      <c r="Y15" s="289"/>
      <c r="Z15" s="292" t="s">
        <v>16</v>
      </c>
      <c r="AA15" s="289"/>
      <c r="AB15" s="289"/>
      <c r="AC15" s="289"/>
      <c r="AD15" s="417" t="s">
        <v>74</v>
      </c>
      <c r="AE15" s="292" t="s">
        <v>16</v>
      </c>
      <c r="AF15" s="217" t="s">
        <v>27</v>
      </c>
      <c r="AG15" s="292" t="s">
        <v>16</v>
      </c>
      <c r="AH15" s="292" t="s">
        <v>16</v>
      </c>
      <c r="AI15" s="324" t="s">
        <v>58</v>
      </c>
      <c r="AJ15" s="313"/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/>
      <c r="D16" s="26"/>
      <c r="E16" s="26" t="s">
        <v>31</v>
      </c>
      <c r="F16" s="26">
        <v>5</v>
      </c>
      <c r="G16" s="26">
        <v>4</v>
      </c>
      <c r="H16" s="26">
        <v>4</v>
      </c>
      <c r="I16" s="26"/>
      <c r="J16" s="26"/>
      <c r="K16" s="26" t="s">
        <v>271</v>
      </c>
      <c r="L16" s="26"/>
      <c r="M16" s="26">
        <v>7</v>
      </c>
      <c r="N16" s="26" t="s">
        <v>33</v>
      </c>
      <c r="O16" s="26"/>
      <c r="P16" s="26"/>
      <c r="Q16" s="26">
        <v>9</v>
      </c>
      <c r="R16" s="26">
        <v>3</v>
      </c>
      <c r="S16" s="26"/>
      <c r="T16" s="26"/>
      <c r="U16" s="26">
        <v>3</v>
      </c>
      <c r="V16" s="26">
        <v>3</v>
      </c>
      <c r="W16" s="26"/>
      <c r="X16" s="26"/>
      <c r="Y16" s="26"/>
      <c r="Z16" s="26">
        <v>1</v>
      </c>
      <c r="AA16" s="26"/>
      <c r="AB16" s="26"/>
      <c r="AC16" s="26"/>
      <c r="AD16" s="26">
        <v>3</v>
      </c>
      <c r="AE16" s="26">
        <v>8</v>
      </c>
      <c r="AF16" s="26">
        <v>9</v>
      </c>
      <c r="AG16" s="26">
        <v>10</v>
      </c>
      <c r="AH16" s="26" t="s">
        <v>32</v>
      </c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7</v>
      </c>
      <c r="BA16" s="167">
        <f t="shared" si="8"/>
        <v>0</v>
      </c>
      <c r="BB16" s="167">
        <f t="shared" si="8"/>
        <v>10</v>
      </c>
      <c r="BC16" s="167">
        <f t="shared" si="8"/>
        <v>4</v>
      </c>
      <c r="BD16" s="167">
        <f t="shared" si="8"/>
        <v>11</v>
      </c>
      <c r="BE16" s="167">
        <f t="shared" si="8"/>
        <v>6</v>
      </c>
      <c r="BF16" s="167">
        <f t="shared" si="8"/>
        <v>4</v>
      </c>
      <c r="BG16" s="167">
        <f t="shared" si="8"/>
        <v>10</v>
      </c>
      <c r="BH16" s="167">
        <f t="shared" si="8"/>
        <v>3</v>
      </c>
      <c r="BI16" s="167">
        <f t="shared" si="8"/>
        <v>1</v>
      </c>
      <c r="BJ16" s="167">
        <f t="shared" si="8"/>
        <v>2</v>
      </c>
      <c r="BK16" s="167">
        <f t="shared" si="8"/>
        <v>3</v>
      </c>
      <c r="BL16" s="167">
        <f t="shared" si="8"/>
        <v>6</v>
      </c>
      <c r="BM16" s="167">
        <f t="shared" si="8"/>
        <v>0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217</v>
      </c>
      <c r="C17" s="17" t="s">
        <v>191</v>
      </c>
      <c r="D17" s="17" t="s">
        <v>191</v>
      </c>
      <c r="E17" s="17" t="s">
        <v>465</v>
      </c>
      <c r="F17" s="17" t="s">
        <v>464</v>
      </c>
      <c r="G17" s="17" t="s">
        <v>464</v>
      </c>
      <c r="H17" s="17" t="s">
        <v>464</v>
      </c>
      <c r="I17" s="17"/>
      <c r="J17" s="17"/>
      <c r="K17" s="17" t="s">
        <v>448</v>
      </c>
      <c r="L17" s="17"/>
      <c r="M17" s="17" t="s">
        <v>262</v>
      </c>
      <c r="N17" s="373" t="s">
        <v>345</v>
      </c>
      <c r="O17" s="17"/>
      <c r="P17" s="17" t="s">
        <v>191</v>
      </c>
      <c r="Q17" s="17" t="s">
        <v>456</v>
      </c>
      <c r="R17" s="17" t="s">
        <v>347</v>
      </c>
      <c r="S17" s="373"/>
      <c r="T17" s="17" t="s">
        <v>217</v>
      </c>
      <c r="U17" s="17" t="s">
        <v>422</v>
      </c>
      <c r="V17" s="17" t="s">
        <v>347</v>
      </c>
      <c r="W17" s="17"/>
      <c r="X17" s="17"/>
      <c r="Y17" s="17"/>
      <c r="Z17" s="17" t="s">
        <v>459</v>
      </c>
      <c r="AA17" s="17"/>
      <c r="AB17" s="17"/>
      <c r="AC17" s="17"/>
      <c r="AD17" s="17" t="s">
        <v>347</v>
      </c>
      <c r="AE17" s="17" t="s">
        <v>345</v>
      </c>
      <c r="AF17" s="17" t="s">
        <v>456</v>
      </c>
      <c r="AG17" s="17" t="s">
        <v>192</v>
      </c>
      <c r="AH17" s="17" t="s">
        <v>262</v>
      </c>
      <c r="AI17" s="17" t="s">
        <v>293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9"/>
      <c r="D18" s="289"/>
      <c r="E18" s="290" t="s">
        <v>6</v>
      </c>
      <c r="F18" s="291" t="s">
        <v>1</v>
      </c>
      <c r="G18" s="291" t="s">
        <v>1</v>
      </c>
      <c r="H18" s="291" t="s">
        <v>1</v>
      </c>
      <c r="I18" s="289"/>
      <c r="J18" s="289"/>
      <c r="K18" s="292" t="s">
        <v>16</v>
      </c>
      <c r="L18" s="289"/>
      <c r="M18" s="292" t="s">
        <v>16</v>
      </c>
      <c r="N18" s="322" t="s">
        <v>56</v>
      </c>
      <c r="O18" s="289"/>
      <c r="P18" s="289"/>
      <c r="Q18" s="217" t="s">
        <v>27</v>
      </c>
      <c r="R18" s="264" t="s">
        <v>74</v>
      </c>
      <c r="S18" s="289"/>
      <c r="T18" s="289"/>
      <c r="U18" s="264" t="s">
        <v>74</v>
      </c>
      <c r="V18" s="264" t="s">
        <v>74</v>
      </c>
      <c r="W18" s="289"/>
      <c r="X18" s="289"/>
      <c r="Y18" s="289"/>
      <c r="Z18" s="292" t="s">
        <v>16</v>
      </c>
      <c r="AA18" s="289"/>
      <c r="AB18" s="289"/>
      <c r="AC18" s="289"/>
      <c r="AD18" s="417" t="s">
        <v>74</v>
      </c>
      <c r="AE18" s="292" t="s">
        <v>16</v>
      </c>
      <c r="AF18" s="217" t="s">
        <v>27</v>
      </c>
      <c r="AG18" s="292" t="s">
        <v>16</v>
      </c>
      <c r="AH18" s="292" t="s">
        <v>16</v>
      </c>
      <c r="AI18" s="324" t="s">
        <v>58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/>
      <c r="D19" s="26"/>
      <c r="E19" s="26" t="s">
        <v>31</v>
      </c>
      <c r="F19" s="26">
        <v>5</v>
      </c>
      <c r="G19" s="26">
        <v>4</v>
      </c>
      <c r="H19" s="26">
        <v>4</v>
      </c>
      <c r="I19" s="26"/>
      <c r="J19" s="26"/>
      <c r="K19" s="26" t="s">
        <v>271</v>
      </c>
      <c r="L19" s="26"/>
      <c r="M19" s="26">
        <v>7</v>
      </c>
      <c r="N19" s="26" t="s">
        <v>32</v>
      </c>
      <c r="O19" s="26"/>
      <c r="P19" s="26"/>
      <c r="Q19" s="26">
        <v>9</v>
      </c>
      <c r="R19" s="26">
        <v>3</v>
      </c>
      <c r="S19" s="26"/>
      <c r="T19" s="26"/>
      <c r="U19" s="26">
        <v>3</v>
      </c>
      <c r="V19" s="26">
        <v>3</v>
      </c>
      <c r="W19" s="26"/>
      <c r="X19" s="26"/>
      <c r="Y19" s="26"/>
      <c r="Z19" s="26">
        <v>1</v>
      </c>
      <c r="AA19" s="26"/>
      <c r="AB19" s="26"/>
      <c r="AC19" s="26"/>
      <c r="AD19" s="26">
        <v>3</v>
      </c>
      <c r="AE19" s="26">
        <v>8</v>
      </c>
      <c r="AF19" s="26">
        <v>9</v>
      </c>
      <c r="AG19" s="26">
        <v>10</v>
      </c>
      <c r="AH19" s="26" t="s">
        <v>32</v>
      </c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7</v>
      </c>
      <c r="BA19" s="167">
        <f t="shared" si="10"/>
        <v>0</v>
      </c>
      <c r="BB19" s="167">
        <f t="shared" si="10"/>
        <v>10</v>
      </c>
      <c r="BC19" s="167">
        <f t="shared" si="10"/>
        <v>4</v>
      </c>
      <c r="BD19" s="167">
        <f t="shared" si="10"/>
        <v>11</v>
      </c>
      <c r="BE19" s="167">
        <f t="shared" si="10"/>
        <v>6</v>
      </c>
      <c r="BF19" s="167">
        <f t="shared" si="10"/>
        <v>4</v>
      </c>
      <c r="BG19" s="167">
        <f t="shared" si="10"/>
        <v>10</v>
      </c>
      <c r="BH19" s="167">
        <f t="shared" si="10"/>
        <v>3</v>
      </c>
      <c r="BI19" s="167">
        <f t="shared" si="10"/>
        <v>1</v>
      </c>
      <c r="BJ19" s="167">
        <f t="shared" si="10"/>
        <v>2</v>
      </c>
      <c r="BK19" s="167">
        <f t="shared" si="10"/>
        <v>9</v>
      </c>
      <c r="BL19" s="167">
        <f t="shared" si="10"/>
        <v>0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217</v>
      </c>
      <c r="C24" s="17" t="s">
        <v>191</v>
      </c>
      <c r="D24" s="17" t="s">
        <v>191</v>
      </c>
      <c r="E24" s="17" t="s">
        <v>465</v>
      </c>
      <c r="F24" s="17" t="s">
        <v>464</v>
      </c>
      <c r="G24" s="17" t="s">
        <v>464</v>
      </c>
      <c r="H24" s="17" t="s">
        <v>464</v>
      </c>
      <c r="I24" s="17"/>
      <c r="J24" s="17"/>
      <c r="K24" s="17" t="s">
        <v>448</v>
      </c>
      <c r="L24" s="17"/>
      <c r="M24" s="17" t="s">
        <v>262</v>
      </c>
      <c r="N24" s="373" t="s">
        <v>345</v>
      </c>
      <c r="O24" s="17"/>
      <c r="P24" s="17" t="s">
        <v>191</v>
      </c>
      <c r="Q24" s="17" t="s">
        <v>456</v>
      </c>
      <c r="R24" s="17" t="s">
        <v>347</v>
      </c>
      <c r="S24" s="373"/>
      <c r="T24" s="17" t="s">
        <v>217</v>
      </c>
      <c r="U24" s="17" t="s">
        <v>422</v>
      </c>
      <c r="V24" s="17" t="s">
        <v>347</v>
      </c>
      <c r="W24" s="17"/>
      <c r="X24" s="17"/>
      <c r="Y24" s="17"/>
      <c r="Z24" s="17" t="s">
        <v>459</v>
      </c>
      <c r="AA24" s="17"/>
      <c r="AB24" s="17"/>
      <c r="AC24" s="17"/>
      <c r="AD24" s="17" t="s">
        <v>347</v>
      </c>
      <c r="AE24" s="17" t="s">
        <v>345</v>
      </c>
      <c r="AF24" s="17" t="s">
        <v>456</v>
      </c>
      <c r="AG24" s="17" t="s">
        <v>192</v>
      </c>
      <c r="AH24" s="17" t="s">
        <v>369</v>
      </c>
      <c r="AI24" s="17" t="s">
        <v>436</v>
      </c>
      <c r="AJ24" s="334"/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289"/>
      <c r="E25" s="290" t="s">
        <v>6</v>
      </c>
      <c r="F25" s="291" t="s">
        <v>1</v>
      </c>
      <c r="G25" s="291" t="s">
        <v>1</v>
      </c>
      <c r="H25" s="291" t="s">
        <v>1</v>
      </c>
      <c r="I25" s="289"/>
      <c r="J25" s="289"/>
      <c r="K25" s="390" t="s">
        <v>372</v>
      </c>
      <c r="L25" s="289"/>
      <c r="M25" s="292" t="s">
        <v>16</v>
      </c>
      <c r="N25" s="322" t="s">
        <v>56</v>
      </c>
      <c r="O25" s="289"/>
      <c r="P25" s="289"/>
      <c r="Q25" s="217" t="s">
        <v>27</v>
      </c>
      <c r="R25" s="264" t="s">
        <v>74</v>
      </c>
      <c r="S25" s="310"/>
      <c r="T25" s="289"/>
      <c r="U25" s="264" t="s">
        <v>74</v>
      </c>
      <c r="V25" s="264" t="s">
        <v>74</v>
      </c>
      <c r="W25" s="289"/>
      <c r="X25" s="289"/>
      <c r="Y25" s="289"/>
      <c r="Z25" s="292" t="s">
        <v>16</v>
      </c>
      <c r="AA25" s="289"/>
      <c r="AB25" s="289"/>
      <c r="AC25" s="289"/>
      <c r="AD25" s="417" t="s">
        <v>74</v>
      </c>
      <c r="AE25" s="294" t="s">
        <v>14</v>
      </c>
      <c r="AF25" s="217" t="s">
        <v>27</v>
      </c>
      <c r="AG25" s="292" t="s">
        <v>16</v>
      </c>
      <c r="AH25" s="294" t="s">
        <v>14</v>
      </c>
      <c r="AI25" s="295" t="s">
        <v>26</v>
      </c>
      <c r="AJ25" s="313"/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/>
      <c r="D26" s="26"/>
      <c r="E26" s="26" t="s">
        <v>31</v>
      </c>
      <c r="F26" s="26">
        <v>5</v>
      </c>
      <c r="G26" s="26">
        <v>4</v>
      </c>
      <c r="H26" s="26">
        <v>4</v>
      </c>
      <c r="I26" s="26"/>
      <c r="J26" s="26"/>
      <c r="K26" s="26" t="s">
        <v>271</v>
      </c>
      <c r="L26" s="26"/>
      <c r="M26" s="26">
        <v>7</v>
      </c>
      <c r="N26" s="26" t="s">
        <v>33</v>
      </c>
      <c r="O26" s="26"/>
      <c r="P26" s="26"/>
      <c r="Q26" s="26">
        <v>9</v>
      </c>
      <c r="R26" s="26">
        <v>3</v>
      </c>
      <c r="S26" s="26"/>
      <c r="T26" s="26"/>
      <c r="U26" s="26">
        <v>3</v>
      </c>
      <c r="V26" s="26">
        <v>3</v>
      </c>
      <c r="W26" s="26"/>
      <c r="X26" s="26"/>
      <c r="Y26" s="26"/>
      <c r="Z26" s="26">
        <v>1</v>
      </c>
      <c r="AA26" s="26"/>
      <c r="AB26" s="26"/>
      <c r="AC26" s="26"/>
      <c r="AD26" s="26">
        <v>3</v>
      </c>
      <c r="AE26" s="26">
        <v>8</v>
      </c>
      <c r="AF26" s="26">
        <v>9</v>
      </c>
      <c r="AG26" s="26">
        <v>10</v>
      </c>
      <c r="AH26" s="26" t="s">
        <v>32</v>
      </c>
      <c r="AI26" s="26">
        <v>6</v>
      </c>
      <c r="AJ26" s="82"/>
      <c r="AK26" s="31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7</v>
      </c>
      <c r="BA26" s="167">
        <f t="shared" si="14"/>
        <v>0</v>
      </c>
      <c r="BB26" s="167">
        <f t="shared" si="14"/>
        <v>10</v>
      </c>
      <c r="BC26" s="167">
        <f t="shared" si="14"/>
        <v>4</v>
      </c>
      <c r="BD26" s="167">
        <f t="shared" si="14"/>
        <v>11</v>
      </c>
      <c r="BE26" s="167">
        <f t="shared" si="14"/>
        <v>6</v>
      </c>
      <c r="BF26" s="167">
        <f t="shared" si="14"/>
        <v>4</v>
      </c>
      <c r="BG26" s="167">
        <f t="shared" si="14"/>
        <v>10</v>
      </c>
      <c r="BH26" s="167">
        <f t="shared" si="14"/>
        <v>3</v>
      </c>
      <c r="BI26" s="167">
        <f t="shared" si="14"/>
        <v>1</v>
      </c>
      <c r="BJ26" s="167">
        <f t="shared" si="14"/>
        <v>2</v>
      </c>
      <c r="BK26" s="167">
        <f t="shared" si="14"/>
        <v>3</v>
      </c>
      <c r="BL26" s="167">
        <f t="shared" si="14"/>
        <v>6</v>
      </c>
      <c r="BM26" s="167">
        <f t="shared" si="14"/>
        <v>0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217</v>
      </c>
      <c r="C27" s="17" t="s">
        <v>191</v>
      </c>
      <c r="D27" s="17" t="s">
        <v>191</v>
      </c>
      <c r="E27" s="17" t="s">
        <v>465</v>
      </c>
      <c r="F27" s="17" t="s">
        <v>464</v>
      </c>
      <c r="G27" s="17" t="s">
        <v>464</v>
      </c>
      <c r="H27" s="17" t="s">
        <v>464</v>
      </c>
      <c r="I27" s="17"/>
      <c r="J27" s="17"/>
      <c r="K27" s="17" t="s">
        <v>448</v>
      </c>
      <c r="L27" s="17"/>
      <c r="M27" s="17" t="s">
        <v>262</v>
      </c>
      <c r="N27" s="373" t="s">
        <v>345</v>
      </c>
      <c r="O27" s="17"/>
      <c r="P27" s="17" t="s">
        <v>191</v>
      </c>
      <c r="Q27" s="17" t="s">
        <v>456</v>
      </c>
      <c r="R27" s="17" t="s">
        <v>347</v>
      </c>
      <c r="S27" s="373"/>
      <c r="T27" s="17" t="s">
        <v>217</v>
      </c>
      <c r="U27" s="17" t="s">
        <v>422</v>
      </c>
      <c r="V27" s="17" t="s">
        <v>347</v>
      </c>
      <c r="W27" s="17"/>
      <c r="X27" s="17"/>
      <c r="Y27" s="17"/>
      <c r="Z27" s="17" t="s">
        <v>459</v>
      </c>
      <c r="AA27" s="17"/>
      <c r="AB27" s="17"/>
      <c r="AC27" s="17"/>
      <c r="AD27" s="17" t="s">
        <v>347</v>
      </c>
      <c r="AE27" s="17" t="s">
        <v>345</v>
      </c>
      <c r="AF27" s="17" t="s">
        <v>456</v>
      </c>
      <c r="AG27" s="17" t="s">
        <v>192</v>
      </c>
      <c r="AH27" s="17" t="s">
        <v>370</v>
      </c>
      <c r="AI27" s="17" t="s">
        <v>436</v>
      </c>
      <c r="AJ27" s="334"/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289"/>
      <c r="E28" s="290" t="s">
        <v>6</v>
      </c>
      <c r="F28" s="291" t="s">
        <v>1</v>
      </c>
      <c r="G28" s="291" t="s">
        <v>1</v>
      </c>
      <c r="H28" s="291" t="s">
        <v>1</v>
      </c>
      <c r="I28" s="289"/>
      <c r="J28" s="289"/>
      <c r="K28" s="292" t="s">
        <v>16</v>
      </c>
      <c r="L28" s="289"/>
      <c r="M28" s="292" t="s">
        <v>16</v>
      </c>
      <c r="N28" s="322" t="s">
        <v>56</v>
      </c>
      <c r="O28" s="289"/>
      <c r="P28" s="289"/>
      <c r="Q28" s="217" t="s">
        <v>27</v>
      </c>
      <c r="R28" s="264" t="s">
        <v>74</v>
      </c>
      <c r="S28" s="310"/>
      <c r="T28" s="289"/>
      <c r="U28" s="264" t="s">
        <v>74</v>
      </c>
      <c r="V28" s="264" t="s">
        <v>74</v>
      </c>
      <c r="W28" s="289"/>
      <c r="X28" s="289"/>
      <c r="Y28" s="289"/>
      <c r="Z28" s="292" t="s">
        <v>16</v>
      </c>
      <c r="AA28" s="289"/>
      <c r="AB28" s="289"/>
      <c r="AC28" s="289"/>
      <c r="AD28" s="417" t="s">
        <v>74</v>
      </c>
      <c r="AE28" s="294" t="s">
        <v>14</v>
      </c>
      <c r="AF28" s="217" t="s">
        <v>27</v>
      </c>
      <c r="AG28" s="292" t="s">
        <v>16</v>
      </c>
      <c r="AH28" s="294" t="s">
        <v>14</v>
      </c>
      <c r="AI28" s="295" t="s">
        <v>26</v>
      </c>
      <c r="AJ28" s="313"/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/>
      <c r="D29" s="26"/>
      <c r="E29" s="26" t="s">
        <v>31</v>
      </c>
      <c r="F29" s="26">
        <v>5</v>
      </c>
      <c r="G29" s="26">
        <v>4</v>
      </c>
      <c r="H29" s="26">
        <v>4</v>
      </c>
      <c r="I29" s="26"/>
      <c r="J29" s="26"/>
      <c r="K29" s="26" t="s">
        <v>271</v>
      </c>
      <c r="L29" s="26"/>
      <c r="M29" s="26">
        <v>7</v>
      </c>
      <c r="N29" s="26" t="s">
        <v>33</v>
      </c>
      <c r="O29" s="26"/>
      <c r="P29" s="26"/>
      <c r="Q29" s="26">
        <v>9</v>
      </c>
      <c r="R29" s="26">
        <v>3</v>
      </c>
      <c r="S29" s="26"/>
      <c r="T29" s="26"/>
      <c r="U29" s="26">
        <v>3</v>
      </c>
      <c r="V29" s="26">
        <v>3</v>
      </c>
      <c r="W29" s="26"/>
      <c r="X29" s="26"/>
      <c r="Y29" s="26"/>
      <c r="Z29" s="26">
        <v>1</v>
      </c>
      <c r="AA29" s="26"/>
      <c r="AB29" s="26"/>
      <c r="AC29" s="26"/>
      <c r="AD29" s="26">
        <v>3</v>
      </c>
      <c r="AE29" s="26">
        <v>8</v>
      </c>
      <c r="AF29" s="26">
        <v>9</v>
      </c>
      <c r="AG29" s="26">
        <v>10</v>
      </c>
      <c r="AH29" s="26" t="s">
        <v>32</v>
      </c>
      <c r="AI29" s="26">
        <v>6</v>
      </c>
      <c r="AJ29" s="82"/>
      <c r="AK29" s="31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7</v>
      </c>
      <c r="BA29" s="167">
        <f t="shared" si="16"/>
        <v>0</v>
      </c>
      <c r="BB29" s="167">
        <f t="shared" si="16"/>
        <v>10</v>
      </c>
      <c r="BC29" s="167">
        <f t="shared" si="16"/>
        <v>4</v>
      </c>
      <c r="BD29" s="167">
        <f t="shared" si="16"/>
        <v>11</v>
      </c>
      <c r="BE29" s="167">
        <f t="shared" si="16"/>
        <v>6</v>
      </c>
      <c r="BF29" s="167">
        <f t="shared" si="16"/>
        <v>4</v>
      </c>
      <c r="BG29" s="167">
        <f t="shared" si="16"/>
        <v>10</v>
      </c>
      <c r="BH29" s="167">
        <f t="shared" si="16"/>
        <v>3</v>
      </c>
      <c r="BI29" s="167">
        <f t="shared" si="16"/>
        <v>1</v>
      </c>
      <c r="BJ29" s="167">
        <f t="shared" si="16"/>
        <v>2</v>
      </c>
      <c r="BK29" s="167">
        <f t="shared" si="16"/>
        <v>3</v>
      </c>
      <c r="BL29" s="167">
        <f t="shared" si="16"/>
        <v>6</v>
      </c>
      <c r="BM29" s="167">
        <f t="shared" si="16"/>
        <v>0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218</v>
      </c>
      <c r="C34" s="17" t="s">
        <v>218</v>
      </c>
      <c r="D34" s="17" t="s">
        <v>218</v>
      </c>
      <c r="E34" s="17" t="s">
        <v>218</v>
      </c>
      <c r="F34" s="17" t="s">
        <v>218</v>
      </c>
      <c r="G34" s="17" t="s">
        <v>218</v>
      </c>
      <c r="H34" s="17" t="s">
        <v>218</v>
      </c>
      <c r="I34" s="17"/>
      <c r="J34" s="17"/>
      <c r="K34" s="17" t="s">
        <v>218</v>
      </c>
      <c r="L34" s="17"/>
      <c r="M34" s="17" t="s">
        <v>218</v>
      </c>
      <c r="N34" s="17" t="s">
        <v>218</v>
      </c>
      <c r="O34" s="17"/>
      <c r="P34" s="17" t="s">
        <v>218</v>
      </c>
      <c r="Q34" s="17" t="s">
        <v>218</v>
      </c>
      <c r="R34" s="17" t="s">
        <v>218</v>
      </c>
      <c r="S34" s="373"/>
      <c r="T34" s="17" t="s">
        <v>218</v>
      </c>
      <c r="U34" s="17" t="s">
        <v>218</v>
      </c>
      <c r="V34" s="17" t="s">
        <v>218</v>
      </c>
      <c r="W34" s="17"/>
      <c r="X34" s="17"/>
      <c r="Y34" s="17"/>
      <c r="Z34" s="17" t="s">
        <v>218</v>
      </c>
      <c r="AA34" s="17"/>
      <c r="AB34" s="17"/>
      <c r="AC34" s="17"/>
      <c r="AD34" s="17" t="s">
        <v>218</v>
      </c>
      <c r="AE34" s="17" t="s">
        <v>218</v>
      </c>
      <c r="AF34" s="17" t="s">
        <v>218</v>
      </c>
      <c r="AG34" s="17" t="s">
        <v>218</v>
      </c>
      <c r="AH34" s="17" t="s">
        <v>218</v>
      </c>
      <c r="AI34" s="17" t="s">
        <v>218</v>
      </c>
      <c r="AJ34" s="334"/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0</v>
      </c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310"/>
      <c r="T35" s="289"/>
      <c r="U35" s="289"/>
      <c r="V35" s="289"/>
      <c r="W35" s="289"/>
      <c r="X35" s="289"/>
      <c r="Y35" s="289"/>
      <c r="Z35" s="289"/>
      <c r="AA35" s="289"/>
      <c r="AB35" s="289"/>
      <c r="AC35" s="289"/>
      <c r="AD35" s="310"/>
      <c r="AE35" s="289"/>
      <c r="AF35" s="289"/>
      <c r="AG35" s="289"/>
      <c r="AH35" s="289"/>
      <c r="AI35" s="298"/>
      <c r="AJ35" s="313"/>
      <c r="AK35" s="416"/>
      <c r="AL35" s="289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0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82"/>
      <c r="AK36" s="31"/>
      <c r="AL36" s="382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0</v>
      </c>
      <c r="BA36" s="167">
        <f t="shared" si="20"/>
        <v>0</v>
      </c>
      <c r="BB36" s="167">
        <f t="shared" si="20"/>
        <v>0</v>
      </c>
      <c r="BC36" s="167">
        <f t="shared" si="20"/>
        <v>0</v>
      </c>
      <c r="BD36" s="167">
        <f t="shared" si="20"/>
        <v>0</v>
      </c>
      <c r="BE36" s="167">
        <f t="shared" si="20"/>
        <v>0</v>
      </c>
      <c r="BF36" s="167">
        <f t="shared" si="20"/>
        <v>0</v>
      </c>
      <c r="BG36" s="167">
        <f t="shared" si="20"/>
        <v>0</v>
      </c>
      <c r="BH36" s="167">
        <f t="shared" si="20"/>
        <v>0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0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0</v>
      </c>
    </row>
    <row r="37" spans="1:71" ht="15" customHeight="1" x14ac:dyDescent="0.3">
      <c r="A37" s="192"/>
      <c r="B37" s="17" t="s">
        <v>218</v>
      </c>
      <c r="C37" s="17" t="s">
        <v>218</v>
      </c>
      <c r="D37" s="17" t="s">
        <v>218</v>
      </c>
      <c r="E37" s="17" t="s">
        <v>218</v>
      </c>
      <c r="F37" s="17" t="s">
        <v>218</v>
      </c>
      <c r="G37" s="17" t="s">
        <v>218</v>
      </c>
      <c r="H37" s="17" t="s">
        <v>218</v>
      </c>
      <c r="I37" s="17"/>
      <c r="J37" s="17"/>
      <c r="K37" s="17" t="s">
        <v>218</v>
      </c>
      <c r="L37" s="17"/>
      <c r="M37" s="17" t="s">
        <v>218</v>
      </c>
      <c r="N37" s="17" t="s">
        <v>218</v>
      </c>
      <c r="O37" s="17"/>
      <c r="P37" s="17" t="s">
        <v>218</v>
      </c>
      <c r="Q37" s="17" t="s">
        <v>218</v>
      </c>
      <c r="R37" s="17" t="s">
        <v>218</v>
      </c>
      <c r="S37" s="373"/>
      <c r="T37" s="17" t="s">
        <v>218</v>
      </c>
      <c r="U37" s="17" t="s">
        <v>218</v>
      </c>
      <c r="V37" s="17" t="s">
        <v>218</v>
      </c>
      <c r="W37" s="17"/>
      <c r="X37" s="17"/>
      <c r="Y37" s="17"/>
      <c r="Z37" s="17" t="s">
        <v>218</v>
      </c>
      <c r="AA37" s="17"/>
      <c r="AB37" s="17"/>
      <c r="AC37" s="17"/>
      <c r="AD37" s="17" t="s">
        <v>218</v>
      </c>
      <c r="AE37" s="17" t="s">
        <v>218</v>
      </c>
      <c r="AF37" s="17" t="s">
        <v>218</v>
      </c>
      <c r="AG37" s="17" t="s">
        <v>218</v>
      </c>
      <c r="AH37" s="17" t="s">
        <v>218</v>
      </c>
      <c r="AI37" s="17" t="s">
        <v>218</v>
      </c>
      <c r="AJ37" s="334"/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0</v>
      </c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Q38" s="289"/>
      <c r="R38" s="289"/>
      <c r="S38" s="310"/>
      <c r="T38" s="289"/>
      <c r="U38" s="289"/>
      <c r="V38" s="289"/>
      <c r="W38" s="289"/>
      <c r="X38" s="289"/>
      <c r="Y38" s="289"/>
      <c r="Z38" s="289"/>
      <c r="AA38" s="289"/>
      <c r="AB38" s="289"/>
      <c r="AC38" s="289"/>
      <c r="AD38" s="310"/>
      <c r="AE38" s="289"/>
      <c r="AF38" s="289"/>
      <c r="AG38" s="289"/>
      <c r="AH38" s="289"/>
      <c r="AI38" s="298"/>
      <c r="AJ38" s="313"/>
      <c r="AK38" s="416"/>
      <c r="AL38" s="289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0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82"/>
      <c r="AK39" s="31"/>
      <c r="AL39" s="382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0</v>
      </c>
      <c r="BA39" s="167">
        <f t="shared" si="22"/>
        <v>0</v>
      </c>
      <c r="BB39" s="167">
        <f t="shared" si="22"/>
        <v>0</v>
      </c>
      <c r="BC39" s="167">
        <f t="shared" si="22"/>
        <v>0</v>
      </c>
      <c r="BD39" s="167">
        <f t="shared" si="22"/>
        <v>0</v>
      </c>
      <c r="BE39" s="167">
        <f t="shared" si="22"/>
        <v>0</v>
      </c>
      <c r="BF39" s="167">
        <f t="shared" si="22"/>
        <v>0</v>
      </c>
      <c r="BG39" s="167">
        <f t="shared" si="22"/>
        <v>0</v>
      </c>
      <c r="BH39" s="167">
        <f t="shared" si="22"/>
        <v>0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0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217</v>
      </c>
      <c r="C44" s="17" t="s">
        <v>191</v>
      </c>
      <c r="D44" s="17" t="s">
        <v>191</v>
      </c>
      <c r="E44" s="17" t="s">
        <v>465</v>
      </c>
      <c r="F44" s="17" t="s">
        <v>464</v>
      </c>
      <c r="G44" s="17" t="s">
        <v>464</v>
      </c>
      <c r="H44" s="17" t="s">
        <v>464</v>
      </c>
      <c r="I44" s="17"/>
      <c r="J44" s="17"/>
      <c r="K44" s="17" t="s">
        <v>448</v>
      </c>
      <c r="L44" s="17"/>
      <c r="M44" s="17" t="s">
        <v>217</v>
      </c>
      <c r="N44" s="17" t="s">
        <v>217</v>
      </c>
      <c r="O44" s="17"/>
      <c r="P44" s="17" t="s">
        <v>191</v>
      </c>
      <c r="Q44" s="17" t="s">
        <v>456</v>
      </c>
      <c r="R44" s="17" t="s">
        <v>347</v>
      </c>
      <c r="S44" s="17"/>
      <c r="T44" s="17" t="s">
        <v>217</v>
      </c>
      <c r="U44" s="17" t="s">
        <v>347</v>
      </c>
      <c r="V44" s="17" t="s">
        <v>347</v>
      </c>
      <c r="W44" s="17"/>
      <c r="X44" s="17"/>
      <c r="Y44" s="17"/>
      <c r="Z44" s="17" t="s">
        <v>459</v>
      </c>
      <c r="AA44" s="17"/>
      <c r="AB44" s="17"/>
      <c r="AC44" s="17"/>
      <c r="AD44" s="17" t="s">
        <v>347</v>
      </c>
      <c r="AE44" s="17" t="s">
        <v>345</v>
      </c>
      <c r="AF44" s="17" t="s">
        <v>456</v>
      </c>
      <c r="AG44" s="17" t="s">
        <v>192</v>
      </c>
      <c r="AH44" s="17" t="s">
        <v>370</v>
      </c>
      <c r="AI44" s="17" t="s">
        <v>436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>IMMS</v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>Modul 25</v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9"/>
      <c r="D45" s="289"/>
      <c r="E45" s="290" t="s">
        <v>6</v>
      </c>
      <c r="F45" s="291" t="s">
        <v>1</v>
      </c>
      <c r="G45" s="291" t="s">
        <v>1</v>
      </c>
      <c r="H45" s="291" t="s">
        <v>1</v>
      </c>
      <c r="I45" s="289"/>
      <c r="J45" s="289"/>
      <c r="K45" s="390" t="s">
        <v>372</v>
      </c>
      <c r="L45" s="289"/>
      <c r="M45" s="289"/>
      <c r="N45" s="289"/>
      <c r="O45" s="289"/>
      <c r="P45" s="289"/>
      <c r="Q45" s="217" t="s">
        <v>27</v>
      </c>
      <c r="R45" s="292" t="s">
        <v>16</v>
      </c>
      <c r="S45" s="289"/>
      <c r="T45" s="289"/>
      <c r="U45" s="292" t="s">
        <v>16</v>
      </c>
      <c r="V45" s="292" t="s">
        <v>16</v>
      </c>
      <c r="W45" s="289"/>
      <c r="X45" s="289"/>
      <c r="Y45" s="289"/>
      <c r="Z45" s="292" t="s">
        <v>16</v>
      </c>
      <c r="AA45" s="289"/>
      <c r="AB45" s="289"/>
      <c r="AC45" s="289"/>
      <c r="AD45" s="368" t="s">
        <v>16</v>
      </c>
      <c r="AE45" s="292" t="s">
        <v>16</v>
      </c>
      <c r="AF45" s="217" t="s">
        <v>27</v>
      </c>
      <c r="AG45" s="292" t="s">
        <v>16</v>
      </c>
      <c r="AH45" s="292" t="s">
        <v>16</v>
      </c>
      <c r="AI45" s="325" t="s">
        <v>16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/>
      <c r="D46" s="26"/>
      <c r="E46" s="26" t="s">
        <v>31</v>
      </c>
      <c r="F46" s="26">
        <v>5</v>
      </c>
      <c r="G46" s="26">
        <v>4</v>
      </c>
      <c r="H46" s="26">
        <v>4</v>
      </c>
      <c r="I46" s="26"/>
      <c r="J46" s="26"/>
      <c r="K46" s="26" t="s">
        <v>271</v>
      </c>
      <c r="L46" s="26"/>
      <c r="M46" s="26"/>
      <c r="N46" s="26"/>
      <c r="O46" s="26"/>
      <c r="P46" s="26"/>
      <c r="Q46" s="26">
        <v>9</v>
      </c>
      <c r="R46" s="26">
        <v>3</v>
      </c>
      <c r="S46" s="26"/>
      <c r="T46" s="26"/>
      <c r="U46" s="26">
        <v>3</v>
      </c>
      <c r="V46" s="26">
        <v>3</v>
      </c>
      <c r="W46" s="26"/>
      <c r="X46" s="26"/>
      <c r="Y46" s="26"/>
      <c r="Z46" s="26">
        <v>1</v>
      </c>
      <c r="AA46" s="26"/>
      <c r="AB46" s="26"/>
      <c r="AC46" s="26"/>
      <c r="AD46" s="26">
        <v>3</v>
      </c>
      <c r="AE46" s="26">
        <v>8</v>
      </c>
      <c r="AF46" s="26">
        <v>9</v>
      </c>
      <c r="AG46" s="26">
        <v>10</v>
      </c>
      <c r="AH46" s="26" t="s">
        <v>32</v>
      </c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>
        <f>IF(HLOOKUP($A$1&amp;"b",[1]!Plan,AR70,FALSE)="","",HLOOKUP($A$1&amp;"b",[1]!Plan,AR70,FALSE))</f>
        <v>8</v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>
        <f>IF(HLOOKUP($A$1&amp;"b",[1]!Plan,AU70,FALSE)="","",HLOOKUP($A$1&amp;"b",[1]!Plan,AU70,FALSE))</f>
        <v>8</v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7</v>
      </c>
      <c r="BA46" s="167">
        <f t="shared" si="26"/>
        <v>0</v>
      </c>
      <c r="BB46" s="167">
        <f t="shared" si="26"/>
        <v>10</v>
      </c>
      <c r="BC46" s="167">
        <f t="shared" si="26"/>
        <v>4</v>
      </c>
      <c r="BD46" s="167">
        <f t="shared" si="26"/>
        <v>11</v>
      </c>
      <c r="BE46" s="167">
        <f t="shared" si="26"/>
        <v>6</v>
      </c>
      <c r="BF46" s="167">
        <f t="shared" si="26"/>
        <v>0</v>
      </c>
      <c r="BG46" s="167">
        <f t="shared" si="26"/>
        <v>10</v>
      </c>
      <c r="BH46" s="167">
        <f t="shared" si="26"/>
        <v>3</v>
      </c>
      <c r="BI46" s="167">
        <f t="shared" si="26"/>
        <v>1</v>
      </c>
      <c r="BJ46" s="167">
        <f t="shared" si="26"/>
        <v>2</v>
      </c>
      <c r="BK46" s="167">
        <f t="shared" si="26"/>
        <v>3</v>
      </c>
      <c r="BL46" s="167">
        <f t="shared" si="26"/>
        <v>0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217</v>
      </c>
      <c r="C47" s="17" t="s">
        <v>191</v>
      </c>
      <c r="D47" s="17" t="s">
        <v>191</v>
      </c>
      <c r="E47" s="17" t="s">
        <v>465</v>
      </c>
      <c r="F47" s="17" t="s">
        <v>464</v>
      </c>
      <c r="G47" s="17" t="s">
        <v>464</v>
      </c>
      <c r="H47" s="17" t="s">
        <v>464</v>
      </c>
      <c r="I47" s="17"/>
      <c r="J47" s="17"/>
      <c r="K47" s="17" t="s">
        <v>448</v>
      </c>
      <c r="L47" s="17"/>
      <c r="M47" s="17" t="s">
        <v>217</v>
      </c>
      <c r="N47" s="17" t="s">
        <v>217</v>
      </c>
      <c r="O47" s="17"/>
      <c r="P47" s="17" t="s">
        <v>191</v>
      </c>
      <c r="Q47" s="17" t="s">
        <v>456</v>
      </c>
      <c r="R47" s="17" t="s">
        <v>347</v>
      </c>
      <c r="S47" s="17"/>
      <c r="T47" s="17" t="s">
        <v>217</v>
      </c>
      <c r="U47" s="17" t="s">
        <v>347</v>
      </c>
      <c r="V47" s="17" t="s">
        <v>347</v>
      </c>
      <c r="W47" s="17"/>
      <c r="X47" s="17"/>
      <c r="Y47" s="17"/>
      <c r="Z47" s="17" t="s">
        <v>459</v>
      </c>
      <c r="AA47" s="17"/>
      <c r="AB47" s="17"/>
      <c r="AC47" s="17"/>
      <c r="AD47" s="17" t="s">
        <v>347</v>
      </c>
      <c r="AE47" s="17" t="s">
        <v>345</v>
      </c>
      <c r="AF47" s="17" t="s">
        <v>456</v>
      </c>
      <c r="AG47" s="17" t="s">
        <v>192</v>
      </c>
      <c r="AH47" s="17" t="s">
        <v>370</v>
      </c>
      <c r="AI47" s="17" t="s">
        <v>436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>IMMS</v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>Modul 25</v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289"/>
      <c r="E48" s="290" t="s">
        <v>6</v>
      </c>
      <c r="F48" s="291" t="s">
        <v>1</v>
      </c>
      <c r="G48" s="291" t="s">
        <v>1</v>
      </c>
      <c r="H48" s="291" t="s">
        <v>1</v>
      </c>
      <c r="I48" s="289"/>
      <c r="J48" s="289"/>
      <c r="K48" s="292" t="s">
        <v>16</v>
      </c>
      <c r="L48" s="289"/>
      <c r="M48" s="289"/>
      <c r="N48" s="289"/>
      <c r="O48" s="289"/>
      <c r="P48" s="289"/>
      <c r="Q48" s="217" t="s">
        <v>27</v>
      </c>
      <c r="R48" s="292" t="s">
        <v>16</v>
      </c>
      <c r="S48" s="289"/>
      <c r="T48" s="289"/>
      <c r="U48" s="292" t="s">
        <v>16</v>
      </c>
      <c r="V48" s="292" t="s">
        <v>16</v>
      </c>
      <c r="W48" s="289"/>
      <c r="X48" s="289"/>
      <c r="Y48" s="289"/>
      <c r="Z48" s="292" t="s">
        <v>16</v>
      </c>
      <c r="AA48" s="289"/>
      <c r="AB48" s="289"/>
      <c r="AC48" s="289"/>
      <c r="AD48" s="368" t="s">
        <v>16</v>
      </c>
      <c r="AE48" s="292" t="s">
        <v>16</v>
      </c>
      <c r="AF48" s="217" t="s">
        <v>27</v>
      </c>
      <c r="AG48" s="292" t="s">
        <v>16</v>
      </c>
      <c r="AH48" s="292" t="s">
        <v>16</v>
      </c>
      <c r="AI48" s="325" t="s">
        <v>16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/>
      <c r="E49" s="26" t="s">
        <v>31</v>
      </c>
      <c r="F49" s="26">
        <v>5</v>
      </c>
      <c r="G49" s="26">
        <v>4</v>
      </c>
      <c r="H49" s="26">
        <v>4</v>
      </c>
      <c r="I49" s="26"/>
      <c r="J49" s="26"/>
      <c r="K49" s="26" t="s">
        <v>271</v>
      </c>
      <c r="L49" s="26"/>
      <c r="M49" s="26"/>
      <c r="N49" s="26"/>
      <c r="O49" s="26"/>
      <c r="P49" s="26"/>
      <c r="Q49" s="26">
        <v>9</v>
      </c>
      <c r="R49" s="26">
        <v>3</v>
      </c>
      <c r="S49" s="26"/>
      <c r="T49" s="26"/>
      <c r="U49" s="26">
        <v>3</v>
      </c>
      <c r="V49" s="26">
        <v>3</v>
      </c>
      <c r="W49" s="26"/>
      <c r="X49" s="26"/>
      <c r="Y49" s="26"/>
      <c r="Z49" s="26">
        <v>1</v>
      </c>
      <c r="AA49" s="26"/>
      <c r="AB49" s="26"/>
      <c r="AC49" s="26"/>
      <c r="AD49" s="26">
        <v>3</v>
      </c>
      <c r="AE49" s="26">
        <v>8</v>
      </c>
      <c r="AF49" s="26">
        <v>9</v>
      </c>
      <c r="AG49" s="26">
        <v>10</v>
      </c>
      <c r="AH49" s="26" t="s">
        <v>32</v>
      </c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>
        <f>IF(HLOOKUP($A$1&amp;"b",[1]!Plan,AR70,FALSE)="","",HLOOKUP($A$1&amp;"b",[1]!Plan,AR70,FALSE))</f>
        <v>8</v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>
        <f>IF(HLOOKUP($A$1&amp;"b",[1]!Plan,AU70,FALSE)="","",HLOOKUP($A$1&amp;"b",[1]!Plan,AU70,FALSE))</f>
        <v>8</v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7</v>
      </c>
      <c r="BA49" s="167">
        <f t="shared" si="28"/>
        <v>0</v>
      </c>
      <c r="BB49" s="167">
        <f t="shared" si="28"/>
        <v>10</v>
      </c>
      <c r="BC49" s="167">
        <f t="shared" si="28"/>
        <v>4</v>
      </c>
      <c r="BD49" s="167">
        <f t="shared" si="28"/>
        <v>11</v>
      </c>
      <c r="BE49" s="167">
        <f t="shared" si="28"/>
        <v>6</v>
      </c>
      <c r="BF49" s="167">
        <f t="shared" si="28"/>
        <v>0</v>
      </c>
      <c r="BG49" s="167">
        <f t="shared" si="28"/>
        <v>10</v>
      </c>
      <c r="BH49" s="167">
        <f t="shared" si="28"/>
        <v>3</v>
      </c>
      <c r="BI49" s="167">
        <f t="shared" si="28"/>
        <v>1</v>
      </c>
      <c r="BJ49" s="167">
        <f t="shared" si="28"/>
        <v>2</v>
      </c>
      <c r="BK49" s="167">
        <f t="shared" si="28"/>
        <v>3</v>
      </c>
      <c r="BL49" s="167">
        <f t="shared" si="28"/>
        <v>0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/>
      <c r="T61" s="210" t="s">
        <v>165</v>
      </c>
      <c r="U61" s="210" t="s">
        <v>165</v>
      </c>
      <c r="V61" s="210" t="s">
        <v>165</v>
      </c>
      <c r="W61" s="194"/>
      <c r="X61" s="194"/>
      <c r="Y61" s="194" t="s">
        <v>165</v>
      </c>
      <c r="Z61" s="194" t="s">
        <v>165</v>
      </c>
      <c r="AA61" s="194"/>
      <c r="AB61" s="194"/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4688" priority="2200" operator="equal">
      <formula>0</formula>
    </cfRule>
    <cfRule type="cellIs" dxfId="4687" priority="2201" operator="greaterThan">
      <formula>0</formula>
    </cfRule>
  </conditionalFormatting>
  <conditionalFormatting sqref="AZ19:BR19">
    <cfRule type="cellIs" dxfId="4686" priority="2198" operator="equal">
      <formula>0</formula>
    </cfRule>
    <cfRule type="cellIs" dxfId="4685" priority="2199" operator="greaterThan">
      <formula>0</formula>
    </cfRule>
  </conditionalFormatting>
  <conditionalFormatting sqref="AZ22:BR22">
    <cfRule type="cellIs" dxfId="4684" priority="2196" operator="equal">
      <formula>0</formula>
    </cfRule>
    <cfRule type="cellIs" dxfId="4683" priority="2197" operator="greaterThan">
      <formula>0</formula>
    </cfRule>
  </conditionalFormatting>
  <conditionalFormatting sqref="AZ26:BR26">
    <cfRule type="cellIs" dxfId="4682" priority="2194" operator="equal">
      <formula>0</formula>
    </cfRule>
    <cfRule type="cellIs" dxfId="4681" priority="2195" operator="greaterThan">
      <formula>0</formula>
    </cfRule>
  </conditionalFormatting>
  <conditionalFormatting sqref="AZ29:BR29">
    <cfRule type="cellIs" dxfId="4680" priority="2192" operator="equal">
      <formula>0</formula>
    </cfRule>
    <cfRule type="cellIs" dxfId="4679" priority="2193" operator="greaterThan">
      <formula>0</formula>
    </cfRule>
  </conditionalFormatting>
  <conditionalFormatting sqref="AZ32:BR32">
    <cfRule type="cellIs" dxfId="4678" priority="2190" operator="equal">
      <formula>0</formula>
    </cfRule>
    <cfRule type="cellIs" dxfId="4677" priority="2191" operator="greaterThan">
      <formula>0</formula>
    </cfRule>
  </conditionalFormatting>
  <conditionalFormatting sqref="AZ36:BR36">
    <cfRule type="cellIs" dxfId="4676" priority="2188" operator="equal">
      <formula>0</formula>
    </cfRule>
    <cfRule type="cellIs" dxfId="4675" priority="2189" operator="greaterThan">
      <formula>0</formula>
    </cfRule>
  </conditionalFormatting>
  <conditionalFormatting sqref="AZ39:BR39">
    <cfRule type="cellIs" dxfId="4674" priority="2186" operator="equal">
      <formula>0</formula>
    </cfRule>
    <cfRule type="cellIs" dxfId="4673" priority="2187" operator="greaterThan">
      <formula>0</formula>
    </cfRule>
  </conditionalFormatting>
  <conditionalFormatting sqref="AZ42:BR42">
    <cfRule type="cellIs" dxfId="4672" priority="2184" operator="equal">
      <formula>0</formula>
    </cfRule>
    <cfRule type="cellIs" dxfId="4671" priority="2185" operator="greaterThan">
      <formula>0</formula>
    </cfRule>
  </conditionalFormatting>
  <conditionalFormatting sqref="AZ46:BR46">
    <cfRule type="cellIs" dxfId="4670" priority="2182" operator="equal">
      <formula>0</formula>
    </cfRule>
    <cfRule type="cellIs" dxfId="4669" priority="2183" operator="greaterThan">
      <formula>0</formula>
    </cfRule>
  </conditionalFormatting>
  <conditionalFormatting sqref="AZ49:BR49">
    <cfRule type="cellIs" dxfId="4668" priority="2180" operator="equal">
      <formula>0</formula>
    </cfRule>
    <cfRule type="cellIs" dxfId="4667" priority="2181" operator="greaterThan">
      <formula>0</formula>
    </cfRule>
  </conditionalFormatting>
  <conditionalFormatting sqref="AZ52:BR52">
    <cfRule type="cellIs" dxfId="4666" priority="2178" operator="equal">
      <formula>0</formula>
    </cfRule>
    <cfRule type="cellIs" dxfId="4665" priority="2179" operator="greaterThan">
      <formula>0</formula>
    </cfRule>
  </conditionalFormatting>
  <conditionalFormatting sqref="AZ56:BR56">
    <cfRule type="cellIs" dxfId="4664" priority="2176" operator="equal">
      <formula>0</formula>
    </cfRule>
    <cfRule type="cellIs" dxfId="4663" priority="2177" operator="greaterThan">
      <formula>0</formula>
    </cfRule>
  </conditionalFormatting>
  <conditionalFormatting sqref="AZ59:BR59">
    <cfRule type="cellIs" dxfId="4662" priority="2174" operator="equal">
      <formula>0</formula>
    </cfRule>
    <cfRule type="cellIs" dxfId="4661" priority="2175" operator="greaterThan">
      <formula>0</formula>
    </cfRule>
  </conditionalFormatting>
  <conditionalFormatting sqref="AZ62:BR62">
    <cfRule type="cellIs" dxfId="4660" priority="2172" operator="equal">
      <formula>0</formula>
    </cfRule>
    <cfRule type="cellIs" dxfId="4659" priority="2173" operator="greaterThan">
      <formula>0</formula>
    </cfRule>
  </conditionalFormatting>
  <conditionalFormatting sqref="A28:A29 A45:A46 A48:A49 A55:A56 A58:A59 A5:A6 A8:A9 A25:A26">
    <cfRule type="cellIs" dxfId="4658" priority="2171" stopIfTrue="1" operator="equal">
      <formula>TRUE</formula>
    </cfRule>
  </conditionalFormatting>
  <conditionalFormatting sqref="A35:A36 A38:A39">
    <cfRule type="cellIs" dxfId="4657" priority="2170" stopIfTrue="1" operator="equal">
      <formula>TRUE</formula>
    </cfRule>
  </conditionalFormatting>
  <conditionalFormatting sqref="AP16">
    <cfRule type="duplicateValues" dxfId="4656" priority="2167"/>
  </conditionalFormatting>
  <conditionalFormatting sqref="AP19">
    <cfRule type="duplicateValues" dxfId="4655" priority="2166"/>
  </conditionalFormatting>
  <conditionalFormatting sqref="AP26">
    <cfRule type="duplicateValues" dxfId="4654" priority="2165"/>
  </conditionalFormatting>
  <conditionalFormatting sqref="AP39">
    <cfRule type="duplicateValues" dxfId="4653" priority="2164"/>
  </conditionalFormatting>
  <conditionalFormatting sqref="AP36">
    <cfRule type="duplicateValues" dxfId="4652" priority="2163"/>
  </conditionalFormatting>
  <conditionalFormatting sqref="AP39">
    <cfRule type="duplicateValues" dxfId="4651" priority="2162"/>
  </conditionalFormatting>
  <conditionalFormatting sqref="AP49">
    <cfRule type="duplicateValues" dxfId="4650" priority="2161"/>
  </conditionalFormatting>
  <conditionalFormatting sqref="AP46">
    <cfRule type="duplicateValues" dxfId="4649" priority="2160"/>
  </conditionalFormatting>
  <conditionalFormatting sqref="AP49">
    <cfRule type="duplicateValues" dxfId="4648" priority="2159"/>
  </conditionalFormatting>
  <conditionalFormatting sqref="AP6 AL6">
    <cfRule type="duplicateValues" dxfId="4647" priority="2158"/>
  </conditionalFormatting>
  <conditionalFormatting sqref="AP9">
    <cfRule type="duplicateValues" dxfId="4646" priority="2157"/>
  </conditionalFormatting>
  <conditionalFormatting sqref="AP36">
    <cfRule type="duplicateValues" dxfId="4645" priority="2156"/>
  </conditionalFormatting>
  <conditionalFormatting sqref="AP39">
    <cfRule type="duplicateValues" dxfId="4644" priority="2155"/>
  </conditionalFormatting>
  <conditionalFormatting sqref="AM36">
    <cfRule type="duplicateValues" dxfId="4643" priority="2154"/>
  </conditionalFormatting>
  <conditionalFormatting sqref="AM39">
    <cfRule type="duplicateValues" dxfId="4642" priority="2153"/>
  </conditionalFormatting>
  <conditionalFormatting sqref="AM46">
    <cfRule type="duplicateValues" dxfId="4641" priority="2152"/>
  </conditionalFormatting>
  <conditionalFormatting sqref="AM49">
    <cfRule type="duplicateValues" dxfId="4640" priority="2151"/>
  </conditionalFormatting>
  <conditionalFormatting sqref="AO46">
    <cfRule type="duplicateValues" dxfId="4639" priority="2150"/>
  </conditionalFormatting>
  <conditionalFormatting sqref="AL6">
    <cfRule type="duplicateValues" dxfId="4638" priority="2149"/>
  </conditionalFormatting>
  <conditionalFormatting sqref="AP9">
    <cfRule type="duplicateValues" dxfId="4637" priority="2148"/>
  </conditionalFormatting>
  <conditionalFormatting sqref="AL6">
    <cfRule type="duplicateValues" dxfId="4636" priority="2147"/>
  </conditionalFormatting>
  <conditionalFormatting sqref="AP16">
    <cfRule type="duplicateValues" dxfId="4635" priority="2146"/>
  </conditionalFormatting>
  <conditionalFormatting sqref="AP19">
    <cfRule type="duplicateValues" dxfId="4634" priority="2145"/>
  </conditionalFormatting>
  <conditionalFormatting sqref="AP29">
    <cfRule type="duplicateValues" dxfId="4633" priority="2144"/>
  </conditionalFormatting>
  <conditionalFormatting sqref="AM36 AM46">
    <cfRule type="duplicateValues" dxfId="4632" priority="2143"/>
  </conditionalFormatting>
  <conditionalFormatting sqref="AM49">
    <cfRule type="duplicateValues" dxfId="4631" priority="2142"/>
  </conditionalFormatting>
  <conditionalFormatting sqref="AM39">
    <cfRule type="duplicateValues" dxfId="4630" priority="2141"/>
  </conditionalFormatting>
  <conditionalFormatting sqref="AJ6 AL6:AP6">
    <cfRule type="duplicateValues" dxfId="4629" priority="2140"/>
  </conditionalFormatting>
  <conditionalFormatting sqref="AN16">
    <cfRule type="duplicateValues" dxfId="4628" priority="2139"/>
  </conditionalFormatting>
  <conditionalFormatting sqref="AL46">
    <cfRule type="duplicateValues" dxfId="4627" priority="2138"/>
  </conditionalFormatting>
  <conditionalFormatting sqref="AL49">
    <cfRule type="duplicateValues" dxfId="4626" priority="2137"/>
  </conditionalFormatting>
  <conditionalFormatting sqref="AN19">
    <cfRule type="duplicateValues" dxfId="4625" priority="2136"/>
  </conditionalFormatting>
  <conditionalFormatting sqref="AN26">
    <cfRule type="duplicateValues" dxfId="4624" priority="2135"/>
  </conditionalFormatting>
  <conditionalFormatting sqref="AN29">
    <cfRule type="duplicateValues" dxfId="4623" priority="2134"/>
  </conditionalFormatting>
  <conditionalFormatting sqref="AN36">
    <cfRule type="duplicateValues" dxfId="4622" priority="2133"/>
  </conditionalFormatting>
  <conditionalFormatting sqref="AN39">
    <cfRule type="duplicateValues" dxfId="4621" priority="2132"/>
  </conditionalFormatting>
  <conditionalFormatting sqref="AN46">
    <cfRule type="duplicateValues" dxfId="4620" priority="2131"/>
  </conditionalFormatting>
  <conditionalFormatting sqref="AN49">
    <cfRule type="duplicateValues" dxfId="4619" priority="2130"/>
  </conditionalFormatting>
  <conditionalFormatting sqref="AO26">
    <cfRule type="duplicateValues" dxfId="4618" priority="2129"/>
  </conditionalFormatting>
  <conditionalFormatting sqref="AO29">
    <cfRule type="duplicateValues" dxfId="4617" priority="2128"/>
  </conditionalFormatting>
  <conditionalFormatting sqref="AO36">
    <cfRule type="duplicateValues" dxfId="4616" priority="2127"/>
  </conditionalFormatting>
  <conditionalFormatting sqref="AO39">
    <cfRule type="duplicateValues" dxfId="4615" priority="2126"/>
  </conditionalFormatting>
  <conditionalFormatting sqref="AZ6:BR6">
    <cfRule type="cellIs" dxfId="4614" priority="2124" operator="equal">
      <formula>0</formula>
    </cfRule>
    <cfRule type="cellIs" dxfId="4613" priority="2125" operator="greaterThan">
      <formula>0</formula>
    </cfRule>
  </conditionalFormatting>
  <conditionalFormatting sqref="AZ9:BR9">
    <cfRule type="cellIs" dxfId="4612" priority="2122" operator="equal">
      <formula>0</formula>
    </cfRule>
    <cfRule type="cellIs" dxfId="4611" priority="2123" operator="greaterThan">
      <formula>0</formula>
    </cfRule>
  </conditionalFormatting>
  <conditionalFormatting sqref="AZ12:BR12">
    <cfRule type="cellIs" dxfId="4610" priority="2120" operator="equal">
      <formula>0</formula>
    </cfRule>
    <cfRule type="cellIs" dxfId="4609" priority="2121" operator="greaterThan">
      <formula>0</formula>
    </cfRule>
  </conditionalFormatting>
  <conditionalFormatting sqref="AN6">
    <cfRule type="duplicateValues" dxfId="4608" priority="2119"/>
  </conditionalFormatting>
  <conditionalFormatting sqref="AN9">
    <cfRule type="duplicateValues" dxfId="4607" priority="2118"/>
  </conditionalFormatting>
  <conditionalFormatting sqref="AO49">
    <cfRule type="duplicateValues" dxfId="4606" priority="2117"/>
  </conditionalFormatting>
  <conditionalFormatting sqref="A15:A16 A18:A19">
    <cfRule type="cellIs" dxfId="4605" priority="2116" stopIfTrue="1" operator="equal">
      <formula>TRUE</formula>
    </cfRule>
  </conditionalFormatting>
  <conditionalFormatting sqref="AM26">
    <cfRule type="duplicateValues" dxfId="4604" priority="2114"/>
  </conditionalFormatting>
  <conditionalFormatting sqref="AM26">
    <cfRule type="duplicateValues" dxfId="4603" priority="2113"/>
  </conditionalFormatting>
  <conditionalFormatting sqref="AM26">
    <cfRule type="duplicateValues" dxfId="4602" priority="2112"/>
  </conditionalFormatting>
  <conditionalFormatting sqref="AM29">
    <cfRule type="duplicateValues" dxfId="4601" priority="2111"/>
  </conditionalFormatting>
  <conditionalFormatting sqref="AM29">
    <cfRule type="duplicateValues" dxfId="4600" priority="2110"/>
  </conditionalFormatting>
  <conditionalFormatting sqref="AM29">
    <cfRule type="duplicateValues" dxfId="4599" priority="2109"/>
  </conditionalFormatting>
  <conditionalFormatting sqref="AL6">
    <cfRule type="duplicateValues" dxfId="4598" priority="2108"/>
  </conditionalFormatting>
  <conditionalFormatting sqref="AL6">
    <cfRule type="duplicateValues" dxfId="4597" priority="2107"/>
  </conditionalFormatting>
  <conditionalFormatting sqref="AL6">
    <cfRule type="duplicateValues" dxfId="4596" priority="2106"/>
  </conditionalFormatting>
  <conditionalFormatting sqref="AL6">
    <cfRule type="duplicateValues" dxfId="4595" priority="2105"/>
  </conditionalFormatting>
  <conditionalFormatting sqref="AL39">
    <cfRule type="duplicateValues" dxfId="4594" priority="2104"/>
  </conditionalFormatting>
  <conditionalFormatting sqref="AL39">
    <cfRule type="duplicateValues" dxfId="4593" priority="2103"/>
  </conditionalFormatting>
  <conditionalFormatting sqref="AL39">
    <cfRule type="duplicateValues" dxfId="4592" priority="2102"/>
  </conditionalFormatting>
  <conditionalFormatting sqref="AL39">
    <cfRule type="duplicateValues" dxfId="4591" priority="2101"/>
  </conditionalFormatting>
  <conditionalFormatting sqref="AL36">
    <cfRule type="duplicateValues" dxfId="4590" priority="2100"/>
  </conditionalFormatting>
  <conditionalFormatting sqref="AL36">
    <cfRule type="duplicateValues" dxfId="4589" priority="2099"/>
  </conditionalFormatting>
  <conditionalFormatting sqref="AL36">
    <cfRule type="duplicateValues" dxfId="4588" priority="2098"/>
  </conditionalFormatting>
  <conditionalFormatting sqref="AL36">
    <cfRule type="duplicateValues" dxfId="4587" priority="2097"/>
  </conditionalFormatting>
  <conditionalFormatting sqref="AO6">
    <cfRule type="duplicateValues" dxfId="4586" priority="2096"/>
  </conditionalFormatting>
  <conditionalFormatting sqref="AO9">
    <cfRule type="duplicateValues" dxfId="4585" priority="2095"/>
  </conditionalFormatting>
  <conditionalFormatting sqref="AO6">
    <cfRule type="duplicateValues" dxfId="4584" priority="2094"/>
  </conditionalFormatting>
  <conditionalFormatting sqref="AO16">
    <cfRule type="duplicateValues" dxfId="4583" priority="2093"/>
  </conditionalFormatting>
  <conditionalFormatting sqref="AO9">
    <cfRule type="duplicateValues" dxfId="4582" priority="2092"/>
  </conditionalFormatting>
  <conditionalFormatting sqref="AO9">
    <cfRule type="duplicateValues" dxfId="4581" priority="2091"/>
  </conditionalFormatting>
  <conditionalFormatting sqref="AO16">
    <cfRule type="duplicateValues" dxfId="4580" priority="2090"/>
  </conditionalFormatting>
  <conditionalFormatting sqref="AO16">
    <cfRule type="duplicateValues" dxfId="4579" priority="2089"/>
  </conditionalFormatting>
  <conditionalFormatting sqref="AO19">
    <cfRule type="duplicateValues" dxfId="4578" priority="2088"/>
  </conditionalFormatting>
  <conditionalFormatting sqref="AO19">
    <cfRule type="duplicateValues" dxfId="4577" priority="2087"/>
  </conditionalFormatting>
  <conditionalFormatting sqref="AO6">
    <cfRule type="duplicateValues" dxfId="4576" priority="2086"/>
  </conditionalFormatting>
  <conditionalFormatting sqref="AO6">
    <cfRule type="duplicateValues" dxfId="4575" priority="2085"/>
  </conditionalFormatting>
  <conditionalFormatting sqref="AO19">
    <cfRule type="duplicateValues" dxfId="4574" priority="2084"/>
  </conditionalFormatting>
  <conditionalFormatting sqref="AM6">
    <cfRule type="duplicateValues" dxfId="4573" priority="2083"/>
  </conditionalFormatting>
  <conditionalFormatting sqref="AM9">
    <cfRule type="duplicateValues" dxfId="4572" priority="2082"/>
  </conditionalFormatting>
  <conditionalFormatting sqref="AM6">
    <cfRule type="duplicateValues" dxfId="4571" priority="2081"/>
  </conditionalFormatting>
  <conditionalFormatting sqref="AM16">
    <cfRule type="duplicateValues" dxfId="4570" priority="2080"/>
  </conditionalFormatting>
  <conditionalFormatting sqref="AM9">
    <cfRule type="duplicateValues" dxfId="4569" priority="2079"/>
  </conditionalFormatting>
  <conditionalFormatting sqref="AM9">
    <cfRule type="duplicateValues" dxfId="4568" priority="2078"/>
  </conditionalFormatting>
  <conditionalFormatting sqref="AM16">
    <cfRule type="duplicateValues" dxfId="4567" priority="2077"/>
  </conditionalFormatting>
  <conditionalFormatting sqref="AM16">
    <cfRule type="duplicateValues" dxfId="4566" priority="2076"/>
  </conditionalFormatting>
  <conditionalFormatting sqref="AM19">
    <cfRule type="duplicateValues" dxfId="4565" priority="2075"/>
  </conditionalFormatting>
  <conditionalFormatting sqref="AM19">
    <cfRule type="duplicateValues" dxfId="4564" priority="2074"/>
  </conditionalFormatting>
  <conditionalFormatting sqref="AM6">
    <cfRule type="duplicateValues" dxfId="4563" priority="2073"/>
  </conditionalFormatting>
  <conditionalFormatting sqref="AM6">
    <cfRule type="duplicateValues" dxfId="4562" priority="2072"/>
  </conditionalFormatting>
  <conditionalFormatting sqref="AM19">
    <cfRule type="duplicateValues" dxfId="4561" priority="2071"/>
  </conditionalFormatting>
  <conditionalFormatting sqref="AM9:AP9">
    <cfRule type="duplicateValues" dxfId="4560" priority="2070"/>
  </conditionalFormatting>
  <conditionalFormatting sqref="AM16:AP16">
    <cfRule type="duplicateValues" dxfId="4559" priority="2069"/>
  </conditionalFormatting>
  <conditionalFormatting sqref="AM19:AP19">
    <cfRule type="duplicateValues" dxfId="4558" priority="2068"/>
  </conditionalFormatting>
  <conditionalFormatting sqref="AJ36 AJ26">
    <cfRule type="duplicateValues" dxfId="4557" priority="2057"/>
  </conditionalFormatting>
  <conditionalFormatting sqref="AJ39 AJ29">
    <cfRule type="duplicateValues" dxfId="4556" priority="2056"/>
  </conditionalFormatting>
  <conditionalFormatting sqref="AK6">
    <cfRule type="duplicateValues" dxfId="4555" priority="2055"/>
  </conditionalFormatting>
  <conditionalFormatting sqref="AK49 AK46 AK39 AK36 AK29 AK26 AK19 AK16 AK9">
    <cfRule type="duplicateValues" dxfId="4554" priority="2054"/>
  </conditionalFormatting>
  <conditionalFormatting sqref="AL9">
    <cfRule type="duplicateValues" dxfId="4553" priority="2053"/>
  </conditionalFormatting>
  <conditionalFormatting sqref="AL9">
    <cfRule type="duplicateValues" dxfId="4552" priority="2052"/>
  </conditionalFormatting>
  <conditionalFormatting sqref="AL9">
    <cfRule type="duplicateValues" dxfId="4551" priority="2051"/>
  </conditionalFormatting>
  <conditionalFormatting sqref="AL9">
    <cfRule type="duplicateValues" dxfId="4550" priority="2050"/>
  </conditionalFormatting>
  <conditionalFormatting sqref="AL9">
    <cfRule type="duplicateValues" dxfId="4549" priority="2049"/>
  </conditionalFormatting>
  <conditionalFormatting sqref="AL9">
    <cfRule type="duplicateValues" dxfId="4548" priority="2048"/>
  </conditionalFormatting>
  <conditionalFormatting sqref="AL9">
    <cfRule type="duplicateValues" dxfId="4547" priority="2047"/>
  </conditionalFormatting>
  <conditionalFormatting sqref="AL9">
    <cfRule type="duplicateValues" dxfId="4546" priority="2046"/>
  </conditionalFormatting>
  <conditionalFormatting sqref="AL16">
    <cfRule type="duplicateValues" dxfId="4545" priority="2045"/>
  </conditionalFormatting>
  <conditionalFormatting sqref="AL16">
    <cfRule type="duplicateValues" dxfId="4544" priority="2044"/>
  </conditionalFormatting>
  <conditionalFormatting sqref="AL16">
    <cfRule type="duplicateValues" dxfId="4543" priority="2043"/>
  </conditionalFormatting>
  <conditionalFormatting sqref="AL16">
    <cfRule type="duplicateValues" dxfId="4542" priority="2042"/>
  </conditionalFormatting>
  <conditionalFormatting sqref="AL16">
    <cfRule type="duplicateValues" dxfId="4541" priority="2041"/>
  </conditionalFormatting>
  <conditionalFormatting sqref="AL16">
    <cfRule type="duplicateValues" dxfId="4540" priority="2040"/>
  </conditionalFormatting>
  <conditionalFormatting sqref="AL16">
    <cfRule type="duplicateValues" dxfId="4539" priority="2039"/>
  </conditionalFormatting>
  <conditionalFormatting sqref="AL16">
    <cfRule type="duplicateValues" dxfId="4538" priority="2038"/>
  </conditionalFormatting>
  <conditionalFormatting sqref="AL19">
    <cfRule type="duplicateValues" dxfId="4537" priority="2037"/>
  </conditionalFormatting>
  <conditionalFormatting sqref="AL19">
    <cfRule type="duplicateValues" dxfId="4536" priority="2036"/>
  </conditionalFormatting>
  <conditionalFormatting sqref="AL19">
    <cfRule type="duplicateValues" dxfId="4535" priority="2035"/>
  </conditionalFormatting>
  <conditionalFormatting sqref="AL19">
    <cfRule type="duplicateValues" dxfId="4534" priority="2034"/>
  </conditionalFormatting>
  <conditionalFormatting sqref="AL19">
    <cfRule type="duplicateValues" dxfId="4533" priority="2033"/>
  </conditionalFormatting>
  <conditionalFormatting sqref="AL19">
    <cfRule type="duplicateValues" dxfId="4532" priority="2032"/>
  </conditionalFormatting>
  <conditionalFormatting sqref="AL19">
    <cfRule type="duplicateValues" dxfId="4531" priority="2031"/>
  </conditionalFormatting>
  <conditionalFormatting sqref="AL19">
    <cfRule type="duplicateValues" dxfId="4530" priority="2030"/>
  </conditionalFormatting>
  <conditionalFormatting sqref="AL26">
    <cfRule type="duplicateValues" dxfId="4529" priority="2029"/>
  </conditionalFormatting>
  <conditionalFormatting sqref="AL26">
    <cfRule type="duplicateValues" dxfId="4528" priority="2028"/>
  </conditionalFormatting>
  <conditionalFormatting sqref="AL26">
    <cfRule type="duplicateValues" dxfId="4527" priority="2027"/>
  </conditionalFormatting>
  <conditionalFormatting sqref="AL26">
    <cfRule type="duplicateValues" dxfId="4526" priority="2026"/>
  </conditionalFormatting>
  <conditionalFormatting sqref="AL26">
    <cfRule type="duplicateValues" dxfId="4525" priority="2025"/>
  </conditionalFormatting>
  <conditionalFormatting sqref="AL26">
    <cfRule type="duplicateValues" dxfId="4524" priority="2024"/>
  </conditionalFormatting>
  <conditionalFormatting sqref="AL26">
    <cfRule type="duplicateValues" dxfId="4523" priority="2023"/>
  </conditionalFormatting>
  <conditionalFormatting sqref="AL26">
    <cfRule type="duplicateValues" dxfId="4522" priority="2022"/>
  </conditionalFormatting>
  <conditionalFormatting sqref="AL29">
    <cfRule type="duplicateValues" dxfId="4521" priority="2021"/>
  </conditionalFormatting>
  <conditionalFormatting sqref="AL29">
    <cfRule type="duplicateValues" dxfId="4520" priority="2020"/>
  </conditionalFormatting>
  <conditionalFormatting sqref="AL29">
    <cfRule type="duplicateValues" dxfId="4519" priority="2019"/>
  </conditionalFormatting>
  <conditionalFormatting sqref="AL29">
    <cfRule type="duplicateValues" dxfId="4518" priority="2018"/>
  </conditionalFormatting>
  <conditionalFormatting sqref="AL29">
    <cfRule type="duplicateValues" dxfId="4517" priority="2017"/>
  </conditionalFormatting>
  <conditionalFormatting sqref="AL29">
    <cfRule type="duplicateValues" dxfId="4516" priority="2016"/>
  </conditionalFormatting>
  <conditionalFormatting sqref="AL29">
    <cfRule type="duplicateValues" dxfId="4515" priority="2015"/>
  </conditionalFormatting>
  <conditionalFormatting sqref="AL29">
    <cfRule type="duplicateValues" dxfId="4514" priority="2014"/>
  </conditionalFormatting>
  <conditionalFormatting sqref="AI36">
    <cfRule type="duplicateValues" dxfId="4513" priority="2013"/>
  </conditionalFormatting>
  <conditionalFormatting sqref="AI36">
    <cfRule type="duplicateValues" dxfId="4512" priority="2012"/>
  </conditionalFormatting>
  <conditionalFormatting sqref="AI39">
    <cfRule type="duplicateValues" dxfId="4511" priority="2011"/>
  </conditionalFormatting>
  <conditionalFormatting sqref="AI39">
    <cfRule type="duplicateValues" dxfId="4510" priority="2010"/>
  </conditionalFormatting>
  <conditionalFormatting sqref="AI26">
    <cfRule type="duplicateValues" dxfId="4509" priority="2009"/>
  </conditionalFormatting>
  <conditionalFormatting sqref="AI26">
    <cfRule type="duplicateValues" dxfId="4508" priority="2008"/>
  </conditionalFormatting>
  <conditionalFormatting sqref="AI29">
    <cfRule type="duplicateValues" dxfId="4507" priority="2007"/>
  </conditionalFormatting>
  <conditionalFormatting sqref="AI29">
    <cfRule type="duplicateValues" dxfId="4506" priority="2006"/>
  </conditionalFormatting>
  <conditionalFormatting sqref="AI46">
    <cfRule type="duplicateValues" dxfId="4505" priority="2005"/>
  </conditionalFormatting>
  <conditionalFormatting sqref="AI46">
    <cfRule type="duplicateValues" dxfId="4504" priority="2004"/>
  </conditionalFormatting>
  <conditionalFormatting sqref="AI49">
    <cfRule type="duplicateValues" dxfId="4503" priority="2003"/>
  </conditionalFormatting>
  <conditionalFormatting sqref="AI49">
    <cfRule type="duplicateValues" dxfId="4502" priority="2002"/>
  </conditionalFormatting>
  <conditionalFormatting sqref="AI6">
    <cfRule type="duplicateValues" dxfId="4501" priority="2001"/>
  </conditionalFormatting>
  <conditionalFormatting sqref="AI6">
    <cfRule type="duplicateValues" dxfId="4500" priority="2000"/>
  </conditionalFormatting>
  <conditionalFormatting sqref="AI9">
    <cfRule type="duplicateValues" dxfId="4499" priority="1999"/>
  </conditionalFormatting>
  <conditionalFormatting sqref="AI9">
    <cfRule type="duplicateValues" dxfId="4498" priority="1998"/>
  </conditionalFormatting>
  <conditionalFormatting sqref="AI16">
    <cfRule type="duplicateValues" dxfId="4497" priority="1997"/>
  </conditionalFormatting>
  <conditionalFormatting sqref="AI16">
    <cfRule type="duplicateValues" dxfId="4496" priority="1996"/>
  </conditionalFormatting>
  <conditionalFormatting sqref="AI19">
    <cfRule type="duplicateValues" dxfId="4495" priority="1995"/>
  </conditionalFormatting>
  <conditionalFormatting sqref="AI19">
    <cfRule type="duplicateValues" dxfId="4494" priority="1994"/>
  </conditionalFormatting>
  <conditionalFormatting sqref="AJ19 AJ16 AJ9">
    <cfRule type="duplicateValues" dxfId="4493" priority="1993"/>
  </conditionalFormatting>
  <conditionalFormatting sqref="AH6">
    <cfRule type="duplicateValues" dxfId="4492" priority="804"/>
  </conditionalFormatting>
  <conditionalFormatting sqref="AH9">
    <cfRule type="duplicateValues" dxfId="4491" priority="803"/>
  </conditionalFormatting>
  <conditionalFormatting sqref="AH16">
    <cfRule type="duplicateValues" dxfId="4490" priority="802"/>
  </conditionalFormatting>
  <conditionalFormatting sqref="AH19">
    <cfRule type="duplicateValues" dxfId="4489" priority="801"/>
  </conditionalFormatting>
  <conditionalFormatting sqref="AH46">
    <cfRule type="duplicateValues" dxfId="4488" priority="796"/>
  </conditionalFormatting>
  <conditionalFormatting sqref="AH49">
    <cfRule type="duplicateValues" dxfId="4487" priority="795"/>
  </conditionalFormatting>
  <conditionalFormatting sqref="AH36">
    <cfRule type="duplicateValues" dxfId="4486" priority="776"/>
  </conditionalFormatting>
  <conditionalFormatting sqref="AH39">
    <cfRule type="duplicateValues" dxfId="4485" priority="775"/>
  </conditionalFormatting>
  <conditionalFormatting sqref="AH26">
    <cfRule type="duplicateValues" dxfId="4484" priority="758"/>
  </conditionalFormatting>
  <conditionalFormatting sqref="AH29">
    <cfRule type="duplicateValues" dxfId="4483" priority="757"/>
  </conditionalFormatting>
  <conditionalFormatting sqref="B6:AG6">
    <cfRule type="duplicateValues" dxfId="4482" priority="12"/>
  </conditionalFormatting>
  <conditionalFormatting sqref="B9:AG9">
    <cfRule type="duplicateValues" dxfId="4481" priority="11"/>
  </conditionalFormatting>
  <conditionalFormatting sqref="B16:AG16">
    <cfRule type="duplicateValues" dxfId="4480" priority="10"/>
  </conditionalFormatting>
  <conditionalFormatting sqref="B19:AG19">
    <cfRule type="duplicateValues" dxfId="4479" priority="9"/>
  </conditionalFormatting>
  <conditionalFormatting sqref="B26:AG26">
    <cfRule type="duplicateValues" dxfId="4478" priority="8"/>
  </conditionalFormatting>
  <conditionalFormatting sqref="B29:AG29">
    <cfRule type="duplicateValues" dxfId="4477" priority="7"/>
  </conditionalFormatting>
  <conditionalFormatting sqref="B36:AG36">
    <cfRule type="duplicateValues" dxfId="4476" priority="6"/>
  </conditionalFormatting>
  <conditionalFormatting sqref="B39:AG39">
    <cfRule type="duplicateValues" dxfId="4475" priority="5"/>
  </conditionalFormatting>
  <conditionalFormatting sqref="B46:AG46">
    <cfRule type="duplicateValues" dxfId="4474" priority="4"/>
  </conditionalFormatting>
  <conditionalFormatting sqref="B49:AG49">
    <cfRule type="duplicateValues" dxfId="4473" priority="3"/>
  </conditionalFormatting>
  <conditionalFormatting sqref="B56:AG56">
    <cfRule type="duplicateValues" dxfId="4472" priority="2"/>
  </conditionalFormatting>
  <conditionalFormatting sqref="B59:AG59">
    <cfRule type="duplicateValues" dxfId="4471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66401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69" stopIfTrue="1" operator="containsText" id="{CEA28EA5-F1F5-490D-A15E-F711DA9DE3E7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2168" stopIfTrue="1" operator="containsText" id="{082553F9-F588-4811-965D-24DA6F50ADE7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2115" stopIfTrue="1" operator="containsText" id="{0C219DFC-D367-4C9F-A188-0242FEE382CF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EA46E-EF62-4346-8CEC-9FF04AB422CA}">
  <sheetPr codeName="Tabelle296"/>
  <dimension ref="A1:CE85"/>
  <sheetViews>
    <sheetView topLeftCell="G1" zoomScale="60" zoomScaleNormal="60" zoomScaleSheetLayoutView="70" zoomScalePageLayoutView="70" workbookViewId="0">
      <selection activeCell="AG12" sqref="AG12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20</v>
      </c>
      <c r="B1" s="3">
        <f>DATE(YEAR(A2),1,7*A1-3-WEEKDAY(DATE(YEAR(A2),,),3))</f>
        <v>43962</v>
      </c>
      <c r="C1" s="2" t="s">
        <v>29</v>
      </c>
      <c r="D1" s="3">
        <f>B1+4</f>
        <v>43966</v>
      </c>
      <c r="E1" s="207">
        <f ca="1">SUMIF(B6:AI7,"&lt;&gt;"&amp;"",B2:AI2)</f>
        <v>76</v>
      </c>
      <c r="F1" s="447" t="s">
        <v>419</v>
      </c>
      <c r="G1" s="354"/>
      <c r="H1" s="448"/>
      <c r="I1" s="448"/>
      <c r="J1" s="307"/>
      <c r="K1" s="449"/>
      <c r="L1" s="307"/>
      <c r="M1" s="441"/>
      <c r="N1" s="307"/>
      <c r="O1" s="307"/>
      <c r="P1" s="307"/>
      <c r="Q1" s="328"/>
      <c r="R1" s="345"/>
      <c r="S1" s="345"/>
      <c r="T1" s="413"/>
      <c r="U1" s="327"/>
      <c r="V1" s="327"/>
      <c r="W1" s="327"/>
      <c r="X1" s="327"/>
      <c r="Y1" s="223"/>
      <c r="Z1" s="212"/>
      <c r="AA1" s="227"/>
      <c r="AB1" s="227"/>
      <c r="AC1" s="225"/>
      <c r="AD1" s="362"/>
      <c r="AE1" s="413"/>
      <c r="AF1" s="227"/>
      <c r="AG1" s="227"/>
      <c r="AH1" s="212"/>
      <c r="AI1" s="212"/>
      <c r="AJ1" s="413"/>
      <c r="AK1" s="225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9"/>
      <c r="T2" s="165">
        <v>1</v>
      </c>
      <c r="U2" s="165">
        <v>3</v>
      </c>
      <c r="V2" s="165">
        <v>1</v>
      </c>
      <c r="W2" s="9"/>
      <c r="X2" s="9"/>
      <c r="Y2" s="165">
        <v>5</v>
      </c>
      <c r="Z2" s="166">
        <v>2</v>
      </c>
      <c r="AA2" s="263"/>
      <c r="AB2" s="166">
        <v>1</v>
      </c>
      <c r="AC2" s="9"/>
      <c r="AD2" s="165">
        <v>6</v>
      </c>
      <c r="AE2" s="165">
        <v>12</v>
      </c>
      <c r="AF2" s="165">
        <v>2</v>
      </c>
      <c r="AG2" s="165">
        <v>1</v>
      </c>
      <c r="AH2" s="9"/>
      <c r="AI2" s="165">
        <v>6</v>
      </c>
      <c r="AJ2" s="165">
        <v>4</v>
      </c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9</v>
      </c>
      <c r="BA2" s="287">
        <f t="shared" ref="BA2:BR2" si="0">MAX(BA6,BA9,BA12,BA16,BA19,BA22,BA26,BA29,BA32,BA36,BA39,BA42,BA46,BA49,BA52,BA56,BA59,BA62)</f>
        <v>0</v>
      </c>
      <c r="BB2" s="287">
        <f t="shared" si="0"/>
        <v>11</v>
      </c>
      <c r="BC2" s="287">
        <f t="shared" si="0"/>
        <v>2</v>
      </c>
      <c r="BD2" s="287">
        <f t="shared" si="0"/>
        <v>11</v>
      </c>
      <c r="BE2" s="287">
        <f t="shared" si="0"/>
        <v>6</v>
      </c>
      <c r="BF2" s="287">
        <f t="shared" si="0"/>
        <v>4</v>
      </c>
      <c r="BG2" s="287">
        <f t="shared" si="0"/>
        <v>12</v>
      </c>
      <c r="BH2" s="287">
        <f t="shared" si="0"/>
        <v>4</v>
      </c>
      <c r="BI2" s="287">
        <f t="shared" si="0"/>
        <v>1</v>
      </c>
      <c r="BJ2" s="287">
        <f t="shared" si="0"/>
        <v>8</v>
      </c>
      <c r="BK2" s="287">
        <f t="shared" si="0"/>
        <v>6</v>
      </c>
      <c r="BL2" s="287">
        <f t="shared" si="0"/>
        <v>0</v>
      </c>
      <c r="BM2" s="287">
        <f t="shared" si="0"/>
        <v>0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1</v>
      </c>
      <c r="BR2" s="287">
        <f t="shared" si="0"/>
        <v>2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/>
      <c r="Y3" s="12" t="s">
        <v>435</v>
      </c>
      <c r="Z3" s="286" t="s">
        <v>194</v>
      </c>
      <c r="AA3" s="286"/>
      <c r="AB3" s="286" t="s">
        <v>270</v>
      </c>
      <c r="AC3" s="286"/>
      <c r="AD3" s="12" t="s">
        <v>348</v>
      </c>
      <c r="AE3" s="12" t="s">
        <v>349</v>
      </c>
      <c r="AF3" s="12" t="s">
        <v>457</v>
      </c>
      <c r="AG3" s="12" t="s">
        <v>297</v>
      </c>
      <c r="AH3" s="12"/>
      <c r="AI3" s="12" t="s">
        <v>311</v>
      </c>
      <c r="AJ3" s="13" t="s">
        <v>462</v>
      </c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262</v>
      </c>
      <c r="C4" s="17" t="s">
        <v>191</v>
      </c>
      <c r="D4" s="17" t="s">
        <v>191</v>
      </c>
      <c r="E4" s="17" t="s">
        <v>439</v>
      </c>
      <c r="F4" s="17" t="s">
        <v>461</v>
      </c>
      <c r="G4" s="17" t="s">
        <v>455</v>
      </c>
      <c r="H4" s="17" t="s">
        <v>455</v>
      </c>
      <c r="I4" s="17"/>
      <c r="J4" s="17"/>
      <c r="K4" s="17" t="s">
        <v>448</v>
      </c>
      <c r="L4" s="17"/>
      <c r="M4" s="17" t="s">
        <v>262</v>
      </c>
      <c r="N4" s="17" t="s">
        <v>266</v>
      </c>
      <c r="O4" s="17"/>
      <c r="P4" s="17" t="s">
        <v>191</v>
      </c>
      <c r="Q4" s="17" t="s">
        <v>456</v>
      </c>
      <c r="R4" s="17" t="s">
        <v>347</v>
      </c>
      <c r="S4" s="17"/>
      <c r="T4" s="373" t="s">
        <v>262</v>
      </c>
      <c r="U4" s="17" t="s">
        <v>422</v>
      </c>
      <c r="V4" s="17" t="s">
        <v>347</v>
      </c>
      <c r="W4" s="17"/>
      <c r="X4" s="17"/>
      <c r="Y4" s="17" t="s">
        <v>455</v>
      </c>
      <c r="Z4" s="17" t="s">
        <v>459</v>
      </c>
      <c r="AA4" s="17"/>
      <c r="AB4" s="17"/>
      <c r="AC4" s="17"/>
      <c r="AD4" s="17" t="s">
        <v>347</v>
      </c>
      <c r="AE4" s="17" t="s">
        <v>345</v>
      </c>
      <c r="AF4" s="17" t="s">
        <v>456</v>
      </c>
      <c r="AG4" s="17" t="s">
        <v>192</v>
      </c>
      <c r="AH4" s="17"/>
      <c r="AI4" s="17" t="s">
        <v>436</v>
      </c>
      <c r="AJ4" s="334" t="s">
        <v>463</v>
      </c>
      <c r="AK4" s="17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>WBG Erfurt</v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97" t="s">
        <v>5</v>
      </c>
      <c r="C5" s="289"/>
      <c r="D5" s="289"/>
      <c r="E5" s="344" t="s">
        <v>233</v>
      </c>
      <c r="F5" s="290" t="s">
        <v>6</v>
      </c>
      <c r="G5" s="288" t="s">
        <v>4</v>
      </c>
      <c r="H5" s="288" t="s">
        <v>4</v>
      </c>
      <c r="I5" s="289"/>
      <c r="J5" s="289"/>
      <c r="K5" s="390" t="s">
        <v>372</v>
      </c>
      <c r="L5" s="289"/>
      <c r="M5" s="292" t="s">
        <v>16</v>
      </c>
      <c r="N5" s="352" t="s">
        <v>202</v>
      </c>
      <c r="O5" s="289"/>
      <c r="P5" s="289"/>
      <c r="Q5" s="217" t="s">
        <v>27</v>
      </c>
      <c r="R5" s="264" t="s">
        <v>74</v>
      </c>
      <c r="S5" s="289"/>
      <c r="T5" s="368" t="s">
        <v>16</v>
      </c>
      <c r="U5" s="264" t="s">
        <v>74</v>
      </c>
      <c r="V5" s="264" t="s">
        <v>74</v>
      </c>
      <c r="W5" s="289"/>
      <c r="X5" s="289"/>
      <c r="Y5" s="288" t="s">
        <v>4</v>
      </c>
      <c r="Z5" s="344" t="s">
        <v>233</v>
      </c>
      <c r="AA5" s="289"/>
      <c r="AB5" s="289"/>
      <c r="AC5" s="289"/>
      <c r="AD5" s="417" t="s">
        <v>74</v>
      </c>
      <c r="AE5" s="294" t="s">
        <v>14</v>
      </c>
      <c r="AF5" s="217" t="s">
        <v>27</v>
      </c>
      <c r="AG5" s="292" t="s">
        <v>16</v>
      </c>
      <c r="AH5" s="289"/>
      <c r="AI5" s="295" t="s">
        <v>26</v>
      </c>
      <c r="AJ5" s="450" t="s">
        <v>78</v>
      </c>
      <c r="AK5" s="416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>L.Aderhold</v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5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 t="s">
        <v>31</v>
      </c>
      <c r="C6" s="26"/>
      <c r="D6" s="26"/>
      <c r="E6" s="26">
        <v>4</v>
      </c>
      <c r="F6" s="26">
        <v>5</v>
      </c>
      <c r="G6" s="26">
        <v>1</v>
      </c>
      <c r="H6" s="26">
        <v>1</v>
      </c>
      <c r="I6" s="26"/>
      <c r="J6" s="26"/>
      <c r="K6" s="26" t="s">
        <v>271</v>
      </c>
      <c r="L6" s="26"/>
      <c r="M6" s="26">
        <v>7</v>
      </c>
      <c r="N6" s="26" t="s">
        <v>32</v>
      </c>
      <c r="O6" s="26"/>
      <c r="P6" s="26"/>
      <c r="Q6" s="26">
        <v>9</v>
      </c>
      <c r="R6" s="26">
        <v>3</v>
      </c>
      <c r="S6" s="26"/>
      <c r="T6" s="26" t="s">
        <v>64</v>
      </c>
      <c r="U6" s="26">
        <v>3</v>
      </c>
      <c r="V6" s="26">
        <v>3</v>
      </c>
      <c r="W6" s="26"/>
      <c r="X6" s="26"/>
      <c r="Y6" s="26">
        <v>1</v>
      </c>
      <c r="Z6" s="26" t="s">
        <v>62</v>
      </c>
      <c r="AA6" s="26"/>
      <c r="AB6" s="26"/>
      <c r="AC6" s="26"/>
      <c r="AD6" s="26">
        <v>3</v>
      </c>
      <c r="AE6" s="26">
        <v>8</v>
      </c>
      <c r="AF6" s="26">
        <v>9</v>
      </c>
      <c r="AG6" s="26">
        <v>10</v>
      </c>
      <c r="AH6" s="26"/>
      <c r="AI6" s="26">
        <v>6</v>
      </c>
      <c r="AJ6" s="82" t="s">
        <v>31</v>
      </c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>
        <f>IF(HLOOKUP($A$1&amp;"b",[1]!Plan,AW66,FALSE)="","",HLOOKUP($A$1&amp;"b",[1]!Plan,AW66,FALSE))</f>
        <v>4</v>
      </c>
      <c r="AX6" s="28"/>
      <c r="AY6" s="29"/>
      <c r="AZ6" s="167">
        <f t="shared" ref="AZ6:BR6" si="2">SUMIF($B6:$AP6,AZ$3,$B$2:$AP$2)</f>
        <v>9</v>
      </c>
      <c r="BA6" s="167">
        <f t="shared" si="2"/>
        <v>0</v>
      </c>
      <c r="BB6" s="167">
        <f t="shared" si="2"/>
        <v>11</v>
      </c>
      <c r="BC6" s="167">
        <f t="shared" si="2"/>
        <v>2</v>
      </c>
      <c r="BD6" s="167">
        <f t="shared" si="2"/>
        <v>11</v>
      </c>
      <c r="BE6" s="167">
        <f t="shared" si="2"/>
        <v>6</v>
      </c>
      <c r="BF6" s="167">
        <f t="shared" si="2"/>
        <v>4</v>
      </c>
      <c r="BG6" s="167">
        <f t="shared" si="2"/>
        <v>12</v>
      </c>
      <c r="BH6" s="167">
        <f t="shared" si="2"/>
        <v>4</v>
      </c>
      <c r="BI6" s="167">
        <f t="shared" si="2"/>
        <v>1</v>
      </c>
      <c r="BJ6" s="167">
        <f t="shared" si="2"/>
        <v>8</v>
      </c>
      <c r="BK6" s="167">
        <f t="shared" si="2"/>
        <v>6</v>
      </c>
      <c r="BL6" s="167">
        <f t="shared" si="2"/>
        <v>0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1</v>
      </c>
      <c r="BR6" s="167">
        <f t="shared" si="2"/>
        <v>2</v>
      </c>
      <c r="BU6" s="8"/>
      <c r="BV6" s="24"/>
      <c r="BX6" s="168">
        <v>8</v>
      </c>
      <c r="BY6" s="170">
        <f>COUNTIF($AZ$2:$BR$2,"&lt;=8")-BY5</f>
        <v>10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262</v>
      </c>
      <c r="C7" s="17" t="s">
        <v>191</v>
      </c>
      <c r="D7" s="17" t="s">
        <v>191</v>
      </c>
      <c r="E7" s="17" t="s">
        <v>439</v>
      </c>
      <c r="F7" s="17" t="s">
        <v>461</v>
      </c>
      <c r="G7" s="17" t="s">
        <v>455</v>
      </c>
      <c r="H7" s="17" t="s">
        <v>455</v>
      </c>
      <c r="I7" s="17"/>
      <c r="J7" s="17"/>
      <c r="K7" s="17" t="s">
        <v>448</v>
      </c>
      <c r="L7" s="17"/>
      <c r="M7" s="17" t="s">
        <v>262</v>
      </c>
      <c r="N7" s="17" t="s">
        <v>266</v>
      </c>
      <c r="O7" s="17"/>
      <c r="P7" s="17" t="s">
        <v>191</v>
      </c>
      <c r="Q7" s="17" t="s">
        <v>456</v>
      </c>
      <c r="R7" s="17" t="s">
        <v>347</v>
      </c>
      <c r="S7" s="17"/>
      <c r="T7" s="373" t="s">
        <v>262</v>
      </c>
      <c r="U7" s="17" t="s">
        <v>422</v>
      </c>
      <c r="V7" s="17" t="s">
        <v>347</v>
      </c>
      <c r="W7" s="17"/>
      <c r="X7" s="17"/>
      <c r="Y7" s="17" t="s">
        <v>455</v>
      </c>
      <c r="Z7" s="17" t="s">
        <v>459</v>
      </c>
      <c r="AA7" s="17"/>
      <c r="AB7" s="17" t="s">
        <v>447</v>
      </c>
      <c r="AC7" s="17"/>
      <c r="AD7" s="17" t="s">
        <v>347</v>
      </c>
      <c r="AE7" s="17" t="s">
        <v>345</v>
      </c>
      <c r="AF7" s="17" t="s">
        <v>456</v>
      </c>
      <c r="AG7" s="17" t="s">
        <v>192</v>
      </c>
      <c r="AH7" s="17"/>
      <c r="AI7" s="17" t="s">
        <v>436</v>
      </c>
      <c r="AJ7" s="334"/>
      <c r="AK7" s="17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>WBG Erfurt</v>
      </c>
      <c r="AX7" s="18"/>
      <c r="AY7" s="19"/>
      <c r="BU7" s="8"/>
      <c r="BV7" s="24"/>
      <c r="BX7" s="8">
        <v>12</v>
      </c>
      <c r="BY7" s="170">
        <f>COUNTIF($AZ$2:$BR$2,"&lt;=12")-BY6-BY5</f>
        <v>4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92" t="s">
        <v>16</v>
      </c>
      <c r="C8" s="289"/>
      <c r="D8" s="289"/>
      <c r="E8" s="344" t="s">
        <v>233</v>
      </c>
      <c r="F8" s="290" t="s">
        <v>6</v>
      </c>
      <c r="G8" s="288" t="s">
        <v>4</v>
      </c>
      <c r="H8" s="288" t="s">
        <v>4</v>
      </c>
      <c r="I8" s="289"/>
      <c r="J8" s="289"/>
      <c r="K8" s="292" t="s">
        <v>16</v>
      </c>
      <c r="L8" s="289"/>
      <c r="M8" s="292" t="s">
        <v>16</v>
      </c>
      <c r="N8" s="352" t="s">
        <v>202</v>
      </c>
      <c r="O8" s="289"/>
      <c r="P8" s="289"/>
      <c r="Q8" s="217" t="s">
        <v>27</v>
      </c>
      <c r="R8" s="264" t="s">
        <v>74</v>
      </c>
      <c r="S8" s="289"/>
      <c r="T8" s="368" t="s">
        <v>16</v>
      </c>
      <c r="U8" s="264" t="s">
        <v>74</v>
      </c>
      <c r="V8" s="264" t="s">
        <v>74</v>
      </c>
      <c r="W8" s="289"/>
      <c r="X8" s="289"/>
      <c r="Y8" s="288" t="s">
        <v>4</v>
      </c>
      <c r="Z8" s="344" t="s">
        <v>233</v>
      </c>
      <c r="AA8" s="289"/>
      <c r="AB8" s="293" t="s">
        <v>225</v>
      </c>
      <c r="AC8" s="289"/>
      <c r="AD8" s="417" t="s">
        <v>74</v>
      </c>
      <c r="AE8" s="294" t="s">
        <v>14</v>
      </c>
      <c r="AF8" s="217" t="s">
        <v>27</v>
      </c>
      <c r="AG8" s="292" t="s">
        <v>16</v>
      </c>
      <c r="AH8" s="289"/>
      <c r="AI8" s="295" t="s">
        <v>26</v>
      </c>
      <c r="AJ8" s="313"/>
      <c r="AK8" s="416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>L.Aderhold</v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 t="s">
        <v>31</v>
      </c>
      <c r="C9" s="26"/>
      <c r="D9" s="26"/>
      <c r="E9" s="26">
        <v>4</v>
      </c>
      <c r="F9" s="26">
        <v>5</v>
      </c>
      <c r="G9" s="26">
        <v>1</v>
      </c>
      <c r="H9" s="26">
        <v>1</v>
      </c>
      <c r="I9" s="26"/>
      <c r="J9" s="26"/>
      <c r="K9" s="26" t="s">
        <v>271</v>
      </c>
      <c r="L9" s="26"/>
      <c r="M9" s="26">
        <v>7</v>
      </c>
      <c r="N9" s="26" t="s">
        <v>32</v>
      </c>
      <c r="O9" s="26"/>
      <c r="P9" s="26"/>
      <c r="Q9" s="26">
        <v>9</v>
      </c>
      <c r="R9" s="26">
        <v>3</v>
      </c>
      <c r="S9" s="26"/>
      <c r="T9" s="26" t="s">
        <v>64</v>
      </c>
      <c r="U9" s="26">
        <v>3</v>
      </c>
      <c r="V9" s="26">
        <v>3</v>
      </c>
      <c r="W9" s="26"/>
      <c r="X9" s="26"/>
      <c r="Y9" s="26">
        <v>1</v>
      </c>
      <c r="Z9" s="26" t="s">
        <v>62</v>
      </c>
      <c r="AA9" s="26"/>
      <c r="AB9" s="26" t="s">
        <v>63</v>
      </c>
      <c r="AC9" s="26"/>
      <c r="AD9" s="26">
        <v>3</v>
      </c>
      <c r="AE9" s="26">
        <v>8</v>
      </c>
      <c r="AF9" s="26">
        <v>9</v>
      </c>
      <c r="AG9" s="26">
        <v>10</v>
      </c>
      <c r="AH9" s="26"/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>
        <f>IF(HLOOKUP($A$1&amp;"b",[1]!Plan,AW66,FALSE)="","",HLOOKUP($A$1&amp;"b",[1]!Plan,AW66,FALSE))</f>
        <v>4</v>
      </c>
      <c r="AX9" s="28"/>
      <c r="AY9" s="29"/>
      <c r="AZ9" s="167">
        <f t="shared" ref="AZ9:BR9" si="4">SUMIF($B9:$AP9,AZ$3,$B$2:$AP$2)</f>
        <v>9</v>
      </c>
      <c r="BA9" s="167">
        <f t="shared" si="4"/>
        <v>0</v>
      </c>
      <c r="BB9" s="167">
        <f t="shared" si="4"/>
        <v>11</v>
      </c>
      <c r="BC9" s="167">
        <f t="shared" si="4"/>
        <v>2</v>
      </c>
      <c r="BD9" s="167">
        <f t="shared" si="4"/>
        <v>11</v>
      </c>
      <c r="BE9" s="167">
        <f t="shared" si="4"/>
        <v>6</v>
      </c>
      <c r="BF9" s="167">
        <f t="shared" si="4"/>
        <v>4</v>
      </c>
      <c r="BG9" s="167">
        <f t="shared" si="4"/>
        <v>12</v>
      </c>
      <c r="BH9" s="167">
        <f t="shared" si="4"/>
        <v>4</v>
      </c>
      <c r="BI9" s="167">
        <f t="shared" si="4"/>
        <v>1</v>
      </c>
      <c r="BJ9" s="167">
        <f t="shared" si="4"/>
        <v>4</v>
      </c>
      <c r="BK9" s="167">
        <f t="shared" si="4"/>
        <v>6</v>
      </c>
      <c r="BL9" s="167">
        <f t="shared" si="4"/>
        <v>0</v>
      </c>
      <c r="BM9" s="167">
        <f t="shared" si="4"/>
        <v>0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1</v>
      </c>
      <c r="BR9" s="167">
        <f t="shared" si="4"/>
        <v>2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44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262</v>
      </c>
      <c r="C14" s="17" t="s">
        <v>191</v>
      </c>
      <c r="D14" s="17" t="s">
        <v>191</v>
      </c>
      <c r="E14" s="17" t="s">
        <v>439</v>
      </c>
      <c r="F14" s="17" t="s">
        <v>461</v>
      </c>
      <c r="G14" s="17" t="s">
        <v>455</v>
      </c>
      <c r="H14" s="17" t="s">
        <v>455</v>
      </c>
      <c r="I14" s="17"/>
      <c r="J14" s="17"/>
      <c r="K14" s="17" t="s">
        <v>448</v>
      </c>
      <c r="L14" s="17"/>
      <c r="M14" s="17" t="s">
        <v>262</v>
      </c>
      <c r="N14" s="373" t="s">
        <v>460</v>
      </c>
      <c r="O14" s="17"/>
      <c r="P14" s="17" t="s">
        <v>191</v>
      </c>
      <c r="Q14" s="17" t="s">
        <v>456</v>
      </c>
      <c r="R14" s="17" t="s">
        <v>347</v>
      </c>
      <c r="S14" s="373"/>
      <c r="T14" s="373" t="s">
        <v>262</v>
      </c>
      <c r="U14" s="17" t="s">
        <v>422</v>
      </c>
      <c r="V14" s="17" t="s">
        <v>347</v>
      </c>
      <c r="W14" s="17"/>
      <c r="X14" s="17"/>
      <c r="Y14" s="17" t="s">
        <v>455</v>
      </c>
      <c r="Z14" s="17" t="s">
        <v>459</v>
      </c>
      <c r="AA14" s="17"/>
      <c r="AB14" s="17"/>
      <c r="AC14" s="17"/>
      <c r="AD14" s="17" t="s">
        <v>347</v>
      </c>
      <c r="AE14" s="17" t="s">
        <v>345</v>
      </c>
      <c r="AF14" s="17" t="s">
        <v>456</v>
      </c>
      <c r="AG14" s="17" t="s">
        <v>192</v>
      </c>
      <c r="AH14" s="17"/>
      <c r="AI14" s="17" t="s">
        <v>293</v>
      </c>
      <c r="AJ14" s="334" t="s">
        <v>463</v>
      </c>
      <c r="AK14" s="17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>SWE</v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>WBG Erfurt</v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97" t="s">
        <v>5</v>
      </c>
      <c r="C15" s="289"/>
      <c r="D15" s="289"/>
      <c r="E15" s="344" t="s">
        <v>233</v>
      </c>
      <c r="F15" s="290" t="s">
        <v>6</v>
      </c>
      <c r="G15" s="288" t="s">
        <v>4</v>
      </c>
      <c r="H15" s="288" t="s">
        <v>4</v>
      </c>
      <c r="I15" s="289"/>
      <c r="J15" s="289"/>
      <c r="K15" s="390" t="s">
        <v>372</v>
      </c>
      <c r="L15" s="289"/>
      <c r="M15" s="292" t="s">
        <v>16</v>
      </c>
      <c r="N15" s="359" t="s">
        <v>227</v>
      </c>
      <c r="O15" s="289"/>
      <c r="P15" s="289"/>
      <c r="Q15" s="217" t="s">
        <v>27</v>
      </c>
      <c r="R15" s="264" t="s">
        <v>74</v>
      </c>
      <c r="S15" s="289"/>
      <c r="T15" s="368" t="s">
        <v>16</v>
      </c>
      <c r="U15" s="264" t="s">
        <v>74</v>
      </c>
      <c r="V15" s="264" t="s">
        <v>74</v>
      </c>
      <c r="W15" s="289"/>
      <c r="X15" s="289"/>
      <c r="Y15" s="288" t="s">
        <v>4</v>
      </c>
      <c r="Z15" s="344" t="s">
        <v>233</v>
      </c>
      <c r="AA15" s="289"/>
      <c r="AB15" s="289"/>
      <c r="AC15" s="289"/>
      <c r="AD15" s="417" t="s">
        <v>74</v>
      </c>
      <c r="AE15" s="294" t="s">
        <v>14</v>
      </c>
      <c r="AF15" s="217" t="s">
        <v>27</v>
      </c>
      <c r="AG15" s="292" t="s">
        <v>16</v>
      </c>
      <c r="AH15" s="289"/>
      <c r="AI15" s="324" t="s">
        <v>58</v>
      </c>
      <c r="AJ15" s="450" t="s">
        <v>78</v>
      </c>
      <c r="AK15" s="416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>L.Aderhold</v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31</v>
      </c>
      <c r="C16" s="26"/>
      <c r="D16" s="26"/>
      <c r="E16" s="26">
        <v>4</v>
      </c>
      <c r="F16" s="26">
        <v>5</v>
      </c>
      <c r="G16" s="26">
        <v>1</v>
      </c>
      <c r="H16" s="26">
        <v>1</v>
      </c>
      <c r="I16" s="26"/>
      <c r="J16" s="26"/>
      <c r="K16" s="26" t="s">
        <v>271</v>
      </c>
      <c r="L16" s="26"/>
      <c r="M16" s="26">
        <v>7</v>
      </c>
      <c r="N16" s="26" t="s">
        <v>32</v>
      </c>
      <c r="O16" s="26"/>
      <c r="P16" s="26"/>
      <c r="Q16" s="26">
        <v>9</v>
      </c>
      <c r="R16" s="26">
        <v>3</v>
      </c>
      <c r="S16" s="26"/>
      <c r="T16" s="26" t="s">
        <v>64</v>
      </c>
      <c r="U16" s="26">
        <v>3</v>
      </c>
      <c r="V16" s="26">
        <v>3</v>
      </c>
      <c r="W16" s="26"/>
      <c r="X16" s="26"/>
      <c r="Y16" s="26">
        <v>1</v>
      </c>
      <c r="Z16" s="26" t="s">
        <v>62</v>
      </c>
      <c r="AA16" s="26"/>
      <c r="AB16" s="26"/>
      <c r="AC16" s="26"/>
      <c r="AD16" s="26">
        <v>3</v>
      </c>
      <c r="AE16" s="26">
        <v>8</v>
      </c>
      <c r="AF16" s="26">
        <v>9</v>
      </c>
      <c r="AG16" s="26">
        <v>10</v>
      </c>
      <c r="AH16" s="26"/>
      <c r="AI16" s="26">
        <v>6</v>
      </c>
      <c r="AJ16" s="82" t="s">
        <v>31</v>
      </c>
      <c r="AK16" s="31"/>
      <c r="AL16" s="31"/>
      <c r="AM16" s="31"/>
      <c r="AN16" s="124"/>
      <c r="AO16" s="31"/>
      <c r="AP16" s="125"/>
      <c r="AQ16" s="4"/>
      <c r="AR16" s="28">
        <f>IF(HLOOKUP($A$1&amp;"b",[1]!Plan,AR67,FALSE)="","",HLOOKUP($A$1&amp;"b",[1]!Plan,AR67,FALSE))</f>
        <v>8</v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>
        <f>IF(HLOOKUP($A$1&amp;"b",[1]!Plan,AW67,FALSE)="","",HLOOKUP($A$1&amp;"b",[1]!Plan,AW67,FALSE))</f>
        <v>4</v>
      </c>
      <c r="AX16" s="28"/>
      <c r="AY16" s="29"/>
      <c r="AZ16" s="167">
        <f t="shared" ref="AZ16:BR16" si="8">SUMIF($B16:$AP16,AZ$3,$B$2:$AP$2)</f>
        <v>9</v>
      </c>
      <c r="BA16" s="167">
        <f t="shared" si="8"/>
        <v>0</v>
      </c>
      <c r="BB16" s="167">
        <f t="shared" si="8"/>
        <v>11</v>
      </c>
      <c r="BC16" s="167">
        <f t="shared" si="8"/>
        <v>2</v>
      </c>
      <c r="BD16" s="167">
        <f t="shared" si="8"/>
        <v>11</v>
      </c>
      <c r="BE16" s="167">
        <f t="shared" si="8"/>
        <v>6</v>
      </c>
      <c r="BF16" s="167">
        <f t="shared" si="8"/>
        <v>4</v>
      </c>
      <c r="BG16" s="167">
        <f t="shared" si="8"/>
        <v>12</v>
      </c>
      <c r="BH16" s="167">
        <f t="shared" si="8"/>
        <v>4</v>
      </c>
      <c r="BI16" s="167">
        <f t="shared" si="8"/>
        <v>1</v>
      </c>
      <c r="BJ16" s="167">
        <f t="shared" si="8"/>
        <v>8</v>
      </c>
      <c r="BK16" s="167">
        <f t="shared" si="8"/>
        <v>6</v>
      </c>
      <c r="BL16" s="167">
        <f t="shared" si="8"/>
        <v>0</v>
      </c>
      <c r="BM16" s="167">
        <f t="shared" si="8"/>
        <v>0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1</v>
      </c>
      <c r="BR16" s="167">
        <f t="shared" si="8"/>
        <v>2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262</v>
      </c>
      <c r="C17" s="17" t="s">
        <v>191</v>
      </c>
      <c r="D17" s="17" t="s">
        <v>191</v>
      </c>
      <c r="E17" s="17" t="s">
        <v>439</v>
      </c>
      <c r="F17" s="17" t="s">
        <v>461</v>
      </c>
      <c r="G17" s="17" t="s">
        <v>455</v>
      </c>
      <c r="H17" s="17" t="s">
        <v>455</v>
      </c>
      <c r="I17" s="17"/>
      <c r="J17" s="17"/>
      <c r="K17" s="17" t="s">
        <v>448</v>
      </c>
      <c r="L17" s="17"/>
      <c r="M17" s="17" t="s">
        <v>262</v>
      </c>
      <c r="N17" s="373" t="s">
        <v>460</v>
      </c>
      <c r="O17" s="17"/>
      <c r="P17" s="17" t="s">
        <v>191</v>
      </c>
      <c r="Q17" s="17" t="s">
        <v>456</v>
      </c>
      <c r="R17" s="17" t="s">
        <v>347</v>
      </c>
      <c r="S17" s="373"/>
      <c r="T17" s="373" t="s">
        <v>262</v>
      </c>
      <c r="U17" s="17" t="s">
        <v>422</v>
      </c>
      <c r="V17" s="17" t="s">
        <v>347</v>
      </c>
      <c r="W17" s="17"/>
      <c r="X17" s="17"/>
      <c r="Y17" s="17" t="s">
        <v>455</v>
      </c>
      <c r="Z17" s="17" t="s">
        <v>459</v>
      </c>
      <c r="AA17" s="17"/>
      <c r="AB17" s="17"/>
      <c r="AC17" s="17"/>
      <c r="AD17" s="17" t="s">
        <v>347</v>
      </c>
      <c r="AE17" s="17" t="s">
        <v>345</v>
      </c>
      <c r="AF17" s="17" t="s">
        <v>456</v>
      </c>
      <c r="AG17" s="17" t="s">
        <v>192</v>
      </c>
      <c r="AH17" s="17"/>
      <c r="AI17" s="17" t="s">
        <v>293</v>
      </c>
      <c r="AJ17" s="334"/>
      <c r="AK17" s="17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>SWE</v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>WBG Erfurt</v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92" t="s">
        <v>16</v>
      </c>
      <c r="C18" s="289"/>
      <c r="D18" s="289"/>
      <c r="E18" s="344" t="s">
        <v>233</v>
      </c>
      <c r="F18" s="290" t="s">
        <v>6</v>
      </c>
      <c r="G18" s="288" t="s">
        <v>4</v>
      </c>
      <c r="H18" s="288" t="s">
        <v>4</v>
      </c>
      <c r="I18" s="289"/>
      <c r="J18" s="289"/>
      <c r="K18" s="292" t="s">
        <v>16</v>
      </c>
      <c r="L18" s="289"/>
      <c r="M18" s="292" t="s">
        <v>16</v>
      </c>
      <c r="N18" s="359" t="s">
        <v>227</v>
      </c>
      <c r="O18" s="289"/>
      <c r="P18" s="289"/>
      <c r="Q18" s="217" t="s">
        <v>27</v>
      </c>
      <c r="R18" s="264" t="s">
        <v>74</v>
      </c>
      <c r="S18" s="289"/>
      <c r="T18" s="368" t="s">
        <v>16</v>
      </c>
      <c r="U18" s="264" t="s">
        <v>74</v>
      </c>
      <c r="V18" s="264" t="s">
        <v>74</v>
      </c>
      <c r="W18" s="289"/>
      <c r="X18" s="289"/>
      <c r="Y18" s="288" t="s">
        <v>4</v>
      </c>
      <c r="Z18" s="344" t="s">
        <v>233</v>
      </c>
      <c r="AA18" s="289"/>
      <c r="AB18" s="289"/>
      <c r="AC18" s="289"/>
      <c r="AD18" s="417" t="s">
        <v>74</v>
      </c>
      <c r="AE18" s="294" t="s">
        <v>14</v>
      </c>
      <c r="AF18" s="217" t="s">
        <v>27</v>
      </c>
      <c r="AG18" s="292" t="s">
        <v>16</v>
      </c>
      <c r="AH18" s="289"/>
      <c r="AI18" s="324" t="s">
        <v>58</v>
      </c>
      <c r="AJ18" s="313"/>
      <c r="AK18" s="416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>L.Aderhold</v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31</v>
      </c>
      <c r="C19" s="26"/>
      <c r="D19" s="26"/>
      <c r="E19" s="26">
        <v>4</v>
      </c>
      <c r="F19" s="26">
        <v>5</v>
      </c>
      <c r="G19" s="26">
        <v>1</v>
      </c>
      <c r="H19" s="26">
        <v>1</v>
      </c>
      <c r="I19" s="26"/>
      <c r="J19" s="26"/>
      <c r="K19" s="26" t="s">
        <v>271</v>
      </c>
      <c r="L19" s="26"/>
      <c r="M19" s="26">
        <v>7</v>
      </c>
      <c r="N19" s="26" t="s">
        <v>32</v>
      </c>
      <c r="O19" s="26"/>
      <c r="P19" s="26"/>
      <c r="Q19" s="26">
        <v>9</v>
      </c>
      <c r="R19" s="26">
        <v>3</v>
      </c>
      <c r="S19" s="26"/>
      <c r="T19" s="26" t="s">
        <v>64</v>
      </c>
      <c r="U19" s="26">
        <v>3</v>
      </c>
      <c r="V19" s="26">
        <v>3</v>
      </c>
      <c r="W19" s="26"/>
      <c r="X19" s="26"/>
      <c r="Y19" s="26">
        <v>1</v>
      </c>
      <c r="Z19" s="26" t="s">
        <v>62</v>
      </c>
      <c r="AA19" s="26"/>
      <c r="AB19" s="26"/>
      <c r="AC19" s="26"/>
      <c r="AD19" s="26">
        <v>3</v>
      </c>
      <c r="AE19" s="26">
        <v>8</v>
      </c>
      <c r="AF19" s="26">
        <v>9</v>
      </c>
      <c r="AG19" s="26">
        <v>10</v>
      </c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>
        <f>IF(HLOOKUP($A$1&amp;"b",[1]!Plan,AR67,FALSE)="","",HLOOKUP($A$1&amp;"b",[1]!Plan,AR67,FALSE))</f>
        <v>8</v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>
        <f>IF(HLOOKUP($A$1&amp;"b",[1]!Plan,AW67,FALSE)="","",HLOOKUP($A$1&amp;"b",[1]!Plan,AW67,FALSE))</f>
        <v>4</v>
      </c>
      <c r="AX19" s="28"/>
      <c r="AY19" s="29"/>
      <c r="AZ19" s="167">
        <f t="shared" ref="AZ19:BR19" si="10">SUMIF($B19:$AP19,AZ$3,$B$2:$AP$2)</f>
        <v>9</v>
      </c>
      <c r="BA19" s="167">
        <f t="shared" si="10"/>
        <v>0</v>
      </c>
      <c r="BB19" s="167">
        <f t="shared" si="10"/>
        <v>11</v>
      </c>
      <c r="BC19" s="167">
        <f t="shared" si="10"/>
        <v>2</v>
      </c>
      <c r="BD19" s="167">
        <f t="shared" si="10"/>
        <v>11</v>
      </c>
      <c r="BE19" s="167">
        <f t="shared" si="10"/>
        <v>6</v>
      </c>
      <c r="BF19" s="167">
        <f t="shared" si="10"/>
        <v>4</v>
      </c>
      <c r="BG19" s="167">
        <f t="shared" si="10"/>
        <v>12</v>
      </c>
      <c r="BH19" s="167">
        <f t="shared" si="10"/>
        <v>4</v>
      </c>
      <c r="BI19" s="167">
        <f t="shared" si="10"/>
        <v>1</v>
      </c>
      <c r="BJ19" s="167">
        <f t="shared" si="10"/>
        <v>4</v>
      </c>
      <c r="BK19" s="167">
        <f t="shared" si="10"/>
        <v>6</v>
      </c>
      <c r="BL19" s="167">
        <f t="shared" si="10"/>
        <v>0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1</v>
      </c>
      <c r="BR19" s="167">
        <f t="shared" si="10"/>
        <v>2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262</v>
      </c>
      <c r="C24" s="17" t="s">
        <v>191</v>
      </c>
      <c r="D24" s="17" t="s">
        <v>191</v>
      </c>
      <c r="E24" s="17" t="s">
        <v>439</v>
      </c>
      <c r="F24" s="17" t="s">
        <v>461</v>
      </c>
      <c r="G24" s="17" t="s">
        <v>455</v>
      </c>
      <c r="H24" s="17" t="s">
        <v>455</v>
      </c>
      <c r="I24" s="17"/>
      <c r="J24" s="17"/>
      <c r="K24" s="17" t="s">
        <v>448</v>
      </c>
      <c r="L24" s="17"/>
      <c r="M24" s="17" t="s">
        <v>262</v>
      </c>
      <c r="N24" s="373" t="s">
        <v>345</v>
      </c>
      <c r="O24" s="17"/>
      <c r="P24" s="17" t="s">
        <v>191</v>
      </c>
      <c r="Q24" s="17" t="s">
        <v>456</v>
      </c>
      <c r="R24" s="17" t="s">
        <v>347</v>
      </c>
      <c r="S24" s="373"/>
      <c r="T24" s="373" t="s">
        <v>262</v>
      </c>
      <c r="U24" s="17" t="s">
        <v>422</v>
      </c>
      <c r="V24" s="17" t="s">
        <v>347</v>
      </c>
      <c r="W24" s="17"/>
      <c r="X24" s="17"/>
      <c r="Y24" s="17" t="s">
        <v>455</v>
      </c>
      <c r="Z24" s="17" t="s">
        <v>459</v>
      </c>
      <c r="AA24" s="17"/>
      <c r="AB24" s="17"/>
      <c r="AC24" s="17"/>
      <c r="AD24" s="17" t="s">
        <v>347</v>
      </c>
      <c r="AE24" s="17" t="s">
        <v>345</v>
      </c>
      <c r="AF24" s="17" t="s">
        <v>456</v>
      </c>
      <c r="AG24" s="17" t="s">
        <v>192</v>
      </c>
      <c r="AH24" s="17"/>
      <c r="AI24" s="17" t="s">
        <v>262</v>
      </c>
      <c r="AJ24" s="334"/>
      <c r="AK24" s="17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>SWE</v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97" t="s">
        <v>5</v>
      </c>
      <c r="C25" s="289"/>
      <c r="D25" s="289"/>
      <c r="E25" s="344" t="s">
        <v>233</v>
      </c>
      <c r="F25" s="290" t="s">
        <v>6</v>
      </c>
      <c r="G25" s="288" t="s">
        <v>4</v>
      </c>
      <c r="H25" s="288" t="s">
        <v>4</v>
      </c>
      <c r="I25" s="289"/>
      <c r="J25" s="289"/>
      <c r="K25" s="390" t="s">
        <v>372</v>
      </c>
      <c r="L25" s="289"/>
      <c r="M25" s="292" t="s">
        <v>16</v>
      </c>
      <c r="N25" s="322" t="s">
        <v>56</v>
      </c>
      <c r="O25" s="289"/>
      <c r="P25" s="289"/>
      <c r="Q25" s="217" t="s">
        <v>27</v>
      </c>
      <c r="R25" s="264" t="s">
        <v>74</v>
      </c>
      <c r="S25" s="310"/>
      <c r="T25" s="368" t="s">
        <v>16</v>
      </c>
      <c r="U25" s="264" t="s">
        <v>74</v>
      </c>
      <c r="V25" s="264" t="s">
        <v>74</v>
      </c>
      <c r="W25" s="289"/>
      <c r="X25" s="289"/>
      <c r="Y25" s="288" t="s">
        <v>4</v>
      </c>
      <c r="Z25" s="344" t="s">
        <v>233</v>
      </c>
      <c r="AA25" s="289"/>
      <c r="AB25" s="289"/>
      <c r="AC25" s="289"/>
      <c r="AD25" s="417" t="s">
        <v>74</v>
      </c>
      <c r="AE25" s="294" t="s">
        <v>14</v>
      </c>
      <c r="AF25" s="217" t="s">
        <v>27</v>
      </c>
      <c r="AG25" s="292" t="s">
        <v>16</v>
      </c>
      <c r="AH25" s="289"/>
      <c r="AI25" s="325" t="s">
        <v>16</v>
      </c>
      <c r="AJ25" s="313"/>
      <c r="AK25" s="416"/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31</v>
      </c>
      <c r="C26" s="26"/>
      <c r="D26" s="26"/>
      <c r="E26" s="26">
        <v>4</v>
      </c>
      <c r="F26" s="26">
        <v>5</v>
      </c>
      <c r="G26" s="26">
        <v>1</v>
      </c>
      <c r="H26" s="26">
        <v>1</v>
      </c>
      <c r="I26" s="26"/>
      <c r="J26" s="26"/>
      <c r="K26" s="26" t="s">
        <v>271</v>
      </c>
      <c r="L26" s="26"/>
      <c r="M26" s="26">
        <v>7</v>
      </c>
      <c r="N26" s="26" t="s">
        <v>32</v>
      </c>
      <c r="O26" s="26"/>
      <c r="P26" s="26"/>
      <c r="Q26" s="26">
        <v>9</v>
      </c>
      <c r="R26" s="26">
        <v>3</v>
      </c>
      <c r="S26" s="26"/>
      <c r="T26" s="26" t="s">
        <v>64</v>
      </c>
      <c r="U26" s="26">
        <v>3</v>
      </c>
      <c r="V26" s="26">
        <v>3</v>
      </c>
      <c r="W26" s="26"/>
      <c r="X26" s="26"/>
      <c r="Y26" s="26">
        <v>1</v>
      </c>
      <c r="Z26" s="26" t="s">
        <v>62</v>
      </c>
      <c r="AA26" s="26"/>
      <c r="AB26" s="26"/>
      <c r="AC26" s="26"/>
      <c r="AD26" s="26">
        <v>3</v>
      </c>
      <c r="AE26" s="26">
        <v>8</v>
      </c>
      <c r="AF26" s="26">
        <v>9</v>
      </c>
      <c r="AG26" s="26">
        <v>10</v>
      </c>
      <c r="AH26" s="26"/>
      <c r="AI26" s="26">
        <v>6</v>
      </c>
      <c r="AJ26" s="82"/>
      <c r="AK26" s="31"/>
      <c r="AL26" s="31"/>
      <c r="AM26" s="124"/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9</v>
      </c>
      <c r="BA26" s="167">
        <f t="shared" si="14"/>
        <v>0</v>
      </c>
      <c r="BB26" s="167">
        <f t="shared" si="14"/>
        <v>11</v>
      </c>
      <c r="BC26" s="167">
        <f t="shared" si="14"/>
        <v>2</v>
      </c>
      <c r="BD26" s="167">
        <f t="shared" si="14"/>
        <v>11</v>
      </c>
      <c r="BE26" s="167">
        <f t="shared" si="14"/>
        <v>6</v>
      </c>
      <c r="BF26" s="167">
        <f t="shared" si="14"/>
        <v>4</v>
      </c>
      <c r="BG26" s="167">
        <f t="shared" si="14"/>
        <v>12</v>
      </c>
      <c r="BH26" s="167">
        <f t="shared" si="14"/>
        <v>4</v>
      </c>
      <c r="BI26" s="167">
        <f t="shared" si="14"/>
        <v>1</v>
      </c>
      <c r="BJ26" s="167">
        <f t="shared" si="14"/>
        <v>4</v>
      </c>
      <c r="BK26" s="167">
        <f t="shared" si="14"/>
        <v>6</v>
      </c>
      <c r="BL26" s="167">
        <f t="shared" si="14"/>
        <v>0</v>
      </c>
      <c r="BM26" s="167">
        <f t="shared" si="14"/>
        <v>0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1</v>
      </c>
      <c r="BR26" s="167">
        <f t="shared" si="14"/>
        <v>2</v>
      </c>
    </row>
    <row r="27" spans="1:83" ht="17.100000000000001" customHeight="1" x14ac:dyDescent="0.3">
      <c r="A27" s="192"/>
      <c r="B27" s="17" t="s">
        <v>262</v>
      </c>
      <c r="C27" s="17" t="s">
        <v>191</v>
      </c>
      <c r="D27" s="17" t="s">
        <v>191</v>
      </c>
      <c r="E27" s="17" t="s">
        <v>439</v>
      </c>
      <c r="F27" s="17" t="s">
        <v>461</v>
      </c>
      <c r="G27" s="17" t="s">
        <v>455</v>
      </c>
      <c r="H27" s="17" t="s">
        <v>455</v>
      </c>
      <c r="I27" s="17"/>
      <c r="J27" s="17"/>
      <c r="K27" s="17" t="s">
        <v>448</v>
      </c>
      <c r="L27" s="17"/>
      <c r="M27" s="17" t="s">
        <v>262</v>
      </c>
      <c r="N27" s="373" t="s">
        <v>345</v>
      </c>
      <c r="O27" s="17"/>
      <c r="P27" s="17" t="s">
        <v>191</v>
      </c>
      <c r="Q27" s="17" t="s">
        <v>456</v>
      </c>
      <c r="R27" s="17" t="s">
        <v>347</v>
      </c>
      <c r="S27" s="373"/>
      <c r="T27" s="373" t="s">
        <v>262</v>
      </c>
      <c r="U27" s="17" t="s">
        <v>422</v>
      </c>
      <c r="V27" s="17" t="s">
        <v>347</v>
      </c>
      <c r="W27" s="17"/>
      <c r="X27" s="17"/>
      <c r="Y27" s="17" t="s">
        <v>455</v>
      </c>
      <c r="Z27" s="17" t="s">
        <v>459</v>
      </c>
      <c r="AA27" s="17"/>
      <c r="AB27" s="17"/>
      <c r="AC27" s="17"/>
      <c r="AD27" s="17" t="s">
        <v>347</v>
      </c>
      <c r="AE27" s="17" t="s">
        <v>345</v>
      </c>
      <c r="AF27" s="17" t="s">
        <v>456</v>
      </c>
      <c r="AG27" s="17" t="s">
        <v>192</v>
      </c>
      <c r="AH27" s="17"/>
      <c r="AI27" s="17" t="s">
        <v>262</v>
      </c>
      <c r="AJ27" s="334"/>
      <c r="AK27" s="17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>SWE</v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92" t="s">
        <v>16</v>
      </c>
      <c r="C28" s="289"/>
      <c r="D28" s="289"/>
      <c r="E28" s="344" t="s">
        <v>233</v>
      </c>
      <c r="F28" s="290" t="s">
        <v>6</v>
      </c>
      <c r="G28" s="288" t="s">
        <v>4</v>
      </c>
      <c r="H28" s="288" t="s">
        <v>4</v>
      </c>
      <c r="I28" s="289"/>
      <c r="J28" s="289"/>
      <c r="K28" s="292" t="s">
        <v>16</v>
      </c>
      <c r="L28" s="289"/>
      <c r="M28" s="292" t="s">
        <v>16</v>
      </c>
      <c r="N28" s="322" t="s">
        <v>56</v>
      </c>
      <c r="O28" s="289"/>
      <c r="P28" s="289"/>
      <c r="Q28" s="217" t="s">
        <v>27</v>
      </c>
      <c r="R28" s="264" t="s">
        <v>74</v>
      </c>
      <c r="S28" s="310"/>
      <c r="T28" s="368" t="s">
        <v>16</v>
      </c>
      <c r="U28" s="264" t="s">
        <v>74</v>
      </c>
      <c r="V28" s="264" t="s">
        <v>74</v>
      </c>
      <c r="W28" s="289"/>
      <c r="X28" s="289"/>
      <c r="Y28" s="288" t="s">
        <v>4</v>
      </c>
      <c r="Z28" s="344" t="s">
        <v>233</v>
      </c>
      <c r="AA28" s="289"/>
      <c r="AB28" s="289"/>
      <c r="AC28" s="289"/>
      <c r="AD28" s="417" t="s">
        <v>74</v>
      </c>
      <c r="AE28" s="294" t="s">
        <v>14</v>
      </c>
      <c r="AF28" s="217" t="s">
        <v>27</v>
      </c>
      <c r="AG28" s="292" t="s">
        <v>16</v>
      </c>
      <c r="AH28" s="289"/>
      <c r="AI28" s="325" t="s">
        <v>16</v>
      </c>
      <c r="AJ28" s="313"/>
      <c r="AK28" s="416"/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31</v>
      </c>
      <c r="C29" s="26"/>
      <c r="D29" s="26"/>
      <c r="E29" s="26">
        <v>4</v>
      </c>
      <c r="F29" s="26">
        <v>5</v>
      </c>
      <c r="G29" s="26">
        <v>1</v>
      </c>
      <c r="H29" s="26">
        <v>1</v>
      </c>
      <c r="I29" s="26"/>
      <c r="J29" s="26"/>
      <c r="K29" s="26" t="s">
        <v>271</v>
      </c>
      <c r="L29" s="26"/>
      <c r="M29" s="26">
        <v>7</v>
      </c>
      <c r="N29" s="26" t="s">
        <v>32</v>
      </c>
      <c r="O29" s="26"/>
      <c r="P29" s="26"/>
      <c r="Q29" s="26">
        <v>9</v>
      </c>
      <c r="R29" s="26">
        <v>3</v>
      </c>
      <c r="S29" s="26"/>
      <c r="T29" s="26" t="s">
        <v>64</v>
      </c>
      <c r="U29" s="26">
        <v>3</v>
      </c>
      <c r="V29" s="26">
        <v>3</v>
      </c>
      <c r="W29" s="26"/>
      <c r="X29" s="26"/>
      <c r="Y29" s="26">
        <v>1</v>
      </c>
      <c r="Z29" s="26" t="s">
        <v>62</v>
      </c>
      <c r="AA29" s="26"/>
      <c r="AB29" s="26"/>
      <c r="AC29" s="26"/>
      <c r="AD29" s="26">
        <v>3</v>
      </c>
      <c r="AE29" s="26">
        <v>8</v>
      </c>
      <c r="AF29" s="26">
        <v>9</v>
      </c>
      <c r="AG29" s="26">
        <v>10</v>
      </c>
      <c r="AH29" s="26"/>
      <c r="AI29" s="26">
        <v>6</v>
      </c>
      <c r="AJ29" s="82"/>
      <c r="AK29" s="31"/>
      <c r="AL29" s="31"/>
      <c r="AM29" s="124"/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9</v>
      </c>
      <c r="BA29" s="167">
        <f t="shared" si="16"/>
        <v>0</v>
      </c>
      <c r="BB29" s="167">
        <f t="shared" si="16"/>
        <v>11</v>
      </c>
      <c r="BC29" s="167">
        <f t="shared" si="16"/>
        <v>2</v>
      </c>
      <c r="BD29" s="167">
        <f t="shared" si="16"/>
        <v>11</v>
      </c>
      <c r="BE29" s="167">
        <f t="shared" si="16"/>
        <v>6</v>
      </c>
      <c r="BF29" s="167">
        <f t="shared" si="16"/>
        <v>4</v>
      </c>
      <c r="BG29" s="167">
        <f t="shared" si="16"/>
        <v>12</v>
      </c>
      <c r="BH29" s="167">
        <f t="shared" si="16"/>
        <v>4</v>
      </c>
      <c r="BI29" s="167">
        <f t="shared" si="16"/>
        <v>1</v>
      </c>
      <c r="BJ29" s="167">
        <f t="shared" si="16"/>
        <v>4</v>
      </c>
      <c r="BK29" s="167">
        <f t="shared" si="16"/>
        <v>6</v>
      </c>
      <c r="BL29" s="167">
        <f t="shared" si="16"/>
        <v>0</v>
      </c>
      <c r="BM29" s="167">
        <f t="shared" si="16"/>
        <v>0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1</v>
      </c>
      <c r="BR29" s="167">
        <f t="shared" si="16"/>
        <v>2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262</v>
      </c>
      <c r="C34" s="17" t="s">
        <v>191</v>
      </c>
      <c r="D34" s="17" t="s">
        <v>191</v>
      </c>
      <c r="E34" s="17" t="s">
        <v>439</v>
      </c>
      <c r="F34" s="17" t="s">
        <v>461</v>
      </c>
      <c r="G34" s="17" t="s">
        <v>455</v>
      </c>
      <c r="H34" s="17" t="s">
        <v>455</v>
      </c>
      <c r="I34" s="17"/>
      <c r="J34" s="17"/>
      <c r="K34" s="17" t="s">
        <v>448</v>
      </c>
      <c r="L34" s="17"/>
      <c r="M34" s="17" t="s">
        <v>262</v>
      </c>
      <c r="N34" s="17" t="s">
        <v>345</v>
      </c>
      <c r="O34" s="17"/>
      <c r="P34" s="17" t="s">
        <v>191</v>
      </c>
      <c r="Q34" s="17" t="s">
        <v>456</v>
      </c>
      <c r="R34" s="17" t="s">
        <v>347</v>
      </c>
      <c r="S34" s="373"/>
      <c r="T34" s="373" t="s">
        <v>262</v>
      </c>
      <c r="U34" s="17" t="s">
        <v>422</v>
      </c>
      <c r="V34" s="17" t="s">
        <v>347</v>
      </c>
      <c r="W34" s="17"/>
      <c r="X34" s="17"/>
      <c r="Y34" s="17" t="s">
        <v>455</v>
      </c>
      <c r="Z34" s="17" t="s">
        <v>459</v>
      </c>
      <c r="AA34" s="17"/>
      <c r="AB34" s="17"/>
      <c r="AC34" s="17"/>
      <c r="AD34" s="17" t="s">
        <v>347</v>
      </c>
      <c r="AE34" s="17" t="s">
        <v>345</v>
      </c>
      <c r="AF34" s="17" t="s">
        <v>456</v>
      </c>
      <c r="AG34" s="17" t="s">
        <v>192</v>
      </c>
      <c r="AH34" s="17"/>
      <c r="AI34" s="17" t="s">
        <v>436</v>
      </c>
      <c r="AJ34" s="334"/>
      <c r="AK34" s="17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97" t="s">
        <v>5</v>
      </c>
      <c r="C35" s="289"/>
      <c r="D35" s="289"/>
      <c r="E35" s="344" t="s">
        <v>233</v>
      </c>
      <c r="F35" s="290" t="s">
        <v>6</v>
      </c>
      <c r="G35" s="288" t="s">
        <v>4</v>
      </c>
      <c r="H35" s="288" t="s">
        <v>4</v>
      </c>
      <c r="I35" s="289"/>
      <c r="J35" s="289"/>
      <c r="K35" s="390" t="s">
        <v>372</v>
      </c>
      <c r="L35" s="289"/>
      <c r="M35" s="292" t="s">
        <v>16</v>
      </c>
      <c r="N35" s="322" t="s">
        <v>56</v>
      </c>
      <c r="O35" s="289"/>
      <c r="P35" s="289"/>
      <c r="Q35" s="217" t="s">
        <v>27</v>
      </c>
      <c r="R35" s="264" t="s">
        <v>74</v>
      </c>
      <c r="S35" s="310"/>
      <c r="T35" s="368" t="s">
        <v>16</v>
      </c>
      <c r="U35" s="264" t="s">
        <v>74</v>
      </c>
      <c r="V35" s="264" t="s">
        <v>74</v>
      </c>
      <c r="W35" s="289"/>
      <c r="X35" s="289"/>
      <c r="Y35" s="288" t="s">
        <v>4</v>
      </c>
      <c r="Z35" s="344" t="s">
        <v>233</v>
      </c>
      <c r="AA35" s="289"/>
      <c r="AB35" s="289"/>
      <c r="AC35" s="289"/>
      <c r="AD35" s="417" t="s">
        <v>74</v>
      </c>
      <c r="AE35" s="294" t="s">
        <v>14</v>
      </c>
      <c r="AF35" s="217" t="s">
        <v>27</v>
      </c>
      <c r="AG35" s="292" t="s">
        <v>16</v>
      </c>
      <c r="AH35" s="289"/>
      <c r="AI35" s="295" t="s">
        <v>26</v>
      </c>
      <c r="AJ35" s="313"/>
      <c r="AK35" s="416"/>
      <c r="AL35" s="289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31</v>
      </c>
      <c r="C36" s="26"/>
      <c r="D36" s="26"/>
      <c r="E36" s="26">
        <v>4</v>
      </c>
      <c r="F36" s="26">
        <v>5</v>
      </c>
      <c r="G36" s="26">
        <v>1</v>
      </c>
      <c r="H36" s="26">
        <v>1</v>
      </c>
      <c r="I36" s="26"/>
      <c r="J36" s="26"/>
      <c r="K36" s="26" t="s">
        <v>271</v>
      </c>
      <c r="L36" s="26"/>
      <c r="M36" s="26">
        <v>7</v>
      </c>
      <c r="N36" s="26" t="s">
        <v>32</v>
      </c>
      <c r="O36" s="26"/>
      <c r="P36" s="26"/>
      <c r="Q36" s="26">
        <v>9</v>
      </c>
      <c r="R36" s="26">
        <v>3</v>
      </c>
      <c r="S36" s="26"/>
      <c r="T36" s="26" t="s">
        <v>64</v>
      </c>
      <c r="U36" s="26">
        <v>3</v>
      </c>
      <c r="V36" s="26">
        <v>3</v>
      </c>
      <c r="W36" s="26"/>
      <c r="X36" s="26"/>
      <c r="Y36" s="26">
        <v>1</v>
      </c>
      <c r="Z36" s="26" t="s">
        <v>62</v>
      </c>
      <c r="AA36" s="26"/>
      <c r="AB36" s="26"/>
      <c r="AC36" s="26"/>
      <c r="AD36" s="26">
        <v>3</v>
      </c>
      <c r="AE36" s="26">
        <v>8</v>
      </c>
      <c r="AF36" s="26">
        <v>9</v>
      </c>
      <c r="AG36" s="26">
        <v>10</v>
      </c>
      <c r="AH36" s="26"/>
      <c r="AI36" s="26">
        <v>6</v>
      </c>
      <c r="AJ36" s="82"/>
      <c r="AK36" s="31"/>
      <c r="AL36" s="382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9</v>
      </c>
      <c r="BA36" s="167">
        <f t="shared" si="20"/>
        <v>0</v>
      </c>
      <c r="BB36" s="167">
        <f t="shared" si="20"/>
        <v>11</v>
      </c>
      <c r="BC36" s="167">
        <f t="shared" si="20"/>
        <v>2</v>
      </c>
      <c r="BD36" s="167">
        <f t="shared" si="20"/>
        <v>11</v>
      </c>
      <c r="BE36" s="167">
        <f t="shared" si="20"/>
        <v>6</v>
      </c>
      <c r="BF36" s="167">
        <f t="shared" si="20"/>
        <v>4</v>
      </c>
      <c r="BG36" s="167">
        <f t="shared" si="20"/>
        <v>12</v>
      </c>
      <c r="BH36" s="167">
        <f t="shared" si="20"/>
        <v>4</v>
      </c>
      <c r="BI36" s="167">
        <f t="shared" si="20"/>
        <v>1</v>
      </c>
      <c r="BJ36" s="167">
        <f t="shared" si="20"/>
        <v>4</v>
      </c>
      <c r="BK36" s="167">
        <f t="shared" si="20"/>
        <v>6</v>
      </c>
      <c r="BL36" s="167">
        <f t="shared" si="20"/>
        <v>0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1</v>
      </c>
      <c r="BR36" s="167">
        <f t="shared" si="20"/>
        <v>2</v>
      </c>
    </row>
    <row r="37" spans="1:71" ht="15" customHeight="1" x14ac:dyDescent="0.3">
      <c r="A37" s="192"/>
      <c r="B37" s="17" t="s">
        <v>262</v>
      </c>
      <c r="C37" s="17" t="s">
        <v>191</v>
      </c>
      <c r="D37" s="17" t="s">
        <v>191</v>
      </c>
      <c r="E37" s="17" t="s">
        <v>439</v>
      </c>
      <c r="F37" s="17" t="s">
        <v>461</v>
      </c>
      <c r="G37" s="17" t="s">
        <v>455</v>
      </c>
      <c r="H37" s="17" t="s">
        <v>455</v>
      </c>
      <c r="I37" s="17"/>
      <c r="J37" s="17"/>
      <c r="K37" s="17" t="s">
        <v>448</v>
      </c>
      <c r="L37" s="17"/>
      <c r="M37" s="17" t="s">
        <v>262</v>
      </c>
      <c r="N37" s="17" t="s">
        <v>345</v>
      </c>
      <c r="O37" s="17"/>
      <c r="P37" s="17" t="s">
        <v>191</v>
      </c>
      <c r="Q37" s="17" t="s">
        <v>456</v>
      </c>
      <c r="R37" s="17" t="s">
        <v>347</v>
      </c>
      <c r="S37" s="373"/>
      <c r="T37" s="373" t="s">
        <v>262</v>
      </c>
      <c r="U37" s="17" t="s">
        <v>422</v>
      </c>
      <c r="V37" s="17" t="s">
        <v>347</v>
      </c>
      <c r="W37" s="17"/>
      <c r="X37" s="17"/>
      <c r="Y37" s="17" t="s">
        <v>455</v>
      </c>
      <c r="Z37" s="17" t="s">
        <v>459</v>
      </c>
      <c r="AA37" s="17"/>
      <c r="AB37" s="17"/>
      <c r="AC37" s="17"/>
      <c r="AD37" s="17" t="s">
        <v>347</v>
      </c>
      <c r="AE37" s="17" t="s">
        <v>345</v>
      </c>
      <c r="AF37" s="17" t="s">
        <v>456</v>
      </c>
      <c r="AG37" s="17" t="s">
        <v>192</v>
      </c>
      <c r="AH37" s="17"/>
      <c r="AI37" s="17" t="s">
        <v>436</v>
      </c>
      <c r="AJ37" s="334"/>
      <c r="AK37" s="17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92" t="s">
        <v>16</v>
      </c>
      <c r="C38" s="289"/>
      <c r="D38" s="289"/>
      <c r="E38" s="344" t="s">
        <v>233</v>
      </c>
      <c r="F38" s="290" t="s">
        <v>6</v>
      </c>
      <c r="G38" s="288" t="s">
        <v>4</v>
      </c>
      <c r="H38" s="288" t="s">
        <v>4</v>
      </c>
      <c r="I38" s="289"/>
      <c r="J38" s="289"/>
      <c r="K38" s="292" t="s">
        <v>16</v>
      </c>
      <c r="L38" s="289"/>
      <c r="M38" s="292" t="s">
        <v>16</v>
      </c>
      <c r="N38" s="322" t="s">
        <v>56</v>
      </c>
      <c r="O38" s="289"/>
      <c r="P38" s="289"/>
      <c r="Q38" s="217" t="s">
        <v>27</v>
      </c>
      <c r="R38" s="264" t="s">
        <v>74</v>
      </c>
      <c r="S38" s="310"/>
      <c r="T38" s="368" t="s">
        <v>16</v>
      </c>
      <c r="U38" s="264" t="s">
        <v>74</v>
      </c>
      <c r="V38" s="264" t="s">
        <v>74</v>
      </c>
      <c r="W38" s="289"/>
      <c r="X38" s="289"/>
      <c r="Y38" s="288" t="s">
        <v>4</v>
      </c>
      <c r="Z38" s="344" t="s">
        <v>233</v>
      </c>
      <c r="AA38" s="289"/>
      <c r="AB38" s="289"/>
      <c r="AC38" s="289"/>
      <c r="AD38" s="417" t="s">
        <v>74</v>
      </c>
      <c r="AE38" s="294" t="s">
        <v>14</v>
      </c>
      <c r="AF38" s="217" t="s">
        <v>27</v>
      </c>
      <c r="AG38" s="292" t="s">
        <v>16</v>
      </c>
      <c r="AH38" s="289"/>
      <c r="AI38" s="295" t="s">
        <v>26</v>
      </c>
      <c r="AJ38" s="313"/>
      <c r="AK38" s="416"/>
      <c r="AL38" s="289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31</v>
      </c>
      <c r="C39" s="26"/>
      <c r="D39" s="26"/>
      <c r="E39" s="26">
        <v>4</v>
      </c>
      <c r="F39" s="26">
        <v>5</v>
      </c>
      <c r="G39" s="26">
        <v>1</v>
      </c>
      <c r="H39" s="26">
        <v>1</v>
      </c>
      <c r="I39" s="26"/>
      <c r="J39" s="26"/>
      <c r="K39" s="26" t="s">
        <v>271</v>
      </c>
      <c r="L39" s="26"/>
      <c r="M39" s="26">
        <v>7</v>
      </c>
      <c r="N39" s="26" t="s">
        <v>32</v>
      </c>
      <c r="O39" s="26"/>
      <c r="P39" s="26"/>
      <c r="Q39" s="26">
        <v>9</v>
      </c>
      <c r="R39" s="26">
        <v>3</v>
      </c>
      <c r="S39" s="26"/>
      <c r="T39" s="26" t="s">
        <v>64</v>
      </c>
      <c r="U39" s="26">
        <v>3</v>
      </c>
      <c r="V39" s="26">
        <v>3</v>
      </c>
      <c r="W39" s="26"/>
      <c r="X39" s="26"/>
      <c r="Y39" s="26">
        <v>1</v>
      </c>
      <c r="Z39" s="26" t="s">
        <v>62</v>
      </c>
      <c r="AA39" s="26"/>
      <c r="AB39" s="26"/>
      <c r="AC39" s="26"/>
      <c r="AD39" s="26">
        <v>3</v>
      </c>
      <c r="AE39" s="26">
        <v>8</v>
      </c>
      <c r="AF39" s="26">
        <v>9</v>
      </c>
      <c r="AG39" s="26">
        <v>10</v>
      </c>
      <c r="AH39" s="26"/>
      <c r="AI39" s="26">
        <v>6</v>
      </c>
      <c r="AJ39" s="82"/>
      <c r="AK39" s="31"/>
      <c r="AL39" s="382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9</v>
      </c>
      <c r="BA39" s="167">
        <f t="shared" si="22"/>
        <v>0</v>
      </c>
      <c r="BB39" s="167">
        <f t="shared" si="22"/>
        <v>11</v>
      </c>
      <c r="BC39" s="167">
        <f t="shared" si="22"/>
        <v>2</v>
      </c>
      <c r="BD39" s="167">
        <f t="shared" si="22"/>
        <v>11</v>
      </c>
      <c r="BE39" s="167">
        <f t="shared" si="22"/>
        <v>6</v>
      </c>
      <c r="BF39" s="167">
        <f t="shared" si="22"/>
        <v>4</v>
      </c>
      <c r="BG39" s="167">
        <f t="shared" si="22"/>
        <v>12</v>
      </c>
      <c r="BH39" s="167">
        <f t="shared" si="22"/>
        <v>4</v>
      </c>
      <c r="BI39" s="167">
        <f t="shared" si="22"/>
        <v>1</v>
      </c>
      <c r="BJ39" s="167">
        <f t="shared" si="22"/>
        <v>4</v>
      </c>
      <c r="BK39" s="167">
        <f t="shared" si="22"/>
        <v>6</v>
      </c>
      <c r="BL39" s="167">
        <f t="shared" si="22"/>
        <v>0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1</v>
      </c>
      <c r="BR39" s="167">
        <f t="shared" si="22"/>
        <v>2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262</v>
      </c>
      <c r="C44" s="17" t="s">
        <v>191</v>
      </c>
      <c r="D44" s="17" t="s">
        <v>191</v>
      </c>
      <c r="E44" s="17" t="s">
        <v>439</v>
      </c>
      <c r="F44" s="17" t="s">
        <v>461</v>
      </c>
      <c r="G44" s="17" t="s">
        <v>455</v>
      </c>
      <c r="H44" s="17" t="s">
        <v>455</v>
      </c>
      <c r="I44" s="17"/>
      <c r="J44" s="17"/>
      <c r="K44" s="17" t="s">
        <v>448</v>
      </c>
      <c r="L44" s="17"/>
      <c r="M44" s="17" t="s">
        <v>262</v>
      </c>
      <c r="N44" s="17" t="s">
        <v>266</v>
      </c>
      <c r="O44" s="17"/>
      <c r="P44" s="17" t="s">
        <v>191</v>
      </c>
      <c r="Q44" s="17" t="s">
        <v>456</v>
      </c>
      <c r="R44" s="17" t="s">
        <v>347</v>
      </c>
      <c r="S44" s="17"/>
      <c r="T44" s="373" t="s">
        <v>262</v>
      </c>
      <c r="U44" s="17" t="s">
        <v>347</v>
      </c>
      <c r="V44" s="17" t="s">
        <v>347</v>
      </c>
      <c r="W44" s="17"/>
      <c r="X44" s="17"/>
      <c r="Y44" s="17" t="s">
        <v>455</v>
      </c>
      <c r="Z44" s="17" t="s">
        <v>459</v>
      </c>
      <c r="AA44" s="17"/>
      <c r="AB44" s="17"/>
      <c r="AC44" s="17"/>
      <c r="AD44" s="17" t="s">
        <v>347</v>
      </c>
      <c r="AE44" s="17" t="s">
        <v>345</v>
      </c>
      <c r="AF44" s="17" t="s">
        <v>456</v>
      </c>
      <c r="AG44" s="17" t="s">
        <v>192</v>
      </c>
      <c r="AH44" s="17"/>
      <c r="AI44" s="17" t="s">
        <v>436</v>
      </c>
      <c r="AJ44" s="334"/>
      <c r="AK44" s="17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>Modul 25</v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97" t="s">
        <v>5</v>
      </c>
      <c r="C45" s="289"/>
      <c r="D45" s="289"/>
      <c r="E45" s="344" t="s">
        <v>233</v>
      </c>
      <c r="F45" s="290" t="s">
        <v>6</v>
      </c>
      <c r="G45" s="288" t="s">
        <v>4</v>
      </c>
      <c r="H45" s="288" t="s">
        <v>4</v>
      </c>
      <c r="I45" s="289"/>
      <c r="J45" s="289"/>
      <c r="K45" s="390" t="s">
        <v>372</v>
      </c>
      <c r="L45" s="289"/>
      <c r="M45" s="292" t="s">
        <v>16</v>
      </c>
      <c r="N45" s="352" t="s">
        <v>202</v>
      </c>
      <c r="O45" s="289"/>
      <c r="P45" s="289"/>
      <c r="Q45" s="217" t="s">
        <v>27</v>
      </c>
      <c r="R45" s="264" t="s">
        <v>74</v>
      </c>
      <c r="S45" s="289"/>
      <c r="T45" s="368" t="s">
        <v>16</v>
      </c>
      <c r="U45" s="264" t="s">
        <v>74</v>
      </c>
      <c r="V45" s="264" t="s">
        <v>74</v>
      </c>
      <c r="W45" s="289"/>
      <c r="X45" s="289"/>
      <c r="Y45" s="288" t="s">
        <v>4</v>
      </c>
      <c r="Z45" s="344" t="s">
        <v>233</v>
      </c>
      <c r="AA45" s="289"/>
      <c r="AB45" s="289"/>
      <c r="AC45" s="289"/>
      <c r="AD45" s="417" t="s">
        <v>74</v>
      </c>
      <c r="AE45" s="294" t="s">
        <v>14</v>
      </c>
      <c r="AF45" s="217" t="s">
        <v>27</v>
      </c>
      <c r="AG45" s="292" t="s">
        <v>16</v>
      </c>
      <c r="AH45" s="289"/>
      <c r="AI45" s="295" t="s">
        <v>26</v>
      </c>
      <c r="AJ45" s="313"/>
      <c r="AK45" s="4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31</v>
      </c>
      <c r="C46" s="26"/>
      <c r="D46" s="26"/>
      <c r="E46" s="26">
        <v>4</v>
      </c>
      <c r="F46" s="26">
        <v>5</v>
      </c>
      <c r="G46" s="26">
        <v>1</v>
      </c>
      <c r="H46" s="26">
        <v>1</v>
      </c>
      <c r="I46" s="26"/>
      <c r="J46" s="26"/>
      <c r="K46" s="26" t="s">
        <v>271</v>
      </c>
      <c r="L46" s="26"/>
      <c r="M46" s="26">
        <v>7</v>
      </c>
      <c r="N46" s="26" t="s">
        <v>32</v>
      </c>
      <c r="O46" s="26"/>
      <c r="P46" s="26"/>
      <c r="Q46" s="26">
        <v>9</v>
      </c>
      <c r="R46" s="26">
        <v>3</v>
      </c>
      <c r="S46" s="26"/>
      <c r="T46" s="26" t="s">
        <v>64</v>
      </c>
      <c r="U46" s="26">
        <v>3</v>
      </c>
      <c r="V46" s="26">
        <v>3</v>
      </c>
      <c r="W46" s="26"/>
      <c r="X46" s="26"/>
      <c r="Y46" s="26">
        <v>1</v>
      </c>
      <c r="Z46" s="26" t="s">
        <v>62</v>
      </c>
      <c r="AA46" s="26"/>
      <c r="AB46" s="26"/>
      <c r="AC46" s="26"/>
      <c r="AD46" s="26">
        <v>3</v>
      </c>
      <c r="AE46" s="26">
        <v>8</v>
      </c>
      <c r="AF46" s="26">
        <v>9</v>
      </c>
      <c r="AG46" s="26">
        <v>10</v>
      </c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>
        <f>IF(HLOOKUP($A$1&amp;"b",[1]!Plan,AU70,FALSE)="","",HLOOKUP($A$1&amp;"b",[1]!Plan,AU70,FALSE))</f>
        <v>0</v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9</v>
      </c>
      <c r="BA46" s="167">
        <f t="shared" si="26"/>
        <v>0</v>
      </c>
      <c r="BB46" s="167">
        <f t="shared" si="26"/>
        <v>11</v>
      </c>
      <c r="BC46" s="167">
        <f t="shared" si="26"/>
        <v>2</v>
      </c>
      <c r="BD46" s="167">
        <f t="shared" si="26"/>
        <v>11</v>
      </c>
      <c r="BE46" s="167">
        <f t="shared" si="26"/>
        <v>6</v>
      </c>
      <c r="BF46" s="167">
        <f t="shared" si="26"/>
        <v>4</v>
      </c>
      <c r="BG46" s="167">
        <f t="shared" si="26"/>
        <v>12</v>
      </c>
      <c r="BH46" s="167">
        <f t="shared" si="26"/>
        <v>4</v>
      </c>
      <c r="BI46" s="167">
        <f t="shared" si="26"/>
        <v>1</v>
      </c>
      <c r="BJ46" s="167">
        <f t="shared" si="26"/>
        <v>4</v>
      </c>
      <c r="BK46" s="167">
        <f t="shared" si="26"/>
        <v>6</v>
      </c>
      <c r="BL46" s="167">
        <f t="shared" si="26"/>
        <v>0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1</v>
      </c>
      <c r="BR46" s="167">
        <f t="shared" si="26"/>
        <v>2</v>
      </c>
    </row>
    <row r="47" spans="1:71" ht="15" customHeight="1" x14ac:dyDescent="0.3">
      <c r="A47" s="192"/>
      <c r="B47" s="17" t="s">
        <v>262</v>
      </c>
      <c r="C47" s="17" t="s">
        <v>191</v>
      </c>
      <c r="D47" s="17" t="s">
        <v>191</v>
      </c>
      <c r="E47" s="17" t="s">
        <v>439</v>
      </c>
      <c r="F47" s="17" t="s">
        <v>461</v>
      </c>
      <c r="G47" s="17" t="s">
        <v>455</v>
      </c>
      <c r="H47" s="17" t="s">
        <v>455</v>
      </c>
      <c r="I47" s="17"/>
      <c r="J47" s="17"/>
      <c r="K47" s="17" t="s">
        <v>448</v>
      </c>
      <c r="L47" s="17"/>
      <c r="M47" s="17" t="s">
        <v>262</v>
      </c>
      <c r="N47" s="17" t="s">
        <v>266</v>
      </c>
      <c r="O47" s="17"/>
      <c r="P47" s="17" t="s">
        <v>191</v>
      </c>
      <c r="Q47" s="17" t="s">
        <v>456</v>
      </c>
      <c r="R47" s="17" t="s">
        <v>347</v>
      </c>
      <c r="S47" s="17"/>
      <c r="T47" s="373" t="s">
        <v>262</v>
      </c>
      <c r="U47" s="17" t="s">
        <v>347</v>
      </c>
      <c r="V47" s="17" t="s">
        <v>347</v>
      </c>
      <c r="W47" s="17"/>
      <c r="X47" s="17"/>
      <c r="Y47" s="17" t="s">
        <v>455</v>
      </c>
      <c r="Z47" s="17" t="s">
        <v>459</v>
      </c>
      <c r="AA47" s="17"/>
      <c r="AB47" s="17"/>
      <c r="AC47" s="17"/>
      <c r="AD47" s="17" t="s">
        <v>347</v>
      </c>
      <c r="AE47" s="17" t="s">
        <v>345</v>
      </c>
      <c r="AF47" s="17" t="s">
        <v>456</v>
      </c>
      <c r="AG47" s="17" t="s">
        <v>192</v>
      </c>
      <c r="AH47" s="17"/>
      <c r="AI47" s="17" t="s">
        <v>436</v>
      </c>
      <c r="AJ47" s="334"/>
      <c r="AK47" s="17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>Modul 25</v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92" t="s">
        <v>16</v>
      </c>
      <c r="C48" s="289"/>
      <c r="D48" s="289"/>
      <c r="E48" s="344" t="s">
        <v>233</v>
      </c>
      <c r="F48" s="290" t="s">
        <v>6</v>
      </c>
      <c r="G48" s="288" t="s">
        <v>4</v>
      </c>
      <c r="H48" s="288" t="s">
        <v>4</v>
      </c>
      <c r="I48" s="289"/>
      <c r="J48" s="289"/>
      <c r="K48" s="292" t="s">
        <v>16</v>
      </c>
      <c r="L48" s="289"/>
      <c r="M48" s="292" t="s">
        <v>16</v>
      </c>
      <c r="N48" s="352" t="s">
        <v>202</v>
      </c>
      <c r="O48" s="289"/>
      <c r="P48" s="289"/>
      <c r="Q48" s="217" t="s">
        <v>27</v>
      </c>
      <c r="R48" s="264" t="s">
        <v>74</v>
      </c>
      <c r="S48" s="289"/>
      <c r="T48" s="368" t="s">
        <v>16</v>
      </c>
      <c r="U48" s="264" t="s">
        <v>74</v>
      </c>
      <c r="V48" s="264" t="s">
        <v>74</v>
      </c>
      <c r="W48" s="289"/>
      <c r="X48" s="289"/>
      <c r="Y48" s="288" t="s">
        <v>4</v>
      </c>
      <c r="Z48" s="344" t="s">
        <v>233</v>
      </c>
      <c r="AA48" s="289"/>
      <c r="AB48" s="289"/>
      <c r="AC48" s="289"/>
      <c r="AD48" s="417" t="s">
        <v>74</v>
      </c>
      <c r="AE48" s="294" t="s">
        <v>14</v>
      </c>
      <c r="AF48" s="217" t="s">
        <v>27</v>
      </c>
      <c r="AG48" s="292" t="s">
        <v>16</v>
      </c>
      <c r="AH48" s="289"/>
      <c r="AI48" s="295" t="s">
        <v>26</v>
      </c>
      <c r="AJ48" s="313"/>
      <c r="AK48" s="4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31</v>
      </c>
      <c r="C49" s="26"/>
      <c r="D49" s="26"/>
      <c r="E49" s="26">
        <v>4</v>
      </c>
      <c r="F49" s="26">
        <v>5</v>
      </c>
      <c r="G49" s="26">
        <v>1</v>
      </c>
      <c r="H49" s="26">
        <v>1</v>
      </c>
      <c r="I49" s="26"/>
      <c r="J49" s="26"/>
      <c r="K49" s="26" t="s">
        <v>271</v>
      </c>
      <c r="L49" s="26"/>
      <c r="M49" s="26">
        <v>7</v>
      </c>
      <c r="N49" s="26" t="s">
        <v>32</v>
      </c>
      <c r="O49" s="26"/>
      <c r="P49" s="26"/>
      <c r="Q49" s="26">
        <v>9</v>
      </c>
      <c r="R49" s="26">
        <v>3</v>
      </c>
      <c r="S49" s="26"/>
      <c r="T49" s="26" t="s">
        <v>64</v>
      </c>
      <c r="U49" s="26">
        <v>3</v>
      </c>
      <c r="V49" s="26">
        <v>3</v>
      </c>
      <c r="W49" s="26"/>
      <c r="X49" s="26"/>
      <c r="Y49" s="26">
        <v>1</v>
      </c>
      <c r="Z49" s="26" t="s">
        <v>62</v>
      </c>
      <c r="AA49" s="26"/>
      <c r="AB49" s="26"/>
      <c r="AC49" s="26"/>
      <c r="AD49" s="26">
        <v>3</v>
      </c>
      <c r="AE49" s="26">
        <v>8</v>
      </c>
      <c r="AF49" s="26">
        <v>9</v>
      </c>
      <c r="AG49" s="26">
        <v>10</v>
      </c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>
        <f>IF(HLOOKUP($A$1&amp;"b",[1]!Plan,AU70,FALSE)="","",HLOOKUP($A$1&amp;"b",[1]!Plan,AU70,FALSE))</f>
        <v>0</v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9</v>
      </c>
      <c r="BA49" s="167">
        <f t="shared" si="28"/>
        <v>0</v>
      </c>
      <c r="BB49" s="167">
        <f t="shared" si="28"/>
        <v>11</v>
      </c>
      <c r="BC49" s="167">
        <f t="shared" si="28"/>
        <v>2</v>
      </c>
      <c r="BD49" s="167">
        <f t="shared" si="28"/>
        <v>11</v>
      </c>
      <c r="BE49" s="167">
        <f t="shared" si="28"/>
        <v>6</v>
      </c>
      <c r="BF49" s="167">
        <f t="shared" si="28"/>
        <v>4</v>
      </c>
      <c r="BG49" s="167">
        <f t="shared" si="28"/>
        <v>12</v>
      </c>
      <c r="BH49" s="167">
        <f t="shared" si="28"/>
        <v>4</v>
      </c>
      <c r="BI49" s="167">
        <f t="shared" si="28"/>
        <v>1</v>
      </c>
      <c r="BJ49" s="167">
        <f t="shared" si="28"/>
        <v>4</v>
      </c>
      <c r="BK49" s="167">
        <f t="shared" si="28"/>
        <v>6</v>
      </c>
      <c r="BL49" s="167">
        <f t="shared" si="28"/>
        <v>0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1</v>
      </c>
      <c r="BR49" s="167">
        <f t="shared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/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 t="s">
        <v>165</v>
      </c>
      <c r="Z61" s="194" t="s">
        <v>165</v>
      </c>
      <c r="AA61" s="194"/>
      <c r="AB61" s="194" t="s">
        <v>165</v>
      </c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4467" priority="967" operator="equal">
      <formula>0</formula>
    </cfRule>
    <cfRule type="cellIs" dxfId="4466" priority="968" operator="greaterThan">
      <formula>0</formula>
    </cfRule>
  </conditionalFormatting>
  <conditionalFormatting sqref="AZ19:BR19">
    <cfRule type="cellIs" dxfId="4465" priority="965" operator="equal">
      <formula>0</formula>
    </cfRule>
    <cfRule type="cellIs" dxfId="4464" priority="966" operator="greaterThan">
      <formula>0</formula>
    </cfRule>
  </conditionalFormatting>
  <conditionalFormatting sqref="AZ22:BR22">
    <cfRule type="cellIs" dxfId="4463" priority="963" operator="equal">
      <formula>0</formula>
    </cfRule>
    <cfRule type="cellIs" dxfId="4462" priority="964" operator="greaterThan">
      <formula>0</formula>
    </cfRule>
  </conditionalFormatting>
  <conditionalFormatting sqref="AZ26:BR26">
    <cfRule type="cellIs" dxfId="4461" priority="961" operator="equal">
      <formula>0</formula>
    </cfRule>
    <cfRule type="cellIs" dxfId="4460" priority="962" operator="greaterThan">
      <formula>0</formula>
    </cfRule>
  </conditionalFormatting>
  <conditionalFormatting sqref="AZ29:BR29">
    <cfRule type="cellIs" dxfId="4459" priority="959" operator="equal">
      <formula>0</formula>
    </cfRule>
    <cfRule type="cellIs" dxfId="4458" priority="960" operator="greaterThan">
      <formula>0</formula>
    </cfRule>
  </conditionalFormatting>
  <conditionalFormatting sqref="AZ32:BR32">
    <cfRule type="cellIs" dxfId="4457" priority="957" operator="equal">
      <formula>0</formula>
    </cfRule>
    <cfRule type="cellIs" dxfId="4456" priority="958" operator="greaterThan">
      <formula>0</formula>
    </cfRule>
  </conditionalFormatting>
  <conditionalFormatting sqref="AZ36:BR36">
    <cfRule type="cellIs" dxfId="4455" priority="955" operator="equal">
      <formula>0</formula>
    </cfRule>
    <cfRule type="cellIs" dxfId="4454" priority="956" operator="greaterThan">
      <formula>0</formula>
    </cfRule>
  </conditionalFormatting>
  <conditionalFormatting sqref="AZ39:BR39">
    <cfRule type="cellIs" dxfId="4453" priority="953" operator="equal">
      <formula>0</formula>
    </cfRule>
    <cfRule type="cellIs" dxfId="4452" priority="954" operator="greaterThan">
      <formula>0</formula>
    </cfRule>
  </conditionalFormatting>
  <conditionalFormatting sqref="AZ42:BR42">
    <cfRule type="cellIs" dxfId="4451" priority="951" operator="equal">
      <formula>0</formula>
    </cfRule>
    <cfRule type="cellIs" dxfId="4450" priority="952" operator="greaterThan">
      <formula>0</formula>
    </cfRule>
  </conditionalFormatting>
  <conditionalFormatting sqref="AZ46:BR46">
    <cfRule type="cellIs" dxfId="4449" priority="949" operator="equal">
      <formula>0</formula>
    </cfRule>
    <cfRule type="cellIs" dxfId="4448" priority="950" operator="greaterThan">
      <formula>0</formula>
    </cfRule>
  </conditionalFormatting>
  <conditionalFormatting sqref="AZ49:BR49">
    <cfRule type="cellIs" dxfId="4447" priority="947" operator="equal">
      <formula>0</formula>
    </cfRule>
    <cfRule type="cellIs" dxfId="4446" priority="948" operator="greaterThan">
      <formula>0</formula>
    </cfRule>
  </conditionalFormatting>
  <conditionalFormatting sqref="AZ52:BR52">
    <cfRule type="cellIs" dxfId="4445" priority="945" operator="equal">
      <formula>0</formula>
    </cfRule>
    <cfRule type="cellIs" dxfId="4444" priority="946" operator="greaterThan">
      <formula>0</formula>
    </cfRule>
  </conditionalFormatting>
  <conditionalFormatting sqref="AZ56:BR56">
    <cfRule type="cellIs" dxfId="4443" priority="943" operator="equal">
      <formula>0</formula>
    </cfRule>
    <cfRule type="cellIs" dxfId="4442" priority="944" operator="greaterThan">
      <formula>0</formula>
    </cfRule>
  </conditionalFormatting>
  <conditionalFormatting sqref="AZ59:BR59">
    <cfRule type="cellIs" dxfId="4441" priority="941" operator="equal">
      <formula>0</formula>
    </cfRule>
    <cfRule type="cellIs" dxfId="4440" priority="942" operator="greaterThan">
      <formula>0</formula>
    </cfRule>
  </conditionalFormatting>
  <conditionalFormatting sqref="AZ62:BR62">
    <cfRule type="cellIs" dxfId="4439" priority="939" operator="equal">
      <formula>0</formula>
    </cfRule>
    <cfRule type="cellIs" dxfId="4438" priority="940" operator="greaterThan">
      <formula>0</formula>
    </cfRule>
  </conditionalFormatting>
  <conditionalFormatting sqref="A28:A29 A45:A46 A48:A49 A55:A56 A58:A59 A5:A6 A8:A9 A25:A26">
    <cfRule type="cellIs" dxfId="4437" priority="938" stopIfTrue="1" operator="equal">
      <formula>TRUE</formula>
    </cfRule>
  </conditionalFormatting>
  <conditionalFormatting sqref="A35:A36 A38:A39">
    <cfRule type="cellIs" dxfId="4436" priority="937" stopIfTrue="1" operator="equal">
      <formula>TRUE</formula>
    </cfRule>
  </conditionalFormatting>
  <conditionalFormatting sqref="AP16">
    <cfRule type="duplicateValues" dxfId="4435" priority="934"/>
  </conditionalFormatting>
  <conditionalFormatting sqref="AP19">
    <cfRule type="duplicateValues" dxfId="4434" priority="933"/>
  </conditionalFormatting>
  <conditionalFormatting sqref="AP26">
    <cfRule type="duplicateValues" dxfId="4433" priority="932"/>
  </conditionalFormatting>
  <conditionalFormatting sqref="AP39">
    <cfRule type="duplicateValues" dxfId="4432" priority="931"/>
  </conditionalFormatting>
  <conditionalFormatting sqref="AP36">
    <cfRule type="duplicateValues" dxfId="4431" priority="930"/>
  </conditionalFormatting>
  <conditionalFormatting sqref="AP39">
    <cfRule type="duplicateValues" dxfId="4430" priority="929"/>
  </conditionalFormatting>
  <conditionalFormatting sqref="AP49">
    <cfRule type="duplicateValues" dxfId="4429" priority="928"/>
  </conditionalFormatting>
  <conditionalFormatting sqref="AP46">
    <cfRule type="duplicateValues" dxfId="4428" priority="927"/>
  </conditionalFormatting>
  <conditionalFormatting sqref="AP49">
    <cfRule type="duplicateValues" dxfId="4427" priority="926"/>
  </conditionalFormatting>
  <conditionalFormatting sqref="AP6 AL6">
    <cfRule type="duplicateValues" dxfId="4426" priority="925"/>
  </conditionalFormatting>
  <conditionalFormatting sqref="AP9">
    <cfRule type="duplicateValues" dxfId="4425" priority="924"/>
  </conditionalFormatting>
  <conditionalFormatting sqref="AP36">
    <cfRule type="duplicateValues" dxfId="4424" priority="923"/>
  </conditionalFormatting>
  <conditionalFormatting sqref="AP39">
    <cfRule type="duplicateValues" dxfId="4423" priority="922"/>
  </conditionalFormatting>
  <conditionalFormatting sqref="AM36">
    <cfRule type="duplicateValues" dxfId="4422" priority="921"/>
  </conditionalFormatting>
  <conditionalFormatting sqref="AM39">
    <cfRule type="duplicateValues" dxfId="4421" priority="920"/>
  </conditionalFormatting>
  <conditionalFormatting sqref="AM46">
    <cfRule type="duplicateValues" dxfId="4420" priority="919"/>
  </conditionalFormatting>
  <conditionalFormatting sqref="AM49">
    <cfRule type="duplicateValues" dxfId="4419" priority="918"/>
  </conditionalFormatting>
  <conditionalFormatting sqref="AO46">
    <cfRule type="duplicateValues" dxfId="4418" priority="917"/>
  </conditionalFormatting>
  <conditionalFormatting sqref="AL6">
    <cfRule type="duplicateValues" dxfId="4417" priority="916"/>
  </conditionalFormatting>
  <conditionalFormatting sqref="AP9">
    <cfRule type="duplicateValues" dxfId="4416" priority="915"/>
  </conditionalFormatting>
  <conditionalFormatting sqref="AL6">
    <cfRule type="duplicateValues" dxfId="4415" priority="914"/>
  </conditionalFormatting>
  <conditionalFormatting sqref="AP16">
    <cfRule type="duplicateValues" dxfId="4414" priority="913"/>
  </conditionalFormatting>
  <conditionalFormatting sqref="AP19">
    <cfRule type="duplicateValues" dxfId="4413" priority="912"/>
  </conditionalFormatting>
  <conditionalFormatting sqref="AP29">
    <cfRule type="duplicateValues" dxfId="4412" priority="911"/>
  </conditionalFormatting>
  <conditionalFormatting sqref="AM36 AM46">
    <cfRule type="duplicateValues" dxfId="4411" priority="910"/>
  </conditionalFormatting>
  <conditionalFormatting sqref="AM49">
    <cfRule type="duplicateValues" dxfId="4410" priority="909"/>
  </conditionalFormatting>
  <conditionalFormatting sqref="AM39">
    <cfRule type="duplicateValues" dxfId="4409" priority="908"/>
  </conditionalFormatting>
  <conditionalFormatting sqref="AH6 AJ6 AL6:AP6">
    <cfRule type="duplicateValues" dxfId="4408" priority="907"/>
  </conditionalFormatting>
  <conditionalFormatting sqref="AN16">
    <cfRule type="duplicateValues" dxfId="4407" priority="906"/>
  </conditionalFormatting>
  <conditionalFormatting sqref="AL46">
    <cfRule type="duplicateValues" dxfId="4406" priority="905"/>
  </conditionalFormatting>
  <conditionalFormatting sqref="AL49">
    <cfRule type="duplicateValues" dxfId="4405" priority="904"/>
  </conditionalFormatting>
  <conditionalFormatting sqref="AN19">
    <cfRule type="duplicateValues" dxfId="4404" priority="903"/>
  </conditionalFormatting>
  <conditionalFormatting sqref="AN26">
    <cfRule type="duplicateValues" dxfId="4403" priority="902"/>
  </conditionalFormatting>
  <conditionalFormatting sqref="AN29">
    <cfRule type="duplicateValues" dxfId="4402" priority="901"/>
  </conditionalFormatting>
  <conditionalFormatting sqref="AN36">
    <cfRule type="duplicateValues" dxfId="4401" priority="900"/>
  </conditionalFormatting>
  <conditionalFormatting sqref="AN39">
    <cfRule type="duplicateValues" dxfId="4400" priority="899"/>
  </conditionalFormatting>
  <conditionalFormatting sqref="AN46">
    <cfRule type="duplicateValues" dxfId="4399" priority="898"/>
  </conditionalFormatting>
  <conditionalFormatting sqref="AN49">
    <cfRule type="duplicateValues" dxfId="4398" priority="897"/>
  </conditionalFormatting>
  <conditionalFormatting sqref="AO26">
    <cfRule type="duplicateValues" dxfId="4397" priority="896"/>
  </conditionalFormatting>
  <conditionalFormatting sqref="AO29">
    <cfRule type="duplicateValues" dxfId="4396" priority="895"/>
  </conditionalFormatting>
  <conditionalFormatting sqref="AO36">
    <cfRule type="duplicateValues" dxfId="4395" priority="894"/>
  </conditionalFormatting>
  <conditionalFormatting sqref="AO39">
    <cfRule type="duplicateValues" dxfId="4394" priority="893"/>
  </conditionalFormatting>
  <conditionalFormatting sqref="AZ6:BR6">
    <cfRule type="cellIs" dxfId="4393" priority="891" operator="equal">
      <formula>0</formula>
    </cfRule>
    <cfRule type="cellIs" dxfId="4392" priority="892" operator="greaterThan">
      <formula>0</formula>
    </cfRule>
  </conditionalFormatting>
  <conditionalFormatting sqref="AZ9:BR9">
    <cfRule type="cellIs" dxfId="4391" priority="889" operator="equal">
      <formula>0</formula>
    </cfRule>
    <cfRule type="cellIs" dxfId="4390" priority="890" operator="greaterThan">
      <formula>0</formula>
    </cfRule>
  </conditionalFormatting>
  <conditionalFormatting sqref="AZ12:BR12">
    <cfRule type="cellIs" dxfId="4389" priority="887" operator="equal">
      <formula>0</formula>
    </cfRule>
    <cfRule type="cellIs" dxfId="4388" priority="888" operator="greaterThan">
      <formula>0</formula>
    </cfRule>
  </conditionalFormatting>
  <conditionalFormatting sqref="AN6">
    <cfRule type="duplicateValues" dxfId="4387" priority="886"/>
  </conditionalFormatting>
  <conditionalFormatting sqref="AN9">
    <cfRule type="duplicateValues" dxfId="4386" priority="885"/>
  </conditionalFormatting>
  <conditionalFormatting sqref="AO49">
    <cfRule type="duplicateValues" dxfId="4385" priority="884"/>
  </conditionalFormatting>
  <conditionalFormatting sqref="A15:A16 A18:A19">
    <cfRule type="cellIs" dxfId="4384" priority="883" stopIfTrue="1" operator="equal">
      <formula>TRUE</formula>
    </cfRule>
  </conditionalFormatting>
  <conditionalFormatting sqref="AM26">
    <cfRule type="duplicateValues" dxfId="4383" priority="881"/>
  </conditionalFormatting>
  <conditionalFormatting sqref="AM26">
    <cfRule type="duplicateValues" dxfId="4382" priority="880"/>
  </conditionalFormatting>
  <conditionalFormatting sqref="AM26">
    <cfRule type="duplicateValues" dxfId="4381" priority="879"/>
  </conditionalFormatting>
  <conditionalFormatting sqref="AM29">
    <cfRule type="duplicateValues" dxfId="4380" priority="878"/>
  </conditionalFormatting>
  <conditionalFormatting sqref="AM29">
    <cfRule type="duplicateValues" dxfId="4379" priority="877"/>
  </conditionalFormatting>
  <conditionalFormatting sqref="AM29">
    <cfRule type="duplicateValues" dxfId="4378" priority="876"/>
  </conditionalFormatting>
  <conditionalFormatting sqref="AL6">
    <cfRule type="duplicateValues" dxfId="4377" priority="875"/>
  </conditionalFormatting>
  <conditionalFormatting sqref="AL6">
    <cfRule type="duplicateValues" dxfId="4376" priority="874"/>
  </conditionalFormatting>
  <conditionalFormatting sqref="AL6">
    <cfRule type="duplicateValues" dxfId="4375" priority="873"/>
  </conditionalFormatting>
  <conditionalFormatting sqref="AL6">
    <cfRule type="duplicateValues" dxfId="4374" priority="872"/>
  </conditionalFormatting>
  <conditionalFormatting sqref="AL39">
    <cfRule type="duplicateValues" dxfId="4373" priority="871"/>
  </conditionalFormatting>
  <conditionalFormatting sqref="AL39">
    <cfRule type="duplicateValues" dxfId="4372" priority="870"/>
  </conditionalFormatting>
  <conditionalFormatting sqref="AL39">
    <cfRule type="duplicateValues" dxfId="4371" priority="869"/>
  </conditionalFormatting>
  <conditionalFormatting sqref="AL39">
    <cfRule type="duplicateValues" dxfId="4370" priority="868"/>
  </conditionalFormatting>
  <conditionalFormatting sqref="AL36">
    <cfRule type="duplicateValues" dxfId="4369" priority="867"/>
  </conditionalFormatting>
  <conditionalFormatting sqref="AL36">
    <cfRule type="duplicateValues" dxfId="4368" priority="866"/>
  </conditionalFormatting>
  <conditionalFormatting sqref="AL36">
    <cfRule type="duplicateValues" dxfId="4367" priority="865"/>
  </conditionalFormatting>
  <conditionalFormatting sqref="AL36">
    <cfRule type="duplicateValues" dxfId="4366" priority="864"/>
  </conditionalFormatting>
  <conditionalFormatting sqref="AO6">
    <cfRule type="duplicateValues" dxfId="4365" priority="863"/>
  </conditionalFormatting>
  <conditionalFormatting sqref="AO9">
    <cfRule type="duplicateValues" dxfId="4364" priority="862"/>
  </conditionalFormatting>
  <conditionalFormatting sqref="AO6">
    <cfRule type="duplicateValues" dxfId="4363" priority="861"/>
  </conditionalFormatting>
  <conditionalFormatting sqref="AO16">
    <cfRule type="duplicateValues" dxfId="4362" priority="860"/>
  </conditionalFormatting>
  <conditionalFormatting sqref="AO9">
    <cfRule type="duplicateValues" dxfId="4361" priority="859"/>
  </conditionalFormatting>
  <conditionalFormatting sqref="AO9">
    <cfRule type="duplicateValues" dxfId="4360" priority="858"/>
  </conditionalFormatting>
  <conditionalFormatting sqref="AO16">
    <cfRule type="duplicateValues" dxfId="4359" priority="857"/>
  </conditionalFormatting>
  <conditionalFormatting sqref="AO16">
    <cfRule type="duplicateValues" dxfId="4358" priority="856"/>
  </conditionalFormatting>
  <conditionalFormatting sqref="AO19">
    <cfRule type="duplicateValues" dxfId="4357" priority="855"/>
  </conditionalFormatting>
  <conditionalFormatting sqref="AO19">
    <cfRule type="duplicateValues" dxfId="4356" priority="854"/>
  </conditionalFormatting>
  <conditionalFormatting sqref="AO6">
    <cfRule type="duplicateValues" dxfId="4355" priority="853"/>
  </conditionalFormatting>
  <conditionalFormatting sqref="AO6">
    <cfRule type="duplicateValues" dxfId="4354" priority="852"/>
  </conditionalFormatting>
  <conditionalFormatting sqref="AO19">
    <cfRule type="duplicateValues" dxfId="4353" priority="851"/>
  </conditionalFormatting>
  <conditionalFormatting sqref="AM6">
    <cfRule type="duplicateValues" dxfId="4352" priority="850"/>
  </conditionalFormatting>
  <conditionalFormatting sqref="AM9">
    <cfRule type="duplicateValues" dxfId="4351" priority="849"/>
  </conditionalFormatting>
  <conditionalFormatting sqref="AM6">
    <cfRule type="duplicateValues" dxfId="4350" priority="848"/>
  </conditionalFormatting>
  <conditionalFormatting sqref="AM16">
    <cfRule type="duplicateValues" dxfId="4349" priority="847"/>
  </conditionalFormatting>
  <conditionalFormatting sqref="AM9">
    <cfRule type="duplicateValues" dxfId="4348" priority="846"/>
  </conditionalFormatting>
  <conditionalFormatting sqref="AM9">
    <cfRule type="duplicateValues" dxfId="4347" priority="845"/>
  </conditionalFormatting>
  <conditionalFormatting sqref="AM16">
    <cfRule type="duplicateValues" dxfId="4346" priority="844"/>
  </conditionalFormatting>
  <conditionalFormatting sqref="AM16">
    <cfRule type="duplicateValues" dxfId="4345" priority="843"/>
  </conditionalFormatting>
  <conditionalFormatting sqref="AM19">
    <cfRule type="duplicateValues" dxfId="4344" priority="842"/>
  </conditionalFormatting>
  <conditionalFormatting sqref="AM19">
    <cfRule type="duplicateValues" dxfId="4343" priority="841"/>
  </conditionalFormatting>
  <conditionalFormatting sqref="AM6">
    <cfRule type="duplicateValues" dxfId="4342" priority="840"/>
  </conditionalFormatting>
  <conditionalFormatting sqref="AM6">
    <cfRule type="duplicateValues" dxfId="4341" priority="839"/>
  </conditionalFormatting>
  <conditionalFormatting sqref="AM19">
    <cfRule type="duplicateValues" dxfId="4340" priority="838"/>
  </conditionalFormatting>
  <conditionalFormatting sqref="AH9 AM9:AP9">
    <cfRule type="duplicateValues" dxfId="4339" priority="837"/>
  </conditionalFormatting>
  <conditionalFormatting sqref="AH16 AM16:AP16">
    <cfRule type="duplicateValues" dxfId="4338" priority="836"/>
  </conditionalFormatting>
  <conditionalFormatting sqref="AH19 AM19:AP19">
    <cfRule type="duplicateValues" dxfId="4337" priority="835"/>
  </conditionalFormatting>
  <conditionalFormatting sqref="AH6">
    <cfRule type="duplicateValues" dxfId="4336" priority="834"/>
  </conditionalFormatting>
  <conditionalFormatting sqref="AH9">
    <cfRule type="duplicateValues" dxfId="4335" priority="833"/>
  </conditionalFormatting>
  <conditionalFormatting sqref="AH16">
    <cfRule type="duplicateValues" dxfId="4334" priority="832"/>
  </conditionalFormatting>
  <conditionalFormatting sqref="AH19">
    <cfRule type="duplicateValues" dxfId="4333" priority="831"/>
  </conditionalFormatting>
  <conditionalFormatting sqref="AH26">
    <cfRule type="duplicateValues" dxfId="4332" priority="830"/>
  </conditionalFormatting>
  <conditionalFormatting sqref="AH29">
    <cfRule type="duplicateValues" dxfId="4331" priority="829"/>
  </conditionalFormatting>
  <conditionalFormatting sqref="AH36">
    <cfRule type="duplicateValues" dxfId="4330" priority="828"/>
  </conditionalFormatting>
  <conditionalFormatting sqref="AH39">
    <cfRule type="duplicateValues" dxfId="4329" priority="827"/>
  </conditionalFormatting>
  <conditionalFormatting sqref="AH46">
    <cfRule type="duplicateValues" dxfId="4328" priority="826"/>
  </conditionalFormatting>
  <conditionalFormatting sqref="AH49">
    <cfRule type="duplicateValues" dxfId="4327" priority="825"/>
  </conditionalFormatting>
  <conditionalFormatting sqref="AJ36 AJ26">
    <cfRule type="duplicateValues" dxfId="4326" priority="823"/>
  </conditionalFormatting>
  <conditionalFormatting sqref="AJ39 AJ29">
    <cfRule type="duplicateValues" dxfId="4325" priority="822"/>
  </conditionalFormatting>
  <conditionalFormatting sqref="AK6">
    <cfRule type="duplicateValues" dxfId="4324" priority="821"/>
  </conditionalFormatting>
  <conditionalFormatting sqref="AK49 AK46 AK39 AK36 AK29 AK26 AK19 AK16 AK9">
    <cfRule type="duplicateValues" dxfId="4323" priority="820"/>
  </conditionalFormatting>
  <conditionalFormatting sqref="AL9">
    <cfRule type="duplicateValues" dxfId="4322" priority="819"/>
  </conditionalFormatting>
  <conditionalFormatting sqref="AL9">
    <cfRule type="duplicateValues" dxfId="4321" priority="818"/>
  </conditionalFormatting>
  <conditionalFormatting sqref="AL9">
    <cfRule type="duplicateValues" dxfId="4320" priority="817"/>
  </conditionalFormatting>
  <conditionalFormatting sqref="AL9">
    <cfRule type="duplicateValues" dxfId="4319" priority="816"/>
  </conditionalFormatting>
  <conditionalFormatting sqref="AL9">
    <cfRule type="duplicateValues" dxfId="4318" priority="815"/>
  </conditionalFormatting>
  <conditionalFormatting sqref="AL9">
    <cfRule type="duplicateValues" dxfId="4317" priority="814"/>
  </conditionalFormatting>
  <conditionalFormatting sqref="AL9">
    <cfRule type="duplicateValues" dxfId="4316" priority="813"/>
  </conditionalFormatting>
  <conditionalFormatting sqref="AL9">
    <cfRule type="duplicateValues" dxfId="4315" priority="812"/>
  </conditionalFormatting>
  <conditionalFormatting sqref="AL16">
    <cfRule type="duplicateValues" dxfId="4314" priority="811"/>
  </conditionalFormatting>
  <conditionalFormatting sqref="AL16">
    <cfRule type="duplicateValues" dxfId="4313" priority="810"/>
  </conditionalFormatting>
  <conditionalFormatting sqref="AL16">
    <cfRule type="duplicateValues" dxfId="4312" priority="809"/>
  </conditionalFormatting>
  <conditionalFormatting sqref="AL16">
    <cfRule type="duplicateValues" dxfId="4311" priority="808"/>
  </conditionalFormatting>
  <conditionalFormatting sqref="AL16">
    <cfRule type="duplicateValues" dxfId="4310" priority="807"/>
  </conditionalFormatting>
  <conditionalFormatting sqref="AL16">
    <cfRule type="duplicateValues" dxfId="4309" priority="806"/>
  </conditionalFormatting>
  <conditionalFormatting sqref="AL16">
    <cfRule type="duplicateValues" dxfId="4308" priority="805"/>
  </conditionalFormatting>
  <conditionalFormatting sqref="AL16">
    <cfRule type="duplicateValues" dxfId="4307" priority="804"/>
  </conditionalFormatting>
  <conditionalFormatting sqref="AL19">
    <cfRule type="duplicateValues" dxfId="4306" priority="803"/>
  </conditionalFormatting>
  <conditionalFormatting sqref="AL19">
    <cfRule type="duplicateValues" dxfId="4305" priority="802"/>
  </conditionalFormatting>
  <conditionalFormatting sqref="AL19">
    <cfRule type="duplicateValues" dxfId="4304" priority="801"/>
  </conditionalFormatting>
  <conditionalFormatting sqref="AL19">
    <cfRule type="duplicateValues" dxfId="4303" priority="800"/>
  </conditionalFormatting>
  <conditionalFormatting sqref="AL19">
    <cfRule type="duplicateValues" dxfId="4302" priority="799"/>
  </conditionalFormatting>
  <conditionalFormatting sqref="AL19">
    <cfRule type="duplicateValues" dxfId="4301" priority="798"/>
  </conditionalFormatting>
  <conditionalFormatting sqref="AL19">
    <cfRule type="duplicateValues" dxfId="4300" priority="797"/>
  </conditionalFormatting>
  <conditionalFormatting sqref="AL19">
    <cfRule type="duplicateValues" dxfId="4299" priority="796"/>
  </conditionalFormatting>
  <conditionalFormatting sqref="AL26">
    <cfRule type="duplicateValues" dxfId="4298" priority="795"/>
  </conditionalFormatting>
  <conditionalFormatting sqref="AL26">
    <cfRule type="duplicateValues" dxfId="4297" priority="794"/>
  </conditionalFormatting>
  <conditionalFormatting sqref="AL26">
    <cfRule type="duplicateValues" dxfId="4296" priority="793"/>
  </conditionalFormatting>
  <conditionalFormatting sqref="AL26">
    <cfRule type="duplicateValues" dxfId="4295" priority="792"/>
  </conditionalFormatting>
  <conditionalFormatting sqref="AL26">
    <cfRule type="duplicateValues" dxfId="4294" priority="791"/>
  </conditionalFormatting>
  <conditionalFormatting sqref="AL26">
    <cfRule type="duplicateValues" dxfId="4293" priority="790"/>
  </conditionalFormatting>
  <conditionalFormatting sqref="AL26">
    <cfRule type="duplicateValues" dxfId="4292" priority="789"/>
  </conditionalFormatting>
  <conditionalFormatting sqref="AL26">
    <cfRule type="duplicateValues" dxfId="4291" priority="788"/>
  </conditionalFormatting>
  <conditionalFormatting sqref="AL29">
    <cfRule type="duplicateValues" dxfId="4290" priority="787"/>
  </conditionalFormatting>
  <conditionalFormatting sqref="AL29">
    <cfRule type="duplicateValues" dxfId="4289" priority="786"/>
  </conditionalFormatting>
  <conditionalFormatting sqref="AL29">
    <cfRule type="duplicateValues" dxfId="4288" priority="785"/>
  </conditionalFormatting>
  <conditionalFormatting sqref="AL29">
    <cfRule type="duplicateValues" dxfId="4287" priority="784"/>
  </conditionalFormatting>
  <conditionalFormatting sqref="AL29">
    <cfRule type="duplicateValues" dxfId="4286" priority="783"/>
  </conditionalFormatting>
  <conditionalFormatting sqref="AL29">
    <cfRule type="duplicateValues" dxfId="4285" priority="782"/>
  </conditionalFormatting>
  <conditionalFormatting sqref="AL29">
    <cfRule type="duplicateValues" dxfId="4284" priority="781"/>
  </conditionalFormatting>
  <conditionalFormatting sqref="AL29">
    <cfRule type="duplicateValues" dxfId="4283" priority="780"/>
  </conditionalFormatting>
  <conditionalFormatting sqref="AI36">
    <cfRule type="duplicateValues" dxfId="4282" priority="779"/>
  </conditionalFormatting>
  <conditionalFormatting sqref="AI36">
    <cfRule type="duplicateValues" dxfId="4281" priority="778"/>
  </conditionalFormatting>
  <conditionalFormatting sqref="AI39">
    <cfRule type="duplicateValues" dxfId="4280" priority="777"/>
  </conditionalFormatting>
  <conditionalFormatting sqref="AI39">
    <cfRule type="duplicateValues" dxfId="4279" priority="776"/>
  </conditionalFormatting>
  <conditionalFormatting sqref="AI26">
    <cfRule type="duplicateValues" dxfId="4278" priority="775"/>
  </conditionalFormatting>
  <conditionalFormatting sqref="AI26">
    <cfRule type="duplicateValues" dxfId="4277" priority="774"/>
  </conditionalFormatting>
  <conditionalFormatting sqref="AI29">
    <cfRule type="duplicateValues" dxfId="4276" priority="773"/>
  </conditionalFormatting>
  <conditionalFormatting sqref="AI29">
    <cfRule type="duplicateValues" dxfId="4275" priority="772"/>
  </conditionalFormatting>
  <conditionalFormatting sqref="AI46">
    <cfRule type="duplicateValues" dxfId="4274" priority="771"/>
  </conditionalFormatting>
  <conditionalFormatting sqref="AI46">
    <cfRule type="duplicateValues" dxfId="4273" priority="770"/>
  </conditionalFormatting>
  <conditionalFormatting sqref="AI49">
    <cfRule type="duplicateValues" dxfId="4272" priority="769"/>
  </conditionalFormatting>
  <conditionalFormatting sqref="AI49">
    <cfRule type="duplicateValues" dxfId="4271" priority="768"/>
  </conditionalFormatting>
  <conditionalFormatting sqref="AI6">
    <cfRule type="duplicateValues" dxfId="4270" priority="767"/>
  </conditionalFormatting>
  <conditionalFormatting sqref="AI6">
    <cfRule type="duplicateValues" dxfId="4269" priority="766"/>
  </conditionalFormatting>
  <conditionalFormatting sqref="AI9">
    <cfRule type="duplicateValues" dxfId="4268" priority="765"/>
  </conditionalFormatting>
  <conditionalFormatting sqref="AI9">
    <cfRule type="duplicateValues" dxfId="4267" priority="764"/>
  </conditionalFormatting>
  <conditionalFormatting sqref="AI16">
    <cfRule type="duplicateValues" dxfId="4266" priority="763"/>
  </conditionalFormatting>
  <conditionalFormatting sqref="AI16">
    <cfRule type="duplicateValues" dxfId="4265" priority="762"/>
  </conditionalFormatting>
  <conditionalFormatting sqref="AI19">
    <cfRule type="duplicateValues" dxfId="4264" priority="761"/>
  </conditionalFormatting>
  <conditionalFormatting sqref="AI19">
    <cfRule type="duplicateValues" dxfId="4263" priority="760"/>
  </conditionalFormatting>
  <conditionalFormatting sqref="AJ19 AJ16 AJ9">
    <cfRule type="duplicateValues" dxfId="4262" priority="217"/>
  </conditionalFormatting>
  <conditionalFormatting sqref="B6:AG6">
    <cfRule type="duplicateValues" dxfId="4261" priority="12"/>
  </conditionalFormatting>
  <conditionalFormatting sqref="B9:AG9">
    <cfRule type="duplicateValues" dxfId="4260" priority="11"/>
  </conditionalFormatting>
  <conditionalFormatting sqref="B16:AG16">
    <cfRule type="duplicateValues" dxfId="4259" priority="10"/>
  </conditionalFormatting>
  <conditionalFormatting sqref="B19:AG19">
    <cfRule type="duplicateValues" dxfId="4258" priority="9"/>
  </conditionalFormatting>
  <conditionalFormatting sqref="B26:AG26">
    <cfRule type="duplicateValues" dxfId="4257" priority="8"/>
  </conditionalFormatting>
  <conditionalFormatting sqref="B29:AG29">
    <cfRule type="duplicateValues" dxfId="4256" priority="7"/>
  </conditionalFormatting>
  <conditionalFormatting sqref="B36:AG36">
    <cfRule type="duplicateValues" dxfId="4255" priority="6"/>
  </conditionalFormatting>
  <conditionalFormatting sqref="B39:AG39">
    <cfRule type="duplicateValues" dxfId="4254" priority="5"/>
  </conditionalFormatting>
  <conditionalFormatting sqref="B46:AG46">
    <cfRule type="duplicateValues" dxfId="4253" priority="4"/>
  </conditionalFormatting>
  <conditionalFormatting sqref="B49:AG49">
    <cfRule type="duplicateValues" dxfId="4252" priority="3"/>
  </conditionalFormatting>
  <conditionalFormatting sqref="B56:AG56">
    <cfRule type="duplicateValues" dxfId="4251" priority="2"/>
  </conditionalFormatting>
  <conditionalFormatting sqref="B59:AG59">
    <cfRule type="duplicateValues" dxfId="4250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43873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36" stopIfTrue="1" operator="containsText" id="{5445688F-5689-4371-83A9-5AF306D0BA97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935" stopIfTrue="1" operator="containsText" id="{053A0077-01FB-4AC8-975B-EC48E58AEB95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882" stopIfTrue="1" operator="containsText" id="{7DCAB03D-A483-40D6-822B-E1B103711B9D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2E1E6-FE29-4C22-9371-1169650B377D}">
  <sheetPr codeName="Tabelle295"/>
  <dimension ref="A1:CE85"/>
  <sheetViews>
    <sheetView topLeftCell="D1" zoomScale="70" zoomScaleNormal="70" zoomScaleSheetLayoutView="70" zoomScalePageLayoutView="70" workbookViewId="0">
      <selection activeCell="P32" sqref="P32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19</v>
      </c>
      <c r="B1" s="3">
        <f>DATE(YEAR(A2),1,7*A1-3-WEEKDAY(DATE(YEAR(A2),,),3))</f>
        <v>43955</v>
      </c>
      <c r="C1" s="2" t="s">
        <v>29</v>
      </c>
      <c r="D1" s="3">
        <f>B1+4</f>
        <v>43959</v>
      </c>
      <c r="E1" s="207">
        <f ca="1">SUMIF(B6:AI7,"&lt;&gt;"&amp;"",B2:AI2)</f>
        <v>76</v>
      </c>
      <c r="F1" s="443" t="s">
        <v>265</v>
      </c>
      <c r="G1" s="354"/>
      <c r="H1" s="444"/>
      <c r="I1" s="444"/>
      <c r="J1" s="307"/>
      <c r="K1" s="307"/>
      <c r="L1" s="307"/>
      <c r="M1" s="441"/>
      <c r="N1" s="307"/>
      <c r="O1" s="307"/>
      <c r="P1" s="307"/>
      <c r="Q1" s="328"/>
      <c r="R1" s="345"/>
      <c r="S1" s="345"/>
      <c r="T1" s="413"/>
      <c r="U1" s="327"/>
      <c r="V1" s="327"/>
      <c r="W1" s="327"/>
      <c r="X1" s="327"/>
      <c r="Y1" s="223"/>
      <c r="Z1" s="212"/>
      <c r="AA1" s="227"/>
      <c r="AB1" s="227"/>
      <c r="AC1" s="225"/>
      <c r="AD1" s="362"/>
      <c r="AE1" s="413"/>
      <c r="AF1" s="227"/>
      <c r="AG1" s="227"/>
      <c r="AH1" s="212"/>
      <c r="AI1" s="212"/>
      <c r="AJ1" s="413"/>
      <c r="AK1" s="225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9"/>
      <c r="T2" s="165">
        <v>1</v>
      </c>
      <c r="U2" s="165">
        <v>3</v>
      </c>
      <c r="V2" s="165">
        <v>1</v>
      </c>
      <c r="W2" s="9"/>
      <c r="X2" s="165"/>
      <c r="Y2" s="165">
        <v>5</v>
      </c>
      <c r="Z2" s="166">
        <v>2</v>
      </c>
      <c r="AA2" s="263"/>
      <c r="AB2" s="166">
        <v>1</v>
      </c>
      <c r="AC2" s="9"/>
      <c r="AD2" s="165">
        <v>6</v>
      </c>
      <c r="AE2" s="165">
        <v>12</v>
      </c>
      <c r="AF2" s="165">
        <v>2</v>
      </c>
      <c r="AG2" s="165">
        <v>1</v>
      </c>
      <c r="AH2" s="9"/>
      <c r="AI2" s="165">
        <v>6</v>
      </c>
      <c r="AJ2" s="165">
        <v>1</v>
      </c>
      <c r="AK2" s="165">
        <v>3</v>
      </c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9</v>
      </c>
      <c r="BA2" s="287">
        <f t="shared" ref="BA2:BR2" si="0">MAX(BA6,BA9,BA12,BA16,BA19,BA22,BA26,BA29,BA32,BA36,BA39,BA42,BA46,BA49,BA52,BA56,BA59,BA62)</f>
        <v>0</v>
      </c>
      <c r="BB2" s="287">
        <f t="shared" si="0"/>
        <v>11</v>
      </c>
      <c r="BC2" s="287">
        <f t="shared" si="0"/>
        <v>2</v>
      </c>
      <c r="BD2" s="287">
        <f t="shared" si="0"/>
        <v>11</v>
      </c>
      <c r="BE2" s="287">
        <f t="shared" si="0"/>
        <v>6</v>
      </c>
      <c r="BF2" s="287">
        <f t="shared" si="0"/>
        <v>4</v>
      </c>
      <c r="BG2" s="287">
        <f t="shared" si="0"/>
        <v>12</v>
      </c>
      <c r="BH2" s="287">
        <f t="shared" si="0"/>
        <v>4</v>
      </c>
      <c r="BI2" s="287">
        <f t="shared" si="0"/>
        <v>1</v>
      </c>
      <c r="BJ2" s="287">
        <f t="shared" si="0"/>
        <v>5</v>
      </c>
      <c r="BK2" s="287">
        <f t="shared" si="0"/>
        <v>6</v>
      </c>
      <c r="BL2" s="287">
        <f t="shared" si="0"/>
        <v>0</v>
      </c>
      <c r="BM2" s="287">
        <f t="shared" si="0"/>
        <v>0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1</v>
      </c>
      <c r="BR2" s="287">
        <f t="shared" si="0"/>
        <v>2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/>
      <c r="Y3" s="12" t="s">
        <v>435</v>
      </c>
      <c r="Z3" s="286" t="s">
        <v>194</v>
      </c>
      <c r="AA3" s="286"/>
      <c r="AB3" s="286" t="s">
        <v>270</v>
      </c>
      <c r="AC3" s="286"/>
      <c r="AD3" s="12" t="s">
        <v>348</v>
      </c>
      <c r="AE3" s="12" t="s">
        <v>349</v>
      </c>
      <c r="AF3" s="12" t="s">
        <v>457</v>
      </c>
      <c r="AG3" s="12" t="s">
        <v>297</v>
      </c>
      <c r="AH3" s="12"/>
      <c r="AI3" s="12" t="s">
        <v>311</v>
      </c>
      <c r="AJ3" s="13" t="s">
        <v>453</v>
      </c>
      <c r="AK3" s="13" t="s">
        <v>359</v>
      </c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262</v>
      </c>
      <c r="C4" s="17" t="s">
        <v>191</v>
      </c>
      <c r="D4" s="17" t="s">
        <v>191</v>
      </c>
      <c r="E4" s="17" t="s">
        <v>439</v>
      </c>
      <c r="F4" s="17" t="s">
        <v>449</v>
      </c>
      <c r="G4" s="17" t="s">
        <v>455</v>
      </c>
      <c r="H4" s="17" t="s">
        <v>455</v>
      </c>
      <c r="I4" s="17"/>
      <c r="J4" s="17"/>
      <c r="K4" s="17" t="s">
        <v>448</v>
      </c>
      <c r="L4" s="17"/>
      <c r="M4" s="17" t="s">
        <v>262</v>
      </c>
      <c r="N4" s="17" t="s">
        <v>266</v>
      </c>
      <c r="O4" s="17"/>
      <c r="P4" s="17" t="s">
        <v>191</v>
      </c>
      <c r="Q4" s="17" t="s">
        <v>456</v>
      </c>
      <c r="R4" s="17" t="s">
        <v>347</v>
      </c>
      <c r="S4" s="17"/>
      <c r="T4" s="373" t="s">
        <v>262</v>
      </c>
      <c r="U4" s="17" t="s">
        <v>422</v>
      </c>
      <c r="V4" s="17" t="s">
        <v>347</v>
      </c>
      <c r="W4" s="17"/>
      <c r="X4" s="17"/>
      <c r="Y4" s="17" t="s">
        <v>455</v>
      </c>
      <c r="Z4" s="17" t="s">
        <v>459</v>
      </c>
      <c r="AA4" s="17"/>
      <c r="AB4" s="17"/>
      <c r="AC4" s="17"/>
      <c r="AD4" s="17" t="s">
        <v>347</v>
      </c>
      <c r="AE4" s="17" t="s">
        <v>345</v>
      </c>
      <c r="AF4" s="17" t="s">
        <v>456</v>
      </c>
      <c r="AG4" s="17" t="s">
        <v>192</v>
      </c>
      <c r="AH4" s="17"/>
      <c r="AI4" s="17" t="s">
        <v>293</v>
      </c>
      <c r="AJ4" s="334" t="s">
        <v>454</v>
      </c>
      <c r="AK4" s="17" t="s">
        <v>413</v>
      </c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>MOC20742</v>
      </c>
      <c r="AT4" s="18" t="str">
        <f>IF(HLOOKUP($A$1&amp;"a",[1]!Plan,AT66,FALSE)="","",HLOOKUP($A$1&amp;"a",[1]!Plan,AT66,FALSE))</f>
        <v>LRAUH MCSA</v>
      </c>
      <c r="AU4" s="18" t="str">
        <f>IF(HLOOKUP($A$1&amp;"a",[1]!Plan,AU66,FALSE)="","",HLOOKUP($A$1&amp;"a",[1]!Plan,AU66,FALSE))</f>
        <v>SWE</v>
      </c>
      <c r="AV4" s="18" t="str">
        <f>IF(HLOOKUP($A$1&amp;"a",[1]!Plan,AV66,FALSE)="","",HLOOKUP($A$1&amp;"a",[1]!Plan,AV66,FALSE))</f>
        <v>MOC20764</v>
      </c>
      <c r="AW4" s="18" t="str">
        <f>IF(HLOOKUP($A$1&amp;"a",[1]!Plan,AW66,FALSE)="","",HLOOKUP($A$1&amp;"a",[1]!Plan,AW66,FALSE))</f>
        <v>Bundeswehr-SAP</v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97" t="s">
        <v>5</v>
      </c>
      <c r="C5" s="289"/>
      <c r="D5" s="289"/>
      <c r="E5" s="344" t="s">
        <v>233</v>
      </c>
      <c r="F5" s="291" t="s">
        <v>1</v>
      </c>
      <c r="G5" s="290" t="s">
        <v>6</v>
      </c>
      <c r="H5" s="290" t="s">
        <v>6</v>
      </c>
      <c r="I5" s="289"/>
      <c r="J5" s="289"/>
      <c r="K5" s="390" t="s">
        <v>372</v>
      </c>
      <c r="L5" s="289"/>
      <c r="M5" s="292" t="s">
        <v>16</v>
      </c>
      <c r="N5" s="352" t="s">
        <v>202</v>
      </c>
      <c r="O5" s="289"/>
      <c r="P5" s="289"/>
      <c r="Q5" s="217" t="s">
        <v>27</v>
      </c>
      <c r="R5" s="264" t="s">
        <v>74</v>
      </c>
      <c r="S5" s="289"/>
      <c r="T5" s="368" t="s">
        <v>16</v>
      </c>
      <c r="U5" s="264" t="s">
        <v>74</v>
      </c>
      <c r="V5" s="264" t="s">
        <v>74</v>
      </c>
      <c r="W5" s="289"/>
      <c r="X5" s="289"/>
      <c r="Y5" s="290" t="s">
        <v>6</v>
      </c>
      <c r="Z5" s="344" t="s">
        <v>233</v>
      </c>
      <c r="AA5" s="289"/>
      <c r="AB5" s="289"/>
      <c r="AC5" s="289"/>
      <c r="AD5" s="417" t="s">
        <v>74</v>
      </c>
      <c r="AE5" s="294" t="s">
        <v>14</v>
      </c>
      <c r="AF5" s="217" t="s">
        <v>27</v>
      </c>
      <c r="AG5" s="292" t="s">
        <v>16</v>
      </c>
      <c r="AH5" s="289"/>
      <c r="AI5" s="397" t="s">
        <v>223</v>
      </c>
      <c r="AJ5" s="358" t="s">
        <v>2</v>
      </c>
      <c r="AK5" s="421" t="s">
        <v>4</v>
      </c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>A.Hoffmann</v>
      </c>
      <c r="AU5" s="199" t="s">
        <v>6</v>
      </c>
      <c r="AV5" s="23" t="str">
        <f>IF(HLOOKUP($A$1,[1]!Plan,AV66,FALSE)="","",HLOOKUP($A$1,[1]!Plan,AV66,FALSE))</f>
        <v>Lohse</v>
      </c>
      <c r="AW5" s="23" t="str">
        <f>IF(HLOOKUP($A$1,[1]!Plan,AW66,FALSE)="","",HLOOKUP($A$1,[1]!Plan,AW66,FALSE))</f>
        <v>MHübner</v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5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 t="s">
        <v>31</v>
      </c>
      <c r="C6" s="26"/>
      <c r="D6" s="26"/>
      <c r="E6" s="26">
        <v>4</v>
      </c>
      <c r="F6" s="26">
        <v>5</v>
      </c>
      <c r="G6" s="26">
        <v>1</v>
      </c>
      <c r="H6" s="26">
        <v>1</v>
      </c>
      <c r="I6" s="26"/>
      <c r="J6" s="26"/>
      <c r="K6" s="26" t="s">
        <v>271</v>
      </c>
      <c r="L6" s="26"/>
      <c r="M6" s="26">
        <v>7</v>
      </c>
      <c r="N6" s="26" t="s">
        <v>32</v>
      </c>
      <c r="O6" s="26"/>
      <c r="P6" s="26"/>
      <c r="Q6" s="26">
        <v>9</v>
      </c>
      <c r="R6" s="26">
        <v>3</v>
      </c>
      <c r="S6" s="26"/>
      <c r="T6" s="26" t="s">
        <v>64</v>
      </c>
      <c r="U6" s="26">
        <v>3</v>
      </c>
      <c r="V6" s="26">
        <v>3</v>
      </c>
      <c r="W6" s="26"/>
      <c r="X6" s="26"/>
      <c r="Y6" s="26">
        <v>1</v>
      </c>
      <c r="Z6" s="26" t="s">
        <v>62</v>
      </c>
      <c r="AA6" s="26"/>
      <c r="AB6" s="26"/>
      <c r="AC6" s="26"/>
      <c r="AD6" s="26">
        <v>3</v>
      </c>
      <c r="AE6" s="26">
        <v>8</v>
      </c>
      <c r="AF6" s="26">
        <v>9</v>
      </c>
      <c r="AG6" s="26">
        <v>10</v>
      </c>
      <c r="AH6" s="26"/>
      <c r="AI6" s="26">
        <v>6</v>
      </c>
      <c r="AJ6" s="82" t="s">
        <v>31</v>
      </c>
      <c r="AK6" s="31" t="s">
        <v>402</v>
      </c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>
        <f>IF(HLOOKUP($A$1&amp;"b",[1]!Plan,AS66,FALSE)="","",HLOOKUP($A$1&amp;"b",[1]!Plan,AS66,FALSE))</f>
        <v>8</v>
      </c>
      <c r="AT6" s="28">
        <f>IF(HLOOKUP($A$1&amp;"b",[1]!Plan,AT66,FALSE)="","",HLOOKUP($A$1&amp;"b",[1]!Plan,AT66,FALSE))</f>
        <v>8</v>
      </c>
      <c r="AU6" s="28">
        <f>IF(HLOOKUP($A$1&amp;"b",[1]!Plan,AU66,FALSE)="","",HLOOKUP($A$1&amp;"b",[1]!Plan,AU66,FALSE))</f>
        <v>8</v>
      </c>
      <c r="AV6" s="28">
        <f>IF(HLOOKUP($A$1&amp;"b",[1]!Plan,AV66,FALSE)="","",HLOOKUP($A$1&amp;"b",[1]!Plan,AV66,FALSE))</f>
        <v>8</v>
      </c>
      <c r="AW6" s="28">
        <f>IF(HLOOKUP($A$1&amp;"b",[1]!Plan,AW66,FALSE)="","",HLOOKUP($A$1&amp;"b",[1]!Plan,AW66,FALSE))</f>
        <v>8</v>
      </c>
      <c r="AX6" s="28"/>
      <c r="AY6" s="29"/>
      <c r="AZ6" s="167">
        <f t="shared" ref="AZ6:BR6" si="2">SUMIF($B6:$AP6,AZ$3,$B$2:$AP$2)</f>
        <v>9</v>
      </c>
      <c r="BA6" s="167">
        <f t="shared" si="2"/>
        <v>0</v>
      </c>
      <c r="BB6" s="167">
        <f t="shared" si="2"/>
        <v>11</v>
      </c>
      <c r="BC6" s="167">
        <f t="shared" si="2"/>
        <v>2</v>
      </c>
      <c r="BD6" s="167">
        <f t="shared" si="2"/>
        <v>11</v>
      </c>
      <c r="BE6" s="167">
        <f t="shared" si="2"/>
        <v>6</v>
      </c>
      <c r="BF6" s="167">
        <f t="shared" si="2"/>
        <v>4</v>
      </c>
      <c r="BG6" s="167">
        <f t="shared" si="2"/>
        <v>12</v>
      </c>
      <c r="BH6" s="167">
        <f t="shared" si="2"/>
        <v>4</v>
      </c>
      <c r="BI6" s="167">
        <f t="shared" si="2"/>
        <v>1</v>
      </c>
      <c r="BJ6" s="167">
        <f t="shared" si="2"/>
        <v>5</v>
      </c>
      <c r="BK6" s="167">
        <f t="shared" si="2"/>
        <v>6</v>
      </c>
      <c r="BL6" s="167">
        <f t="shared" si="2"/>
        <v>0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1</v>
      </c>
      <c r="BR6" s="167">
        <f t="shared" si="2"/>
        <v>2</v>
      </c>
      <c r="BU6" s="8"/>
      <c r="BV6" s="24"/>
      <c r="BX6" s="168">
        <v>8</v>
      </c>
      <c r="BY6" s="170">
        <f>COUNTIF($AZ$2:$BR$2,"&lt;=8")-BY5</f>
        <v>10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262</v>
      </c>
      <c r="C7" s="17" t="s">
        <v>191</v>
      </c>
      <c r="D7" s="17" t="s">
        <v>191</v>
      </c>
      <c r="E7" s="17" t="s">
        <v>439</v>
      </c>
      <c r="F7" s="17" t="s">
        <v>449</v>
      </c>
      <c r="G7" s="17" t="s">
        <v>455</v>
      </c>
      <c r="H7" s="17" t="s">
        <v>455</v>
      </c>
      <c r="I7" s="17"/>
      <c r="J7" s="17"/>
      <c r="K7" s="17" t="s">
        <v>448</v>
      </c>
      <c r="L7" s="17"/>
      <c r="M7" s="17" t="s">
        <v>262</v>
      </c>
      <c r="N7" s="17" t="s">
        <v>266</v>
      </c>
      <c r="O7" s="17"/>
      <c r="P7" s="17" t="s">
        <v>191</v>
      </c>
      <c r="Q7" s="17" t="s">
        <v>456</v>
      </c>
      <c r="R7" s="17" t="s">
        <v>347</v>
      </c>
      <c r="S7" s="17"/>
      <c r="T7" s="373" t="s">
        <v>262</v>
      </c>
      <c r="U7" s="17" t="s">
        <v>422</v>
      </c>
      <c r="V7" s="17" t="s">
        <v>347</v>
      </c>
      <c r="W7" s="17"/>
      <c r="X7" s="17"/>
      <c r="Y7" s="17" t="s">
        <v>455</v>
      </c>
      <c r="Z7" s="17" t="s">
        <v>459</v>
      </c>
      <c r="AA7" s="17"/>
      <c r="AB7" s="17" t="s">
        <v>447</v>
      </c>
      <c r="AC7" s="17"/>
      <c r="AD7" s="17" t="s">
        <v>347</v>
      </c>
      <c r="AE7" s="17" t="s">
        <v>345</v>
      </c>
      <c r="AF7" s="17" t="s">
        <v>456</v>
      </c>
      <c r="AG7" s="17" t="s">
        <v>192</v>
      </c>
      <c r="AH7" s="17"/>
      <c r="AI7" s="17" t="s">
        <v>293</v>
      </c>
      <c r="AJ7" s="334" t="s">
        <v>454</v>
      </c>
      <c r="AK7" s="17" t="s">
        <v>413</v>
      </c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>MOC20742</v>
      </c>
      <c r="AT7" s="18" t="str">
        <f>IF(HLOOKUP($A$1&amp;"a",[1]!Plan,AT66,FALSE)="","",HLOOKUP($A$1&amp;"a",[1]!Plan,AT66,FALSE))</f>
        <v>LRAUH MCSA</v>
      </c>
      <c r="AU7" s="18" t="str">
        <f>IF(HLOOKUP($A$1&amp;"a",[1]!Plan,AU66,FALSE)="","",HLOOKUP($A$1&amp;"a",[1]!Plan,AU66,FALSE))</f>
        <v>SWE</v>
      </c>
      <c r="AV7" s="18" t="str">
        <f>IF(HLOOKUP($A$1&amp;"a",[1]!Plan,AV66,FALSE)="","",HLOOKUP($A$1&amp;"a",[1]!Plan,AV66,FALSE))</f>
        <v>MOC20764</v>
      </c>
      <c r="AW7" s="18" t="str">
        <f>IF(HLOOKUP($A$1&amp;"a",[1]!Plan,AW66,FALSE)="","",HLOOKUP($A$1&amp;"a",[1]!Plan,AW66,FALSE))</f>
        <v>Bundeswehr-SAP</v>
      </c>
      <c r="AX7" s="18"/>
      <c r="AY7" s="19"/>
      <c r="BU7" s="8"/>
      <c r="BV7" s="24"/>
      <c r="BX7" s="8">
        <v>12</v>
      </c>
      <c r="BY7" s="170">
        <f>COUNTIF($AZ$2:$BR$2,"&lt;=12")-BY6-BY5</f>
        <v>4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92" t="s">
        <v>16</v>
      </c>
      <c r="C8" s="289"/>
      <c r="D8" s="289"/>
      <c r="E8" s="344" t="s">
        <v>233</v>
      </c>
      <c r="F8" s="291" t="s">
        <v>1</v>
      </c>
      <c r="G8" s="290" t="s">
        <v>6</v>
      </c>
      <c r="H8" s="290" t="s">
        <v>6</v>
      </c>
      <c r="I8" s="289"/>
      <c r="J8" s="289"/>
      <c r="K8" s="292" t="s">
        <v>16</v>
      </c>
      <c r="L8" s="289"/>
      <c r="M8" s="292" t="s">
        <v>16</v>
      </c>
      <c r="N8" s="352" t="s">
        <v>202</v>
      </c>
      <c r="O8" s="289"/>
      <c r="P8" s="289"/>
      <c r="Q8" s="217" t="s">
        <v>27</v>
      </c>
      <c r="R8" s="264" t="s">
        <v>74</v>
      </c>
      <c r="S8" s="289"/>
      <c r="T8" s="368" t="s">
        <v>16</v>
      </c>
      <c r="U8" s="264" t="s">
        <v>74</v>
      </c>
      <c r="V8" s="264" t="s">
        <v>74</v>
      </c>
      <c r="W8" s="289"/>
      <c r="X8" s="289"/>
      <c r="Y8" s="290" t="s">
        <v>6</v>
      </c>
      <c r="Z8" s="344" t="s">
        <v>233</v>
      </c>
      <c r="AA8" s="289"/>
      <c r="AB8" s="293" t="s">
        <v>225</v>
      </c>
      <c r="AC8" s="289"/>
      <c r="AD8" s="417" t="s">
        <v>74</v>
      </c>
      <c r="AE8" s="294" t="s">
        <v>14</v>
      </c>
      <c r="AF8" s="217" t="s">
        <v>27</v>
      </c>
      <c r="AG8" s="292" t="s">
        <v>16</v>
      </c>
      <c r="AH8" s="289"/>
      <c r="AI8" s="397" t="s">
        <v>223</v>
      </c>
      <c r="AJ8" s="358" t="s">
        <v>2</v>
      </c>
      <c r="AK8" s="421" t="s">
        <v>4</v>
      </c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>A.Hoffmann</v>
      </c>
      <c r="AU8" s="199" t="s">
        <v>6</v>
      </c>
      <c r="AV8" s="23" t="str">
        <f>IF(HLOOKUP($A$1,[1]!Plan,AV66,FALSE)="","",HLOOKUP($A$1,[1]!Plan,AV66,FALSE))</f>
        <v>Lohse</v>
      </c>
      <c r="AW8" s="23" t="str">
        <f>IF(HLOOKUP($A$1,[1]!Plan,AW66,FALSE)="","",HLOOKUP($A$1,[1]!Plan,AW66,FALSE))</f>
        <v>MHübner</v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 t="s">
        <v>31</v>
      </c>
      <c r="C9" s="26"/>
      <c r="D9" s="26"/>
      <c r="E9" s="26">
        <v>4</v>
      </c>
      <c r="F9" s="26">
        <v>5</v>
      </c>
      <c r="G9" s="26">
        <v>1</v>
      </c>
      <c r="H9" s="26">
        <v>1</v>
      </c>
      <c r="I9" s="26"/>
      <c r="J9" s="26"/>
      <c r="K9" s="26" t="s">
        <v>271</v>
      </c>
      <c r="L9" s="26"/>
      <c r="M9" s="26">
        <v>7</v>
      </c>
      <c r="N9" s="26" t="s">
        <v>32</v>
      </c>
      <c r="O9" s="26"/>
      <c r="P9" s="26"/>
      <c r="Q9" s="26">
        <v>9</v>
      </c>
      <c r="R9" s="26">
        <v>3</v>
      </c>
      <c r="S9" s="26"/>
      <c r="T9" s="26" t="s">
        <v>64</v>
      </c>
      <c r="U9" s="26">
        <v>3</v>
      </c>
      <c r="V9" s="26">
        <v>3</v>
      </c>
      <c r="W9" s="26"/>
      <c r="X9" s="26"/>
      <c r="Y9" s="26">
        <v>1</v>
      </c>
      <c r="Z9" s="26" t="s">
        <v>62</v>
      </c>
      <c r="AA9" s="26"/>
      <c r="AB9" s="26" t="s">
        <v>63</v>
      </c>
      <c r="AC9" s="26"/>
      <c r="AD9" s="26">
        <v>3</v>
      </c>
      <c r="AE9" s="26">
        <v>8</v>
      </c>
      <c r="AF9" s="26">
        <v>9</v>
      </c>
      <c r="AG9" s="26">
        <v>10</v>
      </c>
      <c r="AH9" s="26"/>
      <c r="AI9" s="26">
        <v>6</v>
      </c>
      <c r="AJ9" s="82" t="s">
        <v>31</v>
      </c>
      <c r="AK9" s="31" t="s">
        <v>402</v>
      </c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>
        <f>IF(HLOOKUP($A$1&amp;"b",[1]!Plan,AS66,FALSE)="","",HLOOKUP($A$1&amp;"b",[1]!Plan,AS66,FALSE))</f>
        <v>8</v>
      </c>
      <c r="AT9" s="28">
        <f>IF(HLOOKUP($A$1&amp;"b",[1]!Plan,AT66,FALSE)="","",HLOOKUP($A$1&amp;"b",[1]!Plan,AT66,FALSE))</f>
        <v>8</v>
      </c>
      <c r="AU9" s="28">
        <f>IF(HLOOKUP($A$1&amp;"b",[1]!Plan,AU66,FALSE)="","",HLOOKUP($A$1&amp;"b",[1]!Plan,AU66,FALSE))</f>
        <v>8</v>
      </c>
      <c r="AV9" s="28">
        <f>IF(HLOOKUP($A$1&amp;"b",[1]!Plan,AV66,FALSE)="","",HLOOKUP($A$1&amp;"b",[1]!Plan,AV66,FALSE))</f>
        <v>8</v>
      </c>
      <c r="AW9" s="28">
        <f>IF(HLOOKUP($A$1&amp;"b",[1]!Plan,AW66,FALSE)="","",HLOOKUP($A$1&amp;"b",[1]!Plan,AW66,FALSE))</f>
        <v>8</v>
      </c>
      <c r="AX9" s="28"/>
      <c r="AY9" s="29"/>
      <c r="AZ9" s="167">
        <f t="shared" ref="AZ9:BR9" si="4">SUMIF($B9:$AP9,AZ$3,$B$2:$AP$2)</f>
        <v>9</v>
      </c>
      <c r="BA9" s="167">
        <f t="shared" si="4"/>
        <v>0</v>
      </c>
      <c r="BB9" s="167">
        <f t="shared" si="4"/>
        <v>11</v>
      </c>
      <c r="BC9" s="167">
        <f t="shared" si="4"/>
        <v>2</v>
      </c>
      <c r="BD9" s="167">
        <f t="shared" si="4"/>
        <v>11</v>
      </c>
      <c r="BE9" s="167">
        <f t="shared" si="4"/>
        <v>6</v>
      </c>
      <c r="BF9" s="167">
        <f t="shared" si="4"/>
        <v>4</v>
      </c>
      <c r="BG9" s="167">
        <f t="shared" si="4"/>
        <v>12</v>
      </c>
      <c r="BH9" s="167">
        <f t="shared" si="4"/>
        <v>4</v>
      </c>
      <c r="BI9" s="167">
        <f t="shared" si="4"/>
        <v>1</v>
      </c>
      <c r="BJ9" s="167">
        <f t="shared" si="4"/>
        <v>5</v>
      </c>
      <c r="BK9" s="167">
        <f t="shared" si="4"/>
        <v>6</v>
      </c>
      <c r="BL9" s="167">
        <f t="shared" si="4"/>
        <v>0</v>
      </c>
      <c r="BM9" s="167">
        <f t="shared" si="4"/>
        <v>0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1</v>
      </c>
      <c r="BR9" s="167">
        <f t="shared" si="4"/>
        <v>2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44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262</v>
      </c>
      <c r="C14" s="17" t="s">
        <v>191</v>
      </c>
      <c r="D14" s="17" t="s">
        <v>191</v>
      </c>
      <c r="E14" s="17" t="s">
        <v>439</v>
      </c>
      <c r="F14" s="17" t="s">
        <v>449</v>
      </c>
      <c r="G14" s="17" t="s">
        <v>455</v>
      </c>
      <c r="H14" s="17" t="s">
        <v>455</v>
      </c>
      <c r="I14" s="17"/>
      <c r="J14" s="17"/>
      <c r="K14" s="17" t="s">
        <v>448</v>
      </c>
      <c r="L14" s="17"/>
      <c r="M14" s="17" t="s">
        <v>262</v>
      </c>
      <c r="N14" s="17" t="s">
        <v>266</v>
      </c>
      <c r="O14" s="17"/>
      <c r="P14" s="17" t="s">
        <v>191</v>
      </c>
      <c r="Q14" s="17" t="s">
        <v>456</v>
      </c>
      <c r="R14" s="17" t="s">
        <v>347</v>
      </c>
      <c r="S14" s="373"/>
      <c r="T14" s="373" t="s">
        <v>262</v>
      </c>
      <c r="U14" s="17" t="s">
        <v>422</v>
      </c>
      <c r="V14" s="17" t="s">
        <v>347</v>
      </c>
      <c r="W14" s="17"/>
      <c r="X14" s="17"/>
      <c r="Y14" s="17" t="s">
        <v>455</v>
      </c>
      <c r="Z14" s="17" t="s">
        <v>459</v>
      </c>
      <c r="AA14" s="17"/>
      <c r="AB14" s="17"/>
      <c r="AC14" s="17"/>
      <c r="AD14" s="17" t="s">
        <v>347</v>
      </c>
      <c r="AE14" s="17" t="s">
        <v>345</v>
      </c>
      <c r="AF14" s="17" t="s">
        <v>456</v>
      </c>
      <c r="AG14" s="17" t="s">
        <v>192</v>
      </c>
      <c r="AH14" s="17"/>
      <c r="AI14" s="17" t="s">
        <v>293</v>
      </c>
      <c r="AJ14" s="334" t="s">
        <v>454</v>
      </c>
      <c r="AK14" s="17" t="s">
        <v>413</v>
      </c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>Raummiete Prokoda - Alta4</v>
      </c>
      <c r="AS14" s="187" t="str">
        <f>IF(HLOOKUP($A$1&amp;"a",[1]!Plan,AS67,FALSE)="","",HLOOKUP($A$1&amp;"a",[1]!Plan,AS67,FALSE))</f>
        <v>MOC20742</v>
      </c>
      <c r="AT14" s="18" t="str">
        <f>IF(HLOOKUP($A$1&amp;"a",[1]!Plan,AT67,FALSE)="","",HLOOKUP($A$1&amp;"a",[1]!Plan,AT67,FALSE))</f>
        <v>LRAUH MCSA</v>
      </c>
      <c r="AU14" s="18" t="str">
        <f>IF(HLOOKUP($A$1&amp;"a",[1]!Plan,AU67,FALSE)="","",HLOOKUP($A$1&amp;"a",[1]!Plan,AU67,FALSE))</f>
        <v>SWE</v>
      </c>
      <c r="AV14" s="18" t="str">
        <f>IF(HLOOKUP($A$1&amp;"a",[1]!Plan,AV67,FALSE)="","",HLOOKUP($A$1&amp;"a",[1]!Plan,AV67,FALSE))</f>
        <v>MOC20764</v>
      </c>
      <c r="AW14" s="18" t="str">
        <f>IF(HLOOKUP($A$1&amp;"a",[1]!Plan,AW67,FALSE)="","",HLOOKUP($A$1&amp;"a",[1]!Plan,AW67,FALSE))</f>
        <v>Bundeswehr-SAP</v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97" t="s">
        <v>5</v>
      </c>
      <c r="C15" s="289"/>
      <c r="D15" s="289"/>
      <c r="E15" s="344" t="s">
        <v>233</v>
      </c>
      <c r="F15" s="291" t="s">
        <v>1</v>
      </c>
      <c r="G15" s="290" t="s">
        <v>6</v>
      </c>
      <c r="H15" s="290" t="s">
        <v>6</v>
      </c>
      <c r="I15" s="289"/>
      <c r="J15" s="289"/>
      <c r="K15" s="390" t="s">
        <v>372</v>
      </c>
      <c r="L15" s="289"/>
      <c r="M15" s="292" t="s">
        <v>16</v>
      </c>
      <c r="N15" s="292" t="s">
        <v>16</v>
      </c>
      <c r="O15" s="289"/>
      <c r="P15" s="289"/>
      <c r="Q15" s="217" t="s">
        <v>27</v>
      </c>
      <c r="R15" s="264" t="s">
        <v>74</v>
      </c>
      <c r="S15" s="289"/>
      <c r="T15" s="368" t="s">
        <v>16</v>
      </c>
      <c r="U15" s="264" t="s">
        <v>74</v>
      </c>
      <c r="V15" s="264" t="s">
        <v>74</v>
      </c>
      <c r="W15" s="289"/>
      <c r="X15" s="289"/>
      <c r="Y15" s="290" t="s">
        <v>6</v>
      </c>
      <c r="Z15" s="344" t="s">
        <v>233</v>
      </c>
      <c r="AA15" s="289"/>
      <c r="AB15" s="289"/>
      <c r="AC15" s="289"/>
      <c r="AD15" s="417" t="s">
        <v>74</v>
      </c>
      <c r="AE15" s="294" t="s">
        <v>14</v>
      </c>
      <c r="AF15" s="217" t="s">
        <v>27</v>
      </c>
      <c r="AG15" s="292" t="s">
        <v>16</v>
      </c>
      <c r="AH15" s="289"/>
      <c r="AI15" s="397" t="s">
        <v>223</v>
      </c>
      <c r="AJ15" s="358" t="s">
        <v>2</v>
      </c>
      <c r="AK15" s="421" t="s">
        <v>4</v>
      </c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>A.Hoffmann</v>
      </c>
      <c r="AU15" s="199" t="s">
        <v>6</v>
      </c>
      <c r="AV15" s="23" t="str">
        <f>IF(HLOOKUP($A$1,[1]!Plan,AV67,FALSE)="","",HLOOKUP($A$1,[1]!Plan,AV67,FALSE))</f>
        <v>Lohse</v>
      </c>
      <c r="AW15" s="23" t="str">
        <f>IF(HLOOKUP($A$1,[1]!Plan,AW67,FALSE)="","",HLOOKUP($A$1,[1]!Plan,AW67,FALSE))</f>
        <v>MHübner</v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31</v>
      </c>
      <c r="C16" s="26"/>
      <c r="D16" s="26"/>
      <c r="E16" s="26">
        <v>4</v>
      </c>
      <c r="F16" s="26">
        <v>5</v>
      </c>
      <c r="G16" s="26">
        <v>1</v>
      </c>
      <c r="H16" s="26">
        <v>1</v>
      </c>
      <c r="I16" s="26"/>
      <c r="J16" s="26"/>
      <c r="K16" s="26" t="s">
        <v>271</v>
      </c>
      <c r="L16" s="26"/>
      <c r="M16" s="26">
        <v>7</v>
      </c>
      <c r="N16" s="26" t="s">
        <v>32</v>
      </c>
      <c r="O16" s="26"/>
      <c r="P16" s="26"/>
      <c r="Q16" s="26">
        <v>9</v>
      </c>
      <c r="R16" s="26">
        <v>3</v>
      </c>
      <c r="S16" s="26"/>
      <c r="T16" s="26" t="s">
        <v>64</v>
      </c>
      <c r="U16" s="26">
        <v>3</v>
      </c>
      <c r="V16" s="26">
        <v>3</v>
      </c>
      <c r="W16" s="26"/>
      <c r="X16" s="26"/>
      <c r="Y16" s="26">
        <v>1</v>
      </c>
      <c r="Z16" s="26" t="s">
        <v>62</v>
      </c>
      <c r="AA16" s="26"/>
      <c r="AB16" s="26"/>
      <c r="AC16" s="26"/>
      <c r="AD16" s="26">
        <v>3</v>
      </c>
      <c r="AE16" s="26">
        <v>8</v>
      </c>
      <c r="AF16" s="26">
        <v>9</v>
      </c>
      <c r="AG16" s="26">
        <v>10</v>
      </c>
      <c r="AH16" s="26"/>
      <c r="AI16" s="26">
        <v>6</v>
      </c>
      <c r="AJ16" s="82" t="s">
        <v>31</v>
      </c>
      <c r="AK16" s="31" t="s">
        <v>402</v>
      </c>
      <c r="AL16" s="31"/>
      <c r="AM16" s="31"/>
      <c r="AN16" s="124"/>
      <c r="AO16" s="31"/>
      <c r="AP16" s="125"/>
      <c r="AQ16" s="4"/>
      <c r="AR16" s="28">
        <f>IF(HLOOKUP($A$1&amp;"b",[1]!Plan,AR67,FALSE)="","",HLOOKUP($A$1&amp;"b",[1]!Plan,AR67,FALSE))</f>
        <v>8</v>
      </c>
      <c r="AS16" s="28">
        <f>IF(HLOOKUP($A$1&amp;"b",[1]!Plan,AS67,FALSE)="","",HLOOKUP($A$1&amp;"b",[1]!Plan,AS67,FALSE))</f>
        <v>8</v>
      </c>
      <c r="AT16" s="28">
        <f>IF(HLOOKUP($A$1&amp;"b",[1]!Plan,AT67,FALSE)="","",HLOOKUP($A$1&amp;"b",[1]!Plan,AT67,FALSE))</f>
        <v>8</v>
      </c>
      <c r="AU16" s="28">
        <f>IF(HLOOKUP($A$1&amp;"b",[1]!Plan,AU67,FALSE)="","",HLOOKUP($A$1&amp;"b",[1]!Plan,AU67,FALSE))</f>
        <v>8</v>
      </c>
      <c r="AV16" s="28">
        <f>IF(HLOOKUP($A$1&amp;"b",[1]!Plan,AV67,FALSE)="","",HLOOKUP($A$1&amp;"b",[1]!Plan,AV67,FALSE))</f>
        <v>8</v>
      </c>
      <c r="AW16" s="28">
        <f>IF(HLOOKUP($A$1&amp;"b",[1]!Plan,AW67,FALSE)="","",HLOOKUP($A$1&amp;"b",[1]!Plan,AW67,FALSE))</f>
        <v>8</v>
      </c>
      <c r="AX16" s="28"/>
      <c r="AY16" s="29"/>
      <c r="AZ16" s="167">
        <f t="shared" ref="AZ16:BR16" si="8">SUMIF($B16:$AP16,AZ$3,$B$2:$AP$2)</f>
        <v>9</v>
      </c>
      <c r="BA16" s="167">
        <f t="shared" si="8"/>
        <v>0</v>
      </c>
      <c r="BB16" s="167">
        <f t="shared" si="8"/>
        <v>11</v>
      </c>
      <c r="BC16" s="167">
        <f t="shared" si="8"/>
        <v>2</v>
      </c>
      <c r="BD16" s="167">
        <f t="shared" si="8"/>
        <v>11</v>
      </c>
      <c r="BE16" s="167">
        <f t="shared" si="8"/>
        <v>6</v>
      </c>
      <c r="BF16" s="167">
        <f t="shared" si="8"/>
        <v>4</v>
      </c>
      <c r="BG16" s="167">
        <f t="shared" si="8"/>
        <v>12</v>
      </c>
      <c r="BH16" s="167">
        <f t="shared" si="8"/>
        <v>4</v>
      </c>
      <c r="BI16" s="167">
        <f t="shared" si="8"/>
        <v>1</v>
      </c>
      <c r="BJ16" s="167">
        <f t="shared" si="8"/>
        <v>5</v>
      </c>
      <c r="BK16" s="167">
        <f t="shared" si="8"/>
        <v>6</v>
      </c>
      <c r="BL16" s="167">
        <f t="shared" si="8"/>
        <v>0</v>
      </c>
      <c r="BM16" s="167">
        <f t="shared" si="8"/>
        <v>0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1</v>
      </c>
      <c r="BR16" s="167">
        <f t="shared" si="8"/>
        <v>2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262</v>
      </c>
      <c r="C17" s="17" t="s">
        <v>191</v>
      </c>
      <c r="D17" s="17" t="s">
        <v>191</v>
      </c>
      <c r="E17" s="17" t="s">
        <v>439</v>
      </c>
      <c r="F17" s="17" t="s">
        <v>449</v>
      </c>
      <c r="G17" s="17" t="s">
        <v>455</v>
      </c>
      <c r="H17" s="17" t="s">
        <v>455</v>
      </c>
      <c r="I17" s="17"/>
      <c r="J17" s="17"/>
      <c r="K17" s="17" t="s">
        <v>448</v>
      </c>
      <c r="L17" s="17"/>
      <c r="M17" s="17" t="s">
        <v>262</v>
      </c>
      <c r="N17" s="17" t="s">
        <v>266</v>
      </c>
      <c r="O17" s="17"/>
      <c r="P17" s="17" t="s">
        <v>191</v>
      </c>
      <c r="Q17" s="17" t="s">
        <v>456</v>
      </c>
      <c r="R17" s="17" t="s">
        <v>347</v>
      </c>
      <c r="S17" s="373"/>
      <c r="T17" s="373" t="s">
        <v>262</v>
      </c>
      <c r="U17" s="17" t="s">
        <v>422</v>
      </c>
      <c r="V17" s="17" t="s">
        <v>347</v>
      </c>
      <c r="W17" s="17"/>
      <c r="X17" s="17"/>
      <c r="Y17" s="17" t="s">
        <v>455</v>
      </c>
      <c r="Z17" s="17" t="s">
        <v>459</v>
      </c>
      <c r="AA17" s="17"/>
      <c r="AB17" s="17"/>
      <c r="AC17" s="17"/>
      <c r="AD17" s="17" t="s">
        <v>347</v>
      </c>
      <c r="AE17" s="17" t="s">
        <v>345</v>
      </c>
      <c r="AF17" s="17" t="s">
        <v>456</v>
      </c>
      <c r="AG17" s="17" t="s">
        <v>192</v>
      </c>
      <c r="AH17" s="17"/>
      <c r="AI17" s="17" t="s">
        <v>293</v>
      </c>
      <c r="AJ17" s="334" t="s">
        <v>454</v>
      </c>
      <c r="AK17" s="17" t="s">
        <v>413</v>
      </c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>Raummiete Prokoda - Alta4</v>
      </c>
      <c r="AS17" s="187" t="str">
        <f>IF(HLOOKUP($A$1&amp;"a",[1]!Plan,AS67,FALSE)="","",HLOOKUP($A$1&amp;"a",[1]!Plan,AS67,FALSE))</f>
        <v>MOC20742</v>
      </c>
      <c r="AT17" s="18" t="str">
        <f>IF(HLOOKUP($A$1&amp;"a",[1]!Plan,AT67,FALSE)="","",HLOOKUP($A$1&amp;"a",[1]!Plan,AT67,FALSE))</f>
        <v>LRAUH MCSA</v>
      </c>
      <c r="AU17" s="18" t="str">
        <f>IF(HLOOKUP($A$1&amp;"a",[1]!Plan,AU67,FALSE)="","",HLOOKUP($A$1&amp;"a",[1]!Plan,AU67,FALSE))</f>
        <v>SWE</v>
      </c>
      <c r="AV17" s="18" t="str">
        <f>IF(HLOOKUP($A$1&amp;"a",[1]!Plan,AV67,FALSE)="","",HLOOKUP($A$1&amp;"a",[1]!Plan,AV67,FALSE))</f>
        <v>MOC20764</v>
      </c>
      <c r="AW17" s="18" t="str">
        <f>IF(HLOOKUP($A$1&amp;"a",[1]!Plan,AW67,FALSE)="","",HLOOKUP($A$1&amp;"a",[1]!Plan,AW67,FALSE))</f>
        <v>Bundeswehr-SAP</v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92" t="s">
        <v>16</v>
      </c>
      <c r="C18" s="289"/>
      <c r="D18" s="289"/>
      <c r="E18" s="344" t="s">
        <v>233</v>
      </c>
      <c r="F18" s="291" t="s">
        <v>1</v>
      </c>
      <c r="G18" s="290" t="s">
        <v>6</v>
      </c>
      <c r="H18" s="290" t="s">
        <v>6</v>
      </c>
      <c r="I18" s="289"/>
      <c r="J18" s="289"/>
      <c r="K18" s="292" t="s">
        <v>16</v>
      </c>
      <c r="L18" s="289"/>
      <c r="M18" s="292" t="s">
        <v>16</v>
      </c>
      <c r="N18" s="292" t="s">
        <v>16</v>
      </c>
      <c r="O18" s="289"/>
      <c r="P18" s="289"/>
      <c r="Q18" s="217" t="s">
        <v>27</v>
      </c>
      <c r="R18" s="264" t="s">
        <v>74</v>
      </c>
      <c r="S18" s="289"/>
      <c r="T18" s="368" t="s">
        <v>16</v>
      </c>
      <c r="U18" s="264" t="s">
        <v>74</v>
      </c>
      <c r="V18" s="264" t="s">
        <v>74</v>
      </c>
      <c r="W18" s="289"/>
      <c r="X18" s="289"/>
      <c r="Y18" s="290" t="s">
        <v>6</v>
      </c>
      <c r="Z18" s="344" t="s">
        <v>233</v>
      </c>
      <c r="AA18" s="289"/>
      <c r="AB18" s="289"/>
      <c r="AC18" s="289"/>
      <c r="AD18" s="417" t="s">
        <v>74</v>
      </c>
      <c r="AE18" s="294" t="s">
        <v>14</v>
      </c>
      <c r="AF18" s="217" t="s">
        <v>27</v>
      </c>
      <c r="AG18" s="292" t="s">
        <v>16</v>
      </c>
      <c r="AH18" s="289"/>
      <c r="AI18" s="397" t="s">
        <v>223</v>
      </c>
      <c r="AJ18" s="358" t="s">
        <v>2</v>
      </c>
      <c r="AK18" s="421" t="s">
        <v>4</v>
      </c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>A.Hoffmann</v>
      </c>
      <c r="AU18" s="199" t="s">
        <v>6</v>
      </c>
      <c r="AV18" s="23" t="str">
        <f>IF(HLOOKUP($A$1,[1]!Plan,AV67,FALSE)="","",HLOOKUP($A$1,[1]!Plan,AV67,FALSE))</f>
        <v>Lohse</v>
      </c>
      <c r="AW18" s="23" t="str">
        <f>IF(HLOOKUP($A$1,[1]!Plan,AW67,FALSE)="","",HLOOKUP($A$1,[1]!Plan,AW67,FALSE))</f>
        <v>MHübner</v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31</v>
      </c>
      <c r="C19" s="26"/>
      <c r="D19" s="26"/>
      <c r="E19" s="26">
        <v>4</v>
      </c>
      <c r="F19" s="26">
        <v>5</v>
      </c>
      <c r="G19" s="26">
        <v>1</v>
      </c>
      <c r="H19" s="26">
        <v>1</v>
      </c>
      <c r="I19" s="26"/>
      <c r="J19" s="26"/>
      <c r="K19" s="26" t="s">
        <v>271</v>
      </c>
      <c r="L19" s="26"/>
      <c r="M19" s="26">
        <v>7</v>
      </c>
      <c r="N19" s="26" t="s">
        <v>32</v>
      </c>
      <c r="O19" s="26"/>
      <c r="P19" s="26"/>
      <c r="Q19" s="26">
        <v>9</v>
      </c>
      <c r="R19" s="26">
        <v>3</v>
      </c>
      <c r="S19" s="26"/>
      <c r="T19" s="26" t="s">
        <v>64</v>
      </c>
      <c r="U19" s="26">
        <v>3</v>
      </c>
      <c r="V19" s="26">
        <v>3</v>
      </c>
      <c r="W19" s="26"/>
      <c r="X19" s="26"/>
      <c r="Y19" s="26">
        <v>1</v>
      </c>
      <c r="Z19" s="26" t="s">
        <v>62</v>
      </c>
      <c r="AA19" s="26"/>
      <c r="AB19" s="26"/>
      <c r="AC19" s="26"/>
      <c r="AD19" s="26">
        <v>3</v>
      </c>
      <c r="AE19" s="26">
        <v>8</v>
      </c>
      <c r="AF19" s="26">
        <v>9</v>
      </c>
      <c r="AG19" s="26">
        <v>10</v>
      </c>
      <c r="AH19" s="26"/>
      <c r="AI19" s="26">
        <v>6</v>
      </c>
      <c r="AJ19" s="82" t="s">
        <v>31</v>
      </c>
      <c r="AK19" s="31" t="s">
        <v>402</v>
      </c>
      <c r="AL19" s="31"/>
      <c r="AM19" s="31"/>
      <c r="AN19" s="124"/>
      <c r="AO19" s="31"/>
      <c r="AP19" s="125"/>
      <c r="AQ19" s="4"/>
      <c r="AR19" s="28">
        <f>IF(HLOOKUP($A$1&amp;"b",[1]!Plan,AR67,FALSE)="","",HLOOKUP($A$1&amp;"b",[1]!Plan,AR67,FALSE))</f>
        <v>8</v>
      </c>
      <c r="AS19" s="28">
        <f>IF(HLOOKUP($A$1&amp;"b",[1]!Plan,AS67,FALSE)="","",HLOOKUP($A$1&amp;"b",[1]!Plan,AS67,FALSE))</f>
        <v>8</v>
      </c>
      <c r="AT19" s="28">
        <f>IF(HLOOKUP($A$1&amp;"b",[1]!Plan,AT67,FALSE)="","",HLOOKUP($A$1&amp;"b",[1]!Plan,AT67,FALSE))</f>
        <v>8</v>
      </c>
      <c r="AU19" s="28">
        <f>IF(HLOOKUP($A$1&amp;"b",[1]!Plan,AU67,FALSE)="","",HLOOKUP($A$1&amp;"b",[1]!Plan,AU67,FALSE))</f>
        <v>8</v>
      </c>
      <c r="AV19" s="28">
        <f>IF(HLOOKUP($A$1&amp;"b",[1]!Plan,AV67,FALSE)="","",HLOOKUP($A$1&amp;"b",[1]!Plan,AV67,FALSE))</f>
        <v>8</v>
      </c>
      <c r="AW19" s="28">
        <f>IF(HLOOKUP($A$1&amp;"b",[1]!Plan,AW67,FALSE)="","",HLOOKUP($A$1&amp;"b",[1]!Plan,AW67,FALSE))</f>
        <v>8</v>
      </c>
      <c r="AX19" s="28"/>
      <c r="AY19" s="29"/>
      <c r="AZ19" s="167">
        <f t="shared" ref="AZ19:BR19" si="10">SUMIF($B19:$AP19,AZ$3,$B$2:$AP$2)</f>
        <v>9</v>
      </c>
      <c r="BA19" s="167">
        <f t="shared" si="10"/>
        <v>0</v>
      </c>
      <c r="BB19" s="167">
        <f t="shared" si="10"/>
        <v>11</v>
      </c>
      <c r="BC19" s="167">
        <f t="shared" si="10"/>
        <v>2</v>
      </c>
      <c r="BD19" s="167">
        <f t="shared" si="10"/>
        <v>11</v>
      </c>
      <c r="BE19" s="167">
        <f t="shared" si="10"/>
        <v>6</v>
      </c>
      <c r="BF19" s="167">
        <f t="shared" si="10"/>
        <v>4</v>
      </c>
      <c r="BG19" s="167">
        <f t="shared" si="10"/>
        <v>12</v>
      </c>
      <c r="BH19" s="167">
        <f t="shared" si="10"/>
        <v>4</v>
      </c>
      <c r="BI19" s="167">
        <f t="shared" si="10"/>
        <v>1</v>
      </c>
      <c r="BJ19" s="167">
        <f t="shared" si="10"/>
        <v>5</v>
      </c>
      <c r="BK19" s="167">
        <f t="shared" si="10"/>
        <v>6</v>
      </c>
      <c r="BL19" s="167">
        <f t="shared" si="10"/>
        <v>0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1</v>
      </c>
      <c r="BR19" s="167">
        <f t="shared" si="10"/>
        <v>2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262</v>
      </c>
      <c r="C24" s="17" t="s">
        <v>191</v>
      </c>
      <c r="D24" s="17" t="s">
        <v>191</v>
      </c>
      <c r="E24" s="17" t="s">
        <v>439</v>
      </c>
      <c r="F24" s="17" t="s">
        <v>449</v>
      </c>
      <c r="G24" s="17" t="s">
        <v>455</v>
      </c>
      <c r="H24" s="17" t="s">
        <v>455</v>
      </c>
      <c r="I24" s="17"/>
      <c r="J24" s="17"/>
      <c r="K24" s="17" t="s">
        <v>448</v>
      </c>
      <c r="L24" s="17"/>
      <c r="M24" s="17" t="s">
        <v>262</v>
      </c>
      <c r="N24" s="373" t="s">
        <v>345</v>
      </c>
      <c r="O24" s="17"/>
      <c r="P24" s="17" t="s">
        <v>191</v>
      </c>
      <c r="Q24" s="17" t="s">
        <v>456</v>
      </c>
      <c r="R24" s="17" t="s">
        <v>347</v>
      </c>
      <c r="S24" s="373"/>
      <c r="T24" s="373" t="s">
        <v>262</v>
      </c>
      <c r="U24" s="17" t="s">
        <v>422</v>
      </c>
      <c r="V24" s="17" t="s">
        <v>347</v>
      </c>
      <c r="W24" s="17"/>
      <c r="X24" s="17"/>
      <c r="Y24" s="17" t="s">
        <v>455</v>
      </c>
      <c r="Z24" s="17" t="s">
        <v>459</v>
      </c>
      <c r="AA24" s="17"/>
      <c r="AB24" s="17"/>
      <c r="AC24" s="17"/>
      <c r="AD24" s="17" t="s">
        <v>347</v>
      </c>
      <c r="AE24" s="17" t="s">
        <v>345</v>
      </c>
      <c r="AF24" s="17" t="s">
        <v>456</v>
      </c>
      <c r="AG24" s="17" t="s">
        <v>192</v>
      </c>
      <c r="AH24" s="17"/>
      <c r="AI24" s="17" t="s">
        <v>293</v>
      </c>
      <c r="AJ24" s="334" t="s">
        <v>454</v>
      </c>
      <c r="AK24" s="17" t="s">
        <v>413</v>
      </c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>Raummiete Prokoda - Alta4</v>
      </c>
      <c r="AS24" s="187" t="str">
        <f>IF(HLOOKUP($A$1&amp;"a",[1]!Plan,AS68,FALSE)="","",HLOOKUP($A$1&amp;"a",[1]!Plan,AS68,FALSE))</f>
        <v>MOC20742</v>
      </c>
      <c r="AT24" s="18" t="str">
        <f>IF(HLOOKUP($A$1&amp;"a",[1]!Plan,AT68,FALSE)="","",HLOOKUP($A$1&amp;"a",[1]!Plan,AT68,FALSE))</f>
        <v>LRAUH MCSA</v>
      </c>
      <c r="AU24" s="18" t="str">
        <f>IF(HLOOKUP($A$1&amp;"a",[1]!Plan,AU68,FALSE)="","",HLOOKUP($A$1&amp;"a",[1]!Plan,AU68,FALSE))</f>
        <v>SWE</v>
      </c>
      <c r="AV24" s="18" t="str">
        <f>IF(HLOOKUP($A$1&amp;"a",[1]!Plan,AV68,FALSE)="","",HLOOKUP($A$1&amp;"a",[1]!Plan,AV68,FALSE))</f>
        <v>MOC20764</v>
      </c>
      <c r="AW24" s="18" t="str">
        <f>IF(HLOOKUP($A$1&amp;"a",[1]!Plan,AW68,FALSE)="","",HLOOKUP($A$1&amp;"a",[1]!Plan,AW68,FALSE))</f>
        <v>Bundeswehr-SAP</v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97" t="s">
        <v>5</v>
      </c>
      <c r="C25" s="289"/>
      <c r="D25" s="289"/>
      <c r="E25" s="344" t="s">
        <v>233</v>
      </c>
      <c r="F25" s="291" t="s">
        <v>1</v>
      </c>
      <c r="G25" s="290" t="s">
        <v>6</v>
      </c>
      <c r="H25" s="290" t="s">
        <v>6</v>
      </c>
      <c r="I25" s="289"/>
      <c r="J25" s="289"/>
      <c r="K25" s="390" t="s">
        <v>372</v>
      </c>
      <c r="L25" s="289"/>
      <c r="M25" s="292" t="s">
        <v>16</v>
      </c>
      <c r="N25" s="322" t="s">
        <v>56</v>
      </c>
      <c r="O25" s="289"/>
      <c r="P25" s="289"/>
      <c r="Q25" s="217" t="s">
        <v>27</v>
      </c>
      <c r="R25" s="264" t="s">
        <v>74</v>
      </c>
      <c r="S25" s="310"/>
      <c r="T25" s="368" t="s">
        <v>16</v>
      </c>
      <c r="U25" s="264" t="s">
        <v>74</v>
      </c>
      <c r="V25" s="264" t="s">
        <v>74</v>
      </c>
      <c r="W25" s="289"/>
      <c r="X25" s="289"/>
      <c r="Y25" s="290" t="s">
        <v>6</v>
      </c>
      <c r="Z25" s="344" t="s">
        <v>233</v>
      </c>
      <c r="AA25" s="289"/>
      <c r="AB25" s="289"/>
      <c r="AC25" s="289"/>
      <c r="AD25" s="417" t="s">
        <v>74</v>
      </c>
      <c r="AE25" s="294" t="s">
        <v>14</v>
      </c>
      <c r="AF25" s="217" t="s">
        <v>27</v>
      </c>
      <c r="AG25" s="292" t="s">
        <v>16</v>
      </c>
      <c r="AH25" s="289"/>
      <c r="AI25" s="324" t="s">
        <v>58</v>
      </c>
      <c r="AJ25" s="358" t="s">
        <v>2</v>
      </c>
      <c r="AK25" s="421" t="s">
        <v>4</v>
      </c>
      <c r="AL25" s="315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>MHübner</v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31</v>
      </c>
      <c r="C26" s="26"/>
      <c r="D26" s="26"/>
      <c r="E26" s="26">
        <v>4</v>
      </c>
      <c r="F26" s="26">
        <v>5</v>
      </c>
      <c r="G26" s="26">
        <v>1</v>
      </c>
      <c r="H26" s="26">
        <v>1</v>
      </c>
      <c r="I26" s="26"/>
      <c r="J26" s="26"/>
      <c r="K26" s="26" t="s">
        <v>271</v>
      </c>
      <c r="L26" s="26"/>
      <c r="M26" s="26">
        <v>7</v>
      </c>
      <c r="N26" s="26" t="s">
        <v>32</v>
      </c>
      <c r="O26" s="26"/>
      <c r="P26" s="26"/>
      <c r="Q26" s="26">
        <v>9</v>
      </c>
      <c r="R26" s="26">
        <v>3</v>
      </c>
      <c r="S26" s="26"/>
      <c r="T26" s="26" t="s">
        <v>64</v>
      </c>
      <c r="U26" s="26">
        <v>3</v>
      </c>
      <c r="V26" s="26">
        <v>3</v>
      </c>
      <c r="W26" s="26"/>
      <c r="X26" s="26"/>
      <c r="Y26" s="26">
        <v>1</v>
      </c>
      <c r="Z26" s="26" t="s">
        <v>62</v>
      </c>
      <c r="AA26" s="26"/>
      <c r="AB26" s="26"/>
      <c r="AC26" s="26"/>
      <c r="AD26" s="26">
        <v>3</v>
      </c>
      <c r="AE26" s="26">
        <v>8</v>
      </c>
      <c r="AF26" s="26">
        <v>9</v>
      </c>
      <c r="AG26" s="26">
        <v>10</v>
      </c>
      <c r="AH26" s="26"/>
      <c r="AI26" s="26">
        <v>6</v>
      </c>
      <c r="AJ26" s="82" t="s">
        <v>31</v>
      </c>
      <c r="AK26" s="31" t="s">
        <v>402</v>
      </c>
      <c r="AL26" s="31"/>
      <c r="AM26" s="124"/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>
        <f>IF(HLOOKUP($A$1&amp;"b",[1]!Plan,AS68,FALSE)="","",HLOOKUP($A$1&amp;"b",[1]!Plan,AS68,FALSE))</f>
        <v>8</v>
      </c>
      <c r="AT26" s="28">
        <f>IF(HLOOKUP($A$1&amp;"b",[1]!Plan,AT68,FALSE)="","",HLOOKUP($A$1&amp;"b",[1]!Plan,AT68,FALSE))</f>
        <v>8</v>
      </c>
      <c r="AU26" s="28">
        <f>IF(HLOOKUP($A$1&amp;"b",[1]!Plan,AU68,FALSE)="","",HLOOKUP($A$1&amp;"b",[1]!Plan,AU68,FALSE))</f>
        <v>8</v>
      </c>
      <c r="AV26" s="28">
        <f>IF(HLOOKUP($A$1&amp;"b",[1]!Plan,AV68,FALSE)="","",HLOOKUP($A$1&amp;"b",[1]!Plan,AV68,FALSE))</f>
        <v>8</v>
      </c>
      <c r="AW26" s="28">
        <f>IF(HLOOKUP($A$1&amp;"b",[1]!Plan,AW68,FALSE)="","",HLOOKUP($A$1&amp;"b",[1]!Plan,AW68,FALSE))</f>
        <v>8</v>
      </c>
      <c r="AX26" s="28"/>
      <c r="AY26" s="29"/>
      <c r="AZ26" s="167">
        <f t="shared" ref="AZ26:BR26" si="14">SUMIF($B26:$AP26,AZ$3,$B$2:$AP$2)</f>
        <v>9</v>
      </c>
      <c r="BA26" s="167">
        <f t="shared" si="14"/>
        <v>0</v>
      </c>
      <c r="BB26" s="167">
        <f t="shared" si="14"/>
        <v>11</v>
      </c>
      <c r="BC26" s="167">
        <f t="shared" si="14"/>
        <v>2</v>
      </c>
      <c r="BD26" s="167">
        <f t="shared" si="14"/>
        <v>11</v>
      </c>
      <c r="BE26" s="167">
        <f t="shared" si="14"/>
        <v>6</v>
      </c>
      <c r="BF26" s="167">
        <f t="shared" si="14"/>
        <v>4</v>
      </c>
      <c r="BG26" s="167">
        <f t="shared" si="14"/>
        <v>12</v>
      </c>
      <c r="BH26" s="167">
        <f t="shared" si="14"/>
        <v>4</v>
      </c>
      <c r="BI26" s="167">
        <f t="shared" si="14"/>
        <v>1</v>
      </c>
      <c r="BJ26" s="167">
        <f t="shared" si="14"/>
        <v>5</v>
      </c>
      <c r="BK26" s="167">
        <f t="shared" si="14"/>
        <v>6</v>
      </c>
      <c r="BL26" s="167">
        <f t="shared" si="14"/>
        <v>0</v>
      </c>
      <c r="BM26" s="167">
        <f t="shared" si="14"/>
        <v>0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1</v>
      </c>
      <c r="BR26" s="167">
        <f t="shared" si="14"/>
        <v>2</v>
      </c>
    </row>
    <row r="27" spans="1:83" ht="17.100000000000001" customHeight="1" x14ac:dyDescent="0.3">
      <c r="A27" s="192"/>
      <c r="B27" s="17" t="s">
        <v>262</v>
      </c>
      <c r="C27" s="17" t="s">
        <v>191</v>
      </c>
      <c r="D27" s="17" t="s">
        <v>191</v>
      </c>
      <c r="E27" s="17" t="s">
        <v>439</v>
      </c>
      <c r="F27" s="17" t="s">
        <v>449</v>
      </c>
      <c r="G27" s="17" t="s">
        <v>455</v>
      </c>
      <c r="H27" s="17" t="s">
        <v>455</v>
      </c>
      <c r="I27" s="17"/>
      <c r="J27" s="17"/>
      <c r="K27" s="17" t="s">
        <v>448</v>
      </c>
      <c r="L27" s="17"/>
      <c r="M27" s="17" t="s">
        <v>262</v>
      </c>
      <c r="N27" s="373" t="s">
        <v>345</v>
      </c>
      <c r="O27" s="17"/>
      <c r="P27" s="17" t="s">
        <v>191</v>
      </c>
      <c r="Q27" s="17" t="s">
        <v>456</v>
      </c>
      <c r="R27" s="17" t="s">
        <v>347</v>
      </c>
      <c r="S27" s="373"/>
      <c r="T27" s="373" t="s">
        <v>262</v>
      </c>
      <c r="U27" s="17" t="s">
        <v>422</v>
      </c>
      <c r="V27" s="17" t="s">
        <v>347</v>
      </c>
      <c r="W27" s="17"/>
      <c r="X27" s="17"/>
      <c r="Y27" s="17" t="s">
        <v>455</v>
      </c>
      <c r="Z27" s="17" t="s">
        <v>459</v>
      </c>
      <c r="AA27" s="17"/>
      <c r="AB27" s="17" t="s">
        <v>447</v>
      </c>
      <c r="AC27" s="17"/>
      <c r="AD27" s="17" t="s">
        <v>347</v>
      </c>
      <c r="AE27" s="17" t="s">
        <v>345</v>
      </c>
      <c r="AF27" s="17" t="s">
        <v>456</v>
      </c>
      <c r="AG27" s="17" t="s">
        <v>192</v>
      </c>
      <c r="AH27" s="17"/>
      <c r="AI27" s="17" t="s">
        <v>293</v>
      </c>
      <c r="AJ27" s="334" t="s">
        <v>454</v>
      </c>
      <c r="AK27" s="17" t="s">
        <v>413</v>
      </c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>Raummiete Prokoda - Alta4</v>
      </c>
      <c r="AS27" s="187" t="str">
        <f>IF(HLOOKUP($A$1&amp;"a",[1]!Plan,AS68,FALSE)="","",HLOOKUP($A$1&amp;"a",[1]!Plan,AS68,FALSE))</f>
        <v>MOC20742</v>
      </c>
      <c r="AT27" s="18" t="str">
        <f>IF(HLOOKUP($A$1&amp;"a",[1]!Plan,AT68,FALSE)="","",HLOOKUP($A$1&amp;"a",[1]!Plan,AT68,FALSE))</f>
        <v>LRAUH MCSA</v>
      </c>
      <c r="AU27" s="18" t="str">
        <f>IF(HLOOKUP($A$1&amp;"a",[1]!Plan,AU68,FALSE)="","",HLOOKUP($A$1&amp;"a",[1]!Plan,AU68,FALSE))</f>
        <v>SWE</v>
      </c>
      <c r="AV27" s="18" t="str">
        <f>IF(HLOOKUP($A$1&amp;"a",[1]!Plan,AV68,FALSE)="","",HLOOKUP($A$1&amp;"a",[1]!Plan,AV68,FALSE))</f>
        <v>MOC20764</v>
      </c>
      <c r="AW27" s="18" t="str">
        <f>IF(HLOOKUP($A$1&amp;"a",[1]!Plan,AW68,FALSE)="","",HLOOKUP($A$1&amp;"a",[1]!Plan,AW68,FALSE))</f>
        <v>Bundeswehr-SAP</v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92" t="s">
        <v>16</v>
      </c>
      <c r="C28" s="289"/>
      <c r="D28" s="289"/>
      <c r="E28" s="344" t="s">
        <v>233</v>
      </c>
      <c r="F28" s="291" t="s">
        <v>1</v>
      </c>
      <c r="G28" s="290" t="s">
        <v>6</v>
      </c>
      <c r="H28" s="290" t="s">
        <v>6</v>
      </c>
      <c r="I28" s="289"/>
      <c r="J28" s="289"/>
      <c r="K28" s="292" t="s">
        <v>16</v>
      </c>
      <c r="L28" s="289"/>
      <c r="M28" s="292" t="s">
        <v>16</v>
      </c>
      <c r="N28" s="322" t="s">
        <v>56</v>
      </c>
      <c r="O28" s="289"/>
      <c r="P28" s="289"/>
      <c r="Q28" s="217" t="s">
        <v>27</v>
      </c>
      <c r="R28" s="264" t="s">
        <v>74</v>
      </c>
      <c r="S28" s="310"/>
      <c r="T28" s="368" t="s">
        <v>16</v>
      </c>
      <c r="U28" s="264" t="s">
        <v>74</v>
      </c>
      <c r="V28" s="264" t="s">
        <v>74</v>
      </c>
      <c r="W28" s="289"/>
      <c r="X28" s="289"/>
      <c r="Y28" s="290" t="s">
        <v>6</v>
      </c>
      <c r="Z28" s="344" t="s">
        <v>233</v>
      </c>
      <c r="AA28" s="289"/>
      <c r="AB28" s="293" t="s">
        <v>225</v>
      </c>
      <c r="AC28" s="289"/>
      <c r="AD28" s="417" t="s">
        <v>74</v>
      </c>
      <c r="AE28" s="294" t="s">
        <v>14</v>
      </c>
      <c r="AF28" s="217" t="s">
        <v>27</v>
      </c>
      <c r="AG28" s="292" t="s">
        <v>16</v>
      </c>
      <c r="AH28" s="289"/>
      <c r="AI28" s="324" t="s">
        <v>58</v>
      </c>
      <c r="AJ28" s="358" t="s">
        <v>2</v>
      </c>
      <c r="AK28" s="421" t="s">
        <v>4</v>
      </c>
      <c r="AL28" s="315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>MHübner</v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31</v>
      </c>
      <c r="C29" s="26"/>
      <c r="D29" s="26"/>
      <c r="E29" s="26">
        <v>4</v>
      </c>
      <c r="F29" s="26">
        <v>5</v>
      </c>
      <c r="G29" s="26">
        <v>1</v>
      </c>
      <c r="H29" s="26">
        <v>1</v>
      </c>
      <c r="I29" s="26"/>
      <c r="J29" s="26"/>
      <c r="K29" s="26" t="s">
        <v>271</v>
      </c>
      <c r="L29" s="26"/>
      <c r="M29" s="26">
        <v>7</v>
      </c>
      <c r="N29" s="26" t="s">
        <v>32</v>
      </c>
      <c r="O29" s="26"/>
      <c r="P29" s="26"/>
      <c r="Q29" s="26">
        <v>9</v>
      </c>
      <c r="R29" s="26">
        <v>3</v>
      </c>
      <c r="S29" s="26"/>
      <c r="T29" s="26" t="s">
        <v>64</v>
      </c>
      <c r="U29" s="26">
        <v>3</v>
      </c>
      <c r="V29" s="26">
        <v>3</v>
      </c>
      <c r="W29" s="26"/>
      <c r="X29" s="26"/>
      <c r="Y29" s="26">
        <v>1</v>
      </c>
      <c r="Z29" s="26" t="s">
        <v>62</v>
      </c>
      <c r="AA29" s="26"/>
      <c r="AB29" s="26" t="s">
        <v>63</v>
      </c>
      <c r="AC29" s="26"/>
      <c r="AD29" s="26">
        <v>3</v>
      </c>
      <c r="AE29" s="26">
        <v>8</v>
      </c>
      <c r="AF29" s="26">
        <v>9</v>
      </c>
      <c r="AG29" s="26">
        <v>10</v>
      </c>
      <c r="AH29" s="26"/>
      <c r="AI29" s="26">
        <v>6</v>
      </c>
      <c r="AJ29" s="82" t="s">
        <v>31</v>
      </c>
      <c r="AK29" s="31" t="s">
        <v>402</v>
      </c>
      <c r="AL29" s="31"/>
      <c r="AM29" s="124"/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>
        <f>IF(HLOOKUP($A$1&amp;"b",[1]!Plan,AS68,FALSE)="","",HLOOKUP($A$1&amp;"b",[1]!Plan,AS68,FALSE))</f>
        <v>8</v>
      </c>
      <c r="AT29" s="28">
        <f>IF(HLOOKUP($A$1&amp;"b",[1]!Plan,AT68,FALSE)="","",HLOOKUP($A$1&amp;"b",[1]!Plan,AT68,FALSE))</f>
        <v>8</v>
      </c>
      <c r="AU29" s="28">
        <f>IF(HLOOKUP($A$1&amp;"b",[1]!Plan,AU68,FALSE)="","",HLOOKUP($A$1&amp;"b",[1]!Plan,AU68,FALSE))</f>
        <v>8</v>
      </c>
      <c r="AV29" s="28">
        <f>IF(HLOOKUP($A$1&amp;"b",[1]!Plan,AV68,FALSE)="","",HLOOKUP($A$1&amp;"b",[1]!Plan,AV68,FALSE))</f>
        <v>8</v>
      </c>
      <c r="AW29" s="28">
        <f>IF(HLOOKUP($A$1&amp;"b",[1]!Plan,AW68,FALSE)="","",HLOOKUP($A$1&amp;"b",[1]!Plan,AW68,FALSE))</f>
        <v>8</v>
      </c>
      <c r="AX29" s="28"/>
      <c r="AY29" s="29"/>
      <c r="AZ29" s="167">
        <f t="shared" ref="AZ29:BR29" si="16">SUMIF($B29:$AP29,AZ$3,$B$2:$AP$2)</f>
        <v>9</v>
      </c>
      <c r="BA29" s="167">
        <f t="shared" si="16"/>
        <v>0</v>
      </c>
      <c r="BB29" s="167">
        <f t="shared" si="16"/>
        <v>11</v>
      </c>
      <c r="BC29" s="167">
        <f t="shared" si="16"/>
        <v>2</v>
      </c>
      <c r="BD29" s="167">
        <f t="shared" si="16"/>
        <v>11</v>
      </c>
      <c r="BE29" s="167">
        <f t="shared" si="16"/>
        <v>6</v>
      </c>
      <c r="BF29" s="167">
        <f t="shared" si="16"/>
        <v>4</v>
      </c>
      <c r="BG29" s="167">
        <f t="shared" si="16"/>
        <v>12</v>
      </c>
      <c r="BH29" s="167">
        <f t="shared" si="16"/>
        <v>4</v>
      </c>
      <c r="BI29" s="167">
        <f t="shared" si="16"/>
        <v>1</v>
      </c>
      <c r="BJ29" s="167">
        <f t="shared" si="16"/>
        <v>5</v>
      </c>
      <c r="BK29" s="167">
        <f t="shared" si="16"/>
        <v>6</v>
      </c>
      <c r="BL29" s="167">
        <f t="shared" si="16"/>
        <v>0</v>
      </c>
      <c r="BM29" s="167">
        <f t="shared" si="16"/>
        <v>0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1</v>
      </c>
      <c r="BR29" s="167">
        <f t="shared" si="16"/>
        <v>2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262</v>
      </c>
      <c r="C34" s="17" t="s">
        <v>191</v>
      </c>
      <c r="D34" s="17" t="s">
        <v>191</v>
      </c>
      <c r="E34" s="17" t="s">
        <v>439</v>
      </c>
      <c r="F34" s="17" t="s">
        <v>449</v>
      </c>
      <c r="G34" s="17" t="s">
        <v>455</v>
      </c>
      <c r="H34" s="17" t="s">
        <v>455</v>
      </c>
      <c r="I34" s="17"/>
      <c r="J34" s="17"/>
      <c r="K34" s="17" t="s">
        <v>448</v>
      </c>
      <c r="L34" s="17"/>
      <c r="M34" s="17" t="s">
        <v>262</v>
      </c>
      <c r="N34" s="373" t="s">
        <v>460</v>
      </c>
      <c r="O34" s="17"/>
      <c r="P34" s="17" t="s">
        <v>191</v>
      </c>
      <c r="Q34" s="17" t="s">
        <v>456</v>
      </c>
      <c r="R34" s="17" t="s">
        <v>347</v>
      </c>
      <c r="S34" s="373"/>
      <c r="T34" s="373" t="s">
        <v>262</v>
      </c>
      <c r="U34" s="17" t="s">
        <v>422</v>
      </c>
      <c r="V34" s="17" t="s">
        <v>347</v>
      </c>
      <c r="W34" s="17"/>
      <c r="X34" s="17"/>
      <c r="Y34" s="17" t="s">
        <v>455</v>
      </c>
      <c r="Z34" s="17" t="s">
        <v>459</v>
      </c>
      <c r="AA34" s="17"/>
      <c r="AB34" s="17"/>
      <c r="AC34" s="17"/>
      <c r="AD34" s="17" t="s">
        <v>347</v>
      </c>
      <c r="AE34" s="17" t="s">
        <v>345</v>
      </c>
      <c r="AF34" s="17" t="s">
        <v>456</v>
      </c>
      <c r="AG34" s="17" t="s">
        <v>192</v>
      </c>
      <c r="AH34" s="17"/>
      <c r="AI34" s="17" t="s">
        <v>293</v>
      </c>
      <c r="AJ34" s="334" t="s">
        <v>454</v>
      </c>
      <c r="AK34" s="17" t="s">
        <v>413</v>
      </c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>Raummiete Prokoda - Alta4</v>
      </c>
      <c r="AS34" s="187" t="str">
        <f>IF(HLOOKUP($A$1&amp;"a",[1]!Plan,AS69,FALSE)="","",HLOOKUP($A$1&amp;"a",[1]!Plan,AS69,FALSE))</f>
        <v>MOC20742</v>
      </c>
      <c r="AT34" s="18" t="str">
        <f>IF(HLOOKUP($A$1&amp;"a",[1]!Plan,AT69,FALSE)="","",HLOOKUP($A$1&amp;"a",[1]!Plan,AT69,FALSE))</f>
        <v>LRAUH MCSA</v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>MOC20764</v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97" t="s">
        <v>5</v>
      </c>
      <c r="C35" s="289"/>
      <c r="D35" s="289"/>
      <c r="E35" s="344" t="s">
        <v>233</v>
      </c>
      <c r="F35" s="291" t="s">
        <v>1</v>
      </c>
      <c r="G35" s="290" t="s">
        <v>6</v>
      </c>
      <c r="H35" s="290" t="s">
        <v>6</v>
      </c>
      <c r="I35" s="289"/>
      <c r="J35" s="289"/>
      <c r="K35" s="390" t="s">
        <v>372</v>
      </c>
      <c r="L35" s="289"/>
      <c r="M35" s="292" t="s">
        <v>16</v>
      </c>
      <c r="N35" s="359" t="s">
        <v>227</v>
      </c>
      <c r="O35" s="289"/>
      <c r="P35" s="289"/>
      <c r="Q35" s="217" t="s">
        <v>27</v>
      </c>
      <c r="R35" s="264" t="s">
        <v>74</v>
      </c>
      <c r="S35" s="310"/>
      <c r="T35" s="368" t="s">
        <v>16</v>
      </c>
      <c r="U35" s="264" t="s">
        <v>74</v>
      </c>
      <c r="V35" s="264" t="s">
        <v>74</v>
      </c>
      <c r="W35" s="289"/>
      <c r="X35" s="289"/>
      <c r="Y35" s="290" t="s">
        <v>6</v>
      </c>
      <c r="Z35" s="344" t="s">
        <v>233</v>
      </c>
      <c r="AA35" s="289"/>
      <c r="AB35" s="289"/>
      <c r="AC35" s="289"/>
      <c r="AD35" s="417" t="s">
        <v>74</v>
      </c>
      <c r="AE35" s="294" t="s">
        <v>14</v>
      </c>
      <c r="AF35" s="217" t="s">
        <v>27</v>
      </c>
      <c r="AG35" s="292" t="s">
        <v>16</v>
      </c>
      <c r="AH35" s="289"/>
      <c r="AI35" s="324" t="s">
        <v>58</v>
      </c>
      <c r="AJ35" s="358" t="s">
        <v>2</v>
      </c>
      <c r="AK35" s="421" t="s">
        <v>4</v>
      </c>
      <c r="AL35" s="289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31</v>
      </c>
      <c r="C36" s="26"/>
      <c r="D36" s="26"/>
      <c r="E36" s="26">
        <v>4</v>
      </c>
      <c r="F36" s="26">
        <v>5</v>
      </c>
      <c r="G36" s="26">
        <v>1</v>
      </c>
      <c r="H36" s="26">
        <v>1</v>
      </c>
      <c r="I36" s="26"/>
      <c r="J36" s="26"/>
      <c r="K36" s="26" t="s">
        <v>271</v>
      </c>
      <c r="L36" s="26"/>
      <c r="M36" s="26">
        <v>7</v>
      </c>
      <c r="N36" s="26" t="s">
        <v>32</v>
      </c>
      <c r="O36" s="26"/>
      <c r="P36" s="26"/>
      <c r="Q36" s="26">
        <v>9</v>
      </c>
      <c r="R36" s="26">
        <v>3</v>
      </c>
      <c r="S36" s="26"/>
      <c r="T36" s="26" t="s">
        <v>64</v>
      </c>
      <c r="U36" s="26">
        <v>3</v>
      </c>
      <c r="V36" s="26">
        <v>3</v>
      </c>
      <c r="W36" s="26"/>
      <c r="X36" s="26"/>
      <c r="Y36" s="26">
        <v>1</v>
      </c>
      <c r="Z36" s="26" t="s">
        <v>62</v>
      </c>
      <c r="AA36" s="26"/>
      <c r="AB36" s="26"/>
      <c r="AC36" s="26"/>
      <c r="AD36" s="26">
        <v>3</v>
      </c>
      <c r="AE36" s="26">
        <v>8</v>
      </c>
      <c r="AF36" s="26">
        <v>9</v>
      </c>
      <c r="AG36" s="26">
        <v>10</v>
      </c>
      <c r="AH36" s="26"/>
      <c r="AI36" s="26">
        <v>6</v>
      </c>
      <c r="AJ36" s="82" t="s">
        <v>31</v>
      </c>
      <c r="AK36" s="31" t="s">
        <v>402</v>
      </c>
      <c r="AL36" s="382"/>
      <c r="AM36" s="124"/>
      <c r="AN36" s="124"/>
      <c r="AO36" s="124"/>
      <c r="AP36" s="125"/>
      <c r="AQ36" s="4"/>
      <c r="AR36" s="28">
        <f>IF(HLOOKUP($A$1&amp;"b",[1]!Plan,AR69,FALSE)="","",HLOOKUP($A$1&amp;"b",[1]!Plan,AR69,FALSE))</f>
        <v>8</v>
      </c>
      <c r="AS36" s="28">
        <f>IF(HLOOKUP($A$1&amp;"b",[1]!Plan,AS69,FALSE)="","",HLOOKUP($A$1&amp;"b",[1]!Plan,AS69,FALSE))</f>
        <v>8</v>
      </c>
      <c r="AT36" s="28">
        <f>IF(HLOOKUP($A$1&amp;"b",[1]!Plan,AT69,FALSE)="","",HLOOKUP($A$1&amp;"b",[1]!Plan,AT69,FALSE))</f>
        <v>8</v>
      </c>
      <c r="AU36" s="28" t="str">
        <f>IF(HLOOKUP($A$1&amp;"b",[1]!Plan,AU69,FALSE)="","",HLOOKUP($A$1&amp;"b",[1]!Plan,AU69,FALSE))</f>
        <v/>
      </c>
      <c r="AV36" s="28">
        <f>IF(HLOOKUP($A$1&amp;"b",[1]!Plan,AV69,FALSE)="","",HLOOKUP($A$1&amp;"b",[1]!Plan,AV69,FALSE))</f>
        <v>8</v>
      </c>
      <c r="AW36" s="28"/>
      <c r="AX36" s="28"/>
      <c r="AY36" s="29"/>
      <c r="AZ36" s="167">
        <f t="shared" ref="AZ36:BR36" si="20">SUMIF($B36:$AP36,AZ$3,$B$2:$AP$2)</f>
        <v>9</v>
      </c>
      <c r="BA36" s="167">
        <f t="shared" si="20"/>
        <v>0</v>
      </c>
      <c r="BB36" s="167">
        <f t="shared" si="20"/>
        <v>11</v>
      </c>
      <c r="BC36" s="167">
        <f t="shared" si="20"/>
        <v>2</v>
      </c>
      <c r="BD36" s="167">
        <f t="shared" si="20"/>
        <v>11</v>
      </c>
      <c r="BE36" s="167">
        <f t="shared" si="20"/>
        <v>6</v>
      </c>
      <c r="BF36" s="167">
        <f t="shared" si="20"/>
        <v>4</v>
      </c>
      <c r="BG36" s="167">
        <f t="shared" si="20"/>
        <v>12</v>
      </c>
      <c r="BH36" s="167">
        <f t="shared" si="20"/>
        <v>4</v>
      </c>
      <c r="BI36" s="167">
        <f t="shared" si="20"/>
        <v>1</v>
      </c>
      <c r="BJ36" s="167">
        <f t="shared" si="20"/>
        <v>5</v>
      </c>
      <c r="BK36" s="167">
        <f t="shared" si="20"/>
        <v>6</v>
      </c>
      <c r="BL36" s="167">
        <f t="shared" si="20"/>
        <v>0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1</v>
      </c>
      <c r="BR36" s="167">
        <f t="shared" si="20"/>
        <v>2</v>
      </c>
    </row>
    <row r="37" spans="1:71" ht="15" customHeight="1" x14ac:dyDescent="0.3">
      <c r="A37" s="192"/>
      <c r="B37" s="17" t="s">
        <v>262</v>
      </c>
      <c r="C37" s="17" t="s">
        <v>191</v>
      </c>
      <c r="D37" s="17" t="s">
        <v>191</v>
      </c>
      <c r="E37" s="17" t="s">
        <v>439</v>
      </c>
      <c r="F37" s="17" t="s">
        <v>449</v>
      </c>
      <c r="G37" s="17" t="s">
        <v>455</v>
      </c>
      <c r="H37" s="17" t="s">
        <v>455</v>
      </c>
      <c r="I37" s="17"/>
      <c r="J37" s="17"/>
      <c r="K37" s="17" t="s">
        <v>448</v>
      </c>
      <c r="L37" s="17"/>
      <c r="M37" s="17" t="s">
        <v>262</v>
      </c>
      <c r="N37" s="373" t="s">
        <v>460</v>
      </c>
      <c r="O37" s="17"/>
      <c r="P37" s="17" t="s">
        <v>191</v>
      </c>
      <c r="Q37" s="17" t="s">
        <v>456</v>
      </c>
      <c r="R37" s="17" t="s">
        <v>347</v>
      </c>
      <c r="S37" s="373"/>
      <c r="T37" s="373" t="s">
        <v>262</v>
      </c>
      <c r="U37" s="17" t="s">
        <v>422</v>
      </c>
      <c r="V37" s="17" t="s">
        <v>347</v>
      </c>
      <c r="W37" s="17"/>
      <c r="X37" s="17"/>
      <c r="Y37" s="17" t="s">
        <v>455</v>
      </c>
      <c r="Z37" s="17" t="s">
        <v>459</v>
      </c>
      <c r="AA37" s="17"/>
      <c r="AB37" s="17"/>
      <c r="AC37" s="17"/>
      <c r="AD37" s="17" t="s">
        <v>347</v>
      </c>
      <c r="AE37" s="17" t="s">
        <v>345</v>
      </c>
      <c r="AF37" s="17" t="s">
        <v>456</v>
      </c>
      <c r="AG37" s="17" t="s">
        <v>192</v>
      </c>
      <c r="AH37" s="17"/>
      <c r="AI37" s="17" t="s">
        <v>293</v>
      </c>
      <c r="AJ37" s="334" t="s">
        <v>454</v>
      </c>
      <c r="AK37" s="17" t="s">
        <v>413</v>
      </c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>Raummiete Prokoda - Alta4</v>
      </c>
      <c r="AS37" s="187" t="str">
        <f>IF(HLOOKUP($A$1&amp;"a",[1]!Plan,AS69,FALSE)="","",HLOOKUP($A$1&amp;"a",[1]!Plan,AS69,FALSE))</f>
        <v>MOC20742</v>
      </c>
      <c r="AT37" s="18" t="str">
        <f>IF(HLOOKUP($A$1&amp;"a",[1]!Plan,AT69,FALSE)="","",HLOOKUP($A$1&amp;"a",[1]!Plan,AT69,FALSE))</f>
        <v>LRAUH MCSA</v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>MOC20764</v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92" t="s">
        <v>16</v>
      </c>
      <c r="C38" s="289"/>
      <c r="D38" s="289"/>
      <c r="E38" s="344" t="s">
        <v>233</v>
      </c>
      <c r="F38" s="291" t="s">
        <v>1</v>
      </c>
      <c r="G38" s="290" t="s">
        <v>6</v>
      </c>
      <c r="H38" s="290" t="s">
        <v>6</v>
      </c>
      <c r="I38" s="289"/>
      <c r="J38" s="289"/>
      <c r="K38" s="292" t="s">
        <v>16</v>
      </c>
      <c r="L38" s="289"/>
      <c r="M38" s="292" t="s">
        <v>16</v>
      </c>
      <c r="N38" s="359" t="s">
        <v>227</v>
      </c>
      <c r="O38" s="289"/>
      <c r="P38" s="289"/>
      <c r="Q38" s="217" t="s">
        <v>27</v>
      </c>
      <c r="R38" s="264" t="s">
        <v>74</v>
      </c>
      <c r="S38" s="310"/>
      <c r="T38" s="368" t="s">
        <v>16</v>
      </c>
      <c r="U38" s="264" t="s">
        <v>74</v>
      </c>
      <c r="V38" s="264" t="s">
        <v>74</v>
      </c>
      <c r="W38" s="289"/>
      <c r="X38" s="289"/>
      <c r="Y38" s="290" t="s">
        <v>6</v>
      </c>
      <c r="Z38" s="344" t="s">
        <v>233</v>
      </c>
      <c r="AA38" s="289"/>
      <c r="AB38" s="289"/>
      <c r="AC38" s="289"/>
      <c r="AD38" s="417" t="s">
        <v>74</v>
      </c>
      <c r="AE38" s="294" t="s">
        <v>14</v>
      </c>
      <c r="AF38" s="217" t="s">
        <v>27</v>
      </c>
      <c r="AG38" s="292" t="s">
        <v>16</v>
      </c>
      <c r="AH38" s="289"/>
      <c r="AI38" s="324" t="s">
        <v>58</v>
      </c>
      <c r="AJ38" s="358" t="s">
        <v>2</v>
      </c>
      <c r="AK38" s="421" t="s">
        <v>4</v>
      </c>
      <c r="AL38" s="289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31</v>
      </c>
      <c r="C39" s="26"/>
      <c r="D39" s="26"/>
      <c r="E39" s="26">
        <v>4</v>
      </c>
      <c r="F39" s="26">
        <v>5</v>
      </c>
      <c r="G39" s="26">
        <v>1</v>
      </c>
      <c r="H39" s="26">
        <v>1</v>
      </c>
      <c r="I39" s="26"/>
      <c r="J39" s="26"/>
      <c r="K39" s="26" t="s">
        <v>271</v>
      </c>
      <c r="L39" s="26"/>
      <c r="M39" s="26">
        <v>7</v>
      </c>
      <c r="N39" s="26" t="s">
        <v>32</v>
      </c>
      <c r="O39" s="26"/>
      <c r="P39" s="26"/>
      <c r="Q39" s="26">
        <v>9</v>
      </c>
      <c r="R39" s="26">
        <v>3</v>
      </c>
      <c r="S39" s="26"/>
      <c r="T39" s="26" t="s">
        <v>64</v>
      </c>
      <c r="U39" s="26">
        <v>3</v>
      </c>
      <c r="V39" s="26">
        <v>3</v>
      </c>
      <c r="W39" s="26"/>
      <c r="X39" s="26"/>
      <c r="Y39" s="26">
        <v>1</v>
      </c>
      <c r="Z39" s="26" t="s">
        <v>62</v>
      </c>
      <c r="AA39" s="26"/>
      <c r="AB39" s="26"/>
      <c r="AC39" s="26"/>
      <c r="AD39" s="26">
        <v>3</v>
      </c>
      <c r="AE39" s="26">
        <v>8</v>
      </c>
      <c r="AF39" s="26">
        <v>9</v>
      </c>
      <c r="AG39" s="26">
        <v>10</v>
      </c>
      <c r="AH39" s="26"/>
      <c r="AI39" s="26">
        <v>6</v>
      </c>
      <c r="AJ39" s="82" t="s">
        <v>31</v>
      </c>
      <c r="AK39" s="31" t="s">
        <v>402</v>
      </c>
      <c r="AL39" s="382"/>
      <c r="AM39" s="124"/>
      <c r="AN39" s="124"/>
      <c r="AO39" s="124"/>
      <c r="AP39" s="125"/>
      <c r="AQ39" s="4"/>
      <c r="AR39" s="28">
        <f>IF(HLOOKUP($A$1&amp;"b",[1]!Plan,AR69,FALSE)="","",HLOOKUP($A$1&amp;"b",[1]!Plan,AR69,FALSE))</f>
        <v>8</v>
      </c>
      <c r="AS39" s="28">
        <f>IF(HLOOKUP($A$1&amp;"b",[1]!Plan,AS69,FALSE)="","",HLOOKUP($A$1&amp;"b",[1]!Plan,AS69,FALSE))</f>
        <v>8</v>
      </c>
      <c r="AT39" s="28">
        <f>IF(HLOOKUP($A$1&amp;"b",[1]!Plan,AT69,FALSE)="","",HLOOKUP($A$1&amp;"b",[1]!Plan,AT69,FALSE))</f>
        <v>8</v>
      </c>
      <c r="AU39" s="28" t="str">
        <f>IF(HLOOKUP($A$1&amp;"b",[1]!Plan,AU69,FALSE)="","",HLOOKUP($A$1&amp;"b",[1]!Plan,AU69,FALSE))</f>
        <v/>
      </c>
      <c r="AV39" s="28">
        <f>IF(HLOOKUP($A$1&amp;"b",[1]!Plan,AV69,FALSE)="","",HLOOKUP($A$1&amp;"b",[1]!Plan,AV69,FALSE))</f>
        <v>8</v>
      </c>
      <c r="AW39" s="28"/>
      <c r="AX39" s="28"/>
      <c r="AY39" s="29"/>
      <c r="AZ39" s="167">
        <f t="shared" ref="AZ39:BR39" si="22">SUMIF($B39:$AP39,AZ$3,$B$2:$AP$2)</f>
        <v>9</v>
      </c>
      <c r="BA39" s="167">
        <f t="shared" si="22"/>
        <v>0</v>
      </c>
      <c r="BB39" s="167">
        <f t="shared" si="22"/>
        <v>11</v>
      </c>
      <c r="BC39" s="167">
        <f t="shared" si="22"/>
        <v>2</v>
      </c>
      <c r="BD39" s="167">
        <f t="shared" si="22"/>
        <v>11</v>
      </c>
      <c r="BE39" s="167">
        <f t="shared" si="22"/>
        <v>6</v>
      </c>
      <c r="BF39" s="167">
        <f t="shared" si="22"/>
        <v>4</v>
      </c>
      <c r="BG39" s="167">
        <f t="shared" si="22"/>
        <v>12</v>
      </c>
      <c r="BH39" s="167">
        <f t="shared" si="22"/>
        <v>4</v>
      </c>
      <c r="BI39" s="167">
        <f t="shared" si="22"/>
        <v>1</v>
      </c>
      <c r="BJ39" s="167">
        <f t="shared" si="22"/>
        <v>5</v>
      </c>
      <c r="BK39" s="167">
        <f t="shared" si="22"/>
        <v>6</v>
      </c>
      <c r="BL39" s="167">
        <f t="shared" si="22"/>
        <v>0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1</v>
      </c>
      <c r="BR39" s="167">
        <f t="shared" si="22"/>
        <v>2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262</v>
      </c>
      <c r="C44" s="17" t="s">
        <v>191</v>
      </c>
      <c r="D44" s="17" t="s">
        <v>191</v>
      </c>
      <c r="E44" s="17" t="s">
        <v>439</v>
      </c>
      <c r="F44" s="17" t="s">
        <v>449</v>
      </c>
      <c r="G44" s="17" t="s">
        <v>455</v>
      </c>
      <c r="H44" s="17" t="s">
        <v>455</v>
      </c>
      <c r="I44" s="17"/>
      <c r="J44" s="17"/>
      <c r="K44" s="17" t="s">
        <v>448</v>
      </c>
      <c r="L44" s="17"/>
      <c r="M44" s="17" t="s">
        <v>262</v>
      </c>
      <c r="N44" s="17" t="s">
        <v>266</v>
      </c>
      <c r="O44" s="17"/>
      <c r="P44" s="17" t="s">
        <v>191</v>
      </c>
      <c r="Q44" s="17" t="s">
        <v>456</v>
      </c>
      <c r="R44" s="17" t="s">
        <v>347</v>
      </c>
      <c r="S44" s="17"/>
      <c r="T44" s="373" t="s">
        <v>262</v>
      </c>
      <c r="U44" s="17" t="s">
        <v>347</v>
      </c>
      <c r="V44" s="17" t="s">
        <v>347</v>
      </c>
      <c r="W44" s="17"/>
      <c r="X44" s="17"/>
      <c r="Y44" s="17" t="s">
        <v>455</v>
      </c>
      <c r="Z44" s="17" t="s">
        <v>459</v>
      </c>
      <c r="AA44" s="17"/>
      <c r="AB44" s="17"/>
      <c r="AC44" s="17"/>
      <c r="AD44" s="17" t="s">
        <v>347</v>
      </c>
      <c r="AE44" s="17" t="s">
        <v>345</v>
      </c>
      <c r="AF44" s="17" t="s">
        <v>456</v>
      </c>
      <c r="AG44" s="17" t="s">
        <v>192</v>
      </c>
      <c r="AH44" s="17"/>
      <c r="AI44" s="17" t="s">
        <v>262</v>
      </c>
      <c r="AJ44" s="334"/>
      <c r="AK44" s="17" t="s">
        <v>413</v>
      </c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>Raummiete Prokoda - Alta4</v>
      </c>
      <c r="AS44" s="187" t="str">
        <f>IF(HLOOKUP($A$1&amp;"a",[1]!Plan,AS70,FALSE)="","",HLOOKUP($A$1&amp;"a",[1]!Plan,AS70,FALSE))</f>
        <v>MOC20742</v>
      </c>
      <c r="AT44" s="18" t="str">
        <f>IF(HLOOKUP($A$1&amp;"a",[1]!Plan,AT70,FALSE)="","",HLOOKUP($A$1&amp;"a",[1]!Plan,AT70,FALSE))</f>
        <v>LRAUH MCSA</v>
      </c>
      <c r="AU44" s="18" t="str">
        <f>IF(HLOOKUP($A$1&amp;"a",[1]!Plan,AU70,FALSE)="","",HLOOKUP($A$1&amp;"a",[1]!Plan,AU70,FALSE))</f>
        <v>Modul 25</v>
      </c>
      <c r="AV44" s="18" t="str">
        <f>IF(HLOOKUP($A$1&amp;"a",[1]!Plan,AV70,FALSE)="","",HLOOKUP($A$1&amp;"a",[1]!Plan,AV70,FALSE))</f>
        <v>MOC20764</v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97" t="s">
        <v>5</v>
      </c>
      <c r="C45" s="289"/>
      <c r="D45" s="289"/>
      <c r="E45" s="344" t="s">
        <v>233</v>
      </c>
      <c r="F45" s="291" t="s">
        <v>1</v>
      </c>
      <c r="G45" s="290" t="s">
        <v>6</v>
      </c>
      <c r="H45" s="290" t="s">
        <v>6</v>
      </c>
      <c r="I45" s="289"/>
      <c r="J45" s="289"/>
      <c r="K45" s="390" t="s">
        <v>372</v>
      </c>
      <c r="L45" s="289"/>
      <c r="M45" s="292" t="s">
        <v>16</v>
      </c>
      <c r="N45" s="352" t="s">
        <v>202</v>
      </c>
      <c r="O45" s="289"/>
      <c r="P45" s="289"/>
      <c r="Q45" s="217" t="s">
        <v>27</v>
      </c>
      <c r="R45" s="264" t="s">
        <v>74</v>
      </c>
      <c r="S45" s="289"/>
      <c r="T45" s="368" t="s">
        <v>16</v>
      </c>
      <c r="U45" s="264" t="s">
        <v>74</v>
      </c>
      <c r="V45" s="264" t="s">
        <v>74</v>
      </c>
      <c r="W45" s="289"/>
      <c r="X45" s="289"/>
      <c r="Y45" s="290" t="s">
        <v>6</v>
      </c>
      <c r="Z45" s="344" t="s">
        <v>233</v>
      </c>
      <c r="AA45" s="289"/>
      <c r="AB45" s="289"/>
      <c r="AC45" s="289"/>
      <c r="AD45" s="417" t="s">
        <v>74</v>
      </c>
      <c r="AE45" s="294" t="s">
        <v>14</v>
      </c>
      <c r="AF45" s="217" t="s">
        <v>27</v>
      </c>
      <c r="AG45" s="292" t="s">
        <v>16</v>
      </c>
      <c r="AH45" s="289"/>
      <c r="AI45" s="325" t="s">
        <v>16</v>
      </c>
      <c r="AJ45" s="313"/>
      <c r="AK45" s="421" t="s">
        <v>4</v>
      </c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31</v>
      </c>
      <c r="C46" s="26"/>
      <c r="D46" s="26"/>
      <c r="E46" s="26">
        <v>4</v>
      </c>
      <c r="F46" s="26">
        <v>5</v>
      </c>
      <c r="G46" s="26">
        <v>1</v>
      </c>
      <c r="H46" s="26">
        <v>1</v>
      </c>
      <c r="I46" s="26"/>
      <c r="J46" s="26"/>
      <c r="K46" s="26" t="s">
        <v>271</v>
      </c>
      <c r="L46" s="26"/>
      <c r="M46" s="26">
        <v>7</v>
      </c>
      <c r="N46" s="26" t="s">
        <v>32</v>
      </c>
      <c r="O46" s="26"/>
      <c r="P46" s="26"/>
      <c r="Q46" s="26">
        <v>9</v>
      </c>
      <c r="R46" s="26">
        <v>3</v>
      </c>
      <c r="S46" s="26"/>
      <c r="T46" s="26" t="s">
        <v>64</v>
      </c>
      <c r="U46" s="26">
        <v>3</v>
      </c>
      <c r="V46" s="26">
        <v>3</v>
      </c>
      <c r="W46" s="26"/>
      <c r="X46" s="26"/>
      <c r="Y46" s="26">
        <v>1</v>
      </c>
      <c r="Z46" s="26" t="s">
        <v>62</v>
      </c>
      <c r="AA46" s="26"/>
      <c r="AB46" s="26"/>
      <c r="AC46" s="26"/>
      <c r="AD46" s="26">
        <v>3</v>
      </c>
      <c r="AE46" s="26">
        <v>8</v>
      </c>
      <c r="AF46" s="26">
        <v>9</v>
      </c>
      <c r="AG46" s="26">
        <v>10</v>
      </c>
      <c r="AH46" s="26"/>
      <c r="AI46" s="26">
        <v>6</v>
      </c>
      <c r="AJ46" s="82"/>
      <c r="AK46" s="31" t="s">
        <v>402</v>
      </c>
      <c r="AL46" s="31"/>
      <c r="AM46" s="124"/>
      <c r="AN46" s="124"/>
      <c r="AO46" s="124"/>
      <c r="AP46" s="125"/>
      <c r="AQ46" s="4"/>
      <c r="AR46" s="28">
        <f>IF(HLOOKUP($A$1&amp;"b",[1]!Plan,AR70,FALSE)="","",HLOOKUP($A$1&amp;"b",[1]!Plan,AR70,FALSE))</f>
        <v>8</v>
      </c>
      <c r="AS46" s="28">
        <f>IF(HLOOKUP($A$1&amp;"b",[1]!Plan,AS70,FALSE)="","",HLOOKUP($A$1&amp;"b",[1]!Plan,AS70,FALSE))</f>
        <v>8</v>
      </c>
      <c r="AT46" s="28">
        <f>IF(HLOOKUP($A$1&amp;"b",[1]!Plan,AT70,FALSE)="","",HLOOKUP($A$1&amp;"b",[1]!Plan,AT70,FALSE))</f>
        <v>8</v>
      </c>
      <c r="AU46" s="28">
        <f>IF(HLOOKUP($A$1&amp;"b",[1]!Plan,AU70,FALSE)="","",HLOOKUP($A$1&amp;"b",[1]!Plan,AU70,FALSE))</f>
        <v>0</v>
      </c>
      <c r="AV46" s="28">
        <f>IF(HLOOKUP($A$1&amp;"b",[1]!Plan,AV70,FALSE)="","",HLOOKUP($A$1&amp;"b",[1]!Plan,AV70,FALSE))</f>
        <v>8</v>
      </c>
      <c r="AW46" s="28"/>
      <c r="AX46" s="28"/>
      <c r="AY46" s="29"/>
      <c r="AZ46" s="167">
        <f t="shared" ref="AZ46:BR46" si="26">SUMIF($B46:$AP46,AZ$3,$B$2:$AP$2)</f>
        <v>9</v>
      </c>
      <c r="BA46" s="167">
        <f t="shared" si="26"/>
        <v>0</v>
      </c>
      <c r="BB46" s="167">
        <f t="shared" si="26"/>
        <v>11</v>
      </c>
      <c r="BC46" s="167">
        <f t="shared" si="26"/>
        <v>2</v>
      </c>
      <c r="BD46" s="167">
        <f t="shared" si="26"/>
        <v>11</v>
      </c>
      <c r="BE46" s="167">
        <f t="shared" si="26"/>
        <v>6</v>
      </c>
      <c r="BF46" s="167">
        <f t="shared" si="26"/>
        <v>4</v>
      </c>
      <c r="BG46" s="167">
        <f t="shared" si="26"/>
        <v>12</v>
      </c>
      <c r="BH46" s="167">
        <f t="shared" si="26"/>
        <v>4</v>
      </c>
      <c r="BI46" s="167">
        <f t="shared" si="26"/>
        <v>1</v>
      </c>
      <c r="BJ46" s="167">
        <f t="shared" si="26"/>
        <v>4</v>
      </c>
      <c r="BK46" s="167">
        <f t="shared" si="26"/>
        <v>6</v>
      </c>
      <c r="BL46" s="167">
        <f t="shared" si="26"/>
        <v>0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1</v>
      </c>
      <c r="BR46" s="167">
        <f t="shared" si="26"/>
        <v>2</v>
      </c>
    </row>
    <row r="47" spans="1:71" ht="15" customHeight="1" x14ac:dyDescent="0.3">
      <c r="A47" s="192"/>
      <c r="B47" s="17" t="s">
        <v>262</v>
      </c>
      <c r="C47" s="17" t="s">
        <v>191</v>
      </c>
      <c r="D47" s="17" t="s">
        <v>191</v>
      </c>
      <c r="E47" s="17" t="s">
        <v>439</v>
      </c>
      <c r="F47" s="17" t="s">
        <v>449</v>
      </c>
      <c r="G47" s="17" t="s">
        <v>455</v>
      </c>
      <c r="H47" s="17" t="s">
        <v>455</v>
      </c>
      <c r="I47" s="17"/>
      <c r="J47" s="17"/>
      <c r="K47" s="17" t="s">
        <v>448</v>
      </c>
      <c r="L47" s="17"/>
      <c r="M47" s="17" t="s">
        <v>262</v>
      </c>
      <c r="N47" s="17" t="s">
        <v>266</v>
      </c>
      <c r="O47" s="17"/>
      <c r="P47" s="17" t="s">
        <v>191</v>
      </c>
      <c r="Q47" s="17" t="s">
        <v>456</v>
      </c>
      <c r="R47" s="17" t="s">
        <v>347</v>
      </c>
      <c r="S47" s="17"/>
      <c r="T47" s="373" t="s">
        <v>262</v>
      </c>
      <c r="U47" s="17" t="s">
        <v>347</v>
      </c>
      <c r="V47" s="17" t="s">
        <v>347</v>
      </c>
      <c r="W47" s="17"/>
      <c r="X47" s="17"/>
      <c r="Y47" s="17" t="s">
        <v>455</v>
      </c>
      <c r="Z47" s="17" t="s">
        <v>459</v>
      </c>
      <c r="AA47" s="17"/>
      <c r="AB47" s="17"/>
      <c r="AC47" s="17"/>
      <c r="AD47" s="17" t="s">
        <v>347</v>
      </c>
      <c r="AE47" s="17" t="s">
        <v>345</v>
      </c>
      <c r="AF47" s="17" t="s">
        <v>456</v>
      </c>
      <c r="AG47" s="17" t="s">
        <v>192</v>
      </c>
      <c r="AH47" s="17"/>
      <c r="AI47" s="17" t="s">
        <v>262</v>
      </c>
      <c r="AJ47" s="334"/>
      <c r="AK47" s="17" t="s">
        <v>413</v>
      </c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>Raummiete Prokoda - Alta4</v>
      </c>
      <c r="AS47" s="187" t="str">
        <f>IF(HLOOKUP($A$1&amp;"a",[1]!Plan,AS70,FALSE)="","",HLOOKUP($A$1&amp;"a",[1]!Plan,AS70,FALSE))</f>
        <v>MOC20742</v>
      </c>
      <c r="AT47" s="18" t="str">
        <f>IF(HLOOKUP($A$1&amp;"a",[1]!Plan,AT70,FALSE)="","",HLOOKUP($A$1&amp;"a",[1]!Plan,AT70,FALSE))</f>
        <v>LRAUH MCSA</v>
      </c>
      <c r="AU47" s="18" t="str">
        <f>IF(HLOOKUP($A$1&amp;"a",[1]!Plan,AU70,FALSE)="","",HLOOKUP($A$1&amp;"a",[1]!Plan,AU70,FALSE))</f>
        <v>Modul 25</v>
      </c>
      <c r="AV47" s="18" t="str">
        <f>IF(HLOOKUP($A$1&amp;"a",[1]!Plan,AV70,FALSE)="","",HLOOKUP($A$1&amp;"a",[1]!Plan,AV70,FALSE))</f>
        <v>MOC20764</v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92" t="s">
        <v>16</v>
      </c>
      <c r="C48" s="289"/>
      <c r="D48" s="289"/>
      <c r="E48" s="344" t="s">
        <v>233</v>
      </c>
      <c r="F48" s="291" t="s">
        <v>1</v>
      </c>
      <c r="G48" s="290" t="s">
        <v>6</v>
      </c>
      <c r="H48" s="290" t="s">
        <v>6</v>
      </c>
      <c r="I48" s="289"/>
      <c r="J48" s="289"/>
      <c r="K48" s="292" t="s">
        <v>16</v>
      </c>
      <c r="L48" s="289"/>
      <c r="M48" s="292" t="s">
        <v>16</v>
      </c>
      <c r="N48" s="352" t="s">
        <v>202</v>
      </c>
      <c r="O48" s="289"/>
      <c r="P48" s="289"/>
      <c r="Q48" s="217" t="s">
        <v>27</v>
      </c>
      <c r="R48" s="264" t="s">
        <v>74</v>
      </c>
      <c r="S48" s="289"/>
      <c r="T48" s="368" t="s">
        <v>16</v>
      </c>
      <c r="U48" s="264" t="s">
        <v>74</v>
      </c>
      <c r="V48" s="264" t="s">
        <v>74</v>
      </c>
      <c r="W48" s="289"/>
      <c r="X48" s="289"/>
      <c r="Y48" s="290" t="s">
        <v>6</v>
      </c>
      <c r="Z48" s="344" t="s">
        <v>233</v>
      </c>
      <c r="AA48" s="289"/>
      <c r="AB48" s="289"/>
      <c r="AC48" s="289"/>
      <c r="AD48" s="417" t="s">
        <v>74</v>
      </c>
      <c r="AE48" s="294" t="s">
        <v>14</v>
      </c>
      <c r="AF48" s="217" t="s">
        <v>27</v>
      </c>
      <c r="AG48" s="292" t="s">
        <v>16</v>
      </c>
      <c r="AH48" s="289"/>
      <c r="AI48" s="325" t="s">
        <v>16</v>
      </c>
      <c r="AJ48" s="313"/>
      <c r="AK48" s="421" t="s">
        <v>4</v>
      </c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31</v>
      </c>
      <c r="C49" s="26"/>
      <c r="D49" s="26"/>
      <c r="E49" s="26">
        <v>4</v>
      </c>
      <c r="F49" s="26">
        <v>5</v>
      </c>
      <c r="G49" s="26">
        <v>1</v>
      </c>
      <c r="H49" s="26">
        <v>1</v>
      </c>
      <c r="I49" s="26"/>
      <c r="J49" s="26"/>
      <c r="K49" s="26" t="s">
        <v>271</v>
      </c>
      <c r="L49" s="26"/>
      <c r="M49" s="26">
        <v>7</v>
      </c>
      <c r="N49" s="26" t="s">
        <v>32</v>
      </c>
      <c r="O49" s="26"/>
      <c r="P49" s="26"/>
      <c r="Q49" s="26">
        <v>9</v>
      </c>
      <c r="R49" s="26">
        <v>3</v>
      </c>
      <c r="S49" s="26"/>
      <c r="T49" s="26" t="s">
        <v>64</v>
      </c>
      <c r="U49" s="26">
        <v>3</v>
      </c>
      <c r="V49" s="26">
        <v>3</v>
      </c>
      <c r="W49" s="26"/>
      <c r="X49" s="26"/>
      <c r="Y49" s="26">
        <v>1</v>
      </c>
      <c r="Z49" s="26" t="s">
        <v>62</v>
      </c>
      <c r="AA49" s="26"/>
      <c r="AB49" s="26"/>
      <c r="AC49" s="26"/>
      <c r="AD49" s="26">
        <v>3</v>
      </c>
      <c r="AE49" s="26">
        <v>8</v>
      </c>
      <c r="AF49" s="26">
        <v>9</v>
      </c>
      <c r="AG49" s="26">
        <v>10</v>
      </c>
      <c r="AH49" s="26"/>
      <c r="AI49" s="26">
        <v>6</v>
      </c>
      <c r="AJ49" s="82"/>
      <c r="AK49" s="31" t="s">
        <v>402</v>
      </c>
      <c r="AL49" s="31"/>
      <c r="AM49" s="124"/>
      <c r="AN49" s="124"/>
      <c r="AO49" s="124"/>
      <c r="AP49" s="125"/>
      <c r="AQ49" s="4"/>
      <c r="AR49" s="28">
        <f>IF(HLOOKUP($A$1&amp;"b",[1]!Plan,AR70,FALSE)="","",HLOOKUP($A$1&amp;"b",[1]!Plan,AR70,FALSE))</f>
        <v>8</v>
      </c>
      <c r="AS49" s="28">
        <f>IF(HLOOKUP($A$1&amp;"b",[1]!Plan,AS70,FALSE)="","",HLOOKUP($A$1&amp;"b",[1]!Plan,AS70,FALSE))</f>
        <v>8</v>
      </c>
      <c r="AT49" s="28">
        <f>IF(HLOOKUP($A$1&amp;"b",[1]!Plan,AT70,FALSE)="","",HLOOKUP($A$1&amp;"b",[1]!Plan,AT70,FALSE))</f>
        <v>8</v>
      </c>
      <c r="AU49" s="28">
        <f>IF(HLOOKUP($A$1&amp;"b",[1]!Plan,AU70,FALSE)="","",HLOOKUP($A$1&amp;"b",[1]!Plan,AU70,FALSE))</f>
        <v>0</v>
      </c>
      <c r="AV49" s="28">
        <f>IF(HLOOKUP($A$1&amp;"b",[1]!Plan,AV70,FALSE)="","",HLOOKUP($A$1&amp;"b",[1]!Plan,AV70,FALSE))</f>
        <v>8</v>
      </c>
      <c r="AW49" s="28"/>
      <c r="AX49" s="28"/>
      <c r="AY49" s="29"/>
      <c r="AZ49" s="167">
        <f t="shared" ref="AZ49:BR49" si="28">SUMIF($B49:$AP49,AZ$3,$B$2:$AP$2)</f>
        <v>9</v>
      </c>
      <c r="BA49" s="167">
        <f t="shared" si="28"/>
        <v>0</v>
      </c>
      <c r="BB49" s="167">
        <f t="shared" si="28"/>
        <v>11</v>
      </c>
      <c r="BC49" s="167">
        <f t="shared" si="28"/>
        <v>2</v>
      </c>
      <c r="BD49" s="167">
        <f t="shared" si="28"/>
        <v>11</v>
      </c>
      <c r="BE49" s="167">
        <f t="shared" si="28"/>
        <v>6</v>
      </c>
      <c r="BF49" s="167">
        <f t="shared" si="28"/>
        <v>4</v>
      </c>
      <c r="BG49" s="167">
        <f t="shared" si="28"/>
        <v>12</v>
      </c>
      <c r="BH49" s="167">
        <f t="shared" si="28"/>
        <v>4</v>
      </c>
      <c r="BI49" s="167">
        <f t="shared" si="28"/>
        <v>1</v>
      </c>
      <c r="BJ49" s="167">
        <f t="shared" si="28"/>
        <v>4</v>
      </c>
      <c r="BK49" s="167">
        <f t="shared" si="28"/>
        <v>6</v>
      </c>
      <c r="BL49" s="167">
        <f t="shared" si="28"/>
        <v>0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1</v>
      </c>
      <c r="BR49" s="167">
        <f t="shared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32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/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 t="s">
        <v>165</v>
      </c>
      <c r="Z61" s="194" t="s">
        <v>165</v>
      </c>
      <c r="AA61" s="194"/>
      <c r="AB61" s="194" t="s">
        <v>165</v>
      </c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4246" priority="3771" operator="equal">
      <formula>0</formula>
    </cfRule>
    <cfRule type="cellIs" dxfId="4245" priority="3772" operator="greaterThan">
      <formula>0</formula>
    </cfRule>
  </conditionalFormatting>
  <conditionalFormatting sqref="AZ19:BR19">
    <cfRule type="cellIs" dxfId="4244" priority="3769" operator="equal">
      <formula>0</formula>
    </cfRule>
    <cfRule type="cellIs" dxfId="4243" priority="3770" operator="greaterThan">
      <formula>0</formula>
    </cfRule>
  </conditionalFormatting>
  <conditionalFormatting sqref="AZ22:BR22">
    <cfRule type="cellIs" dxfId="4242" priority="3767" operator="equal">
      <formula>0</formula>
    </cfRule>
    <cfRule type="cellIs" dxfId="4241" priority="3768" operator="greaterThan">
      <formula>0</formula>
    </cfRule>
  </conditionalFormatting>
  <conditionalFormatting sqref="AZ26:BR26">
    <cfRule type="cellIs" dxfId="4240" priority="3765" operator="equal">
      <formula>0</formula>
    </cfRule>
    <cfRule type="cellIs" dxfId="4239" priority="3766" operator="greaterThan">
      <formula>0</formula>
    </cfRule>
  </conditionalFormatting>
  <conditionalFormatting sqref="AZ29:BR29">
    <cfRule type="cellIs" dxfId="4238" priority="3763" operator="equal">
      <formula>0</formula>
    </cfRule>
    <cfRule type="cellIs" dxfId="4237" priority="3764" operator="greaterThan">
      <formula>0</formula>
    </cfRule>
  </conditionalFormatting>
  <conditionalFormatting sqref="AZ32:BR32">
    <cfRule type="cellIs" dxfId="4236" priority="3761" operator="equal">
      <formula>0</formula>
    </cfRule>
    <cfRule type="cellIs" dxfId="4235" priority="3762" operator="greaterThan">
      <formula>0</formula>
    </cfRule>
  </conditionalFormatting>
  <conditionalFormatting sqref="AZ36:BR36">
    <cfRule type="cellIs" dxfId="4234" priority="3759" operator="equal">
      <formula>0</formula>
    </cfRule>
    <cfRule type="cellIs" dxfId="4233" priority="3760" operator="greaterThan">
      <formula>0</formula>
    </cfRule>
  </conditionalFormatting>
  <conditionalFormatting sqref="AZ39:BR39">
    <cfRule type="cellIs" dxfId="4232" priority="3757" operator="equal">
      <formula>0</formula>
    </cfRule>
    <cfRule type="cellIs" dxfId="4231" priority="3758" operator="greaterThan">
      <formula>0</formula>
    </cfRule>
  </conditionalFormatting>
  <conditionalFormatting sqref="AZ42:BR42">
    <cfRule type="cellIs" dxfId="4230" priority="3755" operator="equal">
      <formula>0</formula>
    </cfRule>
    <cfRule type="cellIs" dxfId="4229" priority="3756" operator="greaterThan">
      <formula>0</formula>
    </cfRule>
  </conditionalFormatting>
  <conditionalFormatting sqref="AZ46:BR46">
    <cfRule type="cellIs" dxfId="4228" priority="3753" operator="equal">
      <formula>0</formula>
    </cfRule>
    <cfRule type="cellIs" dxfId="4227" priority="3754" operator="greaterThan">
      <formula>0</formula>
    </cfRule>
  </conditionalFormatting>
  <conditionalFormatting sqref="AZ49:BR49">
    <cfRule type="cellIs" dxfId="4226" priority="3751" operator="equal">
      <formula>0</formula>
    </cfRule>
    <cfRule type="cellIs" dxfId="4225" priority="3752" operator="greaterThan">
      <formula>0</formula>
    </cfRule>
  </conditionalFormatting>
  <conditionalFormatting sqref="AZ52:BR52">
    <cfRule type="cellIs" dxfId="4224" priority="3749" operator="equal">
      <formula>0</formula>
    </cfRule>
    <cfRule type="cellIs" dxfId="4223" priority="3750" operator="greaterThan">
      <formula>0</formula>
    </cfRule>
  </conditionalFormatting>
  <conditionalFormatting sqref="AZ56:BR56">
    <cfRule type="cellIs" dxfId="4222" priority="3747" operator="equal">
      <formula>0</formula>
    </cfRule>
    <cfRule type="cellIs" dxfId="4221" priority="3748" operator="greaterThan">
      <formula>0</formula>
    </cfRule>
  </conditionalFormatting>
  <conditionalFormatting sqref="AZ59:BR59">
    <cfRule type="cellIs" dxfId="4220" priority="3745" operator="equal">
      <formula>0</formula>
    </cfRule>
    <cfRule type="cellIs" dxfId="4219" priority="3746" operator="greaterThan">
      <formula>0</formula>
    </cfRule>
  </conditionalFormatting>
  <conditionalFormatting sqref="AZ62:BR62">
    <cfRule type="cellIs" dxfId="4218" priority="3743" operator="equal">
      <formula>0</formula>
    </cfRule>
    <cfRule type="cellIs" dxfId="4217" priority="3744" operator="greaterThan">
      <formula>0</formula>
    </cfRule>
  </conditionalFormatting>
  <conditionalFormatting sqref="A28:A29 A45:A46 A48:A49 A55:A56 A58:A59 A5:A6 A8:A9 A25:A26">
    <cfRule type="cellIs" dxfId="4216" priority="3742" stopIfTrue="1" operator="equal">
      <formula>TRUE</formula>
    </cfRule>
  </conditionalFormatting>
  <conditionalFormatting sqref="A35:A36 A38:A39">
    <cfRule type="cellIs" dxfId="4215" priority="3741" stopIfTrue="1" operator="equal">
      <formula>TRUE</formula>
    </cfRule>
  </conditionalFormatting>
  <conditionalFormatting sqref="AP16">
    <cfRule type="duplicateValues" dxfId="4214" priority="3738"/>
  </conditionalFormatting>
  <conditionalFormatting sqref="AP19">
    <cfRule type="duplicateValues" dxfId="4213" priority="3737"/>
  </conditionalFormatting>
  <conditionalFormatting sqref="AP26">
    <cfRule type="duplicateValues" dxfId="4212" priority="3736"/>
  </conditionalFormatting>
  <conditionalFormatting sqref="AP39">
    <cfRule type="duplicateValues" dxfId="4211" priority="3735"/>
  </conditionalFormatting>
  <conditionalFormatting sqref="AP36">
    <cfRule type="duplicateValues" dxfId="4210" priority="3734"/>
  </conditionalFormatting>
  <conditionalFormatting sqref="AP39">
    <cfRule type="duplicateValues" dxfId="4209" priority="3733"/>
  </conditionalFormatting>
  <conditionalFormatting sqref="AP49">
    <cfRule type="duplicateValues" dxfId="4208" priority="3732"/>
  </conditionalFormatting>
  <conditionalFormatting sqref="AP46">
    <cfRule type="duplicateValues" dxfId="4207" priority="3731"/>
  </conditionalFormatting>
  <conditionalFormatting sqref="AP49">
    <cfRule type="duplicateValues" dxfId="4206" priority="3730"/>
  </conditionalFormatting>
  <conditionalFormatting sqref="AP6 AL6">
    <cfRule type="duplicateValues" dxfId="4205" priority="3729"/>
  </conditionalFormatting>
  <conditionalFormatting sqref="AP9">
    <cfRule type="duplicateValues" dxfId="4204" priority="3728"/>
  </conditionalFormatting>
  <conditionalFormatting sqref="AP36">
    <cfRule type="duplicateValues" dxfId="4203" priority="3727"/>
  </conditionalFormatting>
  <conditionalFormatting sqref="AP39">
    <cfRule type="duplicateValues" dxfId="4202" priority="3726"/>
  </conditionalFormatting>
  <conditionalFormatting sqref="AM36">
    <cfRule type="duplicateValues" dxfId="4201" priority="3725"/>
  </conditionalFormatting>
  <conditionalFormatting sqref="AM39">
    <cfRule type="duplicateValues" dxfId="4200" priority="3724"/>
  </conditionalFormatting>
  <conditionalFormatting sqref="AM46">
    <cfRule type="duplicateValues" dxfId="4199" priority="3723"/>
  </conditionalFormatting>
  <conditionalFormatting sqref="AM49">
    <cfRule type="duplicateValues" dxfId="4198" priority="3722"/>
  </conditionalFormatting>
  <conditionalFormatting sqref="AO46">
    <cfRule type="duplicateValues" dxfId="4197" priority="3721"/>
  </conditionalFormatting>
  <conditionalFormatting sqref="AL6">
    <cfRule type="duplicateValues" dxfId="4196" priority="3720"/>
  </conditionalFormatting>
  <conditionalFormatting sqref="AP9">
    <cfRule type="duplicateValues" dxfId="4195" priority="3719"/>
  </conditionalFormatting>
  <conditionalFormatting sqref="AL6">
    <cfRule type="duplicateValues" dxfId="4194" priority="3718"/>
  </conditionalFormatting>
  <conditionalFormatting sqref="AP16">
    <cfRule type="duplicateValues" dxfId="4193" priority="3717"/>
  </conditionalFormatting>
  <conditionalFormatting sqref="AP19">
    <cfRule type="duplicateValues" dxfId="4192" priority="3716"/>
  </conditionalFormatting>
  <conditionalFormatting sqref="AP29">
    <cfRule type="duplicateValues" dxfId="4191" priority="3715"/>
  </conditionalFormatting>
  <conditionalFormatting sqref="AM36 AM46">
    <cfRule type="duplicateValues" dxfId="4190" priority="3714"/>
  </conditionalFormatting>
  <conditionalFormatting sqref="AM49">
    <cfRule type="duplicateValues" dxfId="4189" priority="3713"/>
  </conditionalFormatting>
  <conditionalFormatting sqref="AM39">
    <cfRule type="duplicateValues" dxfId="4188" priority="3712"/>
  </conditionalFormatting>
  <conditionalFormatting sqref="AH6 AJ6 AL6:AP6">
    <cfRule type="duplicateValues" dxfId="4187" priority="3711"/>
  </conditionalFormatting>
  <conditionalFormatting sqref="AN16">
    <cfRule type="duplicateValues" dxfId="4186" priority="3710"/>
  </conditionalFormatting>
  <conditionalFormatting sqref="AL46">
    <cfRule type="duplicateValues" dxfId="4185" priority="3708"/>
  </conditionalFormatting>
  <conditionalFormatting sqref="AL49">
    <cfRule type="duplicateValues" dxfId="4184" priority="3707"/>
  </conditionalFormatting>
  <conditionalFormatting sqref="AN19">
    <cfRule type="duplicateValues" dxfId="4183" priority="3706"/>
  </conditionalFormatting>
  <conditionalFormatting sqref="AN26">
    <cfRule type="duplicateValues" dxfId="4182" priority="3705"/>
  </conditionalFormatting>
  <conditionalFormatting sqref="AN29">
    <cfRule type="duplicateValues" dxfId="4181" priority="3704"/>
  </conditionalFormatting>
  <conditionalFormatting sqref="AN36">
    <cfRule type="duplicateValues" dxfId="4180" priority="3703"/>
  </conditionalFormatting>
  <conditionalFormatting sqref="AN39">
    <cfRule type="duplicateValues" dxfId="4179" priority="3702"/>
  </conditionalFormatting>
  <conditionalFormatting sqref="AN46">
    <cfRule type="duplicateValues" dxfId="4178" priority="3701"/>
  </conditionalFormatting>
  <conditionalFormatting sqref="AN49">
    <cfRule type="duplicateValues" dxfId="4177" priority="3700"/>
  </conditionalFormatting>
  <conditionalFormatting sqref="AO26">
    <cfRule type="duplicateValues" dxfId="4176" priority="3699"/>
  </conditionalFormatting>
  <conditionalFormatting sqref="AO29">
    <cfRule type="duplicateValues" dxfId="4175" priority="3698"/>
  </conditionalFormatting>
  <conditionalFormatting sqref="AO36">
    <cfRule type="duplicateValues" dxfId="4174" priority="3697"/>
  </conditionalFormatting>
  <conditionalFormatting sqref="AO39">
    <cfRule type="duplicateValues" dxfId="4173" priority="3696"/>
  </conditionalFormatting>
  <conditionalFormatting sqref="AZ6:BR6">
    <cfRule type="cellIs" dxfId="4172" priority="3694" operator="equal">
      <formula>0</formula>
    </cfRule>
    <cfRule type="cellIs" dxfId="4171" priority="3695" operator="greaterThan">
      <formula>0</formula>
    </cfRule>
  </conditionalFormatting>
  <conditionalFormatting sqref="AZ9:BR9">
    <cfRule type="cellIs" dxfId="4170" priority="3692" operator="equal">
      <formula>0</formula>
    </cfRule>
    <cfRule type="cellIs" dxfId="4169" priority="3693" operator="greaterThan">
      <formula>0</formula>
    </cfRule>
  </conditionalFormatting>
  <conditionalFormatting sqref="AZ12:BR12">
    <cfRule type="cellIs" dxfId="4168" priority="3690" operator="equal">
      <formula>0</formula>
    </cfRule>
    <cfRule type="cellIs" dxfId="4167" priority="3691" operator="greaterThan">
      <formula>0</formula>
    </cfRule>
  </conditionalFormatting>
  <conditionalFormatting sqref="AN6">
    <cfRule type="duplicateValues" dxfId="4166" priority="3689"/>
  </conditionalFormatting>
  <conditionalFormatting sqref="AN9">
    <cfRule type="duplicateValues" dxfId="4165" priority="3688"/>
  </conditionalFormatting>
  <conditionalFormatting sqref="AO49">
    <cfRule type="duplicateValues" dxfId="4164" priority="3687"/>
  </conditionalFormatting>
  <conditionalFormatting sqref="A15:A16 A18:A19">
    <cfRule type="cellIs" dxfId="4163" priority="3686" stopIfTrue="1" operator="equal">
      <formula>TRUE</formula>
    </cfRule>
  </conditionalFormatting>
  <conditionalFormatting sqref="AM26">
    <cfRule type="duplicateValues" dxfId="4162" priority="3684"/>
  </conditionalFormatting>
  <conditionalFormatting sqref="AM26">
    <cfRule type="duplicateValues" dxfId="4161" priority="3683"/>
  </conditionalFormatting>
  <conditionalFormatting sqref="AM26">
    <cfRule type="duplicateValues" dxfId="4160" priority="3682"/>
  </conditionalFormatting>
  <conditionalFormatting sqref="AM29">
    <cfRule type="duplicateValues" dxfId="4159" priority="3681"/>
  </conditionalFormatting>
  <conditionalFormatting sqref="AM29">
    <cfRule type="duplicateValues" dxfId="4158" priority="3680"/>
  </conditionalFormatting>
  <conditionalFormatting sqref="AM29">
    <cfRule type="duplicateValues" dxfId="4157" priority="3679"/>
  </conditionalFormatting>
  <conditionalFormatting sqref="AL6">
    <cfRule type="duplicateValues" dxfId="4156" priority="3678"/>
  </conditionalFormatting>
  <conditionalFormatting sqref="AL6">
    <cfRule type="duplicateValues" dxfId="4155" priority="3676"/>
  </conditionalFormatting>
  <conditionalFormatting sqref="AL6">
    <cfRule type="duplicateValues" dxfId="4154" priority="3666"/>
  </conditionalFormatting>
  <conditionalFormatting sqref="AL6">
    <cfRule type="duplicateValues" dxfId="4153" priority="3665"/>
  </conditionalFormatting>
  <conditionalFormatting sqref="AL39">
    <cfRule type="duplicateValues" dxfId="4152" priority="3662"/>
  </conditionalFormatting>
  <conditionalFormatting sqref="AL39">
    <cfRule type="duplicateValues" dxfId="4151" priority="3661"/>
  </conditionalFormatting>
  <conditionalFormatting sqref="AL39">
    <cfRule type="duplicateValues" dxfId="4150" priority="3660"/>
  </conditionalFormatting>
  <conditionalFormatting sqref="AL39">
    <cfRule type="duplicateValues" dxfId="4149" priority="3659"/>
  </conditionalFormatting>
  <conditionalFormatting sqref="AL36">
    <cfRule type="duplicateValues" dxfId="4148" priority="3654"/>
  </conditionalFormatting>
  <conditionalFormatting sqref="AL36">
    <cfRule type="duplicateValues" dxfId="4147" priority="3653"/>
  </conditionalFormatting>
  <conditionalFormatting sqref="AL36">
    <cfRule type="duplicateValues" dxfId="4146" priority="3652"/>
  </conditionalFormatting>
  <conditionalFormatting sqref="AL36">
    <cfRule type="duplicateValues" dxfId="4145" priority="3651"/>
  </conditionalFormatting>
  <conditionalFormatting sqref="AO6">
    <cfRule type="duplicateValues" dxfId="4144" priority="3650"/>
  </conditionalFormatting>
  <conditionalFormatting sqref="AO9">
    <cfRule type="duplicateValues" dxfId="4143" priority="3649"/>
  </conditionalFormatting>
  <conditionalFormatting sqref="AO6">
    <cfRule type="duplicateValues" dxfId="4142" priority="3648"/>
  </conditionalFormatting>
  <conditionalFormatting sqref="AO16">
    <cfRule type="duplicateValues" dxfId="4141" priority="3647"/>
  </conditionalFormatting>
  <conditionalFormatting sqref="AO9">
    <cfRule type="duplicateValues" dxfId="4140" priority="3646"/>
  </conditionalFormatting>
  <conditionalFormatting sqref="AO9">
    <cfRule type="duplicateValues" dxfId="4139" priority="3645"/>
  </conditionalFormatting>
  <conditionalFormatting sqref="AO16">
    <cfRule type="duplicateValues" dxfId="4138" priority="3644"/>
  </conditionalFormatting>
  <conditionalFormatting sqref="AO16">
    <cfRule type="duplicateValues" dxfId="4137" priority="3643"/>
  </conditionalFormatting>
  <conditionalFormatting sqref="AO19">
    <cfRule type="duplicateValues" dxfId="4136" priority="3642"/>
  </conditionalFormatting>
  <conditionalFormatting sqref="AO19">
    <cfRule type="duplicateValues" dxfId="4135" priority="3641"/>
  </conditionalFormatting>
  <conditionalFormatting sqref="AO6">
    <cfRule type="duplicateValues" dxfId="4134" priority="3640"/>
  </conditionalFormatting>
  <conditionalFormatting sqref="AO6">
    <cfRule type="duplicateValues" dxfId="4133" priority="3639"/>
  </conditionalFormatting>
  <conditionalFormatting sqref="AO19">
    <cfRule type="duplicateValues" dxfId="4132" priority="3638"/>
  </conditionalFormatting>
  <conditionalFormatting sqref="AM6">
    <cfRule type="duplicateValues" dxfId="4131" priority="3611"/>
  </conditionalFormatting>
  <conditionalFormatting sqref="AM9">
    <cfRule type="duplicateValues" dxfId="4130" priority="3610"/>
  </conditionalFormatting>
  <conditionalFormatting sqref="AM6">
    <cfRule type="duplicateValues" dxfId="4129" priority="3609"/>
  </conditionalFormatting>
  <conditionalFormatting sqref="AM16">
    <cfRule type="duplicateValues" dxfId="4128" priority="3608"/>
  </conditionalFormatting>
  <conditionalFormatting sqref="AM9">
    <cfRule type="duplicateValues" dxfId="4127" priority="3607"/>
  </conditionalFormatting>
  <conditionalFormatting sqref="AM9">
    <cfRule type="duplicateValues" dxfId="4126" priority="3606"/>
  </conditionalFormatting>
  <conditionalFormatting sqref="AM16">
    <cfRule type="duplicateValues" dxfId="4125" priority="3605"/>
  </conditionalFormatting>
  <conditionalFormatting sqref="AM16">
    <cfRule type="duplicateValues" dxfId="4124" priority="3604"/>
  </conditionalFormatting>
  <conditionalFormatting sqref="AM19">
    <cfRule type="duplicateValues" dxfId="4123" priority="3603"/>
  </conditionalFormatting>
  <conditionalFormatting sqref="AM19">
    <cfRule type="duplicateValues" dxfId="4122" priority="3602"/>
  </conditionalFormatting>
  <conditionalFormatting sqref="AM6">
    <cfRule type="duplicateValues" dxfId="4121" priority="3601"/>
  </conditionalFormatting>
  <conditionalFormatting sqref="AM6">
    <cfRule type="duplicateValues" dxfId="4120" priority="3600"/>
  </conditionalFormatting>
  <conditionalFormatting sqref="AM19">
    <cfRule type="duplicateValues" dxfId="4119" priority="3599"/>
  </conditionalFormatting>
  <conditionalFormatting sqref="AH9 AM9:AP9">
    <cfRule type="duplicateValues" dxfId="4118" priority="3598"/>
  </conditionalFormatting>
  <conditionalFormatting sqref="AH16 AM16:AP16">
    <cfRule type="duplicateValues" dxfId="4117" priority="3597"/>
  </conditionalFormatting>
  <conditionalFormatting sqref="AH19 AM19:AP19">
    <cfRule type="duplicateValues" dxfId="4116" priority="3596"/>
  </conditionalFormatting>
  <conditionalFormatting sqref="AH6">
    <cfRule type="duplicateValues" dxfId="4115" priority="3595"/>
  </conditionalFormatting>
  <conditionalFormatting sqref="AH9">
    <cfRule type="duplicateValues" dxfId="4114" priority="3594"/>
  </conditionalFormatting>
  <conditionalFormatting sqref="AH16">
    <cfRule type="duplicateValues" dxfId="4113" priority="3593"/>
  </conditionalFormatting>
  <conditionalFormatting sqref="AH19">
    <cfRule type="duplicateValues" dxfId="4112" priority="3592"/>
  </conditionalFormatting>
  <conditionalFormatting sqref="AH26">
    <cfRule type="duplicateValues" dxfId="4111" priority="3591"/>
  </conditionalFormatting>
  <conditionalFormatting sqref="AH29">
    <cfRule type="duplicateValues" dxfId="4110" priority="3590"/>
  </conditionalFormatting>
  <conditionalFormatting sqref="AH36">
    <cfRule type="duplicateValues" dxfId="4109" priority="3589"/>
  </conditionalFormatting>
  <conditionalFormatting sqref="AH39">
    <cfRule type="duplicateValues" dxfId="4108" priority="3588"/>
  </conditionalFormatting>
  <conditionalFormatting sqref="AH46">
    <cfRule type="duplicateValues" dxfId="4107" priority="3587"/>
  </conditionalFormatting>
  <conditionalFormatting sqref="AH49">
    <cfRule type="duplicateValues" dxfId="4106" priority="3586"/>
  </conditionalFormatting>
  <conditionalFormatting sqref="AJ9">
    <cfRule type="duplicateValues" dxfId="4105" priority="3463"/>
  </conditionalFormatting>
  <conditionalFormatting sqref="AJ36 AJ26 AJ16">
    <cfRule type="duplicateValues" dxfId="4104" priority="3450"/>
  </conditionalFormatting>
  <conditionalFormatting sqref="AJ39 AJ29 AJ19">
    <cfRule type="duplicateValues" dxfId="4103" priority="3449"/>
  </conditionalFormatting>
  <conditionalFormatting sqref="AK6">
    <cfRule type="duplicateValues" dxfId="4102" priority="3400"/>
  </conditionalFormatting>
  <conditionalFormatting sqref="AK49 AK46 AK39 AK36 AK29 AK26 AK19 AK16 AK9">
    <cfRule type="duplicateValues" dxfId="4101" priority="3387"/>
  </conditionalFormatting>
  <conditionalFormatting sqref="AL9">
    <cfRule type="duplicateValues" dxfId="4100" priority="3302"/>
  </conditionalFormatting>
  <conditionalFormatting sqref="AL9">
    <cfRule type="duplicateValues" dxfId="4099" priority="3301"/>
  </conditionalFormatting>
  <conditionalFormatting sqref="AL9">
    <cfRule type="duplicateValues" dxfId="4098" priority="3300"/>
  </conditionalFormatting>
  <conditionalFormatting sqref="AL9">
    <cfRule type="duplicateValues" dxfId="4097" priority="3299"/>
  </conditionalFormatting>
  <conditionalFormatting sqref="AL9">
    <cfRule type="duplicateValues" dxfId="4096" priority="3298"/>
  </conditionalFormatting>
  <conditionalFormatting sqref="AL9">
    <cfRule type="duplicateValues" dxfId="4095" priority="3297"/>
  </conditionalFormatting>
  <conditionalFormatting sqref="AL9">
    <cfRule type="duplicateValues" dxfId="4094" priority="3296"/>
  </conditionalFormatting>
  <conditionalFormatting sqref="AL9">
    <cfRule type="duplicateValues" dxfId="4093" priority="3295"/>
  </conditionalFormatting>
  <conditionalFormatting sqref="AL16">
    <cfRule type="duplicateValues" dxfId="4092" priority="3270"/>
  </conditionalFormatting>
  <conditionalFormatting sqref="AL16">
    <cfRule type="duplicateValues" dxfId="4091" priority="3269"/>
  </conditionalFormatting>
  <conditionalFormatting sqref="AL16">
    <cfRule type="duplicateValues" dxfId="4090" priority="3268"/>
  </conditionalFormatting>
  <conditionalFormatting sqref="AL16">
    <cfRule type="duplicateValues" dxfId="4089" priority="3267"/>
  </conditionalFormatting>
  <conditionalFormatting sqref="AL16">
    <cfRule type="duplicateValues" dxfId="4088" priority="3266"/>
  </conditionalFormatting>
  <conditionalFormatting sqref="AL16">
    <cfRule type="duplicateValues" dxfId="4087" priority="3265"/>
  </conditionalFormatting>
  <conditionalFormatting sqref="AL16">
    <cfRule type="duplicateValues" dxfId="4086" priority="3264"/>
  </conditionalFormatting>
  <conditionalFormatting sqref="AL16">
    <cfRule type="duplicateValues" dxfId="4085" priority="3263"/>
  </conditionalFormatting>
  <conditionalFormatting sqref="AL19">
    <cfRule type="duplicateValues" dxfId="4084" priority="3250"/>
  </conditionalFormatting>
  <conditionalFormatting sqref="AL19">
    <cfRule type="duplicateValues" dxfId="4083" priority="3249"/>
  </conditionalFormatting>
  <conditionalFormatting sqref="AL19">
    <cfRule type="duplicateValues" dxfId="4082" priority="3248"/>
  </conditionalFormatting>
  <conditionalFormatting sqref="AL19">
    <cfRule type="duplicateValues" dxfId="4081" priority="3247"/>
  </conditionalFormatting>
  <conditionalFormatting sqref="AL19">
    <cfRule type="duplicateValues" dxfId="4080" priority="3246"/>
  </conditionalFormatting>
  <conditionalFormatting sqref="AL19">
    <cfRule type="duplicateValues" dxfId="4079" priority="3245"/>
  </conditionalFormatting>
  <conditionalFormatting sqref="AL19">
    <cfRule type="duplicateValues" dxfId="4078" priority="3244"/>
  </conditionalFormatting>
  <conditionalFormatting sqref="AL19">
    <cfRule type="duplicateValues" dxfId="4077" priority="3243"/>
  </conditionalFormatting>
  <conditionalFormatting sqref="AL26">
    <cfRule type="duplicateValues" dxfId="4076" priority="3230"/>
  </conditionalFormatting>
  <conditionalFormatting sqref="AL26">
    <cfRule type="duplicateValues" dxfId="4075" priority="3229"/>
  </conditionalFormatting>
  <conditionalFormatting sqref="AL26">
    <cfRule type="duplicateValues" dxfId="4074" priority="3228"/>
  </conditionalFormatting>
  <conditionalFormatting sqref="AL26">
    <cfRule type="duplicateValues" dxfId="4073" priority="3227"/>
  </conditionalFormatting>
  <conditionalFormatting sqref="AL26">
    <cfRule type="duplicateValues" dxfId="4072" priority="3226"/>
  </conditionalFormatting>
  <conditionalFormatting sqref="AL26">
    <cfRule type="duplicateValues" dxfId="4071" priority="3225"/>
  </conditionalFormatting>
  <conditionalFormatting sqref="AL26">
    <cfRule type="duplicateValues" dxfId="4070" priority="3224"/>
  </conditionalFormatting>
  <conditionalFormatting sqref="AL26">
    <cfRule type="duplicateValues" dxfId="4069" priority="3223"/>
  </conditionalFormatting>
  <conditionalFormatting sqref="AL29">
    <cfRule type="duplicateValues" dxfId="4068" priority="3222"/>
  </conditionalFormatting>
  <conditionalFormatting sqref="AL29">
    <cfRule type="duplicateValues" dxfId="4067" priority="3221"/>
  </conditionalFormatting>
  <conditionalFormatting sqref="AL29">
    <cfRule type="duplicateValues" dxfId="4066" priority="3220"/>
  </conditionalFormatting>
  <conditionalFormatting sqref="AL29">
    <cfRule type="duplicateValues" dxfId="4065" priority="3219"/>
  </conditionalFormatting>
  <conditionalFormatting sqref="AL29">
    <cfRule type="duplicateValues" dxfId="4064" priority="3218"/>
  </conditionalFormatting>
  <conditionalFormatting sqref="AL29">
    <cfRule type="duplicateValues" dxfId="4063" priority="3217"/>
  </conditionalFormatting>
  <conditionalFormatting sqref="AL29">
    <cfRule type="duplicateValues" dxfId="4062" priority="3216"/>
  </conditionalFormatting>
  <conditionalFormatting sqref="AL29">
    <cfRule type="duplicateValues" dxfId="4061" priority="3215"/>
  </conditionalFormatting>
  <conditionalFormatting sqref="AI36">
    <cfRule type="duplicateValues" dxfId="4060" priority="2016"/>
  </conditionalFormatting>
  <conditionalFormatting sqref="AI36">
    <cfRule type="duplicateValues" dxfId="4059" priority="2015"/>
  </conditionalFormatting>
  <conditionalFormatting sqref="AI39">
    <cfRule type="duplicateValues" dxfId="4058" priority="2014"/>
  </conditionalFormatting>
  <conditionalFormatting sqref="AI39">
    <cfRule type="duplicateValues" dxfId="4057" priority="2013"/>
  </conditionalFormatting>
  <conditionalFormatting sqref="AI46">
    <cfRule type="duplicateValues" dxfId="4056" priority="1984"/>
  </conditionalFormatting>
  <conditionalFormatting sqref="AI46">
    <cfRule type="duplicateValues" dxfId="4055" priority="1983"/>
  </conditionalFormatting>
  <conditionalFormatting sqref="AI49">
    <cfRule type="duplicateValues" dxfId="4054" priority="1982"/>
  </conditionalFormatting>
  <conditionalFormatting sqref="AI49">
    <cfRule type="duplicateValues" dxfId="4053" priority="1981"/>
  </conditionalFormatting>
  <conditionalFormatting sqref="AI6">
    <cfRule type="duplicateValues" dxfId="4052" priority="1968"/>
  </conditionalFormatting>
  <conditionalFormatting sqref="AI6">
    <cfRule type="duplicateValues" dxfId="4051" priority="1967"/>
  </conditionalFormatting>
  <conditionalFormatting sqref="AI9">
    <cfRule type="duplicateValues" dxfId="4050" priority="1966"/>
  </conditionalFormatting>
  <conditionalFormatting sqref="AI9">
    <cfRule type="duplicateValues" dxfId="4049" priority="1965"/>
  </conditionalFormatting>
  <conditionalFormatting sqref="AI16">
    <cfRule type="duplicateValues" dxfId="4048" priority="1952"/>
  </conditionalFormatting>
  <conditionalFormatting sqref="AI16">
    <cfRule type="duplicateValues" dxfId="4047" priority="1951"/>
  </conditionalFormatting>
  <conditionalFormatting sqref="AI19">
    <cfRule type="duplicateValues" dxfId="4046" priority="1950"/>
  </conditionalFormatting>
  <conditionalFormatting sqref="AI19">
    <cfRule type="duplicateValues" dxfId="4045" priority="1949"/>
  </conditionalFormatting>
  <conditionalFormatting sqref="AI26">
    <cfRule type="duplicateValues" dxfId="4044" priority="40"/>
  </conditionalFormatting>
  <conditionalFormatting sqref="AI26">
    <cfRule type="duplicateValues" dxfId="4043" priority="39"/>
  </conditionalFormatting>
  <conditionalFormatting sqref="AI29">
    <cfRule type="duplicateValues" dxfId="4042" priority="38"/>
  </conditionalFormatting>
  <conditionalFormatting sqref="AI29">
    <cfRule type="duplicateValues" dxfId="4041" priority="37"/>
  </conditionalFormatting>
  <conditionalFormatting sqref="B6:AG6">
    <cfRule type="duplicateValues" dxfId="4040" priority="12"/>
  </conditionalFormatting>
  <conditionalFormatting sqref="B9:AG9">
    <cfRule type="duplicateValues" dxfId="4039" priority="11"/>
  </conditionalFormatting>
  <conditionalFormatting sqref="B16:AG16">
    <cfRule type="duplicateValues" dxfId="4038" priority="10"/>
  </conditionalFormatting>
  <conditionalFormatting sqref="B19:AG19">
    <cfRule type="duplicateValues" dxfId="4037" priority="9"/>
  </conditionalFormatting>
  <conditionalFormatting sqref="B26:AG26">
    <cfRule type="duplicateValues" dxfId="4036" priority="8"/>
  </conditionalFormatting>
  <conditionalFormatting sqref="B29:AG29">
    <cfRule type="duplicateValues" dxfId="4035" priority="7"/>
  </conditionalFormatting>
  <conditionalFormatting sqref="B36:AG36">
    <cfRule type="duplicateValues" dxfId="4034" priority="6"/>
  </conditionalFormatting>
  <conditionalFormatting sqref="B39:AG39">
    <cfRule type="duplicateValues" dxfId="4033" priority="5"/>
  </conditionalFormatting>
  <conditionalFormatting sqref="B46:AG46">
    <cfRule type="duplicateValues" dxfId="4032" priority="4"/>
  </conditionalFormatting>
  <conditionalFormatting sqref="B49:AG49">
    <cfRule type="duplicateValues" dxfId="4031" priority="3"/>
  </conditionalFormatting>
  <conditionalFormatting sqref="B56:AG56">
    <cfRule type="duplicateValues" dxfId="4030" priority="2"/>
  </conditionalFormatting>
  <conditionalFormatting sqref="B59:AG59">
    <cfRule type="duplicateValues" dxfId="4029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22369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740" stopIfTrue="1" operator="containsText" id="{FD7FDFC1-D312-46DD-BD99-1EB9D24084B8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3739" stopIfTrue="1" operator="containsText" id="{E7B1ED9B-2F06-4CFA-933D-A1089EA3CCC2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3685" stopIfTrue="1" operator="containsText" id="{874B2771-0338-4B67-B91D-B7AD4D138B8F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067D-74C6-4B46-A678-FEE8B096DFB4}">
  <sheetPr codeName="Tabelle294"/>
  <dimension ref="A1:CE101"/>
  <sheetViews>
    <sheetView topLeftCell="P1" zoomScale="70" zoomScaleNormal="70" zoomScaleSheetLayoutView="70" zoomScalePageLayoutView="70" workbookViewId="0">
      <selection activeCell="AB18" sqref="AB18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18</v>
      </c>
      <c r="B1" s="3">
        <f>DATE(YEAR(A2),1,7*A1-3-WEEKDAY(DATE(YEAR(A2),,),3))</f>
        <v>43948</v>
      </c>
      <c r="C1" s="2" t="s">
        <v>29</v>
      </c>
      <c r="D1" s="3">
        <f>B1+4</f>
        <v>43952</v>
      </c>
      <c r="E1" s="207">
        <f ca="1">SUMIF(B6:AI7,"&lt;&gt;"&amp;"",B2:AI2)</f>
        <v>75</v>
      </c>
      <c r="F1" s="439" t="s">
        <v>419</v>
      </c>
      <c r="G1" s="354"/>
      <c r="H1" s="440"/>
      <c r="I1" s="440"/>
      <c r="J1" s="307"/>
      <c r="K1" s="307"/>
      <c r="L1" s="307"/>
      <c r="M1" s="441"/>
      <c r="N1" s="307"/>
      <c r="O1" s="307"/>
      <c r="P1" s="307"/>
      <c r="Q1" s="328"/>
      <c r="R1" s="345"/>
      <c r="S1" s="345"/>
      <c r="T1" s="413"/>
      <c r="U1" s="327"/>
      <c r="V1" s="327"/>
      <c r="W1" s="327"/>
      <c r="X1" s="446" t="s">
        <v>458</v>
      </c>
      <c r="Y1" s="223"/>
      <c r="Z1" s="212"/>
      <c r="AA1" s="227"/>
      <c r="AB1" s="227"/>
      <c r="AC1" s="225"/>
      <c r="AD1" s="362"/>
      <c r="AE1" s="413"/>
      <c r="AF1" s="227"/>
      <c r="AG1" s="227"/>
      <c r="AH1" s="212"/>
      <c r="AI1" s="212"/>
      <c r="AJ1" s="413"/>
      <c r="AK1" s="225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9"/>
      <c r="T2" s="165">
        <v>1</v>
      </c>
      <c r="U2" s="165">
        <v>3</v>
      </c>
      <c r="V2" s="165">
        <v>2</v>
      </c>
      <c r="W2" s="9"/>
      <c r="X2" s="165">
        <v>5</v>
      </c>
      <c r="Y2" s="165">
        <v>5</v>
      </c>
      <c r="Z2" s="166">
        <v>1</v>
      </c>
      <c r="AA2" s="263"/>
      <c r="AB2" s="166">
        <v>1</v>
      </c>
      <c r="AC2" s="9"/>
      <c r="AD2" s="165">
        <v>13</v>
      </c>
      <c r="AE2" s="165">
        <v>5</v>
      </c>
      <c r="AF2" s="9"/>
      <c r="AG2" s="165">
        <v>3</v>
      </c>
      <c r="AH2" s="9"/>
      <c r="AI2" s="165">
        <v>6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9</v>
      </c>
      <c r="BA2" s="287">
        <f t="shared" ref="BA2:BR2" si="0">MAX(BA6,BA9,BA12,BA16,BA19,BA22,BA26,BA29,BA32,BA36,BA39,BA42,BA46,BA49,BA52,BA56,BA59,BA62)</f>
        <v>1</v>
      </c>
      <c r="BB2" s="287">
        <f t="shared" si="0"/>
        <v>19</v>
      </c>
      <c r="BC2" s="287">
        <f t="shared" si="0"/>
        <v>2</v>
      </c>
      <c r="BD2" s="287">
        <f t="shared" si="0"/>
        <v>11</v>
      </c>
      <c r="BE2" s="287">
        <f t="shared" si="0"/>
        <v>6</v>
      </c>
      <c r="BF2" s="287">
        <f t="shared" si="0"/>
        <v>4</v>
      </c>
      <c r="BG2" s="287">
        <f t="shared" si="0"/>
        <v>0</v>
      </c>
      <c r="BH2" s="287">
        <f t="shared" si="0"/>
        <v>7</v>
      </c>
      <c r="BI2" s="287">
        <f t="shared" si="0"/>
        <v>0</v>
      </c>
      <c r="BJ2" s="287">
        <f t="shared" si="0"/>
        <v>4</v>
      </c>
      <c r="BK2" s="287">
        <f t="shared" si="0"/>
        <v>3</v>
      </c>
      <c r="BL2" s="287">
        <f t="shared" si="0"/>
        <v>0</v>
      </c>
      <c r="BM2" s="287">
        <f t="shared" si="0"/>
        <v>0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1</v>
      </c>
      <c r="BR2" s="287">
        <f t="shared" si="0"/>
        <v>5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 t="s">
        <v>367</v>
      </c>
      <c r="Y3" s="12" t="s">
        <v>435</v>
      </c>
      <c r="Z3" s="286" t="s">
        <v>194</v>
      </c>
      <c r="AA3" s="286"/>
      <c r="AB3" s="286" t="s">
        <v>270</v>
      </c>
      <c r="AC3" s="286"/>
      <c r="AD3" s="12" t="s">
        <v>247</v>
      </c>
      <c r="AE3" s="12" t="s">
        <v>438</v>
      </c>
      <c r="AF3" s="12"/>
      <c r="AG3" s="12" t="s">
        <v>297</v>
      </c>
      <c r="AH3" s="12"/>
      <c r="AI3" s="12" t="s">
        <v>311</v>
      </c>
      <c r="AJ3" s="13"/>
      <c r="AK3" s="12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444</v>
      </c>
      <c r="C4" s="17" t="s">
        <v>191</v>
      </c>
      <c r="D4" s="17" t="s">
        <v>191</v>
      </c>
      <c r="E4" s="17" t="s">
        <v>439</v>
      </c>
      <c r="F4" s="17" t="s">
        <v>449</v>
      </c>
      <c r="G4" s="17" t="s">
        <v>445</v>
      </c>
      <c r="H4" s="17" t="s">
        <v>445</v>
      </c>
      <c r="I4" s="17"/>
      <c r="J4" s="17"/>
      <c r="K4" s="17" t="s">
        <v>448</v>
      </c>
      <c r="L4" s="17"/>
      <c r="M4" s="17" t="s">
        <v>262</v>
      </c>
      <c r="N4" s="17" t="s">
        <v>191</v>
      </c>
      <c r="O4" s="17"/>
      <c r="P4" s="17" t="s">
        <v>191</v>
      </c>
      <c r="Q4" s="17" t="s">
        <v>315</v>
      </c>
      <c r="R4" s="17" t="s">
        <v>422</v>
      </c>
      <c r="S4" s="17"/>
      <c r="T4" s="373" t="s">
        <v>262</v>
      </c>
      <c r="U4" s="17" t="s">
        <v>422</v>
      </c>
      <c r="V4" s="17" t="s">
        <v>422</v>
      </c>
      <c r="W4" s="17"/>
      <c r="X4" s="17" t="s">
        <v>262</v>
      </c>
      <c r="Y4" s="17" t="s">
        <v>445</v>
      </c>
      <c r="Z4" s="17" t="s">
        <v>192</v>
      </c>
      <c r="AA4" s="17"/>
      <c r="AB4" s="17"/>
      <c r="AC4" s="17"/>
      <c r="AD4" s="17" t="s">
        <v>422</v>
      </c>
      <c r="AE4" s="17" t="s">
        <v>315</v>
      </c>
      <c r="AF4" s="17"/>
      <c r="AG4" s="17" t="s">
        <v>370</v>
      </c>
      <c r="AH4" s="17"/>
      <c r="AI4" s="17" t="s">
        <v>436</v>
      </c>
      <c r="AJ4" s="334"/>
      <c r="AK4" s="86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322" t="s">
        <v>56</v>
      </c>
      <c r="C5" s="289"/>
      <c r="D5" s="289"/>
      <c r="E5" s="344" t="s">
        <v>233</v>
      </c>
      <c r="F5" s="290" t="s">
        <v>6</v>
      </c>
      <c r="G5" s="288" t="s">
        <v>4</v>
      </c>
      <c r="H5" s="288" t="s">
        <v>4</v>
      </c>
      <c r="I5" s="289"/>
      <c r="J5" s="289"/>
      <c r="K5" s="299" t="s">
        <v>9</v>
      </c>
      <c r="L5" s="289"/>
      <c r="M5" s="352" t="s">
        <v>202</v>
      </c>
      <c r="N5" s="289"/>
      <c r="O5" s="289"/>
      <c r="P5" s="289"/>
      <c r="Q5" s="217" t="s">
        <v>27</v>
      </c>
      <c r="R5" s="264" t="s">
        <v>74</v>
      </c>
      <c r="S5" s="289"/>
      <c r="T5" s="406" t="s">
        <v>423</v>
      </c>
      <c r="U5" s="264" t="s">
        <v>74</v>
      </c>
      <c r="V5" s="264" t="s">
        <v>74</v>
      </c>
      <c r="W5" s="289"/>
      <c r="X5" s="289"/>
      <c r="Y5" s="288" t="s">
        <v>4</v>
      </c>
      <c r="Z5" s="292" t="s">
        <v>16</v>
      </c>
      <c r="AA5" s="289"/>
      <c r="AB5" s="289"/>
      <c r="AC5" s="289"/>
      <c r="AD5" s="417" t="s">
        <v>74</v>
      </c>
      <c r="AE5" s="217" t="s">
        <v>27</v>
      </c>
      <c r="AF5" s="289"/>
      <c r="AG5" s="294" t="s">
        <v>14</v>
      </c>
      <c r="AH5" s="289"/>
      <c r="AI5" s="295" t="s">
        <v>26</v>
      </c>
      <c r="AJ5" s="313"/>
      <c r="AK5" s="315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6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 t="s">
        <v>31</v>
      </c>
      <c r="C6" s="26"/>
      <c r="D6" s="26"/>
      <c r="E6" s="26">
        <v>4</v>
      </c>
      <c r="F6" s="26">
        <v>5</v>
      </c>
      <c r="G6" s="26">
        <v>1</v>
      </c>
      <c r="H6" s="26">
        <v>1</v>
      </c>
      <c r="I6" s="26"/>
      <c r="J6" s="26"/>
      <c r="K6" s="26" t="s">
        <v>271</v>
      </c>
      <c r="L6" s="26"/>
      <c r="M6" s="26">
        <v>7</v>
      </c>
      <c r="N6" s="26"/>
      <c r="O6" s="26"/>
      <c r="P6" s="26"/>
      <c r="Q6" s="26">
        <v>9</v>
      </c>
      <c r="R6" s="26">
        <v>3</v>
      </c>
      <c r="S6" s="26"/>
      <c r="T6" s="26" t="s">
        <v>64</v>
      </c>
      <c r="U6" s="26">
        <v>3</v>
      </c>
      <c r="V6" s="26">
        <v>3</v>
      </c>
      <c r="W6" s="26"/>
      <c r="X6" s="26" t="s">
        <v>62</v>
      </c>
      <c r="Y6" s="26">
        <v>1</v>
      </c>
      <c r="Z6" s="26">
        <v>2</v>
      </c>
      <c r="AA6" s="26"/>
      <c r="AB6" s="26"/>
      <c r="AC6" s="26"/>
      <c r="AD6" s="26">
        <v>3</v>
      </c>
      <c r="AE6" s="26">
        <v>9</v>
      </c>
      <c r="AF6" s="26"/>
      <c r="AG6" s="26" t="s">
        <v>32</v>
      </c>
      <c r="AH6" s="26"/>
      <c r="AI6" s="26">
        <v>6</v>
      </c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9</v>
      </c>
      <c r="BA6" s="167">
        <f t="shared" si="2"/>
        <v>1</v>
      </c>
      <c r="BB6" s="167">
        <f t="shared" si="2"/>
        <v>19</v>
      </c>
      <c r="BC6" s="167">
        <f t="shared" si="2"/>
        <v>2</v>
      </c>
      <c r="BD6" s="167">
        <f t="shared" si="2"/>
        <v>11</v>
      </c>
      <c r="BE6" s="167">
        <f t="shared" si="2"/>
        <v>6</v>
      </c>
      <c r="BF6" s="167">
        <f t="shared" si="2"/>
        <v>4</v>
      </c>
      <c r="BG6" s="167">
        <f t="shared" si="2"/>
        <v>0</v>
      </c>
      <c r="BH6" s="167">
        <f t="shared" si="2"/>
        <v>7</v>
      </c>
      <c r="BI6" s="167">
        <f t="shared" si="2"/>
        <v>0</v>
      </c>
      <c r="BJ6" s="167">
        <f t="shared" si="2"/>
        <v>4</v>
      </c>
      <c r="BK6" s="167">
        <f t="shared" si="2"/>
        <v>3</v>
      </c>
      <c r="BL6" s="167">
        <f t="shared" si="2"/>
        <v>0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1</v>
      </c>
      <c r="BR6" s="167">
        <f t="shared" si="2"/>
        <v>5</v>
      </c>
      <c r="BU6" s="8"/>
      <c r="BV6" s="24"/>
      <c r="BX6" s="168">
        <v>8</v>
      </c>
      <c r="BY6" s="170">
        <f>COUNTIF($AZ$2:$BR$2,"&lt;=8")-BY5</f>
        <v>10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444</v>
      </c>
      <c r="C7" s="17" t="s">
        <v>191</v>
      </c>
      <c r="D7" s="17" t="s">
        <v>191</v>
      </c>
      <c r="E7" s="17" t="s">
        <v>439</v>
      </c>
      <c r="F7" s="17" t="s">
        <v>449</v>
      </c>
      <c r="G7" s="17" t="s">
        <v>445</v>
      </c>
      <c r="H7" s="17" t="s">
        <v>445</v>
      </c>
      <c r="I7" s="17"/>
      <c r="J7" s="17"/>
      <c r="K7" s="17" t="s">
        <v>448</v>
      </c>
      <c r="L7" s="17"/>
      <c r="M7" s="17" t="s">
        <v>262</v>
      </c>
      <c r="N7" s="17" t="s">
        <v>191</v>
      </c>
      <c r="O7" s="17"/>
      <c r="P7" s="17" t="s">
        <v>191</v>
      </c>
      <c r="Q7" s="17" t="s">
        <v>315</v>
      </c>
      <c r="R7" s="17" t="s">
        <v>422</v>
      </c>
      <c r="S7" s="17"/>
      <c r="T7" s="373" t="s">
        <v>262</v>
      </c>
      <c r="U7" s="17" t="s">
        <v>422</v>
      </c>
      <c r="V7" s="17" t="s">
        <v>422</v>
      </c>
      <c r="W7" s="17"/>
      <c r="X7" s="17" t="s">
        <v>262</v>
      </c>
      <c r="Y7" s="17" t="s">
        <v>445</v>
      </c>
      <c r="Z7" s="17" t="s">
        <v>192</v>
      </c>
      <c r="AA7" s="17"/>
      <c r="AB7" s="17" t="s">
        <v>447</v>
      </c>
      <c r="AC7" s="17"/>
      <c r="AD7" s="17" t="s">
        <v>422</v>
      </c>
      <c r="AE7" s="17" t="s">
        <v>315</v>
      </c>
      <c r="AF7" s="17"/>
      <c r="AG7" s="17" t="s">
        <v>370</v>
      </c>
      <c r="AH7" s="17"/>
      <c r="AI7" s="17" t="s">
        <v>436</v>
      </c>
      <c r="AJ7" s="334"/>
      <c r="AK7" s="86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2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322" t="s">
        <v>56</v>
      </c>
      <c r="C8" s="289"/>
      <c r="D8" s="289"/>
      <c r="E8" s="344" t="s">
        <v>233</v>
      </c>
      <c r="F8" s="290" t="s">
        <v>6</v>
      </c>
      <c r="G8" s="288" t="s">
        <v>4</v>
      </c>
      <c r="H8" s="288" t="s">
        <v>4</v>
      </c>
      <c r="I8" s="289"/>
      <c r="J8" s="289"/>
      <c r="K8" s="292" t="s">
        <v>16</v>
      </c>
      <c r="L8" s="289"/>
      <c r="M8" s="352" t="s">
        <v>202</v>
      </c>
      <c r="N8" s="289"/>
      <c r="O8" s="289"/>
      <c r="P8" s="289"/>
      <c r="Q8" s="217" t="s">
        <v>27</v>
      </c>
      <c r="R8" s="264" t="s">
        <v>74</v>
      </c>
      <c r="S8" s="289"/>
      <c r="T8" s="406" t="s">
        <v>423</v>
      </c>
      <c r="U8" s="264" t="s">
        <v>74</v>
      </c>
      <c r="V8" s="264" t="s">
        <v>74</v>
      </c>
      <c r="W8" s="289"/>
      <c r="X8" s="289"/>
      <c r="Y8" s="288" t="s">
        <v>4</v>
      </c>
      <c r="Z8" s="292" t="s">
        <v>16</v>
      </c>
      <c r="AA8" s="289"/>
      <c r="AB8" s="293" t="s">
        <v>225</v>
      </c>
      <c r="AC8" s="289"/>
      <c r="AD8" s="417" t="s">
        <v>74</v>
      </c>
      <c r="AE8" s="217" t="s">
        <v>27</v>
      </c>
      <c r="AF8" s="289"/>
      <c r="AG8" s="294" t="s">
        <v>14</v>
      </c>
      <c r="AH8" s="289"/>
      <c r="AI8" s="295" t="s">
        <v>26</v>
      </c>
      <c r="AJ8" s="313"/>
      <c r="AK8" s="315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 t="s">
        <v>31</v>
      </c>
      <c r="C9" s="26"/>
      <c r="D9" s="26"/>
      <c r="E9" s="26">
        <v>4</v>
      </c>
      <c r="F9" s="26">
        <v>5</v>
      </c>
      <c r="G9" s="26">
        <v>1</v>
      </c>
      <c r="H9" s="26">
        <v>1</v>
      </c>
      <c r="I9" s="26"/>
      <c r="J9" s="26"/>
      <c r="K9" s="26" t="s">
        <v>271</v>
      </c>
      <c r="L9" s="26"/>
      <c r="M9" s="26">
        <v>7</v>
      </c>
      <c r="N9" s="26"/>
      <c r="O9" s="26"/>
      <c r="P9" s="26"/>
      <c r="Q9" s="26">
        <v>9</v>
      </c>
      <c r="R9" s="26">
        <v>3</v>
      </c>
      <c r="S9" s="26"/>
      <c r="T9" s="26" t="s">
        <v>64</v>
      </c>
      <c r="U9" s="26">
        <v>3</v>
      </c>
      <c r="V9" s="26">
        <v>3</v>
      </c>
      <c r="W9" s="26"/>
      <c r="X9" s="26" t="s">
        <v>62</v>
      </c>
      <c r="Y9" s="26">
        <v>1</v>
      </c>
      <c r="Z9" s="26">
        <v>2</v>
      </c>
      <c r="AA9" s="26"/>
      <c r="AB9" s="26" t="s">
        <v>63</v>
      </c>
      <c r="AC9" s="26"/>
      <c r="AD9" s="26">
        <v>3</v>
      </c>
      <c r="AE9" s="26">
        <v>9</v>
      </c>
      <c r="AF9" s="26"/>
      <c r="AG9" s="26" t="s">
        <v>32</v>
      </c>
      <c r="AH9" s="26"/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9</v>
      </c>
      <c r="BA9" s="167">
        <f t="shared" si="4"/>
        <v>1</v>
      </c>
      <c r="BB9" s="167">
        <f t="shared" si="4"/>
        <v>19</v>
      </c>
      <c r="BC9" s="167">
        <f t="shared" si="4"/>
        <v>2</v>
      </c>
      <c r="BD9" s="167">
        <f t="shared" si="4"/>
        <v>11</v>
      </c>
      <c r="BE9" s="167">
        <f t="shared" si="4"/>
        <v>6</v>
      </c>
      <c r="BF9" s="167">
        <f t="shared" si="4"/>
        <v>4</v>
      </c>
      <c r="BG9" s="167">
        <f t="shared" si="4"/>
        <v>0</v>
      </c>
      <c r="BH9" s="167">
        <f t="shared" si="4"/>
        <v>7</v>
      </c>
      <c r="BI9" s="167">
        <f t="shared" si="4"/>
        <v>0</v>
      </c>
      <c r="BJ9" s="167">
        <f t="shared" si="4"/>
        <v>4</v>
      </c>
      <c r="BK9" s="167">
        <f t="shared" si="4"/>
        <v>3</v>
      </c>
      <c r="BL9" s="167">
        <f t="shared" si="4"/>
        <v>0</v>
      </c>
      <c r="BM9" s="167">
        <f t="shared" si="4"/>
        <v>0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1</v>
      </c>
      <c r="BR9" s="167">
        <f t="shared" si="4"/>
        <v>5</v>
      </c>
      <c r="BU9" s="8"/>
      <c r="BV9" s="24"/>
      <c r="BX9" s="168">
        <v>24</v>
      </c>
      <c r="BY9" s="170">
        <f>COUNTIF($AZ$2:$BR$2,"&lt;=24")-BY8-BY7-BY6-BY5</f>
        <v>1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44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262</v>
      </c>
      <c r="C14" s="17" t="s">
        <v>191</v>
      </c>
      <c r="D14" s="17" t="s">
        <v>191</v>
      </c>
      <c r="E14" s="17" t="s">
        <v>439</v>
      </c>
      <c r="F14" s="17" t="s">
        <v>449</v>
      </c>
      <c r="G14" s="17" t="s">
        <v>445</v>
      </c>
      <c r="H14" s="17" t="s">
        <v>445</v>
      </c>
      <c r="I14" s="17"/>
      <c r="J14" s="17"/>
      <c r="K14" s="17" t="s">
        <v>448</v>
      </c>
      <c r="L14" s="17"/>
      <c r="M14" s="17" t="s">
        <v>450</v>
      </c>
      <c r="N14" s="17" t="s">
        <v>191</v>
      </c>
      <c r="O14" s="17"/>
      <c r="P14" s="17" t="s">
        <v>191</v>
      </c>
      <c r="Q14" s="17" t="s">
        <v>315</v>
      </c>
      <c r="R14" s="17" t="s">
        <v>422</v>
      </c>
      <c r="S14" s="373"/>
      <c r="T14" s="373" t="s">
        <v>262</v>
      </c>
      <c r="U14" s="17" t="s">
        <v>422</v>
      </c>
      <c r="V14" s="17" t="s">
        <v>422</v>
      </c>
      <c r="W14" s="17"/>
      <c r="X14" s="17" t="s">
        <v>262</v>
      </c>
      <c r="Y14" s="17" t="s">
        <v>445</v>
      </c>
      <c r="Z14" s="17" t="s">
        <v>192</v>
      </c>
      <c r="AA14" s="17"/>
      <c r="AB14" s="17"/>
      <c r="AC14" s="17"/>
      <c r="AD14" s="17" t="s">
        <v>422</v>
      </c>
      <c r="AE14" s="17" t="s">
        <v>315</v>
      </c>
      <c r="AF14" s="17"/>
      <c r="AG14" s="17" t="s">
        <v>370</v>
      </c>
      <c r="AH14" s="17"/>
      <c r="AI14" s="17" t="s">
        <v>293</v>
      </c>
      <c r="AJ14" s="334"/>
      <c r="AK14" s="86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445" t="s">
        <v>6</v>
      </c>
      <c r="C15" s="289"/>
      <c r="D15" s="289"/>
      <c r="E15" s="344" t="s">
        <v>233</v>
      </c>
      <c r="F15" s="292" t="s">
        <v>16</v>
      </c>
      <c r="G15" s="288" t="s">
        <v>4</v>
      </c>
      <c r="H15" s="288" t="s">
        <v>4</v>
      </c>
      <c r="I15" s="289"/>
      <c r="J15" s="289"/>
      <c r="K15" s="299" t="s">
        <v>9</v>
      </c>
      <c r="L15" s="289"/>
      <c r="M15" s="309" t="s">
        <v>17</v>
      </c>
      <c r="N15" s="289"/>
      <c r="O15" s="289"/>
      <c r="P15" s="289"/>
      <c r="Q15" s="217" t="s">
        <v>27</v>
      </c>
      <c r="R15" s="264" t="s">
        <v>74</v>
      </c>
      <c r="S15" s="289"/>
      <c r="T15" s="406" t="s">
        <v>423</v>
      </c>
      <c r="U15" s="264" t="s">
        <v>74</v>
      </c>
      <c r="V15" s="264" t="s">
        <v>74</v>
      </c>
      <c r="W15" s="289"/>
      <c r="X15" s="289"/>
      <c r="Y15" s="288" t="s">
        <v>4</v>
      </c>
      <c r="Z15" s="292" t="s">
        <v>16</v>
      </c>
      <c r="AA15" s="289"/>
      <c r="AB15" s="289"/>
      <c r="AC15" s="289"/>
      <c r="AD15" s="417" t="s">
        <v>74</v>
      </c>
      <c r="AE15" s="217" t="s">
        <v>27</v>
      </c>
      <c r="AF15" s="289"/>
      <c r="AG15" s="294" t="s">
        <v>14</v>
      </c>
      <c r="AH15" s="289"/>
      <c r="AI15" s="324" t="s">
        <v>58</v>
      </c>
      <c r="AJ15" s="313"/>
      <c r="AK15" s="315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31</v>
      </c>
      <c r="C16" s="26"/>
      <c r="D16" s="26"/>
      <c r="E16" s="26">
        <v>4</v>
      </c>
      <c r="F16" s="26">
        <v>5</v>
      </c>
      <c r="G16" s="26">
        <v>1</v>
      </c>
      <c r="H16" s="26">
        <v>1</v>
      </c>
      <c r="I16" s="26"/>
      <c r="J16" s="26"/>
      <c r="K16" s="26" t="s">
        <v>271</v>
      </c>
      <c r="L16" s="26"/>
      <c r="M16" s="391" t="s">
        <v>451</v>
      </c>
      <c r="N16" s="26"/>
      <c r="O16" s="26"/>
      <c r="P16" s="26"/>
      <c r="Q16" s="26">
        <v>9</v>
      </c>
      <c r="R16" s="26">
        <v>3</v>
      </c>
      <c r="S16" s="26"/>
      <c r="T16" s="26" t="s">
        <v>64</v>
      </c>
      <c r="U16" s="26">
        <v>3</v>
      </c>
      <c r="V16" s="26">
        <v>3</v>
      </c>
      <c r="W16" s="26"/>
      <c r="X16" s="26" t="s">
        <v>62</v>
      </c>
      <c r="Y16" s="26">
        <v>1</v>
      </c>
      <c r="Z16" s="26">
        <v>2</v>
      </c>
      <c r="AA16" s="26"/>
      <c r="AB16" s="26"/>
      <c r="AC16" s="26"/>
      <c r="AD16" s="26">
        <v>3</v>
      </c>
      <c r="AE16" s="26">
        <v>9</v>
      </c>
      <c r="AF16" s="26"/>
      <c r="AG16" s="26" t="s">
        <v>32</v>
      </c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9</v>
      </c>
      <c r="BA16" s="167">
        <f t="shared" si="8"/>
        <v>1</v>
      </c>
      <c r="BB16" s="167">
        <f t="shared" si="8"/>
        <v>19</v>
      </c>
      <c r="BC16" s="167">
        <f t="shared" si="8"/>
        <v>2</v>
      </c>
      <c r="BD16" s="167">
        <f t="shared" si="8"/>
        <v>11</v>
      </c>
      <c r="BE16" s="167">
        <f t="shared" si="8"/>
        <v>6</v>
      </c>
      <c r="BF16" s="167">
        <f t="shared" si="8"/>
        <v>0</v>
      </c>
      <c r="BG16" s="167">
        <f t="shared" si="8"/>
        <v>0</v>
      </c>
      <c r="BH16" s="167">
        <f t="shared" si="8"/>
        <v>7</v>
      </c>
      <c r="BI16" s="167">
        <f t="shared" si="8"/>
        <v>0</v>
      </c>
      <c r="BJ16" s="167">
        <f t="shared" si="8"/>
        <v>4</v>
      </c>
      <c r="BK16" s="167">
        <f t="shared" si="8"/>
        <v>3</v>
      </c>
      <c r="BL16" s="167">
        <f t="shared" si="8"/>
        <v>0</v>
      </c>
      <c r="BM16" s="167">
        <f t="shared" si="8"/>
        <v>0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1</v>
      </c>
      <c r="BR16" s="167">
        <f t="shared" si="8"/>
        <v>5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262</v>
      </c>
      <c r="C17" s="17" t="s">
        <v>191</v>
      </c>
      <c r="D17" s="17" t="s">
        <v>191</v>
      </c>
      <c r="E17" s="17" t="s">
        <v>439</v>
      </c>
      <c r="F17" s="17" t="s">
        <v>449</v>
      </c>
      <c r="G17" s="17" t="s">
        <v>445</v>
      </c>
      <c r="H17" s="17" t="s">
        <v>445</v>
      </c>
      <c r="I17" s="17"/>
      <c r="J17" s="17"/>
      <c r="K17" s="17" t="s">
        <v>448</v>
      </c>
      <c r="L17" s="17"/>
      <c r="M17" s="17" t="s">
        <v>450</v>
      </c>
      <c r="N17" s="17" t="s">
        <v>191</v>
      </c>
      <c r="O17" s="17"/>
      <c r="P17" s="17" t="s">
        <v>191</v>
      </c>
      <c r="Q17" s="17" t="s">
        <v>315</v>
      </c>
      <c r="R17" s="17" t="s">
        <v>422</v>
      </c>
      <c r="S17" s="373"/>
      <c r="T17" s="373" t="s">
        <v>262</v>
      </c>
      <c r="U17" s="17" t="s">
        <v>422</v>
      </c>
      <c r="V17" s="17" t="s">
        <v>422</v>
      </c>
      <c r="W17" s="17"/>
      <c r="X17" s="17" t="s">
        <v>262</v>
      </c>
      <c r="Y17" s="17" t="s">
        <v>445</v>
      </c>
      <c r="Z17" s="17" t="s">
        <v>192</v>
      </c>
      <c r="AA17" s="17"/>
      <c r="AB17" s="17"/>
      <c r="AC17" s="17"/>
      <c r="AD17" s="17" t="s">
        <v>422</v>
      </c>
      <c r="AE17" s="17" t="s">
        <v>315</v>
      </c>
      <c r="AF17" s="17"/>
      <c r="AG17" s="17" t="s">
        <v>370</v>
      </c>
      <c r="AH17" s="17"/>
      <c r="AI17" s="17" t="s">
        <v>293</v>
      </c>
      <c r="AJ17" s="334"/>
      <c r="AK17" s="86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445" t="s">
        <v>6</v>
      </c>
      <c r="C18" s="289"/>
      <c r="D18" s="289"/>
      <c r="E18" s="344" t="s">
        <v>233</v>
      </c>
      <c r="F18" s="292" t="s">
        <v>16</v>
      </c>
      <c r="G18" s="288" t="s">
        <v>4</v>
      </c>
      <c r="H18" s="288" t="s">
        <v>4</v>
      </c>
      <c r="I18" s="289"/>
      <c r="J18" s="289"/>
      <c r="K18" s="292" t="s">
        <v>16</v>
      </c>
      <c r="L18" s="289"/>
      <c r="M18" s="309" t="s">
        <v>17</v>
      </c>
      <c r="N18" s="289"/>
      <c r="O18" s="289"/>
      <c r="P18" s="289"/>
      <c r="Q18" s="217" t="s">
        <v>27</v>
      </c>
      <c r="R18" s="264" t="s">
        <v>74</v>
      </c>
      <c r="S18" s="289"/>
      <c r="T18" s="406" t="s">
        <v>423</v>
      </c>
      <c r="U18" s="264" t="s">
        <v>74</v>
      </c>
      <c r="V18" s="264" t="s">
        <v>74</v>
      </c>
      <c r="W18" s="289"/>
      <c r="X18" s="289"/>
      <c r="Y18" s="288" t="s">
        <v>4</v>
      </c>
      <c r="Z18" s="292" t="s">
        <v>16</v>
      </c>
      <c r="AA18" s="289"/>
      <c r="AB18" s="289"/>
      <c r="AC18" s="289"/>
      <c r="AD18" s="417" t="s">
        <v>74</v>
      </c>
      <c r="AE18" s="217" t="s">
        <v>27</v>
      </c>
      <c r="AF18" s="289"/>
      <c r="AG18" s="294" t="s">
        <v>14</v>
      </c>
      <c r="AH18" s="289"/>
      <c r="AI18" s="324" t="s">
        <v>58</v>
      </c>
      <c r="AJ18" s="313"/>
      <c r="AK18" s="315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31</v>
      </c>
      <c r="C19" s="26"/>
      <c r="D19" s="26"/>
      <c r="E19" s="26">
        <v>4</v>
      </c>
      <c r="F19" s="26">
        <v>5</v>
      </c>
      <c r="G19" s="26">
        <v>1</v>
      </c>
      <c r="H19" s="26">
        <v>1</v>
      </c>
      <c r="I19" s="26"/>
      <c r="J19" s="26"/>
      <c r="K19" s="26" t="s">
        <v>271</v>
      </c>
      <c r="L19" s="26"/>
      <c r="M19" s="391" t="s">
        <v>451</v>
      </c>
      <c r="N19" s="26"/>
      <c r="O19" s="26"/>
      <c r="P19" s="26"/>
      <c r="Q19" s="26">
        <v>9</v>
      </c>
      <c r="R19" s="26">
        <v>3</v>
      </c>
      <c r="S19" s="26"/>
      <c r="T19" s="26" t="s">
        <v>64</v>
      </c>
      <c r="U19" s="26">
        <v>3</v>
      </c>
      <c r="V19" s="26">
        <v>3</v>
      </c>
      <c r="W19" s="26"/>
      <c r="X19" s="26" t="s">
        <v>62</v>
      </c>
      <c r="Y19" s="26">
        <v>1</v>
      </c>
      <c r="Z19" s="26">
        <v>2</v>
      </c>
      <c r="AA19" s="26"/>
      <c r="AB19" s="26"/>
      <c r="AC19" s="26"/>
      <c r="AD19" s="26">
        <v>3</v>
      </c>
      <c r="AE19" s="26">
        <v>9</v>
      </c>
      <c r="AF19" s="26"/>
      <c r="AG19" s="26" t="s">
        <v>32</v>
      </c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9</v>
      </c>
      <c r="BA19" s="167">
        <f t="shared" si="10"/>
        <v>1</v>
      </c>
      <c r="BB19" s="167">
        <f t="shared" si="10"/>
        <v>19</v>
      </c>
      <c r="BC19" s="167">
        <f t="shared" si="10"/>
        <v>2</v>
      </c>
      <c r="BD19" s="167">
        <f t="shared" si="10"/>
        <v>11</v>
      </c>
      <c r="BE19" s="167">
        <f t="shared" si="10"/>
        <v>6</v>
      </c>
      <c r="BF19" s="167">
        <f t="shared" si="10"/>
        <v>0</v>
      </c>
      <c r="BG19" s="167">
        <f t="shared" si="10"/>
        <v>0</v>
      </c>
      <c r="BH19" s="167">
        <f t="shared" si="10"/>
        <v>7</v>
      </c>
      <c r="BI19" s="167">
        <f t="shared" si="10"/>
        <v>0</v>
      </c>
      <c r="BJ19" s="167">
        <f t="shared" si="10"/>
        <v>4</v>
      </c>
      <c r="BK19" s="167">
        <f t="shared" si="10"/>
        <v>3</v>
      </c>
      <c r="BL19" s="167">
        <f t="shared" si="10"/>
        <v>0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1</v>
      </c>
      <c r="BR19" s="167">
        <f t="shared" si="10"/>
        <v>5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262</v>
      </c>
      <c r="C24" s="17" t="s">
        <v>191</v>
      </c>
      <c r="D24" s="17" t="s">
        <v>191</v>
      </c>
      <c r="E24" s="17" t="s">
        <v>439</v>
      </c>
      <c r="F24" s="17" t="s">
        <v>449</v>
      </c>
      <c r="G24" s="17" t="s">
        <v>445</v>
      </c>
      <c r="H24" s="17" t="s">
        <v>445</v>
      </c>
      <c r="I24" s="17"/>
      <c r="J24" s="17"/>
      <c r="K24" s="17" t="s">
        <v>448</v>
      </c>
      <c r="L24" s="17"/>
      <c r="M24" s="17" t="s">
        <v>450</v>
      </c>
      <c r="N24" s="17" t="s">
        <v>191</v>
      </c>
      <c r="O24" s="17"/>
      <c r="P24" s="17" t="s">
        <v>191</v>
      </c>
      <c r="Q24" s="17" t="s">
        <v>315</v>
      </c>
      <c r="R24" s="17" t="s">
        <v>422</v>
      </c>
      <c r="S24" s="373"/>
      <c r="T24" s="373" t="s">
        <v>262</v>
      </c>
      <c r="U24" s="17" t="s">
        <v>422</v>
      </c>
      <c r="V24" s="17" t="s">
        <v>422</v>
      </c>
      <c r="W24" s="17"/>
      <c r="X24" s="17" t="s">
        <v>262</v>
      </c>
      <c r="Y24" s="17" t="s">
        <v>445</v>
      </c>
      <c r="Z24" s="17" t="s">
        <v>192</v>
      </c>
      <c r="AA24" s="17"/>
      <c r="AB24" s="17"/>
      <c r="AC24" s="17"/>
      <c r="AD24" s="17" t="s">
        <v>422</v>
      </c>
      <c r="AE24" s="17" t="s">
        <v>315</v>
      </c>
      <c r="AF24" s="17"/>
      <c r="AG24" s="17" t="s">
        <v>370</v>
      </c>
      <c r="AH24" s="17"/>
      <c r="AI24" s="17" t="s">
        <v>436</v>
      </c>
      <c r="AJ24" s="334"/>
      <c r="AK24" s="86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>SWE</v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8" t="s">
        <v>4</v>
      </c>
      <c r="C25" s="289"/>
      <c r="D25" s="289"/>
      <c r="E25" s="344" t="s">
        <v>233</v>
      </c>
      <c r="F25" s="290" t="s">
        <v>6</v>
      </c>
      <c r="G25" s="292" t="s">
        <v>16</v>
      </c>
      <c r="H25" s="292" t="s">
        <v>16</v>
      </c>
      <c r="I25" s="289"/>
      <c r="J25" s="289"/>
      <c r="K25" s="299" t="s">
        <v>9</v>
      </c>
      <c r="L25" s="289"/>
      <c r="M25" s="309" t="s">
        <v>17</v>
      </c>
      <c r="N25" s="289"/>
      <c r="O25" s="289"/>
      <c r="P25" s="289"/>
      <c r="Q25" s="217" t="s">
        <v>27</v>
      </c>
      <c r="R25" s="264" t="s">
        <v>74</v>
      </c>
      <c r="S25" s="310"/>
      <c r="T25" s="406" t="s">
        <v>423</v>
      </c>
      <c r="U25" s="264" t="s">
        <v>74</v>
      </c>
      <c r="V25" s="264" t="s">
        <v>74</v>
      </c>
      <c r="W25" s="289"/>
      <c r="X25" s="289"/>
      <c r="Y25" s="292" t="s">
        <v>16</v>
      </c>
      <c r="Z25" s="292" t="s">
        <v>16</v>
      </c>
      <c r="AA25" s="289"/>
      <c r="AB25" s="289"/>
      <c r="AC25" s="289"/>
      <c r="AD25" s="417" t="s">
        <v>74</v>
      </c>
      <c r="AE25" s="217" t="s">
        <v>27</v>
      </c>
      <c r="AF25" s="289"/>
      <c r="AG25" s="294" t="s">
        <v>14</v>
      </c>
      <c r="AH25" s="289"/>
      <c r="AI25" s="295" t="s">
        <v>26</v>
      </c>
      <c r="AJ25" s="313"/>
      <c r="AK25" s="289"/>
      <c r="AL25" s="289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31</v>
      </c>
      <c r="C26" s="26"/>
      <c r="D26" s="26"/>
      <c r="E26" s="26">
        <v>4</v>
      </c>
      <c r="F26" s="26">
        <v>5</v>
      </c>
      <c r="G26" s="26">
        <v>1</v>
      </c>
      <c r="H26" s="26">
        <v>1</v>
      </c>
      <c r="I26" s="26"/>
      <c r="J26" s="26"/>
      <c r="K26" s="26" t="s">
        <v>271</v>
      </c>
      <c r="L26" s="26"/>
      <c r="M26" s="391" t="s">
        <v>451</v>
      </c>
      <c r="N26" s="26"/>
      <c r="O26" s="26"/>
      <c r="P26" s="26"/>
      <c r="Q26" s="26">
        <v>9</v>
      </c>
      <c r="R26" s="26">
        <v>3</v>
      </c>
      <c r="S26" s="26"/>
      <c r="T26" s="26" t="s">
        <v>64</v>
      </c>
      <c r="U26" s="26">
        <v>3</v>
      </c>
      <c r="V26" s="26">
        <v>3</v>
      </c>
      <c r="W26" s="26"/>
      <c r="X26" s="26" t="s">
        <v>62</v>
      </c>
      <c r="Y26" s="26">
        <v>1</v>
      </c>
      <c r="Z26" s="26">
        <v>2</v>
      </c>
      <c r="AA26" s="26"/>
      <c r="AB26" s="26"/>
      <c r="AC26" s="26"/>
      <c r="AD26" s="26">
        <v>3</v>
      </c>
      <c r="AE26" s="26">
        <v>9</v>
      </c>
      <c r="AF26" s="26"/>
      <c r="AG26" s="26" t="s">
        <v>32</v>
      </c>
      <c r="AH26" s="26"/>
      <c r="AI26" s="26">
        <v>6</v>
      </c>
      <c r="AJ26" s="82"/>
      <c r="AK26" s="124"/>
      <c r="AL26" s="382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>
        <f>IF(HLOOKUP($A$1&amp;"b",[1]!Plan,AT68,FALSE)="","",HLOOKUP($A$1&amp;"b",[1]!Plan,AT68,FALSE))</f>
        <v>8</v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9</v>
      </c>
      <c r="BA26" s="167">
        <f t="shared" si="14"/>
        <v>1</v>
      </c>
      <c r="BB26" s="167">
        <f t="shared" si="14"/>
        <v>19</v>
      </c>
      <c r="BC26" s="167">
        <f t="shared" si="14"/>
        <v>2</v>
      </c>
      <c r="BD26" s="167">
        <f t="shared" si="14"/>
        <v>11</v>
      </c>
      <c r="BE26" s="167">
        <f t="shared" si="14"/>
        <v>6</v>
      </c>
      <c r="BF26" s="167">
        <f t="shared" si="14"/>
        <v>0</v>
      </c>
      <c r="BG26" s="167">
        <f t="shared" si="14"/>
        <v>0</v>
      </c>
      <c r="BH26" s="167">
        <f t="shared" si="14"/>
        <v>7</v>
      </c>
      <c r="BI26" s="167">
        <f t="shared" si="14"/>
        <v>0</v>
      </c>
      <c r="BJ26" s="167">
        <f t="shared" si="14"/>
        <v>4</v>
      </c>
      <c r="BK26" s="167">
        <f t="shared" si="14"/>
        <v>3</v>
      </c>
      <c r="BL26" s="167">
        <f t="shared" si="14"/>
        <v>0</v>
      </c>
      <c r="BM26" s="167">
        <f t="shared" si="14"/>
        <v>0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1</v>
      </c>
      <c r="BR26" s="167">
        <f t="shared" si="14"/>
        <v>5</v>
      </c>
    </row>
    <row r="27" spans="1:83" ht="17.100000000000001" customHeight="1" x14ac:dyDescent="0.3">
      <c r="A27" s="192"/>
      <c r="B27" s="17" t="s">
        <v>262</v>
      </c>
      <c r="C27" s="17" t="s">
        <v>191</v>
      </c>
      <c r="D27" s="17" t="s">
        <v>191</v>
      </c>
      <c r="E27" s="17" t="s">
        <v>439</v>
      </c>
      <c r="F27" s="17" t="s">
        <v>449</v>
      </c>
      <c r="G27" s="17" t="s">
        <v>445</v>
      </c>
      <c r="H27" s="17" t="s">
        <v>445</v>
      </c>
      <c r="I27" s="17"/>
      <c r="J27" s="17"/>
      <c r="K27" s="17" t="s">
        <v>448</v>
      </c>
      <c r="L27" s="17"/>
      <c r="M27" s="17" t="s">
        <v>450</v>
      </c>
      <c r="N27" s="17" t="s">
        <v>191</v>
      </c>
      <c r="O27" s="17"/>
      <c r="P27" s="17" t="s">
        <v>191</v>
      </c>
      <c r="Q27" s="17" t="s">
        <v>315</v>
      </c>
      <c r="R27" s="17" t="s">
        <v>422</v>
      </c>
      <c r="S27" s="373"/>
      <c r="T27" s="373" t="s">
        <v>262</v>
      </c>
      <c r="U27" s="17" t="s">
        <v>422</v>
      </c>
      <c r="V27" s="17" t="s">
        <v>422</v>
      </c>
      <c r="W27" s="17"/>
      <c r="X27" s="17" t="s">
        <v>262</v>
      </c>
      <c r="Y27" s="17" t="s">
        <v>445</v>
      </c>
      <c r="Z27" s="17" t="s">
        <v>192</v>
      </c>
      <c r="AA27" s="17"/>
      <c r="AB27" s="17" t="s">
        <v>447</v>
      </c>
      <c r="AC27" s="17"/>
      <c r="AD27" s="17" t="s">
        <v>422</v>
      </c>
      <c r="AE27" s="17" t="s">
        <v>315</v>
      </c>
      <c r="AF27" s="17"/>
      <c r="AG27" s="17" t="s">
        <v>370</v>
      </c>
      <c r="AH27" s="17"/>
      <c r="AI27" s="17" t="s">
        <v>436</v>
      </c>
      <c r="AJ27" s="334"/>
      <c r="AK27" s="86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>SWE</v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8" t="s">
        <v>4</v>
      </c>
      <c r="C28" s="289"/>
      <c r="D28" s="289"/>
      <c r="E28" s="344" t="s">
        <v>233</v>
      </c>
      <c r="F28" s="290" t="s">
        <v>6</v>
      </c>
      <c r="G28" s="292" t="s">
        <v>16</v>
      </c>
      <c r="H28" s="292" t="s">
        <v>16</v>
      </c>
      <c r="I28" s="289"/>
      <c r="J28" s="289"/>
      <c r="K28" s="292" t="s">
        <v>16</v>
      </c>
      <c r="L28" s="289"/>
      <c r="M28" s="309" t="s">
        <v>17</v>
      </c>
      <c r="N28" s="289"/>
      <c r="O28" s="289"/>
      <c r="P28" s="289"/>
      <c r="Q28" s="217" t="s">
        <v>27</v>
      </c>
      <c r="R28" s="264" t="s">
        <v>74</v>
      </c>
      <c r="S28" s="310"/>
      <c r="T28" s="406" t="s">
        <v>423</v>
      </c>
      <c r="U28" s="264" t="s">
        <v>74</v>
      </c>
      <c r="V28" s="264" t="s">
        <v>74</v>
      </c>
      <c r="W28" s="289"/>
      <c r="X28" s="289"/>
      <c r="Y28" s="292" t="s">
        <v>16</v>
      </c>
      <c r="Z28" s="292" t="s">
        <v>16</v>
      </c>
      <c r="AA28" s="289"/>
      <c r="AB28" s="293" t="s">
        <v>225</v>
      </c>
      <c r="AC28" s="289"/>
      <c r="AD28" s="417" t="s">
        <v>74</v>
      </c>
      <c r="AE28" s="217" t="s">
        <v>27</v>
      </c>
      <c r="AF28" s="289"/>
      <c r="AG28" s="294" t="s">
        <v>14</v>
      </c>
      <c r="AH28" s="289"/>
      <c r="AI28" s="295" t="s">
        <v>26</v>
      </c>
      <c r="AJ28" s="313"/>
      <c r="AK28" s="289"/>
      <c r="AL28" s="289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31</v>
      </c>
      <c r="C29" s="26"/>
      <c r="D29" s="26"/>
      <c r="E29" s="26">
        <v>4</v>
      </c>
      <c r="F29" s="26">
        <v>5</v>
      </c>
      <c r="G29" s="26">
        <v>1</v>
      </c>
      <c r="H29" s="26">
        <v>1</v>
      </c>
      <c r="I29" s="26"/>
      <c r="J29" s="26"/>
      <c r="K29" s="26" t="s">
        <v>271</v>
      </c>
      <c r="L29" s="26"/>
      <c r="M29" s="391" t="s">
        <v>451</v>
      </c>
      <c r="N29" s="26"/>
      <c r="O29" s="26"/>
      <c r="P29" s="26"/>
      <c r="Q29" s="26">
        <v>9</v>
      </c>
      <c r="R29" s="26">
        <v>3</v>
      </c>
      <c r="S29" s="26"/>
      <c r="T29" s="26" t="s">
        <v>64</v>
      </c>
      <c r="U29" s="26">
        <v>3</v>
      </c>
      <c r="V29" s="26">
        <v>3</v>
      </c>
      <c r="W29" s="26"/>
      <c r="X29" s="26" t="s">
        <v>62</v>
      </c>
      <c r="Y29" s="26">
        <v>1</v>
      </c>
      <c r="Z29" s="26">
        <v>2</v>
      </c>
      <c r="AA29" s="26"/>
      <c r="AB29" s="26" t="s">
        <v>63</v>
      </c>
      <c r="AC29" s="26"/>
      <c r="AD29" s="26">
        <v>3</v>
      </c>
      <c r="AE29" s="26">
        <v>9</v>
      </c>
      <c r="AF29" s="26"/>
      <c r="AG29" s="26" t="s">
        <v>32</v>
      </c>
      <c r="AH29" s="26"/>
      <c r="AI29" s="26">
        <v>6</v>
      </c>
      <c r="AJ29" s="82"/>
      <c r="AK29" s="124"/>
      <c r="AL29" s="382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>
        <f>IF(HLOOKUP($A$1&amp;"b",[1]!Plan,AT68,FALSE)="","",HLOOKUP($A$1&amp;"b",[1]!Plan,AT68,FALSE))</f>
        <v>8</v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9</v>
      </c>
      <c r="BA29" s="167">
        <f t="shared" si="16"/>
        <v>1</v>
      </c>
      <c r="BB29" s="167">
        <f t="shared" si="16"/>
        <v>19</v>
      </c>
      <c r="BC29" s="167">
        <f t="shared" si="16"/>
        <v>2</v>
      </c>
      <c r="BD29" s="167">
        <f t="shared" si="16"/>
        <v>11</v>
      </c>
      <c r="BE29" s="167">
        <f t="shared" si="16"/>
        <v>6</v>
      </c>
      <c r="BF29" s="167">
        <f t="shared" si="16"/>
        <v>0</v>
      </c>
      <c r="BG29" s="167">
        <f t="shared" si="16"/>
        <v>0</v>
      </c>
      <c r="BH29" s="167">
        <f t="shared" si="16"/>
        <v>7</v>
      </c>
      <c r="BI29" s="167">
        <f t="shared" si="16"/>
        <v>0</v>
      </c>
      <c r="BJ29" s="167">
        <f t="shared" si="16"/>
        <v>4</v>
      </c>
      <c r="BK29" s="167">
        <f t="shared" si="16"/>
        <v>3</v>
      </c>
      <c r="BL29" s="167">
        <f t="shared" si="16"/>
        <v>0</v>
      </c>
      <c r="BM29" s="167">
        <f t="shared" si="16"/>
        <v>0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1</v>
      </c>
      <c r="BR29" s="167">
        <f t="shared" si="16"/>
        <v>5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262</v>
      </c>
      <c r="C34" s="17" t="s">
        <v>191</v>
      </c>
      <c r="D34" s="17" t="s">
        <v>191</v>
      </c>
      <c r="E34" s="17" t="s">
        <v>439</v>
      </c>
      <c r="F34" s="17" t="s">
        <v>449</v>
      </c>
      <c r="G34" s="17" t="s">
        <v>445</v>
      </c>
      <c r="H34" s="17" t="s">
        <v>445</v>
      </c>
      <c r="I34" s="17"/>
      <c r="J34" s="17"/>
      <c r="K34" s="17" t="s">
        <v>448</v>
      </c>
      <c r="L34" s="17"/>
      <c r="M34" s="17" t="s">
        <v>262</v>
      </c>
      <c r="N34" s="17" t="s">
        <v>191</v>
      </c>
      <c r="O34" s="17"/>
      <c r="P34" s="17" t="s">
        <v>191</v>
      </c>
      <c r="Q34" s="17" t="s">
        <v>315</v>
      </c>
      <c r="R34" s="17" t="s">
        <v>422</v>
      </c>
      <c r="S34" s="373"/>
      <c r="T34" s="373" t="s">
        <v>262</v>
      </c>
      <c r="U34" s="17" t="s">
        <v>422</v>
      </c>
      <c r="V34" s="17" t="s">
        <v>422</v>
      </c>
      <c r="W34" s="17"/>
      <c r="X34" s="17" t="s">
        <v>262</v>
      </c>
      <c r="Y34" s="17" t="s">
        <v>445</v>
      </c>
      <c r="Z34" s="17" t="s">
        <v>192</v>
      </c>
      <c r="AA34" s="17"/>
      <c r="AB34" s="17"/>
      <c r="AC34" s="17"/>
      <c r="AD34" s="17" t="s">
        <v>422</v>
      </c>
      <c r="AE34" s="17" t="s">
        <v>315</v>
      </c>
      <c r="AF34" s="17"/>
      <c r="AG34" s="17" t="s">
        <v>452</v>
      </c>
      <c r="AH34" s="17"/>
      <c r="AI34" s="17" t="s">
        <v>262</v>
      </c>
      <c r="AJ34" s="334"/>
      <c r="AK34" s="86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>SWE</v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97" t="s">
        <v>5</v>
      </c>
      <c r="C35" s="289"/>
      <c r="D35" s="289"/>
      <c r="E35" s="344" t="s">
        <v>233</v>
      </c>
      <c r="F35" s="290" t="s">
        <v>6</v>
      </c>
      <c r="G35" s="288" t="s">
        <v>4</v>
      </c>
      <c r="H35" s="288" t="s">
        <v>4</v>
      </c>
      <c r="I35" s="289"/>
      <c r="J35" s="289"/>
      <c r="K35" s="299" t="s">
        <v>9</v>
      </c>
      <c r="L35" s="289"/>
      <c r="M35" s="352" t="s">
        <v>202</v>
      </c>
      <c r="N35" s="289"/>
      <c r="O35" s="289"/>
      <c r="P35" s="289"/>
      <c r="Q35" s="217" t="s">
        <v>27</v>
      </c>
      <c r="R35" s="264" t="s">
        <v>74</v>
      </c>
      <c r="S35" s="310"/>
      <c r="T35" s="406" t="s">
        <v>423</v>
      </c>
      <c r="U35" s="264" t="s">
        <v>74</v>
      </c>
      <c r="V35" s="264" t="s">
        <v>74</v>
      </c>
      <c r="W35" s="289"/>
      <c r="X35" s="289"/>
      <c r="Y35" s="288" t="s">
        <v>4</v>
      </c>
      <c r="Z35" s="292" t="s">
        <v>16</v>
      </c>
      <c r="AA35" s="289"/>
      <c r="AB35" s="289"/>
      <c r="AC35" s="289"/>
      <c r="AD35" s="417" t="s">
        <v>74</v>
      </c>
      <c r="AE35" s="217" t="s">
        <v>27</v>
      </c>
      <c r="AF35" s="289"/>
      <c r="AG35" s="294" t="s">
        <v>14</v>
      </c>
      <c r="AH35" s="289"/>
      <c r="AI35" s="325" t="s">
        <v>16</v>
      </c>
      <c r="AJ35" s="313"/>
      <c r="AK35" s="289"/>
      <c r="AL35" s="289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31</v>
      </c>
      <c r="C36" s="26"/>
      <c r="D36" s="26"/>
      <c r="E36" s="26">
        <v>4</v>
      </c>
      <c r="F36" s="26">
        <v>5</v>
      </c>
      <c r="G36" s="26">
        <v>1</v>
      </c>
      <c r="H36" s="26">
        <v>1</v>
      </c>
      <c r="I36" s="26"/>
      <c r="J36" s="26"/>
      <c r="K36" s="26" t="s">
        <v>271</v>
      </c>
      <c r="L36" s="26"/>
      <c r="M36" s="26">
        <v>7</v>
      </c>
      <c r="N36" s="26"/>
      <c r="O36" s="26"/>
      <c r="P36" s="26"/>
      <c r="Q36" s="26">
        <v>9</v>
      </c>
      <c r="R36" s="26">
        <v>3</v>
      </c>
      <c r="S36" s="26"/>
      <c r="T36" s="26" t="s">
        <v>64</v>
      </c>
      <c r="U36" s="26">
        <v>3</v>
      </c>
      <c r="V36" s="26">
        <v>3</v>
      </c>
      <c r="W36" s="26"/>
      <c r="X36" s="26" t="s">
        <v>62</v>
      </c>
      <c r="Y36" s="26">
        <v>1</v>
      </c>
      <c r="Z36" s="26">
        <v>2</v>
      </c>
      <c r="AA36" s="26"/>
      <c r="AB36" s="26"/>
      <c r="AC36" s="26"/>
      <c r="AD36" s="26">
        <v>3</v>
      </c>
      <c r="AE36" s="26">
        <v>9</v>
      </c>
      <c r="AF36" s="26"/>
      <c r="AG36" s="26" t="s">
        <v>32</v>
      </c>
      <c r="AH36" s="26"/>
      <c r="AI36" s="26">
        <v>6</v>
      </c>
      <c r="AJ36" s="82"/>
      <c r="AK36" s="124"/>
      <c r="AL36" s="382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>
        <f>IF(HLOOKUP($A$1&amp;"b",[1]!Plan,AT69,FALSE)="","",HLOOKUP($A$1&amp;"b",[1]!Plan,AT69,FALSE))</f>
        <v>8</v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9</v>
      </c>
      <c r="BA36" s="167">
        <f t="shared" si="20"/>
        <v>1</v>
      </c>
      <c r="BB36" s="167">
        <f t="shared" si="20"/>
        <v>19</v>
      </c>
      <c r="BC36" s="167">
        <f t="shared" si="20"/>
        <v>2</v>
      </c>
      <c r="BD36" s="167">
        <f t="shared" si="20"/>
        <v>11</v>
      </c>
      <c r="BE36" s="167">
        <f t="shared" si="20"/>
        <v>6</v>
      </c>
      <c r="BF36" s="167">
        <f t="shared" si="20"/>
        <v>4</v>
      </c>
      <c r="BG36" s="167">
        <f t="shared" si="20"/>
        <v>0</v>
      </c>
      <c r="BH36" s="167">
        <f t="shared" si="20"/>
        <v>7</v>
      </c>
      <c r="BI36" s="167">
        <f t="shared" si="20"/>
        <v>0</v>
      </c>
      <c r="BJ36" s="167">
        <f t="shared" si="20"/>
        <v>4</v>
      </c>
      <c r="BK36" s="167">
        <f t="shared" si="20"/>
        <v>3</v>
      </c>
      <c r="BL36" s="167">
        <f t="shared" si="20"/>
        <v>0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1</v>
      </c>
      <c r="BR36" s="167">
        <f t="shared" si="20"/>
        <v>5</v>
      </c>
    </row>
    <row r="37" spans="1:71" ht="15" customHeight="1" x14ac:dyDescent="0.3">
      <c r="A37" s="192"/>
      <c r="B37" s="17" t="s">
        <v>262</v>
      </c>
      <c r="C37" s="17" t="s">
        <v>191</v>
      </c>
      <c r="D37" s="17" t="s">
        <v>191</v>
      </c>
      <c r="E37" s="17" t="s">
        <v>439</v>
      </c>
      <c r="F37" s="17" t="s">
        <v>449</v>
      </c>
      <c r="G37" s="17" t="s">
        <v>445</v>
      </c>
      <c r="H37" s="17" t="s">
        <v>445</v>
      </c>
      <c r="I37" s="17"/>
      <c r="J37" s="17"/>
      <c r="K37" s="17" t="s">
        <v>448</v>
      </c>
      <c r="L37" s="17"/>
      <c r="M37" s="17" t="s">
        <v>262</v>
      </c>
      <c r="N37" s="17" t="s">
        <v>191</v>
      </c>
      <c r="O37" s="17"/>
      <c r="P37" s="17" t="s">
        <v>191</v>
      </c>
      <c r="Q37" s="17" t="s">
        <v>315</v>
      </c>
      <c r="R37" s="17" t="s">
        <v>422</v>
      </c>
      <c r="S37" s="373"/>
      <c r="T37" s="373" t="s">
        <v>262</v>
      </c>
      <c r="U37" s="17" t="s">
        <v>422</v>
      </c>
      <c r="V37" s="17" t="s">
        <v>422</v>
      </c>
      <c r="W37" s="17"/>
      <c r="X37" s="17" t="s">
        <v>262</v>
      </c>
      <c r="Y37" s="17" t="s">
        <v>445</v>
      </c>
      <c r="Z37" s="17" t="s">
        <v>192</v>
      </c>
      <c r="AA37" s="17"/>
      <c r="AB37" s="17"/>
      <c r="AC37" s="17"/>
      <c r="AD37" s="17" t="s">
        <v>422</v>
      </c>
      <c r="AE37" s="17" t="s">
        <v>315</v>
      </c>
      <c r="AF37" s="17"/>
      <c r="AG37" s="17" t="s">
        <v>452</v>
      </c>
      <c r="AH37" s="17"/>
      <c r="AI37" s="17" t="s">
        <v>262</v>
      </c>
      <c r="AJ37" s="334"/>
      <c r="AK37" s="86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>SWE</v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97" t="s">
        <v>5</v>
      </c>
      <c r="C38" s="289"/>
      <c r="D38" s="289"/>
      <c r="E38" s="344" t="s">
        <v>233</v>
      </c>
      <c r="F38" s="290" t="s">
        <v>6</v>
      </c>
      <c r="G38" s="288" t="s">
        <v>4</v>
      </c>
      <c r="H38" s="288" t="s">
        <v>4</v>
      </c>
      <c r="I38" s="289"/>
      <c r="J38" s="289"/>
      <c r="K38" s="292" t="s">
        <v>16</v>
      </c>
      <c r="L38" s="289"/>
      <c r="M38" s="352" t="s">
        <v>202</v>
      </c>
      <c r="N38" s="289"/>
      <c r="O38" s="289"/>
      <c r="P38" s="289"/>
      <c r="Q38" s="217" t="s">
        <v>27</v>
      </c>
      <c r="R38" s="264" t="s">
        <v>74</v>
      </c>
      <c r="S38" s="310"/>
      <c r="T38" s="406" t="s">
        <v>423</v>
      </c>
      <c r="U38" s="264" t="s">
        <v>74</v>
      </c>
      <c r="V38" s="264" t="s">
        <v>74</v>
      </c>
      <c r="W38" s="289"/>
      <c r="X38" s="289"/>
      <c r="Y38" s="288" t="s">
        <v>4</v>
      </c>
      <c r="Z38" s="292" t="s">
        <v>16</v>
      </c>
      <c r="AA38" s="289"/>
      <c r="AB38" s="289"/>
      <c r="AC38" s="289"/>
      <c r="AD38" s="417" t="s">
        <v>74</v>
      </c>
      <c r="AE38" s="217" t="s">
        <v>27</v>
      </c>
      <c r="AF38" s="289"/>
      <c r="AG38" s="294" t="s">
        <v>14</v>
      </c>
      <c r="AH38" s="289"/>
      <c r="AI38" s="325" t="s">
        <v>16</v>
      </c>
      <c r="AJ38" s="313"/>
      <c r="AK38" s="289"/>
      <c r="AL38" s="289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31</v>
      </c>
      <c r="C39" s="26"/>
      <c r="D39" s="26"/>
      <c r="E39" s="26">
        <v>4</v>
      </c>
      <c r="F39" s="26">
        <v>5</v>
      </c>
      <c r="G39" s="26">
        <v>1</v>
      </c>
      <c r="H39" s="26">
        <v>1</v>
      </c>
      <c r="I39" s="26"/>
      <c r="J39" s="26"/>
      <c r="K39" s="26" t="s">
        <v>271</v>
      </c>
      <c r="L39" s="26"/>
      <c r="M39" s="26">
        <v>7</v>
      </c>
      <c r="N39" s="26"/>
      <c r="O39" s="26"/>
      <c r="P39" s="26"/>
      <c r="Q39" s="26">
        <v>9</v>
      </c>
      <c r="R39" s="26">
        <v>3</v>
      </c>
      <c r="S39" s="26"/>
      <c r="T39" s="26" t="s">
        <v>64</v>
      </c>
      <c r="U39" s="26">
        <v>3</v>
      </c>
      <c r="V39" s="26">
        <v>3</v>
      </c>
      <c r="W39" s="26"/>
      <c r="X39" s="26" t="s">
        <v>62</v>
      </c>
      <c r="Y39" s="26">
        <v>1</v>
      </c>
      <c r="Z39" s="26">
        <v>2</v>
      </c>
      <c r="AA39" s="26"/>
      <c r="AB39" s="26"/>
      <c r="AC39" s="26"/>
      <c r="AD39" s="26">
        <v>3</v>
      </c>
      <c r="AE39" s="26">
        <v>9</v>
      </c>
      <c r="AF39" s="26"/>
      <c r="AG39" s="26" t="s">
        <v>32</v>
      </c>
      <c r="AH39" s="26"/>
      <c r="AI39" s="26">
        <v>6</v>
      </c>
      <c r="AJ39" s="82"/>
      <c r="AK39" s="124"/>
      <c r="AL39" s="382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>
        <f>IF(HLOOKUP($A$1&amp;"b",[1]!Plan,AT69,FALSE)="","",HLOOKUP($A$1&amp;"b",[1]!Plan,AT69,FALSE))</f>
        <v>8</v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9</v>
      </c>
      <c r="BA39" s="167">
        <f t="shared" si="22"/>
        <v>1</v>
      </c>
      <c r="BB39" s="167">
        <f t="shared" si="22"/>
        <v>19</v>
      </c>
      <c r="BC39" s="167">
        <f t="shared" si="22"/>
        <v>2</v>
      </c>
      <c r="BD39" s="167">
        <f t="shared" si="22"/>
        <v>11</v>
      </c>
      <c r="BE39" s="167">
        <f t="shared" si="22"/>
        <v>6</v>
      </c>
      <c r="BF39" s="167">
        <f t="shared" si="22"/>
        <v>4</v>
      </c>
      <c r="BG39" s="167">
        <f t="shared" si="22"/>
        <v>0</v>
      </c>
      <c r="BH39" s="167">
        <f t="shared" si="22"/>
        <v>7</v>
      </c>
      <c r="BI39" s="167">
        <f t="shared" si="22"/>
        <v>0</v>
      </c>
      <c r="BJ39" s="167">
        <f t="shared" si="22"/>
        <v>4</v>
      </c>
      <c r="BK39" s="167">
        <f t="shared" si="22"/>
        <v>3</v>
      </c>
      <c r="BL39" s="167">
        <f t="shared" si="22"/>
        <v>0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1</v>
      </c>
      <c r="BR39" s="167">
        <f t="shared" si="22"/>
        <v>5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218</v>
      </c>
      <c r="C44" s="17" t="s">
        <v>218</v>
      </c>
      <c r="D44" s="17" t="s">
        <v>218</v>
      </c>
      <c r="E44" s="17" t="s">
        <v>218</v>
      </c>
      <c r="F44" s="17" t="s">
        <v>218</v>
      </c>
      <c r="G44" s="17" t="s">
        <v>218</v>
      </c>
      <c r="H44" s="17" t="s">
        <v>218</v>
      </c>
      <c r="I44" s="17"/>
      <c r="J44" s="17"/>
      <c r="K44" s="17" t="s">
        <v>218</v>
      </c>
      <c r="L44" s="17"/>
      <c r="M44" s="17" t="s">
        <v>218</v>
      </c>
      <c r="N44" s="17" t="s">
        <v>218</v>
      </c>
      <c r="O44" s="17"/>
      <c r="P44" s="17" t="s">
        <v>218</v>
      </c>
      <c r="Q44" s="17" t="s">
        <v>218</v>
      </c>
      <c r="R44" s="17" t="s">
        <v>218</v>
      </c>
      <c r="S44" s="17"/>
      <c r="T44" s="17" t="s">
        <v>218</v>
      </c>
      <c r="U44" s="17" t="s">
        <v>218</v>
      </c>
      <c r="V44" s="17" t="s">
        <v>218</v>
      </c>
      <c r="W44" s="17"/>
      <c r="X44" s="17" t="s">
        <v>218</v>
      </c>
      <c r="Y44" s="17" t="s">
        <v>218</v>
      </c>
      <c r="Z44" s="17" t="s">
        <v>218</v>
      </c>
      <c r="AA44" s="17"/>
      <c r="AB44" s="17" t="s">
        <v>218</v>
      </c>
      <c r="AC44" s="17"/>
      <c r="AD44" s="17" t="s">
        <v>218</v>
      </c>
      <c r="AE44" s="17" t="s">
        <v>218</v>
      </c>
      <c r="AF44" s="17"/>
      <c r="AG44" s="17" t="s">
        <v>218</v>
      </c>
      <c r="AH44" s="17"/>
      <c r="AI44" s="17" t="s">
        <v>218</v>
      </c>
      <c r="AJ44" s="334"/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0</v>
      </c>
      <c r="B45" s="416"/>
      <c r="C45" s="416"/>
      <c r="D45" s="416"/>
      <c r="E45" s="416"/>
      <c r="F45" s="416"/>
      <c r="G45" s="289"/>
      <c r="H45" s="289"/>
      <c r="I45" s="289"/>
      <c r="J45" s="289"/>
      <c r="K45" s="289"/>
      <c r="L45" s="289"/>
      <c r="M45" s="416"/>
      <c r="N45" s="416"/>
      <c r="O45" s="289"/>
      <c r="P45" s="416"/>
      <c r="Q45" s="416"/>
      <c r="R45" s="298"/>
      <c r="S45" s="289"/>
      <c r="T45" s="416"/>
      <c r="U45" s="298"/>
      <c r="V45" s="298"/>
      <c r="W45" s="289"/>
      <c r="X45" s="416"/>
      <c r="Y45" s="289"/>
      <c r="Z45" s="289"/>
      <c r="AA45" s="289"/>
      <c r="AB45" s="289"/>
      <c r="AC45" s="289"/>
      <c r="AD45" s="298"/>
      <c r="AE45" s="416"/>
      <c r="AF45" s="416"/>
      <c r="AG45" s="289"/>
      <c r="AH45" s="289"/>
      <c r="AI45" s="298"/>
      <c r="AJ45" s="313"/>
      <c r="AK45" s="289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0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82"/>
      <c r="AK46" s="124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0</v>
      </c>
      <c r="BA46" s="167">
        <f t="shared" si="26"/>
        <v>0</v>
      </c>
      <c r="BB46" s="167">
        <f t="shared" si="26"/>
        <v>0</v>
      </c>
      <c r="BC46" s="167">
        <f t="shared" si="26"/>
        <v>0</v>
      </c>
      <c r="BD46" s="167">
        <f t="shared" si="26"/>
        <v>0</v>
      </c>
      <c r="BE46" s="167">
        <f t="shared" si="26"/>
        <v>0</v>
      </c>
      <c r="BF46" s="167">
        <f t="shared" si="26"/>
        <v>0</v>
      </c>
      <c r="BG46" s="167">
        <f t="shared" si="26"/>
        <v>0</v>
      </c>
      <c r="BH46" s="167">
        <f t="shared" si="26"/>
        <v>0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0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218</v>
      </c>
      <c r="C47" s="17" t="s">
        <v>218</v>
      </c>
      <c r="D47" s="17" t="s">
        <v>218</v>
      </c>
      <c r="E47" s="17" t="s">
        <v>218</v>
      </c>
      <c r="F47" s="17" t="s">
        <v>218</v>
      </c>
      <c r="G47" s="17" t="s">
        <v>218</v>
      </c>
      <c r="H47" s="17" t="s">
        <v>218</v>
      </c>
      <c r="I47" s="17"/>
      <c r="J47" s="17"/>
      <c r="K47" s="17" t="s">
        <v>218</v>
      </c>
      <c r="L47" s="17"/>
      <c r="M47" s="17" t="s">
        <v>218</v>
      </c>
      <c r="N47" s="17" t="s">
        <v>218</v>
      </c>
      <c r="O47" s="17"/>
      <c r="P47" s="17" t="s">
        <v>218</v>
      </c>
      <c r="Q47" s="17" t="s">
        <v>218</v>
      </c>
      <c r="R47" s="17" t="s">
        <v>218</v>
      </c>
      <c r="S47" s="17"/>
      <c r="T47" s="17" t="s">
        <v>218</v>
      </c>
      <c r="U47" s="17" t="s">
        <v>218</v>
      </c>
      <c r="V47" s="17" t="s">
        <v>218</v>
      </c>
      <c r="W47" s="17"/>
      <c r="X47" s="17" t="s">
        <v>218</v>
      </c>
      <c r="Y47" s="17" t="s">
        <v>218</v>
      </c>
      <c r="Z47" s="17" t="s">
        <v>218</v>
      </c>
      <c r="AA47" s="17"/>
      <c r="AB47" s="17" t="s">
        <v>218</v>
      </c>
      <c r="AC47" s="17"/>
      <c r="AD47" s="17" t="s">
        <v>218</v>
      </c>
      <c r="AE47" s="17" t="s">
        <v>218</v>
      </c>
      <c r="AF47" s="17"/>
      <c r="AG47" s="17" t="s">
        <v>218</v>
      </c>
      <c r="AH47" s="17"/>
      <c r="AI47" s="17" t="s">
        <v>218</v>
      </c>
      <c r="AJ47" s="334"/>
      <c r="AK47" s="86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0</v>
      </c>
      <c r="B48" s="416"/>
      <c r="C48" s="416"/>
      <c r="D48" s="416"/>
      <c r="E48" s="416"/>
      <c r="F48" s="416"/>
      <c r="G48" s="289"/>
      <c r="H48" s="289"/>
      <c r="I48" s="289"/>
      <c r="J48" s="289"/>
      <c r="K48" s="289"/>
      <c r="L48" s="289"/>
      <c r="M48" s="416"/>
      <c r="N48" s="416"/>
      <c r="O48" s="289"/>
      <c r="P48" s="416"/>
      <c r="Q48" s="416"/>
      <c r="R48" s="298"/>
      <c r="S48" s="289"/>
      <c r="T48" s="416"/>
      <c r="U48" s="298"/>
      <c r="V48" s="298"/>
      <c r="W48" s="289"/>
      <c r="X48" s="416"/>
      <c r="Y48" s="289"/>
      <c r="Z48" s="289"/>
      <c r="AA48" s="289"/>
      <c r="AB48" s="289"/>
      <c r="AC48" s="289"/>
      <c r="AD48" s="298"/>
      <c r="AE48" s="416"/>
      <c r="AF48" s="416"/>
      <c r="AG48" s="289"/>
      <c r="AH48" s="289"/>
      <c r="AI48" s="298"/>
      <c r="AJ48" s="313"/>
      <c r="AK48" s="289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0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82"/>
      <c r="AK49" s="124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0</v>
      </c>
      <c r="BA49" s="167">
        <f t="shared" si="28"/>
        <v>0</v>
      </c>
      <c r="BB49" s="167">
        <f t="shared" si="28"/>
        <v>0</v>
      </c>
      <c r="BC49" s="167">
        <f t="shared" si="28"/>
        <v>0</v>
      </c>
      <c r="BD49" s="167">
        <f t="shared" si="28"/>
        <v>0</v>
      </c>
      <c r="BE49" s="167">
        <f t="shared" si="28"/>
        <v>0</v>
      </c>
      <c r="BF49" s="167">
        <f t="shared" si="28"/>
        <v>0</v>
      </c>
      <c r="BG49" s="167">
        <f t="shared" si="28"/>
        <v>0</v>
      </c>
      <c r="BH49" s="167">
        <f t="shared" si="28"/>
        <v>0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0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/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 t="s">
        <v>165</v>
      </c>
      <c r="Z61" s="194" t="s">
        <v>165</v>
      </c>
      <c r="AA61" s="194"/>
      <c r="AB61" s="194" t="s">
        <v>165</v>
      </c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  <row r="86" spans="1:77" x14ac:dyDescent="0.3">
      <c r="A86" t="s">
        <v>4</v>
      </c>
    </row>
    <row r="87" spans="1:77" x14ac:dyDescent="0.3">
      <c r="A87" t="s">
        <v>9</v>
      </c>
    </row>
    <row r="88" spans="1:77" x14ac:dyDescent="0.3">
      <c r="A88" t="s">
        <v>5</v>
      </c>
    </row>
    <row r="89" spans="1:77" x14ac:dyDescent="0.3">
      <c r="A89" t="s">
        <v>17</v>
      </c>
    </row>
    <row r="90" spans="1:77" x14ac:dyDescent="0.3">
      <c r="A90" t="s">
        <v>14</v>
      </c>
    </row>
    <row r="91" spans="1:77" x14ac:dyDescent="0.3">
      <c r="A91" t="s">
        <v>6</v>
      </c>
    </row>
    <row r="92" spans="1:77" x14ac:dyDescent="0.3">
      <c r="A92" t="s">
        <v>56</v>
      </c>
    </row>
    <row r="93" spans="1:77" x14ac:dyDescent="0.3">
      <c r="A93" t="s">
        <v>202</v>
      </c>
    </row>
    <row r="94" spans="1:77" x14ac:dyDescent="0.3">
      <c r="A94" t="s">
        <v>233</v>
      </c>
    </row>
    <row r="95" spans="1:77" x14ac:dyDescent="0.3">
      <c r="A95" t="s">
        <v>26</v>
      </c>
    </row>
    <row r="96" spans="1:77" x14ac:dyDescent="0.3">
      <c r="A96" t="s">
        <v>58</v>
      </c>
    </row>
    <row r="97" spans="1:1" x14ac:dyDescent="0.3">
      <c r="A97" t="s">
        <v>423</v>
      </c>
    </row>
    <row r="98" spans="1:1" x14ac:dyDescent="0.3">
      <c r="A98" t="s">
        <v>16</v>
      </c>
    </row>
    <row r="99" spans="1:1" x14ac:dyDescent="0.3">
      <c r="A99" t="s">
        <v>74</v>
      </c>
    </row>
    <row r="100" spans="1:1" x14ac:dyDescent="0.3">
      <c r="A100" t="s">
        <v>27</v>
      </c>
    </row>
    <row r="101" spans="1:1" x14ac:dyDescent="0.3">
      <c r="A101" t="s">
        <v>225</v>
      </c>
    </row>
  </sheetData>
  <sheetProtection formatCells="0" insertColumns="0" insertRows="0"/>
  <conditionalFormatting sqref="AZ16:BR16">
    <cfRule type="cellIs" dxfId="4025" priority="1929" operator="equal">
      <formula>0</formula>
    </cfRule>
    <cfRule type="cellIs" dxfId="4024" priority="1930" operator="greaterThan">
      <formula>0</formula>
    </cfRule>
  </conditionalFormatting>
  <conditionalFormatting sqref="AZ19:BR19">
    <cfRule type="cellIs" dxfId="4023" priority="1927" operator="equal">
      <formula>0</formula>
    </cfRule>
    <cfRule type="cellIs" dxfId="4022" priority="1928" operator="greaterThan">
      <formula>0</formula>
    </cfRule>
  </conditionalFormatting>
  <conditionalFormatting sqref="AZ22:BR22">
    <cfRule type="cellIs" dxfId="4021" priority="1925" operator="equal">
      <formula>0</formula>
    </cfRule>
    <cfRule type="cellIs" dxfId="4020" priority="1926" operator="greaterThan">
      <formula>0</formula>
    </cfRule>
  </conditionalFormatting>
  <conditionalFormatting sqref="AZ26:BR26">
    <cfRule type="cellIs" dxfId="4019" priority="1923" operator="equal">
      <formula>0</formula>
    </cfRule>
    <cfRule type="cellIs" dxfId="4018" priority="1924" operator="greaterThan">
      <formula>0</formula>
    </cfRule>
  </conditionalFormatting>
  <conditionalFormatting sqref="AZ29:BR29">
    <cfRule type="cellIs" dxfId="4017" priority="1921" operator="equal">
      <formula>0</formula>
    </cfRule>
    <cfRule type="cellIs" dxfId="4016" priority="1922" operator="greaterThan">
      <formula>0</formula>
    </cfRule>
  </conditionalFormatting>
  <conditionalFormatting sqref="AZ32:BR32">
    <cfRule type="cellIs" dxfId="4015" priority="1919" operator="equal">
      <formula>0</formula>
    </cfRule>
    <cfRule type="cellIs" dxfId="4014" priority="1920" operator="greaterThan">
      <formula>0</formula>
    </cfRule>
  </conditionalFormatting>
  <conditionalFormatting sqref="AZ36:BR36">
    <cfRule type="cellIs" dxfId="4013" priority="1917" operator="equal">
      <formula>0</formula>
    </cfRule>
    <cfRule type="cellIs" dxfId="4012" priority="1918" operator="greaterThan">
      <formula>0</formula>
    </cfRule>
  </conditionalFormatting>
  <conditionalFormatting sqref="AZ39:BR39">
    <cfRule type="cellIs" dxfId="4011" priority="1915" operator="equal">
      <formula>0</formula>
    </cfRule>
    <cfRule type="cellIs" dxfId="4010" priority="1916" operator="greaterThan">
      <formula>0</formula>
    </cfRule>
  </conditionalFormatting>
  <conditionalFormatting sqref="AZ42:BR42">
    <cfRule type="cellIs" dxfId="4009" priority="1913" operator="equal">
      <formula>0</formula>
    </cfRule>
    <cfRule type="cellIs" dxfId="4008" priority="1914" operator="greaterThan">
      <formula>0</formula>
    </cfRule>
  </conditionalFormatting>
  <conditionalFormatting sqref="AZ46:BR46">
    <cfRule type="cellIs" dxfId="4007" priority="1911" operator="equal">
      <formula>0</formula>
    </cfRule>
    <cfRule type="cellIs" dxfId="4006" priority="1912" operator="greaterThan">
      <formula>0</formula>
    </cfRule>
  </conditionalFormatting>
  <conditionalFormatting sqref="AZ49:BR49">
    <cfRule type="cellIs" dxfId="4005" priority="1909" operator="equal">
      <formula>0</formula>
    </cfRule>
    <cfRule type="cellIs" dxfId="4004" priority="1910" operator="greaterThan">
      <formula>0</formula>
    </cfRule>
  </conditionalFormatting>
  <conditionalFormatting sqref="AZ52:BR52">
    <cfRule type="cellIs" dxfId="4003" priority="1907" operator="equal">
      <formula>0</formula>
    </cfRule>
    <cfRule type="cellIs" dxfId="4002" priority="1908" operator="greaterThan">
      <formula>0</formula>
    </cfRule>
  </conditionalFormatting>
  <conditionalFormatting sqref="AZ56:BR56">
    <cfRule type="cellIs" dxfId="4001" priority="1905" operator="equal">
      <formula>0</formula>
    </cfRule>
    <cfRule type="cellIs" dxfId="4000" priority="1906" operator="greaterThan">
      <formula>0</formula>
    </cfRule>
  </conditionalFormatting>
  <conditionalFormatting sqref="AZ59:BR59">
    <cfRule type="cellIs" dxfId="3999" priority="1903" operator="equal">
      <formula>0</formula>
    </cfRule>
    <cfRule type="cellIs" dxfId="3998" priority="1904" operator="greaterThan">
      <formula>0</formula>
    </cfRule>
  </conditionalFormatting>
  <conditionalFormatting sqref="AZ62:BR62">
    <cfRule type="cellIs" dxfId="3997" priority="1901" operator="equal">
      <formula>0</formula>
    </cfRule>
    <cfRule type="cellIs" dxfId="3996" priority="1902" operator="greaterThan">
      <formula>0</formula>
    </cfRule>
  </conditionalFormatting>
  <conditionalFormatting sqref="A28:A29 A45:A46 A48:A49 A55:A56 A58:A59 A5:A6 A8:A9 A25:A26">
    <cfRule type="cellIs" dxfId="3995" priority="1900" stopIfTrue="1" operator="equal">
      <formula>TRUE</formula>
    </cfRule>
  </conditionalFormatting>
  <conditionalFormatting sqref="A35:A36 A38:A39">
    <cfRule type="cellIs" dxfId="3994" priority="1899" stopIfTrue="1" operator="equal">
      <formula>TRUE</formula>
    </cfRule>
  </conditionalFormatting>
  <conditionalFormatting sqref="AP16">
    <cfRule type="duplicateValues" dxfId="3993" priority="1896"/>
  </conditionalFormatting>
  <conditionalFormatting sqref="AP19">
    <cfRule type="duplicateValues" dxfId="3992" priority="1895"/>
  </conditionalFormatting>
  <conditionalFormatting sqref="AP26">
    <cfRule type="duplicateValues" dxfId="3991" priority="1894"/>
  </conditionalFormatting>
  <conditionalFormatting sqref="AP39">
    <cfRule type="duplicateValues" dxfId="3990" priority="1893"/>
  </conditionalFormatting>
  <conditionalFormatting sqref="AP36">
    <cfRule type="duplicateValues" dxfId="3989" priority="1892"/>
  </conditionalFormatting>
  <conditionalFormatting sqref="AP39">
    <cfRule type="duplicateValues" dxfId="3988" priority="1891"/>
  </conditionalFormatting>
  <conditionalFormatting sqref="AP49">
    <cfRule type="duplicateValues" dxfId="3987" priority="1890"/>
  </conditionalFormatting>
  <conditionalFormatting sqref="AP46">
    <cfRule type="duplicateValues" dxfId="3986" priority="1889"/>
  </conditionalFormatting>
  <conditionalFormatting sqref="AP49">
    <cfRule type="duplicateValues" dxfId="3985" priority="1888"/>
  </conditionalFormatting>
  <conditionalFormatting sqref="AP6 AL6">
    <cfRule type="duplicateValues" dxfId="3984" priority="1887"/>
  </conditionalFormatting>
  <conditionalFormatting sqref="AP9">
    <cfRule type="duplicateValues" dxfId="3983" priority="1886"/>
  </conditionalFormatting>
  <conditionalFormatting sqref="AP36">
    <cfRule type="duplicateValues" dxfId="3982" priority="1885"/>
  </conditionalFormatting>
  <conditionalFormatting sqref="AP39">
    <cfRule type="duplicateValues" dxfId="3981" priority="1884"/>
  </conditionalFormatting>
  <conditionalFormatting sqref="AM36">
    <cfRule type="duplicateValues" dxfId="3980" priority="1883"/>
  </conditionalFormatting>
  <conditionalFormatting sqref="AM39">
    <cfRule type="duplicateValues" dxfId="3979" priority="1882"/>
  </conditionalFormatting>
  <conditionalFormatting sqref="AM46">
    <cfRule type="duplicateValues" dxfId="3978" priority="1881"/>
  </conditionalFormatting>
  <conditionalFormatting sqref="AM49">
    <cfRule type="duplicateValues" dxfId="3977" priority="1880"/>
  </conditionalFormatting>
  <conditionalFormatting sqref="AO46">
    <cfRule type="duplicateValues" dxfId="3976" priority="1879"/>
  </conditionalFormatting>
  <conditionalFormatting sqref="AL6">
    <cfRule type="duplicateValues" dxfId="3975" priority="1878"/>
  </conditionalFormatting>
  <conditionalFormatting sqref="AP9 AL9">
    <cfRule type="duplicateValues" dxfId="3974" priority="1877"/>
  </conditionalFormatting>
  <conditionalFormatting sqref="AL6">
    <cfRule type="duplicateValues" dxfId="3973" priority="1876"/>
  </conditionalFormatting>
  <conditionalFormatting sqref="AP16 AL16">
    <cfRule type="duplicateValues" dxfId="3972" priority="1875"/>
  </conditionalFormatting>
  <conditionalFormatting sqref="AP19">
    <cfRule type="duplicateValues" dxfId="3971" priority="1874"/>
  </conditionalFormatting>
  <conditionalFormatting sqref="AP29">
    <cfRule type="duplicateValues" dxfId="3970" priority="1873"/>
  </conditionalFormatting>
  <conditionalFormatting sqref="AM36 AM46">
    <cfRule type="duplicateValues" dxfId="3969" priority="1872"/>
  </conditionalFormatting>
  <conditionalFormatting sqref="AM49">
    <cfRule type="duplicateValues" dxfId="3968" priority="1871"/>
  </conditionalFormatting>
  <conditionalFormatting sqref="AM39">
    <cfRule type="duplicateValues" dxfId="3967" priority="1870"/>
  </conditionalFormatting>
  <conditionalFormatting sqref="AH6 AJ6:AP6">
    <cfRule type="duplicateValues" dxfId="3966" priority="1869"/>
  </conditionalFormatting>
  <conditionalFormatting sqref="AN16">
    <cfRule type="duplicateValues" dxfId="3965" priority="1868"/>
  </conditionalFormatting>
  <conditionalFormatting sqref="AL19">
    <cfRule type="duplicateValues" dxfId="3964" priority="1867"/>
  </conditionalFormatting>
  <conditionalFormatting sqref="AL46 AL26">
    <cfRule type="duplicateValues" dxfId="3963" priority="1866"/>
  </conditionalFormatting>
  <conditionalFormatting sqref="AL49">
    <cfRule type="duplicateValues" dxfId="3962" priority="1865"/>
  </conditionalFormatting>
  <conditionalFormatting sqref="AN19">
    <cfRule type="duplicateValues" dxfId="3961" priority="1864"/>
  </conditionalFormatting>
  <conditionalFormatting sqref="AN26">
    <cfRule type="duplicateValues" dxfId="3960" priority="1863"/>
  </conditionalFormatting>
  <conditionalFormatting sqref="AN29">
    <cfRule type="duplicateValues" dxfId="3959" priority="1862"/>
  </conditionalFormatting>
  <conditionalFormatting sqref="AN36">
    <cfRule type="duplicateValues" dxfId="3958" priority="1861"/>
  </conditionalFormatting>
  <conditionalFormatting sqref="AN39">
    <cfRule type="duplicateValues" dxfId="3957" priority="1860"/>
  </conditionalFormatting>
  <conditionalFormatting sqref="AN46">
    <cfRule type="duplicateValues" dxfId="3956" priority="1859"/>
  </conditionalFormatting>
  <conditionalFormatting sqref="AN49">
    <cfRule type="duplicateValues" dxfId="3955" priority="1858"/>
  </conditionalFormatting>
  <conditionalFormatting sqref="AO26">
    <cfRule type="duplicateValues" dxfId="3954" priority="1857"/>
  </conditionalFormatting>
  <conditionalFormatting sqref="AO29">
    <cfRule type="duplicateValues" dxfId="3953" priority="1856"/>
  </conditionalFormatting>
  <conditionalFormatting sqref="AO36">
    <cfRule type="duplicateValues" dxfId="3952" priority="1855"/>
  </conditionalFormatting>
  <conditionalFormatting sqref="AO39">
    <cfRule type="duplicateValues" dxfId="3951" priority="1854"/>
  </conditionalFormatting>
  <conditionalFormatting sqref="AZ6:BR6">
    <cfRule type="cellIs" dxfId="3950" priority="1852" operator="equal">
      <formula>0</formula>
    </cfRule>
    <cfRule type="cellIs" dxfId="3949" priority="1853" operator="greaterThan">
      <formula>0</formula>
    </cfRule>
  </conditionalFormatting>
  <conditionalFormatting sqref="AZ9:BR9">
    <cfRule type="cellIs" dxfId="3948" priority="1850" operator="equal">
      <formula>0</formula>
    </cfRule>
    <cfRule type="cellIs" dxfId="3947" priority="1851" operator="greaterThan">
      <formula>0</formula>
    </cfRule>
  </conditionalFormatting>
  <conditionalFormatting sqref="AZ12:BR12">
    <cfRule type="cellIs" dxfId="3946" priority="1848" operator="equal">
      <formula>0</formula>
    </cfRule>
    <cfRule type="cellIs" dxfId="3945" priority="1849" operator="greaterThan">
      <formula>0</formula>
    </cfRule>
  </conditionalFormatting>
  <conditionalFormatting sqref="AN6">
    <cfRule type="duplicateValues" dxfId="3944" priority="1847"/>
  </conditionalFormatting>
  <conditionalFormatting sqref="AN9">
    <cfRule type="duplicateValues" dxfId="3943" priority="1846"/>
  </conditionalFormatting>
  <conditionalFormatting sqref="AO49">
    <cfRule type="duplicateValues" dxfId="3942" priority="1845"/>
  </conditionalFormatting>
  <conditionalFormatting sqref="A15:A16 A18:A19">
    <cfRule type="cellIs" dxfId="3941" priority="1844" stopIfTrue="1" operator="equal">
      <formula>TRUE</formula>
    </cfRule>
  </conditionalFormatting>
  <conditionalFormatting sqref="AM26">
    <cfRule type="duplicateValues" dxfId="3940" priority="1842"/>
  </conditionalFormatting>
  <conditionalFormatting sqref="AM26">
    <cfRule type="duplicateValues" dxfId="3939" priority="1841"/>
  </conditionalFormatting>
  <conditionalFormatting sqref="AM26">
    <cfRule type="duplicateValues" dxfId="3938" priority="1840"/>
  </conditionalFormatting>
  <conditionalFormatting sqref="AM29">
    <cfRule type="duplicateValues" dxfId="3937" priority="1839"/>
  </conditionalFormatting>
  <conditionalFormatting sqref="AM29">
    <cfRule type="duplicateValues" dxfId="3936" priority="1838"/>
  </conditionalFormatting>
  <conditionalFormatting sqref="AM29">
    <cfRule type="duplicateValues" dxfId="3935" priority="1837"/>
  </conditionalFormatting>
  <conditionalFormatting sqref="AL6">
    <cfRule type="duplicateValues" dxfId="3934" priority="1836"/>
  </conditionalFormatting>
  <conditionalFormatting sqref="AL9">
    <cfRule type="duplicateValues" dxfId="3933" priority="1835"/>
  </conditionalFormatting>
  <conditionalFormatting sqref="AL6">
    <cfRule type="duplicateValues" dxfId="3932" priority="1834"/>
  </conditionalFormatting>
  <conditionalFormatting sqref="AL16">
    <cfRule type="duplicateValues" dxfId="3931" priority="1833"/>
  </conditionalFormatting>
  <conditionalFormatting sqref="AL9">
    <cfRule type="duplicateValues" dxfId="3930" priority="1832"/>
  </conditionalFormatting>
  <conditionalFormatting sqref="AL9">
    <cfRule type="duplicateValues" dxfId="3929" priority="1831"/>
  </conditionalFormatting>
  <conditionalFormatting sqref="AL16">
    <cfRule type="duplicateValues" dxfId="3928" priority="1830"/>
  </conditionalFormatting>
  <conditionalFormatting sqref="AL16">
    <cfRule type="duplicateValues" dxfId="3927" priority="1829"/>
  </conditionalFormatting>
  <conditionalFormatting sqref="AL19">
    <cfRule type="duplicateValues" dxfId="3926" priority="1828"/>
  </conditionalFormatting>
  <conditionalFormatting sqref="AL19">
    <cfRule type="duplicateValues" dxfId="3925" priority="1827"/>
  </conditionalFormatting>
  <conditionalFormatting sqref="AL26">
    <cfRule type="duplicateValues" dxfId="3924" priority="1826"/>
  </conditionalFormatting>
  <conditionalFormatting sqref="AL26">
    <cfRule type="duplicateValues" dxfId="3923" priority="1825"/>
  </conditionalFormatting>
  <conditionalFormatting sqref="AL6">
    <cfRule type="duplicateValues" dxfId="3922" priority="1824"/>
  </conditionalFormatting>
  <conditionalFormatting sqref="AL6">
    <cfRule type="duplicateValues" dxfId="3921" priority="1823"/>
  </conditionalFormatting>
  <conditionalFormatting sqref="AL19">
    <cfRule type="duplicateValues" dxfId="3920" priority="1822"/>
  </conditionalFormatting>
  <conditionalFormatting sqref="AL26">
    <cfRule type="duplicateValues" dxfId="3919" priority="1821"/>
  </conditionalFormatting>
  <conditionalFormatting sqref="AL39">
    <cfRule type="duplicateValues" dxfId="3918" priority="1820"/>
  </conditionalFormatting>
  <conditionalFormatting sqref="AL39">
    <cfRule type="duplicateValues" dxfId="3917" priority="1819"/>
  </conditionalFormatting>
  <conditionalFormatting sqref="AL39">
    <cfRule type="duplicateValues" dxfId="3916" priority="1818"/>
  </conditionalFormatting>
  <conditionalFormatting sqref="AL39">
    <cfRule type="duplicateValues" dxfId="3915" priority="1817"/>
  </conditionalFormatting>
  <conditionalFormatting sqref="AL29">
    <cfRule type="duplicateValues" dxfId="3914" priority="1816"/>
  </conditionalFormatting>
  <conditionalFormatting sqref="AL29">
    <cfRule type="duplicateValues" dxfId="3913" priority="1815"/>
  </conditionalFormatting>
  <conditionalFormatting sqref="AL29">
    <cfRule type="duplicateValues" dxfId="3912" priority="1814"/>
  </conditionalFormatting>
  <conditionalFormatting sqref="AL29">
    <cfRule type="duplicateValues" dxfId="3911" priority="1813"/>
  </conditionalFormatting>
  <conditionalFormatting sqref="AL36">
    <cfRule type="duplicateValues" dxfId="3910" priority="1812"/>
  </conditionalFormatting>
  <conditionalFormatting sqref="AL36">
    <cfRule type="duplicateValues" dxfId="3909" priority="1811"/>
  </conditionalFormatting>
  <conditionalFormatting sqref="AL36">
    <cfRule type="duplicateValues" dxfId="3908" priority="1810"/>
  </conditionalFormatting>
  <conditionalFormatting sqref="AL36">
    <cfRule type="duplicateValues" dxfId="3907" priority="1809"/>
  </conditionalFormatting>
  <conditionalFormatting sqref="AO6">
    <cfRule type="duplicateValues" dxfId="3906" priority="1808"/>
  </conditionalFormatting>
  <conditionalFormatting sqref="AO9">
    <cfRule type="duplicateValues" dxfId="3905" priority="1807"/>
  </conditionalFormatting>
  <conditionalFormatting sqref="AO6">
    <cfRule type="duplicateValues" dxfId="3904" priority="1806"/>
  </conditionalFormatting>
  <conditionalFormatting sqref="AO16">
    <cfRule type="duplicateValues" dxfId="3903" priority="1805"/>
  </conditionalFormatting>
  <conditionalFormatting sqref="AO9">
    <cfRule type="duplicateValues" dxfId="3902" priority="1804"/>
  </conditionalFormatting>
  <conditionalFormatting sqref="AO9">
    <cfRule type="duplicateValues" dxfId="3901" priority="1803"/>
  </conditionalFormatting>
  <conditionalFormatting sqref="AO16">
    <cfRule type="duplicateValues" dxfId="3900" priority="1802"/>
  </conditionalFormatting>
  <conditionalFormatting sqref="AO16">
    <cfRule type="duplicateValues" dxfId="3899" priority="1801"/>
  </conditionalFormatting>
  <conditionalFormatting sqref="AO19">
    <cfRule type="duplicateValues" dxfId="3898" priority="1800"/>
  </conditionalFormatting>
  <conditionalFormatting sqref="AO19">
    <cfRule type="duplicateValues" dxfId="3897" priority="1799"/>
  </conditionalFormatting>
  <conditionalFormatting sqref="AO6">
    <cfRule type="duplicateValues" dxfId="3896" priority="1798"/>
  </conditionalFormatting>
  <conditionalFormatting sqref="AO6">
    <cfRule type="duplicateValues" dxfId="3895" priority="1797"/>
  </conditionalFormatting>
  <conditionalFormatting sqref="AO19">
    <cfRule type="duplicateValues" dxfId="3894" priority="1796"/>
  </conditionalFormatting>
  <conditionalFormatting sqref="AK36">
    <cfRule type="duplicateValues" dxfId="3893" priority="1795"/>
  </conditionalFormatting>
  <conditionalFormatting sqref="AK39">
    <cfRule type="duplicateValues" dxfId="3892" priority="1794"/>
  </conditionalFormatting>
  <conditionalFormatting sqref="AK46">
    <cfRule type="duplicateValues" dxfId="3891" priority="1793"/>
  </conditionalFormatting>
  <conditionalFormatting sqref="AK49">
    <cfRule type="duplicateValues" dxfId="3890" priority="1792"/>
  </conditionalFormatting>
  <conditionalFormatting sqref="AK36 AK46">
    <cfRule type="duplicateValues" dxfId="3889" priority="1791"/>
  </conditionalFormatting>
  <conditionalFormatting sqref="AK49">
    <cfRule type="duplicateValues" dxfId="3888" priority="1790"/>
  </conditionalFormatting>
  <conditionalFormatting sqref="AK39">
    <cfRule type="duplicateValues" dxfId="3887" priority="1789"/>
  </conditionalFormatting>
  <conditionalFormatting sqref="AK6">
    <cfRule type="duplicateValues" dxfId="3886" priority="1788"/>
  </conditionalFormatting>
  <conditionalFormatting sqref="AK9">
    <cfRule type="duplicateValues" dxfId="3885" priority="1787"/>
  </conditionalFormatting>
  <conditionalFormatting sqref="AK6">
    <cfRule type="duplicateValues" dxfId="3884" priority="1786"/>
  </conditionalFormatting>
  <conditionalFormatting sqref="AK16">
    <cfRule type="duplicateValues" dxfId="3883" priority="1785"/>
  </conditionalFormatting>
  <conditionalFormatting sqref="AK9">
    <cfRule type="duplicateValues" dxfId="3882" priority="1784"/>
  </conditionalFormatting>
  <conditionalFormatting sqref="AK9">
    <cfRule type="duplicateValues" dxfId="3881" priority="1783"/>
  </conditionalFormatting>
  <conditionalFormatting sqref="AK16">
    <cfRule type="duplicateValues" dxfId="3880" priority="1782"/>
  </conditionalFormatting>
  <conditionalFormatting sqref="AK16">
    <cfRule type="duplicateValues" dxfId="3879" priority="1781"/>
  </conditionalFormatting>
  <conditionalFormatting sqref="AK19">
    <cfRule type="duplicateValues" dxfId="3878" priority="1780"/>
  </conditionalFormatting>
  <conditionalFormatting sqref="AK19">
    <cfRule type="duplicateValues" dxfId="3877" priority="1779"/>
  </conditionalFormatting>
  <conditionalFormatting sqref="AK26">
    <cfRule type="duplicateValues" dxfId="3876" priority="1778"/>
  </conditionalFormatting>
  <conditionalFormatting sqref="AK26">
    <cfRule type="duplicateValues" dxfId="3875" priority="1777"/>
  </conditionalFormatting>
  <conditionalFormatting sqref="AK6">
    <cfRule type="duplicateValues" dxfId="3874" priority="1776"/>
  </conditionalFormatting>
  <conditionalFormatting sqref="AK6">
    <cfRule type="duplicateValues" dxfId="3873" priority="1775"/>
  </conditionalFormatting>
  <conditionalFormatting sqref="AK19">
    <cfRule type="duplicateValues" dxfId="3872" priority="1774"/>
  </conditionalFormatting>
  <conditionalFormatting sqref="AK26">
    <cfRule type="duplicateValues" dxfId="3871" priority="1773"/>
  </conditionalFormatting>
  <conditionalFormatting sqref="AK29">
    <cfRule type="duplicateValues" dxfId="3870" priority="1772"/>
  </conditionalFormatting>
  <conditionalFormatting sqref="AK29">
    <cfRule type="duplicateValues" dxfId="3869" priority="1771"/>
  </conditionalFormatting>
  <conditionalFormatting sqref="AK29">
    <cfRule type="duplicateValues" dxfId="3868" priority="1770"/>
  </conditionalFormatting>
  <conditionalFormatting sqref="AM6">
    <cfRule type="duplicateValues" dxfId="3867" priority="1769"/>
  </conditionalFormatting>
  <conditionalFormatting sqref="AM9">
    <cfRule type="duplicateValues" dxfId="3866" priority="1768"/>
  </conditionalFormatting>
  <conditionalFormatting sqref="AM6">
    <cfRule type="duplicateValues" dxfId="3865" priority="1767"/>
  </conditionalFormatting>
  <conditionalFormatting sqref="AM16">
    <cfRule type="duplicateValues" dxfId="3864" priority="1766"/>
  </conditionalFormatting>
  <conditionalFormatting sqref="AM9">
    <cfRule type="duplicateValues" dxfId="3863" priority="1765"/>
  </conditionalFormatting>
  <conditionalFormatting sqref="AM9">
    <cfRule type="duplicateValues" dxfId="3862" priority="1764"/>
  </conditionalFormatting>
  <conditionalFormatting sqref="AM16">
    <cfRule type="duplicateValues" dxfId="3861" priority="1763"/>
  </conditionalFormatting>
  <conditionalFormatting sqref="AM16">
    <cfRule type="duplicateValues" dxfId="3860" priority="1762"/>
  </conditionalFormatting>
  <conditionalFormatting sqref="AM19">
    <cfRule type="duplicateValues" dxfId="3859" priority="1761"/>
  </conditionalFormatting>
  <conditionalFormatting sqref="AM19">
    <cfRule type="duplicateValues" dxfId="3858" priority="1760"/>
  </conditionalFormatting>
  <conditionalFormatting sqref="AM6">
    <cfRule type="duplicateValues" dxfId="3857" priority="1759"/>
  </conditionalFormatting>
  <conditionalFormatting sqref="AM6">
    <cfRule type="duplicateValues" dxfId="3856" priority="1758"/>
  </conditionalFormatting>
  <conditionalFormatting sqref="AM19">
    <cfRule type="duplicateValues" dxfId="3855" priority="1757"/>
  </conditionalFormatting>
  <conditionalFormatting sqref="AH9 AJ9:AP9">
    <cfRule type="duplicateValues" dxfId="3854" priority="1756"/>
  </conditionalFormatting>
  <conditionalFormatting sqref="AH16 AJ16:AP16">
    <cfRule type="duplicateValues" dxfId="3853" priority="1755"/>
  </conditionalFormatting>
  <conditionalFormatting sqref="AH19 AJ19:AP19">
    <cfRule type="duplicateValues" dxfId="3852" priority="1754"/>
  </conditionalFormatting>
  <conditionalFormatting sqref="AH6">
    <cfRule type="duplicateValues" dxfId="3851" priority="1753"/>
  </conditionalFormatting>
  <conditionalFormatting sqref="AH9">
    <cfRule type="duplicateValues" dxfId="3850" priority="1752"/>
  </conditionalFormatting>
  <conditionalFormatting sqref="AH16">
    <cfRule type="duplicateValues" dxfId="3849" priority="1751"/>
  </conditionalFormatting>
  <conditionalFormatting sqref="AH19">
    <cfRule type="duplicateValues" dxfId="3848" priority="1750"/>
  </conditionalFormatting>
  <conditionalFormatting sqref="AH26">
    <cfRule type="duplicateValues" dxfId="3847" priority="1749"/>
  </conditionalFormatting>
  <conditionalFormatting sqref="AH29">
    <cfRule type="duplicateValues" dxfId="3846" priority="1748"/>
  </conditionalFormatting>
  <conditionalFormatting sqref="AH36">
    <cfRule type="duplicateValues" dxfId="3845" priority="1747"/>
  </conditionalFormatting>
  <conditionalFormatting sqref="AH39">
    <cfRule type="duplicateValues" dxfId="3844" priority="1746"/>
  </conditionalFormatting>
  <conditionalFormatting sqref="AH46">
    <cfRule type="duplicateValues" dxfId="3843" priority="1745"/>
  </conditionalFormatting>
  <conditionalFormatting sqref="AH49">
    <cfRule type="duplicateValues" dxfId="3842" priority="1744"/>
  </conditionalFormatting>
  <conditionalFormatting sqref="AI36">
    <cfRule type="duplicateValues" dxfId="3841" priority="1743"/>
  </conditionalFormatting>
  <conditionalFormatting sqref="AI36">
    <cfRule type="duplicateValues" dxfId="3840" priority="1742"/>
  </conditionalFormatting>
  <conditionalFormatting sqref="AI39">
    <cfRule type="duplicateValues" dxfId="3839" priority="1741"/>
  </conditionalFormatting>
  <conditionalFormatting sqref="AI39">
    <cfRule type="duplicateValues" dxfId="3838" priority="1740"/>
  </conditionalFormatting>
  <conditionalFormatting sqref="AI46">
    <cfRule type="duplicateValues" dxfId="3837" priority="1739"/>
  </conditionalFormatting>
  <conditionalFormatting sqref="AI46">
    <cfRule type="duplicateValues" dxfId="3836" priority="1738"/>
  </conditionalFormatting>
  <conditionalFormatting sqref="AI46">
    <cfRule type="duplicateValues" dxfId="3835" priority="1737"/>
  </conditionalFormatting>
  <conditionalFormatting sqref="AI49">
    <cfRule type="duplicateValues" dxfId="3834" priority="1736"/>
  </conditionalFormatting>
  <conditionalFormatting sqref="AI49">
    <cfRule type="duplicateValues" dxfId="3833" priority="1735"/>
  </conditionalFormatting>
  <conditionalFormatting sqref="AI49">
    <cfRule type="duplicateValues" dxfId="3832" priority="1734"/>
  </conditionalFormatting>
  <conditionalFormatting sqref="AI6">
    <cfRule type="duplicateValues" dxfId="3831" priority="1733"/>
  </conditionalFormatting>
  <conditionalFormatting sqref="AI6">
    <cfRule type="duplicateValues" dxfId="3830" priority="1732"/>
  </conditionalFormatting>
  <conditionalFormatting sqref="AI6">
    <cfRule type="duplicateValues" dxfId="3829" priority="1731"/>
  </conditionalFormatting>
  <conditionalFormatting sqref="AI9">
    <cfRule type="duplicateValues" dxfId="3828" priority="1730"/>
  </conditionalFormatting>
  <conditionalFormatting sqref="AI9">
    <cfRule type="duplicateValues" dxfId="3827" priority="1729"/>
  </conditionalFormatting>
  <conditionalFormatting sqref="AI9">
    <cfRule type="duplicateValues" dxfId="3826" priority="1728"/>
  </conditionalFormatting>
  <conditionalFormatting sqref="AI26">
    <cfRule type="duplicateValues" dxfId="3825" priority="1727"/>
  </conditionalFormatting>
  <conditionalFormatting sqref="AI26">
    <cfRule type="duplicateValues" dxfId="3824" priority="1726"/>
  </conditionalFormatting>
  <conditionalFormatting sqref="AI26">
    <cfRule type="duplicateValues" dxfId="3823" priority="1725"/>
  </conditionalFormatting>
  <conditionalFormatting sqref="AI29">
    <cfRule type="duplicateValues" dxfId="3822" priority="1724"/>
  </conditionalFormatting>
  <conditionalFormatting sqref="AI29">
    <cfRule type="duplicateValues" dxfId="3821" priority="1723"/>
  </conditionalFormatting>
  <conditionalFormatting sqref="AI29">
    <cfRule type="duplicateValues" dxfId="3820" priority="1722"/>
  </conditionalFormatting>
  <conditionalFormatting sqref="AI16">
    <cfRule type="duplicateValues" dxfId="3819" priority="1721"/>
  </conditionalFormatting>
  <conditionalFormatting sqref="AI16">
    <cfRule type="duplicateValues" dxfId="3818" priority="1720"/>
  </conditionalFormatting>
  <conditionalFormatting sqref="AI19">
    <cfRule type="duplicateValues" dxfId="3817" priority="1719"/>
  </conditionalFormatting>
  <conditionalFormatting sqref="AI19">
    <cfRule type="duplicateValues" dxfId="3816" priority="1718"/>
  </conditionalFormatting>
  <conditionalFormatting sqref="B6:AG6">
    <cfRule type="duplicateValues" dxfId="3815" priority="12"/>
  </conditionalFormatting>
  <conditionalFormatting sqref="B9:AG9">
    <cfRule type="duplicateValues" dxfId="3814" priority="11"/>
  </conditionalFormatting>
  <conditionalFormatting sqref="B16:AG16">
    <cfRule type="duplicateValues" dxfId="3813" priority="10"/>
  </conditionalFormatting>
  <conditionalFormatting sqref="B19:AG19">
    <cfRule type="duplicateValues" dxfId="3812" priority="9"/>
  </conditionalFormatting>
  <conditionalFormatting sqref="B26:AG26">
    <cfRule type="duplicateValues" dxfId="3811" priority="8"/>
  </conditionalFormatting>
  <conditionalFormatting sqref="B29:AG29">
    <cfRule type="duplicateValues" dxfId="3810" priority="7"/>
  </conditionalFormatting>
  <conditionalFormatting sqref="B36:AG36">
    <cfRule type="duplicateValues" dxfId="3809" priority="6"/>
  </conditionalFormatting>
  <conditionalFormatting sqref="B39:AG39">
    <cfRule type="duplicateValues" dxfId="3808" priority="5"/>
  </conditionalFormatting>
  <conditionalFormatting sqref="B46:AG46">
    <cfRule type="duplicateValues" dxfId="3807" priority="4"/>
  </conditionalFormatting>
  <conditionalFormatting sqref="B49:AG49">
    <cfRule type="duplicateValues" dxfId="3806" priority="3"/>
  </conditionalFormatting>
  <conditionalFormatting sqref="B56:AG56">
    <cfRule type="duplicateValues" dxfId="3805" priority="2"/>
  </conditionalFormatting>
  <conditionalFormatting sqref="B59:AG59">
    <cfRule type="duplicateValues" dxfId="3804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00865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98" stopIfTrue="1" operator="containsText" id="{AEC9D9D7-BFF9-4553-BA4E-E0F5C6A2FA11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897" stopIfTrue="1" operator="containsText" id="{E20E06E9-43AC-494C-9EA3-AE2B067EE208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843" stopIfTrue="1" operator="containsText" id="{924A3D8D-F1D2-4D47-892D-562696E51B33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47CD-AD09-434C-9822-42FDB36471D0}">
  <sheetPr codeName="Tabelle293"/>
  <dimension ref="A1:CE85"/>
  <sheetViews>
    <sheetView topLeftCell="K1" zoomScale="70" zoomScaleNormal="70" zoomScaleSheetLayoutView="70" zoomScalePageLayoutView="70" workbookViewId="0">
      <selection activeCell="AA7" sqref="AA7:AA9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17</v>
      </c>
      <c r="B1" s="3">
        <f>DATE(YEAR(A2),1,7*A1-3-WEEKDAY(DATE(YEAR(A2),,),3))</f>
        <v>43941</v>
      </c>
      <c r="C1" s="2" t="s">
        <v>29</v>
      </c>
      <c r="D1" s="3">
        <f>B1+4</f>
        <v>43945</v>
      </c>
      <c r="E1" s="207">
        <f ca="1">SUMIF(B6:AI7,"&lt;&gt;"&amp;"",B2:AI2)</f>
        <v>71</v>
      </c>
      <c r="F1" s="428" t="s">
        <v>419</v>
      </c>
      <c r="G1" s="354"/>
      <c r="H1" s="429"/>
      <c r="I1" s="429"/>
      <c r="J1" s="307"/>
      <c r="K1" s="307"/>
      <c r="L1" s="307"/>
      <c r="M1" s="432"/>
      <c r="N1" s="307"/>
      <c r="O1" s="307"/>
      <c r="P1" s="307"/>
      <c r="Q1" s="328"/>
      <c r="R1" s="345"/>
      <c r="S1" s="345"/>
      <c r="T1" s="362"/>
      <c r="U1" s="327"/>
      <c r="V1" s="327"/>
      <c r="W1" s="327"/>
      <c r="X1" s="221"/>
      <c r="Y1" s="223"/>
      <c r="Z1" s="212"/>
      <c r="AA1" s="227"/>
      <c r="AB1" s="227"/>
      <c r="AC1" s="225"/>
      <c r="AD1" s="362"/>
      <c r="AE1" s="413"/>
      <c r="AF1" s="227"/>
      <c r="AG1" s="227"/>
      <c r="AH1" s="212"/>
      <c r="AI1" s="212"/>
      <c r="AJ1" s="413"/>
      <c r="AK1" s="225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438" customFormat="1" ht="18" customHeight="1" x14ac:dyDescent="0.3">
      <c r="A2" s="433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166"/>
      <c r="J2" s="165"/>
      <c r="K2" s="165">
        <v>3</v>
      </c>
      <c r="L2" s="165"/>
      <c r="M2" s="165">
        <v>4</v>
      </c>
      <c r="N2" s="165">
        <v>6</v>
      </c>
      <c r="O2" s="165"/>
      <c r="P2" s="165">
        <v>2</v>
      </c>
      <c r="Q2" s="165">
        <v>2</v>
      </c>
      <c r="R2" s="165">
        <v>1</v>
      </c>
      <c r="S2" s="165"/>
      <c r="T2" s="165">
        <v>1</v>
      </c>
      <c r="U2" s="165">
        <v>3</v>
      </c>
      <c r="V2" s="165">
        <v>2</v>
      </c>
      <c r="W2" s="165"/>
      <c r="X2" s="165">
        <v>7</v>
      </c>
      <c r="Y2" s="165">
        <v>5</v>
      </c>
      <c r="Z2" s="166"/>
      <c r="AA2" s="166">
        <v>1</v>
      </c>
      <c r="AB2" s="166"/>
      <c r="AC2" s="165"/>
      <c r="AD2" s="165">
        <v>8</v>
      </c>
      <c r="AE2" s="165">
        <v>4</v>
      </c>
      <c r="AF2" s="165"/>
      <c r="AG2" s="165">
        <v>4</v>
      </c>
      <c r="AH2" s="165"/>
      <c r="AI2" s="165">
        <v>6</v>
      </c>
      <c r="AJ2" s="165">
        <v>4</v>
      </c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434">
        <f>MAX(AZ6,AZ9,AZ12,AZ16,AZ19,AZ22,AZ26,AZ29,AZ32,AZ36,AZ39,AZ42,AZ46,AZ49,AZ52,AZ56,AZ59,AZ62)</f>
        <v>9</v>
      </c>
      <c r="BA2" s="434">
        <f t="shared" ref="BA2:BR2" si="0">MAX(BA6,BA9,BA12,BA16,BA19,BA22,BA26,BA29,BA32,BA36,BA39,BA42,BA46,BA49,BA52,BA56,BA59,BA62)</f>
        <v>0</v>
      </c>
      <c r="BB2" s="434">
        <f t="shared" si="0"/>
        <v>14</v>
      </c>
      <c r="BC2" s="434">
        <f t="shared" si="0"/>
        <v>2</v>
      </c>
      <c r="BD2" s="434">
        <f t="shared" si="0"/>
        <v>11</v>
      </c>
      <c r="BE2" s="434">
        <f t="shared" si="0"/>
        <v>6</v>
      </c>
      <c r="BF2" s="434">
        <f t="shared" si="0"/>
        <v>4</v>
      </c>
      <c r="BG2" s="434">
        <f t="shared" si="0"/>
        <v>0</v>
      </c>
      <c r="BH2" s="434">
        <f t="shared" si="0"/>
        <v>6</v>
      </c>
      <c r="BI2" s="434">
        <f t="shared" si="0"/>
        <v>0</v>
      </c>
      <c r="BJ2" s="434">
        <f t="shared" si="0"/>
        <v>4</v>
      </c>
      <c r="BK2" s="434">
        <f t="shared" si="0"/>
        <v>4</v>
      </c>
      <c r="BL2" s="434">
        <f t="shared" si="0"/>
        <v>0</v>
      </c>
      <c r="BM2" s="434">
        <f t="shared" si="0"/>
        <v>7</v>
      </c>
      <c r="BN2" s="434">
        <f t="shared" si="0"/>
        <v>0</v>
      </c>
      <c r="BO2" s="434">
        <f t="shared" si="0"/>
        <v>1</v>
      </c>
      <c r="BP2" s="434">
        <f t="shared" si="0"/>
        <v>0</v>
      </c>
      <c r="BQ2" s="434">
        <f t="shared" si="0"/>
        <v>1</v>
      </c>
      <c r="BR2" s="434">
        <f t="shared" si="0"/>
        <v>0</v>
      </c>
      <c r="BS2" s="434"/>
      <c r="BT2" s="434"/>
      <c r="BU2" s="435"/>
      <c r="BV2" s="435"/>
      <c r="BW2" s="435"/>
      <c r="BX2" s="435"/>
      <c r="BY2" s="435"/>
      <c r="BZ2" s="436"/>
      <c r="CA2" s="436"/>
      <c r="CB2" s="437"/>
      <c r="CC2" s="437"/>
      <c r="CD2" s="437"/>
      <c r="CE2" s="437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 t="s">
        <v>367</v>
      </c>
      <c r="Y3" s="12" t="s">
        <v>435</v>
      </c>
      <c r="Z3" s="286"/>
      <c r="AA3" s="286" t="s">
        <v>270</v>
      </c>
      <c r="AB3" s="286"/>
      <c r="AC3" s="286"/>
      <c r="AD3" s="12" t="s">
        <v>247</v>
      </c>
      <c r="AE3" s="12" t="s">
        <v>438</v>
      </c>
      <c r="AF3" s="12"/>
      <c r="AG3" s="12" t="s">
        <v>297</v>
      </c>
      <c r="AH3" s="12"/>
      <c r="AI3" s="12" t="s">
        <v>311</v>
      </c>
      <c r="AJ3" s="13" t="s">
        <v>359</v>
      </c>
      <c r="AK3" s="12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444</v>
      </c>
      <c r="C4" s="17" t="s">
        <v>191</v>
      </c>
      <c r="D4" s="17" t="s">
        <v>191</v>
      </c>
      <c r="E4" s="17" t="s">
        <v>439</v>
      </c>
      <c r="F4" s="17" t="s">
        <v>279</v>
      </c>
      <c r="G4" s="17" t="s">
        <v>445</v>
      </c>
      <c r="H4" s="17" t="s">
        <v>445</v>
      </c>
      <c r="I4" s="17"/>
      <c r="J4" s="17"/>
      <c r="K4" s="17" t="s">
        <v>448</v>
      </c>
      <c r="L4" s="17"/>
      <c r="M4" s="17" t="s">
        <v>262</v>
      </c>
      <c r="N4" s="17" t="s">
        <v>253</v>
      </c>
      <c r="O4" s="17"/>
      <c r="P4" s="17" t="s">
        <v>253</v>
      </c>
      <c r="Q4" s="17" t="s">
        <v>441</v>
      </c>
      <c r="R4" s="17" t="s">
        <v>422</v>
      </c>
      <c r="S4" s="17"/>
      <c r="T4" s="373" t="s">
        <v>262</v>
      </c>
      <c r="U4" s="17" t="s">
        <v>422</v>
      </c>
      <c r="V4" s="17" t="s">
        <v>422</v>
      </c>
      <c r="W4" s="17"/>
      <c r="X4" s="17" t="s">
        <v>446</v>
      </c>
      <c r="Y4" s="17" t="s">
        <v>445</v>
      </c>
      <c r="Z4" s="17"/>
      <c r="AA4" s="17"/>
      <c r="AB4" s="17"/>
      <c r="AC4" s="17"/>
      <c r="AD4" s="17" t="s">
        <v>422</v>
      </c>
      <c r="AE4" s="17" t="s">
        <v>441</v>
      </c>
      <c r="AF4" s="17"/>
      <c r="AG4" s="17" t="s">
        <v>262</v>
      </c>
      <c r="AH4" s="17"/>
      <c r="AI4" s="17" t="s">
        <v>436</v>
      </c>
      <c r="AJ4" s="334" t="s">
        <v>413</v>
      </c>
      <c r="AK4" s="86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>SWE</v>
      </c>
      <c r="AS4" s="187" t="str">
        <f>IF(HLOOKUP($A$1&amp;"a",[1]!Plan,AS66,FALSE)="","",HLOOKUP($A$1&amp;"a",[1]!Plan,AS66,FALSE))</f>
        <v>AD011</v>
      </c>
      <c r="AT4" s="18" t="str">
        <f>IF(HLOOKUP($A$1&amp;"a",[1]!Plan,AT66,FALSE)="","",HLOOKUP($A$1&amp;"a",[1]!Plan,AT66,FALSE))</f>
        <v>LRAUH MCSA</v>
      </c>
      <c r="AU4" s="18" t="str">
        <f>IF(HLOOKUP($A$1&amp;"a",[1]!Plan,AU66,FALSE)="","",HLOOKUP($A$1&amp;"a",[1]!Plan,AU66,FALSE))</f>
        <v>MOC20762</v>
      </c>
      <c r="AV4" s="18" t="str">
        <f>IF(HLOOKUP($A$1&amp;"a",[1]!Plan,AV66,FALSE)="","",HLOOKUP($A$1&amp;"a",[1]!Plan,AV66,FALSE))</f>
        <v>ITI01</v>
      </c>
      <c r="AW4" s="18" t="str">
        <f>IF(HLOOKUP($A$1&amp;"a",[1]!Plan,AW66,FALSE)="","",HLOOKUP($A$1&amp;"a",[1]!Plan,AW66,FALSE))</f>
        <v>Bundeswehr-SAP</v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322" t="s">
        <v>56</v>
      </c>
      <c r="C5" s="289"/>
      <c r="D5" s="289"/>
      <c r="E5" s="344" t="s">
        <v>233</v>
      </c>
      <c r="F5" s="290" t="s">
        <v>6</v>
      </c>
      <c r="G5" s="288" t="s">
        <v>4</v>
      </c>
      <c r="H5" s="288" t="s">
        <v>4</v>
      </c>
      <c r="I5" s="289"/>
      <c r="J5" s="289"/>
      <c r="K5" s="299" t="s">
        <v>9</v>
      </c>
      <c r="L5" s="289"/>
      <c r="M5" s="352" t="s">
        <v>202</v>
      </c>
      <c r="N5" s="289"/>
      <c r="O5" s="289"/>
      <c r="P5" s="289"/>
      <c r="Q5" s="217" t="s">
        <v>27</v>
      </c>
      <c r="R5" s="264" t="s">
        <v>74</v>
      </c>
      <c r="S5" s="289"/>
      <c r="T5" s="406" t="s">
        <v>423</v>
      </c>
      <c r="U5" s="264" t="s">
        <v>74</v>
      </c>
      <c r="V5" s="264" t="s">
        <v>74</v>
      </c>
      <c r="W5" s="289"/>
      <c r="X5" s="372" t="s">
        <v>0</v>
      </c>
      <c r="Y5" s="288" t="s">
        <v>4</v>
      </c>
      <c r="Z5" s="289"/>
      <c r="AA5" s="289"/>
      <c r="AB5" s="289"/>
      <c r="AC5" s="289"/>
      <c r="AD5" s="417" t="s">
        <v>74</v>
      </c>
      <c r="AE5" s="217" t="s">
        <v>27</v>
      </c>
      <c r="AF5" s="289"/>
      <c r="AG5" s="294" t="s">
        <v>14</v>
      </c>
      <c r="AH5" s="289"/>
      <c r="AI5" s="295" t="s">
        <v>26</v>
      </c>
      <c r="AJ5" s="358" t="s">
        <v>2</v>
      </c>
      <c r="AK5" s="315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>Dittmer</v>
      </c>
      <c r="AU5" s="199" t="s">
        <v>6</v>
      </c>
      <c r="AV5" s="23" t="str">
        <f>IF(HLOOKUP($A$1,[1]!Plan,AV66,FALSE)="","",HLOOKUP($A$1,[1]!Plan,AV66,FALSE))</f>
        <v>?</v>
      </c>
      <c r="AW5" s="23" t="str">
        <f>IF(HLOOKUP($A$1,[1]!Plan,AW66,FALSE)="","",HLOOKUP($A$1,[1]!Plan,AW66,FALSE))</f>
        <v>MHübner</v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7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 t="s">
        <v>31</v>
      </c>
      <c r="C6" s="26"/>
      <c r="D6" s="26"/>
      <c r="E6" s="26">
        <v>4</v>
      </c>
      <c r="F6" s="26">
        <v>5</v>
      </c>
      <c r="G6" s="26">
        <v>1</v>
      </c>
      <c r="H6" s="26">
        <v>1</v>
      </c>
      <c r="I6" s="26"/>
      <c r="J6" s="26"/>
      <c r="K6" s="26" t="s">
        <v>271</v>
      </c>
      <c r="L6" s="26"/>
      <c r="M6" s="26">
        <v>7</v>
      </c>
      <c r="N6" s="26"/>
      <c r="O6" s="26"/>
      <c r="P6" s="26"/>
      <c r="Q6" s="26">
        <v>9</v>
      </c>
      <c r="R6" s="26">
        <v>3</v>
      </c>
      <c r="S6" s="26"/>
      <c r="T6" s="26" t="s">
        <v>64</v>
      </c>
      <c r="U6" s="26">
        <v>3</v>
      </c>
      <c r="V6" s="26">
        <v>3</v>
      </c>
      <c r="W6" s="26"/>
      <c r="X6" s="26" t="s">
        <v>34</v>
      </c>
      <c r="Y6" s="26">
        <v>1</v>
      </c>
      <c r="Z6" s="26"/>
      <c r="AA6" s="26"/>
      <c r="AB6" s="26"/>
      <c r="AC6" s="26"/>
      <c r="AD6" s="26">
        <v>3</v>
      </c>
      <c r="AE6" s="26">
        <v>9</v>
      </c>
      <c r="AF6" s="26"/>
      <c r="AG6" s="26" t="s">
        <v>32</v>
      </c>
      <c r="AH6" s="26"/>
      <c r="AI6" s="26">
        <v>6</v>
      </c>
      <c r="AJ6" s="82" t="s">
        <v>402</v>
      </c>
      <c r="AK6" s="31"/>
      <c r="AL6" s="31"/>
      <c r="AM6" s="31"/>
      <c r="AN6" s="124"/>
      <c r="AO6" s="31"/>
      <c r="AP6" s="125"/>
      <c r="AQ6" s="4"/>
      <c r="AR6" s="28">
        <f>IF(HLOOKUP($A$1&amp;"b",[1]!Plan,AR66,FALSE)="","",HLOOKUP($A$1&amp;"b",[1]!Plan,AR66,FALSE))</f>
        <v>8</v>
      </c>
      <c r="AS6" s="28">
        <f>IF(HLOOKUP($A$1&amp;"b",[1]!Plan,AS66,FALSE)="","",HLOOKUP($A$1&amp;"b",[1]!Plan,AS66,FALSE))</f>
        <v>8</v>
      </c>
      <c r="AT6" s="28">
        <f>IF(HLOOKUP($A$1&amp;"b",[1]!Plan,AT66,FALSE)="","",HLOOKUP($A$1&amp;"b",[1]!Plan,AT66,FALSE))</f>
        <v>8</v>
      </c>
      <c r="AU6" s="28">
        <f>IF(HLOOKUP($A$1&amp;"b",[1]!Plan,AU66,FALSE)="","",HLOOKUP($A$1&amp;"b",[1]!Plan,AU66,FALSE))</f>
        <v>40</v>
      </c>
      <c r="AV6" s="28">
        <f>IF(HLOOKUP($A$1&amp;"b",[1]!Plan,AV66,FALSE)="","",HLOOKUP($A$1&amp;"b",[1]!Plan,AV66,FALSE))</f>
        <v>8</v>
      </c>
      <c r="AW6" s="28">
        <f>IF(HLOOKUP($A$1&amp;"b",[1]!Plan,AW66,FALSE)="","",HLOOKUP($A$1&amp;"b",[1]!Plan,AW66,FALSE))</f>
        <v>8</v>
      </c>
      <c r="AX6" s="28"/>
      <c r="AY6" s="29"/>
      <c r="AZ6" s="167">
        <f t="shared" ref="AZ6:BR6" si="2">SUMIF($B6:$AP6,AZ$3,$B$2:$AP$2)</f>
        <v>9</v>
      </c>
      <c r="BA6" s="167">
        <f t="shared" si="2"/>
        <v>0</v>
      </c>
      <c r="BB6" s="167">
        <f t="shared" si="2"/>
        <v>14</v>
      </c>
      <c r="BC6" s="167">
        <f t="shared" si="2"/>
        <v>2</v>
      </c>
      <c r="BD6" s="167">
        <f t="shared" si="2"/>
        <v>11</v>
      </c>
      <c r="BE6" s="167">
        <f t="shared" si="2"/>
        <v>6</v>
      </c>
      <c r="BF6" s="167">
        <f t="shared" si="2"/>
        <v>4</v>
      </c>
      <c r="BG6" s="167">
        <f t="shared" si="2"/>
        <v>0</v>
      </c>
      <c r="BH6" s="167">
        <f t="shared" si="2"/>
        <v>6</v>
      </c>
      <c r="BI6" s="167">
        <f t="shared" si="2"/>
        <v>0</v>
      </c>
      <c r="BJ6" s="167">
        <f t="shared" si="2"/>
        <v>4</v>
      </c>
      <c r="BK6" s="167">
        <f t="shared" si="2"/>
        <v>4</v>
      </c>
      <c r="BL6" s="167">
        <f t="shared" si="2"/>
        <v>0</v>
      </c>
      <c r="BM6" s="167">
        <f t="shared" si="2"/>
        <v>7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1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9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444</v>
      </c>
      <c r="C7" s="17" t="s">
        <v>191</v>
      </c>
      <c r="D7" s="17" t="s">
        <v>191</v>
      </c>
      <c r="E7" s="17" t="s">
        <v>439</v>
      </c>
      <c r="F7" s="17" t="s">
        <v>279</v>
      </c>
      <c r="G7" s="17" t="s">
        <v>445</v>
      </c>
      <c r="H7" s="17" t="s">
        <v>445</v>
      </c>
      <c r="I7" s="17"/>
      <c r="J7" s="17"/>
      <c r="K7" s="17" t="s">
        <v>448</v>
      </c>
      <c r="L7" s="17"/>
      <c r="M7" s="17" t="s">
        <v>262</v>
      </c>
      <c r="N7" s="17" t="s">
        <v>253</v>
      </c>
      <c r="O7" s="17"/>
      <c r="P7" s="17" t="s">
        <v>253</v>
      </c>
      <c r="Q7" s="17" t="s">
        <v>441</v>
      </c>
      <c r="R7" s="17" t="s">
        <v>422</v>
      </c>
      <c r="S7" s="17"/>
      <c r="T7" s="373" t="s">
        <v>262</v>
      </c>
      <c r="U7" s="17" t="s">
        <v>422</v>
      </c>
      <c r="V7" s="17" t="s">
        <v>422</v>
      </c>
      <c r="W7" s="17"/>
      <c r="X7" s="17" t="s">
        <v>446</v>
      </c>
      <c r="Y7" s="17" t="s">
        <v>445</v>
      </c>
      <c r="Z7" s="17"/>
      <c r="AA7" s="17" t="s">
        <v>447</v>
      </c>
      <c r="AB7" s="17"/>
      <c r="AC7" s="17"/>
      <c r="AD7" s="17" t="s">
        <v>422</v>
      </c>
      <c r="AE7" s="17" t="s">
        <v>441</v>
      </c>
      <c r="AF7" s="17"/>
      <c r="AG7" s="17" t="s">
        <v>262</v>
      </c>
      <c r="AH7" s="17"/>
      <c r="AI7" s="17" t="s">
        <v>436</v>
      </c>
      <c r="AJ7" s="334" t="s">
        <v>413</v>
      </c>
      <c r="AK7" s="86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>SWE</v>
      </c>
      <c r="AS7" s="187" t="str">
        <f>IF(HLOOKUP($A$1&amp;"a",[1]!Plan,AS66,FALSE)="","",HLOOKUP($A$1&amp;"a",[1]!Plan,AS66,FALSE))</f>
        <v>AD011</v>
      </c>
      <c r="AT7" s="18" t="str">
        <f>IF(HLOOKUP($A$1&amp;"a",[1]!Plan,AT66,FALSE)="","",HLOOKUP($A$1&amp;"a",[1]!Plan,AT66,FALSE))</f>
        <v>LRAUH MCSA</v>
      </c>
      <c r="AU7" s="18" t="str">
        <f>IF(HLOOKUP($A$1&amp;"a",[1]!Plan,AU66,FALSE)="","",HLOOKUP($A$1&amp;"a",[1]!Plan,AU66,FALSE))</f>
        <v>MOC20762</v>
      </c>
      <c r="AV7" s="18" t="str">
        <f>IF(HLOOKUP($A$1&amp;"a",[1]!Plan,AV66,FALSE)="","",HLOOKUP($A$1&amp;"a",[1]!Plan,AV66,FALSE))</f>
        <v>ITI01</v>
      </c>
      <c r="AW7" s="18" t="str">
        <f>IF(HLOOKUP($A$1&amp;"a",[1]!Plan,AW66,FALSE)="","",HLOOKUP($A$1&amp;"a",[1]!Plan,AW66,FALSE))</f>
        <v>Bundeswehr-SAP</v>
      </c>
      <c r="AX7" s="18"/>
      <c r="AY7" s="19"/>
      <c r="BU7" s="8"/>
      <c r="BV7" s="24"/>
      <c r="BX7" s="8">
        <v>12</v>
      </c>
      <c r="BY7" s="170">
        <f>COUNTIF($AZ$2:$BR$2,"&lt;=12")-BY6-BY5</f>
        <v>2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322" t="s">
        <v>56</v>
      </c>
      <c r="C8" s="289"/>
      <c r="D8" s="289"/>
      <c r="E8" s="344" t="s">
        <v>233</v>
      </c>
      <c r="F8" s="290" t="s">
        <v>6</v>
      </c>
      <c r="G8" s="288" t="s">
        <v>4</v>
      </c>
      <c r="H8" s="288" t="s">
        <v>4</v>
      </c>
      <c r="I8" s="289"/>
      <c r="J8" s="289"/>
      <c r="K8" s="299" t="s">
        <v>9</v>
      </c>
      <c r="L8" s="289"/>
      <c r="M8" s="352" t="s">
        <v>202</v>
      </c>
      <c r="N8" s="289"/>
      <c r="O8" s="289"/>
      <c r="P8" s="289"/>
      <c r="Q8" s="217" t="s">
        <v>27</v>
      </c>
      <c r="R8" s="264" t="s">
        <v>74</v>
      </c>
      <c r="S8" s="289"/>
      <c r="T8" s="406" t="s">
        <v>423</v>
      </c>
      <c r="U8" s="264" t="s">
        <v>74</v>
      </c>
      <c r="V8" s="264" t="s">
        <v>74</v>
      </c>
      <c r="W8" s="289"/>
      <c r="X8" s="372" t="s">
        <v>0</v>
      </c>
      <c r="Y8" s="288" t="s">
        <v>4</v>
      </c>
      <c r="Z8" s="289"/>
      <c r="AA8" s="293" t="s">
        <v>225</v>
      </c>
      <c r="AB8" s="289"/>
      <c r="AC8" s="289"/>
      <c r="AD8" s="417" t="s">
        <v>74</v>
      </c>
      <c r="AE8" s="217" t="s">
        <v>27</v>
      </c>
      <c r="AF8" s="289"/>
      <c r="AG8" s="294" t="s">
        <v>14</v>
      </c>
      <c r="AH8" s="289"/>
      <c r="AI8" s="295" t="s">
        <v>26</v>
      </c>
      <c r="AJ8" s="358" t="s">
        <v>2</v>
      </c>
      <c r="AK8" s="315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>Dittmer</v>
      </c>
      <c r="AU8" s="199" t="s">
        <v>6</v>
      </c>
      <c r="AV8" s="23" t="str">
        <f>IF(HLOOKUP($A$1,[1]!Plan,AV66,FALSE)="","",HLOOKUP($A$1,[1]!Plan,AV66,FALSE))</f>
        <v>?</v>
      </c>
      <c r="AW8" s="23" t="str">
        <f>IF(HLOOKUP($A$1,[1]!Plan,AW66,FALSE)="","",HLOOKUP($A$1,[1]!Plan,AW66,FALSE))</f>
        <v>MHübner</v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1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 t="s">
        <v>31</v>
      </c>
      <c r="C9" s="26"/>
      <c r="D9" s="26"/>
      <c r="E9" s="26">
        <v>4</v>
      </c>
      <c r="F9" s="26">
        <v>5</v>
      </c>
      <c r="G9" s="26">
        <v>1</v>
      </c>
      <c r="H9" s="26">
        <v>1</v>
      </c>
      <c r="I9" s="26"/>
      <c r="J9" s="26"/>
      <c r="K9" s="26" t="s">
        <v>271</v>
      </c>
      <c r="L9" s="26"/>
      <c r="M9" s="26">
        <v>7</v>
      </c>
      <c r="N9" s="26"/>
      <c r="O9" s="26"/>
      <c r="P9" s="26"/>
      <c r="Q9" s="26">
        <v>9</v>
      </c>
      <c r="R9" s="26">
        <v>3</v>
      </c>
      <c r="S9" s="26"/>
      <c r="T9" s="26" t="s">
        <v>64</v>
      </c>
      <c r="U9" s="26">
        <v>3</v>
      </c>
      <c r="V9" s="26">
        <v>3</v>
      </c>
      <c r="W9" s="26"/>
      <c r="X9" s="26" t="s">
        <v>34</v>
      </c>
      <c r="Y9" s="26">
        <v>1</v>
      </c>
      <c r="Z9" s="26"/>
      <c r="AA9" s="26" t="s">
        <v>63</v>
      </c>
      <c r="AB9" s="26"/>
      <c r="AC9" s="26"/>
      <c r="AD9" s="26">
        <v>3</v>
      </c>
      <c r="AE9" s="26">
        <v>9</v>
      </c>
      <c r="AF9" s="26"/>
      <c r="AG9" s="26" t="s">
        <v>32</v>
      </c>
      <c r="AH9" s="26"/>
      <c r="AI9" s="26">
        <v>6</v>
      </c>
      <c r="AJ9" s="82" t="s">
        <v>402</v>
      </c>
      <c r="AK9" s="31"/>
      <c r="AL9" s="31"/>
      <c r="AM9" s="31"/>
      <c r="AN9" s="124"/>
      <c r="AO9" s="31"/>
      <c r="AP9" s="125"/>
      <c r="AQ9" s="4"/>
      <c r="AR9" s="28">
        <f>IF(HLOOKUP($A$1&amp;"b",[1]!Plan,AR66,FALSE)="","",HLOOKUP($A$1&amp;"b",[1]!Plan,AR66,FALSE))</f>
        <v>8</v>
      </c>
      <c r="AS9" s="28">
        <f>IF(HLOOKUP($A$1&amp;"b",[1]!Plan,AS66,FALSE)="","",HLOOKUP($A$1&amp;"b",[1]!Plan,AS66,FALSE))</f>
        <v>8</v>
      </c>
      <c r="AT9" s="28">
        <f>IF(HLOOKUP($A$1&amp;"b",[1]!Plan,AT66,FALSE)="","",HLOOKUP($A$1&amp;"b",[1]!Plan,AT66,FALSE))</f>
        <v>8</v>
      </c>
      <c r="AU9" s="28">
        <f>IF(HLOOKUP($A$1&amp;"b",[1]!Plan,AU66,FALSE)="","",HLOOKUP($A$1&amp;"b",[1]!Plan,AU66,FALSE))</f>
        <v>40</v>
      </c>
      <c r="AV9" s="28">
        <f>IF(HLOOKUP($A$1&amp;"b",[1]!Plan,AV66,FALSE)="","",HLOOKUP($A$1&amp;"b",[1]!Plan,AV66,FALSE))</f>
        <v>8</v>
      </c>
      <c r="AW9" s="28">
        <f>IF(HLOOKUP($A$1&amp;"b",[1]!Plan,AW66,FALSE)="","",HLOOKUP($A$1&amp;"b",[1]!Plan,AW66,FALSE))</f>
        <v>8</v>
      </c>
      <c r="AX9" s="28"/>
      <c r="AY9" s="29"/>
      <c r="AZ9" s="167">
        <f t="shared" ref="AZ9:BR9" si="4">SUMIF($B9:$AP9,AZ$3,$B$2:$AP$2)</f>
        <v>9</v>
      </c>
      <c r="BA9" s="167">
        <f t="shared" si="4"/>
        <v>0</v>
      </c>
      <c r="BB9" s="167">
        <f t="shared" si="4"/>
        <v>14</v>
      </c>
      <c r="BC9" s="167">
        <f t="shared" si="4"/>
        <v>2</v>
      </c>
      <c r="BD9" s="167">
        <f t="shared" si="4"/>
        <v>11</v>
      </c>
      <c r="BE9" s="167">
        <f t="shared" si="4"/>
        <v>6</v>
      </c>
      <c r="BF9" s="167">
        <f t="shared" si="4"/>
        <v>4</v>
      </c>
      <c r="BG9" s="167">
        <f t="shared" si="4"/>
        <v>0</v>
      </c>
      <c r="BH9" s="167">
        <f t="shared" si="4"/>
        <v>6</v>
      </c>
      <c r="BI9" s="167">
        <f t="shared" si="4"/>
        <v>0</v>
      </c>
      <c r="BJ9" s="167">
        <f t="shared" si="4"/>
        <v>4</v>
      </c>
      <c r="BK9" s="167">
        <f t="shared" si="4"/>
        <v>4</v>
      </c>
      <c r="BL9" s="167">
        <f t="shared" si="4"/>
        <v>0</v>
      </c>
      <c r="BM9" s="167">
        <f t="shared" si="4"/>
        <v>7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1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444</v>
      </c>
      <c r="C14" s="17" t="s">
        <v>191</v>
      </c>
      <c r="D14" s="17" t="s">
        <v>191</v>
      </c>
      <c r="E14" s="17" t="s">
        <v>439</v>
      </c>
      <c r="F14" s="17" t="s">
        <v>279</v>
      </c>
      <c r="G14" s="17" t="s">
        <v>445</v>
      </c>
      <c r="H14" s="17" t="s">
        <v>445</v>
      </c>
      <c r="I14" s="17"/>
      <c r="J14" s="17"/>
      <c r="K14" s="17" t="s">
        <v>448</v>
      </c>
      <c r="L14" s="17"/>
      <c r="M14" s="17" t="s">
        <v>262</v>
      </c>
      <c r="N14" s="373" t="s">
        <v>253</v>
      </c>
      <c r="O14" s="17"/>
      <c r="P14" s="17" t="s">
        <v>253</v>
      </c>
      <c r="Q14" s="17" t="s">
        <v>441</v>
      </c>
      <c r="R14" s="17" t="s">
        <v>422</v>
      </c>
      <c r="S14" s="373"/>
      <c r="T14" s="373" t="s">
        <v>262</v>
      </c>
      <c r="U14" s="17" t="s">
        <v>422</v>
      </c>
      <c r="V14" s="17" t="s">
        <v>422</v>
      </c>
      <c r="W14" s="17"/>
      <c r="X14" s="17" t="s">
        <v>446</v>
      </c>
      <c r="Y14" s="17" t="s">
        <v>445</v>
      </c>
      <c r="Z14" s="17"/>
      <c r="AA14" s="17"/>
      <c r="AB14" s="17"/>
      <c r="AC14" s="17"/>
      <c r="AD14" s="17" t="s">
        <v>422</v>
      </c>
      <c r="AE14" s="17" t="s">
        <v>441</v>
      </c>
      <c r="AF14" s="17"/>
      <c r="AG14" s="17" t="s">
        <v>262</v>
      </c>
      <c r="AH14" s="17"/>
      <c r="AI14" s="17" t="s">
        <v>262</v>
      </c>
      <c r="AJ14" s="334" t="s">
        <v>413</v>
      </c>
      <c r="AK14" s="86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>SWE</v>
      </c>
      <c r="AS14" s="187" t="str">
        <f>IF(HLOOKUP($A$1&amp;"a",[1]!Plan,AS67,FALSE)="","",HLOOKUP($A$1&amp;"a",[1]!Plan,AS67,FALSE))</f>
        <v>AD011</v>
      </c>
      <c r="AT14" s="18" t="str">
        <f>IF(HLOOKUP($A$1&amp;"a",[1]!Plan,AT67,FALSE)="","",HLOOKUP($A$1&amp;"a",[1]!Plan,AT67,FALSE))</f>
        <v>LRAUH MCSA</v>
      </c>
      <c r="AU14" s="18" t="str">
        <f>IF(HLOOKUP($A$1&amp;"a",[1]!Plan,AU67,FALSE)="","",HLOOKUP($A$1&amp;"a",[1]!Plan,AU67,FALSE))</f>
        <v>TEAG</v>
      </c>
      <c r="AV14" s="18" t="str">
        <f>IF(HLOOKUP($A$1&amp;"a",[1]!Plan,AV67,FALSE)="","",HLOOKUP($A$1&amp;"a",[1]!Plan,AV67,FALSE))</f>
        <v>ITI01</v>
      </c>
      <c r="AW14" s="18" t="str">
        <f>IF(HLOOKUP($A$1&amp;"a",[1]!Plan,AW67,FALSE)="","",HLOOKUP($A$1&amp;"a",[1]!Plan,AW67,FALSE))</f>
        <v>Bundeswehr-SAP</v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322" t="s">
        <v>56</v>
      </c>
      <c r="C15" s="289"/>
      <c r="D15" s="289"/>
      <c r="E15" s="344" t="s">
        <v>233</v>
      </c>
      <c r="F15" s="290" t="s">
        <v>6</v>
      </c>
      <c r="G15" s="288" t="s">
        <v>4</v>
      </c>
      <c r="H15" s="288" t="s">
        <v>4</v>
      </c>
      <c r="I15" s="289"/>
      <c r="J15" s="289"/>
      <c r="K15" s="299" t="s">
        <v>9</v>
      </c>
      <c r="L15" s="289"/>
      <c r="M15" s="292" t="s">
        <v>16</v>
      </c>
      <c r="N15" s="289"/>
      <c r="O15" s="289"/>
      <c r="P15" s="289"/>
      <c r="Q15" s="217" t="s">
        <v>27</v>
      </c>
      <c r="R15" s="264" t="s">
        <v>74</v>
      </c>
      <c r="S15" s="289"/>
      <c r="T15" s="406" t="s">
        <v>423</v>
      </c>
      <c r="U15" s="264" t="s">
        <v>74</v>
      </c>
      <c r="V15" s="264" t="s">
        <v>74</v>
      </c>
      <c r="W15" s="289"/>
      <c r="X15" s="372" t="s">
        <v>0</v>
      </c>
      <c r="Y15" s="288" t="s">
        <v>4</v>
      </c>
      <c r="Z15" s="289"/>
      <c r="AA15" s="289"/>
      <c r="AB15" s="289"/>
      <c r="AC15" s="289"/>
      <c r="AD15" s="417" t="s">
        <v>74</v>
      </c>
      <c r="AE15" s="217" t="s">
        <v>27</v>
      </c>
      <c r="AF15" s="289"/>
      <c r="AG15" s="294" t="s">
        <v>14</v>
      </c>
      <c r="AH15" s="289"/>
      <c r="AI15" s="325" t="s">
        <v>16</v>
      </c>
      <c r="AJ15" s="358" t="s">
        <v>2</v>
      </c>
      <c r="AK15" s="315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>Dittmer</v>
      </c>
      <c r="AU15" s="199" t="s">
        <v>6</v>
      </c>
      <c r="AV15" s="23" t="str">
        <f>IF(HLOOKUP($A$1,[1]!Plan,AV67,FALSE)="","",HLOOKUP($A$1,[1]!Plan,AV67,FALSE))</f>
        <v>?</v>
      </c>
      <c r="AW15" s="23" t="str">
        <f>IF(HLOOKUP($A$1,[1]!Plan,AW67,FALSE)="","",HLOOKUP($A$1,[1]!Plan,AW67,FALSE))</f>
        <v>MHübner</v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31</v>
      </c>
      <c r="C16" s="26"/>
      <c r="D16" s="26"/>
      <c r="E16" s="26">
        <v>4</v>
      </c>
      <c r="F16" s="26">
        <v>5</v>
      </c>
      <c r="G16" s="26">
        <v>1</v>
      </c>
      <c r="H16" s="26">
        <v>1</v>
      </c>
      <c r="I16" s="26"/>
      <c r="J16" s="26"/>
      <c r="K16" s="26" t="s">
        <v>271</v>
      </c>
      <c r="L16" s="26"/>
      <c r="M16" s="26">
        <v>7</v>
      </c>
      <c r="N16" s="26"/>
      <c r="O16" s="26"/>
      <c r="P16" s="26"/>
      <c r="Q16" s="26">
        <v>9</v>
      </c>
      <c r="R16" s="26">
        <v>3</v>
      </c>
      <c r="S16" s="26"/>
      <c r="T16" s="26" t="s">
        <v>64</v>
      </c>
      <c r="U16" s="26">
        <v>3</v>
      </c>
      <c r="V16" s="26">
        <v>3</v>
      </c>
      <c r="W16" s="26"/>
      <c r="X16" s="26" t="s">
        <v>34</v>
      </c>
      <c r="Y16" s="26">
        <v>1</v>
      </c>
      <c r="Z16" s="26"/>
      <c r="AA16" s="26"/>
      <c r="AB16" s="26"/>
      <c r="AC16" s="26"/>
      <c r="AD16" s="26">
        <v>3</v>
      </c>
      <c r="AE16" s="26">
        <v>9</v>
      </c>
      <c r="AF16" s="26"/>
      <c r="AG16" s="26" t="s">
        <v>32</v>
      </c>
      <c r="AH16" s="26"/>
      <c r="AI16" s="26">
        <v>6</v>
      </c>
      <c r="AJ16" s="82" t="s">
        <v>402</v>
      </c>
      <c r="AK16" s="31"/>
      <c r="AL16" s="31"/>
      <c r="AM16" s="31"/>
      <c r="AN16" s="124"/>
      <c r="AO16" s="31"/>
      <c r="AP16" s="125"/>
      <c r="AQ16" s="4"/>
      <c r="AR16" s="28">
        <f>IF(HLOOKUP($A$1&amp;"b",[1]!Plan,AR67,FALSE)="","",HLOOKUP($A$1&amp;"b",[1]!Plan,AR67,FALSE))</f>
        <v>8</v>
      </c>
      <c r="AS16" s="28">
        <f>IF(HLOOKUP($A$1&amp;"b",[1]!Plan,AS67,FALSE)="","",HLOOKUP($A$1&amp;"b",[1]!Plan,AS67,FALSE))</f>
        <v>8</v>
      </c>
      <c r="AT16" s="28">
        <f>IF(HLOOKUP($A$1&amp;"b",[1]!Plan,AT67,FALSE)="","",HLOOKUP($A$1&amp;"b",[1]!Plan,AT67,FALSE))</f>
        <v>8</v>
      </c>
      <c r="AU16" s="28">
        <f>IF(HLOOKUP($A$1&amp;"b",[1]!Plan,AU67,FALSE)="","",HLOOKUP($A$1&amp;"b",[1]!Plan,AU67,FALSE))</f>
        <v>8</v>
      </c>
      <c r="AV16" s="28">
        <f>IF(HLOOKUP($A$1&amp;"b",[1]!Plan,AV67,FALSE)="","",HLOOKUP($A$1&amp;"b",[1]!Plan,AV67,FALSE))</f>
        <v>8</v>
      </c>
      <c r="AW16" s="28">
        <f>IF(HLOOKUP($A$1&amp;"b",[1]!Plan,AW67,FALSE)="","",HLOOKUP($A$1&amp;"b",[1]!Plan,AW67,FALSE))</f>
        <v>8</v>
      </c>
      <c r="AX16" s="28"/>
      <c r="AY16" s="29"/>
      <c r="AZ16" s="167">
        <f t="shared" ref="AZ16:BR16" si="8">SUMIF($B16:$AP16,AZ$3,$B$2:$AP$2)</f>
        <v>9</v>
      </c>
      <c r="BA16" s="167">
        <f t="shared" si="8"/>
        <v>0</v>
      </c>
      <c r="BB16" s="167">
        <f t="shared" si="8"/>
        <v>14</v>
      </c>
      <c r="BC16" s="167">
        <f t="shared" si="8"/>
        <v>2</v>
      </c>
      <c r="BD16" s="167">
        <f t="shared" si="8"/>
        <v>11</v>
      </c>
      <c r="BE16" s="167">
        <f t="shared" si="8"/>
        <v>6</v>
      </c>
      <c r="BF16" s="167">
        <f t="shared" si="8"/>
        <v>4</v>
      </c>
      <c r="BG16" s="167">
        <f t="shared" si="8"/>
        <v>0</v>
      </c>
      <c r="BH16" s="167">
        <f t="shared" si="8"/>
        <v>6</v>
      </c>
      <c r="BI16" s="167">
        <f t="shared" si="8"/>
        <v>0</v>
      </c>
      <c r="BJ16" s="167">
        <f t="shared" si="8"/>
        <v>4</v>
      </c>
      <c r="BK16" s="167">
        <f t="shared" si="8"/>
        <v>4</v>
      </c>
      <c r="BL16" s="167">
        <f t="shared" si="8"/>
        <v>0</v>
      </c>
      <c r="BM16" s="167">
        <f t="shared" si="8"/>
        <v>7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1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444</v>
      </c>
      <c r="C17" s="17" t="s">
        <v>191</v>
      </c>
      <c r="D17" s="17" t="s">
        <v>191</v>
      </c>
      <c r="E17" s="17" t="s">
        <v>439</v>
      </c>
      <c r="F17" s="17" t="s">
        <v>279</v>
      </c>
      <c r="G17" s="17" t="s">
        <v>445</v>
      </c>
      <c r="H17" s="17" t="s">
        <v>445</v>
      </c>
      <c r="I17" s="17"/>
      <c r="J17" s="17"/>
      <c r="K17" s="17" t="s">
        <v>448</v>
      </c>
      <c r="L17" s="17"/>
      <c r="M17" s="17" t="s">
        <v>262</v>
      </c>
      <c r="N17" s="373" t="s">
        <v>253</v>
      </c>
      <c r="O17" s="17"/>
      <c r="P17" s="17" t="s">
        <v>253</v>
      </c>
      <c r="Q17" s="17" t="s">
        <v>441</v>
      </c>
      <c r="R17" s="17" t="s">
        <v>422</v>
      </c>
      <c r="S17" s="373"/>
      <c r="T17" s="373" t="s">
        <v>262</v>
      </c>
      <c r="U17" s="17" t="s">
        <v>422</v>
      </c>
      <c r="V17" s="17" t="s">
        <v>422</v>
      </c>
      <c r="W17" s="17"/>
      <c r="X17" s="17" t="s">
        <v>446</v>
      </c>
      <c r="Y17" s="17" t="s">
        <v>445</v>
      </c>
      <c r="Z17" s="17"/>
      <c r="AA17" s="17"/>
      <c r="AB17" s="17"/>
      <c r="AC17" s="17"/>
      <c r="AD17" s="17" t="s">
        <v>422</v>
      </c>
      <c r="AE17" s="17" t="s">
        <v>441</v>
      </c>
      <c r="AF17" s="17"/>
      <c r="AG17" s="17" t="s">
        <v>262</v>
      </c>
      <c r="AH17" s="17"/>
      <c r="AI17" s="17" t="s">
        <v>262</v>
      </c>
      <c r="AJ17" s="334" t="s">
        <v>413</v>
      </c>
      <c r="AK17" s="86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>SWE</v>
      </c>
      <c r="AS17" s="187" t="str">
        <f>IF(HLOOKUP($A$1&amp;"a",[1]!Plan,AS67,FALSE)="","",HLOOKUP($A$1&amp;"a",[1]!Plan,AS67,FALSE))</f>
        <v>AD011</v>
      </c>
      <c r="AT17" s="18" t="str">
        <f>IF(HLOOKUP($A$1&amp;"a",[1]!Plan,AT67,FALSE)="","",HLOOKUP($A$1&amp;"a",[1]!Plan,AT67,FALSE))</f>
        <v>LRAUH MCSA</v>
      </c>
      <c r="AU17" s="18" t="str">
        <f>IF(HLOOKUP($A$1&amp;"a",[1]!Plan,AU67,FALSE)="","",HLOOKUP($A$1&amp;"a",[1]!Plan,AU67,FALSE))</f>
        <v>TEAG</v>
      </c>
      <c r="AV17" s="18" t="str">
        <f>IF(HLOOKUP($A$1&amp;"a",[1]!Plan,AV67,FALSE)="","",HLOOKUP($A$1&amp;"a",[1]!Plan,AV67,FALSE))</f>
        <v>ITI01</v>
      </c>
      <c r="AW17" s="18" t="str">
        <f>IF(HLOOKUP($A$1&amp;"a",[1]!Plan,AW67,FALSE)="","",HLOOKUP($A$1&amp;"a",[1]!Plan,AW67,FALSE))</f>
        <v>Bundeswehr-SAP</v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322" t="s">
        <v>56</v>
      </c>
      <c r="C18" s="289"/>
      <c r="D18" s="289"/>
      <c r="E18" s="344" t="s">
        <v>233</v>
      </c>
      <c r="F18" s="290" t="s">
        <v>6</v>
      </c>
      <c r="G18" s="288" t="s">
        <v>4</v>
      </c>
      <c r="H18" s="288" t="s">
        <v>4</v>
      </c>
      <c r="I18" s="289"/>
      <c r="J18" s="289"/>
      <c r="K18" s="292" t="s">
        <v>16</v>
      </c>
      <c r="L18" s="289"/>
      <c r="M18" s="292" t="s">
        <v>16</v>
      </c>
      <c r="N18" s="289"/>
      <c r="O18" s="289"/>
      <c r="P18" s="289"/>
      <c r="Q18" s="217" t="s">
        <v>27</v>
      </c>
      <c r="R18" s="264" t="s">
        <v>74</v>
      </c>
      <c r="S18" s="289"/>
      <c r="T18" s="406" t="s">
        <v>423</v>
      </c>
      <c r="U18" s="264" t="s">
        <v>74</v>
      </c>
      <c r="V18" s="264" t="s">
        <v>74</v>
      </c>
      <c r="W18" s="289"/>
      <c r="X18" s="372" t="s">
        <v>0</v>
      </c>
      <c r="Y18" s="288" t="s">
        <v>4</v>
      </c>
      <c r="Z18" s="289"/>
      <c r="AA18" s="289"/>
      <c r="AB18" s="289"/>
      <c r="AC18" s="289"/>
      <c r="AD18" s="417" t="s">
        <v>74</v>
      </c>
      <c r="AE18" s="217" t="s">
        <v>27</v>
      </c>
      <c r="AF18" s="289"/>
      <c r="AG18" s="294" t="s">
        <v>14</v>
      </c>
      <c r="AH18" s="289"/>
      <c r="AI18" s="325" t="s">
        <v>16</v>
      </c>
      <c r="AJ18" s="358" t="s">
        <v>2</v>
      </c>
      <c r="AK18" s="315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>Dittmer</v>
      </c>
      <c r="AU18" s="199" t="s">
        <v>6</v>
      </c>
      <c r="AV18" s="23" t="str">
        <f>IF(HLOOKUP($A$1,[1]!Plan,AV67,FALSE)="","",HLOOKUP($A$1,[1]!Plan,AV67,FALSE))</f>
        <v>?</v>
      </c>
      <c r="AW18" s="23" t="str">
        <f>IF(HLOOKUP($A$1,[1]!Plan,AW67,FALSE)="","",HLOOKUP($A$1,[1]!Plan,AW67,FALSE))</f>
        <v>MHübner</v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31</v>
      </c>
      <c r="C19" s="26"/>
      <c r="D19" s="26"/>
      <c r="E19" s="26">
        <v>4</v>
      </c>
      <c r="F19" s="26">
        <v>5</v>
      </c>
      <c r="G19" s="26">
        <v>1</v>
      </c>
      <c r="H19" s="26">
        <v>1</v>
      </c>
      <c r="I19" s="26"/>
      <c r="J19" s="26"/>
      <c r="K19" s="26" t="s">
        <v>271</v>
      </c>
      <c r="L19" s="26"/>
      <c r="M19" s="26">
        <v>7</v>
      </c>
      <c r="N19" s="26"/>
      <c r="O19" s="26"/>
      <c r="P19" s="26"/>
      <c r="Q19" s="26">
        <v>9</v>
      </c>
      <c r="R19" s="26">
        <v>3</v>
      </c>
      <c r="S19" s="26"/>
      <c r="T19" s="26" t="s">
        <v>64</v>
      </c>
      <c r="U19" s="26">
        <v>3</v>
      </c>
      <c r="V19" s="26">
        <v>3</v>
      </c>
      <c r="W19" s="26"/>
      <c r="X19" s="26" t="s">
        <v>34</v>
      </c>
      <c r="Y19" s="26">
        <v>1</v>
      </c>
      <c r="Z19" s="26"/>
      <c r="AA19" s="26"/>
      <c r="AB19" s="26"/>
      <c r="AC19" s="26"/>
      <c r="AD19" s="26">
        <v>3</v>
      </c>
      <c r="AE19" s="26">
        <v>9</v>
      </c>
      <c r="AF19" s="26"/>
      <c r="AG19" s="26" t="s">
        <v>32</v>
      </c>
      <c r="AH19" s="26"/>
      <c r="AI19" s="26">
        <v>6</v>
      </c>
      <c r="AJ19" s="82" t="s">
        <v>402</v>
      </c>
      <c r="AK19" s="31"/>
      <c r="AL19" s="31"/>
      <c r="AM19" s="31"/>
      <c r="AN19" s="124"/>
      <c r="AO19" s="31"/>
      <c r="AP19" s="125"/>
      <c r="AQ19" s="4"/>
      <c r="AR19" s="28">
        <f>IF(HLOOKUP($A$1&amp;"b",[1]!Plan,AR67,FALSE)="","",HLOOKUP($A$1&amp;"b",[1]!Plan,AR67,FALSE))</f>
        <v>8</v>
      </c>
      <c r="AS19" s="28">
        <f>IF(HLOOKUP($A$1&amp;"b",[1]!Plan,AS67,FALSE)="","",HLOOKUP($A$1&amp;"b",[1]!Plan,AS67,FALSE))</f>
        <v>8</v>
      </c>
      <c r="AT19" s="28">
        <f>IF(HLOOKUP($A$1&amp;"b",[1]!Plan,AT67,FALSE)="","",HLOOKUP($A$1&amp;"b",[1]!Plan,AT67,FALSE))</f>
        <v>8</v>
      </c>
      <c r="AU19" s="28">
        <f>IF(HLOOKUP($A$1&amp;"b",[1]!Plan,AU67,FALSE)="","",HLOOKUP($A$1&amp;"b",[1]!Plan,AU67,FALSE))</f>
        <v>8</v>
      </c>
      <c r="AV19" s="28">
        <f>IF(HLOOKUP($A$1&amp;"b",[1]!Plan,AV67,FALSE)="","",HLOOKUP($A$1&amp;"b",[1]!Plan,AV67,FALSE))</f>
        <v>8</v>
      </c>
      <c r="AW19" s="28">
        <f>IF(HLOOKUP($A$1&amp;"b",[1]!Plan,AW67,FALSE)="","",HLOOKUP($A$1&amp;"b",[1]!Plan,AW67,FALSE))</f>
        <v>8</v>
      </c>
      <c r="AX19" s="28"/>
      <c r="AY19" s="29"/>
      <c r="AZ19" s="167">
        <f t="shared" ref="AZ19:BR19" si="10">SUMIF($B19:$AP19,AZ$3,$B$2:$AP$2)</f>
        <v>9</v>
      </c>
      <c r="BA19" s="167">
        <f t="shared" si="10"/>
        <v>0</v>
      </c>
      <c r="BB19" s="167">
        <f t="shared" si="10"/>
        <v>14</v>
      </c>
      <c r="BC19" s="167">
        <f t="shared" si="10"/>
        <v>2</v>
      </c>
      <c r="BD19" s="167">
        <f t="shared" si="10"/>
        <v>11</v>
      </c>
      <c r="BE19" s="167">
        <f t="shared" si="10"/>
        <v>6</v>
      </c>
      <c r="BF19" s="167">
        <f t="shared" si="10"/>
        <v>4</v>
      </c>
      <c r="BG19" s="167">
        <f t="shared" si="10"/>
        <v>0</v>
      </c>
      <c r="BH19" s="167">
        <f t="shared" si="10"/>
        <v>6</v>
      </c>
      <c r="BI19" s="167">
        <f t="shared" si="10"/>
        <v>0</v>
      </c>
      <c r="BJ19" s="167">
        <f t="shared" si="10"/>
        <v>4</v>
      </c>
      <c r="BK19" s="167">
        <f t="shared" si="10"/>
        <v>4</v>
      </c>
      <c r="BL19" s="167">
        <f t="shared" si="10"/>
        <v>0</v>
      </c>
      <c r="BM19" s="167">
        <f t="shared" si="10"/>
        <v>7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1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444</v>
      </c>
      <c r="C24" s="17" t="s">
        <v>191</v>
      </c>
      <c r="D24" s="17" t="s">
        <v>191</v>
      </c>
      <c r="E24" s="17" t="s">
        <v>439</v>
      </c>
      <c r="F24" s="17" t="s">
        <v>279</v>
      </c>
      <c r="G24" s="17" t="s">
        <v>445</v>
      </c>
      <c r="H24" s="17" t="s">
        <v>445</v>
      </c>
      <c r="I24" s="17"/>
      <c r="J24" s="17"/>
      <c r="K24" s="17" t="s">
        <v>448</v>
      </c>
      <c r="L24" s="17"/>
      <c r="M24" s="17" t="s">
        <v>262</v>
      </c>
      <c r="N24" s="373" t="s">
        <v>253</v>
      </c>
      <c r="O24" s="17"/>
      <c r="P24" s="17" t="s">
        <v>253</v>
      </c>
      <c r="Q24" s="17" t="s">
        <v>441</v>
      </c>
      <c r="R24" s="17" t="s">
        <v>422</v>
      </c>
      <c r="S24" s="373"/>
      <c r="T24" s="373" t="s">
        <v>262</v>
      </c>
      <c r="U24" s="17" t="s">
        <v>422</v>
      </c>
      <c r="V24" s="17" t="s">
        <v>422</v>
      </c>
      <c r="W24" s="17"/>
      <c r="X24" s="17" t="s">
        <v>446</v>
      </c>
      <c r="Y24" s="17" t="s">
        <v>445</v>
      </c>
      <c r="Z24" s="17"/>
      <c r="AA24" s="17"/>
      <c r="AB24" s="17"/>
      <c r="AC24" s="17"/>
      <c r="AD24" s="17" t="s">
        <v>422</v>
      </c>
      <c r="AE24" s="17" t="s">
        <v>441</v>
      </c>
      <c r="AF24" s="17"/>
      <c r="AG24" s="17" t="s">
        <v>262</v>
      </c>
      <c r="AH24" s="17"/>
      <c r="AI24" s="17" t="s">
        <v>436</v>
      </c>
      <c r="AJ24" s="334" t="s">
        <v>413</v>
      </c>
      <c r="AK24" s="86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>ZKBB</v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>LRAUH MCSA</v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>ITI01</v>
      </c>
      <c r="AW24" s="18" t="str">
        <f>IF(HLOOKUP($A$1&amp;"a",[1]!Plan,AW68,FALSE)="","",HLOOKUP($A$1&amp;"a",[1]!Plan,AW68,FALSE))</f>
        <v>Bundeswehr-SAP</v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322" t="s">
        <v>56</v>
      </c>
      <c r="C25" s="289"/>
      <c r="D25" s="289"/>
      <c r="E25" s="344" t="s">
        <v>233</v>
      </c>
      <c r="F25" s="290" t="s">
        <v>6</v>
      </c>
      <c r="G25" s="288" t="s">
        <v>4</v>
      </c>
      <c r="H25" s="288" t="s">
        <v>4</v>
      </c>
      <c r="I25" s="289"/>
      <c r="J25" s="289"/>
      <c r="K25" s="299" t="s">
        <v>9</v>
      </c>
      <c r="L25" s="289"/>
      <c r="M25" s="292" t="s">
        <v>16</v>
      </c>
      <c r="N25" s="289"/>
      <c r="O25" s="289"/>
      <c r="P25" s="289"/>
      <c r="Q25" s="217" t="s">
        <v>27</v>
      </c>
      <c r="R25" s="264" t="s">
        <v>74</v>
      </c>
      <c r="S25" s="310"/>
      <c r="T25" s="406" t="s">
        <v>423</v>
      </c>
      <c r="U25" s="264" t="s">
        <v>74</v>
      </c>
      <c r="V25" s="264" t="s">
        <v>74</v>
      </c>
      <c r="W25" s="289"/>
      <c r="X25" s="372" t="s">
        <v>0</v>
      </c>
      <c r="Y25" s="288" t="s">
        <v>4</v>
      </c>
      <c r="Z25" s="289"/>
      <c r="AA25" s="289"/>
      <c r="AB25" s="289"/>
      <c r="AC25" s="289"/>
      <c r="AD25" s="417" t="s">
        <v>74</v>
      </c>
      <c r="AE25" s="217" t="s">
        <v>27</v>
      </c>
      <c r="AF25" s="289"/>
      <c r="AG25" s="294" t="s">
        <v>14</v>
      </c>
      <c r="AH25" s="289"/>
      <c r="AI25" s="295" t="s">
        <v>26</v>
      </c>
      <c r="AJ25" s="358" t="s">
        <v>2</v>
      </c>
      <c r="AK25" s="289"/>
      <c r="AL25" s="289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>MHübner</v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31</v>
      </c>
      <c r="C26" s="26"/>
      <c r="D26" s="26"/>
      <c r="E26" s="26">
        <v>4</v>
      </c>
      <c r="F26" s="26">
        <v>5</v>
      </c>
      <c r="G26" s="26">
        <v>1</v>
      </c>
      <c r="H26" s="26">
        <v>1</v>
      </c>
      <c r="I26" s="26"/>
      <c r="J26" s="26"/>
      <c r="K26" s="26" t="s">
        <v>271</v>
      </c>
      <c r="L26" s="26"/>
      <c r="M26" s="26">
        <v>7</v>
      </c>
      <c r="N26" s="26"/>
      <c r="O26" s="26"/>
      <c r="P26" s="26"/>
      <c r="Q26" s="26">
        <v>9</v>
      </c>
      <c r="R26" s="26">
        <v>3</v>
      </c>
      <c r="S26" s="26"/>
      <c r="T26" s="26" t="s">
        <v>64</v>
      </c>
      <c r="U26" s="26">
        <v>3</v>
      </c>
      <c r="V26" s="26">
        <v>3</v>
      </c>
      <c r="W26" s="26"/>
      <c r="X26" s="26" t="s">
        <v>34</v>
      </c>
      <c r="Y26" s="26">
        <v>1</v>
      </c>
      <c r="Z26" s="26"/>
      <c r="AA26" s="26"/>
      <c r="AB26" s="26"/>
      <c r="AC26" s="26"/>
      <c r="AD26" s="26">
        <v>3</v>
      </c>
      <c r="AE26" s="26">
        <v>9</v>
      </c>
      <c r="AF26" s="26"/>
      <c r="AG26" s="26" t="s">
        <v>32</v>
      </c>
      <c r="AH26" s="26"/>
      <c r="AI26" s="26">
        <v>6</v>
      </c>
      <c r="AJ26" s="82" t="s">
        <v>402</v>
      </c>
      <c r="AK26" s="124"/>
      <c r="AL26" s="382"/>
      <c r="AM26" s="124"/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 t="str">
        <f>IF(HLOOKUP($A$1&amp;"b",[1]!Plan,AS68,FALSE)="","",HLOOKUP($A$1&amp;"b",[1]!Plan,AS68,FALSE))</f>
        <v/>
      </c>
      <c r="AT26" s="28">
        <f>IF(HLOOKUP($A$1&amp;"b",[1]!Plan,AT68,FALSE)="","",HLOOKUP($A$1&amp;"b",[1]!Plan,AT68,FALSE))</f>
        <v>8</v>
      </c>
      <c r="AU26" s="28" t="str">
        <f>IF(HLOOKUP($A$1&amp;"b",[1]!Plan,AU68,FALSE)="","",HLOOKUP($A$1&amp;"b",[1]!Plan,AU68,FALSE))</f>
        <v/>
      </c>
      <c r="AV26" s="28">
        <f>IF(HLOOKUP($A$1&amp;"b",[1]!Plan,AV68,FALSE)="","",HLOOKUP($A$1&amp;"b",[1]!Plan,AV68,FALSE))</f>
        <v>8</v>
      </c>
      <c r="AW26" s="28">
        <f>IF(HLOOKUP($A$1&amp;"b",[1]!Plan,AW68,FALSE)="","",HLOOKUP($A$1&amp;"b",[1]!Plan,AW68,FALSE))</f>
        <v>8</v>
      </c>
      <c r="AX26" s="28"/>
      <c r="AY26" s="29"/>
      <c r="AZ26" s="167">
        <f t="shared" ref="AZ26:BR26" si="14">SUMIF($B26:$AP26,AZ$3,$B$2:$AP$2)</f>
        <v>9</v>
      </c>
      <c r="BA26" s="167">
        <f t="shared" si="14"/>
        <v>0</v>
      </c>
      <c r="BB26" s="167">
        <f t="shared" si="14"/>
        <v>14</v>
      </c>
      <c r="BC26" s="167">
        <f t="shared" si="14"/>
        <v>2</v>
      </c>
      <c r="BD26" s="167">
        <f t="shared" si="14"/>
        <v>11</v>
      </c>
      <c r="BE26" s="167">
        <f t="shared" si="14"/>
        <v>6</v>
      </c>
      <c r="BF26" s="167">
        <f t="shared" si="14"/>
        <v>4</v>
      </c>
      <c r="BG26" s="167">
        <f t="shared" si="14"/>
        <v>0</v>
      </c>
      <c r="BH26" s="167">
        <f t="shared" si="14"/>
        <v>6</v>
      </c>
      <c r="BI26" s="167">
        <f t="shared" si="14"/>
        <v>0</v>
      </c>
      <c r="BJ26" s="167">
        <f t="shared" si="14"/>
        <v>4</v>
      </c>
      <c r="BK26" s="167">
        <f t="shared" si="14"/>
        <v>4</v>
      </c>
      <c r="BL26" s="167">
        <f t="shared" si="14"/>
        <v>0</v>
      </c>
      <c r="BM26" s="167">
        <f t="shared" si="14"/>
        <v>7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1</v>
      </c>
      <c r="BR26" s="167">
        <f t="shared" si="14"/>
        <v>0</v>
      </c>
    </row>
    <row r="27" spans="1:83" ht="17.100000000000001" customHeight="1" x14ac:dyDescent="0.3">
      <c r="A27" s="192"/>
      <c r="B27" s="17" t="s">
        <v>444</v>
      </c>
      <c r="C27" s="17" t="s">
        <v>191</v>
      </c>
      <c r="D27" s="17" t="s">
        <v>191</v>
      </c>
      <c r="E27" s="17" t="s">
        <v>439</v>
      </c>
      <c r="F27" s="17" t="s">
        <v>279</v>
      </c>
      <c r="G27" s="17" t="s">
        <v>445</v>
      </c>
      <c r="H27" s="17" t="s">
        <v>445</v>
      </c>
      <c r="I27" s="17"/>
      <c r="J27" s="17"/>
      <c r="K27" s="17" t="s">
        <v>448</v>
      </c>
      <c r="L27" s="17"/>
      <c r="M27" s="17" t="s">
        <v>262</v>
      </c>
      <c r="N27" s="373" t="s">
        <v>253</v>
      </c>
      <c r="O27" s="17"/>
      <c r="P27" s="17" t="s">
        <v>253</v>
      </c>
      <c r="Q27" s="17" t="s">
        <v>441</v>
      </c>
      <c r="R27" s="17" t="s">
        <v>422</v>
      </c>
      <c r="S27" s="373"/>
      <c r="T27" s="373" t="s">
        <v>262</v>
      </c>
      <c r="U27" s="17" t="s">
        <v>422</v>
      </c>
      <c r="V27" s="17" t="s">
        <v>422</v>
      </c>
      <c r="W27" s="17"/>
      <c r="X27" s="17" t="s">
        <v>446</v>
      </c>
      <c r="Y27" s="17" t="s">
        <v>445</v>
      </c>
      <c r="Z27" s="17"/>
      <c r="AA27" s="17" t="s">
        <v>447</v>
      </c>
      <c r="AB27" s="17"/>
      <c r="AC27" s="17"/>
      <c r="AD27" s="17" t="s">
        <v>422</v>
      </c>
      <c r="AE27" s="17" t="s">
        <v>441</v>
      </c>
      <c r="AF27" s="17"/>
      <c r="AG27" s="17" t="s">
        <v>262</v>
      </c>
      <c r="AH27" s="17"/>
      <c r="AI27" s="17" t="s">
        <v>436</v>
      </c>
      <c r="AJ27" s="334" t="s">
        <v>413</v>
      </c>
      <c r="AK27" s="86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>ZKBB</v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>LRAUH MCSA</v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>ITI01</v>
      </c>
      <c r="AW27" s="18" t="str">
        <f>IF(HLOOKUP($A$1&amp;"a",[1]!Plan,AW68,FALSE)="","",HLOOKUP($A$1&amp;"a",[1]!Plan,AW68,FALSE))</f>
        <v>Bundeswehr-SAP</v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322" t="s">
        <v>56</v>
      </c>
      <c r="C28" s="289"/>
      <c r="D28" s="289"/>
      <c r="E28" s="344" t="s">
        <v>233</v>
      </c>
      <c r="F28" s="290" t="s">
        <v>6</v>
      </c>
      <c r="G28" s="288" t="s">
        <v>4</v>
      </c>
      <c r="H28" s="288" t="s">
        <v>4</v>
      </c>
      <c r="I28" s="289"/>
      <c r="J28" s="289"/>
      <c r="K28" s="292" t="s">
        <v>16</v>
      </c>
      <c r="L28" s="289"/>
      <c r="M28" s="292" t="s">
        <v>16</v>
      </c>
      <c r="N28" s="289"/>
      <c r="O28" s="289"/>
      <c r="P28" s="289"/>
      <c r="Q28" s="217" t="s">
        <v>27</v>
      </c>
      <c r="R28" s="264" t="s">
        <v>74</v>
      </c>
      <c r="S28" s="310"/>
      <c r="T28" s="406" t="s">
        <v>423</v>
      </c>
      <c r="U28" s="264" t="s">
        <v>74</v>
      </c>
      <c r="V28" s="264" t="s">
        <v>74</v>
      </c>
      <c r="W28" s="289"/>
      <c r="X28" s="372" t="s">
        <v>0</v>
      </c>
      <c r="Y28" s="288" t="s">
        <v>4</v>
      </c>
      <c r="Z28" s="289"/>
      <c r="AA28" s="293" t="s">
        <v>225</v>
      </c>
      <c r="AB28" s="289"/>
      <c r="AC28" s="289"/>
      <c r="AD28" s="417" t="s">
        <v>74</v>
      </c>
      <c r="AE28" s="217" t="s">
        <v>27</v>
      </c>
      <c r="AF28" s="289"/>
      <c r="AG28" s="294" t="s">
        <v>14</v>
      </c>
      <c r="AH28" s="289"/>
      <c r="AI28" s="295" t="s">
        <v>26</v>
      </c>
      <c r="AJ28" s="358" t="s">
        <v>2</v>
      </c>
      <c r="AK28" s="289"/>
      <c r="AL28" s="289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>MHübner</v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31</v>
      </c>
      <c r="C29" s="26"/>
      <c r="D29" s="26"/>
      <c r="E29" s="26">
        <v>4</v>
      </c>
      <c r="F29" s="26">
        <v>5</v>
      </c>
      <c r="G29" s="26">
        <v>1</v>
      </c>
      <c r="H29" s="26">
        <v>1</v>
      </c>
      <c r="I29" s="26"/>
      <c r="J29" s="26"/>
      <c r="K29" s="26" t="s">
        <v>271</v>
      </c>
      <c r="L29" s="26"/>
      <c r="M29" s="26">
        <v>7</v>
      </c>
      <c r="N29" s="26"/>
      <c r="O29" s="26"/>
      <c r="P29" s="26"/>
      <c r="Q29" s="26">
        <v>9</v>
      </c>
      <c r="R29" s="26">
        <v>3</v>
      </c>
      <c r="S29" s="26"/>
      <c r="T29" s="26" t="s">
        <v>64</v>
      </c>
      <c r="U29" s="26">
        <v>3</v>
      </c>
      <c r="V29" s="26">
        <v>3</v>
      </c>
      <c r="W29" s="26"/>
      <c r="X29" s="26" t="s">
        <v>34</v>
      </c>
      <c r="Y29" s="26">
        <v>1</v>
      </c>
      <c r="Z29" s="26"/>
      <c r="AA29" s="26" t="s">
        <v>63</v>
      </c>
      <c r="AB29" s="26"/>
      <c r="AC29" s="26"/>
      <c r="AD29" s="26">
        <v>3</v>
      </c>
      <c r="AE29" s="26">
        <v>9</v>
      </c>
      <c r="AF29" s="26"/>
      <c r="AG29" s="26" t="s">
        <v>32</v>
      </c>
      <c r="AH29" s="26"/>
      <c r="AI29" s="26">
        <v>6</v>
      </c>
      <c r="AJ29" s="82" t="s">
        <v>402</v>
      </c>
      <c r="AK29" s="124"/>
      <c r="AL29" s="382"/>
      <c r="AM29" s="124"/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 t="str">
        <f>IF(HLOOKUP($A$1&amp;"b",[1]!Plan,AS68,FALSE)="","",HLOOKUP($A$1&amp;"b",[1]!Plan,AS68,FALSE))</f>
        <v/>
      </c>
      <c r="AT29" s="28">
        <f>IF(HLOOKUP($A$1&amp;"b",[1]!Plan,AT68,FALSE)="","",HLOOKUP($A$1&amp;"b",[1]!Plan,AT68,FALSE))</f>
        <v>8</v>
      </c>
      <c r="AU29" s="28" t="str">
        <f>IF(HLOOKUP($A$1&amp;"b",[1]!Plan,AU68,FALSE)="","",HLOOKUP($A$1&amp;"b",[1]!Plan,AU68,FALSE))</f>
        <v/>
      </c>
      <c r="AV29" s="28">
        <f>IF(HLOOKUP($A$1&amp;"b",[1]!Plan,AV68,FALSE)="","",HLOOKUP($A$1&amp;"b",[1]!Plan,AV68,FALSE))</f>
        <v>8</v>
      </c>
      <c r="AW29" s="28">
        <f>IF(HLOOKUP($A$1&amp;"b",[1]!Plan,AW68,FALSE)="","",HLOOKUP($A$1&amp;"b",[1]!Plan,AW68,FALSE))</f>
        <v>8</v>
      </c>
      <c r="AX29" s="28"/>
      <c r="AY29" s="29"/>
      <c r="AZ29" s="167">
        <f t="shared" ref="AZ29:BR29" si="16">SUMIF($B29:$AP29,AZ$3,$B$2:$AP$2)</f>
        <v>9</v>
      </c>
      <c r="BA29" s="167">
        <f t="shared" si="16"/>
        <v>0</v>
      </c>
      <c r="BB29" s="167">
        <f t="shared" si="16"/>
        <v>14</v>
      </c>
      <c r="BC29" s="167">
        <f t="shared" si="16"/>
        <v>2</v>
      </c>
      <c r="BD29" s="167">
        <f t="shared" si="16"/>
        <v>11</v>
      </c>
      <c r="BE29" s="167">
        <f t="shared" si="16"/>
        <v>6</v>
      </c>
      <c r="BF29" s="167">
        <f t="shared" si="16"/>
        <v>4</v>
      </c>
      <c r="BG29" s="167">
        <f t="shared" si="16"/>
        <v>0</v>
      </c>
      <c r="BH29" s="167">
        <f t="shared" si="16"/>
        <v>6</v>
      </c>
      <c r="BI29" s="167">
        <f t="shared" si="16"/>
        <v>0</v>
      </c>
      <c r="BJ29" s="167">
        <f t="shared" si="16"/>
        <v>4</v>
      </c>
      <c r="BK29" s="167">
        <f t="shared" si="16"/>
        <v>4</v>
      </c>
      <c r="BL29" s="167">
        <f t="shared" si="16"/>
        <v>0</v>
      </c>
      <c r="BM29" s="167">
        <f t="shared" si="16"/>
        <v>7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1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444</v>
      </c>
      <c r="C34" s="17" t="s">
        <v>191</v>
      </c>
      <c r="D34" s="17" t="s">
        <v>191</v>
      </c>
      <c r="E34" s="17" t="s">
        <v>439</v>
      </c>
      <c r="F34" s="17" t="s">
        <v>279</v>
      </c>
      <c r="G34" s="17" t="s">
        <v>445</v>
      </c>
      <c r="H34" s="17" t="s">
        <v>445</v>
      </c>
      <c r="I34" s="17"/>
      <c r="J34" s="17"/>
      <c r="K34" s="17" t="s">
        <v>448</v>
      </c>
      <c r="L34" s="17"/>
      <c r="M34" s="17" t="s">
        <v>262</v>
      </c>
      <c r="N34" s="373" t="s">
        <v>253</v>
      </c>
      <c r="O34" s="17"/>
      <c r="P34" s="17" t="s">
        <v>253</v>
      </c>
      <c r="Q34" s="17" t="s">
        <v>441</v>
      </c>
      <c r="R34" s="17" t="s">
        <v>422</v>
      </c>
      <c r="S34" s="373"/>
      <c r="T34" s="373" t="s">
        <v>262</v>
      </c>
      <c r="U34" s="17" t="s">
        <v>422</v>
      </c>
      <c r="V34" s="17" t="s">
        <v>422</v>
      </c>
      <c r="W34" s="17"/>
      <c r="X34" s="17" t="s">
        <v>446</v>
      </c>
      <c r="Y34" s="17" t="s">
        <v>445</v>
      </c>
      <c r="Z34" s="17"/>
      <c r="AA34" s="17"/>
      <c r="AB34" s="17"/>
      <c r="AC34" s="17"/>
      <c r="AD34" s="17" t="s">
        <v>422</v>
      </c>
      <c r="AE34" s="17" t="s">
        <v>441</v>
      </c>
      <c r="AF34" s="17"/>
      <c r="AG34" s="17" t="s">
        <v>369</v>
      </c>
      <c r="AH34" s="17"/>
      <c r="AI34" s="17" t="s">
        <v>293</v>
      </c>
      <c r="AJ34" s="334" t="s">
        <v>413</v>
      </c>
      <c r="AK34" s="86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>LRAUH MCSA</v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322" t="s">
        <v>56</v>
      </c>
      <c r="C35" s="289"/>
      <c r="D35" s="289"/>
      <c r="E35" s="344" t="s">
        <v>233</v>
      </c>
      <c r="F35" s="290" t="s">
        <v>6</v>
      </c>
      <c r="G35" s="288" t="s">
        <v>4</v>
      </c>
      <c r="H35" s="288" t="s">
        <v>4</v>
      </c>
      <c r="I35" s="289"/>
      <c r="J35" s="289"/>
      <c r="K35" s="299" t="s">
        <v>9</v>
      </c>
      <c r="L35" s="289"/>
      <c r="M35" s="292" t="s">
        <v>16</v>
      </c>
      <c r="N35" s="289"/>
      <c r="O35" s="289"/>
      <c r="P35" s="289"/>
      <c r="Q35" s="217" t="s">
        <v>27</v>
      </c>
      <c r="R35" s="264" t="s">
        <v>74</v>
      </c>
      <c r="S35" s="310"/>
      <c r="T35" s="406" t="s">
        <v>423</v>
      </c>
      <c r="U35" s="264" t="s">
        <v>74</v>
      </c>
      <c r="V35" s="264" t="s">
        <v>74</v>
      </c>
      <c r="W35" s="289"/>
      <c r="X35" s="372" t="s">
        <v>0</v>
      </c>
      <c r="Y35" s="288" t="s">
        <v>4</v>
      </c>
      <c r="Z35" s="289"/>
      <c r="AA35" s="289"/>
      <c r="AB35" s="289"/>
      <c r="AC35" s="289"/>
      <c r="AD35" s="417" t="s">
        <v>74</v>
      </c>
      <c r="AE35" s="217" t="s">
        <v>27</v>
      </c>
      <c r="AF35" s="289"/>
      <c r="AG35" s="294" t="s">
        <v>14</v>
      </c>
      <c r="AH35" s="289"/>
      <c r="AI35" s="324" t="s">
        <v>58</v>
      </c>
      <c r="AJ35" s="358" t="s">
        <v>2</v>
      </c>
      <c r="AK35" s="289"/>
      <c r="AL35" s="289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31</v>
      </c>
      <c r="C36" s="26"/>
      <c r="D36" s="26"/>
      <c r="E36" s="26">
        <v>4</v>
      </c>
      <c r="F36" s="26">
        <v>5</v>
      </c>
      <c r="G36" s="26">
        <v>1</v>
      </c>
      <c r="H36" s="26">
        <v>1</v>
      </c>
      <c r="I36" s="26"/>
      <c r="J36" s="26"/>
      <c r="K36" s="26" t="s">
        <v>271</v>
      </c>
      <c r="L36" s="26"/>
      <c r="M36" s="26">
        <v>7</v>
      </c>
      <c r="N36" s="26"/>
      <c r="O36" s="26"/>
      <c r="P36" s="26"/>
      <c r="Q36" s="26">
        <v>9</v>
      </c>
      <c r="R36" s="26">
        <v>3</v>
      </c>
      <c r="S36" s="26"/>
      <c r="T36" s="26" t="s">
        <v>64</v>
      </c>
      <c r="U36" s="26">
        <v>3</v>
      </c>
      <c r="V36" s="26">
        <v>3</v>
      </c>
      <c r="W36" s="26"/>
      <c r="X36" s="26" t="s">
        <v>34</v>
      </c>
      <c r="Y36" s="26">
        <v>1</v>
      </c>
      <c r="Z36" s="26"/>
      <c r="AA36" s="26"/>
      <c r="AB36" s="26"/>
      <c r="AC36" s="26"/>
      <c r="AD36" s="26">
        <v>3</v>
      </c>
      <c r="AE36" s="26">
        <v>9</v>
      </c>
      <c r="AF36" s="26"/>
      <c r="AG36" s="26" t="s">
        <v>32</v>
      </c>
      <c r="AH36" s="26"/>
      <c r="AI36" s="26">
        <v>6</v>
      </c>
      <c r="AJ36" s="82" t="s">
        <v>402</v>
      </c>
      <c r="AK36" s="124"/>
      <c r="AL36" s="382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>
        <f>IF(HLOOKUP($A$1&amp;"b",[1]!Plan,AT69,FALSE)="","",HLOOKUP($A$1&amp;"b",[1]!Plan,AT69,FALSE))</f>
        <v>8</v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9</v>
      </c>
      <c r="BA36" s="167">
        <f t="shared" si="20"/>
        <v>0</v>
      </c>
      <c r="BB36" s="167">
        <f t="shared" si="20"/>
        <v>14</v>
      </c>
      <c r="BC36" s="167">
        <f t="shared" si="20"/>
        <v>2</v>
      </c>
      <c r="BD36" s="167">
        <f t="shared" si="20"/>
        <v>11</v>
      </c>
      <c r="BE36" s="167">
        <f t="shared" si="20"/>
        <v>6</v>
      </c>
      <c r="BF36" s="167">
        <f t="shared" si="20"/>
        <v>4</v>
      </c>
      <c r="BG36" s="167">
        <f t="shared" si="20"/>
        <v>0</v>
      </c>
      <c r="BH36" s="167">
        <f t="shared" si="20"/>
        <v>6</v>
      </c>
      <c r="BI36" s="167">
        <f t="shared" si="20"/>
        <v>0</v>
      </c>
      <c r="BJ36" s="167">
        <f t="shared" si="20"/>
        <v>4</v>
      </c>
      <c r="BK36" s="167">
        <f t="shared" si="20"/>
        <v>4</v>
      </c>
      <c r="BL36" s="167">
        <f t="shared" si="20"/>
        <v>0</v>
      </c>
      <c r="BM36" s="167">
        <f t="shared" si="20"/>
        <v>7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1</v>
      </c>
      <c r="BR36" s="167">
        <f t="shared" si="20"/>
        <v>0</v>
      </c>
    </row>
    <row r="37" spans="1:71" ht="15" customHeight="1" x14ac:dyDescent="0.3">
      <c r="A37" s="192"/>
      <c r="B37" s="17" t="s">
        <v>444</v>
      </c>
      <c r="C37" s="17" t="s">
        <v>191</v>
      </c>
      <c r="D37" s="17" t="s">
        <v>191</v>
      </c>
      <c r="E37" s="17" t="s">
        <v>439</v>
      </c>
      <c r="F37" s="17" t="s">
        <v>279</v>
      </c>
      <c r="G37" s="17" t="s">
        <v>445</v>
      </c>
      <c r="H37" s="17" t="s">
        <v>445</v>
      </c>
      <c r="I37" s="17"/>
      <c r="J37" s="17"/>
      <c r="K37" s="17" t="s">
        <v>448</v>
      </c>
      <c r="L37" s="17"/>
      <c r="M37" s="17" t="s">
        <v>262</v>
      </c>
      <c r="N37" s="373" t="s">
        <v>253</v>
      </c>
      <c r="O37" s="17"/>
      <c r="P37" s="17" t="s">
        <v>253</v>
      </c>
      <c r="Q37" s="17" t="s">
        <v>441</v>
      </c>
      <c r="R37" s="17" t="s">
        <v>422</v>
      </c>
      <c r="S37" s="373"/>
      <c r="T37" s="373" t="s">
        <v>262</v>
      </c>
      <c r="U37" s="17" t="s">
        <v>422</v>
      </c>
      <c r="V37" s="17" t="s">
        <v>422</v>
      </c>
      <c r="W37" s="17"/>
      <c r="X37" s="17" t="s">
        <v>446</v>
      </c>
      <c r="Y37" s="17" t="s">
        <v>445</v>
      </c>
      <c r="Z37" s="17"/>
      <c r="AA37" s="17"/>
      <c r="AB37" s="17"/>
      <c r="AC37" s="17"/>
      <c r="AD37" s="17" t="s">
        <v>422</v>
      </c>
      <c r="AE37" s="17" t="s">
        <v>441</v>
      </c>
      <c r="AF37" s="17"/>
      <c r="AG37" s="17" t="s">
        <v>370</v>
      </c>
      <c r="AH37" s="17"/>
      <c r="AI37" s="17" t="s">
        <v>293</v>
      </c>
      <c r="AJ37" s="334" t="s">
        <v>413</v>
      </c>
      <c r="AK37" s="86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>LRAUH MCSA</v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322" t="s">
        <v>56</v>
      </c>
      <c r="C38" s="289"/>
      <c r="D38" s="289"/>
      <c r="E38" s="344" t="s">
        <v>233</v>
      </c>
      <c r="F38" s="290" t="s">
        <v>6</v>
      </c>
      <c r="G38" s="288" t="s">
        <v>4</v>
      </c>
      <c r="H38" s="288" t="s">
        <v>4</v>
      </c>
      <c r="I38" s="289"/>
      <c r="J38" s="289"/>
      <c r="K38" s="292" t="s">
        <v>16</v>
      </c>
      <c r="L38" s="289"/>
      <c r="M38" s="292" t="s">
        <v>16</v>
      </c>
      <c r="N38" s="289"/>
      <c r="O38" s="289"/>
      <c r="P38" s="289"/>
      <c r="Q38" s="217" t="s">
        <v>27</v>
      </c>
      <c r="R38" s="264" t="s">
        <v>74</v>
      </c>
      <c r="S38" s="310"/>
      <c r="T38" s="406" t="s">
        <v>423</v>
      </c>
      <c r="U38" s="264" t="s">
        <v>74</v>
      </c>
      <c r="V38" s="264" t="s">
        <v>74</v>
      </c>
      <c r="W38" s="289"/>
      <c r="X38" s="372" t="s">
        <v>0</v>
      </c>
      <c r="Y38" s="288" t="s">
        <v>4</v>
      </c>
      <c r="Z38" s="289"/>
      <c r="AA38" s="289"/>
      <c r="AB38" s="289"/>
      <c r="AC38" s="289"/>
      <c r="AD38" s="417" t="s">
        <v>74</v>
      </c>
      <c r="AE38" s="217" t="s">
        <v>27</v>
      </c>
      <c r="AF38" s="289"/>
      <c r="AG38" s="294" t="s">
        <v>14</v>
      </c>
      <c r="AH38" s="289"/>
      <c r="AI38" s="324" t="s">
        <v>58</v>
      </c>
      <c r="AJ38" s="358" t="s">
        <v>2</v>
      </c>
      <c r="AK38" s="289"/>
      <c r="AL38" s="289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31</v>
      </c>
      <c r="C39" s="26"/>
      <c r="D39" s="26"/>
      <c r="E39" s="26">
        <v>4</v>
      </c>
      <c r="F39" s="26">
        <v>5</v>
      </c>
      <c r="G39" s="26">
        <v>1</v>
      </c>
      <c r="H39" s="26">
        <v>1</v>
      </c>
      <c r="I39" s="26"/>
      <c r="J39" s="26"/>
      <c r="K39" s="26" t="s">
        <v>271</v>
      </c>
      <c r="L39" s="26"/>
      <c r="M39" s="26">
        <v>7</v>
      </c>
      <c r="N39" s="26"/>
      <c r="O39" s="26"/>
      <c r="P39" s="26"/>
      <c r="Q39" s="26">
        <v>9</v>
      </c>
      <c r="R39" s="26">
        <v>3</v>
      </c>
      <c r="S39" s="26"/>
      <c r="T39" s="26" t="s">
        <v>64</v>
      </c>
      <c r="U39" s="26">
        <v>3</v>
      </c>
      <c r="V39" s="26">
        <v>3</v>
      </c>
      <c r="W39" s="26"/>
      <c r="X39" s="26" t="s">
        <v>34</v>
      </c>
      <c r="Y39" s="26">
        <v>1</v>
      </c>
      <c r="Z39" s="26"/>
      <c r="AA39" s="26"/>
      <c r="AB39" s="26"/>
      <c r="AC39" s="26"/>
      <c r="AD39" s="26">
        <v>3</v>
      </c>
      <c r="AE39" s="26">
        <v>9</v>
      </c>
      <c r="AF39" s="26"/>
      <c r="AG39" s="26" t="s">
        <v>32</v>
      </c>
      <c r="AH39" s="26"/>
      <c r="AI39" s="26">
        <v>6</v>
      </c>
      <c r="AJ39" s="82" t="s">
        <v>402</v>
      </c>
      <c r="AK39" s="124"/>
      <c r="AL39" s="382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>
        <f>IF(HLOOKUP($A$1&amp;"b",[1]!Plan,AT69,FALSE)="","",HLOOKUP($A$1&amp;"b",[1]!Plan,AT69,FALSE))</f>
        <v>8</v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9</v>
      </c>
      <c r="BA39" s="167">
        <f t="shared" si="22"/>
        <v>0</v>
      </c>
      <c r="BB39" s="167">
        <f t="shared" si="22"/>
        <v>14</v>
      </c>
      <c r="BC39" s="167">
        <f t="shared" si="22"/>
        <v>2</v>
      </c>
      <c r="BD39" s="167">
        <f t="shared" si="22"/>
        <v>11</v>
      </c>
      <c r="BE39" s="167">
        <f t="shared" si="22"/>
        <v>6</v>
      </c>
      <c r="BF39" s="167">
        <f t="shared" si="22"/>
        <v>4</v>
      </c>
      <c r="BG39" s="167">
        <f t="shared" si="22"/>
        <v>0</v>
      </c>
      <c r="BH39" s="167">
        <f t="shared" si="22"/>
        <v>6</v>
      </c>
      <c r="BI39" s="167">
        <f t="shared" si="22"/>
        <v>0</v>
      </c>
      <c r="BJ39" s="167">
        <f t="shared" si="22"/>
        <v>4</v>
      </c>
      <c r="BK39" s="167">
        <f t="shared" si="22"/>
        <v>4</v>
      </c>
      <c r="BL39" s="167">
        <f t="shared" si="22"/>
        <v>0</v>
      </c>
      <c r="BM39" s="167">
        <f t="shared" si="22"/>
        <v>7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1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444</v>
      </c>
      <c r="C44" s="17" t="s">
        <v>191</v>
      </c>
      <c r="D44" s="17" t="s">
        <v>191</v>
      </c>
      <c r="E44" s="17" t="s">
        <v>439</v>
      </c>
      <c r="F44" s="17" t="s">
        <v>279</v>
      </c>
      <c r="G44" s="17" t="s">
        <v>445</v>
      </c>
      <c r="H44" s="17" t="s">
        <v>445</v>
      </c>
      <c r="I44" s="17"/>
      <c r="J44" s="17"/>
      <c r="K44" s="17" t="s">
        <v>448</v>
      </c>
      <c r="L44" s="17"/>
      <c r="M44" s="17" t="s">
        <v>262</v>
      </c>
      <c r="N44" s="17" t="s">
        <v>253</v>
      </c>
      <c r="O44" s="17"/>
      <c r="P44" s="17" t="s">
        <v>253</v>
      </c>
      <c r="Q44" s="17" t="s">
        <v>441</v>
      </c>
      <c r="R44" s="17" t="s">
        <v>422</v>
      </c>
      <c r="S44" s="17"/>
      <c r="T44" s="17" t="s">
        <v>262</v>
      </c>
      <c r="U44" s="17" t="s">
        <v>422</v>
      </c>
      <c r="V44" s="17" t="s">
        <v>422</v>
      </c>
      <c r="W44" s="17"/>
      <c r="X44" s="17" t="s">
        <v>446</v>
      </c>
      <c r="Y44" s="17" t="s">
        <v>445</v>
      </c>
      <c r="Z44" s="17"/>
      <c r="AA44" s="17"/>
      <c r="AB44" s="17"/>
      <c r="AC44" s="17"/>
      <c r="AD44" s="17" t="s">
        <v>422</v>
      </c>
      <c r="AE44" s="17" t="s">
        <v>441</v>
      </c>
      <c r="AF44" s="17"/>
      <c r="AG44" s="17" t="s">
        <v>370</v>
      </c>
      <c r="AH44" s="17"/>
      <c r="AI44" s="17" t="s">
        <v>436</v>
      </c>
      <c r="AJ44" s="334" t="s">
        <v>413</v>
      </c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>LRAUH MCSA</v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430" t="s">
        <v>56</v>
      </c>
      <c r="C45" s="416"/>
      <c r="D45" s="416"/>
      <c r="E45" s="419" t="s">
        <v>233</v>
      </c>
      <c r="F45" s="425" t="s">
        <v>6</v>
      </c>
      <c r="G45" s="288" t="s">
        <v>4</v>
      </c>
      <c r="H45" s="288" t="s">
        <v>4</v>
      </c>
      <c r="I45" s="289"/>
      <c r="J45" s="289"/>
      <c r="K45" s="299" t="s">
        <v>9</v>
      </c>
      <c r="L45" s="289"/>
      <c r="M45" s="431" t="s">
        <v>202</v>
      </c>
      <c r="N45" s="416"/>
      <c r="O45" s="289"/>
      <c r="P45" s="416"/>
      <c r="Q45" s="423" t="s">
        <v>27</v>
      </c>
      <c r="R45" s="427" t="s">
        <v>74</v>
      </c>
      <c r="S45" s="289"/>
      <c r="T45" s="424" t="s">
        <v>423</v>
      </c>
      <c r="U45" s="427" t="s">
        <v>74</v>
      </c>
      <c r="V45" s="427" t="s">
        <v>74</v>
      </c>
      <c r="W45" s="289"/>
      <c r="X45" s="418" t="s">
        <v>0</v>
      </c>
      <c r="Y45" s="288" t="s">
        <v>4</v>
      </c>
      <c r="Z45" s="289"/>
      <c r="AA45" s="289"/>
      <c r="AB45" s="289"/>
      <c r="AC45" s="289"/>
      <c r="AD45" s="427" t="s">
        <v>74</v>
      </c>
      <c r="AE45" s="423" t="s">
        <v>27</v>
      </c>
      <c r="AF45" s="416"/>
      <c r="AG45" s="294" t="s">
        <v>14</v>
      </c>
      <c r="AH45" s="289"/>
      <c r="AI45" s="295" t="s">
        <v>26</v>
      </c>
      <c r="AJ45" s="358" t="s">
        <v>2</v>
      </c>
      <c r="AK45" s="289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31</v>
      </c>
      <c r="C46" s="26"/>
      <c r="D46" s="26"/>
      <c r="E46" s="26">
        <v>4</v>
      </c>
      <c r="F46" s="26">
        <v>5</v>
      </c>
      <c r="G46" s="26">
        <v>1</v>
      </c>
      <c r="H46" s="26">
        <v>1</v>
      </c>
      <c r="I46" s="26"/>
      <c r="J46" s="26"/>
      <c r="K46" s="26" t="s">
        <v>271</v>
      </c>
      <c r="L46" s="26"/>
      <c r="M46" s="26">
        <v>7</v>
      </c>
      <c r="N46" s="26"/>
      <c r="O46" s="26"/>
      <c r="P46" s="26"/>
      <c r="Q46" s="26">
        <v>9</v>
      </c>
      <c r="R46" s="26">
        <v>3</v>
      </c>
      <c r="S46" s="26"/>
      <c r="T46" s="26" t="s">
        <v>64</v>
      </c>
      <c r="U46" s="26">
        <v>3</v>
      </c>
      <c r="V46" s="26">
        <v>3</v>
      </c>
      <c r="W46" s="26"/>
      <c r="X46" s="26" t="s">
        <v>34</v>
      </c>
      <c r="Y46" s="26">
        <v>1</v>
      </c>
      <c r="Z46" s="26"/>
      <c r="AA46" s="26"/>
      <c r="AB46" s="26"/>
      <c r="AC46" s="26"/>
      <c r="AD46" s="26">
        <v>3</v>
      </c>
      <c r="AE46" s="26">
        <v>9</v>
      </c>
      <c r="AF46" s="26"/>
      <c r="AG46" s="26" t="s">
        <v>32</v>
      </c>
      <c r="AH46" s="26"/>
      <c r="AI46" s="26">
        <v>6</v>
      </c>
      <c r="AJ46" s="82" t="s">
        <v>402</v>
      </c>
      <c r="AK46" s="124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>
        <f>IF(HLOOKUP($A$1&amp;"b",[1]!Plan,AT70,FALSE)="","",HLOOKUP($A$1&amp;"b",[1]!Plan,AT70,FALSE))</f>
        <v>8</v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9</v>
      </c>
      <c r="BA46" s="167">
        <f t="shared" si="26"/>
        <v>0</v>
      </c>
      <c r="BB46" s="167">
        <f t="shared" si="26"/>
        <v>14</v>
      </c>
      <c r="BC46" s="167">
        <f t="shared" si="26"/>
        <v>2</v>
      </c>
      <c r="BD46" s="167">
        <f t="shared" si="26"/>
        <v>11</v>
      </c>
      <c r="BE46" s="167">
        <f t="shared" si="26"/>
        <v>6</v>
      </c>
      <c r="BF46" s="167">
        <f t="shared" si="26"/>
        <v>4</v>
      </c>
      <c r="BG46" s="167">
        <f t="shared" si="26"/>
        <v>0</v>
      </c>
      <c r="BH46" s="167">
        <f t="shared" si="26"/>
        <v>6</v>
      </c>
      <c r="BI46" s="167">
        <f t="shared" si="26"/>
        <v>0</v>
      </c>
      <c r="BJ46" s="167">
        <f t="shared" si="26"/>
        <v>4</v>
      </c>
      <c r="BK46" s="167">
        <f t="shared" si="26"/>
        <v>4</v>
      </c>
      <c r="BL46" s="167">
        <f t="shared" si="26"/>
        <v>0</v>
      </c>
      <c r="BM46" s="167">
        <f t="shared" si="26"/>
        <v>7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1</v>
      </c>
      <c r="BR46" s="167">
        <f t="shared" si="26"/>
        <v>0</v>
      </c>
    </row>
    <row r="47" spans="1:71" ht="15" customHeight="1" x14ac:dyDescent="0.3">
      <c r="A47" s="192"/>
      <c r="B47" s="17" t="s">
        <v>444</v>
      </c>
      <c r="C47" s="17" t="s">
        <v>191</v>
      </c>
      <c r="D47" s="17" t="s">
        <v>191</v>
      </c>
      <c r="E47" s="17" t="s">
        <v>439</v>
      </c>
      <c r="F47" s="17" t="s">
        <v>279</v>
      </c>
      <c r="G47" s="17" t="s">
        <v>445</v>
      </c>
      <c r="H47" s="17" t="s">
        <v>445</v>
      </c>
      <c r="I47" s="17"/>
      <c r="J47" s="17"/>
      <c r="K47" s="17" t="s">
        <v>448</v>
      </c>
      <c r="L47" s="17"/>
      <c r="M47" s="17" t="s">
        <v>262</v>
      </c>
      <c r="N47" s="17" t="s">
        <v>253</v>
      </c>
      <c r="O47" s="17"/>
      <c r="P47" s="17" t="s">
        <v>253</v>
      </c>
      <c r="Q47" s="17" t="s">
        <v>441</v>
      </c>
      <c r="R47" s="17" t="s">
        <v>422</v>
      </c>
      <c r="S47" s="17"/>
      <c r="T47" s="17" t="s">
        <v>262</v>
      </c>
      <c r="U47" s="17" t="s">
        <v>422</v>
      </c>
      <c r="V47" s="17" t="s">
        <v>422</v>
      </c>
      <c r="W47" s="17"/>
      <c r="X47" s="17" t="s">
        <v>446</v>
      </c>
      <c r="Y47" s="17" t="s">
        <v>445</v>
      </c>
      <c r="Z47" s="17"/>
      <c r="AA47" s="17"/>
      <c r="AB47" s="17"/>
      <c r="AC47" s="17"/>
      <c r="AD47" s="17" t="s">
        <v>422</v>
      </c>
      <c r="AE47" s="17" t="s">
        <v>441</v>
      </c>
      <c r="AF47" s="17"/>
      <c r="AG47" s="17" t="s">
        <v>370</v>
      </c>
      <c r="AH47" s="17"/>
      <c r="AI47" s="17" t="s">
        <v>436</v>
      </c>
      <c r="AJ47" s="334" t="s">
        <v>413</v>
      </c>
      <c r="AK47" s="86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>LRAUH MCSA</v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430" t="s">
        <v>56</v>
      </c>
      <c r="C48" s="416"/>
      <c r="D48" s="416"/>
      <c r="E48" s="419" t="s">
        <v>233</v>
      </c>
      <c r="F48" s="425" t="s">
        <v>6</v>
      </c>
      <c r="G48" s="288" t="s">
        <v>4</v>
      </c>
      <c r="H48" s="288" t="s">
        <v>4</v>
      </c>
      <c r="I48" s="289"/>
      <c r="J48" s="289"/>
      <c r="K48" s="292" t="s">
        <v>16</v>
      </c>
      <c r="L48" s="289"/>
      <c r="M48" s="431" t="s">
        <v>202</v>
      </c>
      <c r="N48" s="416"/>
      <c r="O48" s="289"/>
      <c r="P48" s="416"/>
      <c r="Q48" s="423" t="s">
        <v>27</v>
      </c>
      <c r="R48" s="427" t="s">
        <v>74</v>
      </c>
      <c r="S48" s="289"/>
      <c r="T48" s="424" t="s">
        <v>423</v>
      </c>
      <c r="U48" s="427" t="s">
        <v>74</v>
      </c>
      <c r="V48" s="427" t="s">
        <v>74</v>
      </c>
      <c r="W48" s="289"/>
      <c r="X48" s="418" t="s">
        <v>0</v>
      </c>
      <c r="Y48" s="288" t="s">
        <v>4</v>
      </c>
      <c r="Z48" s="289"/>
      <c r="AA48" s="289"/>
      <c r="AB48" s="289"/>
      <c r="AC48" s="289"/>
      <c r="AD48" s="427" t="s">
        <v>74</v>
      </c>
      <c r="AE48" s="423" t="s">
        <v>27</v>
      </c>
      <c r="AF48" s="416"/>
      <c r="AG48" s="294" t="s">
        <v>14</v>
      </c>
      <c r="AH48" s="289"/>
      <c r="AI48" s="295" t="s">
        <v>26</v>
      </c>
      <c r="AJ48" s="358" t="s">
        <v>2</v>
      </c>
      <c r="AK48" s="289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31</v>
      </c>
      <c r="C49" s="26"/>
      <c r="D49" s="26"/>
      <c r="E49" s="26">
        <v>4</v>
      </c>
      <c r="F49" s="26">
        <v>5</v>
      </c>
      <c r="G49" s="26">
        <v>1</v>
      </c>
      <c r="H49" s="26">
        <v>1</v>
      </c>
      <c r="I49" s="26"/>
      <c r="J49" s="26"/>
      <c r="K49" s="26" t="s">
        <v>271</v>
      </c>
      <c r="L49" s="26"/>
      <c r="M49" s="26">
        <v>7</v>
      </c>
      <c r="N49" s="26"/>
      <c r="O49" s="26"/>
      <c r="P49" s="26"/>
      <c r="Q49" s="26">
        <v>9</v>
      </c>
      <c r="R49" s="26">
        <v>3</v>
      </c>
      <c r="S49" s="26"/>
      <c r="T49" s="26" t="s">
        <v>64</v>
      </c>
      <c r="U49" s="26">
        <v>3</v>
      </c>
      <c r="V49" s="26">
        <v>3</v>
      </c>
      <c r="W49" s="26"/>
      <c r="X49" s="26" t="s">
        <v>34</v>
      </c>
      <c r="Y49" s="26">
        <v>1</v>
      </c>
      <c r="Z49" s="26"/>
      <c r="AA49" s="26"/>
      <c r="AB49" s="26"/>
      <c r="AC49" s="26"/>
      <c r="AD49" s="26">
        <v>3</v>
      </c>
      <c r="AE49" s="26">
        <v>9</v>
      </c>
      <c r="AF49" s="26"/>
      <c r="AG49" s="26" t="s">
        <v>32</v>
      </c>
      <c r="AH49" s="26"/>
      <c r="AI49" s="26">
        <v>6</v>
      </c>
      <c r="AJ49" s="82" t="s">
        <v>402</v>
      </c>
      <c r="AK49" s="124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>
        <f>IF(HLOOKUP($A$1&amp;"b",[1]!Plan,AT70,FALSE)="","",HLOOKUP($A$1&amp;"b",[1]!Plan,AT70,FALSE))</f>
        <v>8</v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9</v>
      </c>
      <c r="BA49" s="167">
        <f t="shared" si="28"/>
        <v>0</v>
      </c>
      <c r="BB49" s="167">
        <f t="shared" si="28"/>
        <v>14</v>
      </c>
      <c r="BC49" s="167">
        <f t="shared" si="28"/>
        <v>2</v>
      </c>
      <c r="BD49" s="167">
        <f t="shared" si="28"/>
        <v>11</v>
      </c>
      <c r="BE49" s="167">
        <f t="shared" si="28"/>
        <v>6</v>
      </c>
      <c r="BF49" s="167">
        <f t="shared" si="28"/>
        <v>4</v>
      </c>
      <c r="BG49" s="167">
        <f t="shared" si="28"/>
        <v>0</v>
      </c>
      <c r="BH49" s="167">
        <f t="shared" si="28"/>
        <v>6</v>
      </c>
      <c r="BI49" s="167">
        <f t="shared" si="28"/>
        <v>0</v>
      </c>
      <c r="BJ49" s="167">
        <f t="shared" si="28"/>
        <v>4</v>
      </c>
      <c r="BK49" s="167">
        <f t="shared" si="28"/>
        <v>4</v>
      </c>
      <c r="BL49" s="167">
        <f t="shared" si="28"/>
        <v>0</v>
      </c>
      <c r="BM49" s="167">
        <f t="shared" si="28"/>
        <v>7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1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 t="s">
        <v>165</v>
      </c>
      <c r="Z61" s="194"/>
      <c r="AA61" s="194"/>
      <c r="AB61" s="194"/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3800" priority="2054" operator="equal">
      <formula>0</formula>
    </cfRule>
    <cfRule type="cellIs" dxfId="3799" priority="2055" operator="greaterThan">
      <formula>0</formula>
    </cfRule>
  </conditionalFormatting>
  <conditionalFormatting sqref="AZ19:BR19">
    <cfRule type="cellIs" dxfId="3798" priority="2052" operator="equal">
      <formula>0</formula>
    </cfRule>
    <cfRule type="cellIs" dxfId="3797" priority="2053" operator="greaterThan">
      <formula>0</formula>
    </cfRule>
  </conditionalFormatting>
  <conditionalFormatting sqref="AZ22:BR22">
    <cfRule type="cellIs" dxfId="3796" priority="2050" operator="equal">
      <formula>0</formula>
    </cfRule>
    <cfRule type="cellIs" dxfId="3795" priority="2051" operator="greaterThan">
      <formula>0</formula>
    </cfRule>
  </conditionalFormatting>
  <conditionalFormatting sqref="AZ26:BR26">
    <cfRule type="cellIs" dxfId="3794" priority="2048" operator="equal">
      <formula>0</formula>
    </cfRule>
    <cfRule type="cellIs" dxfId="3793" priority="2049" operator="greaterThan">
      <formula>0</formula>
    </cfRule>
  </conditionalFormatting>
  <conditionalFormatting sqref="AZ29:BR29">
    <cfRule type="cellIs" dxfId="3792" priority="2046" operator="equal">
      <formula>0</formula>
    </cfRule>
    <cfRule type="cellIs" dxfId="3791" priority="2047" operator="greaterThan">
      <formula>0</formula>
    </cfRule>
  </conditionalFormatting>
  <conditionalFormatting sqref="AZ32:BR32">
    <cfRule type="cellIs" dxfId="3790" priority="2044" operator="equal">
      <formula>0</formula>
    </cfRule>
    <cfRule type="cellIs" dxfId="3789" priority="2045" operator="greaterThan">
      <formula>0</formula>
    </cfRule>
  </conditionalFormatting>
  <conditionalFormatting sqref="AZ36:BR36">
    <cfRule type="cellIs" dxfId="3788" priority="2042" operator="equal">
      <formula>0</formula>
    </cfRule>
    <cfRule type="cellIs" dxfId="3787" priority="2043" operator="greaterThan">
      <formula>0</formula>
    </cfRule>
  </conditionalFormatting>
  <conditionalFormatting sqref="AZ39:BR39">
    <cfRule type="cellIs" dxfId="3786" priority="2040" operator="equal">
      <formula>0</formula>
    </cfRule>
    <cfRule type="cellIs" dxfId="3785" priority="2041" operator="greaterThan">
      <formula>0</formula>
    </cfRule>
  </conditionalFormatting>
  <conditionalFormatting sqref="AZ42:BR42">
    <cfRule type="cellIs" dxfId="3784" priority="2038" operator="equal">
      <formula>0</formula>
    </cfRule>
    <cfRule type="cellIs" dxfId="3783" priority="2039" operator="greaterThan">
      <formula>0</formula>
    </cfRule>
  </conditionalFormatting>
  <conditionalFormatting sqref="AZ46:BR46">
    <cfRule type="cellIs" dxfId="3782" priority="2036" operator="equal">
      <formula>0</formula>
    </cfRule>
    <cfRule type="cellIs" dxfId="3781" priority="2037" operator="greaterThan">
      <formula>0</formula>
    </cfRule>
  </conditionalFormatting>
  <conditionalFormatting sqref="AZ49:BR49">
    <cfRule type="cellIs" dxfId="3780" priority="2034" operator="equal">
      <formula>0</formula>
    </cfRule>
    <cfRule type="cellIs" dxfId="3779" priority="2035" operator="greaterThan">
      <formula>0</formula>
    </cfRule>
  </conditionalFormatting>
  <conditionalFormatting sqref="AZ52:BR52">
    <cfRule type="cellIs" dxfId="3778" priority="2032" operator="equal">
      <formula>0</formula>
    </cfRule>
    <cfRule type="cellIs" dxfId="3777" priority="2033" operator="greaterThan">
      <formula>0</formula>
    </cfRule>
  </conditionalFormatting>
  <conditionalFormatting sqref="AZ56:BR56">
    <cfRule type="cellIs" dxfId="3776" priority="2030" operator="equal">
      <formula>0</formula>
    </cfRule>
    <cfRule type="cellIs" dxfId="3775" priority="2031" operator="greaterThan">
      <formula>0</formula>
    </cfRule>
  </conditionalFormatting>
  <conditionalFormatting sqref="AZ59:BR59">
    <cfRule type="cellIs" dxfId="3774" priority="2028" operator="equal">
      <formula>0</formula>
    </cfRule>
    <cfRule type="cellIs" dxfId="3773" priority="2029" operator="greaterThan">
      <formula>0</formula>
    </cfRule>
  </conditionalFormatting>
  <conditionalFormatting sqref="AZ62:BR62">
    <cfRule type="cellIs" dxfId="3772" priority="2026" operator="equal">
      <formula>0</formula>
    </cfRule>
    <cfRule type="cellIs" dxfId="3771" priority="2027" operator="greaterThan">
      <formula>0</formula>
    </cfRule>
  </conditionalFormatting>
  <conditionalFormatting sqref="A28:A29 A45:A46 A48:A49 A55:A56 A58:A59 A5:A6 A8:A9 A25:A26">
    <cfRule type="cellIs" dxfId="3770" priority="2025" stopIfTrue="1" operator="equal">
      <formula>TRUE</formula>
    </cfRule>
  </conditionalFormatting>
  <conditionalFormatting sqref="A35:A36 A38:A39">
    <cfRule type="cellIs" dxfId="3769" priority="2024" stopIfTrue="1" operator="equal">
      <formula>TRUE</formula>
    </cfRule>
  </conditionalFormatting>
  <conditionalFormatting sqref="AP16">
    <cfRule type="duplicateValues" dxfId="3768" priority="2021"/>
  </conditionalFormatting>
  <conditionalFormatting sqref="AP19">
    <cfRule type="duplicateValues" dxfId="3767" priority="2020"/>
  </conditionalFormatting>
  <conditionalFormatting sqref="AP26">
    <cfRule type="duplicateValues" dxfId="3766" priority="2019"/>
  </conditionalFormatting>
  <conditionalFormatting sqref="AP39">
    <cfRule type="duplicateValues" dxfId="3765" priority="2018"/>
  </conditionalFormatting>
  <conditionalFormatting sqref="AP36">
    <cfRule type="duplicateValues" dxfId="3764" priority="2017"/>
  </conditionalFormatting>
  <conditionalFormatting sqref="AP39">
    <cfRule type="duplicateValues" dxfId="3763" priority="2016"/>
  </conditionalFormatting>
  <conditionalFormatting sqref="AP49">
    <cfRule type="duplicateValues" dxfId="3762" priority="2015"/>
  </conditionalFormatting>
  <conditionalFormatting sqref="AP46">
    <cfRule type="duplicateValues" dxfId="3761" priority="2014"/>
  </conditionalFormatting>
  <conditionalFormatting sqref="AP49">
    <cfRule type="duplicateValues" dxfId="3760" priority="2013"/>
  </conditionalFormatting>
  <conditionalFormatting sqref="AP6 AL6">
    <cfRule type="duplicateValues" dxfId="3759" priority="2012"/>
  </conditionalFormatting>
  <conditionalFormatting sqref="AP9">
    <cfRule type="duplicateValues" dxfId="3758" priority="2011"/>
  </conditionalFormatting>
  <conditionalFormatting sqref="AP36">
    <cfRule type="duplicateValues" dxfId="3757" priority="2010"/>
  </conditionalFormatting>
  <conditionalFormatting sqref="AP39">
    <cfRule type="duplicateValues" dxfId="3756" priority="2009"/>
  </conditionalFormatting>
  <conditionalFormatting sqref="AM36">
    <cfRule type="duplicateValues" dxfId="3755" priority="2008"/>
  </conditionalFormatting>
  <conditionalFormatting sqref="AM39">
    <cfRule type="duplicateValues" dxfId="3754" priority="2007"/>
  </conditionalFormatting>
  <conditionalFormatting sqref="AM46">
    <cfRule type="duplicateValues" dxfId="3753" priority="2006"/>
  </conditionalFormatting>
  <conditionalFormatting sqref="AM49">
    <cfRule type="duplicateValues" dxfId="3752" priority="2005"/>
  </conditionalFormatting>
  <conditionalFormatting sqref="AO46">
    <cfRule type="duplicateValues" dxfId="3751" priority="2004"/>
  </conditionalFormatting>
  <conditionalFormatting sqref="AL6">
    <cfRule type="duplicateValues" dxfId="3750" priority="2003"/>
  </conditionalFormatting>
  <conditionalFormatting sqref="AP9 AL9">
    <cfRule type="duplicateValues" dxfId="3749" priority="2002"/>
  </conditionalFormatting>
  <conditionalFormatting sqref="AL6">
    <cfRule type="duplicateValues" dxfId="3748" priority="2001"/>
  </conditionalFormatting>
  <conditionalFormatting sqref="AP16 AL16">
    <cfRule type="duplicateValues" dxfId="3747" priority="2000"/>
  </conditionalFormatting>
  <conditionalFormatting sqref="AP19">
    <cfRule type="duplicateValues" dxfId="3746" priority="1999"/>
  </conditionalFormatting>
  <conditionalFormatting sqref="AP29">
    <cfRule type="duplicateValues" dxfId="3745" priority="1998"/>
  </conditionalFormatting>
  <conditionalFormatting sqref="AM36 AM46">
    <cfRule type="duplicateValues" dxfId="3744" priority="1997"/>
  </conditionalFormatting>
  <conditionalFormatting sqref="AM49">
    <cfRule type="duplicateValues" dxfId="3743" priority="1996"/>
  </conditionalFormatting>
  <conditionalFormatting sqref="AM39">
    <cfRule type="duplicateValues" dxfId="3742" priority="1995"/>
  </conditionalFormatting>
  <conditionalFormatting sqref="AH6 AJ6:AP6">
    <cfRule type="duplicateValues" dxfId="3741" priority="1994"/>
  </conditionalFormatting>
  <conditionalFormatting sqref="AN16">
    <cfRule type="duplicateValues" dxfId="3740" priority="1993"/>
  </conditionalFormatting>
  <conditionalFormatting sqref="AL19">
    <cfRule type="duplicateValues" dxfId="3739" priority="1992"/>
  </conditionalFormatting>
  <conditionalFormatting sqref="AL46 AL26">
    <cfRule type="duplicateValues" dxfId="3738" priority="1991"/>
  </conditionalFormatting>
  <conditionalFormatting sqref="AL49">
    <cfRule type="duplicateValues" dxfId="3737" priority="1990"/>
  </conditionalFormatting>
  <conditionalFormatting sqref="AN19">
    <cfRule type="duplicateValues" dxfId="3736" priority="1989"/>
  </conditionalFormatting>
  <conditionalFormatting sqref="AN26">
    <cfRule type="duplicateValues" dxfId="3735" priority="1988"/>
  </conditionalFormatting>
  <conditionalFormatting sqref="AN29">
    <cfRule type="duplicateValues" dxfId="3734" priority="1987"/>
  </conditionalFormatting>
  <conditionalFormatting sqref="AN36">
    <cfRule type="duplicateValues" dxfId="3733" priority="1986"/>
  </conditionalFormatting>
  <conditionalFormatting sqref="AN39">
    <cfRule type="duplicateValues" dxfId="3732" priority="1985"/>
  </conditionalFormatting>
  <conditionalFormatting sqref="AN46">
    <cfRule type="duplicateValues" dxfId="3731" priority="1984"/>
  </conditionalFormatting>
  <conditionalFormatting sqref="AN49">
    <cfRule type="duplicateValues" dxfId="3730" priority="1983"/>
  </conditionalFormatting>
  <conditionalFormatting sqref="AO26">
    <cfRule type="duplicateValues" dxfId="3729" priority="1982"/>
  </conditionalFormatting>
  <conditionalFormatting sqref="AO29">
    <cfRule type="duplicateValues" dxfId="3728" priority="1981"/>
  </conditionalFormatting>
  <conditionalFormatting sqref="AO36">
    <cfRule type="duplicateValues" dxfId="3727" priority="1980"/>
  </conditionalFormatting>
  <conditionalFormatting sqref="AO39">
    <cfRule type="duplicateValues" dxfId="3726" priority="1979"/>
  </conditionalFormatting>
  <conditionalFormatting sqref="AZ6:BR6">
    <cfRule type="cellIs" dxfId="3725" priority="1977" operator="equal">
      <formula>0</formula>
    </cfRule>
    <cfRule type="cellIs" dxfId="3724" priority="1978" operator="greaterThan">
      <formula>0</formula>
    </cfRule>
  </conditionalFormatting>
  <conditionalFormatting sqref="AZ9:BR9">
    <cfRule type="cellIs" dxfId="3723" priority="1975" operator="equal">
      <formula>0</formula>
    </cfRule>
    <cfRule type="cellIs" dxfId="3722" priority="1976" operator="greaterThan">
      <formula>0</formula>
    </cfRule>
  </conditionalFormatting>
  <conditionalFormatting sqref="AZ12:BR12">
    <cfRule type="cellIs" dxfId="3721" priority="1973" operator="equal">
      <formula>0</formula>
    </cfRule>
    <cfRule type="cellIs" dxfId="3720" priority="1974" operator="greaterThan">
      <formula>0</formula>
    </cfRule>
  </conditionalFormatting>
  <conditionalFormatting sqref="AN6">
    <cfRule type="duplicateValues" dxfId="3719" priority="1972"/>
  </conditionalFormatting>
  <conditionalFormatting sqref="AN9">
    <cfRule type="duplicateValues" dxfId="3718" priority="1971"/>
  </conditionalFormatting>
  <conditionalFormatting sqref="AO49">
    <cfRule type="duplicateValues" dxfId="3717" priority="1970"/>
  </conditionalFormatting>
  <conditionalFormatting sqref="A15:A16 A18:A19">
    <cfRule type="cellIs" dxfId="3716" priority="1969" stopIfTrue="1" operator="equal">
      <formula>TRUE</formula>
    </cfRule>
  </conditionalFormatting>
  <conditionalFormatting sqref="AM26">
    <cfRule type="duplicateValues" dxfId="3715" priority="1967"/>
  </conditionalFormatting>
  <conditionalFormatting sqref="AM26">
    <cfRule type="duplicateValues" dxfId="3714" priority="1966"/>
  </conditionalFormatting>
  <conditionalFormatting sqref="AM26">
    <cfRule type="duplicateValues" dxfId="3713" priority="1965"/>
  </conditionalFormatting>
  <conditionalFormatting sqref="AM29">
    <cfRule type="duplicateValues" dxfId="3712" priority="1964"/>
  </conditionalFormatting>
  <conditionalFormatting sqref="AM29">
    <cfRule type="duplicateValues" dxfId="3711" priority="1963"/>
  </conditionalFormatting>
  <conditionalFormatting sqref="AM29">
    <cfRule type="duplicateValues" dxfId="3710" priority="1962"/>
  </conditionalFormatting>
  <conditionalFormatting sqref="AL6">
    <cfRule type="duplicateValues" dxfId="3709" priority="1961"/>
  </conditionalFormatting>
  <conditionalFormatting sqref="AL9">
    <cfRule type="duplicateValues" dxfId="3708" priority="1960"/>
  </conditionalFormatting>
  <conditionalFormatting sqref="AL6">
    <cfRule type="duplicateValues" dxfId="3707" priority="1959"/>
  </conditionalFormatting>
  <conditionalFormatting sqref="AL16">
    <cfRule type="duplicateValues" dxfId="3706" priority="1958"/>
  </conditionalFormatting>
  <conditionalFormatting sqref="AL9">
    <cfRule type="duplicateValues" dxfId="3705" priority="1957"/>
  </conditionalFormatting>
  <conditionalFormatting sqref="AL9">
    <cfRule type="duplicateValues" dxfId="3704" priority="1956"/>
  </conditionalFormatting>
  <conditionalFormatting sqref="AL16">
    <cfRule type="duplicateValues" dxfId="3703" priority="1955"/>
  </conditionalFormatting>
  <conditionalFormatting sqref="AL16">
    <cfRule type="duplicateValues" dxfId="3702" priority="1954"/>
  </conditionalFormatting>
  <conditionalFormatting sqref="AL19">
    <cfRule type="duplicateValues" dxfId="3701" priority="1953"/>
  </conditionalFormatting>
  <conditionalFormatting sqref="AL19">
    <cfRule type="duplicateValues" dxfId="3700" priority="1952"/>
  </conditionalFormatting>
  <conditionalFormatting sqref="AL26">
    <cfRule type="duplicateValues" dxfId="3699" priority="1951"/>
  </conditionalFormatting>
  <conditionalFormatting sqref="AL26">
    <cfRule type="duplicateValues" dxfId="3698" priority="1950"/>
  </conditionalFormatting>
  <conditionalFormatting sqref="AL6">
    <cfRule type="duplicateValues" dxfId="3697" priority="1949"/>
  </conditionalFormatting>
  <conditionalFormatting sqref="AL6">
    <cfRule type="duplicateValues" dxfId="3696" priority="1948"/>
  </conditionalFormatting>
  <conditionalFormatting sqref="AL19">
    <cfRule type="duplicateValues" dxfId="3695" priority="1947"/>
  </conditionalFormatting>
  <conditionalFormatting sqref="AL26">
    <cfRule type="duplicateValues" dxfId="3694" priority="1946"/>
  </conditionalFormatting>
  <conditionalFormatting sqref="AL39">
    <cfRule type="duplicateValues" dxfId="3693" priority="1945"/>
  </conditionalFormatting>
  <conditionalFormatting sqref="AL39">
    <cfRule type="duplicateValues" dxfId="3692" priority="1944"/>
  </conditionalFormatting>
  <conditionalFormatting sqref="AL39">
    <cfRule type="duplicateValues" dxfId="3691" priority="1943"/>
  </conditionalFormatting>
  <conditionalFormatting sqref="AL39">
    <cfRule type="duplicateValues" dxfId="3690" priority="1942"/>
  </conditionalFormatting>
  <conditionalFormatting sqref="AL29">
    <cfRule type="duplicateValues" dxfId="3689" priority="1941"/>
  </conditionalFormatting>
  <conditionalFormatting sqref="AL29">
    <cfRule type="duplicateValues" dxfId="3688" priority="1940"/>
  </conditionalFormatting>
  <conditionalFormatting sqref="AL29">
    <cfRule type="duplicateValues" dxfId="3687" priority="1939"/>
  </conditionalFormatting>
  <conditionalFormatting sqref="AL29">
    <cfRule type="duplicateValues" dxfId="3686" priority="1938"/>
  </conditionalFormatting>
  <conditionalFormatting sqref="AL36">
    <cfRule type="duplicateValues" dxfId="3685" priority="1937"/>
  </conditionalFormatting>
  <conditionalFormatting sqref="AL36">
    <cfRule type="duplicateValues" dxfId="3684" priority="1936"/>
  </conditionalFormatting>
  <conditionalFormatting sqref="AL36">
    <cfRule type="duplicateValues" dxfId="3683" priority="1935"/>
  </conditionalFormatting>
  <conditionalFormatting sqref="AL36">
    <cfRule type="duplicateValues" dxfId="3682" priority="1934"/>
  </conditionalFormatting>
  <conditionalFormatting sqref="AO6">
    <cfRule type="duplicateValues" dxfId="3681" priority="1929"/>
  </conditionalFormatting>
  <conditionalFormatting sqref="AO9">
    <cfRule type="duplicateValues" dxfId="3680" priority="1928"/>
  </conditionalFormatting>
  <conditionalFormatting sqref="AO6">
    <cfRule type="duplicateValues" dxfId="3679" priority="1927"/>
  </conditionalFormatting>
  <conditionalFormatting sqref="AO16">
    <cfRule type="duplicateValues" dxfId="3678" priority="1926"/>
  </conditionalFormatting>
  <conditionalFormatting sqref="AO9">
    <cfRule type="duplicateValues" dxfId="3677" priority="1925"/>
  </conditionalFormatting>
  <conditionalFormatting sqref="AO9">
    <cfRule type="duplicateValues" dxfId="3676" priority="1924"/>
  </conditionalFormatting>
  <conditionalFormatting sqref="AO16">
    <cfRule type="duplicateValues" dxfId="3675" priority="1923"/>
  </conditionalFormatting>
  <conditionalFormatting sqref="AO16">
    <cfRule type="duplicateValues" dxfId="3674" priority="1922"/>
  </conditionalFormatting>
  <conditionalFormatting sqref="AO19">
    <cfRule type="duplicateValues" dxfId="3673" priority="1921"/>
  </conditionalFormatting>
  <conditionalFormatting sqref="AO19">
    <cfRule type="duplicateValues" dxfId="3672" priority="1920"/>
  </conditionalFormatting>
  <conditionalFormatting sqref="AO6">
    <cfRule type="duplicateValues" dxfId="3671" priority="1919"/>
  </conditionalFormatting>
  <conditionalFormatting sqref="AO6">
    <cfRule type="duplicateValues" dxfId="3670" priority="1918"/>
  </conditionalFormatting>
  <conditionalFormatting sqref="AO19">
    <cfRule type="duplicateValues" dxfId="3669" priority="1917"/>
  </conditionalFormatting>
  <conditionalFormatting sqref="AK36">
    <cfRule type="duplicateValues" dxfId="3668" priority="1916"/>
  </conditionalFormatting>
  <conditionalFormatting sqref="AK39">
    <cfRule type="duplicateValues" dxfId="3667" priority="1915"/>
  </conditionalFormatting>
  <conditionalFormatting sqref="AK46">
    <cfRule type="duplicateValues" dxfId="3666" priority="1914"/>
  </conditionalFormatting>
  <conditionalFormatting sqref="AK49">
    <cfRule type="duplicateValues" dxfId="3665" priority="1913"/>
  </conditionalFormatting>
  <conditionalFormatting sqref="AK36 AK46">
    <cfRule type="duplicateValues" dxfId="3664" priority="1912"/>
  </conditionalFormatting>
  <conditionalFormatting sqref="AK49">
    <cfRule type="duplicateValues" dxfId="3663" priority="1911"/>
  </conditionalFormatting>
  <conditionalFormatting sqref="AK39">
    <cfRule type="duplicateValues" dxfId="3662" priority="1910"/>
  </conditionalFormatting>
  <conditionalFormatting sqref="AK6">
    <cfRule type="duplicateValues" dxfId="3661" priority="1909"/>
  </conditionalFormatting>
  <conditionalFormatting sqref="AK9">
    <cfRule type="duplicateValues" dxfId="3660" priority="1908"/>
  </conditionalFormatting>
  <conditionalFormatting sqref="AK6">
    <cfRule type="duplicateValues" dxfId="3659" priority="1907"/>
  </conditionalFormatting>
  <conditionalFormatting sqref="AK16">
    <cfRule type="duplicateValues" dxfId="3658" priority="1906"/>
  </conditionalFormatting>
  <conditionalFormatting sqref="AK9">
    <cfRule type="duplicateValues" dxfId="3657" priority="1905"/>
  </conditionalFormatting>
  <conditionalFormatting sqref="AK9">
    <cfRule type="duplicateValues" dxfId="3656" priority="1904"/>
  </conditionalFormatting>
  <conditionalFormatting sqref="AK16">
    <cfRule type="duplicateValues" dxfId="3655" priority="1903"/>
  </conditionalFormatting>
  <conditionalFormatting sqref="AK16">
    <cfRule type="duplicateValues" dxfId="3654" priority="1902"/>
  </conditionalFormatting>
  <conditionalFormatting sqref="AK19">
    <cfRule type="duplicateValues" dxfId="3653" priority="1901"/>
  </conditionalFormatting>
  <conditionalFormatting sqref="AK19">
    <cfRule type="duplicateValues" dxfId="3652" priority="1900"/>
  </conditionalFormatting>
  <conditionalFormatting sqref="AK26">
    <cfRule type="duplicateValues" dxfId="3651" priority="1899"/>
  </conditionalFormatting>
  <conditionalFormatting sqref="AK26">
    <cfRule type="duplicateValues" dxfId="3650" priority="1898"/>
  </conditionalFormatting>
  <conditionalFormatting sqref="AK6">
    <cfRule type="duplicateValues" dxfId="3649" priority="1897"/>
  </conditionalFormatting>
  <conditionalFormatting sqref="AK6">
    <cfRule type="duplicateValues" dxfId="3648" priority="1896"/>
  </conditionalFormatting>
  <conditionalFormatting sqref="AK19">
    <cfRule type="duplicateValues" dxfId="3647" priority="1895"/>
  </conditionalFormatting>
  <conditionalFormatting sqref="AK26">
    <cfRule type="duplicateValues" dxfId="3646" priority="1894"/>
  </conditionalFormatting>
  <conditionalFormatting sqref="AK29">
    <cfRule type="duplicateValues" dxfId="3645" priority="1893"/>
  </conditionalFormatting>
  <conditionalFormatting sqref="AK29">
    <cfRule type="duplicateValues" dxfId="3644" priority="1892"/>
  </conditionalFormatting>
  <conditionalFormatting sqref="AK29">
    <cfRule type="duplicateValues" dxfId="3643" priority="1891"/>
  </conditionalFormatting>
  <conditionalFormatting sqref="AM6">
    <cfRule type="duplicateValues" dxfId="3642" priority="1890"/>
  </conditionalFormatting>
  <conditionalFormatting sqref="AM9">
    <cfRule type="duplicateValues" dxfId="3641" priority="1889"/>
  </conditionalFormatting>
  <conditionalFormatting sqref="AM6">
    <cfRule type="duplicateValues" dxfId="3640" priority="1888"/>
  </conditionalFormatting>
  <conditionalFormatting sqref="AM16">
    <cfRule type="duplicateValues" dxfId="3639" priority="1887"/>
  </conditionalFormatting>
  <conditionalFormatting sqref="AM9">
    <cfRule type="duplicateValues" dxfId="3638" priority="1886"/>
  </conditionalFormatting>
  <conditionalFormatting sqref="AM9">
    <cfRule type="duplicateValues" dxfId="3637" priority="1885"/>
  </conditionalFormatting>
  <conditionalFormatting sqref="AM16">
    <cfRule type="duplicateValues" dxfId="3636" priority="1884"/>
  </conditionalFormatting>
  <conditionalFormatting sqref="AM16">
    <cfRule type="duplicateValues" dxfId="3635" priority="1883"/>
  </conditionalFormatting>
  <conditionalFormatting sqref="AM19">
    <cfRule type="duplicateValues" dxfId="3634" priority="1882"/>
  </conditionalFormatting>
  <conditionalFormatting sqref="AM19">
    <cfRule type="duplicateValues" dxfId="3633" priority="1881"/>
  </conditionalFormatting>
  <conditionalFormatting sqref="AM6">
    <cfRule type="duplicateValues" dxfId="3632" priority="1880"/>
  </conditionalFormatting>
  <conditionalFormatting sqref="AM6">
    <cfRule type="duplicateValues" dxfId="3631" priority="1879"/>
  </conditionalFormatting>
  <conditionalFormatting sqref="AM19">
    <cfRule type="duplicateValues" dxfId="3630" priority="1878"/>
  </conditionalFormatting>
  <conditionalFormatting sqref="AH9 AJ9:AP9">
    <cfRule type="duplicateValues" dxfId="3629" priority="1877"/>
  </conditionalFormatting>
  <conditionalFormatting sqref="AH16 AJ16:AP16">
    <cfRule type="duplicateValues" dxfId="3628" priority="1876"/>
  </conditionalFormatting>
  <conditionalFormatting sqref="AH19 AJ19:AP19">
    <cfRule type="duplicateValues" dxfId="3627" priority="1873"/>
  </conditionalFormatting>
  <conditionalFormatting sqref="AH6">
    <cfRule type="duplicateValues" dxfId="3626" priority="1870"/>
  </conditionalFormatting>
  <conditionalFormatting sqref="AH9">
    <cfRule type="duplicateValues" dxfId="3625" priority="1869"/>
  </conditionalFormatting>
  <conditionalFormatting sqref="AH16">
    <cfRule type="duplicateValues" dxfId="3624" priority="1868"/>
  </conditionalFormatting>
  <conditionalFormatting sqref="AH19">
    <cfRule type="duplicateValues" dxfId="3623" priority="1867"/>
  </conditionalFormatting>
  <conditionalFormatting sqref="AH26">
    <cfRule type="duplicateValues" dxfId="3622" priority="1866"/>
  </conditionalFormatting>
  <conditionalFormatting sqref="AH29">
    <cfRule type="duplicateValues" dxfId="3621" priority="1865"/>
  </conditionalFormatting>
  <conditionalFormatting sqref="AH36">
    <cfRule type="duplicateValues" dxfId="3620" priority="1864"/>
  </conditionalFormatting>
  <conditionalFormatting sqref="AH39">
    <cfRule type="duplicateValues" dxfId="3619" priority="1863"/>
  </conditionalFormatting>
  <conditionalFormatting sqref="AH46">
    <cfRule type="duplicateValues" dxfId="3618" priority="1862"/>
  </conditionalFormatting>
  <conditionalFormatting sqref="AH49">
    <cfRule type="duplicateValues" dxfId="3617" priority="1861"/>
  </conditionalFormatting>
  <conditionalFormatting sqref="AI36">
    <cfRule type="duplicateValues" dxfId="3616" priority="1852"/>
  </conditionalFormatting>
  <conditionalFormatting sqref="AI36">
    <cfRule type="duplicateValues" dxfId="3615" priority="1851"/>
  </conditionalFormatting>
  <conditionalFormatting sqref="AI39">
    <cfRule type="duplicateValues" dxfId="3614" priority="1850"/>
  </conditionalFormatting>
  <conditionalFormatting sqref="AI39">
    <cfRule type="duplicateValues" dxfId="3613" priority="1849"/>
  </conditionalFormatting>
  <conditionalFormatting sqref="AI46">
    <cfRule type="duplicateValues" dxfId="3612" priority="1848"/>
  </conditionalFormatting>
  <conditionalFormatting sqref="AI46">
    <cfRule type="duplicateValues" dxfId="3611" priority="1847"/>
  </conditionalFormatting>
  <conditionalFormatting sqref="AI46">
    <cfRule type="duplicateValues" dxfId="3610" priority="1846"/>
  </conditionalFormatting>
  <conditionalFormatting sqref="AI49">
    <cfRule type="duplicateValues" dxfId="3609" priority="1845"/>
  </conditionalFormatting>
  <conditionalFormatting sqref="AI49">
    <cfRule type="duplicateValues" dxfId="3608" priority="1844"/>
  </conditionalFormatting>
  <conditionalFormatting sqref="AI49">
    <cfRule type="duplicateValues" dxfId="3607" priority="1843"/>
  </conditionalFormatting>
  <conditionalFormatting sqref="AI6">
    <cfRule type="duplicateValues" dxfId="3606" priority="465"/>
  </conditionalFormatting>
  <conditionalFormatting sqref="AI6">
    <cfRule type="duplicateValues" dxfId="3605" priority="464"/>
  </conditionalFormatting>
  <conditionalFormatting sqref="AI6">
    <cfRule type="duplicateValues" dxfId="3604" priority="463"/>
  </conditionalFormatting>
  <conditionalFormatting sqref="AI9">
    <cfRule type="duplicateValues" dxfId="3603" priority="462"/>
  </conditionalFormatting>
  <conditionalFormatting sqref="AI9">
    <cfRule type="duplicateValues" dxfId="3602" priority="461"/>
  </conditionalFormatting>
  <conditionalFormatting sqref="AI9">
    <cfRule type="duplicateValues" dxfId="3601" priority="460"/>
  </conditionalFormatting>
  <conditionalFormatting sqref="AI26">
    <cfRule type="duplicateValues" dxfId="3600" priority="447"/>
  </conditionalFormatting>
  <conditionalFormatting sqref="AI26">
    <cfRule type="duplicateValues" dxfId="3599" priority="446"/>
  </conditionalFormatting>
  <conditionalFormatting sqref="AI26">
    <cfRule type="duplicateValues" dxfId="3598" priority="445"/>
  </conditionalFormatting>
  <conditionalFormatting sqref="AI29">
    <cfRule type="duplicateValues" dxfId="3597" priority="444"/>
  </conditionalFormatting>
  <conditionalFormatting sqref="AI29">
    <cfRule type="duplicateValues" dxfId="3596" priority="443"/>
  </conditionalFormatting>
  <conditionalFormatting sqref="AI29">
    <cfRule type="duplicateValues" dxfId="3595" priority="442"/>
  </conditionalFormatting>
  <conditionalFormatting sqref="AI16">
    <cfRule type="duplicateValues" dxfId="3594" priority="429"/>
  </conditionalFormatting>
  <conditionalFormatting sqref="AI16">
    <cfRule type="duplicateValues" dxfId="3593" priority="428"/>
  </conditionalFormatting>
  <conditionalFormatting sqref="AI19">
    <cfRule type="duplicateValues" dxfId="3592" priority="427"/>
  </conditionalFormatting>
  <conditionalFormatting sqref="AI19">
    <cfRule type="duplicateValues" dxfId="3591" priority="426"/>
  </conditionalFormatting>
  <conditionalFormatting sqref="B6:AG6">
    <cfRule type="duplicateValues" dxfId="3590" priority="12"/>
  </conditionalFormatting>
  <conditionalFormatting sqref="B9:AG9">
    <cfRule type="duplicateValues" dxfId="3589" priority="11"/>
  </conditionalFormatting>
  <conditionalFormatting sqref="B16:AG16">
    <cfRule type="duplicateValues" dxfId="3588" priority="10"/>
  </conditionalFormatting>
  <conditionalFormatting sqref="B19:AG19">
    <cfRule type="duplicateValues" dxfId="3587" priority="9"/>
  </conditionalFormatting>
  <conditionalFormatting sqref="B26:AG26">
    <cfRule type="duplicateValues" dxfId="3586" priority="8"/>
  </conditionalFormatting>
  <conditionalFormatting sqref="B29:AG29">
    <cfRule type="duplicateValues" dxfId="3585" priority="7"/>
  </conditionalFormatting>
  <conditionalFormatting sqref="B36:AG36">
    <cfRule type="duplicateValues" dxfId="3584" priority="6"/>
  </conditionalFormatting>
  <conditionalFormatting sqref="B39:AG39">
    <cfRule type="duplicateValues" dxfId="3583" priority="5"/>
  </conditionalFormatting>
  <conditionalFormatting sqref="B46:AG46">
    <cfRule type="duplicateValues" dxfId="3582" priority="4"/>
  </conditionalFormatting>
  <conditionalFormatting sqref="B49:AG49">
    <cfRule type="duplicateValues" dxfId="3581" priority="3"/>
  </conditionalFormatting>
  <conditionalFormatting sqref="B56:AG56">
    <cfRule type="duplicateValues" dxfId="3580" priority="2"/>
  </conditionalFormatting>
  <conditionalFormatting sqref="B59:AG59">
    <cfRule type="duplicateValues" dxfId="3579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1409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023" stopIfTrue="1" operator="containsText" id="{11D8F49E-EBEF-4D32-8E45-886FEE4B0880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2022" stopIfTrue="1" operator="containsText" id="{0E47E92A-EB21-4C5F-B8AD-BB22F85FC52D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968" stopIfTrue="1" operator="containsText" id="{0CE0819E-5A3E-4FEB-9F62-7089776ED88B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5DF2E-9821-4395-B01D-1EF4AE533949}">
  <sheetPr codeName="Tabelle292"/>
  <dimension ref="A1:CE85"/>
  <sheetViews>
    <sheetView topLeftCell="H7" zoomScale="70" zoomScaleNormal="70" zoomScaleSheetLayoutView="70" zoomScalePageLayoutView="70" workbookViewId="0">
      <selection activeCell="AI14" sqref="AI14:AI19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16</v>
      </c>
      <c r="B1" s="3">
        <f>DATE(YEAR(A2),1,7*A1-3-WEEKDAY(DATE(YEAR(A2),,),3))</f>
        <v>43934</v>
      </c>
      <c r="C1" s="2" t="s">
        <v>29</v>
      </c>
      <c r="D1" s="3">
        <f>B1+4</f>
        <v>43938</v>
      </c>
      <c r="E1" s="207">
        <f ca="1">SUMIF(B6:AI7,"&lt;&gt;"&amp;"",B2:AI2)</f>
        <v>0</v>
      </c>
      <c r="F1" s="414" t="s">
        <v>419</v>
      </c>
      <c r="G1" s="354"/>
      <c r="H1" s="415"/>
      <c r="I1" s="415"/>
      <c r="J1" s="307"/>
      <c r="K1" s="307"/>
      <c r="L1" s="307"/>
      <c r="M1" s="307"/>
      <c r="N1" s="307"/>
      <c r="O1" s="307"/>
      <c r="P1" s="307"/>
      <c r="Q1" s="328"/>
      <c r="R1" s="345"/>
      <c r="S1" s="345"/>
      <c r="T1" s="362"/>
      <c r="U1" s="327"/>
      <c r="V1" s="327"/>
      <c r="W1" s="327"/>
      <c r="X1" s="221"/>
      <c r="Y1" s="223"/>
      <c r="Z1" s="212"/>
      <c r="AA1" s="227"/>
      <c r="AB1" s="227"/>
      <c r="AC1" s="225"/>
      <c r="AD1" s="362"/>
      <c r="AE1" s="413"/>
      <c r="AF1" s="227"/>
      <c r="AG1" s="227"/>
      <c r="AH1" s="212"/>
      <c r="AI1" s="212" t="s">
        <v>443</v>
      </c>
      <c r="AJ1" s="225"/>
      <c r="AK1" s="225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9"/>
      <c r="T2" s="165">
        <v>1</v>
      </c>
      <c r="U2" s="165">
        <v>3</v>
      </c>
      <c r="V2" s="165">
        <v>2</v>
      </c>
      <c r="W2" s="9"/>
      <c r="X2" s="165">
        <v>7</v>
      </c>
      <c r="Y2" s="165">
        <v>5</v>
      </c>
      <c r="Z2" s="263"/>
      <c r="AA2" s="263"/>
      <c r="AB2" s="263"/>
      <c r="AC2" s="9"/>
      <c r="AD2" s="165">
        <v>13</v>
      </c>
      <c r="AE2" s="9"/>
      <c r="AF2" s="165">
        <v>8</v>
      </c>
      <c r="AG2" s="165">
        <v>1</v>
      </c>
      <c r="AH2" s="9"/>
      <c r="AI2" s="9">
        <v>6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9</v>
      </c>
      <c r="BA2" s="287">
        <f t="shared" ref="BA2:BR2" si="0">MAX(BA6,BA9,BA12,BA16,BA19,BA22,BA26,BA29,BA32,BA36,BA39,BA42,BA46,BA49,BA52,BA56,BA59,BA62)</f>
        <v>1</v>
      </c>
      <c r="BB2" s="287">
        <f t="shared" si="0"/>
        <v>19</v>
      </c>
      <c r="BC2" s="287">
        <f t="shared" si="0"/>
        <v>2</v>
      </c>
      <c r="BD2" s="287">
        <f t="shared" si="0"/>
        <v>11</v>
      </c>
      <c r="BE2" s="287">
        <f t="shared" si="0"/>
        <v>6</v>
      </c>
      <c r="BF2" s="287">
        <f t="shared" si="0"/>
        <v>0</v>
      </c>
      <c r="BG2" s="287">
        <f t="shared" si="0"/>
        <v>0</v>
      </c>
      <c r="BH2" s="287">
        <f t="shared" si="0"/>
        <v>10</v>
      </c>
      <c r="BI2" s="287">
        <f t="shared" si="0"/>
        <v>0</v>
      </c>
      <c r="BJ2" s="287">
        <f t="shared" si="0"/>
        <v>4</v>
      </c>
      <c r="BK2" s="287">
        <f t="shared" si="0"/>
        <v>0</v>
      </c>
      <c r="BL2" s="287">
        <f t="shared" si="0"/>
        <v>7</v>
      </c>
      <c r="BM2" s="287">
        <f t="shared" si="0"/>
        <v>0</v>
      </c>
      <c r="BN2" s="287">
        <f t="shared" si="0"/>
        <v>0</v>
      </c>
      <c r="BO2" s="287">
        <f t="shared" si="0"/>
        <v>0</v>
      </c>
      <c r="BP2" s="287">
        <f t="shared" si="0"/>
        <v>0</v>
      </c>
      <c r="BQ2" s="287">
        <f t="shared" si="0"/>
        <v>1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 t="s">
        <v>367</v>
      </c>
      <c r="Y3" s="12" t="s">
        <v>435</v>
      </c>
      <c r="Z3" s="286"/>
      <c r="AA3" s="286" t="s">
        <v>270</v>
      </c>
      <c r="AB3" s="286"/>
      <c r="AC3" s="286"/>
      <c r="AD3" s="12" t="s">
        <v>247</v>
      </c>
      <c r="AE3" s="12"/>
      <c r="AF3" s="12" t="s">
        <v>438</v>
      </c>
      <c r="AG3" s="12" t="s">
        <v>296</v>
      </c>
      <c r="AH3" s="12"/>
      <c r="AI3" s="12" t="s">
        <v>311</v>
      </c>
      <c r="AJ3" s="13"/>
      <c r="AK3" s="12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218</v>
      </c>
      <c r="C4" s="17" t="s">
        <v>218</v>
      </c>
      <c r="D4" s="17" t="s">
        <v>218</v>
      </c>
      <c r="E4" s="17" t="s">
        <v>218</v>
      </c>
      <c r="F4" s="17" t="s">
        <v>218</v>
      </c>
      <c r="G4" s="17" t="s">
        <v>218</v>
      </c>
      <c r="H4" s="17" t="s">
        <v>218</v>
      </c>
      <c r="I4" s="17"/>
      <c r="J4" s="17"/>
      <c r="K4" s="17" t="s">
        <v>218</v>
      </c>
      <c r="L4" s="17"/>
      <c r="M4" s="17" t="s">
        <v>218</v>
      </c>
      <c r="N4" s="17" t="s">
        <v>218</v>
      </c>
      <c r="O4" s="17"/>
      <c r="P4" s="17" t="s">
        <v>218</v>
      </c>
      <c r="Q4" s="17" t="s">
        <v>218</v>
      </c>
      <c r="R4" s="17" t="s">
        <v>218</v>
      </c>
      <c r="S4" s="17"/>
      <c r="T4" s="373" t="s">
        <v>218</v>
      </c>
      <c r="U4" s="17" t="s">
        <v>218</v>
      </c>
      <c r="V4" s="17" t="s">
        <v>218</v>
      </c>
      <c r="W4" s="17"/>
      <c r="X4" s="17" t="s">
        <v>218</v>
      </c>
      <c r="Y4" s="17" t="s">
        <v>218</v>
      </c>
      <c r="Z4" s="17"/>
      <c r="AA4" s="17"/>
      <c r="AB4" s="17"/>
      <c r="AC4" s="17"/>
      <c r="AD4" s="17" t="s">
        <v>218</v>
      </c>
      <c r="AE4" s="17"/>
      <c r="AF4" s="17" t="s">
        <v>218</v>
      </c>
      <c r="AG4" s="17" t="s">
        <v>218</v>
      </c>
      <c r="AH4" s="17"/>
      <c r="AI4" s="17" t="s">
        <v>218</v>
      </c>
      <c r="AJ4" s="334"/>
      <c r="AK4" s="86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0</v>
      </c>
      <c r="B5" s="289"/>
      <c r="C5" s="289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289"/>
      <c r="S5" s="289"/>
      <c r="T5" s="310"/>
      <c r="U5" s="289"/>
      <c r="V5" s="289"/>
      <c r="W5" s="289"/>
      <c r="X5" s="289"/>
      <c r="Y5" s="289"/>
      <c r="Z5" s="289"/>
      <c r="AA5" s="289"/>
      <c r="AB5" s="289"/>
      <c r="AC5" s="289"/>
      <c r="AD5" s="310"/>
      <c r="AE5" s="289"/>
      <c r="AF5" s="289"/>
      <c r="AG5" s="289"/>
      <c r="AH5" s="289"/>
      <c r="AI5" s="298"/>
      <c r="AJ5" s="313"/>
      <c r="AK5" s="315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9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0</v>
      </c>
      <c r="BA6" s="167">
        <f t="shared" si="2"/>
        <v>0</v>
      </c>
      <c r="BB6" s="167">
        <f t="shared" si="2"/>
        <v>0</v>
      </c>
      <c r="BC6" s="167">
        <f t="shared" si="2"/>
        <v>0</v>
      </c>
      <c r="BD6" s="167">
        <f t="shared" si="2"/>
        <v>0</v>
      </c>
      <c r="BE6" s="167">
        <f t="shared" si="2"/>
        <v>0</v>
      </c>
      <c r="BF6" s="167">
        <f t="shared" si="2"/>
        <v>0</v>
      </c>
      <c r="BG6" s="167">
        <f t="shared" si="2"/>
        <v>0</v>
      </c>
      <c r="BH6" s="167">
        <f t="shared" si="2"/>
        <v>0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0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6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218</v>
      </c>
      <c r="C7" s="17" t="s">
        <v>218</v>
      </c>
      <c r="D7" s="17" t="s">
        <v>218</v>
      </c>
      <c r="E7" s="17" t="s">
        <v>218</v>
      </c>
      <c r="F7" s="17" t="s">
        <v>218</v>
      </c>
      <c r="G7" s="17" t="s">
        <v>218</v>
      </c>
      <c r="H7" s="17" t="s">
        <v>218</v>
      </c>
      <c r="I7" s="17"/>
      <c r="J7" s="17"/>
      <c r="K7" s="17" t="s">
        <v>218</v>
      </c>
      <c r="L7" s="17"/>
      <c r="M7" s="17" t="s">
        <v>218</v>
      </c>
      <c r="N7" s="17" t="s">
        <v>218</v>
      </c>
      <c r="O7" s="17"/>
      <c r="P7" s="17" t="s">
        <v>218</v>
      </c>
      <c r="Q7" s="17" t="s">
        <v>218</v>
      </c>
      <c r="R7" s="17" t="s">
        <v>218</v>
      </c>
      <c r="S7" s="17"/>
      <c r="T7" s="373" t="s">
        <v>218</v>
      </c>
      <c r="U7" s="17" t="s">
        <v>218</v>
      </c>
      <c r="V7" s="17" t="s">
        <v>218</v>
      </c>
      <c r="W7" s="17"/>
      <c r="X7" s="17" t="s">
        <v>218</v>
      </c>
      <c r="Y7" s="17" t="s">
        <v>218</v>
      </c>
      <c r="Z7" s="17"/>
      <c r="AA7" s="17"/>
      <c r="AB7" s="17"/>
      <c r="AC7" s="17"/>
      <c r="AD7" s="17" t="s">
        <v>218</v>
      </c>
      <c r="AE7" s="17"/>
      <c r="AF7" s="17" t="s">
        <v>218</v>
      </c>
      <c r="AG7" s="17" t="s">
        <v>218</v>
      </c>
      <c r="AH7" s="17"/>
      <c r="AI7" s="17" t="s">
        <v>218</v>
      </c>
      <c r="AJ7" s="334"/>
      <c r="AK7" s="86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3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89"/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310"/>
      <c r="U8" s="289"/>
      <c r="V8" s="289"/>
      <c r="W8" s="289"/>
      <c r="X8" s="289"/>
      <c r="Y8" s="289"/>
      <c r="Z8" s="289"/>
      <c r="AA8" s="289"/>
      <c r="AB8" s="289"/>
      <c r="AC8" s="289"/>
      <c r="AD8" s="310"/>
      <c r="AE8" s="289"/>
      <c r="AF8" s="289"/>
      <c r="AG8" s="289"/>
      <c r="AH8" s="289"/>
      <c r="AI8" s="298"/>
      <c r="AJ8" s="313"/>
      <c r="AK8" s="315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0</v>
      </c>
      <c r="BA9" s="167">
        <f t="shared" si="4"/>
        <v>0</v>
      </c>
      <c r="BB9" s="167">
        <f t="shared" si="4"/>
        <v>0</v>
      </c>
      <c r="BC9" s="167">
        <f t="shared" si="4"/>
        <v>0</v>
      </c>
      <c r="BD9" s="167">
        <f t="shared" si="4"/>
        <v>0</v>
      </c>
      <c r="BE9" s="167">
        <f t="shared" si="4"/>
        <v>0</v>
      </c>
      <c r="BF9" s="167">
        <f t="shared" si="4"/>
        <v>0</v>
      </c>
      <c r="BG9" s="167">
        <f t="shared" si="4"/>
        <v>0</v>
      </c>
      <c r="BH9" s="167">
        <f t="shared" si="4"/>
        <v>0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0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1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262</v>
      </c>
      <c r="C14" s="17" t="s">
        <v>191</v>
      </c>
      <c r="D14" s="17" t="s">
        <v>191</v>
      </c>
      <c r="E14" s="17" t="s">
        <v>439</v>
      </c>
      <c r="F14" s="17" t="s">
        <v>279</v>
      </c>
      <c r="G14" s="17" t="s">
        <v>420</v>
      </c>
      <c r="H14" s="17" t="s">
        <v>420</v>
      </c>
      <c r="I14" s="17"/>
      <c r="J14" s="17"/>
      <c r="K14" s="17" t="s">
        <v>440</v>
      </c>
      <c r="L14" s="17"/>
      <c r="M14" s="17" t="s">
        <v>217</v>
      </c>
      <c r="N14" s="373" t="s">
        <v>253</v>
      </c>
      <c r="O14" s="17"/>
      <c r="P14" s="17" t="s">
        <v>253</v>
      </c>
      <c r="Q14" s="17" t="s">
        <v>441</v>
      </c>
      <c r="R14" s="17" t="s">
        <v>422</v>
      </c>
      <c r="S14" s="373"/>
      <c r="T14" s="373" t="s">
        <v>262</v>
      </c>
      <c r="U14" s="17" t="s">
        <v>422</v>
      </c>
      <c r="V14" s="17" t="s">
        <v>422</v>
      </c>
      <c r="W14" s="17"/>
      <c r="X14" s="17" t="s">
        <v>442</v>
      </c>
      <c r="Y14" s="17" t="s">
        <v>420</v>
      </c>
      <c r="Z14" s="17"/>
      <c r="AA14" s="17"/>
      <c r="AB14" s="17"/>
      <c r="AC14" s="17"/>
      <c r="AD14" s="17" t="s">
        <v>422</v>
      </c>
      <c r="AE14" s="17"/>
      <c r="AF14" s="17" t="s">
        <v>441</v>
      </c>
      <c r="AG14" s="17" t="s">
        <v>342</v>
      </c>
      <c r="AH14" s="17"/>
      <c r="AI14" s="17" t="s">
        <v>293</v>
      </c>
      <c r="AJ14" s="334"/>
      <c r="AK14" s="86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372" t="s">
        <v>0</v>
      </c>
      <c r="C15" s="289"/>
      <c r="D15" s="289"/>
      <c r="E15" s="344" t="s">
        <v>233</v>
      </c>
      <c r="F15" s="291" t="s">
        <v>1</v>
      </c>
      <c r="G15" s="288" t="s">
        <v>4</v>
      </c>
      <c r="H15" s="288" t="s">
        <v>4</v>
      </c>
      <c r="I15" s="289"/>
      <c r="J15" s="289"/>
      <c r="K15" s="305" t="s">
        <v>49</v>
      </c>
      <c r="L15" s="289"/>
      <c r="M15" s="289"/>
      <c r="N15" s="289"/>
      <c r="O15" s="289"/>
      <c r="P15" s="289"/>
      <c r="Q15" s="217" t="s">
        <v>27</v>
      </c>
      <c r="R15" s="264" t="s">
        <v>74</v>
      </c>
      <c r="S15" s="289"/>
      <c r="T15" s="406" t="s">
        <v>423</v>
      </c>
      <c r="U15" s="264" t="s">
        <v>74</v>
      </c>
      <c r="V15" s="264" t="s">
        <v>74</v>
      </c>
      <c r="W15" s="289"/>
      <c r="X15" s="290" t="s">
        <v>6</v>
      </c>
      <c r="Y15" s="288" t="s">
        <v>4</v>
      </c>
      <c r="Z15" s="289"/>
      <c r="AA15" s="289"/>
      <c r="AB15" s="289"/>
      <c r="AC15" s="289"/>
      <c r="AD15" s="417" t="s">
        <v>74</v>
      </c>
      <c r="AE15" s="289"/>
      <c r="AF15" s="217" t="s">
        <v>27</v>
      </c>
      <c r="AG15" s="292" t="s">
        <v>16</v>
      </c>
      <c r="AH15" s="289"/>
      <c r="AI15" s="397" t="s">
        <v>223</v>
      </c>
      <c r="AJ15" s="313"/>
      <c r="AK15" s="315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31</v>
      </c>
      <c r="C16" s="26"/>
      <c r="D16" s="26"/>
      <c r="E16" s="26">
        <v>4</v>
      </c>
      <c r="F16" s="26">
        <v>5</v>
      </c>
      <c r="G16" s="26">
        <v>1</v>
      </c>
      <c r="H16" s="26">
        <v>1</v>
      </c>
      <c r="I16" s="26"/>
      <c r="J16" s="26"/>
      <c r="K16" s="26" t="s">
        <v>271</v>
      </c>
      <c r="L16" s="26"/>
      <c r="M16" s="26"/>
      <c r="N16" s="26"/>
      <c r="O16" s="26"/>
      <c r="P16" s="26"/>
      <c r="Q16" s="26">
        <v>9</v>
      </c>
      <c r="R16" s="26">
        <v>3</v>
      </c>
      <c r="S16" s="26"/>
      <c r="T16" s="26" t="s">
        <v>64</v>
      </c>
      <c r="U16" s="26">
        <v>3</v>
      </c>
      <c r="V16" s="26">
        <v>3</v>
      </c>
      <c r="W16" s="26"/>
      <c r="X16" s="26" t="s">
        <v>33</v>
      </c>
      <c r="Y16" s="26">
        <v>1</v>
      </c>
      <c r="Z16" s="26"/>
      <c r="AA16" s="26"/>
      <c r="AB16" s="26"/>
      <c r="AC16" s="26"/>
      <c r="AD16" s="26">
        <v>3</v>
      </c>
      <c r="AE16" s="26"/>
      <c r="AF16" s="26">
        <v>9</v>
      </c>
      <c r="AG16" s="26">
        <v>2</v>
      </c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9</v>
      </c>
      <c r="BA16" s="167">
        <f t="shared" si="8"/>
        <v>1</v>
      </c>
      <c r="BB16" s="167">
        <f t="shared" si="8"/>
        <v>19</v>
      </c>
      <c r="BC16" s="167">
        <f t="shared" si="8"/>
        <v>2</v>
      </c>
      <c r="BD16" s="167">
        <f t="shared" si="8"/>
        <v>11</v>
      </c>
      <c r="BE16" s="167">
        <f t="shared" si="8"/>
        <v>6</v>
      </c>
      <c r="BF16" s="167">
        <f t="shared" si="8"/>
        <v>0</v>
      </c>
      <c r="BG16" s="167">
        <f t="shared" si="8"/>
        <v>0</v>
      </c>
      <c r="BH16" s="167">
        <f t="shared" si="8"/>
        <v>10</v>
      </c>
      <c r="BI16" s="167">
        <f t="shared" si="8"/>
        <v>0</v>
      </c>
      <c r="BJ16" s="167">
        <f t="shared" si="8"/>
        <v>4</v>
      </c>
      <c r="BK16" s="167">
        <f t="shared" si="8"/>
        <v>0</v>
      </c>
      <c r="BL16" s="167">
        <f t="shared" si="8"/>
        <v>7</v>
      </c>
      <c r="BM16" s="167">
        <f t="shared" si="8"/>
        <v>0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1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262</v>
      </c>
      <c r="C17" s="17" t="s">
        <v>191</v>
      </c>
      <c r="D17" s="17" t="s">
        <v>191</v>
      </c>
      <c r="E17" s="17" t="s">
        <v>439</v>
      </c>
      <c r="F17" s="17" t="s">
        <v>279</v>
      </c>
      <c r="G17" s="17" t="s">
        <v>420</v>
      </c>
      <c r="H17" s="17" t="s">
        <v>420</v>
      </c>
      <c r="I17" s="17"/>
      <c r="J17" s="17"/>
      <c r="K17" s="17" t="s">
        <v>440</v>
      </c>
      <c r="L17" s="17"/>
      <c r="M17" s="17" t="s">
        <v>217</v>
      </c>
      <c r="N17" s="373" t="s">
        <v>253</v>
      </c>
      <c r="O17" s="17"/>
      <c r="P17" s="17" t="s">
        <v>253</v>
      </c>
      <c r="Q17" s="17" t="s">
        <v>441</v>
      </c>
      <c r="R17" s="17" t="s">
        <v>422</v>
      </c>
      <c r="S17" s="373"/>
      <c r="T17" s="373" t="s">
        <v>262</v>
      </c>
      <c r="U17" s="17" t="s">
        <v>422</v>
      </c>
      <c r="V17" s="17" t="s">
        <v>422</v>
      </c>
      <c r="W17" s="17"/>
      <c r="X17" s="17" t="s">
        <v>442</v>
      </c>
      <c r="Y17" s="17" t="s">
        <v>420</v>
      </c>
      <c r="Z17" s="17"/>
      <c r="AA17" s="17"/>
      <c r="AB17" s="17"/>
      <c r="AC17" s="17"/>
      <c r="AD17" s="17" t="s">
        <v>422</v>
      </c>
      <c r="AE17" s="17"/>
      <c r="AF17" s="17" t="s">
        <v>441</v>
      </c>
      <c r="AG17" s="17" t="s">
        <v>342</v>
      </c>
      <c r="AH17" s="17"/>
      <c r="AI17" s="17" t="s">
        <v>293</v>
      </c>
      <c r="AJ17" s="334"/>
      <c r="AK17" s="86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372" t="s">
        <v>0</v>
      </c>
      <c r="C18" s="289"/>
      <c r="D18" s="289"/>
      <c r="E18" s="344" t="s">
        <v>233</v>
      </c>
      <c r="F18" s="291" t="s">
        <v>1</v>
      </c>
      <c r="G18" s="288" t="s">
        <v>4</v>
      </c>
      <c r="H18" s="288" t="s">
        <v>4</v>
      </c>
      <c r="I18" s="289"/>
      <c r="J18" s="289"/>
      <c r="K18" s="305" t="s">
        <v>49</v>
      </c>
      <c r="L18" s="289"/>
      <c r="M18" s="289"/>
      <c r="N18" s="289"/>
      <c r="O18" s="289"/>
      <c r="P18" s="289"/>
      <c r="Q18" s="217" t="s">
        <v>27</v>
      </c>
      <c r="R18" s="264" t="s">
        <v>74</v>
      </c>
      <c r="S18" s="289"/>
      <c r="T18" s="406" t="s">
        <v>423</v>
      </c>
      <c r="U18" s="264" t="s">
        <v>74</v>
      </c>
      <c r="V18" s="264" t="s">
        <v>74</v>
      </c>
      <c r="W18" s="289"/>
      <c r="X18" s="290" t="s">
        <v>6</v>
      </c>
      <c r="Y18" s="288" t="s">
        <v>4</v>
      </c>
      <c r="Z18" s="289"/>
      <c r="AA18" s="289"/>
      <c r="AB18" s="289"/>
      <c r="AC18" s="289"/>
      <c r="AD18" s="417" t="s">
        <v>74</v>
      </c>
      <c r="AE18" s="289"/>
      <c r="AF18" s="217" t="s">
        <v>27</v>
      </c>
      <c r="AG18" s="292" t="s">
        <v>16</v>
      </c>
      <c r="AH18" s="289"/>
      <c r="AI18" s="397" t="s">
        <v>223</v>
      </c>
      <c r="AJ18" s="313"/>
      <c r="AK18" s="315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31</v>
      </c>
      <c r="C19" s="26"/>
      <c r="D19" s="26"/>
      <c r="E19" s="26">
        <v>4</v>
      </c>
      <c r="F19" s="26">
        <v>5</v>
      </c>
      <c r="G19" s="26">
        <v>1</v>
      </c>
      <c r="H19" s="26">
        <v>1</v>
      </c>
      <c r="I19" s="26"/>
      <c r="J19" s="26"/>
      <c r="K19" s="26" t="s">
        <v>271</v>
      </c>
      <c r="L19" s="26"/>
      <c r="M19" s="26"/>
      <c r="N19" s="26"/>
      <c r="O19" s="26"/>
      <c r="P19" s="26"/>
      <c r="Q19" s="26">
        <v>9</v>
      </c>
      <c r="R19" s="26">
        <v>3</v>
      </c>
      <c r="S19" s="26"/>
      <c r="T19" s="26" t="s">
        <v>64</v>
      </c>
      <c r="U19" s="26">
        <v>3</v>
      </c>
      <c r="V19" s="26">
        <v>3</v>
      </c>
      <c r="W19" s="26"/>
      <c r="X19" s="26" t="s">
        <v>33</v>
      </c>
      <c r="Y19" s="26">
        <v>1</v>
      </c>
      <c r="Z19" s="26"/>
      <c r="AA19" s="26"/>
      <c r="AB19" s="26"/>
      <c r="AC19" s="26"/>
      <c r="AD19" s="26">
        <v>3</v>
      </c>
      <c r="AE19" s="26"/>
      <c r="AF19" s="26">
        <v>9</v>
      </c>
      <c r="AG19" s="26">
        <v>2</v>
      </c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9</v>
      </c>
      <c r="BA19" s="167">
        <f t="shared" si="10"/>
        <v>1</v>
      </c>
      <c r="BB19" s="167">
        <f t="shared" si="10"/>
        <v>19</v>
      </c>
      <c r="BC19" s="167">
        <f t="shared" si="10"/>
        <v>2</v>
      </c>
      <c r="BD19" s="167">
        <f t="shared" si="10"/>
        <v>11</v>
      </c>
      <c r="BE19" s="167">
        <f t="shared" si="10"/>
        <v>6</v>
      </c>
      <c r="BF19" s="167">
        <f t="shared" si="10"/>
        <v>0</v>
      </c>
      <c r="BG19" s="167">
        <f t="shared" si="10"/>
        <v>0</v>
      </c>
      <c r="BH19" s="167">
        <f t="shared" si="10"/>
        <v>10</v>
      </c>
      <c r="BI19" s="167">
        <f t="shared" si="10"/>
        <v>0</v>
      </c>
      <c r="BJ19" s="167">
        <f t="shared" si="10"/>
        <v>4</v>
      </c>
      <c r="BK19" s="167">
        <f t="shared" si="10"/>
        <v>0</v>
      </c>
      <c r="BL19" s="167">
        <f t="shared" si="10"/>
        <v>7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1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262</v>
      </c>
      <c r="C24" s="17" t="s">
        <v>191</v>
      </c>
      <c r="D24" s="17" t="s">
        <v>191</v>
      </c>
      <c r="E24" s="17" t="s">
        <v>439</v>
      </c>
      <c r="F24" s="17" t="s">
        <v>279</v>
      </c>
      <c r="G24" s="17" t="s">
        <v>420</v>
      </c>
      <c r="H24" s="17" t="s">
        <v>420</v>
      </c>
      <c r="I24" s="17"/>
      <c r="J24" s="17"/>
      <c r="K24" s="17" t="s">
        <v>440</v>
      </c>
      <c r="L24" s="17"/>
      <c r="M24" s="17" t="s">
        <v>217</v>
      </c>
      <c r="N24" s="373" t="s">
        <v>253</v>
      </c>
      <c r="O24" s="17"/>
      <c r="P24" s="17" t="s">
        <v>253</v>
      </c>
      <c r="Q24" s="17" t="s">
        <v>441</v>
      </c>
      <c r="R24" s="17" t="s">
        <v>422</v>
      </c>
      <c r="S24" s="373"/>
      <c r="T24" s="373" t="s">
        <v>262</v>
      </c>
      <c r="U24" s="17" t="s">
        <v>422</v>
      </c>
      <c r="V24" s="17" t="s">
        <v>422</v>
      </c>
      <c r="W24" s="17"/>
      <c r="X24" s="17" t="s">
        <v>442</v>
      </c>
      <c r="Y24" s="17" t="s">
        <v>420</v>
      </c>
      <c r="Z24" s="17"/>
      <c r="AA24" s="17"/>
      <c r="AB24" s="17"/>
      <c r="AC24" s="17"/>
      <c r="AD24" s="17" t="s">
        <v>422</v>
      </c>
      <c r="AE24" s="17"/>
      <c r="AF24" s="17" t="s">
        <v>441</v>
      </c>
      <c r="AG24" s="17" t="s">
        <v>342</v>
      </c>
      <c r="AH24" s="17"/>
      <c r="AI24" s="17" t="s">
        <v>293</v>
      </c>
      <c r="AJ24" s="334"/>
      <c r="AK24" s="86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372" t="s">
        <v>0</v>
      </c>
      <c r="C25" s="289"/>
      <c r="D25" s="289"/>
      <c r="E25" s="344" t="s">
        <v>233</v>
      </c>
      <c r="F25" s="291" t="s">
        <v>1</v>
      </c>
      <c r="G25" s="288" t="s">
        <v>4</v>
      </c>
      <c r="H25" s="288" t="s">
        <v>4</v>
      </c>
      <c r="I25" s="289"/>
      <c r="J25" s="289"/>
      <c r="K25" s="305" t="s">
        <v>49</v>
      </c>
      <c r="L25" s="289"/>
      <c r="M25" s="289"/>
      <c r="N25" s="289"/>
      <c r="O25" s="289"/>
      <c r="P25" s="289"/>
      <c r="Q25" s="217" t="s">
        <v>27</v>
      </c>
      <c r="R25" s="264" t="s">
        <v>74</v>
      </c>
      <c r="S25" s="310"/>
      <c r="T25" s="406" t="s">
        <v>423</v>
      </c>
      <c r="U25" s="264" t="s">
        <v>74</v>
      </c>
      <c r="V25" s="264" t="s">
        <v>74</v>
      </c>
      <c r="W25" s="289"/>
      <c r="X25" s="290" t="s">
        <v>6</v>
      </c>
      <c r="Y25" s="288" t="s">
        <v>4</v>
      </c>
      <c r="Z25" s="289"/>
      <c r="AA25" s="289"/>
      <c r="AB25" s="289"/>
      <c r="AC25" s="289"/>
      <c r="AD25" s="417" t="s">
        <v>74</v>
      </c>
      <c r="AE25" s="289"/>
      <c r="AF25" s="217" t="s">
        <v>27</v>
      </c>
      <c r="AG25" s="292" t="s">
        <v>16</v>
      </c>
      <c r="AH25" s="289"/>
      <c r="AI25" s="397" t="s">
        <v>223</v>
      </c>
      <c r="AJ25" s="313"/>
      <c r="AK25" s="289"/>
      <c r="AL25" s="289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31</v>
      </c>
      <c r="C26" s="26"/>
      <c r="D26" s="26"/>
      <c r="E26" s="26">
        <v>4</v>
      </c>
      <c r="F26" s="26">
        <v>5</v>
      </c>
      <c r="G26" s="26">
        <v>1</v>
      </c>
      <c r="H26" s="26">
        <v>1</v>
      </c>
      <c r="I26" s="26"/>
      <c r="J26" s="26"/>
      <c r="K26" s="26" t="s">
        <v>271</v>
      </c>
      <c r="L26" s="26"/>
      <c r="M26" s="26"/>
      <c r="N26" s="26"/>
      <c r="O26" s="26"/>
      <c r="P26" s="26"/>
      <c r="Q26" s="26">
        <v>9</v>
      </c>
      <c r="R26" s="26">
        <v>3</v>
      </c>
      <c r="S26" s="26"/>
      <c r="T26" s="26" t="s">
        <v>64</v>
      </c>
      <c r="U26" s="26">
        <v>3</v>
      </c>
      <c r="V26" s="26">
        <v>3</v>
      </c>
      <c r="W26" s="26"/>
      <c r="X26" s="26" t="s">
        <v>33</v>
      </c>
      <c r="Y26" s="26">
        <v>1</v>
      </c>
      <c r="Z26" s="26"/>
      <c r="AA26" s="26"/>
      <c r="AB26" s="26"/>
      <c r="AC26" s="26"/>
      <c r="AD26" s="26">
        <v>3</v>
      </c>
      <c r="AE26" s="26"/>
      <c r="AF26" s="26">
        <v>9</v>
      </c>
      <c r="AG26" s="26">
        <v>2</v>
      </c>
      <c r="AH26" s="26"/>
      <c r="AI26" s="26">
        <v>6</v>
      </c>
      <c r="AJ26" s="82"/>
      <c r="AK26" s="124"/>
      <c r="AL26" s="382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9</v>
      </c>
      <c r="BA26" s="167">
        <f t="shared" si="14"/>
        <v>1</v>
      </c>
      <c r="BB26" s="167">
        <f t="shared" si="14"/>
        <v>19</v>
      </c>
      <c r="BC26" s="167">
        <f t="shared" si="14"/>
        <v>2</v>
      </c>
      <c r="BD26" s="167">
        <f t="shared" si="14"/>
        <v>11</v>
      </c>
      <c r="BE26" s="167">
        <f t="shared" si="14"/>
        <v>6</v>
      </c>
      <c r="BF26" s="167">
        <f t="shared" si="14"/>
        <v>0</v>
      </c>
      <c r="BG26" s="167">
        <f t="shared" si="14"/>
        <v>0</v>
      </c>
      <c r="BH26" s="167">
        <f t="shared" si="14"/>
        <v>10</v>
      </c>
      <c r="BI26" s="167">
        <f t="shared" si="14"/>
        <v>0</v>
      </c>
      <c r="BJ26" s="167">
        <f t="shared" si="14"/>
        <v>4</v>
      </c>
      <c r="BK26" s="167">
        <f t="shared" si="14"/>
        <v>0</v>
      </c>
      <c r="BL26" s="167">
        <f t="shared" si="14"/>
        <v>7</v>
      </c>
      <c r="BM26" s="167">
        <f t="shared" si="14"/>
        <v>0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1</v>
      </c>
      <c r="BR26" s="167">
        <f t="shared" si="14"/>
        <v>0</v>
      </c>
    </row>
    <row r="27" spans="1:83" ht="17.100000000000001" customHeight="1" x14ac:dyDescent="0.3">
      <c r="A27" s="192"/>
      <c r="B27" s="17" t="s">
        <v>262</v>
      </c>
      <c r="C27" s="17" t="s">
        <v>191</v>
      </c>
      <c r="D27" s="17" t="s">
        <v>191</v>
      </c>
      <c r="E27" s="17" t="s">
        <v>439</v>
      </c>
      <c r="F27" s="17" t="s">
        <v>279</v>
      </c>
      <c r="G27" s="17" t="s">
        <v>420</v>
      </c>
      <c r="H27" s="17" t="s">
        <v>420</v>
      </c>
      <c r="I27" s="17"/>
      <c r="J27" s="17"/>
      <c r="K27" s="17" t="s">
        <v>440</v>
      </c>
      <c r="L27" s="17"/>
      <c r="M27" s="17" t="s">
        <v>217</v>
      </c>
      <c r="N27" s="373" t="s">
        <v>253</v>
      </c>
      <c r="O27" s="17"/>
      <c r="P27" s="17" t="s">
        <v>253</v>
      </c>
      <c r="Q27" s="17" t="s">
        <v>441</v>
      </c>
      <c r="R27" s="17" t="s">
        <v>422</v>
      </c>
      <c r="S27" s="373"/>
      <c r="T27" s="373" t="s">
        <v>262</v>
      </c>
      <c r="U27" s="17" t="s">
        <v>422</v>
      </c>
      <c r="V27" s="17" t="s">
        <v>422</v>
      </c>
      <c r="W27" s="17"/>
      <c r="X27" s="17" t="s">
        <v>442</v>
      </c>
      <c r="Y27" s="17" t="s">
        <v>420</v>
      </c>
      <c r="Z27" s="17"/>
      <c r="AA27" s="17"/>
      <c r="AB27" s="17"/>
      <c r="AC27" s="17"/>
      <c r="AD27" s="17" t="s">
        <v>422</v>
      </c>
      <c r="AE27" s="17"/>
      <c r="AF27" s="17" t="s">
        <v>441</v>
      </c>
      <c r="AG27" s="17" t="s">
        <v>342</v>
      </c>
      <c r="AH27" s="17"/>
      <c r="AI27" s="17" t="s">
        <v>293</v>
      </c>
      <c r="AJ27" s="334"/>
      <c r="AK27" s="86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372" t="s">
        <v>0</v>
      </c>
      <c r="C28" s="289"/>
      <c r="D28" s="289"/>
      <c r="E28" s="344" t="s">
        <v>233</v>
      </c>
      <c r="F28" s="291" t="s">
        <v>1</v>
      </c>
      <c r="G28" s="288" t="s">
        <v>4</v>
      </c>
      <c r="H28" s="288" t="s">
        <v>4</v>
      </c>
      <c r="I28" s="289"/>
      <c r="J28" s="289"/>
      <c r="K28" s="305" t="s">
        <v>49</v>
      </c>
      <c r="L28" s="289"/>
      <c r="M28" s="289"/>
      <c r="N28" s="289"/>
      <c r="O28" s="289"/>
      <c r="P28" s="289"/>
      <c r="Q28" s="217" t="s">
        <v>27</v>
      </c>
      <c r="R28" s="264" t="s">
        <v>74</v>
      </c>
      <c r="S28" s="310"/>
      <c r="T28" s="406" t="s">
        <v>423</v>
      </c>
      <c r="U28" s="264" t="s">
        <v>74</v>
      </c>
      <c r="V28" s="264" t="s">
        <v>74</v>
      </c>
      <c r="W28" s="289"/>
      <c r="X28" s="290" t="s">
        <v>6</v>
      </c>
      <c r="Y28" s="288" t="s">
        <v>4</v>
      </c>
      <c r="Z28" s="289"/>
      <c r="AA28" s="289"/>
      <c r="AB28" s="289"/>
      <c r="AC28" s="289"/>
      <c r="AD28" s="417" t="s">
        <v>74</v>
      </c>
      <c r="AE28" s="289"/>
      <c r="AF28" s="217" t="s">
        <v>27</v>
      </c>
      <c r="AG28" s="292" t="s">
        <v>16</v>
      </c>
      <c r="AH28" s="289"/>
      <c r="AI28" s="397" t="s">
        <v>223</v>
      </c>
      <c r="AJ28" s="313"/>
      <c r="AK28" s="289"/>
      <c r="AL28" s="289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31</v>
      </c>
      <c r="C29" s="26"/>
      <c r="D29" s="26"/>
      <c r="E29" s="26">
        <v>4</v>
      </c>
      <c r="F29" s="26">
        <v>5</v>
      </c>
      <c r="G29" s="26">
        <v>1</v>
      </c>
      <c r="H29" s="26">
        <v>1</v>
      </c>
      <c r="I29" s="26"/>
      <c r="J29" s="26"/>
      <c r="K29" s="26" t="s">
        <v>271</v>
      </c>
      <c r="L29" s="26"/>
      <c r="M29" s="26"/>
      <c r="N29" s="26"/>
      <c r="O29" s="26"/>
      <c r="P29" s="26"/>
      <c r="Q29" s="26">
        <v>9</v>
      </c>
      <c r="R29" s="26">
        <v>3</v>
      </c>
      <c r="S29" s="26"/>
      <c r="T29" s="26" t="s">
        <v>64</v>
      </c>
      <c r="U29" s="26">
        <v>3</v>
      </c>
      <c r="V29" s="26">
        <v>3</v>
      </c>
      <c r="W29" s="26"/>
      <c r="X29" s="26" t="s">
        <v>33</v>
      </c>
      <c r="Y29" s="26">
        <v>1</v>
      </c>
      <c r="Z29" s="26"/>
      <c r="AA29" s="26"/>
      <c r="AB29" s="26"/>
      <c r="AC29" s="26"/>
      <c r="AD29" s="26">
        <v>3</v>
      </c>
      <c r="AE29" s="26"/>
      <c r="AF29" s="26">
        <v>9</v>
      </c>
      <c r="AG29" s="26">
        <v>2</v>
      </c>
      <c r="AH29" s="26"/>
      <c r="AI29" s="26">
        <v>6</v>
      </c>
      <c r="AJ29" s="82"/>
      <c r="AK29" s="124"/>
      <c r="AL29" s="382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9</v>
      </c>
      <c r="BA29" s="167">
        <f t="shared" si="16"/>
        <v>1</v>
      </c>
      <c r="BB29" s="167">
        <f t="shared" si="16"/>
        <v>19</v>
      </c>
      <c r="BC29" s="167">
        <f t="shared" si="16"/>
        <v>2</v>
      </c>
      <c r="BD29" s="167">
        <f t="shared" si="16"/>
        <v>11</v>
      </c>
      <c r="BE29" s="167">
        <f t="shared" si="16"/>
        <v>6</v>
      </c>
      <c r="BF29" s="167">
        <f t="shared" si="16"/>
        <v>0</v>
      </c>
      <c r="BG29" s="167">
        <f t="shared" si="16"/>
        <v>0</v>
      </c>
      <c r="BH29" s="167">
        <f t="shared" si="16"/>
        <v>10</v>
      </c>
      <c r="BI29" s="167">
        <f t="shared" si="16"/>
        <v>0</v>
      </c>
      <c r="BJ29" s="167">
        <f t="shared" si="16"/>
        <v>4</v>
      </c>
      <c r="BK29" s="167">
        <f t="shared" si="16"/>
        <v>0</v>
      </c>
      <c r="BL29" s="167">
        <f t="shared" si="16"/>
        <v>7</v>
      </c>
      <c r="BM29" s="167">
        <f t="shared" si="16"/>
        <v>0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1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262</v>
      </c>
      <c r="C34" s="17" t="s">
        <v>191</v>
      </c>
      <c r="D34" s="17" t="s">
        <v>191</v>
      </c>
      <c r="E34" s="17" t="s">
        <v>439</v>
      </c>
      <c r="F34" s="17" t="s">
        <v>279</v>
      </c>
      <c r="G34" s="17" t="s">
        <v>420</v>
      </c>
      <c r="H34" s="17" t="s">
        <v>420</v>
      </c>
      <c r="I34" s="17"/>
      <c r="J34" s="17"/>
      <c r="K34" s="17" t="s">
        <v>440</v>
      </c>
      <c r="L34" s="17"/>
      <c r="M34" s="17" t="s">
        <v>217</v>
      </c>
      <c r="N34" s="373" t="s">
        <v>253</v>
      </c>
      <c r="O34" s="17"/>
      <c r="P34" s="17" t="s">
        <v>253</v>
      </c>
      <c r="Q34" s="17" t="s">
        <v>441</v>
      </c>
      <c r="R34" s="17" t="s">
        <v>422</v>
      </c>
      <c r="S34" s="373"/>
      <c r="T34" s="373" t="s">
        <v>262</v>
      </c>
      <c r="U34" s="17" t="s">
        <v>422</v>
      </c>
      <c r="V34" s="17" t="s">
        <v>422</v>
      </c>
      <c r="W34" s="17"/>
      <c r="X34" s="17" t="s">
        <v>442</v>
      </c>
      <c r="Y34" s="17" t="s">
        <v>420</v>
      </c>
      <c r="Z34" s="17"/>
      <c r="AA34" s="17"/>
      <c r="AB34" s="17"/>
      <c r="AC34" s="17"/>
      <c r="AD34" s="17" t="s">
        <v>422</v>
      </c>
      <c r="AE34" s="17"/>
      <c r="AF34" s="17" t="s">
        <v>441</v>
      </c>
      <c r="AG34" s="17" t="s">
        <v>342</v>
      </c>
      <c r="AH34" s="17"/>
      <c r="AI34" s="17" t="s">
        <v>293</v>
      </c>
      <c r="AJ34" s="334"/>
      <c r="AK34" s="86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372" t="s">
        <v>0</v>
      </c>
      <c r="C35" s="289"/>
      <c r="D35" s="289"/>
      <c r="E35" s="344" t="s">
        <v>233</v>
      </c>
      <c r="F35" s="291" t="s">
        <v>1</v>
      </c>
      <c r="G35" s="288" t="s">
        <v>4</v>
      </c>
      <c r="H35" s="288" t="s">
        <v>4</v>
      </c>
      <c r="I35" s="289"/>
      <c r="J35" s="289"/>
      <c r="K35" s="305" t="s">
        <v>49</v>
      </c>
      <c r="L35" s="289"/>
      <c r="M35" s="289"/>
      <c r="N35" s="289"/>
      <c r="O35" s="289"/>
      <c r="P35" s="289"/>
      <c r="Q35" s="217" t="s">
        <v>27</v>
      </c>
      <c r="R35" s="264" t="s">
        <v>74</v>
      </c>
      <c r="S35" s="310"/>
      <c r="T35" s="406" t="s">
        <v>423</v>
      </c>
      <c r="U35" s="264" t="s">
        <v>74</v>
      </c>
      <c r="V35" s="264" t="s">
        <v>74</v>
      </c>
      <c r="W35" s="289"/>
      <c r="X35" s="290" t="s">
        <v>6</v>
      </c>
      <c r="Y35" s="288" t="s">
        <v>4</v>
      </c>
      <c r="Z35" s="289"/>
      <c r="AA35" s="289"/>
      <c r="AB35" s="289"/>
      <c r="AC35" s="289"/>
      <c r="AD35" s="417" t="s">
        <v>74</v>
      </c>
      <c r="AE35" s="289"/>
      <c r="AF35" s="217" t="s">
        <v>27</v>
      </c>
      <c r="AG35" s="292" t="s">
        <v>16</v>
      </c>
      <c r="AH35" s="289"/>
      <c r="AI35" s="324" t="s">
        <v>58</v>
      </c>
      <c r="AJ35" s="313"/>
      <c r="AK35" s="289"/>
      <c r="AL35" s="289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31</v>
      </c>
      <c r="C36" s="26"/>
      <c r="D36" s="26"/>
      <c r="E36" s="26">
        <v>4</v>
      </c>
      <c r="F36" s="26">
        <v>5</v>
      </c>
      <c r="G36" s="26">
        <v>1</v>
      </c>
      <c r="H36" s="26">
        <v>1</v>
      </c>
      <c r="I36" s="26"/>
      <c r="J36" s="26"/>
      <c r="K36" s="26" t="s">
        <v>271</v>
      </c>
      <c r="L36" s="26"/>
      <c r="M36" s="26"/>
      <c r="N36" s="26"/>
      <c r="O36" s="26"/>
      <c r="P36" s="26"/>
      <c r="Q36" s="26">
        <v>9</v>
      </c>
      <c r="R36" s="26">
        <v>3</v>
      </c>
      <c r="S36" s="26"/>
      <c r="T36" s="26" t="s">
        <v>64</v>
      </c>
      <c r="U36" s="26">
        <v>3</v>
      </c>
      <c r="V36" s="26">
        <v>3</v>
      </c>
      <c r="W36" s="26"/>
      <c r="X36" s="26" t="s">
        <v>33</v>
      </c>
      <c r="Y36" s="26">
        <v>1</v>
      </c>
      <c r="Z36" s="26"/>
      <c r="AA36" s="26"/>
      <c r="AB36" s="26"/>
      <c r="AC36" s="26"/>
      <c r="AD36" s="26">
        <v>3</v>
      </c>
      <c r="AE36" s="26"/>
      <c r="AF36" s="26">
        <v>9</v>
      </c>
      <c r="AG36" s="26">
        <v>2</v>
      </c>
      <c r="AH36" s="26"/>
      <c r="AI36" s="26">
        <v>6</v>
      </c>
      <c r="AJ36" s="82"/>
      <c r="AK36" s="124"/>
      <c r="AL36" s="382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9</v>
      </c>
      <c r="BA36" s="167">
        <f t="shared" si="20"/>
        <v>1</v>
      </c>
      <c r="BB36" s="167">
        <f t="shared" si="20"/>
        <v>19</v>
      </c>
      <c r="BC36" s="167">
        <f t="shared" si="20"/>
        <v>2</v>
      </c>
      <c r="BD36" s="167">
        <f t="shared" si="20"/>
        <v>11</v>
      </c>
      <c r="BE36" s="167">
        <f t="shared" si="20"/>
        <v>6</v>
      </c>
      <c r="BF36" s="167">
        <f t="shared" si="20"/>
        <v>0</v>
      </c>
      <c r="BG36" s="167">
        <f t="shared" si="20"/>
        <v>0</v>
      </c>
      <c r="BH36" s="167">
        <f t="shared" si="20"/>
        <v>10</v>
      </c>
      <c r="BI36" s="167">
        <f t="shared" si="20"/>
        <v>0</v>
      </c>
      <c r="BJ36" s="167">
        <f t="shared" si="20"/>
        <v>4</v>
      </c>
      <c r="BK36" s="167">
        <f t="shared" si="20"/>
        <v>0</v>
      </c>
      <c r="BL36" s="167">
        <f t="shared" si="20"/>
        <v>7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1</v>
      </c>
      <c r="BR36" s="167">
        <f t="shared" si="20"/>
        <v>0</v>
      </c>
    </row>
    <row r="37" spans="1:71" ht="15" customHeight="1" x14ac:dyDescent="0.3">
      <c r="A37" s="192"/>
      <c r="B37" s="17" t="s">
        <v>262</v>
      </c>
      <c r="C37" s="17" t="s">
        <v>191</v>
      </c>
      <c r="D37" s="17" t="s">
        <v>191</v>
      </c>
      <c r="E37" s="17" t="s">
        <v>439</v>
      </c>
      <c r="F37" s="17" t="s">
        <v>279</v>
      </c>
      <c r="G37" s="17" t="s">
        <v>420</v>
      </c>
      <c r="H37" s="17" t="s">
        <v>420</v>
      </c>
      <c r="I37" s="17"/>
      <c r="J37" s="17"/>
      <c r="K37" s="17" t="s">
        <v>440</v>
      </c>
      <c r="L37" s="17"/>
      <c r="M37" s="17" t="s">
        <v>217</v>
      </c>
      <c r="N37" s="373" t="s">
        <v>253</v>
      </c>
      <c r="O37" s="17"/>
      <c r="P37" s="17" t="s">
        <v>253</v>
      </c>
      <c r="Q37" s="17" t="s">
        <v>441</v>
      </c>
      <c r="R37" s="17" t="s">
        <v>422</v>
      </c>
      <c r="S37" s="373"/>
      <c r="T37" s="373" t="s">
        <v>262</v>
      </c>
      <c r="U37" s="17" t="s">
        <v>422</v>
      </c>
      <c r="V37" s="17" t="s">
        <v>422</v>
      </c>
      <c r="W37" s="17"/>
      <c r="X37" s="17" t="s">
        <v>442</v>
      </c>
      <c r="Y37" s="17" t="s">
        <v>420</v>
      </c>
      <c r="Z37" s="17"/>
      <c r="AA37" s="17"/>
      <c r="AB37" s="17"/>
      <c r="AC37" s="17"/>
      <c r="AD37" s="17" t="s">
        <v>422</v>
      </c>
      <c r="AE37" s="17"/>
      <c r="AF37" s="17" t="s">
        <v>441</v>
      </c>
      <c r="AG37" s="17" t="s">
        <v>342</v>
      </c>
      <c r="AH37" s="17"/>
      <c r="AI37" s="17" t="s">
        <v>293</v>
      </c>
      <c r="AJ37" s="334"/>
      <c r="AK37" s="86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372" t="s">
        <v>0</v>
      </c>
      <c r="C38" s="289"/>
      <c r="D38" s="289"/>
      <c r="E38" s="344" t="s">
        <v>233</v>
      </c>
      <c r="F38" s="291" t="s">
        <v>1</v>
      </c>
      <c r="G38" s="288" t="s">
        <v>4</v>
      </c>
      <c r="H38" s="288" t="s">
        <v>4</v>
      </c>
      <c r="I38" s="289"/>
      <c r="J38" s="289"/>
      <c r="K38" s="305" t="s">
        <v>49</v>
      </c>
      <c r="L38" s="289"/>
      <c r="M38" s="289"/>
      <c r="N38" s="289"/>
      <c r="O38" s="289"/>
      <c r="P38" s="289"/>
      <c r="Q38" s="217" t="s">
        <v>27</v>
      </c>
      <c r="R38" s="264" t="s">
        <v>74</v>
      </c>
      <c r="S38" s="310"/>
      <c r="T38" s="406" t="s">
        <v>423</v>
      </c>
      <c r="U38" s="264" t="s">
        <v>74</v>
      </c>
      <c r="V38" s="264" t="s">
        <v>74</v>
      </c>
      <c r="W38" s="289"/>
      <c r="X38" s="290" t="s">
        <v>6</v>
      </c>
      <c r="Y38" s="288" t="s">
        <v>4</v>
      </c>
      <c r="Z38" s="289"/>
      <c r="AA38" s="289"/>
      <c r="AB38" s="289"/>
      <c r="AC38" s="289"/>
      <c r="AD38" s="417" t="s">
        <v>74</v>
      </c>
      <c r="AE38" s="289"/>
      <c r="AF38" s="217" t="s">
        <v>27</v>
      </c>
      <c r="AG38" s="292" t="s">
        <v>16</v>
      </c>
      <c r="AH38" s="289"/>
      <c r="AI38" s="324" t="s">
        <v>58</v>
      </c>
      <c r="AJ38" s="313"/>
      <c r="AK38" s="289"/>
      <c r="AL38" s="289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31</v>
      </c>
      <c r="C39" s="26"/>
      <c r="D39" s="26"/>
      <c r="E39" s="26">
        <v>4</v>
      </c>
      <c r="F39" s="26">
        <v>5</v>
      </c>
      <c r="G39" s="26">
        <v>1</v>
      </c>
      <c r="H39" s="26">
        <v>1</v>
      </c>
      <c r="I39" s="26"/>
      <c r="J39" s="26"/>
      <c r="K39" s="26" t="s">
        <v>271</v>
      </c>
      <c r="L39" s="26"/>
      <c r="M39" s="26"/>
      <c r="N39" s="26"/>
      <c r="O39" s="26"/>
      <c r="P39" s="26"/>
      <c r="Q39" s="26">
        <v>9</v>
      </c>
      <c r="R39" s="26">
        <v>3</v>
      </c>
      <c r="S39" s="26"/>
      <c r="T39" s="26" t="s">
        <v>64</v>
      </c>
      <c r="U39" s="26">
        <v>3</v>
      </c>
      <c r="V39" s="26">
        <v>3</v>
      </c>
      <c r="W39" s="26"/>
      <c r="X39" s="26" t="s">
        <v>33</v>
      </c>
      <c r="Y39" s="26">
        <v>1</v>
      </c>
      <c r="Z39" s="26"/>
      <c r="AA39" s="26"/>
      <c r="AB39" s="26"/>
      <c r="AC39" s="26"/>
      <c r="AD39" s="26">
        <v>3</v>
      </c>
      <c r="AE39" s="26"/>
      <c r="AF39" s="26">
        <v>9</v>
      </c>
      <c r="AG39" s="26">
        <v>2</v>
      </c>
      <c r="AH39" s="26"/>
      <c r="AI39" s="26">
        <v>6</v>
      </c>
      <c r="AJ39" s="82"/>
      <c r="AK39" s="124"/>
      <c r="AL39" s="382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9</v>
      </c>
      <c r="BA39" s="167">
        <f t="shared" si="22"/>
        <v>1</v>
      </c>
      <c r="BB39" s="167">
        <f t="shared" si="22"/>
        <v>19</v>
      </c>
      <c r="BC39" s="167">
        <f t="shared" si="22"/>
        <v>2</v>
      </c>
      <c r="BD39" s="167">
        <f t="shared" si="22"/>
        <v>11</v>
      </c>
      <c r="BE39" s="167">
        <f t="shared" si="22"/>
        <v>6</v>
      </c>
      <c r="BF39" s="167">
        <f t="shared" si="22"/>
        <v>0</v>
      </c>
      <c r="BG39" s="167">
        <f t="shared" si="22"/>
        <v>0</v>
      </c>
      <c r="BH39" s="167">
        <f t="shared" si="22"/>
        <v>10</v>
      </c>
      <c r="BI39" s="167">
        <f t="shared" si="22"/>
        <v>0</v>
      </c>
      <c r="BJ39" s="167">
        <f t="shared" si="22"/>
        <v>4</v>
      </c>
      <c r="BK39" s="167">
        <f t="shared" si="22"/>
        <v>0</v>
      </c>
      <c r="BL39" s="167">
        <f t="shared" si="22"/>
        <v>7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1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262</v>
      </c>
      <c r="C44" s="17" t="s">
        <v>191</v>
      </c>
      <c r="D44" s="17" t="s">
        <v>191</v>
      </c>
      <c r="E44" s="17" t="s">
        <v>439</v>
      </c>
      <c r="F44" s="17" t="s">
        <v>279</v>
      </c>
      <c r="G44" s="17" t="s">
        <v>420</v>
      </c>
      <c r="H44" s="17" t="s">
        <v>420</v>
      </c>
      <c r="I44" s="17"/>
      <c r="J44" s="17"/>
      <c r="K44" s="17" t="s">
        <v>440</v>
      </c>
      <c r="L44" s="17"/>
      <c r="M44" s="17" t="s">
        <v>217</v>
      </c>
      <c r="N44" s="17" t="s">
        <v>253</v>
      </c>
      <c r="O44" s="17"/>
      <c r="P44" s="17" t="s">
        <v>253</v>
      </c>
      <c r="Q44" s="17" t="s">
        <v>441</v>
      </c>
      <c r="R44" s="17" t="s">
        <v>422</v>
      </c>
      <c r="S44" s="17"/>
      <c r="T44" s="17" t="s">
        <v>262</v>
      </c>
      <c r="U44" s="17" t="s">
        <v>422</v>
      </c>
      <c r="V44" s="17" t="s">
        <v>422</v>
      </c>
      <c r="W44" s="17"/>
      <c r="X44" s="17" t="s">
        <v>442</v>
      </c>
      <c r="Y44" s="17" t="s">
        <v>420</v>
      </c>
      <c r="Z44" s="17"/>
      <c r="AA44" s="17"/>
      <c r="AB44" s="17"/>
      <c r="AC44" s="17"/>
      <c r="AD44" s="17" t="s">
        <v>422</v>
      </c>
      <c r="AE44" s="17"/>
      <c r="AF44" s="17" t="s">
        <v>441</v>
      </c>
      <c r="AG44" s="17" t="s">
        <v>342</v>
      </c>
      <c r="AH44" s="17"/>
      <c r="AI44" s="17" t="s">
        <v>436</v>
      </c>
      <c r="AJ44" s="334"/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418" t="s">
        <v>0</v>
      </c>
      <c r="C45" s="416"/>
      <c r="D45" s="416"/>
      <c r="E45" s="419" t="s">
        <v>233</v>
      </c>
      <c r="F45" s="420" t="s">
        <v>1</v>
      </c>
      <c r="G45" s="421" t="s">
        <v>4</v>
      </c>
      <c r="H45" s="421" t="s">
        <v>4</v>
      </c>
      <c r="I45" s="289"/>
      <c r="J45" s="289"/>
      <c r="K45" s="422" t="s">
        <v>49</v>
      </c>
      <c r="L45" s="289"/>
      <c r="M45" s="416"/>
      <c r="N45" s="416"/>
      <c r="O45" s="289"/>
      <c r="P45" s="416"/>
      <c r="Q45" s="423" t="s">
        <v>27</v>
      </c>
      <c r="R45" s="427" t="s">
        <v>74</v>
      </c>
      <c r="S45" s="289"/>
      <c r="T45" s="424" t="s">
        <v>423</v>
      </c>
      <c r="U45" s="427" t="s">
        <v>74</v>
      </c>
      <c r="V45" s="427" t="s">
        <v>74</v>
      </c>
      <c r="W45" s="289"/>
      <c r="X45" s="425" t="s">
        <v>6</v>
      </c>
      <c r="Y45" s="421" t="s">
        <v>4</v>
      </c>
      <c r="Z45" s="289"/>
      <c r="AA45" s="289"/>
      <c r="AB45" s="289"/>
      <c r="AC45" s="289"/>
      <c r="AD45" s="427" t="s">
        <v>74</v>
      </c>
      <c r="AE45" s="289"/>
      <c r="AF45" s="423" t="s">
        <v>27</v>
      </c>
      <c r="AG45" s="426" t="s">
        <v>16</v>
      </c>
      <c r="AH45" s="289"/>
      <c r="AI45" s="295" t="s">
        <v>26</v>
      </c>
      <c r="AJ45" s="313"/>
      <c r="AK45" s="289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31</v>
      </c>
      <c r="C46" s="26"/>
      <c r="D46" s="26"/>
      <c r="E46" s="26">
        <v>4</v>
      </c>
      <c r="F46" s="26">
        <v>5</v>
      </c>
      <c r="G46" s="26">
        <v>1</v>
      </c>
      <c r="H46" s="26">
        <v>1</v>
      </c>
      <c r="I46" s="26"/>
      <c r="J46" s="26"/>
      <c r="K46" s="26" t="s">
        <v>271</v>
      </c>
      <c r="L46" s="26"/>
      <c r="M46" s="26"/>
      <c r="N46" s="26"/>
      <c r="O46" s="26"/>
      <c r="P46" s="26"/>
      <c r="Q46" s="26">
        <v>9</v>
      </c>
      <c r="R46" s="26">
        <v>3</v>
      </c>
      <c r="S46" s="26"/>
      <c r="T46" s="26" t="s">
        <v>64</v>
      </c>
      <c r="U46" s="26">
        <v>3</v>
      </c>
      <c r="V46" s="26">
        <v>3</v>
      </c>
      <c r="W46" s="26"/>
      <c r="X46" s="26" t="s">
        <v>33</v>
      </c>
      <c r="Y46" s="26">
        <v>1</v>
      </c>
      <c r="Z46" s="26"/>
      <c r="AA46" s="26"/>
      <c r="AB46" s="26"/>
      <c r="AC46" s="26"/>
      <c r="AD46" s="26">
        <v>3</v>
      </c>
      <c r="AE46" s="26"/>
      <c r="AF46" s="26">
        <v>9</v>
      </c>
      <c r="AG46" s="26">
        <v>2</v>
      </c>
      <c r="AH46" s="26"/>
      <c r="AI46" s="26">
        <v>6</v>
      </c>
      <c r="AJ46" s="82"/>
      <c r="AK46" s="124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9</v>
      </c>
      <c r="BA46" s="167">
        <f t="shared" si="26"/>
        <v>1</v>
      </c>
      <c r="BB46" s="167">
        <f t="shared" si="26"/>
        <v>19</v>
      </c>
      <c r="BC46" s="167">
        <f t="shared" si="26"/>
        <v>2</v>
      </c>
      <c r="BD46" s="167">
        <f t="shared" si="26"/>
        <v>11</v>
      </c>
      <c r="BE46" s="167">
        <f t="shared" si="26"/>
        <v>6</v>
      </c>
      <c r="BF46" s="167">
        <f t="shared" si="26"/>
        <v>0</v>
      </c>
      <c r="BG46" s="167">
        <f t="shared" si="26"/>
        <v>0</v>
      </c>
      <c r="BH46" s="167">
        <f t="shared" si="26"/>
        <v>10</v>
      </c>
      <c r="BI46" s="167">
        <f t="shared" si="26"/>
        <v>0</v>
      </c>
      <c r="BJ46" s="167">
        <f t="shared" si="26"/>
        <v>4</v>
      </c>
      <c r="BK46" s="167">
        <f t="shared" si="26"/>
        <v>0</v>
      </c>
      <c r="BL46" s="167">
        <f t="shared" si="26"/>
        <v>7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1</v>
      </c>
      <c r="BR46" s="167">
        <f t="shared" si="26"/>
        <v>0</v>
      </c>
    </row>
    <row r="47" spans="1:71" ht="15" customHeight="1" x14ac:dyDescent="0.3">
      <c r="A47" s="192"/>
      <c r="B47" s="17" t="s">
        <v>262</v>
      </c>
      <c r="C47" s="17" t="s">
        <v>191</v>
      </c>
      <c r="D47" s="17" t="s">
        <v>191</v>
      </c>
      <c r="E47" s="17" t="s">
        <v>439</v>
      </c>
      <c r="F47" s="17" t="s">
        <v>279</v>
      </c>
      <c r="G47" s="17" t="s">
        <v>420</v>
      </c>
      <c r="H47" s="17" t="s">
        <v>420</v>
      </c>
      <c r="I47" s="17"/>
      <c r="J47" s="17"/>
      <c r="K47" s="17" t="s">
        <v>440</v>
      </c>
      <c r="L47" s="17"/>
      <c r="M47" s="17" t="s">
        <v>217</v>
      </c>
      <c r="N47" s="17" t="s">
        <v>253</v>
      </c>
      <c r="O47" s="17"/>
      <c r="P47" s="17" t="s">
        <v>253</v>
      </c>
      <c r="Q47" s="17" t="s">
        <v>441</v>
      </c>
      <c r="R47" s="17" t="s">
        <v>422</v>
      </c>
      <c r="S47" s="17"/>
      <c r="T47" s="17" t="s">
        <v>262</v>
      </c>
      <c r="U47" s="17" t="s">
        <v>422</v>
      </c>
      <c r="V47" s="17" t="s">
        <v>422</v>
      </c>
      <c r="W47" s="17"/>
      <c r="X47" s="17" t="s">
        <v>442</v>
      </c>
      <c r="Y47" s="17" t="s">
        <v>420</v>
      </c>
      <c r="Z47" s="17"/>
      <c r="AA47" s="17"/>
      <c r="AB47" s="17"/>
      <c r="AC47" s="17"/>
      <c r="AD47" s="17" t="s">
        <v>422</v>
      </c>
      <c r="AE47" s="17"/>
      <c r="AF47" s="17" t="s">
        <v>441</v>
      </c>
      <c r="AG47" s="17" t="s">
        <v>342</v>
      </c>
      <c r="AH47" s="17"/>
      <c r="AI47" s="17" t="s">
        <v>436</v>
      </c>
      <c r="AJ47" s="334"/>
      <c r="AK47" s="86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418" t="s">
        <v>0</v>
      </c>
      <c r="C48" s="416"/>
      <c r="D48" s="416"/>
      <c r="E48" s="419" t="s">
        <v>233</v>
      </c>
      <c r="F48" s="420" t="s">
        <v>1</v>
      </c>
      <c r="G48" s="421" t="s">
        <v>4</v>
      </c>
      <c r="H48" s="421" t="s">
        <v>4</v>
      </c>
      <c r="I48" s="289"/>
      <c r="J48" s="289"/>
      <c r="K48" s="422" t="s">
        <v>49</v>
      </c>
      <c r="L48" s="289"/>
      <c r="M48" s="416"/>
      <c r="N48" s="416"/>
      <c r="O48" s="289"/>
      <c r="P48" s="416"/>
      <c r="Q48" s="423" t="s">
        <v>27</v>
      </c>
      <c r="R48" s="427" t="s">
        <v>74</v>
      </c>
      <c r="S48" s="289"/>
      <c r="T48" s="424" t="s">
        <v>423</v>
      </c>
      <c r="U48" s="427" t="s">
        <v>74</v>
      </c>
      <c r="V48" s="427" t="s">
        <v>74</v>
      </c>
      <c r="W48" s="289"/>
      <c r="X48" s="425" t="s">
        <v>6</v>
      </c>
      <c r="Y48" s="421" t="s">
        <v>4</v>
      </c>
      <c r="Z48" s="289"/>
      <c r="AA48" s="289"/>
      <c r="AB48" s="289"/>
      <c r="AC48" s="289"/>
      <c r="AD48" s="427" t="s">
        <v>74</v>
      </c>
      <c r="AE48" s="289"/>
      <c r="AF48" s="423" t="s">
        <v>27</v>
      </c>
      <c r="AG48" s="426" t="s">
        <v>16</v>
      </c>
      <c r="AH48" s="289"/>
      <c r="AI48" s="295" t="s">
        <v>26</v>
      </c>
      <c r="AJ48" s="313"/>
      <c r="AK48" s="289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31</v>
      </c>
      <c r="C49" s="26"/>
      <c r="D49" s="26"/>
      <c r="E49" s="26">
        <v>4</v>
      </c>
      <c r="F49" s="26">
        <v>5</v>
      </c>
      <c r="G49" s="26">
        <v>1</v>
      </c>
      <c r="H49" s="26">
        <v>1</v>
      </c>
      <c r="I49" s="26"/>
      <c r="J49" s="26"/>
      <c r="K49" s="26" t="s">
        <v>271</v>
      </c>
      <c r="L49" s="26"/>
      <c r="M49" s="26"/>
      <c r="N49" s="26"/>
      <c r="O49" s="26"/>
      <c r="P49" s="26"/>
      <c r="Q49" s="26">
        <v>9</v>
      </c>
      <c r="R49" s="26">
        <v>3</v>
      </c>
      <c r="S49" s="26"/>
      <c r="T49" s="26" t="s">
        <v>64</v>
      </c>
      <c r="U49" s="26">
        <v>3</v>
      </c>
      <c r="V49" s="26">
        <v>3</v>
      </c>
      <c r="W49" s="26"/>
      <c r="X49" s="26" t="s">
        <v>33</v>
      </c>
      <c r="Y49" s="26">
        <v>1</v>
      </c>
      <c r="Z49" s="26"/>
      <c r="AA49" s="26"/>
      <c r="AB49" s="26"/>
      <c r="AC49" s="26"/>
      <c r="AD49" s="26">
        <v>3</v>
      </c>
      <c r="AE49" s="26"/>
      <c r="AF49" s="26">
        <v>9</v>
      </c>
      <c r="AG49" s="26">
        <v>2</v>
      </c>
      <c r="AH49" s="26"/>
      <c r="AI49" s="26">
        <v>6</v>
      </c>
      <c r="AJ49" s="82"/>
      <c r="AK49" s="124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9</v>
      </c>
      <c r="BA49" s="167">
        <f t="shared" si="28"/>
        <v>1</v>
      </c>
      <c r="BB49" s="167">
        <f t="shared" si="28"/>
        <v>19</v>
      </c>
      <c r="BC49" s="167">
        <f t="shared" si="28"/>
        <v>2</v>
      </c>
      <c r="BD49" s="167">
        <f t="shared" si="28"/>
        <v>11</v>
      </c>
      <c r="BE49" s="167">
        <f t="shared" si="28"/>
        <v>6</v>
      </c>
      <c r="BF49" s="167">
        <f t="shared" si="28"/>
        <v>0</v>
      </c>
      <c r="BG49" s="167">
        <f t="shared" si="28"/>
        <v>0</v>
      </c>
      <c r="BH49" s="167">
        <f t="shared" si="28"/>
        <v>10</v>
      </c>
      <c r="BI49" s="167">
        <f t="shared" si="28"/>
        <v>0</v>
      </c>
      <c r="BJ49" s="167">
        <f t="shared" si="28"/>
        <v>4</v>
      </c>
      <c r="BK49" s="167">
        <f t="shared" si="28"/>
        <v>0</v>
      </c>
      <c r="BL49" s="167">
        <f t="shared" si="28"/>
        <v>7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1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 t="s">
        <v>165</v>
      </c>
      <c r="W61" s="194"/>
      <c r="X61" s="194" t="s">
        <v>165</v>
      </c>
      <c r="Y61" s="194" t="s">
        <v>165</v>
      </c>
      <c r="Z61" s="194"/>
      <c r="AA61" s="194"/>
      <c r="AB61" s="194"/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3575" priority="1476" operator="equal">
      <formula>0</formula>
    </cfRule>
    <cfRule type="cellIs" dxfId="3574" priority="1477" operator="greaterThan">
      <formula>0</formula>
    </cfRule>
  </conditionalFormatting>
  <conditionalFormatting sqref="AZ19:BR19">
    <cfRule type="cellIs" dxfId="3573" priority="1474" operator="equal">
      <formula>0</formula>
    </cfRule>
    <cfRule type="cellIs" dxfId="3572" priority="1475" operator="greaterThan">
      <formula>0</formula>
    </cfRule>
  </conditionalFormatting>
  <conditionalFormatting sqref="AZ22:BR22">
    <cfRule type="cellIs" dxfId="3571" priority="1472" operator="equal">
      <formula>0</formula>
    </cfRule>
    <cfRule type="cellIs" dxfId="3570" priority="1473" operator="greaterThan">
      <formula>0</formula>
    </cfRule>
  </conditionalFormatting>
  <conditionalFormatting sqref="AZ26:BR26">
    <cfRule type="cellIs" dxfId="3569" priority="1470" operator="equal">
      <formula>0</formula>
    </cfRule>
    <cfRule type="cellIs" dxfId="3568" priority="1471" operator="greaterThan">
      <formula>0</formula>
    </cfRule>
  </conditionalFormatting>
  <conditionalFormatting sqref="AZ29:BR29">
    <cfRule type="cellIs" dxfId="3567" priority="1468" operator="equal">
      <formula>0</formula>
    </cfRule>
    <cfRule type="cellIs" dxfId="3566" priority="1469" operator="greaterThan">
      <formula>0</formula>
    </cfRule>
  </conditionalFormatting>
  <conditionalFormatting sqref="AZ32:BR32">
    <cfRule type="cellIs" dxfId="3565" priority="1466" operator="equal">
      <formula>0</formula>
    </cfRule>
    <cfRule type="cellIs" dxfId="3564" priority="1467" operator="greaterThan">
      <formula>0</formula>
    </cfRule>
  </conditionalFormatting>
  <conditionalFormatting sqref="AZ36:BR36">
    <cfRule type="cellIs" dxfId="3563" priority="1464" operator="equal">
      <formula>0</formula>
    </cfRule>
    <cfRule type="cellIs" dxfId="3562" priority="1465" operator="greaterThan">
      <formula>0</formula>
    </cfRule>
  </conditionalFormatting>
  <conditionalFormatting sqref="AZ39:BR39">
    <cfRule type="cellIs" dxfId="3561" priority="1462" operator="equal">
      <formula>0</formula>
    </cfRule>
    <cfRule type="cellIs" dxfId="3560" priority="1463" operator="greaterThan">
      <formula>0</formula>
    </cfRule>
  </conditionalFormatting>
  <conditionalFormatting sqref="AZ42:BR42">
    <cfRule type="cellIs" dxfId="3559" priority="1460" operator="equal">
      <formula>0</formula>
    </cfRule>
    <cfRule type="cellIs" dxfId="3558" priority="1461" operator="greaterThan">
      <formula>0</formula>
    </cfRule>
  </conditionalFormatting>
  <conditionalFormatting sqref="AZ46:BR46">
    <cfRule type="cellIs" dxfId="3557" priority="1458" operator="equal">
      <formula>0</formula>
    </cfRule>
    <cfRule type="cellIs" dxfId="3556" priority="1459" operator="greaterThan">
      <formula>0</formula>
    </cfRule>
  </conditionalFormatting>
  <conditionalFormatting sqref="AZ49:BR49">
    <cfRule type="cellIs" dxfId="3555" priority="1456" operator="equal">
      <formula>0</formula>
    </cfRule>
    <cfRule type="cellIs" dxfId="3554" priority="1457" operator="greaterThan">
      <formula>0</formula>
    </cfRule>
  </conditionalFormatting>
  <conditionalFormatting sqref="AZ52:BR52">
    <cfRule type="cellIs" dxfId="3553" priority="1454" operator="equal">
      <formula>0</formula>
    </cfRule>
    <cfRule type="cellIs" dxfId="3552" priority="1455" operator="greaterThan">
      <formula>0</formula>
    </cfRule>
  </conditionalFormatting>
  <conditionalFormatting sqref="AZ56:BR56">
    <cfRule type="cellIs" dxfId="3551" priority="1452" operator="equal">
      <formula>0</formula>
    </cfRule>
    <cfRule type="cellIs" dxfId="3550" priority="1453" operator="greaterThan">
      <formula>0</formula>
    </cfRule>
  </conditionalFormatting>
  <conditionalFormatting sqref="AZ59:BR59">
    <cfRule type="cellIs" dxfId="3549" priority="1450" operator="equal">
      <formula>0</formula>
    </cfRule>
    <cfRule type="cellIs" dxfId="3548" priority="1451" operator="greaterThan">
      <formula>0</formula>
    </cfRule>
  </conditionalFormatting>
  <conditionalFormatting sqref="AZ62:BR62">
    <cfRule type="cellIs" dxfId="3547" priority="1448" operator="equal">
      <formula>0</formula>
    </cfRule>
    <cfRule type="cellIs" dxfId="3546" priority="1449" operator="greaterThan">
      <formula>0</formula>
    </cfRule>
  </conditionalFormatting>
  <conditionalFormatting sqref="A28:A29 A45:A46 A48:A49 A55:A56 A58:A59 A5:A6 A8:A9 A25:A26">
    <cfRule type="cellIs" dxfId="3545" priority="1447" stopIfTrue="1" operator="equal">
      <formula>TRUE</formula>
    </cfRule>
  </conditionalFormatting>
  <conditionalFormatting sqref="A35:A36 A38:A39">
    <cfRule type="cellIs" dxfId="3544" priority="1446" stopIfTrue="1" operator="equal">
      <formula>TRUE</formula>
    </cfRule>
  </conditionalFormatting>
  <conditionalFormatting sqref="AP16">
    <cfRule type="duplicateValues" dxfId="3543" priority="1443"/>
  </conditionalFormatting>
  <conditionalFormatting sqref="AP19">
    <cfRule type="duplicateValues" dxfId="3542" priority="1442"/>
  </conditionalFormatting>
  <conditionalFormatting sqref="AP26">
    <cfRule type="duplicateValues" dxfId="3541" priority="1441"/>
  </conditionalFormatting>
  <conditionalFormatting sqref="AP39">
    <cfRule type="duplicateValues" dxfId="3540" priority="1440"/>
  </conditionalFormatting>
  <conditionalFormatting sqref="AP36">
    <cfRule type="duplicateValues" dxfId="3539" priority="1439"/>
  </conditionalFormatting>
  <conditionalFormatting sqref="AP39">
    <cfRule type="duplicateValues" dxfId="3538" priority="1438"/>
  </conditionalFormatting>
  <conditionalFormatting sqref="AP49">
    <cfRule type="duplicateValues" dxfId="3537" priority="1437"/>
  </conditionalFormatting>
  <conditionalFormatting sqref="AP46">
    <cfRule type="duplicateValues" dxfId="3536" priority="1436"/>
  </conditionalFormatting>
  <conditionalFormatting sqref="AP49">
    <cfRule type="duplicateValues" dxfId="3535" priority="1435"/>
  </conditionalFormatting>
  <conditionalFormatting sqref="AP6 AL6">
    <cfRule type="duplicateValues" dxfId="3534" priority="1434"/>
  </conditionalFormatting>
  <conditionalFormatting sqref="AP9">
    <cfRule type="duplicateValues" dxfId="3533" priority="1433"/>
  </conditionalFormatting>
  <conditionalFormatting sqref="AP36">
    <cfRule type="duplicateValues" dxfId="3532" priority="1432"/>
  </conditionalFormatting>
  <conditionalFormatting sqref="AP39">
    <cfRule type="duplicateValues" dxfId="3531" priority="1431"/>
  </conditionalFormatting>
  <conditionalFormatting sqref="AM36">
    <cfRule type="duplicateValues" dxfId="3530" priority="1430"/>
  </conditionalFormatting>
  <conditionalFormatting sqref="AM39">
    <cfRule type="duplicateValues" dxfId="3529" priority="1429"/>
  </conditionalFormatting>
  <conditionalFormatting sqref="AM46">
    <cfRule type="duplicateValues" dxfId="3528" priority="1428"/>
  </conditionalFormatting>
  <conditionalFormatting sqref="AM49">
    <cfRule type="duplicateValues" dxfId="3527" priority="1427"/>
  </conditionalFormatting>
  <conditionalFormatting sqref="AO46">
    <cfRule type="duplicateValues" dxfId="3526" priority="1426"/>
  </conditionalFormatting>
  <conditionalFormatting sqref="AL6">
    <cfRule type="duplicateValues" dxfId="3525" priority="1425"/>
  </conditionalFormatting>
  <conditionalFormatting sqref="AP9 AL9">
    <cfRule type="duplicateValues" dxfId="3524" priority="1424"/>
  </conditionalFormatting>
  <conditionalFormatting sqref="AL6">
    <cfRule type="duplicateValues" dxfId="3523" priority="1423"/>
  </conditionalFormatting>
  <conditionalFormatting sqref="AP16 AL16">
    <cfRule type="duplicateValues" dxfId="3522" priority="1422"/>
  </conditionalFormatting>
  <conditionalFormatting sqref="AP19">
    <cfRule type="duplicateValues" dxfId="3521" priority="1421"/>
  </conditionalFormatting>
  <conditionalFormatting sqref="AP29">
    <cfRule type="duplicateValues" dxfId="3520" priority="1420"/>
  </conditionalFormatting>
  <conditionalFormatting sqref="AM36 AM46">
    <cfRule type="duplicateValues" dxfId="3519" priority="1419"/>
  </conditionalFormatting>
  <conditionalFormatting sqref="AM49">
    <cfRule type="duplicateValues" dxfId="3518" priority="1418"/>
  </conditionalFormatting>
  <conditionalFormatting sqref="AM39">
    <cfRule type="duplicateValues" dxfId="3517" priority="1417"/>
  </conditionalFormatting>
  <conditionalFormatting sqref="AH6:AP6">
    <cfRule type="duplicateValues" dxfId="3516" priority="1416"/>
  </conditionalFormatting>
  <conditionalFormatting sqref="AN16">
    <cfRule type="duplicateValues" dxfId="3515" priority="1415"/>
  </conditionalFormatting>
  <conditionalFormatting sqref="AL19">
    <cfRule type="duplicateValues" dxfId="3514" priority="1414"/>
  </conditionalFormatting>
  <conditionalFormatting sqref="AL46 AL26">
    <cfRule type="duplicateValues" dxfId="3513" priority="1413"/>
  </conditionalFormatting>
  <conditionalFormatting sqref="AL49">
    <cfRule type="duplicateValues" dxfId="3512" priority="1412"/>
  </conditionalFormatting>
  <conditionalFormatting sqref="AN19">
    <cfRule type="duplicateValues" dxfId="3511" priority="1411"/>
  </conditionalFormatting>
  <conditionalFormatting sqref="AN26">
    <cfRule type="duplicateValues" dxfId="3510" priority="1410"/>
  </conditionalFormatting>
  <conditionalFormatting sqref="AN29">
    <cfRule type="duplicateValues" dxfId="3509" priority="1409"/>
  </conditionalFormatting>
  <conditionalFormatting sqref="AN36">
    <cfRule type="duplicateValues" dxfId="3508" priority="1408"/>
  </conditionalFormatting>
  <conditionalFormatting sqref="AN39">
    <cfRule type="duplicateValues" dxfId="3507" priority="1407"/>
  </conditionalFormatting>
  <conditionalFormatting sqref="AN46">
    <cfRule type="duplicateValues" dxfId="3506" priority="1406"/>
  </conditionalFormatting>
  <conditionalFormatting sqref="AN49">
    <cfRule type="duplicateValues" dxfId="3505" priority="1405"/>
  </conditionalFormatting>
  <conditionalFormatting sqref="AO26">
    <cfRule type="duplicateValues" dxfId="3504" priority="1404"/>
  </conditionalFormatting>
  <conditionalFormatting sqref="AO29">
    <cfRule type="duplicateValues" dxfId="3503" priority="1403"/>
  </conditionalFormatting>
  <conditionalFormatting sqref="AO36">
    <cfRule type="duplicateValues" dxfId="3502" priority="1402"/>
  </conditionalFormatting>
  <conditionalFormatting sqref="AO39">
    <cfRule type="duplicateValues" dxfId="3501" priority="1401"/>
  </conditionalFormatting>
  <conditionalFormatting sqref="AZ6:BR6">
    <cfRule type="cellIs" dxfId="3500" priority="1399" operator="equal">
      <formula>0</formula>
    </cfRule>
    <cfRule type="cellIs" dxfId="3499" priority="1400" operator="greaterThan">
      <formula>0</formula>
    </cfRule>
  </conditionalFormatting>
  <conditionalFormatting sqref="AZ9:BR9">
    <cfRule type="cellIs" dxfId="3498" priority="1397" operator="equal">
      <formula>0</formula>
    </cfRule>
    <cfRule type="cellIs" dxfId="3497" priority="1398" operator="greaterThan">
      <formula>0</formula>
    </cfRule>
  </conditionalFormatting>
  <conditionalFormatting sqref="AZ12:BR12">
    <cfRule type="cellIs" dxfId="3496" priority="1395" operator="equal">
      <formula>0</formula>
    </cfRule>
    <cfRule type="cellIs" dxfId="3495" priority="1396" operator="greaterThan">
      <formula>0</formula>
    </cfRule>
  </conditionalFormatting>
  <conditionalFormatting sqref="AN6">
    <cfRule type="duplicateValues" dxfId="3494" priority="1394"/>
  </conditionalFormatting>
  <conditionalFormatting sqref="AN9">
    <cfRule type="duplicateValues" dxfId="3493" priority="1393"/>
  </conditionalFormatting>
  <conditionalFormatting sqref="AO49">
    <cfRule type="duplicateValues" dxfId="3492" priority="1392"/>
  </conditionalFormatting>
  <conditionalFormatting sqref="A15:A16 A18:A19">
    <cfRule type="cellIs" dxfId="3491" priority="1391" stopIfTrue="1" operator="equal">
      <formula>TRUE</formula>
    </cfRule>
  </conditionalFormatting>
  <conditionalFormatting sqref="AM26">
    <cfRule type="duplicateValues" dxfId="3490" priority="1389"/>
  </conditionalFormatting>
  <conditionalFormatting sqref="AM26">
    <cfRule type="duplicateValues" dxfId="3489" priority="1388"/>
  </conditionalFormatting>
  <conditionalFormatting sqref="AM26">
    <cfRule type="duplicateValues" dxfId="3488" priority="1387"/>
  </conditionalFormatting>
  <conditionalFormatting sqref="AM29">
    <cfRule type="duplicateValues" dxfId="3487" priority="1386"/>
  </conditionalFormatting>
  <conditionalFormatting sqref="AM29">
    <cfRule type="duplicateValues" dxfId="3486" priority="1385"/>
  </conditionalFormatting>
  <conditionalFormatting sqref="AM29">
    <cfRule type="duplicateValues" dxfId="3485" priority="1384"/>
  </conditionalFormatting>
  <conditionalFormatting sqref="AL6">
    <cfRule type="duplicateValues" dxfId="3484" priority="1383"/>
  </conditionalFormatting>
  <conditionalFormatting sqref="AL9">
    <cfRule type="duplicateValues" dxfId="3483" priority="1382"/>
  </conditionalFormatting>
  <conditionalFormatting sqref="AL6">
    <cfRule type="duplicateValues" dxfId="3482" priority="1381"/>
  </conditionalFormatting>
  <conditionalFormatting sqref="AL16">
    <cfRule type="duplicateValues" dxfId="3481" priority="1380"/>
  </conditionalFormatting>
  <conditionalFormatting sqref="AL9">
    <cfRule type="duplicateValues" dxfId="3480" priority="1379"/>
  </conditionalFormatting>
  <conditionalFormatting sqref="AL9">
    <cfRule type="duplicateValues" dxfId="3479" priority="1378"/>
  </conditionalFormatting>
  <conditionalFormatting sqref="AL16">
    <cfRule type="duplicateValues" dxfId="3478" priority="1377"/>
  </conditionalFormatting>
  <conditionalFormatting sqref="AL16">
    <cfRule type="duplicateValues" dxfId="3477" priority="1376"/>
  </conditionalFormatting>
  <conditionalFormatting sqref="AL19">
    <cfRule type="duplicateValues" dxfId="3476" priority="1375"/>
  </conditionalFormatting>
  <conditionalFormatting sqref="AL19">
    <cfRule type="duplicateValues" dxfId="3475" priority="1374"/>
  </conditionalFormatting>
  <conditionalFormatting sqref="AL26">
    <cfRule type="duplicateValues" dxfId="3474" priority="1373"/>
  </conditionalFormatting>
  <conditionalFormatting sqref="AL26">
    <cfRule type="duplicateValues" dxfId="3473" priority="1372"/>
  </conditionalFormatting>
  <conditionalFormatting sqref="AL6">
    <cfRule type="duplicateValues" dxfId="3472" priority="1371"/>
  </conditionalFormatting>
  <conditionalFormatting sqref="AL6">
    <cfRule type="duplicateValues" dxfId="3471" priority="1370"/>
  </conditionalFormatting>
  <conditionalFormatting sqref="AL19">
    <cfRule type="duplicateValues" dxfId="3470" priority="1369"/>
  </conditionalFormatting>
  <conditionalFormatting sqref="AL26">
    <cfRule type="duplicateValues" dxfId="3469" priority="1368"/>
  </conditionalFormatting>
  <conditionalFormatting sqref="AL39">
    <cfRule type="duplicateValues" dxfId="3468" priority="1367"/>
  </conditionalFormatting>
  <conditionalFormatting sqref="AL39">
    <cfRule type="duplicateValues" dxfId="3467" priority="1366"/>
  </conditionalFormatting>
  <conditionalFormatting sqref="AL39">
    <cfRule type="duplicateValues" dxfId="3466" priority="1365"/>
  </conditionalFormatting>
  <conditionalFormatting sqref="AL39">
    <cfRule type="duplicateValues" dxfId="3465" priority="1364"/>
  </conditionalFormatting>
  <conditionalFormatting sqref="AL29">
    <cfRule type="duplicateValues" dxfId="3464" priority="1363"/>
  </conditionalFormatting>
  <conditionalFormatting sqref="AL29">
    <cfRule type="duplicateValues" dxfId="3463" priority="1362"/>
  </conditionalFormatting>
  <conditionalFormatting sqref="AL29">
    <cfRule type="duplicateValues" dxfId="3462" priority="1361"/>
  </conditionalFormatting>
  <conditionalFormatting sqref="AL29">
    <cfRule type="duplicateValues" dxfId="3461" priority="1360"/>
  </conditionalFormatting>
  <conditionalFormatting sqref="AL36">
    <cfRule type="duplicateValues" dxfId="3460" priority="1359"/>
  </conditionalFormatting>
  <conditionalFormatting sqref="AL36">
    <cfRule type="duplicateValues" dxfId="3459" priority="1358"/>
  </conditionalFormatting>
  <conditionalFormatting sqref="AL36">
    <cfRule type="duplicateValues" dxfId="3458" priority="1357"/>
  </conditionalFormatting>
  <conditionalFormatting sqref="AL36">
    <cfRule type="duplicateValues" dxfId="3457" priority="1356"/>
  </conditionalFormatting>
  <conditionalFormatting sqref="AI6">
    <cfRule type="duplicateValues" dxfId="3456" priority="1355"/>
  </conditionalFormatting>
  <conditionalFormatting sqref="AI6">
    <cfRule type="duplicateValues" dxfId="3455" priority="1354"/>
  </conditionalFormatting>
  <conditionalFormatting sqref="AI9">
    <cfRule type="duplicateValues" dxfId="3454" priority="1353"/>
  </conditionalFormatting>
  <conditionalFormatting sqref="AI9">
    <cfRule type="duplicateValues" dxfId="3453" priority="1352"/>
  </conditionalFormatting>
  <conditionalFormatting sqref="AO6">
    <cfRule type="duplicateValues" dxfId="3452" priority="1351"/>
  </conditionalFormatting>
  <conditionalFormatting sqref="AO9">
    <cfRule type="duplicateValues" dxfId="3451" priority="1350"/>
  </conditionalFormatting>
  <conditionalFormatting sqref="AO6">
    <cfRule type="duplicateValues" dxfId="3450" priority="1349"/>
  </conditionalFormatting>
  <conditionalFormatting sqref="AO16">
    <cfRule type="duplicateValues" dxfId="3449" priority="1348"/>
  </conditionalFormatting>
  <conditionalFormatting sqref="AO9">
    <cfRule type="duplicateValues" dxfId="3448" priority="1347"/>
  </conditionalFormatting>
  <conditionalFormatting sqref="AO9">
    <cfRule type="duplicateValues" dxfId="3447" priority="1346"/>
  </conditionalFormatting>
  <conditionalFormatting sqref="AO16">
    <cfRule type="duplicateValues" dxfId="3446" priority="1345"/>
  </conditionalFormatting>
  <conditionalFormatting sqref="AO16">
    <cfRule type="duplicateValues" dxfId="3445" priority="1344"/>
  </conditionalFormatting>
  <conditionalFormatting sqref="AO19">
    <cfRule type="duplicateValues" dxfId="3444" priority="1343"/>
  </conditionalFormatting>
  <conditionalFormatting sqref="AO19">
    <cfRule type="duplicateValues" dxfId="3443" priority="1342"/>
  </conditionalFormatting>
  <conditionalFormatting sqref="AO6">
    <cfRule type="duplicateValues" dxfId="3442" priority="1341"/>
  </conditionalFormatting>
  <conditionalFormatting sqref="AO6">
    <cfRule type="duplicateValues" dxfId="3441" priority="1340"/>
  </conditionalFormatting>
  <conditionalFormatting sqref="AO19">
    <cfRule type="duplicateValues" dxfId="3440" priority="1339"/>
  </conditionalFormatting>
  <conditionalFormatting sqref="AK36">
    <cfRule type="duplicateValues" dxfId="3439" priority="1338"/>
  </conditionalFormatting>
  <conditionalFormatting sqref="AK39">
    <cfRule type="duplicateValues" dxfId="3438" priority="1337"/>
  </conditionalFormatting>
  <conditionalFormatting sqref="AK46">
    <cfRule type="duplicateValues" dxfId="3437" priority="1336"/>
  </conditionalFormatting>
  <conditionalFormatting sqref="AK49">
    <cfRule type="duplicateValues" dxfId="3436" priority="1335"/>
  </conditionalFormatting>
  <conditionalFormatting sqref="AK36 AK46">
    <cfRule type="duplicateValues" dxfId="3435" priority="1334"/>
  </conditionalFormatting>
  <conditionalFormatting sqref="AK49">
    <cfRule type="duplicateValues" dxfId="3434" priority="1333"/>
  </conditionalFormatting>
  <conditionalFormatting sqref="AK39">
    <cfRule type="duplicateValues" dxfId="3433" priority="1332"/>
  </conditionalFormatting>
  <conditionalFormatting sqref="AK6">
    <cfRule type="duplicateValues" dxfId="3432" priority="1331"/>
  </conditionalFormatting>
  <conditionalFormatting sqref="AK9">
    <cfRule type="duplicateValues" dxfId="3431" priority="1330"/>
  </conditionalFormatting>
  <conditionalFormatting sqref="AK6">
    <cfRule type="duplicateValues" dxfId="3430" priority="1329"/>
  </conditionalFormatting>
  <conditionalFormatting sqref="AK16">
    <cfRule type="duplicateValues" dxfId="3429" priority="1328"/>
  </conditionalFormatting>
  <conditionalFormatting sqref="AK9">
    <cfRule type="duplicateValues" dxfId="3428" priority="1327"/>
  </conditionalFormatting>
  <conditionalFormatting sqref="AK9">
    <cfRule type="duplicateValues" dxfId="3427" priority="1326"/>
  </conditionalFormatting>
  <conditionalFormatting sqref="AK16">
    <cfRule type="duplicateValues" dxfId="3426" priority="1325"/>
  </conditionalFormatting>
  <conditionalFormatting sqref="AK16">
    <cfRule type="duplicateValues" dxfId="3425" priority="1324"/>
  </conditionalFormatting>
  <conditionalFormatting sqref="AK19">
    <cfRule type="duplicateValues" dxfId="3424" priority="1323"/>
  </conditionalFormatting>
  <conditionalFormatting sqref="AK19">
    <cfRule type="duplicateValues" dxfId="3423" priority="1322"/>
  </conditionalFormatting>
  <conditionalFormatting sqref="AK26">
    <cfRule type="duplicateValues" dxfId="3422" priority="1321"/>
  </conditionalFormatting>
  <conditionalFormatting sqref="AK26">
    <cfRule type="duplicateValues" dxfId="3421" priority="1320"/>
  </conditionalFormatting>
  <conditionalFormatting sqref="AK6">
    <cfRule type="duplicateValues" dxfId="3420" priority="1319"/>
  </conditionalFormatting>
  <conditionalFormatting sqref="AK6">
    <cfRule type="duplicateValues" dxfId="3419" priority="1318"/>
  </conditionalFormatting>
  <conditionalFormatting sqref="AK19">
    <cfRule type="duplicateValues" dxfId="3418" priority="1317"/>
  </conditionalFormatting>
  <conditionalFormatting sqref="AK26">
    <cfRule type="duplicateValues" dxfId="3417" priority="1316"/>
  </conditionalFormatting>
  <conditionalFormatting sqref="AK29">
    <cfRule type="duplicateValues" dxfId="3416" priority="1315"/>
  </conditionalFormatting>
  <conditionalFormatting sqref="AK29">
    <cfRule type="duplicateValues" dxfId="3415" priority="1314"/>
  </conditionalFormatting>
  <conditionalFormatting sqref="AK29">
    <cfRule type="duplicateValues" dxfId="3414" priority="1313"/>
  </conditionalFormatting>
  <conditionalFormatting sqref="AM6">
    <cfRule type="duplicateValues" dxfId="3413" priority="1312"/>
  </conditionalFormatting>
  <conditionalFormatting sqref="AM9">
    <cfRule type="duplicateValues" dxfId="3412" priority="1311"/>
  </conditionalFormatting>
  <conditionalFormatting sqref="AM6">
    <cfRule type="duplicateValues" dxfId="3411" priority="1310"/>
  </conditionalFormatting>
  <conditionalFormatting sqref="AM16">
    <cfRule type="duplicateValues" dxfId="3410" priority="1309"/>
  </conditionalFormatting>
  <conditionalFormatting sqref="AM9">
    <cfRule type="duplicateValues" dxfId="3409" priority="1308"/>
  </conditionalFormatting>
  <conditionalFormatting sqref="AM9">
    <cfRule type="duplicateValues" dxfId="3408" priority="1307"/>
  </conditionalFormatting>
  <conditionalFormatting sqref="AM16">
    <cfRule type="duplicateValues" dxfId="3407" priority="1306"/>
  </conditionalFormatting>
  <conditionalFormatting sqref="AM16">
    <cfRule type="duplicateValues" dxfId="3406" priority="1305"/>
  </conditionalFormatting>
  <conditionalFormatting sqref="AM19">
    <cfRule type="duplicateValues" dxfId="3405" priority="1304"/>
  </conditionalFormatting>
  <conditionalFormatting sqref="AM19">
    <cfRule type="duplicateValues" dxfId="3404" priority="1303"/>
  </conditionalFormatting>
  <conditionalFormatting sqref="AM6">
    <cfRule type="duplicateValues" dxfId="3403" priority="1302"/>
  </conditionalFormatting>
  <conditionalFormatting sqref="AM6">
    <cfRule type="duplicateValues" dxfId="3402" priority="1301"/>
  </conditionalFormatting>
  <conditionalFormatting sqref="AM19">
    <cfRule type="duplicateValues" dxfId="3401" priority="1300"/>
  </conditionalFormatting>
  <conditionalFormatting sqref="AH9:AP9">
    <cfRule type="duplicateValues" dxfId="3400" priority="1299"/>
  </conditionalFormatting>
  <conditionalFormatting sqref="AJ46 AJ36 AJ26 AJ16">
    <cfRule type="duplicateValues" dxfId="3399" priority="1298"/>
  </conditionalFormatting>
  <conditionalFormatting sqref="AJ46 AJ36 AJ26 AJ16">
    <cfRule type="duplicateValues" dxfId="3398" priority="1297"/>
  </conditionalFormatting>
  <conditionalFormatting sqref="AJ46 AJ36 AJ26 AJ16">
    <cfRule type="duplicateValues" dxfId="3397" priority="1296"/>
  </conditionalFormatting>
  <conditionalFormatting sqref="AJ49 AJ39 AJ29 AJ19">
    <cfRule type="duplicateValues" dxfId="3396" priority="1295"/>
  </conditionalFormatting>
  <conditionalFormatting sqref="AJ49 AJ39 AJ29 AJ19">
    <cfRule type="duplicateValues" dxfId="3395" priority="1294"/>
  </conditionalFormatting>
  <conditionalFormatting sqref="AJ49 AJ39 AJ29 AJ19">
    <cfRule type="duplicateValues" dxfId="3394" priority="1293"/>
  </conditionalFormatting>
  <conditionalFormatting sqref="AH6">
    <cfRule type="duplicateValues" dxfId="3393" priority="1292"/>
  </conditionalFormatting>
  <conditionalFormatting sqref="AH9">
    <cfRule type="duplicateValues" dxfId="3392" priority="1291"/>
  </conditionalFormatting>
  <conditionalFormatting sqref="AH16">
    <cfRule type="duplicateValues" dxfId="3391" priority="1290"/>
  </conditionalFormatting>
  <conditionalFormatting sqref="AH19">
    <cfRule type="duplicateValues" dxfId="3390" priority="1289"/>
  </conditionalFormatting>
  <conditionalFormatting sqref="AH26">
    <cfRule type="duplicateValues" dxfId="3389" priority="1288"/>
  </conditionalFormatting>
  <conditionalFormatting sqref="AH29">
    <cfRule type="duplicateValues" dxfId="3388" priority="1287"/>
  </conditionalFormatting>
  <conditionalFormatting sqref="AH36">
    <cfRule type="duplicateValues" dxfId="3387" priority="1286"/>
  </conditionalFormatting>
  <conditionalFormatting sqref="AH39">
    <cfRule type="duplicateValues" dxfId="3386" priority="1285"/>
  </conditionalFormatting>
  <conditionalFormatting sqref="AH46">
    <cfRule type="duplicateValues" dxfId="3385" priority="1284"/>
  </conditionalFormatting>
  <conditionalFormatting sqref="AH49">
    <cfRule type="duplicateValues" dxfId="3384" priority="1283"/>
  </conditionalFormatting>
  <conditionalFormatting sqref="AI16">
    <cfRule type="duplicateValues" dxfId="3383" priority="1280"/>
  </conditionalFormatting>
  <conditionalFormatting sqref="AI16">
    <cfRule type="duplicateValues" dxfId="3382" priority="1279"/>
  </conditionalFormatting>
  <conditionalFormatting sqref="AI19">
    <cfRule type="duplicateValues" dxfId="3381" priority="364"/>
  </conditionalFormatting>
  <conditionalFormatting sqref="AI19">
    <cfRule type="duplicateValues" dxfId="3380" priority="363"/>
  </conditionalFormatting>
  <conditionalFormatting sqref="AI26">
    <cfRule type="duplicateValues" dxfId="3379" priority="326"/>
  </conditionalFormatting>
  <conditionalFormatting sqref="AI26">
    <cfRule type="duplicateValues" dxfId="3378" priority="325"/>
  </conditionalFormatting>
  <conditionalFormatting sqref="AI29">
    <cfRule type="duplicateValues" dxfId="3377" priority="324"/>
  </conditionalFormatting>
  <conditionalFormatting sqref="AI29">
    <cfRule type="duplicateValues" dxfId="3376" priority="323"/>
  </conditionalFormatting>
  <conditionalFormatting sqref="AI36">
    <cfRule type="duplicateValues" dxfId="3375" priority="310"/>
  </conditionalFormatting>
  <conditionalFormatting sqref="AI36">
    <cfRule type="duplicateValues" dxfId="3374" priority="309"/>
  </conditionalFormatting>
  <conditionalFormatting sqref="AI39">
    <cfRule type="duplicateValues" dxfId="3373" priority="308"/>
  </conditionalFormatting>
  <conditionalFormatting sqref="AI39">
    <cfRule type="duplicateValues" dxfId="3372" priority="307"/>
  </conditionalFormatting>
  <conditionalFormatting sqref="AI46">
    <cfRule type="duplicateValues" dxfId="3371" priority="258"/>
  </conditionalFormatting>
  <conditionalFormatting sqref="AI46">
    <cfRule type="duplicateValues" dxfId="3370" priority="257"/>
  </conditionalFormatting>
  <conditionalFormatting sqref="AI46">
    <cfRule type="duplicateValues" dxfId="3369" priority="256"/>
  </conditionalFormatting>
  <conditionalFormatting sqref="AI49">
    <cfRule type="duplicateValues" dxfId="3368" priority="255"/>
  </conditionalFormatting>
  <conditionalFormatting sqref="AI49">
    <cfRule type="duplicateValues" dxfId="3367" priority="254"/>
  </conditionalFormatting>
  <conditionalFormatting sqref="AI49">
    <cfRule type="duplicateValues" dxfId="3366" priority="253"/>
  </conditionalFormatting>
  <conditionalFormatting sqref="B6:AG6">
    <cfRule type="duplicateValues" dxfId="3365" priority="12"/>
  </conditionalFormatting>
  <conditionalFormatting sqref="B9:AG9">
    <cfRule type="duplicateValues" dxfId="3364" priority="11"/>
  </conditionalFormatting>
  <conditionalFormatting sqref="B16:AG16">
    <cfRule type="duplicateValues" dxfId="3363" priority="10"/>
  </conditionalFormatting>
  <conditionalFormatting sqref="B19:AG19">
    <cfRule type="duplicateValues" dxfId="3362" priority="9"/>
  </conditionalFormatting>
  <conditionalFormatting sqref="B26:AG26">
    <cfRule type="duplicateValues" dxfId="3361" priority="8"/>
  </conditionalFormatting>
  <conditionalFormatting sqref="B29:AG29">
    <cfRule type="duplicateValues" dxfId="3360" priority="7"/>
  </conditionalFormatting>
  <conditionalFormatting sqref="B36:AG36">
    <cfRule type="duplicateValues" dxfId="3359" priority="6"/>
  </conditionalFormatting>
  <conditionalFormatting sqref="B39:AG39">
    <cfRule type="duplicateValues" dxfId="3358" priority="5"/>
  </conditionalFormatting>
  <conditionalFormatting sqref="B46:AG46">
    <cfRule type="duplicateValues" dxfId="3357" priority="4"/>
  </conditionalFormatting>
  <conditionalFormatting sqref="B49:AG49">
    <cfRule type="duplicateValues" dxfId="3356" priority="3"/>
  </conditionalFormatting>
  <conditionalFormatting sqref="B56:AG56">
    <cfRule type="duplicateValues" dxfId="3355" priority="2"/>
  </conditionalFormatting>
  <conditionalFormatting sqref="B59:AG59">
    <cfRule type="duplicateValues" dxfId="3354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62977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45" stopIfTrue="1" operator="containsText" id="{7D6A4429-9176-4033-B1D7-5964704E128F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444" stopIfTrue="1" operator="containsText" id="{1A787507-CAF7-44A8-8AEC-CA2E4F26DDA8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390" stopIfTrue="1" operator="containsText" id="{A8B57748-DE02-4A3D-A228-5B448846B33B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2B299-7DFD-4B2B-A0BD-6660CB6ED77C}">
  <sheetPr codeName="Tabelle291"/>
  <dimension ref="A1:CE85"/>
  <sheetViews>
    <sheetView topLeftCell="D1" zoomScale="70" zoomScaleNormal="70" zoomScaleSheetLayoutView="70" zoomScalePageLayoutView="70" workbookViewId="0">
      <selection activeCell="AG42" sqref="AG42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15</v>
      </c>
      <c r="B1" s="3">
        <f>DATE(YEAR(A2),1,7*A1-3-WEEKDAY(DATE(YEAR(A2),,),3))</f>
        <v>43927</v>
      </c>
      <c r="C1" s="2" t="s">
        <v>29</v>
      </c>
      <c r="D1" s="3">
        <f>B1+4</f>
        <v>43931</v>
      </c>
      <c r="E1" s="207">
        <f ca="1">SUMIF(B6:AI7,"&lt;&gt;"&amp;"",B2:AI2)</f>
        <v>43</v>
      </c>
      <c r="F1" s="411" t="s">
        <v>419</v>
      </c>
      <c r="G1" s="354"/>
      <c r="H1" s="412"/>
      <c r="I1" s="412"/>
      <c r="J1" s="307"/>
      <c r="K1" s="307"/>
      <c r="L1" s="307"/>
      <c r="M1" s="307"/>
      <c r="N1" s="307"/>
      <c r="O1" s="307"/>
      <c r="P1" s="307"/>
      <c r="Q1" s="328"/>
      <c r="R1" s="345"/>
      <c r="S1" s="345"/>
      <c r="T1" s="362"/>
      <c r="U1" s="327"/>
      <c r="V1" s="327"/>
      <c r="W1" s="327"/>
      <c r="X1" s="221"/>
      <c r="Y1" s="223"/>
      <c r="Z1" s="212"/>
      <c r="AA1" s="227"/>
      <c r="AB1" s="227"/>
      <c r="AC1" s="225"/>
      <c r="AD1" s="362"/>
      <c r="AE1" s="413"/>
      <c r="AF1" s="227"/>
      <c r="AG1" s="227"/>
      <c r="AH1" s="212"/>
      <c r="AI1" s="212"/>
      <c r="AJ1" s="225"/>
      <c r="AK1" s="225" t="s">
        <v>427</v>
      </c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165"/>
      <c r="T2" s="165">
        <v>1</v>
      </c>
      <c r="U2" s="165">
        <v>3</v>
      </c>
      <c r="V2" s="165">
        <v>2</v>
      </c>
      <c r="W2" s="9"/>
      <c r="X2" s="165">
        <v>7</v>
      </c>
      <c r="Y2" s="165">
        <v>5</v>
      </c>
      <c r="Z2" s="263"/>
      <c r="AA2" s="263"/>
      <c r="AB2" s="263"/>
      <c r="AC2" s="9"/>
      <c r="AD2" s="165">
        <v>15</v>
      </c>
      <c r="AE2" s="165"/>
      <c r="AF2" s="165">
        <v>9</v>
      </c>
      <c r="AG2" s="165">
        <v>1</v>
      </c>
      <c r="AH2" s="9"/>
      <c r="AI2" s="165">
        <v>6</v>
      </c>
      <c r="AJ2" s="9"/>
      <c r="AK2" s="9">
        <v>5</v>
      </c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5</v>
      </c>
      <c r="BA2" s="287">
        <f t="shared" ref="BA2:BR2" si="0">MAX(BA6,BA9,BA12,BA16,BA19,BA22,BA26,BA29,BA32,BA36,BA39,BA42,BA46,BA49,BA52,BA56,BA59,BA62)</f>
        <v>1</v>
      </c>
      <c r="BB2" s="287">
        <f t="shared" si="0"/>
        <v>15</v>
      </c>
      <c r="BC2" s="287">
        <f t="shared" si="0"/>
        <v>0</v>
      </c>
      <c r="BD2" s="287">
        <f t="shared" si="0"/>
        <v>0</v>
      </c>
      <c r="BE2" s="287">
        <f t="shared" si="0"/>
        <v>6</v>
      </c>
      <c r="BF2" s="287">
        <f t="shared" si="0"/>
        <v>0</v>
      </c>
      <c r="BG2" s="287">
        <f t="shared" si="0"/>
        <v>0</v>
      </c>
      <c r="BH2" s="287">
        <f t="shared" si="0"/>
        <v>9</v>
      </c>
      <c r="BI2" s="287">
        <f t="shared" si="0"/>
        <v>0</v>
      </c>
      <c r="BJ2" s="287">
        <f t="shared" si="0"/>
        <v>0</v>
      </c>
      <c r="BK2" s="287">
        <f t="shared" si="0"/>
        <v>5</v>
      </c>
      <c r="BL2" s="287">
        <f t="shared" si="0"/>
        <v>7</v>
      </c>
      <c r="BM2" s="287">
        <f t="shared" si="0"/>
        <v>0</v>
      </c>
      <c r="BN2" s="287">
        <f t="shared" si="0"/>
        <v>0</v>
      </c>
      <c r="BO2" s="287">
        <f t="shared" si="0"/>
        <v>0</v>
      </c>
      <c r="BP2" s="287">
        <f t="shared" si="0"/>
        <v>0</v>
      </c>
      <c r="BQ2" s="287">
        <f t="shared" si="0"/>
        <v>0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 t="s">
        <v>367</v>
      </c>
      <c r="Y3" s="12" t="s">
        <v>435</v>
      </c>
      <c r="Z3" s="286"/>
      <c r="AA3" s="286" t="s">
        <v>270</v>
      </c>
      <c r="AB3" s="286"/>
      <c r="AC3" s="286"/>
      <c r="AD3" s="12" t="s">
        <v>247</v>
      </c>
      <c r="AE3" s="12"/>
      <c r="AF3" s="12" t="s">
        <v>438</v>
      </c>
      <c r="AG3" s="12" t="s">
        <v>296</v>
      </c>
      <c r="AH3" s="12"/>
      <c r="AI3" s="12" t="s">
        <v>311</v>
      </c>
      <c r="AJ3" s="13"/>
      <c r="AK3" s="12" t="s">
        <v>433</v>
      </c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217</v>
      </c>
      <c r="C4" s="17" t="s">
        <v>217</v>
      </c>
      <c r="D4" s="17" t="s">
        <v>217</v>
      </c>
      <c r="E4" s="17" t="s">
        <v>217</v>
      </c>
      <c r="F4" s="17" t="s">
        <v>217</v>
      </c>
      <c r="G4" s="17" t="s">
        <v>217</v>
      </c>
      <c r="H4" s="17" t="s">
        <v>217</v>
      </c>
      <c r="I4" s="17"/>
      <c r="J4" s="17"/>
      <c r="K4" s="17" t="s">
        <v>217</v>
      </c>
      <c r="L4" s="17"/>
      <c r="M4" s="17" t="s">
        <v>217</v>
      </c>
      <c r="N4" s="17" t="s">
        <v>253</v>
      </c>
      <c r="O4" s="17"/>
      <c r="P4" s="17" t="s">
        <v>217</v>
      </c>
      <c r="Q4" s="17" t="s">
        <v>217</v>
      </c>
      <c r="R4" s="17" t="s">
        <v>217</v>
      </c>
      <c r="S4" s="17"/>
      <c r="T4" s="373" t="s">
        <v>217</v>
      </c>
      <c r="U4" s="17" t="s">
        <v>217</v>
      </c>
      <c r="V4" s="17" t="s">
        <v>217</v>
      </c>
      <c r="W4" s="17"/>
      <c r="X4" s="17" t="s">
        <v>411</v>
      </c>
      <c r="Y4" s="17" t="s">
        <v>342</v>
      </c>
      <c r="Z4" s="17"/>
      <c r="AA4" s="17"/>
      <c r="AB4" s="17"/>
      <c r="AC4" s="17"/>
      <c r="AD4" s="17" t="s">
        <v>422</v>
      </c>
      <c r="AE4" s="17"/>
      <c r="AF4" s="17" t="s">
        <v>434</v>
      </c>
      <c r="AG4" s="17" t="s">
        <v>342</v>
      </c>
      <c r="AH4" s="17"/>
      <c r="AI4" s="17" t="s">
        <v>436</v>
      </c>
      <c r="AJ4" s="334"/>
      <c r="AK4" s="86" t="s">
        <v>428</v>
      </c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>BN312</v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>InnoVET</v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0</v>
      </c>
      <c r="B5" s="289"/>
      <c r="C5" s="289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289"/>
      <c r="S5" s="289"/>
      <c r="T5" s="310"/>
      <c r="U5" s="289"/>
      <c r="V5" s="289"/>
      <c r="W5" s="289"/>
      <c r="X5" s="344" t="s">
        <v>233</v>
      </c>
      <c r="Y5" s="288" t="s">
        <v>4</v>
      </c>
      <c r="Z5" s="289"/>
      <c r="AA5" s="289"/>
      <c r="AB5" s="289"/>
      <c r="AC5" s="289"/>
      <c r="AD5" s="366" t="s">
        <v>14</v>
      </c>
      <c r="AE5" s="289"/>
      <c r="AF5" s="217" t="s">
        <v>27</v>
      </c>
      <c r="AG5" s="292" t="s">
        <v>16</v>
      </c>
      <c r="AH5" s="289"/>
      <c r="AI5" s="295" t="s">
        <v>26</v>
      </c>
      <c r="AJ5" s="313"/>
      <c r="AK5" s="409" t="s">
        <v>228</v>
      </c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>Paulzen</v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12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 t="s">
        <v>33</v>
      </c>
      <c r="Y6" s="26">
        <v>1</v>
      </c>
      <c r="Z6" s="26"/>
      <c r="AA6" s="26"/>
      <c r="AB6" s="26"/>
      <c r="AC6" s="26"/>
      <c r="AD6" s="26">
        <v>3</v>
      </c>
      <c r="AE6" s="26"/>
      <c r="AF6" s="26">
        <v>9</v>
      </c>
      <c r="AG6" s="26">
        <v>2</v>
      </c>
      <c r="AH6" s="26"/>
      <c r="AI6" s="26">
        <v>6</v>
      </c>
      <c r="AJ6" s="82"/>
      <c r="AK6" s="31" t="s">
        <v>32</v>
      </c>
      <c r="AL6" s="31"/>
      <c r="AM6" s="31"/>
      <c r="AN6" s="124"/>
      <c r="AO6" s="31"/>
      <c r="AP6" s="125"/>
      <c r="AQ6" s="4"/>
      <c r="AR6" s="28">
        <f>IF(HLOOKUP($A$1&amp;"b",[1]!Plan,AR66,FALSE)="","",HLOOKUP($A$1&amp;"b",[1]!Plan,AR66,FALSE))</f>
        <v>8</v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>
        <f>IF(HLOOKUP($A$1&amp;"b",[1]!Plan,AV66,FALSE)="","",HLOOKUP($A$1&amp;"b",[1]!Plan,AV66,FALSE))</f>
        <v>8</v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5</v>
      </c>
      <c r="BA6" s="167">
        <f t="shared" si="2"/>
        <v>1</v>
      </c>
      <c r="BB6" s="167">
        <f t="shared" si="2"/>
        <v>15</v>
      </c>
      <c r="BC6" s="167">
        <f t="shared" si="2"/>
        <v>0</v>
      </c>
      <c r="BD6" s="167">
        <f t="shared" si="2"/>
        <v>0</v>
      </c>
      <c r="BE6" s="167">
        <f t="shared" si="2"/>
        <v>6</v>
      </c>
      <c r="BF6" s="167">
        <f t="shared" si="2"/>
        <v>0</v>
      </c>
      <c r="BG6" s="167">
        <f t="shared" si="2"/>
        <v>0</v>
      </c>
      <c r="BH6" s="167">
        <f t="shared" si="2"/>
        <v>9</v>
      </c>
      <c r="BI6" s="167">
        <f t="shared" si="2"/>
        <v>0</v>
      </c>
      <c r="BJ6" s="167">
        <f t="shared" si="2"/>
        <v>0</v>
      </c>
      <c r="BK6" s="167">
        <f t="shared" si="2"/>
        <v>5</v>
      </c>
      <c r="BL6" s="167">
        <f t="shared" si="2"/>
        <v>7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5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217</v>
      </c>
      <c r="C7" s="17" t="s">
        <v>217</v>
      </c>
      <c r="D7" s="17" t="s">
        <v>217</v>
      </c>
      <c r="E7" s="17" t="s">
        <v>217</v>
      </c>
      <c r="F7" s="17" t="s">
        <v>217</v>
      </c>
      <c r="G7" s="17" t="s">
        <v>217</v>
      </c>
      <c r="H7" s="17" t="s">
        <v>217</v>
      </c>
      <c r="I7" s="17"/>
      <c r="J7" s="17"/>
      <c r="K7" s="17" t="s">
        <v>217</v>
      </c>
      <c r="L7" s="17"/>
      <c r="M7" s="17" t="s">
        <v>217</v>
      </c>
      <c r="N7" s="17" t="s">
        <v>253</v>
      </c>
      <c r="O7" s="17"/>
      <c r="P7" s="17" t="s">
        <v>217</v>
      </c>
      <c r="Q7" s="17" t="s">
        <v>217</v>
      </c>
      <c r="R7" s="17" t="s">
        <v>217</v>
      </c>
      <c r="S7" s="17"/>
      <c r="T7" s="373" t="s">
        <v>217</v>
      </c>
      <c r="U7" s="17" t="s">
        <v>217</v>
      </c>
      <c r="V7" s="17" t="s">
        <v>217</v>
      </c>
      <c r="W7" s="17"/>
      <c r="X7" s="17" t="s">
        <v>411</v>
      </c>
      <c r="Y7" s="17" t="s">
        <v>342</v>
      </c>
      <c r="Z7" s="17"/>
      <c r="AA7" s="17"/>
      <c r="AB7" s="17"/>
      <c r="AC7" s="17"/>
      <c r="AD7" s="17" t="s">
        <v>422</v>
      </c>
      <c r="AE7" s="17"/>
      <c r="AF7" s="17" t="s">
        <v>434</v>
      </c>
      <c r="AG7" s="17" t="s">
        <v>342</v>
      </c>
      <c r="AH7" s="17"/>
      <c r="AI7" s="17" t="s">
        <v>436</v>
      </c>
      <c r="AJ7" s="334"/>
      <c r="AK7" s="86" t="s">
        <v>428</v>
      </c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>BN312</v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>InnoVET</v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1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9"/>
      <c r="D8" s="289"/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310"/>
      <c r="U8" s="289"/>
      <c r="V8" s="289"/>
      <c r="W8" s="289"/>
      <c r="X8" s="344" t="s">
        <v>233</v>
      </c>
      <c r="Y8" s="288" t="s">
        <v>4</v>
      </c>
      <c r="Z8" s="289"/>
      <c r="AA8" s="289"/>
      <c r="AB8" s="289"/>
      <c r="AC8" s="289"/>
      <c r="AD8" s="366" t="s">
        <v>14</v>
      </c>
      <c r="AE8" s="289"/>
      <c r="AF8" s="217" t="s">
        <v>27</v>
      </c>
      <c r="AG8" s="292" t="s">
        <v>16</v>
      </c>
      <c r="AH8" s="289"/>
      <c r="AI8" s="295" t="s">
        <v>26</v>
      </c>
      <c r="AJ8" s="313"/>
      <c r="AK8" s="409" t="s">
        <v>228</v>
      </c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>Paulzen</v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1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 t="s">
        <v>33</v>
      </c>
      <c r="Y9" s="26">
        <v>1</v>
      </c>
      <c r="Z9" s="26"/>
      <c r="AA9" s="26"/>
      <c r="AB9" s="26"/>
      <c r="AC9" s="26"/>
      <c r="AD9" s="26">
        <v>3</v>
      </c>
      <c r="AE9" s="26"/>
      <c r="AF9" s="26">
        <v>9</v>
      </c>
      <c r="AG9" s="26">
        <v>2</v>
      </c>
      <c r="AH9" s="26"/>
      <c r="AI9" s="26">
        <v>6</v>
      </c>
      <c r="AJ9" s="82"/>
      <c r="AK9" s="31" t="s">
        <v>32</v>
      </c>
      <c r="AL9" s="31"/>
      <c r="AM9" s="31"/>
      <c r="AN9" s="124"/>
      <c r="AO9" s="31"/>
      <c r="AP9" s="125"/>
      <c r="AQ9" s="4"/>
      <c r="AR9" s="28">
        <f>IF(HLOOKUP($A$1&amp;"b",[1]!Plan,AR66,FALSE)="","",HLOOKUP($A$1&amp;"b",[1]!Plan,AR66,FALSE))</f>
        <v>8</v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>
        <f>IF(HLOOKUP($A$1&amp;"b",[1]!Plan,AV66,FALSE)="","",HLOOKUP($A$1&amp;"b",[1]!Plan,AV66,FALSE))</f>
        <v>8</v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5</v>
      </c>
      <c r="BA9" s="167">
        <f t="shared" si="4"/>
        <v>1</v>
      </c>
      <c r="BB9" s="167">
        <f t="shared" si="4"/>
        <v>15</v>
      </c>
      <c r="BC9" s="167">
        <f t="shared" si="4"/>
        <v>0</v>
      </c>
      <c r="BD9" s="167">
        <f t="shared" si="4"/>
        <v>0</v>
      </c>
      <c r="BE9" s="167">
        <f t="shared" si="4"/>
        <v>6</v>
      </c>
      <c r="BF9" s="167">
        <f t="shared" si="4"/>
        <v>0</v>
      </c>
      <c r="BG9" s="167">
        <f t="shared" si="4"/>
        <v>0</v>
      </c>
      <c r="BH9" s="167">
        <f t="shared" si="4"/>
        <v>9</v>
      </c>
      <c r="BI9" s="167">
        <f t="shared" si="4"/>
        <v>0</v>
      </c>
      <c r="BJ9" s="167">
        <f t="shared" si="4"/>
        <v>0</v>
      </c>
      <c r="BK9" s="167">
        <f t="shared" si="4"/>
        <v>5</v>
      </c>
      <c r="BL9" s="167">
        <f t="shared" si="4"/>
        <v>7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60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217</v>
      </c>
      <c r="C14" s="17" t="s">
        <v>217</v>
      </c>
      <c r="D14" s="17" t="s">
        <v>217</v>
      </c>
      <c r="E14" s="17" t="s">
        <v>217</v>
      </c>
      <c r="F14" s="17" t="s">
        <v>217</v>
      </c>
      <c r="G14" s="17" t="s">
        <v>217</v>
      </c>
      <c r="H14" s="17" t="s">
        <v>217</v>
      </c>
      <c r="I14" s="17"/>
      <c r="J14" s="17"/>
      <c r="K14" s="17" t="s">
        <v>217</v>
      </c>
      <c r="L14" s="17"/>
      <c r="M14" s="17" t="s">
        <v>217</v>
      </c>
      <c r="N14" s="373" t="s">
        <v>253</v>
      </c>
      <c r="O14" s="17"/>
      <c r="P14" s="17" t="s">
        <v>217</v>
      </c>
      <c r="Q14" s="17" t="s">
        <v>217</v>
      </c>
      <c r="R14" s="17" t="s">
        <v>217</v>
      </c>
      <c r="S14" s="373"/>
      <c r="T14" s="373" t="s">
        <v>217</v>
      </c>
      <c r="U14" s="17" t="s">
        <v>217</v>
      </c>
      <c r="V14" s="17" t="s">
        <v>217</v>
      </c>
      <c r="W14" s="17"/>
      <c r="X14" s="17" t="s">
        <v>411</v>
      </c>
      <c r="Y14" s="17" t="s">
        <v>342</v>
      </c>
      <c r="Z14" s="17"/>
      <c r="AA14" s="17"/>
      <c r="AB14" s="17"/>
      <c r="AC14" s="17"/>
      <c r="AD14" s="17" t="s">
        <v>422</v>
      </c>
      <c r="AE14" s="17"/>
      <c r="AF14" s="17" t="s">
        <v>434</v>
      </c>
      <c r="AG14" s="17" t="s">
        <v>342</v>
      </c>
      <c r="AH14" s="17"/>
      <c r="AI14" s="17" t="s">
        <v>293</v>
      </c>
      <c r="AJ14" s="334"/>
      <c r="AK14" s="86" t="s">
        <v>428</v>
      </c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>BN312</v>
      </c>
      <c r="AS14" s="187" t="str">
        <f>IF(HLOOKUP($A$1&amp;"a",[1]!Plan,AS67,FALSE)="","",HLOOKUP($A$1&amp;"a",[1]!Plan,AS67,FALSE))</f>
        <v>MDR</v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>InnoVET</v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0</v>
      </c>
      <c r="B15" s="289"/>
      <c r="C15" s="289"/>
      <c r="D15" s="289"/>
      <c r="E15" s="289"/>
      <c r="F15" s="289"/>
      <c r="G15" s="289"/>
      <c r="H15" s="289"/>
      <c r="I15" s="289"/>
      <c r="J15" s="289"/>
      <c r="K15" s="289"/>
      <c r="L15" s="289"/>
      <c r="M15" s="289"/>
      <c r="N15" s="289"/>
      <c r="O15" s="289"/>
      <c r="P15" s="289"/>
      <c r="Q15" s="289"/>
      <c r="R15" s="289"/>
      <c r="S15" s="289"/>
      <c r="T15" s="310"/>
      <c r="U15" s="289"/>
      <c r="V15" s="289"/>
      <c r="W15" s="289"/>
      <c r="X15" s="344" t="s">
        <v>233</v>
      </c>
      <c r="Y15" s="288" t="s">
        <v>4</v>
      </c>
      <c r="Z15" s="289"/>
      <c r="AA15" s="289"/>
      <c r="AB15" s="289"/>
      <c r="AC15" s="289"/>
      <c r="AD15" s="366" t="s">
        <v>14</v>
      </c>
      <c r="AE15" s="289"/>
      <c r="AF15" s="217" t="s">
        <v>27</v>
      </c>
      <c r="AG15" s="292" t="s">
        <v>16</v>
      </c>
      <c r="AH15" s="289"/>
      <c r="AI15" s="324" t="s">
        <v>58</v>
      </c>
      <c r="AJ15" s="313"/>
      <c r="AK15" s="409" t="s">
        <v>228</v>
      </c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>Paulzen</v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0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 t="s">
        <v>33</v>
      </c>
      <c r="Y16" s="26">
        <v>1</v>
      </c>
      <c r="Z16" s="26"/>
      <c r="AA16" s="26"/>
      <c r="AB16" s="26"/>
      <c r="AC16" s="26"/>
      <c r="AD16" s="26">
        <v>3</v>
      </c>
      <c r="AE16" s="26"/>
      <c r="AF16" s="26">
        <v>9</v>
      </c>
      <c r="AG16" s="26">
        <v>2</v>
      </c>
      <c r="AH16" s="26"/>
      <c r="AI16" s="26">
        <v>6</v>
      </c>
      <c r="AJ16" s="82"/>
      <c r="AK16" s="31" t="s">
        <v>32</v>
      </c>
      <c r="AL16" s="31"/>
      <c r="AM16" s="31"/>
      <c r="AN16" s="124"/>
      <c r="AO16" s="31"/>
      <c r="AP16" s="125"/>
      <c r="AQ16" s="4"/>
      <c r="AR16" s="28">
        <f>IF(HLOOKUP($A$1&amp;"b",[1]!Plan,AR67,FALSE)="","",HLOOKUP($A$1&amp;"b",[1]!Plan,AR67,FALSE))</f>
        <v>8</v>
      </c>
      <c r="AS16" s="28">
        <f>IF(HLOOKUP($A$1&amp;"b",[1]!Plan,AS67,FALSE)="","",HLOOKUP($A$1&amp;"b",[1]!Plan,AS67,FALSE))</f>
        <v>8</v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>
        <f>IF(HLOOKUP($A$1&amp;"b",[1]!Plan,AV67,FALSE)="","",HLOOKUP($A$1&amp;"b",[1]!Plan,AV67,FALSE))</f>
        <v>8</v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5</v>
      </c>
      <c r="BA16" s="167">
        <f t="shared" si="8"/>
        <v>1</v>
      </c>
      <c r="BB16" s="167">
        <f t="shared" si="8"/>
        <v>15</v>
      </c>
      <c r="BC16" s="167">
        <f t="shared" si="8"/>
        <v>0</v>
      </c>
      <c r="BD16" s="167">
        <f t="shared" si="8"/>
        <v>0</v>
      </c>
      <c r="BE16" s="167">
        <f t="shared" si="8"/>
        <v>6</v>
      </c>
      <c r="BF16" s="167">
        <f t="shared" si="8"/>
        <v>0</v>
      </c>
      <c r="BG16" s="167">
        <f t="shared" si="8"/>
        <v>0</v>
      </c>
      <c r="BH16" s="167">
        <f t="shared" si="8"/>
        <v>9</v>
      </c>
      <c r="BI16" s="167">
        <f t="shared" si="8"/>
        <v>0</v>
      </c>
      <c r="BJ16" s="167">
        <f t="shared" si="8"/>
        <v>0</v>
      </c>
      <c r="BK16" s="167">
        <f t="shared" si="8"/>
        <v>5</v>
      </c>
      <c r="BL16" s="167">
        <f t="shared" si="8"/>
        <v>7</v>
      </c>
      <c r="BM16" s="167">
        <f t="shared" si="8"/>
        <v>0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217</v>
      </c>
      <c r="C17" s="17" t="s">
        <v>217</v>
      </c>
      <c r="D17" s="17" t="s">
        <v>217</v>
      </c>
      <c r="E17" s="17" t="s">
        <v>217</v>
      </c>
      <c r="F17" s="17" t="s">
        <v>217</v>
      </c>
      <c r="G17" s="17" t="s">
        <v>217</v>
      </c>
      <c r="H17" s="17" t="s">
        <v>217</v>
      </c>
      <c r="I17" s="17"/>
      <c r="J17" s="17"/>
      <c r="K17" s="17" t="s">
        <v>217</v>
      </c>
      <c r="L17" s="17"/>
      <c r="M17" s="17" t="s">
        <v>217</v>
      </c>
      <c r="N17" s="373" t="s">
        <v>253</v>
      </c>
      <c r="O17" s="17"/>
      <c r="P17" s="17" t="s">
        <v>217</v>
      </c>
      <c r="Q17" s="17" t="s">
        <v>217</v>
      </c>
      <c r="R17" s="17" t="s">
        <v>217</v>
      </c>
      <c r="S17" s="373"/>
      <c r="T17" s="373" t="s">
        <v>217</v>
      </c>
      <c r="U17" s="17" t="s">
        <v>217</v>
      </c>
      <c r="V17" s="17" t="s">
        <v>217</v>
      </c>
      <c r="W17" s="17"/>
      <c r="X17" s="17" t="s">
        <v>411</v>
      </c>
      <c r="Y17" s="17" t="s">
        <v>342</v>
      </c>
      <c r="Z17" s="17"/>
      <c r="AA17" s="17"/>
      <c r="AB17" s="17"/>
      <c r="AC17" s="17"/>
      <c r="AD17" s="17" t="s">
        <v>422</v>
      </c>
      <c r="AE17" s="17"/>
      <c r="AF17" s="17" t="s">
        <v>434</v>
      </c>
      <c r="AG17" s="17" t="s">
        <v>342</v>
      </c>
      <c r="AH17" s="17"/>
      <c r="AI17" s="17" t="s">
        <v>293</v>
      </c>
      <c r="AJ17" s="334"/>
      <c r="AK17" s="86" t="s">
        <v>428</v>
      </c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>BN312</v>
      </c>
      <c r="AS17" s="187" t="str">
        <f>IF(HLOOKUP($A$1&amp;"a",[1]!Plan,AS67,FALSE)="","",HLOOKUP($A$1&amp;"a",[1]!Plan,AS67,FALSE))</f>
        <v>MDR</v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>InnoVET</v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0</v>
      </c>
      <c r="B18" s="289"/>
      <c r="C18" s="289"/>
      <c r="D18" s="289"/>
      <c r="E18" s="289"/>
      <c r="F18" s="289"/>
      <c r="G18" s="289"/>
      <c r="H18" s="289"/>
      <c r="I18" s="289"/>
      <c r="J18" s="289"/>
      <c r="K18" s="289"/>
      <c r="L18" s="289"/>
      <c r="M18" s="289"/>
      <c r="N18" s="289"/>
      <c r="O18" s="289"/>
      <c r="P18" s="289"/>
      <c r="Q18" s="289"/>
      <c r="R18" s="289"/>
      <c r="S18" s="289"/>
      <c r="T18" s="310"/>
      <c r="U18" s="289"/>
      <c r="V18" s="289"/>
      <c r="W18" s="289"/>
      <c r="X18" s="344" t="s">
        <v>233</v>
      </c>
      <c r="Y18" s="288" t="s">
        <v>4</v>
      </c>
      <c r="Z18" s="289"/>
      <c r="AA18" s="289"/>
      <c r="AB18" s="289"/>
      <c r="AC18" s="289"/>
      <c r="AD18" s="366" t="s">
        <v>14</v>
      </c>
      <c r="AE18" s="289"/>
      <c r="AF18" s="217" t="s">
        <v>27</v>
      </c>
      <c r="AG18" s="292" t="s">
        <v>16</v>
      </c>
      <c r="AH18" s="289"/>
      <c r="AI18" s="324" t="s">
        <v>58</v>
      </c>
      <c r="AJ18" s="313"/>
      <c r="AK18" s="409" t="s">
        <v>228</v>
      </c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>Paulzen</v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0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 t="s">
        <v>33</v>
      </c>
      <c r="Y19" s="26">
        <v>1</v>
      </c>
      <c r="Z19" s="26"/>
      <c r="AA19" s="26"/>
      <c r="AB19" s="26"/>
      <c r="AC19" s="26"/>
      <c r="AD19" s="26">
        <v>3</v>
      </c>
      <c r="AE19" s="26"/>
      <c r="AF19" s="26">
        <v>9</v>
      </c>
      <c r="AG19" s="26">
        <v>2</v>
      </c>
      <c r="AH19" s="26"/>
      <c r="AI19" s="26">
        <v>6</v>
      </c>
      <c r="AJ19" s="82"/>
      <c r="AK19" s="31" t="s">
        <v>32</v>
      </c>
      <c r="AL19" s="31"/>
      <c r="AM19" s="31"/>
      <c r="AN19" s="124"/>
      <c r="AO19" s="31"/>
      <c r="AP19" s="125"/>
      <c r="AQ19" s="4"/>
      <c r="AR19" s="28">
        <f>IF(HLOOKUP($A$1&amp;"b",[1]!Plan,AR67,FALSE)="","",HLOOKUP($A$1&amp;"b",[1]!Plan,AR67,FALSE))</f>
        <v>8</v>
      </c>
      <c r="AS19" s="28">
        <f>IF(HLOOKUP($A$1&amp;"b",[1]!Plan,AS67,FALSE)="","",HLOOKUP($A$1&amp;"b",[1]!Plan,AS67,FALSE))</f>
        <v>8</v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>
        <f>IF(HLOOKUP($A$1&amp;"b",[1]!Plan,AV67,FALSE)="","",HLOOKUP($A$1&amp;"b",[1]!Plan,AV67,FALSE))</f>
        <v>8</v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5</v>
      </c>
      <c r="BA19" s="167">
        <f t="shared" si="10"/>
        <v>1</v>
      </c>
      <c r="BB19" s="167">
        <f t="shared" si="10"/>
        <v>15</v>
      </c>
      <c r="BC19" s="167">
        <f t="shared" si="10"/>
        <v>0</v>
      </c>
      <c r="BD19" s="167">
        <f t="shared" si="10"/>
        <v>0</v>
      </c>
      <c r="BE19" s="167">
        <f t="shared" si="10"/>
        <v>6</v>
      </c>
      <c r="BF19" s="167">
        <f t="shared" si="10"/>
        <v>0</v>
      </c>
      <c r="BG19" s="167">
        <f t="shared" si="10"/>
        <v>0</v>
      </c>
      <c r="BH19" s="167">
        <f t="shared" si="10"/>
        <v>9</v>
      </c>
      <c r="BI19" s="167">
        <f t="shared" si="10"/>
        <v>0</v>
      </c>
      <c r="BJ19" s="167">
        <f t="shared" si="10"/>
        <v>0</v>
      </c>
      <c r="BK19" s="167">
        <f t="shared" si="10"/>
        <v>5</v>
      </c>
      <c r="BL19" s="167">
        <f t="shared" si="10"/>
        <v>7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217</v>
      </c>
      <c r="C24" s="17" t="s">
        <v>217</v>
      </c>
      <c r="D24" s="17" t="s">
        <v>217</v>
      </c>
      <c r="E24" s="17" t="s">
        <v>217</v>
      </c>
      <c r="F24" s="17" t="s">
        <v>217</v>
      </c>
      <c r="G24" s="17" t="s">
        <v>217</v>
      </c>
      <c r="H24" s="17" t="s">
        <v>217</v>
      </c>
      <c r="I24" s="17"/>
      <c r="J24" s="17"/>
      <c r="K24" s="17" t="s">
        <v>217</v>
      </c>
      <c r="L24" s="17"/>
      <c r="M24" s="17" t="s">
        <v>217</v>
      </c>
      <c r="N24" s="373" t="s">
        <v>253</v>
      </c>
      <c r="O24" s="17"/>
      <c r="P24" s="17" t="s">
        <v>217</v>
      </c>
      <c r="Q24" s="17" t="s">
        <v>217</v>
      </c>
      <c r="R24" s="17" t="s">
        <v>217</v>
      </c>
      <c r="S24" s="373"/>
      <c r="T24" s="373" t="s">
        <v>217</v>
      </c>
      <c r="U24" s="17" t="s">
        <v>217</v>
      </c>
      <c r="V24" s="17" t="s">
        <v>217</v>
      </c>
      <c r="W24" s="17"/>
      <c r="X24" s="17" t="s">
        <v>411</v>
      </c>
      <c r="Y24" s="17" t="s">
        <v>342</v>
      </c>
      <c r="Z24" s="17"/>
      <c r="AA24" s="17"/>
      <c r="AB24" s="17"/>
      <c r="AC24" s="17"/>
      <c r="AD24" s="17" t="s">
        <v>422</v>
      </c>
      <c r="AE24" s="17"/>
      <c r="AF24" s="17" t="s">
        <v>434</v>
      </c>
      <c r="AG24" s="17" t="s">
        <v>342</v>
      </c>
      <c r="AH24" s="17"/>
      <c r="AI24" s="17" t="s">
        <v>262</v>
      </c>
      <c r="AJ24" s="334"/>
      <c r="AK24" s="86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>BN312</v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9"/>
      <c r="D25" s="289"/>
      <c r="E25" s="289"/>
      <c r="F25" s="289"/>
      <c r="G25" s="289"/>
      <c r="H25" s="289"/>
      <c r="I25" s="289"/>
      <c r="J25" s="289"/>
      <c r="K25" s="289"/>
      <c r="L25" s="289"/>
      <c r="M25" s="289"/>
      <c r="N25" s="289"/>
      <c r="O25" s="289"/>
      <c r="P25" s="289"/>
      <c r="Q25" s="289"/>
      <c r="R25" s="289"/>
      <c r="S25" s="310"/>
      <c r="T25" s="310"/>
      <c r="U25" s="289"/>
      <c r="V25" s="289"/>
      <c r="W25" s="289"/>
      <c r="X25" s="344" t="s">
        <v>233</v>
      </c>
      <c r="Y25" s="288" t="s">
        <v>4</v>
      </c>
      <c r="Z25" s="289"/>
      <c r="AA25" s="289"/>
      <c r="AB25" s="289"/>
      <c r="AC25" s="289"/>
      <c r="AD25" s="366" t="s">
        <v>14</v>
      </c>
      <c r="AE25" s="289"/>
      <c r="AF25" s="217" t="s">
        <v>27</v>
      </c>
      <c r="AG25" s="292" t="s">
        <v>16</v>
      </c>
      <c r="AH25" s="289"/>
      <c r="AI25" s="325" t="s">
        <v>16</v>
      </c>
      <c r="AJ25" s="313"/>
      <c r="AK25" s="289"/>
      <c r="AL25" s="289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0</v>
      </c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 t="s">
        <v>33</v>
      </c>
      <c r="Y26" s="26">
        <v>1</v>
      </c>
      <c r="Z26" s="26"/>
      <c r="AA26" s="26"/>
      <c r="AB26" s="26"/>
      <c r="AC26" s="26"/>
      <c r="AD26" s="26">
        <v>3</v>
      </c>
      <c r="AE26" s="26"/>
      <c r="AF26" s="26">
        <v>9</v>
      </c>
      <c r="AG26" s="26">
        <v>2</v>
      </c>
      <c r="AH26" s="26"/>
      <c r="AI26" s="26">
        <v>6</v>
      </c>
      <c r="AJ26" s="82"/>
      <c r="AK26" s="124"/>
      <c r="AL26" s="382"/>
      <c r="AM26" s="124"/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5</v>
      </c>
      <c r="BA26" s="167">
        <f t="shared" si="14"/>
        <v>1</v>
      </c>
      <c r="BB26" s="167">
        <f t="shared" si="14"/>
        <v>15</v>
      </c>
      <c r="BC26" s="167">
        <f t="shared" si="14"/>
        <v>0</v>
      </c>
      <c r="BD26" s="167">
        <f t="shared" si="14"/>
        <v>0</v>
      </c>
      <c r="BE26" s="167">
        <f t="shared" si="14"/>
        <v>6</v>
      </c>
      <c r="BF26" s="167">
        <f t="shared" si="14"/>
        <v>0</v>
      </c>
      <c r="BG26" s="167">
        <f t="shared" si="14"/>
        <v>0</v>
      </c>
      <c r="BH26" s="167">
        <f t="shared" si="14"/>
        <v>9</v>
      </c>
      <c r="BI26" s="167">
        <f t="shared" si="14"/>
        <v>0</v>
      </c>
      <c r="BJ26" s="167">
        <f t="shared" si="14"/>
        <v>0</v>
      </c>
      <c r="BK26" s="167">
        <f t="shared" si="14"/>
        <v>0</v>
      </c>
      <c r="BL26" s="167">
        <f t="shared" si="14"/>
        <v>7</v>
      </c>
      <c r="BM26" s="167">
        <f t="shared" si="14"/>
        <v>0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217</v>
      </c>
      <c r="C27" s="17" t="s">
        <v>217</v>
      </c>
      <c r="D27" s="17" t="s">
        <v>217</v>
      </c>
      <c r="E27" s="17" t="s">
        <v>217</v>
      </c>
      <c r="F27" s="17" t="s">
        <v>217</v>
      </c>
      <c r="G27" s="17" t="s">
        <v>217</v>
      </c>
      <c r="H27" s="17" t="s">
        <v>217</v>
      </c>
      <c r="I27" s="17"/>
      <c r="J27" s="17"/>
      <c r="K27" s="17" t="s">
        <v>217</v>
      </c>
      <c r="L27" s="17"/>
      <c r="M27" s="17" t="s">
        <v>217</v>
      </c>
      <c r="N27" s="373" t="s">
        <v>253</v>
      </c>
      <c r="O27" s="17"/>
      <c r="P27" s="17" t="s">
        <v>217</v>
      </c>
      <c r="Q27" s="17" t="s">
        <v>217</v>
      </c>
      <c r="R27" s="17" t="s">
        <v>217</v>
      </c>
      <c r="S27" s="373"/>
      <c r="T27" s="373" t="s">
        <v>217</v>
      </c>
      <c r="U27" s="17" t="s">
        <v>217</v>
      </c>
      <c r="V27" s="17" t="s">
        <v>217</v>
      </c>
      <c r="W27" s="17"/>
      <c r="X27" s="17" t="s">
        <v>411</v>
      </c>
      <c r="Y27" s="17" t="s">
        <v>342</v>
      </c>
      <c r="Z27" s="17"/>
      <c r="AA27" s="17"/>
      <c r="AB27" s="17"/>
      <c r="AC27" s="17"/>
      <c r="AD27" s="17" t="s">
        <v>422</v>
      </c>
      <c r="AE27" s="17"/>
      <c r="AF27" s="17" t="s">
        <v>434</v>
      </c>
      <c r="AG27" s="17" t="s">
        <v>342</v>
      </c>
      <c r="AH27" s="17"/>
      <c r="AI27" s="17" t="s">
        <v>262</v>
      </c>
      <c r="AJ27" s="334"/>
      <c r="AK27" s="86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>BN312</v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9"/>
      <c r="D28" s="289"/>
      <c r="E28" s="289"/>
      <c r="F28" s="289"/>
      <c r="G28" s="289"/>
      <c r="H28" s="289"/>
      <c r="I28" s="289"/>
      <c r="J28" s="289"/>
      <c r="K28" s="289"/>
      <c r="L28" s="289"/>
      <c r="M28" s="289"/>
      <c r="N28" s="289"/>
      <c r="O28" s="289"/>
      <c r="P28" s="289"/>
      <c r="Q28" s="289"/>
      <c r="R28" s="289"/>
      <c r="S28" s="310"/>
      <c r="T28" s="310"/>
      <c r="U28" s="289"/>
      <c r="V28" s="289"/>
      <c r="W28" s="289"/>
      <c r="X28" s="344" t="s">
        <v>233</v>
      </c>
      <c r="Y28" s="288" t="s">
        <v>4</v>
      </c>
      <c r="Z28" s="289"/>
      <c r="AA28" s="289"/>
      <c r="AB28" s="289"/>
      <c r="AC28" s="289"/>
      <c r="AD28" s="366" t="s">
        <v>14</v>
      </c>
      <c r="AE28" s="289"/>
      <c r="AF28" s="217" t="s">
        <v>27</v>
      </c>
      <c r="AG28" s="292" t="s">
        <v>16</v>
      </c>
      <c r="AH28" s="289"/>
      <c r="AI28" s="325" t="s">
        <v>16</v>
      </c>
      <c r="AJ28" s="313"/>
      <c r="AK28" s="289"/>
      <c r="AL28" s="289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0</v>
      </c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 t="s">
        <v>33</v>
      </c>
      <c r="Y29" s="26">
        <v>1</v>
      </c>
      <c r="Z29" s="26"/>
      <c r="AA29" s="26"/>
      <c r="AB29" s="26"/>
      <c r="AC29" s="26"/>
      <c r="AD29" s="26">
        <v>3</v>
      </c>
      <c r="AE29" s="26"/>
      <c r="AF29" s="26">
        <v>9</v>
      </c>
      <c r="AG29" s="26">
        <v>2</v>
      </c>
      <c r="AH29" s="26"/>
      <c r="AI29" s="26">
        <v>6</v>
      </c>
      <c r="AJ29" s="82"/>
      <c r="AK29" s="124"/>
      <c r="AL29" s="382"/>
      <c r="AM29" s="124"/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5</v>
      </c>
      <c r="BA29" s="167">
        <f t="shared" si="16"/>
        <v>1</v>
      </c>
      <c r="BB29" s="167">
        <f t="shared" si="16"/>
        <v>15</v>
      </c>
      <c r="BC29" s="167">
        <f t="shared" si="16"/>
        <v>0</v>
      </c>
      <c r="BD29" s="167">
        <f t="shared" si="16"/>
        <v>0</v>
      </c>
      <c r="BE29" s="167">
        <f t="shared" si="16"/>
        <v>6</v>
      </c>
      <c r="BF29" s="167">
        <f t="shared" si="16"/>
        <v>0</v>
      </c>
      <c r="BG29" s="167">
        <f t="shared" si="16"/>
        <v>0</v>
      </c>
      <c r="BH29" s="167">
        <f t="shared" si="16"/>
        <v>9</v>
      </c>
      <c r="BI29" s="167">
        <f t="shared" si="16"/>
        <v>0</v>
      </c>
      <c r="BJ29" s="167">
        <f t="shared" si="16"/>
        <v>0</v>
      </c>
      <c r="BK29" s="167">
        <f t="shared" si="16"/>
        <v>0</v>
      </c>
      <c r="BL29" s="167">
        <f t="shared" si="16"/>
        <v>7</v>
      </c>
      <c r="BM29" s="167">
        <f t="shared" si="16"/>
        <v>0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217</v>
      </c>
      <c r="C34" s="17" t="s">
        <v>217</v>
      </c>
      <c r="D34" s="17" t="s">
        <v>217</v>
      </c>
      <c r="E34" s="17" t="s">
        <v>217</v>
      </c>
      <c r="F34" s="17" t="s">
        <v>217</v>
      </c>
      <c r="G34" s="17" t="s">
        <v>217</v>
      </c>
      <c r="H34" s="17" t="s">
        <v>217</v>
      </c>
      <c r="I34" s="17"/>
      <c r="J34" s="17"/>
      <c r="K34" s="17" t="s">
        <v>217</v>
      </c>
      <c r="L34" s="17"/>
      <c r="M34" s="17" t="s">
        <v>217</v>
      </c>
      <c r="N34" s="373" t="s">
        <v>253</v>
      </c>
      <c r="O34" s="17"/>
      <c r="P34" s="17" t="s">
        <v>217</v>
      </c>
      <c r="Q34" s="17" t="s">
        <v>217</v>
      </c>
      <c r="R34" s="17" t="s">
        <v>217</v>
      </c>
      <c r="S34" s="373"/>
      <c r="T34" s="373" t="s">
        <v>217</v>
      </c>
      <c r="U34" s="17" t="s">
        <v>217</v>
      </c>
      <c r="V34" s="17" t="s">
        <v>217</v>
      </c>
      <c r="W34" s="17"/>
      <c r="X34" s="17" t="s">
        <v>411</v>
      </c>
      <c r="Y34" s="17" t="s">
        <v>342</v>
      </c>
      <c r="Z34" s="17"/>
      <c r="AA34" s="17"/>
      <c r="AB34" s="17"/>
      <c r="AC34" s="17"/>
      <c r="AD34" s="17" t="s">
        <v>422</v>
      </c>
      <c r="AE34" s="17"/>
      <c r="AF34" s="17" t="s">
        <v>434</v>
      </c>
      <c r="AG34" s="17" t="s">
        <v>342</v>
      </c>
      <c r="AH34" s="17"/>
      <c r="AI34" s="17" t="s">
        <v>356</v>
      </c>
      <c r="AJ34" s="334"/>
      <c r="AK34" s="86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0</v>
      </c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310"/>
      <c r="T35" s="310"/>
      <c r="U35" s="289"/>
      <c r="V35" s="289"/>
      <c r="W35" s="289"/>
      <c r="X35" s="344" t="s">
        <v>233</v>
      </c>
      <c r="Y35" s="288" t="s">
        <v>4</v>
      </c>
      <c r="Z35" s="289"/>
      <c r="AA35" s="289"/>
      <c r="AB35" s="289"/>
      <c r="AC35" s="289"/>
      <c r="AD35" s="366" t="s">
        <v>14</v>
      </c>
      <c r="AE35" s="289"/>
      <c r="AF35" s="217" t="s">
        <v>27</v>
      </c>
      <c r="AG35" s="292" t="s">
        <v>16</v>
      </c>
      <c r="AH35" s="289"/>
      <c r="AI35" s="295" t="s">
        <v>26</v>
      </c>
      <c r="AJ35" s="313"/>
      <c r="AK35" s="289"/>
      <c r="AL35" s="289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0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 t="s">
        <v>33</v>
      </c>
      <c r="Y36" s="26">
        <v>1</v>
      </c>
      <c r="Z36" s="26"/>
      <c r="AA36" s="26"/>
      <c r="AB36" s="26"/>
      <c r="AC36" s="26"/>
      <c r="AD36" s="26">
        <v>3</v>
      </c>
      <c r="AE36" s="26"/>
      <c r="AF36" s="26">
        <v>9</v>
      </c>
      <c r="AG36" s="26">
        <v>2</v>
      </c>
      <c r="AH36" s="26"/>
      <c r="AI36" s="26">
        <v>6</v>
      </c>
      <c r="AJ36" s="82"/>
      <c r="AK36" s="124"/>
      <c r="AL36" s="382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5</v>
      </c>
      <c r="BA36" s="167">
        <f t="shared" si="20"/>
        <v>1</v>
      </c>
      <c r="BB36" s="167">
        <f t="shared" si="20"/>
        <v>15</v>
      </c>
      <c r="BC36" s="167">
        <f t="shared" si="20"/>
        <v>0</v>
      </c>
      <c r="BD36" s="167">
        <f t="shared" si="20"/>
        <v>0</v>
      </c>
      <c r="BE36" s="167">
        <f t="shared" si="20"/>
        <v>6</v>
      </c>
      <c r="BF36" s="167">
        <f t="shared" si="20"/>
        <v>0</v>
      </c>
      <c r="BG36" s="167">
        <f t="shared" si="20"/>
        <v>0</v>
      </c>
      <c r="BH36" s="167">
        <f t="shared" si="20"/>
        <v>9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7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0</v>
      </c>
    </row>
    <row r="37" spans="1:71" ht="15" customHeight="1" x14ac:dyDescent="0.3">
      <c r="A37" s="192"/>
      <c r="B37" s="17" t="s">
        <v>217</v>
      </c>
      <c r="C37" s="17" t="s">
        <v>217</v>
      </c>
      <c r="D37" s="17" t="s">
        <v>217</v>
      </c>
      <c r="E37" s="17" t="s">
        <v>217</v>
      </c>
      <c r="F37" s="17" t="s">
        <v>217</v>
      </c>
      <c r="G37" s="17" t="s">
        <v>217</v>
      </c>
      <c r="H37" s="17" t="s">
        <v>217</v>
      </c>
      <c r="I37" s="17"/>
      <c r="J37" s="17"/>
      <c r="K37" s="17" t="s">
        <v>217</v>
      </c>
      <c r="L37" s="17"/>
      <c r="M37" s="17" t="s">
        <v>217</v>
      </c>
      <c r="N37" s="373" t="s">
        <v>253</v>
      </c>
      <c r="O37" s="17"/>
      <c r="P37" s="17" t="s">
        <v>217</v>
      </c>
      <c r="Q37" s="17" t="s">
        <v>217</v>
      </c>
      <c r="R37" s="17" t="s">
        <v>217</v>
      </c>
      <c r="S37" s="373"/>
      <c r="T37" s="373" t="s">
        <v>217</v>
      </c>
      <c r="U37" s="17" t="s">
        <v>217</v>
      </c>
      <c r="V37" s="17" t="s">
        <v>217</v>
      </c>
      <c r="W37" s="17"/>
      <c r="X37" s="17" t="s">
        <v>411</v>
      </c>
      <c r="Y37" s="17" t="s">
        <v>342</v>
      </c>
      <c r="Z37" s="17"/>
      <c r="AA37" s="17"/>
      <c r="AB37" s="17"/>
      <c r="AC37" s="17"/>
      <c r="AD37" s="17" t="s">
        <v>422</v>
      </c>
      <c r="AE37" s="17"/>
      <c r="AF37" s="17" t="s">
        <v>434</v>
      </c>
      <c r="AG37" s="17" t="s">
        <v>342</v>
      </c>
      <c r="AH37" s="17"/>
      <c r="AI37" s="17" t="s">
        <v>356</v>
      </c>
      <c r="AJ37" s="334"/>
      <c r="AK37" s="86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0</v>
      </c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Q38" s="289"/>
      <c r="R38" s="289"/>
      <c r="S38" s="310"/>
      <c r="T38" s="310"/>
      <c r="U38" s="289"/>
      <c r="V38" s="289"/>
      <c r="W38" s="289"/>
      <c r="X38" s="344" t="s">
        <v>233</v>
      </c>
      <c r="Y38" s="288" t="s">
        <v>4</v>
      </c>
      <c r="Z38" s="289"/>
      <c r="AA38" s="289"/>
      <c r="AB38" s="289"/>
      <c r="AC38" s="289"/>
      <c r="AD38" s="366" t="s">
        <v>14</v>
      </c>
      <c r="AE38" s="289"/>
      <c r="AF38" s="217" t="s">
        <v>27</v>
      </c>
      <c r="AG38" s="292" t="s">
        <v>16</v>
      </c>
      <c r="AH38" s="289"/>
      <c r="AI38" s="295" t="s">
        <v>26</v>
      </c>
      <c r="AJ38" s="313"/>
      <c r="AK38" s="289"/>
      <c r="AL38" s="289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0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 t="s">
        <v>33</v>
      </c>
      <c r="Y39" s="26">
        <v>1</v>
      </c>
      <c r="Z39" s="26"/>
      <c r="AA39" s="26"/>
      <c r="AB39" s="26"/>
      <c r="AC39" s="26"/>
      <c r="AD39" s="26">
        <v>3</v>
      </c>
      <c r="AE39" s="26"/>
      <c r="AF39" s="26">
        <v>9</v>
      </c>
      <c r="AG39" s="26">
        <v>2</v>
      </c>
      <c r="AH39" s="26"/>
      <c r="AI39" s="26">
        <v>6</v>
      </c>
      <c r="AJ39" s="82"/>
      <c r="AK39" s="124"/>
      <c r="AL39" s="382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5</v>
      </c>
      <c r="BA39" s="167">
        <f t="shared" si="22"/>
        <v>1</v>
      </c>
      <c r="BB39" s="167">
        <f t="shared" si="22"/>
        <v>15</v>
      </c>
      <c r="BC39" s="167">
        <f t="shared" si="22"/>
        <v>0</v>
      </c>
      <c r="BD39" s="167">
        <f t="shared" si="22"/>
        <v>0</v>
      </c>
      <c r="BE39" s="167">
        <f t="shared" si="22"/>
        <v>6</v>
      </c>
      <c r="BF39" s="167">
        <f t="shared" si="22"/>
        <v>0</v>
      </c>
      <c r="BG39" s="167">
        <f t="shared" si="22"/>
        <v>0</v>
      </c>
      <c r="BH39" s="167">
        <f t="shared" si="22"/>
        <v>9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7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437</v>
      </c>
      <c r="C44" s="17" t="s">
        <v>437</v>
      </c>
      <c r="D44" s="17" t="s">
        <v>437</v>
      </c>
      <c r="E44" s="17" t="s">
        <v>437</v>
      </c>
      <c r="F44" s="17" t="s">
        <v>437</v>
      </c>
      <c r="G44" s="17" t="s">
        <v>437</v>
      </c>
      <c r="H44" s="17" t="s">
        <v>437</v>
      </c>
      <c r="I44" s="17"/>
      <c r="J44" s="17"/>
      <c r="K44" s="17" t="s">
        <v>437</v>
      </c>
      <c r="L44" s="17"/>
      <c r="M44" s="17" t="s">
        <v>437</v>
      </c>
      <c r="N44" s="17" t="s">
        <v>437</v>
      </c>
      <c r="O44" s="17"/>
      <c r="P44" s="17" t="s">
        <v>437</v>
      </c>
      <c r="Q44" s="17" t="s">
        <v>437</v>
      </c>
      <c r="R44" s="17" t="s">
        <v>437</v>
      </c>
      <c r="S44" s="17"/>
      <c r="T44" s="17" t="s">
        <v>437</v>
      </c>
      <c r="U44" s="17" t="s">
        <v>437</v>
      </c>
      <c r="V44" s="17" t="s">
        <v>437</v>
      </c>
      <c r="W44" s="17"/>
      <c r="X44" s="17" t="s">
        <v>437</v>
      </c>
      <c r="Y44" s="17" t="s">
        <v>437</v>
      </c>
      <c r="Z44" s="17"/>
      <c r="AA44" s="17"/>
      <c r="AB44" s="17"/>
      <c r="AC44" s="17"/>
      <c r="AD44" s="17" t="s">
        <v>437</v>
      </c>
      <c r="AE44" s="17"/>
      <c r="AF44" s="17" t="s">
        <v>437</v>
      </c>
      <c r="AG44" s="17" t="s">
        <v>437</v>
      </c>
      <c r="AH44" s="17"/>
      <c r="AI44" s="17" t="s">
        <v>437</v>
      </c>
      <c r="AJ44" s="334"/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0</v>
      </c>
      <c r="B45" s="298"/>
      <c r="C45" s="298"/>
      <c r="D45" s="298"/>
      <c r="E45" s="298"/>
      <c r="F45" s="298"/>
      <c r="G45" s="298"/>
      <c r="H45" s="298"/>
      <c r="I45" s="289"/>
      <c r="J45" s="289"/>
      <c r="K45" s="298"/>
      <c r="L45" s="289"/>
      <c r="M45" s="298"/>
      <c r="N45" s="298"/>
      <c r="O45" s="289"/>
      <c r="P45" s="298"/>
      <c r="Q45" s="298"/>
      <c r="R45" s="298"/>
      <c r="S45" s="310"/>
      <c r="T45" s="298"/>
      <c r="U45" s="298"/>
      <c r="V45" s="298"/>
      <c r="W45" s="289"/>
      <c r="X45" s="298"/>
      <c r="Y45" s="298"/>
      <c r="Z45" s="289"/>
      <c r="AA45" s="289"/>
      <c r="AB45" s="289"/>
      <c r="AC45" s="289"/>
      <c r="AD45" s="298"/>
      <c r="AE45" s="289"/>
      <c r="AF45" s="298"/>
      <c r="AG45" s="298"/>
      <c r="AH45" s="289"/>
      <c r="AI45" s="298"/>
      <c r="AJ45" s="313"/>
      <c r="AK45" s="289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0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82"/>
      <c r="AK46" s="124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0</v>
      </c>
      <c r="BA46" s="167">
        <f t="shared" si="26"/>
        <v>0</v>
      </c>
      <c r="BB46" s="167">
        <f t="shared" si="26"/>
        <v>0</v>
      </c>
      <c r="BC46" s="167">
        <f t="shared" si="26"/>
        <v>0</v>
      </c>
      <c r="BD46" s="167">
        <f t="shared" si="26"/>
        <v>0</v>
      </c>
      <c r="BE46" s="167">
        <f t="shared" si="26"/>
        <v>0</v>
      </c>
      <c r="BF46" s="167">
        <f t="shared" si="26"/>
        <v>0</v>
      </c>
      <c r="BG46" s="167">
        <f t="shared" si="26"/>
        <v>0</v>
      </c>
      <c r="BH46" s="167">
        <f t="shared" si="26"/>
        <v>0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0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437</v>
      </c>
      <c r="C47" s="17" t="s">
        <v>437</v>
      </c>
      <c r="D47" s="17" t="s">
        <v>437</v>
      </c>
      <c r="E47" s="17" t="s">
        <v>437</v>
      </c>
      <c r="F47" s="17" t="s">
        <v>437</v>
      </c>
      <c r="G47" s="17" t="s">
        <v>437</v>
      </c>
      <c r="H47" s="17" t="s">
        <v>437</v>
      </c>
      <c r="I47" s="17"/>
      <c r="J47" s="17"/>
      <c r="K47" s="17" t="s">
        <v>437</v>
      </c>
      <c r="L47" s="17"/>
      <c r="M47" s="17" t="s">
        <v>437</v>
      </c>
      <c r="N47" s="17" t="s">
        <v>437</v>
      </c>
      <c r="O47" s="17"/>
      <c r="P47" s="17" t="s">
        <v>437</v>
      </c>
      <c r="Q47" s="17" t="s">
        <v>437</v>
      </c>
      <c r="R47" s="17" t="s">
        <v>437</v>
      </c>
      <c r="S47" s="17"/>
      <c r="T47" s="17" t="s">
        <v>437</v>
      </c>
      <c r="U47" s="17" t="s">
        <v>437</v>
      </c>
      <c r="V47" s="17" t="s">
        <v>437</v>
      </c>
      <c r="W47" s="17"/>
      <c r="X47" s="17" t="s">
        <v>437</v>
      </c>
      <c r="Y47" s="17" t="s">
        <v>437</v>
      </c>
      <c r="Z47" s="17"/>
      <c r="AA47" s="17"/>
      <c r="AB47" s="17"/>
      <c r="AC47" s="17"/>
      <c r="AD47" s="17" t="s">
        <v>437</v>
      </c>
      <c r="AE47" s="17"/>
      <c r="AF47" s="17" t="s">
        <v>437</v>
      </c>
      <c r="AG47" s="17" t="s">
        <v>437</v>
      </c>
      <c r="AH47" s="17"/>
      <c r="AI47" s="17" t="s">
        <v>437</v>
      </c>
      <c r="AJ47" s="334"/>
      <c r="AK47" s="86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0</v>
      </c>
      <c r="B48" s="298"/>
      <c r="C48" s="298"/>
      <c r="D48" s="298"/>
      <c r="E48" s="298"/>
      <c r="F48" s="298"/>
      <c r="G48" s="298"/>
      <c r="H48" s="298"/>
      <c r="I48" s="289"/>
      <c r="J48" s="289"/>
      <c r="K48" s="298"/>
      <c r="L48" s="289"/>
      <c r="M48" s="298"/>
      <c r="N48" s="298"/>
      <c r="O48" s="289"/>
      <c r="P48" s="298"/>
      <c r="Q48" s="298"/>
      <c r="R48" s="298"/>
      <c r="S48" s="310"/>
      <c r="T48" s="298"/>
      <c r="U48" s="298"/>
      <c r="V48" s="298"/>
      <c r="W48" s="289"/>
      <c r="X48" s="298"/>
      <c r="Y48" s="298"/>
      <c r="Z48" s="289"/>
      <c r="AA48" s="289"/>
      <c r="AB48" s="289"/>
      <c r="AC48" s="289"/>
      <c r="AD48" s="298"/>
      <c r="AE48" s="289"/>
      <c r="AF48" s="298"/>
      <c r="AG48" s="298"/>
      <c r="AH48" s="289"/>
      <c r="AI48" s="298"/>
      <c r="AJ48" s="313"/>
      <c r="AK48" s="289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0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82"/>
      <c r="AK49" s="124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0</v>
      </c>
      <c r="BA49" s="167">
        <f t="shared" si="28"/>
        <v>0</v>
      </c>
      <c r="BB49" s="167">
        <f t="shared" si="28"/>
        <v>0</v>
      </c>
      <c r="BC49" s="167">
        <f t="shared" si="28"/>
        <v>0</v>
      </c>
      <c r="BD49" s="167">
        <f t="shared" si="28"/>
        <v>0</v>
      </c>
      <c r="BE49" s="167">
        <f t="shared" si="28"/>
        <v>0</v>
      </c>
      <c r="BF49" s="167">
        <f t="shared" si="28"/>
        <v>0</v>
      </c>
      <c r="BG49" s="167">
        <f t="shared" si="28"/>
        <v>0</v>
      </c>
      <c r="BH49" s="167">
        <f t="shared" si="28"/>
        <v>0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0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/>
      <c r="W61" s="194"/>
      <c r="X61" s="194" t="s">
        <v>165</v>
      </c>
      <c r="Y61" s="194" t="s">
        <v>165</v>
      </c>
      <c r="Z61" s="194"/>
      <c r="AA61" s="194" t="s">
        <v>165</v>
      </c>
      <c r="AB61" s="194"/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3350" priority="3071" operator="equal">
      <formula>0</formula>
    </cfRule>
    <cfRule type="cellIs" dxfId="3349" priority="3072" operator="greaterThan">
      <formula>0</formula>
    </cfRule>
  </conditionalFormatting>
  <conditionalFormatting sqref="AZ19:BR19">
    <cfRule type="cellIs" dxfId="3348" priority="3069" operator="equal">
      <formula>0</formula>
    </cfRule>
    <cfRule type="cellIs" dxfId="3347" priority="3070" operator="greaterThan">
      <formula>0</formula>
    </cfRule>
  </conditionalFormatting>
  <conditionalFormatting sqref="AZ22:BR22">
    <cfRule type="cellIs" dxfId="3346" priority="3067" operator="equal">
      <formula>0</formula>
    </cfRule>
    <cfRule type="cellIs" dxfId="3345" priority="3068" operator="greaterThan">
      <formula>0</formula>
    </cfRule>
  </conditionalFormatting>
  <conditionalFormatting sqref="AZ26:BR26">
    <cfRule type="cellIs" dxfId="3344" priority="3065" operator="equal">
      <formula>0</formula>
    </cfRule>
    <cfRule type="cellIs" dxfId="3343" priority="3066" operator="greaterThan">
      <formula>0</formula>
    </cfRule>
  </conditionalFormatting>
  <conditionalFormatting sqref="AZ29:BR29">
    <cfRule type="cellIs" dxfId="3342" priority="3063" operator="equal">
      <formula>0</formula>
    </cfRule>
    <cfRule type="cellIs" dxfId="3341" priority="3064" operator="greaterThan">
      <formula>0</formula>
    </cfRule>
  </conditionalFormatting>
  <conditionalFormatting sqref="AZ32:BR32">
    <cfRule type="cellIs" dxfId="3340" priority="3061" operator="equal">
      <formula>0</formula>
    </cfRule>
    <cfRule type="cellIs" dxfId="3339" priority="3062" operator="greaterThan">
      <formula>0</formula>
    </cfRule>
  </conditionalFormatting>
  <conditionalFormatting sqref="AZ36:BR36">
    <cfRule type="cellIs" dxfId="3338" priority="3059" operator="equal">
      <formula>0</formula>
    </cfRule>
    <cfRule type="cellIs" dxfId="3337" priority="3060" operator="greaterThan">
      <formula>0</formula>
    </cfRule>
  </conditionalFormatting>
  <conditionalFormatting sqref="AZ39:BR39">
    <cfRule type="cellIs" dxfId="3336" priority="3057" operator="equal">
      <formula>0</formula>
    </cfRule>
    <cfRule type="cellIs" dxfId="3335" priority="3058" operator="greaterThan">
      <formula>0</formula>
    </cfRule>
  </conditionalFormatting>
  <conditionalFormatting sqref="AZ42:BR42">
    <cfRule type="cellIs" dxfId="3334" priority="3055" operator="equal">
      <formula>0</formula>
    </cfRule>
    <cfRule type="cellIs" dxfId="3333" priority="3056" operator="greaterThan">
      <formula>0</formula>
    </cfRule>
  </conditionalFormatting>
  <conditionalFormatting sqref="AZ46:BR46">
    <cfRule type="cellIs" dxfId="3332" priority="3053" operator="equal">
      <formula>0</formula>
    </cfRule>
    <cfRule type="cellIs" dxfId="3331" priority="3054" operator="greaterThan">
      <formula>0</formula>
    </cfRule>
  </conditionalFormatting>
  <conditionalFormatting sqref="AZ49:BR49">
    <cfRule type="cellIs" dxfId="3330" priority="3051" operator="equal">
      <formula>0</formula>
    </cfRule>
    <cfRule type="cellIs" dxfId="3329" priority="3052" operator="greaterThan">
      <formula>0</formula>
    </cfRule>
  </conditionalFormatting>
  <conditionalFormatting sqref="AZ52:BR52">
    <cfRule type="cellIs" dxfId="3328" priority="3049" operator="equal">
      <formula>0</formula>
    </cfRule>
    <cfRule type="cellIs" dxfId="3327" priority="3050" operator="greaterThan">
      <formula>0</formula>
    </cfRule>
  </conditionalFormatting>
  <conditionalFormatting sqref="AZ56:BR56">
    <cfRule type="cellIs" dxfId="3326" priority="3047" operator="equal">
      <formula>0</formula>
    </cfRule>
    <cfRule type="cellIs" dxfId="3325" priority="3048" operator="greaterThan">
      <formula>0</formula>
    </cfRule>
  </conditionalFormatting>
  <conditionalFormatting sqref="AZ59:BR59">
    <cfRule type="cellIs" dxfId="3324" priority="3045" operator="equal">
      <formula>0</formula>
    </cfRule>
    <cfRule type="cellIs" dxfId="3323" priority="3046" operator="greaterThan">
      <formula>0</formula>
    </cfRule>
  </conditionalFormatting>
  <conditionalFormatting sqref="AZ62:BR62">
    <cfRule type="cellIs" dxfId="3322" priority="3043" operator="equal">
      <formula>0</formula>
    </cfRule>
    <cfRule type="cellIs" dxfId="3321" priority="3044" operator="greaterThan">
      <formula>0</formula>
    </cfRule>
  </conditionalFormatting>
  <conditionalFormatting sqref="A28:A29 A45:A46 A48:A49 A55:A56 A58:A59 A5:A6 A8:A9 A25:A26">
    <cfRule type="cellIs" dxfId="3320" priority="3042" stopIfTrue="1" operator="equal">
      <formula>TRUE</formula>
    </cfRule>
  </conditionalFormatting>
  <conditionalFormatting sqref="A35:A36 A38:A39">
    <cfRule type="cellIs" dxfId="3319" priority="3041" stopIfTrue="1" operator="equal">
      <formula>TRUE</formula>
    </cfRule>
  </conditionalFormatting>
  <conditionalFormatting sqref="AP16">
    <cfRule type="duplicateValues" dxfId="3318" priority="3038"/>
  </conditionalFormatting>
  <conditionalFormatting sqref="AP19">
    <cfRule type="duplicateValues" dxfId="3317" priority="3037"/>
  </conditionalFormatting>
  <conditionalFormatting sqref="AP26">
    <cfRule type="duplicateValues" dxfId="3316" priority="3036"/>
  </conditionalFormatting>
  <conditionalFormatting sqref="AP39">
    <cfRule type="duplicateValues" dxfId="3315" priority="3035"/>
  </conditionalFormatting>
  <conditionalFormatting sqref="AP36">
    <cfRule type="duplicateValues" dxfId="3314" priority="3034"/>
  </conditionalFormatting>
  <conditionalFormatting sqref="AP39">
    <cfRule type="duplicateValues" dxfId="3313" priority="3033"/>
  </conditionalFormatting>
  <conditionalFormatting sqref="AP49">
    <cfRule type="duplicateValues" dxfId="3312" priority="3032"/>
  </conditionalFormatting>
  <conditionalFormatting sqref="AP46">
    <cfRule type="duplicateValues" dxfId="3311" priority="3031"/>
  </conditionalFormatting>
  <conditionalFormatting sqref="AP49">
    <cfRule type="duplicateValues" dxfId="3310" priority="3030"/>
  </conditionalFormatting>
  <conditionalFormatting sqref="AP6 AL6">
    <cfRule type="duplicateValues" dxfId="3309" priority="3029"/>
  </conditionalFormatting>
  <conditionalFormatting sqref="AP9">
    <cfRule type="duplicateValues" dxfId="3308" priority="3028"/>
  </conditionalFormatting>
  <conditionalFormatting sqref="AP36">
    <cfRule type="duplicateValues" dxfId="3307" priority="3027"/>
  </conditionalFormatting>
  <conditionalFormatting sqref="AP39">
    <cfRule type="duplicateValues" dxfId="3306" priority="3026"/>
  </conditionalFormatting>
  <conditionalFormatting sqref="AM36">
    <cfRule type="duplicateValues" dxfId="3305" priority="3025"/>
  </conditionalFormatting>
  <conditionalFormatting sqref="AM39">
    <cfRule type="duplicateValues" dxfId="3304" priority="3024"/>
  </conditionalFormatting>
  <conditionalFormatting sqref="AM46">
    <cfRule type="duplicateValues" dxfId="3303" priority="3023"/>
  </conditionalFormatting>
  <conditionalFormatting sqref="AM49">
    <cfRule type="duplicateValues" dxfId="3302" priority="3022"/>
  </conditionalFormatting>
  <conditionalFormatting sqref="AO46">
    <cfRule type="duplicateValues" dxfId="3301" priority="3021"/>
  </conditionalFormatting>
  <conditionalFormatting sqref="AL6">
    <cfRule type="duplicateValues" dxfId="3300" priority="3020"/>
  </conditionalFormatting>
  <conditionalFormatting sqref="AP9 AL9">
    <cfRule type="duplicateValues" dxfId="3299" priority="3019"/>
  </conditionalFormatting>
  <conditionalFormatting sqref="AL6">
    <cfRule type="duplicateValues" dxfId="3298" priority="3018"/>
  </conditionalFormatting>
  <conditionalFormatting sqref="AP16 AL16">
    <cfRule type="duplicateValues" dxfId="3297" priority="3017"/>
  </conditionalFormatting>
  <conditionalFormatting sqref="AP19">
    <cfRule type="duplicateValues" dxfId="3296" priority="3016"/>
  </conditionalFormatting>
  <conditionalFormatting sqref="AP29">
    <cfRule type="duplicateValues" dxfId="3295" priority="3015"/>
  </conditionalFormatting>
  <conditionalFormatting sqref="AM36 AM46">
    <cfRule type="duplicateValues" dxfId="3294" priority="3014"/>
  </conditionalFormatting>
  <conditionalFormatting sqref="AM49">
    <cfRule type="duplicateValues" dxfId="3293" priority="3013"/>
  </conditionalFormatting>
  <conditionalFormatting sqref="AM39">
    <cfRule type="duplicateValues" dxfId="3292" priority="3012"/>
  </conditionalFormatting>
  <conditionalFormatting sqref="AH6:AP6">
    <cfRule type="duplicateValues" dxfId="3291" priority="3011"/>
  </conditionalFormatting>
  <conditionalFormatting sqref="AN16">
    <cfRule type="duplicateValues" dxfId="3290" priority="3010"/>
  </conditionalFormatting>
  <conditionalFormatting sqref="AL19">
    <cfRule type="duplicateValues" dxfId="3289" priority="3009"/>
  </conditionalFormatting>
  <conditionalFormatting sqref="AL46 AL26">
    <cfRule type="duplicateValues" dxfId="3288" priority="3008"/>
  </conditionalFormatting>
  <conditionalFormatting sqref="AL49">
    <cfRule type="duplicateValues" dxfId="3287" priority="3007"/>
  </conditionalFormatting>
  <conditionalFormatting sqref="AN19">
    <cfRule type="duplicateValues" dxfId="3286" priority="3006"/>
  </conditionalFormatting>
  <conditionalFormatting sqref="AN26">
    <cfRule type="duplicateValues" dxfId="3285" priority="3005"/>
  </conditionalFormatting>
  <conditionalFormatting sqref="AN29">
    <cfRule type="duplicateValues" dxfId="3284" priority="3004"/>
  </conditionalFormatting>
  <conditionalFormatting sqref="AN36">
    <cfRule type="duplicateValues" dxfId="3283" priority="3003"/>
  </conditionalFormatting>
  <conditionalFormatting sqref="AN39">
    <cfRule type="duplicateValues" dxfId="3282" priority="3002"/>
  </conditionalFormatting>
  <conditionalFormatting sqref="AN46">
    <cfRule type="duplicateValues" dxfId="3281" priority="3001"/>
  </conditionalFormatting>
  <conditionalFormatting sqref="AN49">
    <cfRule type="duplicateValues" dxfId="3280" priority="3000"/>
  </conditionalFormatting>
  <conditionalFormatting sqref="AO26">
    <cfRule type="duplicateValues" dxfId="3279" priority="2999"/>
  </conditionalFormatting>
  <conditionalFormatting sqref="AO29">
    <cfRule type="duplicateValues" dxfId="3278" priority="2998"/>
  </conditionalFormatting>
  <conditionalFormatting sqref="AO36">
    <cfRule type="duplicateValues" dxfId="3277" priority="2997"/>
  </conditionalFormatting>
  <conditionalFormatting sqref="AO39">
    <cfRule type="duplicateValues" dxfId="3276" priority="2996"/>
  </conditionalFormatting>
  <conditionalFormatting sqref="AZ6:BR6">
    <cfRule type="cellIs" dxfId="3275" priority="2994" operator="equal">
      <formula>0</formula>
    </cfRule>
    <cfRule type="cellIs" dxfId="3274" priority="2995" operator="greaterThan">
      <formula>0</formula>
    </cfRule>
  </conditionalFormatting>
  <conditionalFormatting sqref="AZ9:BR9">
    <cfRule type="cellIs" dxfId="3273" priority="2992" operator="equal">
      <formula>0</formula>
    </cfRule>
    <cfRule type="cellIs" dxfId="3272" priority="2993" operator="greaterThan">
      <formula>0</formula>
    </cfRule>
  </conditionalFormatting>
  <conditionalFormatting sqref="AZ12:BR12">
    <cfRule type="cellIs" dxfId="3271" priority="2990" operator="equal">
      <formula>0</formula>
    </cfRule>
    <cfRule type="cellIs" dxfId="3270" priority="2991" operator="greaterThan">
      <formula>0</formula>
    </cfRule>
  </conditionalFormatting>
  <conditionalFormatting sqref="AN6">
    <cfRule type="duplicateValues" dxfId="3269" priority="2989"/>
  </conditionalFormatting>
  <conditionalFormatting sqref="AN9">
    <cfRule type="duplicateValues" dxfId="3268" priority="2988"/>
  </conditionalFormatting>
  <conditionalFormatting sqref="AO49">
    <cfRule type="duplicateValues" dxfId="3267" priority="2987"/>
  </conditionalFormatting>
  <conditionalFormatting sqref="A15:A16 A18:A19">
    <cfRule type="cellIs" dxfId="3266" priority="2986" stopIfTrue="1" operator="equal">
      <formula>TRUE</formula>
    </cfRule>
  </conditionalFormatting>
  <conditionalFormatting sqref="AM26">
    <cfRule type="duplicateValues" dxfId="3265" priority="2984"/>
  </conditionalFormatting>
  <conditionalFormatting sqref="AM26">
    <cfRule type="duplicateValues" dxfId="3264" priority="2983"/>
  </conditionalFormatting>
  <conditionalFormatting sqref="AM26">
    <cfRule type="duplicateValues" dxfId="3263" priority="2982"/>
  </conditionalFormatting>
  <conditionalFormatting sqref="AM29">
    <cfRule type="duplicateValues" dxfId="3262" priority="2981"/>
  </conditionalFormatting>
  <conditionalFormatting sqref="AM29">
    <cfRule type="duplicateValues" dxfId="3261" priority="2980"/>
  </conditionalFormatting>
  <conditionalFormatting sqref="AM29">
    <cfRule type="duplicateValues" dxfId="3260" priority="2979"/>
  </conditionalFormatting>
  <conditionalFormatting sqref="AL6">
    <cfRule type="duplicateValues" dxfId="3259" priority="2978"/>
  </conditionalFormatting>
  <conditionalFormatting sqref="AL9">
    <cfRule type="duplicateValues" dxfId="3258" priority="2977"/>
  </conditionalFormatting>
  <conditionalFormatting sqref="AL6">
    <cfRule type="duplicateValues" dxfId="3257" priority="2976"/>
  </conditionalFormatting>
  <conditionalFormatting sqref="AL16">
    <cfRule type="duplicateValues" dxfId="3256" priority="2975"/>
  </conditionalFormatting>
  <conditionalFormatting sqref="AL9">
    <cfRule type="duplicateValues" dxfId="3255" priority="2974"/>
  </conditionalFormatting>
  <conditionalFormatting sqref="AL9">
    <cfRule type="duplicateValues" dxfId="3254" priority="2973"/>
  </conditionalFormatting>
  <conditionalFormatting sqref="AL16">
    <cfRule type="duplicateValues" dxfId="3253" priority="2972"/>
  </conditionalFormatting>
  <conditionalFormatting sqref="AL16">
    <cfRule type="duplicateValues" dxfId="3252" priority="2971"/>
  </conditionalFormatting>
  <conditionalFormatting sqref="AL19">
    <cfRule type="duplicateValues" dxfId="3251" priority="2970"/>
  </conditionalFormatting>
  <conditionalFormatting sqref="AL19">
    <cfRule type="duplicateValues" dxfId="3250" priority="2969"/>
  </conditionalFormatting>
  <conditionalFormatting sqref="AL26">
    <cfRule type="duplicateValues" dxfId="3249" priority="2968"/>
  </conditionalFormatting>
  <conditionalFormatting sqref="AL26">
    <cfRule type="duplicateValues" dxfId="3248" priority="2967"/>
  </conditionalFormatting>
  <conditionalFormatting sqref="AL6">
    <cfRule type="duplicateValues" dxfId="3247" priority="2966"/>
  </conditionalFormatting>
  <conditionalFormatting sqref="AL6">
    <cfRule type="duplicateValues" dxfId="3246" priority="2965"/>
  </conditionalFormatting>
  <conditionalFormatting sqref="AL19">
    <cfRule type="duplicateValues" dxfId="3245" priority="2964"/>
  </conditionalFormatting>
  <conditionalFormatting sqref="AL26">
    <cfRule type="duplicateValues" dxfId="3244" priority="2963"/>
  </conditionalFormatting>
  <conditionalFormatting sqref="AL39">
    <cfRule type="duplicateValues" dxfId="3243" priority="2962"/>
  </conditionalFormatting>
  <conditionalFormatting sqref="AL39">
    <cfRule type="duplicateValues" dxfId="3242" priority="2961"/>
  </conditionalFormatting>
  <conditionalFormatting sqref="AL39">
    <cfRule type="duplicateValues" dxfId="3241" priority="2960"/>
  </conditionalFormatting>
  <conditionalFormatting sqref="AL39">
    <cfRule type="duplicateValues" dxfId="3240" priority="2959"/>
  </conditionalFormatting>
  <conditionalFormatting sqref="AL29">
    <cfRule type="duplicateValues" dxfId="3239" priority="2958"/>
  </conditionalFormatting>
  <conditionalFormatting sqref="AL29">
    <cfRule type="duplicateValues" dxfId="3238" priority="2957"/>
  </conditionalFormatting>
  <conditionalFormatting sqref="AL29">
    <cfRule type="duplicateValues" dxfId="3237" priority="2956"/>
  </conditionalFormatting>
  <conditionalFormatting sqref="AL29">
    <cfRule type="duplicateValues" dxfId="3236" priority="2955"/>
  </conditionalFormatting>
  <conditionalFormatting sqref="AL36">
    <cfRule type="duplicateValues" dxfId="3235" priority="2954"/>
  </conditionalFormatting>
  <conditionalFormatting sqref="AL36">
    <cfRule type="duplicateValues" dxfId="3234" priority="2953"/>
  </conditionalFormatting>
  <conditionalFormatting sqref="AL36">
    <cfRule type="duplicateValues" dxfId="3233" priority="2952"/>
  </conditionalFormatting>
  <conditionalFormatting sqref="AL36">
    <cfRule type="duplicateValues" dxfId="3232" priority="2951"/>
  </conditionalFormatting>
  <conditionalFormatting sqref="AI6">
    <cfRule type="duplicateValues" dxfId="3231" priority="2950"/>
  </conditionalFormatting>
  <conditionalFormatting sqref="AI6">
    <cfRule type="duplicateValues" dxfId="3230" priority="2949"/>
  </conditionalFormatting>
  <conditionalFormatting sqref="AI9">
    <cfRule type="duplicateValues" dxfId="3229" priority="2948"/>
  </conditionalFormatting>
  <conditionalFormatting sqref="AI9">
    <cfRule type="duplicateValues" dxfId="3228" priority="2947"/>
  </conditionalFormatting>
  <conditionalFormatting sqref="AO6">
    <cfRule type="duplicateValues" dxfId="3227" priority="2946"/>
  </conditionalFormatting>
  <conditionalFormatting sqref="AO9">
    <cfRule type="duplicateValues" dxfId="3226" priority="2945"/>
  </conditionalFormatting>
  <conditionalFormatting sqref="AO6">
    <cfRule type="duplicateValues" dxfId="3225" priority="2944"/>
  </conditionalFormatting>
  <conditionalFormatting sqref="AO16">
    <cfRule type="duplicateValues" dxfId="3224" priority="2943"/>
  </conditionalFormatting>
  <conditionalFormatting sqref="AO9">
    <cfRule type="duplicateValues" dxfId="3223" priority="2942"/>
  </conditionalFormatting>
  <conditionalFormatting sqref="AO9">
    <cfRule type="duplicateValues" dxfId="3222" priority="2941"/>
  </conditionalFormatting>
  <conditionalFormatting sqref="AO16">
    <cfRule type="duplicateValues" dxfId="3221" priority="2940"/>
  </conditionalFormatting>
  <conditionalFormatting sqref="AO16">
    <cfRule type="duplicateValues" dxfId="3220" priority="2939"/>
  </conditionalFormatting>
  <conditionalFormatting sqref="AO19">
    <cfRule type="duplicateValues" dxfId="3219" priority="2938"/>
  </conditionalFormatting>
  <conditionalFormatting sqref="AO19">
    <cfRule type="duplicateValues" dxfId="3218" priority="2937"/>
  </conditionalFormatting>
  <conditionalFormatting sqref="AO6">
    <cfRule type="duplicateValues" dxfId="3217" priority="2936"/>
  </conditionalFormatting>
  <conditionalFormatting sqref="AO6">
    <cfRule type="duplicateValues" dxfId="3216" priority="2935"/>
  </conditionalFormatting>
  <conditionalFormatting sqref="AO19">
    <cfRule type="duplicateValues" dxfId="3215" priority="2934"/>
  </conditionalFormatting>
  <conditionalFormatting sqref="AK36">
    <cfRule type="duplicateValues" dxfId="3214" priority="2933"/>
  </conditionalFormatting>
  <conditionalFormatting sqref="AK39">
    <cfRule type="duplicateValues" dxfId="3213" priority="2932"/>
  </conditionalFormatting>
  <conditionalFormatting sqref="AK46">
    <cfRule type="duplicateValues" dxfId="3212" priority="2931"/>
  </conditionalFormatting>
  <conditionalFormatting sqref="AK49">
    <cfRule type="duplicateValues" dxfId="3211" priority="2930"/>
  </conditionalFormatting>
  <conditionalFormatting sqref="AK36 AK46">
    <cfRule type="duplicateValues" dxfId="3210" priority="2929"/>
  </conditionalFormatting>
  <conditionalFormatting sqref="AK49">
    <cfRule type="duplicateValues" dxfId="3209" priority="2928"/>
  </conditionalFormatting>
  <conditionalFormatting sqref="AK39">
    <cfRule type="duplicateValues" dxfId="3208" priority="2927"/>
  </conditionalFormatting>
  <conditionalFormatting sqref="AK6">
    <cfRule type="duplicateValues" dxfId="3207" priority="2926"/>
  </conditionalFormatting>
  <conditionalFormatting sqref="AK9">
    <cfRule type="duplicateValues" dxfId="3206" priority="2925"/>
  </conditionalFormatting>
  <conditionalFormatting sqref="AK6">
    <cfRule type="duplicateValues" dxfId="3205" priority="2924"/>
  </conditionalFormatting>
  <conditionalFormatting sqref="AK16">
    <cfRule type="duplicateValues" dxfId="3204" priority="2923"/>
  </conditionalFormatting>
  <conditionalFormatting sqref="AK9">
    <cfRule type="duplicateValues" dxfId="3203" priority="2922"/>
  </conditionalFormatting>
  <conditionalFormatting sqref="AK9">
    <cfRule type="duplicateValues" dxfId="3202" priority="2921"/>
  </conditionalFormatting>
  <conditionalFormatting sqref="AK16">
    <cfRule type="duplicateValues" dxfId="3201" priority="2920"/>
  </conditionalFormatting>
  <conditionalFormatting sqref="AK16">
    <cfRule type="duplicateValues" dxfId="3200" priority="2919"/>
  </conditionalFormatting>
  <conditionalFormatting sqref="AK19">
    <cfRule type="duplicateValues" dxfId="3199" priority="2918"/>
  </conditionalFormatting>
  <conditionalFormatting sqref="AK19">
    <cfRule type="duplicateValues" dxfId="3198" priority="2917"/>
  </conditionalFormatting>
  <conditionalFormatting sqref="AK26">
    <cfRule type="duplicateValues" dxfId="3197" priority="2916"/>
  </conditionalFormatting>
  <conditionalFormatting sqref="AK26">
    <cfRule type="duplicateValues" dxfId="3196" priority="2915"/>
  </conditionalFormatting>
  <conditionalFormatting sqref="AK6">
    <cfRule type="duplicateValues" dxfId="3195" priority="2914"/>
  </conditionalFormatting>
  <conditionalFormatting sqref="AK6">
    <cfRule type="duplicateValues" dxfId="3194" priority="2913"/>
  </conditionalFormatting>
  <conditionalFormatting sqref="AK19">
    <cfRule type="duplicateValues" dxfId="3193" priority="2912"/>
  </conditionalFormatting>
  <conditionalFormatting sqref="AK26">
    <cfRule type="duplicateValues" dxfId="3192" priority="2911"/>
  </conditionalFormatting>
  <conditionalFormatting sqref="AK29">
    <cfRule type="duplicateValues" dxfId="3191" priority="2910"/>
  </conditionalFormatting>
  <conditionalFormatting sqref="AK29">
    <cfRule type="duplicateValues" dxfId="3190" priority="2909"/>
  </conditionalFormatting>
  <conditionalFormatting sqref="AK29">
    <cfRule type="duplicateValues" dxfId="3189" priority="2908"/>
  </conditionalFormatting>
  <conditionalFormatting sqref="AM6">
    <cfRule type="duplicateValues" dxfId="3188" priority="2907"/>
  </conditionalFormatting>
  <conditionalFormatting sqref="AM9">
    <cfRule type="duplicateValues" dxfId="3187" priority="2906"/>
  </conditionalFormatting>
  <conditionalFormatting sqref="AM6">
    <cfRule type="duplicateValues" dxfId="3186" priority="2905"/>
  </conditionalFormatting>
  <conditionalFormatting sqref="AM16">
    <cfRule type="duplicateValues" dxfId="3185" priority="2904"/>
  </conditionalFormatting>
  <conditionalFormatting sqref="AM9">
    <cfRule type="duplicateValues" dxfId="3184" priority="2903"/>
  </conditionalFormatting>
  <conditionalFormatting sqref="AM9">
    <cfRule type="duplicateValues" dxfId="3183" priority="2902"/>
  </conditionalFormatting>
  <conditionalFormatting sqref="AM16">
    <cfRule type="duplicateValues" dxfId="3182" priority="2901"/>
  </conditionalFormatting>
  <conditionalFormatting sqref="AM16">
    <cfRule type="duplicateValues" dxfId="3181" priority="2900"/>
  </conditionalFormatting>
  <conditionalFormatting sqref="AM19">
    <cfRule type="duplicateValues" dxfId="3180" priority="2899"/>
  </conditionalFormatting>
  <conditionalFormatting sqref="AM19">
    <cfRule type="duplicateValues" dxfId="3179" priority="2898"/>
  </conditionalFormatting>
  <conditionalFormatting sqref="AM6">
    <cfRule type="duplicateValues" dxfId="3178" priority="2897"/>
  </conditionalFormatting>
  <conditionalFormatting sqref="AM6">
    <cfRule type="duplicateValues" dxfId="3177" priority="2896"/>
  </conditionalFormatting>
  <conditionalFormatting sqref="AM19">
    <cfRule type="duplicateValues" dxfId="3176" priority="2895"/>
  </conditionalFormatting>
  <conditionalFormatting sqref="AH9:AP9">
    <cfRule type="duplicateValues" dxfId="3175" priority="2894"/>
  </conditionalFormatting>
  <conditionalFormatting sqref="AJ46 AJ36 AJ26 AJ16">
    <cfRule type="duplicateValues" dxfId="3174" priority="2893"/>
  </conditionalFormatting>
  <conditionalFormatting sqref="AJ46 AJ36 AJ26 AJ16">
    <cfRule type="duplicateValues" dxfId="3173" priority="2892"/>
  </conditionalFormatting>
  <conditionalFormatting sqref="AJ46 AJ36 AJ26 AJ16">
    <cfRule type="duplicateValues" dxfId="3172" priority="2891"/>
  </conditionalFormatting>
  <conditionalFormatting sqref="AJ49 AJ39 AJ29 AJ19">
    <cfRule type="duplicateValues" dxfId="3171" priority="2890"/>
  </conditionalFormatting>
  <conditionalFormatting sqref="AJ49 AJ39 AJ29 AJ19">
    <cfRule type="duplicateValues" dxfId="3170" priority="2889"/>
  </conditionalFormatting>
  <conditionalFormatting sqref="AJ49 AJ39 AJ29 AJ19">
    <cfRule type="duplicateValues" dxfId="3169" priority="2888"/>
  </conditionalFormatting>
  <conditionalFormatting sqref="AH6">
    <cfRule type="duplicateValues" dxfId="3168" priority="2887"/>
  </conditionalFormatting>
  <conditionalFormatting sqref="AH9">
    <cfRule type="duplicateValues" dxfId="3167" priority="2886"/>
  </conditionalFormatting>
  <conditionalFormatting sqref="AH16">
    <cfRule type="duplicateValues" dxfId="3166" priority="2885"/>
  </conditionalFormatting>
  <conditionalFormatting sqref="AH19">
    <cfRule type="duplicateValues" dxfId="3165" priority="2884"/>
  </conditionalFormatting>
  <conditionalFormatting sqref="AH26">
    <cfRule type="duplicateValues" dxfId="3164" priority="2883"/>
  </conditionalFormatting>
  <conditionalFormatting sqref="AH29">
    <cfRule type="duplicateValues" dxfId="3163" priority="2882"/>
  </conditionalFormatting>
  <conditionalFormatting sqref="AH36">
    <cfRule type="duplicateValues" dxfId="3162" priority="2881"/>
  </conditionalFormatting>
  <conditionalFormatting sqref="AH39">
    <cfRule type="duplicateValues" dxfId="3161" priority="2880"/>
  </conditionalFormatting>
  <conditionalFormatting sqref="AH46">
    <cfRule type="duplicateValues" dxfId="3160" priority="2879"/>
  </conditionalFormatting>
  <conditionalFormatting sqref="AH49">
    <cfRule type="duplicateValues" dxfId="3159" priority="2878"/>
  </conditionalFormatting>
  <conditionalFormatting sqref="AI46">
    <cfRule type="duplicateValues" dxfId="3158" priority="2867"/>
  </conditionalFormatting>
  <conditionalFormatting sqref="AI46">
    <cfRule type="duplicateValues" dxfId="3157" priority="2866"/>
  </conditionalFormatting>
  <conditionalFormatting sqref="AI16">
    <cfRule type="duplicateValues" dxfId="3156" priority="507"/>
  </conditionalFormatting>
  <conditionalFormatting sqref="AI16">
    <cfRule type="duplicateValues" dxfId="3155" priority="506"/>
  </conditionalFormatting>
  <conditionalFormatting sqref="AI19">
    <cfRule type="duplicateValues" dxfId="3154" priority="505"/>
  </conditionalFormatting>
  <conditionalFormatting sqref="AI19">
    <cfRule type="duplicateValues" dxfId="3153" priority="504"/>
  </conditionalFormatting>
  <conditionalFormatting sqref="AI26">
    <cfRule type="duplicateValues" dxfId="3152" priority="491"/>
  </conditionalFormatting>
  <conditionalFormatting sqref="AI26">
    <cfRule type="duplicateValues" dxfId="3151" priority="490"/>
  </conditionalFormatting>
  <conditionalFormatting sqref="AI29">
    <cfRule type="duplicateValues" dxfId="3150" priority="489"/>
  </conditionalFormatting>
  <conditionalFormatting sqref="AI29">
    <cfRule type="duplicateValues" dxfId="3149" priority="488"/>
  </conditionalFormatting>
  <conditionalFormatting sqref="AI36">
    <cfRule type="duplicateValues" dxfId="3148" priority="475"/>
  </conditionalFormatting>
  <conditionalFormatting sqref="AI36">
    <cfRule type="duplicateValues" dxfId="3147" priority="474"/>
  </conditionalFormatting>
  <conditionalFormatting sqref="AI36">
    <cfRule type="duplicateValues" dxfId="3146" priority="473"/>
  </conditionalFormatting>
  <conditionalFormatting sqref="AI39">
    <cfRule type="duplicateValues" dxfId="3145" priority="472"/>
  </conditionalFormatting>
  <conditionalFormatting sqref="AI39">
    <cfRule type="duplicateValues" dxfId="3144" priority="471"/>
  </conditionalFormatting>
  <conditionalFormatting sqref="AI39">
    <cfRule type="duplicateValues" dxfId="3143" priority="470"/>
  </conditionalFormatting>
  <conditionalFormatting sqref="AI49">
    <cfRule type="duplicateValues" dxfId="3142" priority="385"/>
  </conditionalFormatting>
  <conditionalFormatting sqref="AI49">
    <cfRule type="duplicateValues" dxfId="3141" priority="384"/>
  </conditionalFormatting>
  <conditionalFormatting sqref="B6:AG6">
    <cfRule type="duplicateValues" dxfId="3140" priority="12"/>
  </conditionalFormatting>
  <conditionalFormatting sqref="B9:AG9">
    <cfRule type="duplicateValues" dxfId="3139" priority="11"/>
  </conditionalFormatting>
  <conditionalFormatting sqref="B16:AG16">
    <cfRule type="duplicateValues" dxfId="3138" priority="10"/>
  </conditionalFormatting>
  <conditionalFormatting sqref="B19:AG19">
    <cfRule type="duplicateValues" dxfId="3137" priority="9"/>
  </conditionalFormatting>
  <conditionalFormatting sqref="B26:AG26">
    <cfRule type="duplicateValues" dxfId="3136" priority="8"/>
  </conditionalFormatting>
  <conditionalFormatting sqref="B29:AG29">
    <cfRule type="duplicateValues" dxfId="3135" priority="7"/>
  </conditionalFormatting>
  <conditionalFormatting sqref="B36:AG36">
    <cfRule type="duplicateValues" dxfId="3134" priority="6"/>
  </conditionalFormatting>
  <conditionalFormatting sqref="B39:AG39">
    <cfRule type="duplicateValues" dxfId="3133" priority="5"/>
  </conditionalFormatting>
  <conditionalFormatting sqref="B46:AG46">
    <cfRule type="duplicateValues" dxfId="3132" priority="4"/>
  </conditionalFormatting>
  <conditionalFormatting sqref="B49:AG49">
    <cfRule type="duplicateValues" dxfId="3131" priority="3"/>
  </conditionalFormatting>
  <conditionalFormatting sqref="B56:AG56">
    <cfRule type="duplicateValues" dxfId="3130" priority="2"/>
  </conditionalFormatting>
  <conditionalFormatting sqref="B59:AG59">
    <cfRule type="duplicateValues" dxfId="3129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44545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040" stopIfTrue="1" operator="containsText" id="{3D7B2CE1-0D53-4F3C-B4E8-271D10ADB5CC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3039" stopIfTrue="1" operator="containsText" id="{1C914943-6D14-41B1-8998-CF92C5AC1973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2985" stopIfTrue="1" operator="containsText" id="{1D135251-A30D-4C0B-8F42-4EE8C104FE7A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2CB54-2E8E-40B1-8E37-340C85B1C65A}">
  <sheetPr codeName="Tabelle290"/>
  <dimension ref="A1:CE85"/>
  <sheetViews>
    <sheetView topLeftCell="T1" zoomScale="70" zoomScaleNormal="70" zoomScaleSheetLayoutView="70" zoomScalePageLayoutView="70" workbookViewId="0">
      <selection activeCell="AA2" sqref="AA2:AA3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14</v>
      </c>
      <c r="B1" s="3">
        <f>DATE(YEAR(A2),1,7*A1-3-WEEKDAY(DATE(YEAR(A2),,),3))</f>
        <v>43920</v>
      </c>
      <c r="C1" s="2" t="s">
        <v>29</v>
      </c>
      <c r="D1" s="3">
        <f>B1+4</f>
        <v>43924</v>
      </c>
      <c r="E1" s="207">
        <f ca="1">SUMIF(B6:AI7,"&lt;&gt;"&amp;"",B2:AI2)</f>
        <v>89</v>
      </c>
      <c r="F1" s="403" t="s">
        <v>419</v>
      </c>
      <c r="G1" s="354"/>
      <c r="H1" s="404"/>
      <c r="I1" s="404"/>
      <c r="J1" s="307"/>
      <c r="K1" s="307"/>
      <c r="L1" s="307"/>
      <c r="M1" s="307"/>
      <c r="N1" s="307"/>
      <c r="O1" s="307"/>
      <c r="P1" s="307"/>
      <c r="Q1" s="328"/>
      <c r="R1" s="345"/>
      <c r="S1" s="345"/>
      <c r="T1" s="362"/>
      <c r="U1" s="327"/>
      <c r="V1" s="327"/>
      <c r="W1" s="327"/>
      <c r="X1" s="221"/>
      <c r="Y1" s="223"/>
      <c r="Z1" s="212"/>
      <c r="AA1" s="227"/>
      <c r="AB1" s="227"/>
      <c r="AC1" s="225"/>
      <c r="AD1" s="362" t="s">
        <v>318</v>
      </c>
      <c r="AE1" s="221"/>
      <c r="AF1" s="227"/>
      <c r="AG1" s="227"/>
      <c r="AH1" s="212"/>
      <c r="AI1" s="212"/>
      <c r="AJ1" s="225" t="s">
        <v>427</v>
      </c>
      <c r="AK1" s="225" t="s">
        <v>427</v>
      </c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9"/>
      <c r="T2" s="165">
        <v>1</v>
      </c>
      <c r="U2" s="165">
        <v>3</v>
      </c>
      <c r="V2" s="165">
        <v>2</v>
      </c>
      <c r="W2" s="9"/>
      <c r="X2" s="165">
        <v>7</v>
      </c>
      <c r="Y2" s="165">
        <v>6</v>
      </c>
      <c r="Z2" s="263"/>
      <c r="AA2" s="166">
        <v>1</v>
      </c>
      <c r="AB2" s="166">
        <v>2</v>
      </c>
      <c r="AC2" s="9"/>
      <c r="AD2" s="165">
        <v>7</v>
      </c>
      <c r="AE2" s="165">
        <v>2</v>
      </c>
      <c r="AF2" s="165">
        <v>7</v>
      </c>
      <c r="AG2" s="165">
        <v>7</v>
      </c>
      <c r="AH2" s="9"/>
      <c r="AI2" s="165">
        <v>6</v>
      </c>
      <c r="AJ2" s="165">
        <v>4</v>
      </c>
      <c r="AK2" s="165">
        <v>4</v>
      </c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10</v>
      </c>
      <c r="BA2" s="287">
        <f t="shared" ref="BA2:BR2" si="0">MAX(BA6,BA9,BA12,BA16,BA19,BA22,BA26,BA29,BA32,BA36,BA39,BA42,BA46,BA49,BA52,BA56,BA59,BA62)</f>
        <v>4</v>
      </c>
      <c r="BB2" s="287">
        <f t="shared" si="0"/>
        <v>7</v>
      </c>
      <c r="BC2" s="287">
        <f t="shared" si="0"/>
        <v>7</v>
      </c>
      <c r="BD2" s="287">
        <f t="shared" si="0"/>
        <v>11</v>
      </c>
      <c r="BE2" s="287">
        <f t="shared" si="0"/>
        <v>6</v>
      </c>
      <c r="BF2" s="287">
        <f t="shared" si="0"/>
        <v>11</v>
      </c>
      <c r="BG2" s="287">
        <f t="shared" si="0"/>
        <v>2</v>
      </c>
      <c r="BH2" s="287">
        <f t="shared" si="0"/>
        <v>9</v>
      </c>
      <c r="BI2" s="287">
        <f t="shared" si="0"/>
        <v>1</v>
      </c>
      <c r="BJ2" s="287">
        <f t="shared" si="0"/>
        <v>4</v>
      </c>
      <c r="BK2" s="287">
        <f t="shared" si="0"/>
        <v>7</v>
      </c>
      <c r="BL2" s="287">
        <f t="shared" si="0"/>
        <v>7</v>
      </c>
      <c r="BM2" s="287">
        <f t="shared" si="0"/>
        <v>0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6</v>
      </c>
      <c r="BR2" s="287">
        <f t="shared" si="0"/>
        <v>4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/>
      <c r="T3" s="13" t="s">
        <v>214</v>
      </c>
      <c r="U3" s="12" t="s">
        <v>244</v>
      </c>
      <c r="V3" s="12" t="s">
        <v>332</v>
      </c>
      <c r="W3" s="12"/>
      <c r="X3" s="12" t="s">
        <v>367</v>
      </c>
      <c r="Y3" s="12" t="s">
        <v>368</v>
      </c>
      <c r="Z3" s="286"/>
      <c r="AA3" s="286" t="s">
        <v>270</v>
      </c>
      <c r="AB3" s="286" t="s">
        <v>270</v>
      </c>
      <c r="AC3" s="286"/>
      <c r="AD3" s="12" t="s">
        <v>393</v>
      </c>
      <c r="AE3" s="12" t="s">
        <v>394</v>
      </c>
      <c r="AF3" s="12" t="s">
        <v>395</v>
      </c>
      <c r="AG3" s="12" t="s">
        <v>249</v>
      </c>
      <c r="AH3" s="12"/>
      <c r="AI3" s="12" t="s">
        <v>311</v>
      </c>
      <c r="AJ3" s="13" t="s">
        <v>424</v>
      </c>
      <c r="AK3" s="12" t="s">
        <v>433</v>
      </c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262</v>
      </c>
      <c r="C4" s="17" t="s">
        <v>417</v>
      </c>
      <c r="D4" s="17" t="s">
        <v>417</v>
      </c>
      <c r="E4" s="17" t="s">
        <v>417</v>
      </c>
      <c r="F4" s="17" t="s">
        <v>416</v>
      </c>
      <c r="G4" s="17" t="s">
        <v>420</v>
      </c>
      <c r="H4" s="17" t="s">
        <v>420</v>
      </c>
      <c r="I4" s="17"/>
      <c r="J4" s="17"/>
      <c r="K4" s="86" t="s">
        <v>428</v>
      </c>
      <c r="L4" s="17"/>
      <c r="M4" s="17" t="s">
        <v>262</v>
      </c>
      <c r="N4" s="17" t="s">
        <v>253</v>
      </c>
      <c r="O4" s="17"/>
      <c r="P4" s="17" t="s">
        <v>431</v>
      </c>
      <c r="Q4" s="17" t="s">
        <v>421</v>
      </c>
      <c r="R4" s="17" t="s">
        <v>422</v>
      </c>
      <c r="S4" s="17"/>
      <c r="T4" s="373" t="s">
        <v>262</v>
      </c>
      <c r="U4" s="17" t="s">
        <v>422</v>
      </c>
      <c r="V4" s="17" t="s">
        <v>422</v>
      </c>
      <c r="W4" s="17"/>
      <c r="X4" s="17" t="s">
        <v>411</v>
      </c>
      <c r="Y4" s="17" t="s">
        <v>420</v>
      </c>
      <c r="Z4" s="17"/>
      <c r="AA4" s="17" t="s">
        <v>258</v>
      </c>
      <c r="AB4" s="17" t="s">
        <v>431</v>
      </c>
      <c r="AC4" s="17"/>
      <c r="AD4" s="17" t="s">
        <v>391</v>
      </c>
      <c r="AE4" s="17" t="s">
        <v>392</v>
      </c>
      <c r="AF4" s="17" t="s">
        <v>421</v>
      </c>
      <c r="AG4" s="17" t="s">
        <v>431</v>
      </c>
      <c r="AH4" s="17"/>
      <c r="AI4" s="17" t="s">
        <v>356</v>
      </c>
      <c r="AJ4" s="334" t="s">
        <v>425</v>
      </c>
      <c r="AK4" s="86" t="s">
        <v>428</v>
      </c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>DB011</v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>InnoVET</v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402" t="s">
        <v>18</v>
      </c>
      <c r="C5" s="305" t="s">
        <v>49</v>
      </c>
      <c r="D5" s="305" t="s">
        <v>49</v>
      </c>
      <c r="E5" s="305" t="s">
        <v>49</v>
      </c>
      <c r="F5" s="372" t="s">
        <v>0</v>
      </c>
      <c r="G5" s="290" t="s">
        <v>6</v>
      </c>
      <c r="H5" s="290" t="s">
        <v>6</v>
      </c>
      <c r="I5" s="289"/>
      <c r="J5" s="289"/>
      <c r="K5" s="409" t="s">
        <v>228</v>
      </c>
      <c r="L5" s="289"/>
      <c r="M5" s="352" t="s">
        <v>202</v>
      </c>
      <c r="N5" s="289"/>
      <c r="O5" s="289"/>
      <c r="P5" s="297" t="s">
        <v>5</v>
      </c>
      <c r="Q5" s="217" t="s">
        <v>27</v>
      </c>
      <c r="R5" s="264" t="s">
        <v>74</v>
      </c>
      <c r="S5" s="289"/>
      <c r="T5" s="405" t="s">
        <v>418</v>
      </c>
      <c r="U5" s="264" t="s">
        <v>74</v>
      </c>
      <c r="V5" s="264" t="s">
        <v>74</v>
      </c>
      <c r="W5" s="289"/>
      <c r="X5" s="344" t="s">
        <v>233</v>
      </c>
      <c r="Y5" s="290" t="s">
        <v>6</v>
      </c>
      <c r="Z5" s="289"/>
      <c r="AA5" s="293" t="s">
        <v>225</v>
      </c>
      <c r="AB5" s="297" t="s">
        <v>5</v>
      </c>
      <c r="AC5" s="289"/>
      <c r="AD5" s="366" t="s">
        <v>14</v>
      </c>
      <c r="AE5" s="292" t="s">
        <v>16</v>
      </c>
      <c r="AF5" s="217" t="s">
        <v>27</v>
      </c>
      <c r="AG5" s="297" t="s">
        <v>5</v>
      </c>
      <c r="AH5" s="289"/>
      <c r="AI5" s="295" t="s">
        <v>26</v>
      </c>
      <c r="AJ5" s="408" t="s">
        <v>426</v>
      </c>
      <c r="AK5" s="409" t="s">
        <v>228</v>
      </c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>Angermann</v>
      </c>
      <c r="AU5" s="199" t="s">
        <v>6</v>
      </c>
      <c r="AV5" s="23" t="str">
        <f>IF(HLOOKUP($A$1,[1]!Plan,AV66,FALSE)="","",HLOOKUP($A$1,[1]!Plan,AV66,FALSE))</f>
        <v>Paulzen</v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3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 t="s">
        <v>62</v>
      </c>
      <c r="C6" s="26">
        <v>4</v>
      </c>
      <c r="D6" s="26">
        <v>4</v>
      </c>
      <c r="E6" s="26">
        <v>4</v>
      </c>
      <c r="F6" s="26">
        <v>5</v>
      </c>
      <c r="G6" s="26">
        <v>1</v>
      </c>
      <c r="H6" s="26">
        <v>1</v>
      </c>
      <c r="I6" s="26"/>
      <c r="J6" s="26"/>
      <c r="K6" s="31" t="s">
        <v>32</v>
      </c>
      <c r="L6" s="26"/>
      <c r="M6" s="26">
        <v>2</v>
      </c>
      <c r="N6" s="26"/>
      <c r="O6" s="26"/>
      <c r="P6" s="26">
        <v>7</v>
      </c>
      <c r="Q6" s="26">
        <v>9</v>
      </c>
      <c r="R6" s="26" t="s">
        <v>64</v>
      </c>
      <c r="S6" s="26"/>
      <c r="T6" s="26">
        <v>10</v>
      </c>
      <c r="U6" s="26" t="s">
        <v>64</v>
      </c>
      <c r="V6" s="26" t="s">
        <v>64</v>
      </c>
      <c r="W6" s="26"/>
      <c r="X6" s="26" t="s">
        <v>33</v>
      </c>
      <c r="Y6" s="26">
        <v>1</v>
      </c>
      <c r="Z6" s="26"/>
      <c r="AA6" s="26" t="s">
        <v>63</v>
      </c>
      <c r="AB6" s="26">
        <v>7</v>
      </c>
      <c r="AC6" s="26"/>
      <c r="AD6" s="26">
        <v>3</v>
      </c>
      <c r="AE6" s="26">
        <v>8</v>
      </c>
      <c r="AF6" s="26">
        <v>9</v>
      </c>
      <c r="AG6" s="26">
        <v>7</v>
      </c>
      <c r="AH6" s="26"/>
      <c r="AI6" s="26">
        <v>6</v>
      </c>
      <c r="AJ6" s="82" t="s">
        <v>31</v>
      </c>
      <c r="AK6" s="31" t="s">
        <v>32</v>
      </c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>
        <f>IF(HLOOKUP($A$1&amp;"b",[1]!Plan,AT66,FALSE)="","",HLOOKUP($A$1&amp;"b",[1]!Plan,AT66,FALSE))</f>
        <v>8</v>
      </c>
      <c r="AU6" s="28" t="str">
        <f>IF(HLOOKUP($A$1&amp;"b",[1]!Plan,AU66,FALSE)="","",HLOOKUP($A$1&amp;"b",[1]!Plan,AU66,FALSE))</f>
        <v/>
      </c>
      <c r="AV6" s="28">
        <f>IF(HLOOKUP($A$1&amp;"b",[1]!Plan,AV66,FALSE)="","",HLOOKUP($A$1&amp;"b",[1]!Plan,AV66,FALSE))</f>
        <v>8</v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10</v>
      </c>
      <c r="BA6" s="167">
        <f t="shared" si="2"/>
        <v>4</v>
      </c>
      <c r="BB6" s="167">
        <f t="shared" si="2"/>
        <v>7</v>
      </c>
      <c r="BC6" s="167">
        <f t="shared" si="2"/>
        <v>7</v>
      </c>
      <c r="BD6" s="167">
        <f t="shared" si="2"/>
        <v>11</v>
      </c>
      <c r="BE6" s="167">
        <f t="shared" si="2"/>
        <v>6</v>
      </c>
      <c r="BF6" s="167">
        <f t="shared" si="2"/>
        <v>11</v>
      </c>
      <c r="BG6" s="167">
        <f t="shared" si="2"/>
        <v>2</v>
      </c>
      <c r="BH6" s="167">
        <f t="shared" si="2"/>
        <v>9</v>
      </c>
      <c r="BI6" s="167">
        <f t="shared" si="2"/>
        <v>1</v>
      </c>
      <c r="BJ6" s="167">
        <f t="shared" si="2"/>
        <v>4</v>
      </c>
      <c r="BK6" s="167">
        <f t="shared" si="2"/>
        <v>7</v>
      </c>
      <c r="BL6" s="167">
        <f t="shared" si="2"/>
        <v>7</v>
      </c>
      <c r="BM6" s="167">
        <f t="shared" si="2"/>
        <v>0</v>
      </c>
      <c r="BN6" s="167">
        <f t="shared" si="2"/>
        <v>0</v>
      </c>
      <c r="BO6" s="167">
        <f t="shared" si="2"/>
        <v>1</v>
      </c>
      <c r="BP6" s="167">
        <f t="shared" si="2"/>
        <v>0</v>
      </c>
      <c r="BQ6" s="167">
        <f t="shared" si="2"/>
        <v>6</v>
      </c>
      <c r="BR6" s="167">
        <f t="shared" si="2"/>
        <v>4</v>
      </c>
      <c r="BU6" s="8"/>
      <c r="BV6" s="24"/>
      <c r="BX6" s="168">
        <v>8</v>
      </c>
      <c r="BY6" s="170">
        <f>COUNTIF($AZ$2:$BR$2,"&lt;=8")-BY5</f>
        <v>12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262</v>
      </c>
      <c r="C7" s="17" t="s">
        <v>417</v>
      </c>
      <c r="D7" s="17" t="s">
        <v>417</v>
      </c>
      <c r="E7" s="17" t="s">
        <v>417</v>
      </c>
      <c r="F7" s="17" t="s">
        <v>416</v>
      </c>
      <c r="G7" s="17" t="s">
        <v>420</v>
      </c>
      <c r="H7" s="17" t="s">
        <v>420</v>
      </c>
      <c r="I7" s="17"/>
      <c r="J7" s="17"/>
      <c r="K7" s="86" t="s">
        <v>428</v>
      </c>
      <c r="L7" s="17"/>
      <c r="M7" s="17" t="s">
        <v>262</v>
      </c>
      <c r="N7" s="17" t="s">
        <v>253</v>
      </c>
      <c r="O7" s="17"/>
      <c r="P7" s="17" t="s">
        <v>431</v>
      </c>
      <c r="Q7" s="17" t="s">
        <v>421</v>
      </c>
      <c r="R7" s="17" t="s">
        <v>422</v>
      </c>
      <c r="S7" s="17"/>
      <c r="T7" s="373" t="s">
        <v>262</v>
      </c>
      <c r="U7" s="17" t="s">
        <v>422</v>
      </c>
      <c r="V7" s="17" t="s">
        <v>422</v>
      </c>
      <c r="W7" s="17"/>
      <c r="X7" s="17" t="s">
        <v>411</v>
      </c>
      <c r="Y7" s="17" t="s">
        <v>420</v>
      </c>
      <c r="Z7" s="17"/>
      <c r="AA7" s="17"/>
      <c r="AB7" s="17" t="s">
        <v>431</v>
      </c>
      <c r="AC7" s="17"/>
      <c r="AD7" s="17" t="s">
        <v>391</v>
      </c>
      <c r="AE7" s="17" t="s">
        <v>392</v>
      </c>
      <c r="AF7" s="17" t="s">
        <v>421</v>
      </c>
      <c r="AG7" s="17" t="s">
        <v>431</v>
      </c>
      <c r="AH7" s="17"/>
      <c r="AI7" s="17" t="s">
        <v>356</v>
      </c>
      <c r="AJ7" s="334" t="s">
        <v>425</v>
      </c>
      <c r="AK7" s="86" t="s">
        <v>428</v>
      </c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>DB011</v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>InnoVET</v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4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402" t="s">
        <v>18</v>
      </c>
      <c r="C8" s="305" t="s">
        <v>49</v>
      </c>
      <c r="D8" s="305" t="s">
        <v>49</v>
      </c>
      <c r="E8" s="305" t="s">
        <v>49</v>
      </c>
      <c r="F8" s="372" t="s">
        <v>0</v>
      </c>
      <c r="G8" s="290" t="s">
        <v>6</v>
      </c>
      <c r="H8" s="290" t="s">
        <v>6</v>
      </c>
      <c r="I8" s="289"/>
      <c r="J8" s="289"/>
      <c r="K8" s="409" t="s">
        <v>228</v>
      </c>
      <c r="L8" s="289"/>
      <c r="M8" s="352" t="s">
        <v>202</v>
      </c>
      <c r="N8" s="289"/>
      <c r="O8" s="289"/>
      <c r="P8" s="297" t="s">
        <v>5</v>
      </c>
      <c r="Q8" s="217" t="s">
        <v>27</v>
      </c>
      <c r="R8" s="264" t="s">
        <v>74</v>
      </c>
      <c r="S8" s="289"/>
      <c r="T8" s="405" t="s">
        <v>418</v>
      </c>
      <c r="U8" s="264" t="s">
        <v>74</v>
      </c>
      <c r="V8" s="264" t="s">
        <v>74</v>
      </c>
      <c r="W8" s="289"/>
      <c r="X8" s="344" t="s">
        <v>233</v>
      </c>
      <c r="Y8" s="290" t="s">
        <v>6</v>
      </c>
      <c r="Z8" s="289"/>
      <c r="AA8" s="289"/>
      <c r="AB8" s="297" t="s">
        <v>5</v>
      </c>
      <c r="AC8" s="289"/>
      <c r="AD8" s="366" t="s">
        <v>14</v>
      </c>
      <c r="AE8" s="292" t="s">
        <v>16</v>
      </c>
      <c r="AF8" s="217" t="s">
        <v>27</v>
      </c>
      <c r="AG8" s="297" t="s">
        <v>5</v>
      </c>
      <c r="AH8" s="289"/>
      <c r="AI8" s="295" t="s">
        <v>26</v>
      </c>
      <c r="AJ8" s="408" t="s">
        <v>426</v>
      </c>
      <c r="AK8" s="409" t="s">
        <v>228</v>
      </c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>Angermann</v>
      </c>
      <c r="AU8" s="199" t="s">
        <v>6</v>
      </c>
      <c r="AV8" s="23" t="str">
        <f>IF(HLOOKUP($A$1,[1]!Plan,AV66,FALSE)="","",HLOOKUP($A$1,[1]!Plan,AV66,FALSE))</f>
        <v>Paulzen</v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0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 t="s">
        <v>62</v>
      </c>
      <c r="C9" s="26">
        <v>4</v>
      </c>
      <c r="D9" s="26">
        <v>4</v>
      </c>
      <c r="E9" s="26">
        <v>4</v>
      </c>
      <c r="F9" s="26">
        <v>5</v>
      </c>
      <c r="G9" s="26">
        <v>1</v>
      </c>
      <c r="H9" s="26">
        <v>1</v>
      </c>
      <c r="I9" s="26"/>
      <c r="J9" s="26"/>
      <c r="K9" s="31" t="s">
        <v>32</v>
      </c>
      <c r="L9" s="26"/>
      <c r="M9" s="26">
        <v>2</v>
      </c>
      <c r="N9" s="26"/>
      <c r="O9" s="26"/>
      <c r="P9" s="26">
        <v>7</v>
      </c>
      <c r="Q9" s="26">
        <v>9</v>
      </c>
      <c r="R9" s="26" t="s">
        <v>64</v>
      </c>
      <c r="S9" s="26"/>
      <c r="T9" s="26">
        <v>10</v>
      </c>
      <c r="U9" s="26" t="s">
        <v>64</v>
      </c>
      <c r="V9" s="26" t="s">
        <v>64</v>
      </c>
      <c r="W9" s="26"/>
      <c r="X9" s="26" t="s">
        <v>33</v>
      </c>
      <c r="Y9" s="26">
        <v>1</v>
      </c>
      <c r="Z9" s="26"/>
      <c r="AA9" s="26"/>
      <c r="AB9" s="26">
        <v>7</v>
      </c>
      <c r="AC9" s="26"/>
      <c r="AD9" s="26">
        <v>3</v>
      </c>
      <c r="AE9" s="26">
        <v>8</v>
      </c>
      <c r="AF9" s="26">
        <v>9</v>
      </c>
      <c r="AG9" s="26">
        <v>7</v>
      </c>
      <c r="AH9" s="26"/>
      <c r="AI9" s="26">
        <v>6</v>
      </c>
      <c r="AJ9" s="82" t="s">
        <v>31</v>
      </c>
      <c r="AK9" s="31" t="s">
        <v>32</v>
      </c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>
        <f>IF(HLOOKUP($A$1&amp;"b",[1]!Plan,AT66,FALSE)="","",HLOOKUP($A$1&amp;"b",[1]!Plan,AT66,FALSE))</f>
        <v>8</v>
      </c>
      <c r="AU9" s="28" t="str">
        <f>IF(HLOOKUP($A$1&amp;"b",[1]!Plan,AU66,FALSE)="","",HLOOKUP($A$1&amp;"b",[1]!Plan,AU66,FALSE))</f>
        <v/>
      </c>
      <c r="AV9" s="28">
        <f>IF(HLOOKUP($A$1&amp;"b",[1]!Plan,AV66,FALSE)="","",HLOOKUP($A$1&amp;"b",[1]!Plan,AV66,FALSE))</f>
        <v>8</v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10</v>
      </c>
      <c r="BA9" s="167">
        <f t="shared" si="4"/>
        <v>4</v>
      </c>
      <c r="BB9" s="167">
        <f t="shared" si="4"/>
        <v>7</v>
      </c>
      <c r="BC9" s="167">
        <f t="shared" si="4"/>
        <v>7</v>
      </c>
      <c r="BD9" s="167">
        <f t="shared" si="4"/>
        <v>11</v>
      </c>
      <c r="BE9" s="167">
        <f t="shared" si="4"/>
        <v>6</v>
      </c>
      <c r="BF9" s="167">
        <f t="shared" si="4"/>
        <v>11</v>
      </c>
      <c r="BG9" s="167">
        <f t="shared" si="4"/>
        <v>2</v>
      </c>
      <c r="BH9" s="167">
        <f t="shared" si="4"/>
        <v>9</v>
      </c>
      <c r="BI9" s="167">
        <f t="shared" si="4"/>
        <v>1</v>
      </c>
      <c r="BJ9" s="167">
        <f t="shared" si="4"/>
        <v>4</v>
      </c>
      <c r="BK9" s="167">
        <f t="shared" si="4"/>
        <v>7</v>
      </c>
      <c r="BL9" s="167">
        <f t="shared" si="4"/>
        <v>7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6</v>
      </c>
      <c r="BR9" s="167">
        <f t="shared" si="4"/>
        <v>4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262</v>
      </c>
      <c r="C14" s="17" t="s">
        <v>417</v>
      </c>
      <c r="D14" s="17" t="s">
        <v>417</v>
      </c>
      <c r="E14" s="17" t="s">
        <v>417</v>
      </c>
      <c r="F14" s="17" t="s">
        <v>416</v>
      </c>
      <c r="G14" s="17" t="s">
        <v>420</v>
      </c>
      <c r="H14" s="17" t="s">
        <v>420</v>
      </c>
      <c r="I14" s="17"/>
      <c r="J14" s="17"/>
      <c r="K14" s="86" t="s">
        <v>428</v>
      </c>
      <c r="L14" s="17"/>
      <c r="M14" s="17" t="s">
        <v>262</v>
      </c>
      <c r="N14" s="373" t="s">
        <v>253</v>
      </c>
      <c r="O14" s="17"/>
      <c r="P14" s="17" t="s">
        <v>431</v>
      </c>
      <c r="Q14" s="17" t="s">
        <v>421</v>
      </c>
      <c r="R14" s="17" t="s">
        <v>422</v>
      </c>
      <c r="S14" s="373"/>
      <c r="T14" s="373" t="s">
        <v>262</v>
      </c>
      <c r="U14" s="17" t="s">
        <v>422</v>
      </c>
      <c r="V14" s="17" t="s">
        <v>422</v>
      </c>
      <c r="W14" s="17"/>
      <c r="X14" s="17" t="s">
        <v>411</v>
      </c>
      <c r="Y14" s="17" t="s">
        <v>420</v>
      </c>
      <c r="Z14" s="17"/>
      <c r="AA14" s="17"/>
      <c r="AB14" s="17" t="s">
        <v>431</v>
      </c>
      <c r="AC14" s="17"/>
      <c r="AD14" s="17" t="s">
        <v>391</v>
      </c>
      <c r="AE14" s="17" t="s">
        <v>392</v>
      </c>
      <c r="AF14" s="17" t="s">
        <v>421</v>
      </c>
      <c r="AG14" s="17" t="s">
        <v>431</v>
      </c>
      <c r="AH14" s="17"/>
      <c r="AI14" s="17" t="s">
        <v>356</v>
      </c>
      <c r="AJ14" s="334" t="s">
        <v>425</v>
      </c>
      <c r="AK14" s="86" t="s">
        <v>428</v>
      </c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>DB011</v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>InnoVET</v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402" t="s">
        <v>18</v>
      </c>
      <c r="C15" s="305" t="s">
        <v>49</v>
      </c>
      <c r="D15" s="305" t="s">
        <v>49</v>
      </c>
      <c r="E15" s="305" t="s">
        <v>49</v>
      </c>
      <c r="F15" s="372" t="s">
        <v>0</v>
      </c>
      <c r="G15" s="290" t="s">
        <v>6</v>
      </c>
      <c r="H15" s="290" t="s">
        <v>6</v>
      </c>
      <c r="I15" s="289"/>
      <c r="J15" s="289"/>
      <c r="K15" s="409" t="s">
        <v>228</v>
      </c>
      <c r="L15" s="289"/>
      <c r="M15" s="292" t="s">
        <v>16</v>
      </c>
      <c r="N15" s="289"/>
      <c r="O15" s="289"/>
      <c r="P15" s="297" t="s">
        <v>5</v>
      </c>
      <c r="Q15" s="217" t="s">
        <v>27</v>
      </c>
      <c r="R15" s="264" t="s">
        <v>74</v>
      </c>
      <c r="S15" s="289"/>
      <c r="T15" s="405" t="s">
        <v>418</v>
      </c>
      <c r="U15" s="264" t="s">
        <v>74</v>
      </c>
      <c r="V15" s="264" t="s">
        <v>74</v>
      </c>
      <c r="W15" s="289"/>
      <c r="X15" s="344" t="s">
        <v>233</v>
      </c>
      <c r="Y15" s="290" t="s">
        <v>6</v>
      </c>
      <c r="Z15" s="289"/>
      <c r="AA15" s="289"/>
      <c r="AB15" s="297" t="s">
        <v>5</v>
      </c>
      <c r="AC15" s="289"/>
      <c r="AD15" s="366" t="s">
        <v>14</v>
      </c>
      <c r="AE15" s="292" t="s">
        <v>16</v>
      </c>
      <c r="AF15" s="217" t="s">
        <v>27</v>
      </c>
      <c r="AG15" s="297" t="s">
        <v>5</v>
      </c>
      <c r="AH15" s="289"/>
      <c r="AI15" s="295" t="s">
        <v>26</v>
      </c>
      <c r="AJ15" s="408" t="s">
        <v>426</v>
      </c>
      <c r="AK15" s="409" t="s">
        <v>228</v>
      </c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>Angermann</v>
      </c>
      <c r="AU15" s="199" t="s">
        <v>6</v>
      </c>
      <c r="AV15" s="23" t="str">
        <f>IF(HLOOKUP($A$1,[1]!Plan,AV67,FALSE)="","",HLOOKUP($A$1,[1]!Plan,AV67,FALSE))</f>
        <v>Paulzen</v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62</v>
      </c>
      <c r="C16" s="26">
        <v>4</v>
      </c>
      <c r="D16" s="26">
        <v>4</v>
      </c>
      <c r="E16" s="26">
        <v>4</v>
      </c>
      <c r="F16" s="26">
        <v>5</v>
      </c>
      <c r="G16" s="26">
        <v>1</v>
      </c>
      <c r="H16" s="26">
        <v>1</v>
      </c>
      <c r="I16" s="26"/>
      <c r="J16" s="26"/>
      <c r="K16" s="31" t="s">
        <v>32</v>
      </c>
      <c r="L16" s="26"/>
      <c r="M16" s="26">
        <v>2</v>
      </c>
      <c r="N16" s="26"/>
      <c r="O16" s="26"/>
      <c r="P16" s="26">
        <v>7</v>
      </c>
      <c r="Q16" s="26">
        <v>9</v>
      </c>
      <c r="R16" s="26" t="s">
        <v>64</v>
      </c>
      <c r="S16" s="26"/>
      <c r="T16" s="26">
        <v>10</v>
      </c>
      <c r="U16" s="26" t="s">
        <v>64</v>
      </c>
      <c r="V16" s="26" t="s">
        <v>64</v>
      </c>
      <c r="W16" s="26"/>
      <c r="X16" s="26" t="s">
        <v>33</v>
      </c>
      <c r="Y16" s="26">
        <v>1</v>
      </c>
      <c r="Z16" s="26"/>
      <c r="AA16" s="26"/>
      <c r="AB16" s="26">
        <v>7</v>
      </c>
      <c r="AC16" s="26"/>
      <c r="AD16" s="26">
        <v>3</v>
      </c>
      <c r="AE16" s="26">
        <v>8</v>
      </c>
      <c r="AF16" s="26">
        <v>9</v>
      </c>
      <c r="AG16" s="26">
        <v>7</v>
      </c>
      <c r="AH16" s="26"/>
      <c r="AI16" s="26">
        <v>6</v>
      </c>
      <c r="AJ16" s="82" t="s">
        <v>31</v>
      </c>
      <c r="AK16" s="31" t="s">
        <v>32</v>
      </c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>
        <f>IF(HLOOKUP($A$1&amp;"b",[1]!Plan,AT67,FALSE)="","",HLOOKUP($A$1&amp;"b",[1]!Plan,AT67,FALSE))</f>
        <v>8</v>
      </c>
      <c r="AU16" s="28" t="str">
        <f>IF(HLOOKUP($A$1&amp;"b",[1]!Plan,AU67,FALSE)="","",HLOOKUP($A$1&amp;"b",[1]!Plan,AU67,FALSE))</f>
        <v/>
      </c>
      <c r="AV16" s="28">
        <f>IF(HLOOKUP($A$1&amp;"b",[1]!Plan,AV67,FALSE)="","",HLOOKUP($A$1&amp;"b",[1]!Plan,AV67,FALSE))</f>
        <v>8</v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10</v>
      </c>
      <c r="BA16" s="167">
        <f t="shared" si="8"/>
        <v>4</v>
      </c>
      <c r="BB16" s="167">
        <f t="shared" si="8"/>
        <v>7</v>
      </c>
      <c r="BC16" s="167">
        <f t="shared" si="8"/>
        <v>7</v>
      </c>
      <c r="BD16" s="167">
        <f t="shared" si="8"/>
        <v>11</v>
      </c>
      <c r="BE16" s="167">
        <f t="shared" si="8"/>
        <v>6</v>
      </c>
      <c r="BF16" s="167">
        <f t="shared" si="8"/>
        <v>11</v>
      </c>
      <c r="BG16" s="167">
        <f t="shared" si="8"/>
        <v>2</v>
      </c>
      <c r="BH16" s="167">
        <f t="shared" si="8"/>
        <v>9</v>
      </c>
      <c r="BI16" s="167">
        <f t="shared" si="8"/>
        <v>1</v>
      </c>
      <c r="BJ16" s="167">
        <f t="shared" si="8"/>
        <v>4</v>
      </c>
      <c r="BK16" s="167">
        <f t="shared" si="8"/>
        <v>7</v>
      </c>
      <c r="BL16" s="167">
        <f t="shared" si="8"/>
        <v>7</v>
      </c>
      <c r="BM16" s="167">
        <f t="shared" si="8"/>
        <v>0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6</v>
      </c>
      <c r="BR16" s="167">
        <f t="shared" si="8"/>
        <v>4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262</v>
      </c>
      <c r="C17" s="17" t="s">
        <v>417</v>
      </c>
      <c r="D17" s="17" t="s">
        <v>417</v>
      </c>
      <c r="E17" s="17" t="s">
        <v>417</v>
      </c>
      <c r="F17" s="17" t="s">
        <v>416</v>
      </c>
      <c r="G17" s="17" t="s">
        <v>420</v>
      </c>
      <c r="H17" s="17" t="s">
        <v>420</v>
      </c>
      <c r="I17" s="17"/>
      <c r="J17" s="17"/>
      <c r="K17" s="86" t="s">
        <v>428</v>
      </c>
      <c r="L17" s="17"/>
      <c r="M17" s="17" t="s">
        <v>262</v>
      </c>
      <c r="N17" s="373" t="s">
        <v>253</v>
      </c>
      <c r="O17" s="17"/>
      <c r="P17" s="17" t="s">
        <v>431</v>
      </c>
      <c r="Q17" s="17" t="s">
        <v>421</v>
      </c>
      <c r="R17" s="17" t="s">
        <v>422</v>
      </c>
      <c r="S17" s="373"/>
      <c r="T17" s="373" t="s">
        <v>262</v>
      </c>
      <c r="U17" s="17" t="s">
        <v>422</v>
      </c>
      <c r="V17" s="17" t="s">
        <v>422</v>
      </c>
      <c r="W17" s="17"/>
      <c r="X17" s="17" t="s">
        <v>411</v>
      </c>
      <c r="Y17" s="17" t="s">
        <v>420</v>
      </c>
      <c r="Z17" s="17"/>
      <c r="AA17" s="17"/>
      <c r="AB17" s="17" t="s">
        <v>431</v>
      </c>
      <c r="AC17" s="17"/>
      <c r="AD17" s="17" t="s">
        <v>391</v>
      </c>
      <c r="AE17" s="17" t="s">
        <v>392</v>
      </c>
      <c r="AF17" s="17" t="s">
        <v>421</v>
      </c>
      <c r="AG17" s="17" t="s">
        <v>431</v>
      </c>
      <c r="AH17" s="17"/>
      <c r="AI17" s="17" t="s">
        <v>356</v>
      </c>
      <c r="AJ17" s="334" t="s">
        <v>425</v>
      </c>
      <c r="AK17" s="86" t="s">
        <v>428</v>
      </c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>DB011</v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>InnoVET</v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402" t="s">
        <v>18</v>
      </c>
      <c r="C18" s="305" t="s">
        <v>49</v>
      </c>
      <c r="D18" s="305" t="s">
        <v>49</v>
      </c>
      <c r="E18" s="305" t="s">
        <v>49</v>
      </c>
      <c r="F18" s="372" t="s">
        <v>0</v>
      </c>
      <c r="G18" s="290" t="s">
        <v>6</v>
      </c>
      <c r="H18" s="290" t="s">
        <v>6</v>
      </c>
      <c r="I18" s="289"/>
      <c r="J18" s="289"/>
      <c r="K18" s="409" t="s">
        <v>228</v>
      </c>
      <c r="L18" s="289"/>
      <c r="M18" s="292" t="s">
        <v>16</v>
      </c>
      <c r="N18" s="289"/>
      <c r="O18" s="289"/>
      <c r="P18" s="297" t="s">
        <v>5</v>
      </c>
      <c r="Q18" s="217" t="s">
        <v>27</v>
      </c>
      <c r="R18" s="264" t="s">
        <v>74</v>
      </c>
      <c r="S18" s="289"/>
      <c r="T18" s="405" t="s">
        <v>418</v>
      </c>
      <c r="U18" s="264" t="s">
        <v>74</v>
      </c>
      <c r="V18" s="264" t="s">
        <v>74</v>
      </c>
      <c r="W18" s="289"/>
      <c r="X18" s="344" t="s">
        <v>233</v>
      </c>
      <c r="Y18" s="290" t="s">
        <v>6</v>
      </c>
      <c r="Z18" s="289"/>
      <c r="AA18" s="289"/>
      <c r="AB18" s="297" t="s">
        <v>5</v>
      </c>
      <c r="AC18" s="289"/>
      <c r="AD18" s="366" t="s">
        <v>14</v>
      </c>
      <c r="AE18" s="292" t="s">
        <v>16</v>
      </c>
      <c r="AF18" s="217" t="s">
        <v>27</v>
      </c>
      <c r="AG18" s="297" t="s">
        <v>5</v>
      </c>
      <c r="AH18" s="289"/>
      <c r="AI18" s="295" t="s">
        <v>26</v>
      </c>
      <c r="AJ18" s="408" t="s">
        <v>426</v>
      </c>
      <c r="AK18" s="409" t="s">
        <v>228</v>
      </c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>Angermann</v>
      </c>
      <c r="AU18" s="199" t="s">
        <v>6</v>
      </c>
      <c r="AV18" s="23" t="str">
        <f>IF(HLOOKUP($A$1,[1]!Plan,AV67,FALSE)="","",HLOOKUP($A$1,[1]!Plan,AV67,FALSE))</f>
        <v>Paulzen</v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62</v>
      </c>
      <c r="C19" s="26">
        <v>4</v>
      </c>
      <c r="D19" s="26">
        <v>4</v>
      </c>
      <c r="E19" s="26">
        <v>4</v>
      </c>
      <c r="F19" s="26">
        <v>5</v>
      </c>
      <c r="G19" s="26">
        <v>1</v>
      </c>
      <c r="H19" s="26">
        <v>1</v>
      </c>
      <c r="I19" s="26"/>
      <c r="J19" s="26"/>
      <c r="K19" s="31" t="s">
        <v>32</v>
      </c>
      <c r="L19" s="26"/>
      <c r="M19" s="26">
        <v>2</v>
      </c>
      <c r="N19" s="26"/>
      <c r="O19" s="26"/>
      <c r="P19" s="26">
        <v>7</v>
      </c>
      <c r="Q19" s="26">
        <v>9</v>
      </c>
      <c r="R19" s="26" t="s">
        <v>64</v>
      </c>
      <c r="S19" s="26"/>
      <c r="T19" s="26">
        <v>10</v>
      </c>
      <c r="U19" s="26" t="s">
        <v>64</v>
      </c>
      <c r="V19" s="26" t="s">
        <v>64</v>
      </c>
      <c r="W19" s="26"/>
      <c r="X19" s="26" t="s">
        <v>33</v>
      </c>
      <c r="Y19" s="26">
        <v>1</v>
      </c>
      <c r="Z19" s="26"/>
      <c r="AA19" s="26"/>
      <c r="AB19" s="26">
        <v>7</v>
      </c>
      <c r="AC19" s="26"/>
      <c r="AD19" s="26">
        <v>3</v>
      </c>
      <c r="AE19" s="26">
        <v>8</v>
      </c>
      <c r="AF19" s="26">
        <v>9</v>
      </c>
      <c r="AG19" s="26">
        <v>7</v>
      </c>
      <c r="AH19" s="26"/>
      <c r="AI19" s="26">
        <v>6</v>
      </c>
      <c r="AJ19" s="82" t="s">
        <v>31</v>
      </c>
      <c r="AK19" s="31" t="s">
        <v>32</v>
      </c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>
        <f>IF(HLOOKUP($A$1&amp;"b",[1]!Plan,AT67,FALSE)="","",HLOOKUP($A$1&amp;"b",[1]!Plan,AT67,FALSE))</f>
        <v>8</v>
      </c>
      <c r="AU19" s="28" t="str">
        <f>IF(HLOOKUP($A$1&amp;"b",[1]!Plan,AU67,FALSE)="","",HLOOKUP($A$1&amp;"b",[1]!Plan,AU67,FALSE))</f>
        <v/>
      </c>
      <c r="AV19" s="28">
        <f>IF(HLOOKUP($A$1&amp;"b",[1]!Plan,AV67,FALSE)="","",HLOOKUP($A$1&amp;"b",[1]!Plan,AV67,FALSE))</f>
        <v>8</v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10</v>
      </c>
      <c r="BA19" s="167">
        <f t="shared" si="10"/>
        <v>4</v>
      </c>
      <c r="BB19" s="167">
        <f t="shared" si="10"/>
        <v>7</v>
      </c>
      <c r="BC19" s="167">
        <f t="shared" si="10"/>
        <v>7</v>
      </c>
      <c r="BD19" s="167">
        <f t="shared" si="10"/>
        <v>11</v>
      </c>
      <c r="BE19" s="167">
        <f t="shared" si="10"/>
        <v>6</v>
      </c>
      <c r="BF19" s="167">
        <f t="shared" si="10"/>
        <v>11</v>
      </c>
      <c r="BG19" s="167">
        <f t="shared" si="10"/>
        <v>2</v>
      </c>
      <c r="BH19" s="167">
        <f t="shared" si="10"/>
        <v>9</v>
      </c>
      <c r="BI19" s="167">
        <f t="shared" si="10"/>
        <v>1</v>
      </c>
      <c r="BJ19" s="167">
        <f t="shared" si="10"/>
        <v>4</v>
      </c>
      <c r="BK19" s="167">
        <f t="shared" si="10"/>
        <v>7</v>
      </c>
      <c r="BL19" s="167">
        <f t="shared" si="10"/>
        <v>7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6</v>
      </c>
      <c r="BR19" s="167">
        <f t="shared" si="10"/>
        <v>4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262</v>
      </c>
      <c r="C24" s="17" t="s">
        <v>417</v>
      </c>
      <c r="D24" s="17" t="s">
        <v>417</v>
      </c>
      <c r="E24" s="17" t="s">
        <v>417</v>
      </c>
      <c r="F24" s="17" t="s">
        <v>416</v>
      </c>
      <c r="G24" s="17" t="s">
        <v>420</v>
      </c>
      <c r="H24" s="17" t="s">
        <v>420</v>
      </c>
      <c r="I24" s="17"/>
      <c r="J24" s="17"/>
      <c r="K24" s="17" t="s">
        <v>342</v>
      </c>
      <c r="L24" s="17"/>
      <c r="M24" s="17" t="s">
        <v>262</v>
      </c>
      <c r="N24" s="373" t="s">
        <v>253</v>
      </c>
      <c r="O24" s="17"/>
      <c r="P24" s="17" t="s">
        <v>431</v>
      </c>
      <c r="Q24" s="17" t="s">
        <v>421</v>
      </c>
      <c r="R24" s="17" t="s">
        <v>422</v>
      </c>
      <c r="S24" s="373"/>
      <c r="T24" s="373" t="s">
        <v>262</v>
      </c>
      <c r="U24" s="17" t="s">
        <v>422</v>
      </c>
      <c r="V24" s="17" t="s">
        <v>422</v>
      </c>
      <c r="W24" s="17"/>
      <c r="X24" s="17" t="s">
        <v>411</v>
      </c>
      <c r="Y24" s="17" t="s">
        <v>420</v>
      </c>
      <c r="Z24" s="17"/>
      <c r="AA24" s="17" t="s">
        <v>258</v>
      </c>
      <c r="AB24" s="17" t="s">
        <v>431</v>
      </c>
      <c r="AC24" s="17"/>
      <c r="AD24" s="17" t="s">
        <v>391</v>
      </c>
      <c r="AE24" s="17" t="s">
        <v>392</v>
      </c>
      <c r="AF24" s="17" t="s">
        <v>421</v>
      </c>
      <c r="AG24" s="17" t="s">
        <v>431</v>
      </c>
      <c r="AH24" s="17"/>
      <c r="AI24" s="17" t="s">
        <v>432</v>
      </c>
      <c r="AJ24" s="334" t="s">
        <v>425</v>
      </c>
      <c r="AK24" s="86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>DB011</v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402" t="s">
        <v>18</v>
      </c>
      <c r="C25" s="305" t="s">
        <v>49</v>
      </c>
      <c r="D25" s="305" t="s">
        <v>49</v>
      </c>
      <c r="E25" s="305" t="s">
        <v>49</v>
      </c>
      <c r="F25" s="372" t="s">
        <v>0</v>
      </c>
      <c r="G25" s="290" t="s">
        <v>6</v>
      </c>
      <c r="H25" s="290" t="s">
        <v>6</v>
      </c>
      <c r="I25" s="289"/>
      <c r="J25" s="289"/>
      <c r="K25" s="390" t="s">
        <v>372</v>
      </c>
      <c r="L25" s="289"/>
      <c r="M25" s="352" t="s">
        <v>202</v>
      </c>
      <c r="N25" s="289"/>
      <c r="O25" s="289"/>
      <c r="P25" s="297" t="s">
        <v>5</v>
      </c>
      <c r="Q25" s="217" t="s">
        <v>27</v>
      </c>
      <c r="R25" s="264" t="s">
        <v>74</v>
      </c>
      <c r="S25" s="310"/>
      <c r="T25" s="405" t="s">
        <v>418</v>
      </c>
      <c r="U25" s="264" t="s">
        <v>74</v>
      </c>
      <c r="V25" s="264" t="s">
        <v>74</v>
      </c>
      <c r="W25" s="289"/>
      <c r="X25" s="344" t="s">
        <v>233</v>
      </c>
      <c r="Y25" s="290" t="s">
        <v>6</v>
      </c>
      <c r="Z25" s="289"/>
      <c r="AA25" s="293" t="s">
        <v>225</v>
      </c>
      <c r="AB25" s="297" t="s">
        <v>5</v>
      </c>
      <c r="AC25" s="289"/>
      <c r="AD25" s="366" t="s">
        <v>14</v>
      </c>
      <c r="AE25" s="292" t="s">
        <v>16</v>
      </c>
      <c r="AF25" s="217" t="s">
        <v>27</v>
      </c>
      <c r="AG25" s="297" t="s">
        <v>5</v>
      </c>
      <c r="AH25" s="289"/>
      <c r="AI25" s="295" t="s">
        <v>26</v>
      </c>
      <c r="AJ25" s="408" t="s">
        <v>426</v>
      </c>
      <c r="AK25" s="289"/>
      <c r="AL25" s="289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62</v>
      </c>
      <c r="C26" s="26">
        <v>4</v>
      </c>
      <c r="D26" s="26">
        <v>4</v>
      </c>
      <c r="E26" s="26">
        <v>4</v>
      </c>
      <c r="F26" s="26">
        <v>5</v>
      </c>
      <c r="G26" s="26">
        <v>1</v>
      </c>
      <c r="H26" s="26">
        <v>1</v>
      </c>
      <c r="I26" s="26"/>
      <c r="J26" s="26"/>
      <c r="K26" s="26" t="s">
        <v>271</v>
      </c>
      <c r="L26" s="26"/>
      <c r="M26" s="26">
        <v>2</v>
      </c>
      <c r="N26" s="26"/>
      <c r="O26" s="26"/>
      <c r="P26" s="26">
        <v>7</v>
      </c>
      <c r="Q26" s="26">
        <v>9</v>
      </c>
      <c r="R26" s="26" t="s">
        <v>64</v>
      </c>
      <c r="S26" s="26"/>
      <c r="T26" s="26">
        <v>10</v>
      </c>
      <c r="U26" s="26" t="s">
        <v>64</v>
      </c>
      <c r="V26" s="26" t="s">
        <v>64</v>
      </c>
      <c r="W26" s="26"/>
      <c r="X26" s="26" t="s">
        <v>33</v>
      </c>
      <c r="Y26" s="26">
        <v>1</v>
      </c>
      <c r="Z26" s="26"/>
      <c r="AA26" s="26" t="s">
        <v>63</v>
      </c>
      <c r="AB26" s="26">
        <v>7</v>
      </c>
      <c r="AC26" s="26"/>
      <c r="AD26" s="26">
        <v>3</v>
      </c>
      <c r="AE26" s="26">
        <v>8</v>
      </c>
      <c r="AF26" s="26">
        <v>9</v>
      </c>
      <c r="AG26" s="26">
        <v>7</v>
      </c>
      <c r="AH26" s="26"/>
      <c r="AI26" s="26">
        <v>6</v>
      </c>
      <c r="AJ26" s="82" t="s">
        <v>31</v>
      </c>
      <c r="AK26" s="124"/>
      <c r="AL26" s="382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>
        <f>IF(HLOOKUP($A$1&amp;"b",[1]!Plan,AT68,FALSE)="","",HLOOKUP($A$1&amp;"b",[1]!Plan,AT68,FALSE))</f>
        <v>8</v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10</v>
      </c>
      <c r="BA26" s="167">
        <f t="shared" si="14"/>
        <v>4</v>
      </c>
      <c r="BB26" s="167">
        <f t="shared" si="14"/>
        <v>7</v>
      </c>
      <c r="BC26" s="167">
        <f t="shared" si="14"/>
        <v>7</v>
      </c>
      <c r="BD26" s="167">
        <f t="shared" si="14"/>
        <v>11</v>
      </c>
      <c r="BE26" s="167">
        <f t="shared" si="14"/>
        <v>6</v>
      </c>
      <c r="BF26" s="167">
        <f t="shared" si="14"/>
        <v>11</v>
      </c>
      <c r="BG26" s="167">
        <f t="shared" si="14"/>
        <v>2</v>
      </c>
      <c r="BH26" s="167">
        <f t="shared" si="14"/>
        <v>9</v>
      </c>
      <c r="BI26" s="167">
        <f t="shared" si="14"/>
        <v>1</v>
      </c>
      <c r="BJ26" s="167">
        <f t="shared" si="14"/>
        <v>4</v>
      </c>
      <c r="BK26" s="167">
        <f t="shared" si="14"/>
        <v>0</v>
      </c>
      <c r="BL26" s="167">
        <f t="shared" si="14"/>
        <v>7</v>
      </c>
      <c r="BM26" s="167">
        <f t="shared" si="14"/>
        <v>0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6</v>
      </c>
      <c r="BR26" s="167">
        <f t="shared" si="14"/>
        <v>4</v>
      </c>
    </row>
    <row r="27" spans="1:83" ht="17.100000000000001" customHeight="1" x14ac:dyDescent="0.3">
      <c r="A27" s="192"/>
      <c r="B27" s="17" t="s">
        <v>262</v>
      </c>
      <c r="C27" s="17" t="s">
        <v>417</v>
      </c>
      <c r="D27" s="17" t="s">
        <v>417</v>
      </c>
      <c r="E27" s="17" t="s">
        <v>417</v>
      </c>
      <c r="F27" s="17" t="s">
        <v>416</v>
      </c>
      <c r="G27" s="17" t="s">
        <v>420</v>
      </c>
      <c r="H27" s="17" t="s">
        <v>420</v>
      </c>
      <c r="I27" s="17"/>
      <c r="J27" s="17"/>
      <c r="K27" s="17" t="s">
        <v>342</v>
      </c>
      <c r="L27" s="17"/>
      <c r="M27" s="17" t="s">
        <v>262</v>
      </c>
      <c r="N27" s="373" t="s">
        <v>253</v>
      </c>
      <c r="O27" s="17"/>
      <c r="P27" s="17" t="s">
        <v>431</v>
      </c>
      <c r="Q27" s="17" t="s">
        <v>421</v>
      </c>
      <c r="R27" s="17" t="s">
        <v>422</v>
      </c>
      <c r="S27" s="373"/>
      <c r="T27" s="373" t="s">
        <v>262</v>
      </c>
      <c r="U27" s="17" t="s">
        <v>422</v>
      </c>
      <c r="V27" s="17" t="s">
        <v>422</v>
      </c>
      <c r="W27" s="17"/>
      <c r="X27" s="17" t="s">
        <v>411</v>
      </c>
      <c r="Y27" s="17" t="s">
        <v>420</v>
      </c>
      <c r="Z27" s="17"/>
      <c r="AA27" s="17"/>
      <c r="AB27" s="17" t="s">
        <v>431</v>
      </c>
      <c r="AC27" s="17"/>
      <c r="AD27" s="17" t="s">
        <v>391</v>
      </c>
      <c r="AE27" s="17" t="s">
        <v>392</v>
      </c>
      <c r="AF27" s="17" t="s">
        <v>421</v>
      </c>
      <c r="AG27" s="17" t="s">
        <v>431</v>
      </c>
      <c r="AH27" s="17"/>
      <c r="AI27" s="17" t="s">
        <v>432</v>
      </c>
      <c r="AJ27" s="334" t="s">
        <v>425</v>
      </c>
      <c r="AK27" s="86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>DB011</v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402" t="s">
        <v>18</v>
      </c>
      <c r="C28" s="305" t="s">
        <v>49</v>
      </c>
      <c r="D28" s="305" t="s">
        <v>49</v>
      </c>
      <c r="E28" s="305" t="s">
        <v>49</v>
      </c>
      <c r="F28" s="372" t="s">
        <v>0</v>
      </c>
      <c r="G28" s="290" t="s">
        <v>6</v>
      </c>
      <c r="H28" s="290" t="s">
        <v>6</v>
      </c>
      <c r="I28" s="289"/>
      <c r="J28" s="289"/>
      <c r="K28" s="390" t="s">
        <v>372</v>
      </c>
      <c r="L28" s="289"/>
      <c r="M28" s="352" t="s">
        <v>202</v>
      </c>
      <c r="N28" s="289"/>
      <c r="O28" s="289"/>
      <c r="P28" s="297" t="s">
        <v>5</v>
      </c>
      <c r="Q28" s="217" t="s">
        <v>27</v>
      </c>
      <c r="R28" s="264" t="s">
        <v>74</v>
      </c>
      <c r="S28" s="310"/>
      <c r="T28" s="405" t="s">
        <v>418</v>
      </c>
      <c r="U28" s="264" t="s">
        <v>74</v>
      </c>
      <c r="V28" s="264" t="s">
        <v>74</v>
      </c>
      <c r="W28" s="289"/>
      <c r="X28" s="344" t="s">
        <v>233</v>
      </c>
      <c r="Y28" s="290" t="s">
        <v>6</v>
      </c>
      <c r="Z28" s="289"/>
      <c r="AA28" s="289"/>
      <c r="AB28" s="297" t="s">
        <v>5</v>
      </c>
      <c r="AC28" s="289"/>
      <c r="AD28" s="366" t="s">
        <v>14</v>
      </c>
      <c r="AE28" s="292" t="s">
        <v>16</v>
      </c>
      <c r="AF28" s="217" t="s">
        <v>27</v>
      </c>
      <c r="AG28" s="297" t="s">
        <v>5</v>
      </c>
      <c r="AH28" s="289"/>
      <c r="AI28" s="295" t="s">
        <v>26</v>
      </c>
      <c r="AJ28" s="408" t="s">
        <v>426</v>
      </c>
      <c r="AK28" s="289"/>
      <c r="AL28" s="289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62</v>
      </c>
      <c r="C29" s="26">
        <v>4</v>
      </c>
      <c r="D29" s="26">
        <v>4</v>
      </c>
      <c r="E29" s="26">
        <v>4</v>
      </c>
      <c r="F29" s="26">
        <v>5</v>
      </c>
      <c r="G29" s="26">
        <v>1</v>
      </c>
      <c r="H29" s="26">
        <v>1</v>
      </c>
      <c r="I29" s="26"/>
      <c r="J29" s="26"/>
      <c r="K29" s="26" t="s">
        <v>271</v>
      </c>
      <c r="L29" s="26"/>
      <c r="M29" s="26">
        <v>2</v>
      </c>
      <c r="N29" s="26"/>
      <c r="O29" s="26"/>
      <c r="P29" s="26">
        <v>7</v>
      </c>
      <c r="Q29" s="26">
        <v>9</v>
      </c>
      <c r="R29" s="26" t="s">
        <v>64</v>
      </c>
      <c r="S29" s="26"/>
      <c r="T29" s="26">
        <v>10</v>
      </c>
      <c r="U29" s="26" t="s">
        <v>64</v>
      </c>
      <c r="V29" s="26" t="s">
        <v>64</v>
      </c>
      <c r="W29" s="26"/>
      <c r="X29" s="26" t="s">
        <v>33</v>
      </c>
      <c r="Y29" s="26">
        <v>1</v>
      </c>
      <c r="Z29" s="26"/>
      <c r="AA29" s="26"/>
      <c r="AB29" s="26">
        <v>7</v>
      </c>
      <c r="AC29" s="26"/>
      <c r="AD29" s="26">
        <v>3</v>
      </c>
      <c r="AE29" s="26">
        <v>8</v>
      </c>
      <c r="AF29" s="26">
        <v>9</v>
      </c>
      <c r="AG29" s="26">
        <v>7</v>
      </c>
      <c r="AH29" s="26"/>
      <c r="AI29" s="26">
        <v>6</v>
      </c>
      <c r="AJ29" s="82" t="s">
        <v>31</v>
      </c>
      <c r="AK29" s="124"/>
      <c r="AL29" s="382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>
        <f>IF(HLOOKUP($A$1&amp;"b",[1]!Plan,AT68,FALSE)="","",HLOOKUP($A$1&amp;"b",[1]!Plan,AT68,FALSE))</f>
        <v>8</v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10</v>
      </c>
      <c r="BA29" s="167">
        <f t="shared" si="16"/>
        <v>4</v>
      </c>
      <c r="BB29" s="167">
        <f t="shared" si="16"/>
        <v>7</v>
      </c>
      <c r="BC29" s="167">
        <f t="shared" si="16"/>
        <v>7</v>
      </c>
      <c r="BD29" s="167">
        <f t="shared" si="16"/>
        <v>11</v>
      </c>
      <c r="BE29" s="167">
        <f t="shared" si="16"/>
        <v>6</v>
      </c>
      <c r="BF29" s="167">
        <f t="shared" si="16"/>
        <v>11</v>
      </c>
      <c r="BG29" s="167">
        <f t="shared" si="16"/>
        <v>2</v>
      </c>
      <c r="BH29" s="167">
        <f t="shared" si="16"/>
        <v>9</v>
      </c>
      <c r="BI29" s="167">
        <f t="shared" si="16"/>
        <v>1</v>
      </c>
      <c r="BJ29" s="167">
        <f t="shared" si="16"/>
        <v>4</v>
      </c>
      <c r="BK29" s="167">
        <f t="shared" si="16"/>
        <v>0</v>
      </c>
      <c r="BL29" s="167">
        <f t="shared" si="16"/>
        <v>7</v>
      </c>
      <c r="BM29" s="167">
        <f t="shared" si="16"/>
        <v>0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6</v>
      </c>
      <c r="BR29" s="167">
        <f t="shared" si="16"/>
        <v>4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262</v>
      </c>
      <c r="C34" s="17" t="s">
        <v>417</v>
      </c>
      <c r="D34" s="17" t="s">
        <v>417</v>
      </c>
      <c r="E34" s="17" t="s">
        <v>417</v>
      </c>
      <c r="F34" s="17" t="s">
        <v>416</v>
      </c>
      <c r="G34" s="17" t="s">
        <v>420</v>
      </c>
      <c r="H34" s="17" t="s">
        <v>420</v>
      </c>
      <c r="I34" s="17"/>
      <c r="J34" s="17"/>
      <c r="K34" s="17" t="s">
        <v>342</v>
      </c>
      <c r="L34" s="17"/>
      <c r="M34" s="17" t="s">
        <v>262</v>
      </c>
      <c r="N34" s="373" t="s">
        <v>253</v>
      </c>
      <c r="O34" s="17"/>
      <c r="P34" s="17" t="s">
        <v>268</v>
      </c>
      <c r="Q34" s="17" t="s">
        <v>421</v>
      </c>
      <c r="R34" s="17" t="s">
        <v>422</v>
      </c>
      <c r="S34" s="373"/>
      <c r="T34" s="373" t="s">
        <v>262</v>
      </c>
      <c r="U34" s="17" t="s">
        <v>422</v>
      </c>
      <c r="V34" s="17" t="s">
        <v>422</v>
      </c>
      <c r="W34" s="17"/>
      <c r="X34" s="17" t="s">
        <v>411</v>
      </c>
      <c r="Y34" s="17" t="s">
        <v>420</v>
      </c>
      <c r="Z34" s="17"/>
      <c r="AA34" s="17"/>
      <c r="AB34" s="17" t="s">
        <v>268</v>
      </c>
      <c r="AC34" s="17"/>
      <c r="AD34" s="17" t="s">
        <v>391</v>
      </c>
      <c r="AE34" s="17" t="s">
        <v>392</v>
      </c>
      <c r="AF34" s="17" t="s">
        <v>421</v>
      </c>
      <c r="AG34" s="17" t="s">
        <v>268</v>
      </c>
      <c r="AH34" s="17"/>
      <c r="AI34" s="17" t="s">
        <v>262</v>
      </c>
      <c r="AJ34" s="334" t="s">
        <v>425</v>
      </c>
      <c r="AK34" s="86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>DB011</v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8" t="s">
        <v>4</v>
      </c>
      <c r="C35" s="305" t="s">
        <v>49</v>
      </c>
      <c r="D35" s="305" t="s">
        <v>49</v>
      </c>
      <c r="E35" s="305" t="s">
        <v>49</v>
      </c>
      <c r="F35" s="372" t="s">
        <v>0</v>
      </c>
      <c r="G35" s="290" t="s">
        <v>6</v>
      </c>
      <c r="H35" s="290" t="s">
        <v>6</v>
      </c>
      <c r="I35" s="289"/>
      <c r="J35" s="289"/>
      <c r="K35" s="390" t="s">
        <v>372</v>
      </c>
      <c r="L35" s="289"/>
      <c r="M35" s="292" t="s">
        <v>16</v>
      </c>
      <c r="N35" s="289"/>
      <c r="O35" s="289"/>
      <c r="P35" s="297" t="s">
        <v>5</v>
      </c>
      <c r="Q35" s="217" t="s">
        <v>27</v>
      </c>
      <c r="R35" s="264" t="s">
        <v>74</v>
      </c>
      <c r="S35" s="310"/>
      <c r="T35" s="406" t="s">
        <v>423</v>
      </c>
      <c r="U35" s="264" t="s">
        <v>74</v>
      </c>
      <c r="V35" s="264" t="s">
        <v>74</v>
      </c>
      <c r="W35" s="289"/>
      <c r="X35" s="344" t="s">
        <v>233</v>
      </c>
      <c r="Y35" s="290" t="s">
        <v>6</v>
      </c>
      <c r="Z35" s="289"/>
      <c r="AA35" s="289"/>
      <c r="AB35" s="297" t="s">
        <v>5</v>
      </c>
      <c r="AC35" s="289"/>
      <c r="AD35" s="366" t="s">
        <v>14</v>
      </c>
      <c r="AE35" s="292" t="s">
        <v>16</v>
      </c>
      <c r="AF35" s="217" t="s">
        <v>27</v>
      </c>
      <c r="AG35" s="297" t="s">
        <v>5</v>
      </c>
      <c r="AH35" s="289"/>
      <c r="AI35" s="325" t="s">
        <v>16</v>
      </c>
      <c r="AJ35" s="408" t="s">
        <v>426</v>
      </c>
      <c r="AK35" s="289"/>
      <c r="AL35" s="289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62</v>
      </c>
      <c r="C36" s="26">
        <v>4</v>
      </c>
      <c r="D36" s="26">
        <v>4</v>
      </c>
      <c r="E36" s="26">
        <v>4</v>
      </c>
      <c r="F36" s="26">
        <v>5</v>
      </c>
      <c r="G36" s="26">
        <v>1</v>
      </c>
      <c r="H36" s="26">
        <v>1</v>
      </c>
      <c r="I36" s="26"/>
      <c r="J36" s="26"/>
      <c r="K36" s="26" t="s">
        <v>271</v>
      </c>
      <c r="L36" s="26"/>
      <c r="M36" s="26">
        <v>2</v>
      </c>
      <c r="N36" s="26"/>
      <c r="O36" s="26"/>
      <c r="P36" s="26">
        <v>7</v>
      </c>
      <c r="Q36" s="26">
        <v>9</v>
      </c>
      <c r="R36" s="26" t="s">
        <v>64</v>
      </c>
      <c r="S36" s="26"/>
      <c r="T36" s="26">
        <v>10</v>
      </c>
      <c r="U36" s="26" t="s">
        <v>64</v>
      </c>
      <c r="V36" s="26" t="s">
        <v>64</v>
      </c>
      <c r="W36" s="26"/>
      <c r="X36" s="26" t="s">
        <v>33</v>
      </c>
      <c r="Y36" s="26">
        <v>1</v>
      </c>
      <c r="Z36" s="26"/>
      <c r="AA36" s="26"/>
      <c r="AB36" s="26">
        <v>7</v>
      </c>
      <c r="AC36" s="26"/>
      <c r="AD36" s="26">
        <v>3</v>
      </c>
      <c r="AE36" s="26">
        <v>8</v>
      </c>
      <c r="AF36" s="26">
        <v>9</v>
      </c>
      <c r="AG36" s="26">
        <v>7</v>
      </c>
      <c r="AH36" s="26"/>
      <c r="AI36" s="26">
        <v>6</v>
      </c>
      <c r="AJ36" s="82" t="s">
        <v>31</v>
      </c>
      <c r="AK36" s="124"/>
      <c r="AL36" s="382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>
        <f>IF(HLOOKUP($A$1&amp;"b",[1]!Plan,AT69,FALSE)="","",HLOOKUP($A$1&amp;"b",[1]!Plan,AT69,FALSE))</f>
        <v>8</v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10</v>
      </c>
      <c r="BA36" s="167">
        <f t="shared" si="20"/>
        <v>4</v>
      </c>
      <c r="BB36" s="167">
        <f t="shared" si="20"/>
        <v>7</v>
      </c>
      <c r="BC36" s="167">
        <f t="shared" si="20"/>
        <v>7</v>
      </c>
      <c r="BD36" s="167">
        <f t="shared" si="20"/>
        <v>11</v>
      </c>
      <c r="BE36" s="167">
        <f t="shared" si="20"/>
        <v>6</v>
      </c>
      <c r="BF36" s="167">
        <f t="shared" si="20"/>
        <v>11</v>
      </c>
      <c r="BG36" s="167">
        <f t="shared" si="20"/>
        <v>2</v>
      </c>
      <c r="BH36" s="167">
        <f t="shared" si="20"/>
        <v>9</v>
      </c>
      <c r="BI36" s="167">
        <f t="shared" si="20"/>
        <v>1</v>
      </c>
      <c r="BJ36" s="167">
        <f t="shared" si="20"/>
        <v>4</v>
      </c>
      <c r="BK36" s="167">
        <f t="shared" si="20"/>
        <v>0</v>
      </c>
      <c r="BL36" s="167">
        <f t="shared" si="20"/>
        <v>7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6</v>
      </c>
      <c r="BR36" s="167">
        <f t="shared" si="20"/>
        <v>4</v>
      </c>
    </row>
    <row r="37" spans="1:71" ht="15" customHeight="1" x14ac:dyDescent="0.3">
      <c r="A37" s="192"/>
      <c r="B37" s="17" t="s">
        <v>262</v>
      </c>
      <c r="C37" s="17" t="s">
        <v>417</v>
      </c>
      <c r="D37" s="17" t="s">
        <v>417</v>
      </c>
      <c r="E37" s="17" t="s">
        <v>417</v>
      </c>
      <c r="F37" s="17" t="s">
        <v>416</v>
      </c>
      <c r="G37" s="17" t="s">
        <v>420</v>
      </c>
      <c r="H37" s="17" t="s">
        <v>420</v>
      </c>
      <c r="I37" s="17"/>
      <c r="J37" s="17"/>
      <c r="K37" s="17" t="s">
        <v>342</v>
      </c>
      <c r="L37" s="17"/>
      <c r="M37" s="17" t="s">
        <v>262</v>
      </c>
      <c r="N37" s="373" t="s">
        <v>253</v>
      </c>
      <c r="O37" s="17"/>
      <c r="P37" s="17" t="s">
        <v>268</v>
      </c>
      <c r="Q37" s="17" t="s">
        <v>421</v>
      </c>
      <c r="R37" s="17" t="s">
        <v>422</v>
      </c>
      <c r="S37" s="373"/>
      <c r="T37" s="373" t="s">
        <v>262</v>
      </c>
      <c r="U37" s="17" t="s">
        <v>422</v>
      </c>
      <c r="V37" s="17" t="s">
        <v>422</v>
      </c>
      <c r="W37" s="17"/>
      <c r="X37" s="17" t="s">
        <v>411</v>
      </c>
      <c r="Y37" s="17" t="s">
        <v>420</v>
      </c>
      <c r="Z37" s="17"/>
      <c r="AA37" s="17"/>
      <c r="AB37" s="17" t="s">
        <v>268</v>
      </c>
      <c r="AC37" s="17"/>
      <c r="AD37" s="17" t="s">
        <v>391</v>
      </c>
      <c r="AE37" s="17" t="s">
        <v>392</v>
      </c>
      <c r="AF37" s="17" t="s">
        <v>421</v>
      </c>
      <c r="AG37" s="17" t="s">
        <v>268</v>
      </c>
      <c r="AH37" s="17"/>
      <c r="AI37" s="17" t="s">
        <v>262</v>
      </c>
      <c r="AJ37" s="334" t="s">
        <v>425</v>
      </c>
      <c r="AK37" s="86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>DB011</v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8" t="s">
        <v>4</v>
      </c>
      <c r="C38" s="305" t="s">
        <v>49</v>
      </c>
      <c r="D38" s="305" t="s">
        <v>49</v>
      </c>
      <c r="E38" s="305" t="s">
        <v>49</v>
      </c>
      <c r="F38" s="372" t="s">
        <v>0</v>
      </c>
      <c r="G38" s="290" t="s">
        <v>6</v>
      </c>
      <c r="H38" s="290" t="s">
        <v>6</v>
      </c>
      <c r="I38" s="289"/>
      <c r="J38" s="289"/>
      <c r="K38" s="390" t="s">
        <v>372</v>
      </c>
      <c r="L38" s="289"/>
      <c r="M38" s="292" t="s">
        <v>16</v>
      </c>
      <c r="N38" s="289"/>
      <c r="O38" s="289"/>
      <c r="P38" s="297" t="s">
        <v>5</v>
      </c>
      <c r="Q38" s="217" t="s">
        <v>27</v>
      </c>
      <c r="R38" s="264" t="s">
        <v>74</v>
      </c>
      <c r="S38" s="310"/>
      <c r="T38" s="406" t="s">
        <v>423</v>
      </c>
      <c r="U38" s="264" t="s">
        <v>74</v>
      </c>
      <c r="V38" s="264" t="s">
        <v>74</v>
      </c>
      <c r="W38" s="289"/>
      <c r="X38" s="344" t="s">
        <v>233</v>
      </c>
      <c r="Y38" s="290" t="s">
        <v>6</v>
      </c>
      <c r="Z38" s="289"/>
      <c r="AA38" s="289"/>
      <c r="AB38" s="297" t="s">
        <v>5</v>
      </c>
      <c r="AC38" s="289"/>
      <c r="AD38" s="366" t="s">
        <v>14</v>
      </c>
      <c r="AE38" s="292" t="s">
        <v>16</v>
      </c>
      <c r="AF38" s="217" t="s">
        <v>27</v>
      </c>
      <c r="AG38" s="297" t="s">
        <v>5</v>
      </c>
      <c r="AH38" s="289"/>
      <c r="AI38" s="325" t="s">
        <v>16</v>
      </c>
      <c r="AJ38" s="408" t="s">
        <v>426</v>
      </c>
      <c r="AK38" s="289"/>
      <c r="AL38" s="289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62</v>
      </c>
      <c r="C39" s="26">
        <v>4</v>
      </c>
      <c r="D39" s="26">
        <v>4</v>
      </c>
      <c r="E39" s="26">
        <v>4</v>
      </c>
      <c r="F39" s="26">
        <v>5</v>
      </c>
      <c r="G39" s="26">
        <v>1</v>
      </c>
      <c r="H39" s="26">
        <v>1</v>
      </c>
      <c r="I39" s="26"/>
      <c r="J39" s="26"/>
      <c r="K39" s="26" t="s">
        <v>271</v>
      </c>
      <c r="L39" s="26"/>
      <c r="M39" s="26">
        <v>2</v>
      </c>
      <c r="N39" s="26"/>
      <c r="O39" s="26"/>
      <c r="P39" s="26">
        <v>7</v>
      </c>
      <c r="Q39" s="26">
        <v>9</v>
      </c>
      <c r="R39" s="26" t="s">
        <v>64</v>
      </c>
      <c r="S39" s="26"/>
      <c r="T39" s="26">
        <v>10</v>
      </c>
      <c r="U39" s="26" t="s">
        <v>64</v>
      </c>
      <c r="V39" s="26" t="s">
        <v>64</v>
      </c>
      <c r="W39" s="26"/>
      <c r="X39" s="26" t="s">
        <v>33</v>
      </c>
      <c r="Y39" s="26">
        <v>1</v>
      </c>
      <c r="Z39" s="26"/>
      <c r="AA39" s="26"/>
      <c r="AB39" s="26">
        <v>7</v>
      </c>
      <c r="AC39" s="26"/>
      <c r="AD39" s="26">
        <v>3</v>
      </c>
      <c r="AE39" s="26">
        <v>8</v>
      </c>
      <c r="AF39" s="26">
        <v>9</v>
      </c>
      <c r="AG39" s="26">
        <v>7</v>
      </c>
      <c r="AH39" s="26"/>
      <c r="AI39" s="26">
        <v>6</v>
      </c>
      <c r="AJ39" s="82" t="s">
        <v>31</v>
      </c>
      <c r="AK39" s="124"/>
      <c r="AL39" s="382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>
        <f>IF(HLOOKUP($A$1&amp;"b",[1]!Plan,AT69,FALSE)="","",HLOOKUP($A$1&amp;"b",[1]!Plan,AT69,FALSE))</f>
        <v>8</v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10</v>
      </c>
      <c r="BA39" s="167">
        <f t="shared" si="22"/>
        <v>4</v>
      </c>
      <c r="BB39" s="167">
        <f t="shared" si="22"/>
        <v>7</v>
      </c>
      <c r="BC39" s="167">
        <f t="shared" si="22"/>
        <v>7</v>
      </c>
      <c r="BD39" s="167">
        <f t="shared" si="22"/>
        <v>11</v>
      </c>
      <c r="BE39" s="167">
        <f t="shared" si="22"/>
        <v>6</v>
      </c>
      <c r="BF39" s="167">
        <f t="shared" si="22"/>
        <v>11</v>
      </c>
      <c r="BG39" s="167">
        <f t="shared" si="22"/>
        <v>2</v>
      </c>
      <c r="BH39" s="167">
        <f t="shared" si="22"/>
        <v>9</v>
      </c>
      <c r="BI39" s="167">
        <f t="shared" si="22"/>
        <v>1</v>
      </c>
      <c r="BJ39" s="167">
        <f t="shared" si="22"/>
        <v>4</v>
      </c>
      <c r="BK39" s="167">
        <f t="shared" si="22"/>
        <v>0</v>
      </c>
      <c r="BL39" s="167">
        <f t="shared" si="22"/>
        <v>7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6</v>
      </c>
      <c r="BR39" s="167">
        <f t="shared" si="22"/>
        <v>4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262</v>
      </c>
      <c r="C44" s="17" t="s">
        <v>417</v>
      </c>
      <c r="D44" s="17" t="s">
        <v>417</v>
      </c>
      <c r="E44" s="17" t="s">
        <v>417</v>
      </c>
      <c r="F44" s="17" t="s">
        <v>416</v>
      </c>
      <c r="G44" s="17" t="s">
        <v>420</v>
      </c>
      <c r="H44" s="17" t="s">
        <v>420</v>
      </c>
      <c r="I44" s="17"/>
      <c r="J44" s="17"/>
      <c r="K44" s="17" t="s">
        <v>342</v>
      </c>
      <c r="L44" s="17"/>
      <c r="M44" s="17" t="s">
        <v>262</v>
      </c>
      <c r="N44" s="17" t="s">
        <v>253</v>
      </c>
      <c r="O44" s="17"/>
      <c r="P44" s="17" t="s">
        <v>268</v>
      </c>
      <c r="Q44" s="17" t="s">
        <v>421</v>
      </c>
      <c r="R44" s="17" t="s">
        <v>422</v>
      </c>
      <c r="S44" s="17"/>
      <c r="T44" s="373" t="s">
        <v>262</v>
      </c>
      <c r="U44" s="17" t="s">
        <v>422</v>
      </c>
      <c r="V44" s="17" t="s">
        <v>422</v>
      </c>
      <c r="W44" s="17"/>
      <c r="X44" s="17" t="s">
        <v>411</v>
      </c>
      <c r="Y44" s="17" t="s">
        <v>420</v>
      </c>
      <c r="Z44" s="17"/>
      <c r="AA44" s="17"/>
      <c r="AB44" s="17" t="s">
        <v>268</v>
      </c>
      <c r="AC44" s="17"/>
      <c r="AD44" s="17" t="s">
        <v>391</v>
      </c>
      <c r="AE44" s="17" t="s">
        <v>392</v>
      </c>
      <c r="AF44" s="17" t="s">
        <v>421</v>
      </c>
      <c r="AG44" s="17" t="s">
        <v>268</v>
      </c>
      <c r="AH44" s="17"/>
      <c r="AI44" s="17" t="s">
        <v>432</v>
      </c>
      <c r="AJ44" s="334" t="s">
        <v>425</v>
      </c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>DB011</v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8" t="s">
        <v>4</v>
      </c>
      <c r="C45" s="305" t="s">
        <v>49</v>
      </c>
      <c r="D45" s="305" t="s">
        <v>49</v>
      </c>
      <c r="E45" s="305" t="s">
        <v>49</v>
      </c>
      <c r="F45" s="372" t="s">
        <v>0</v>
      </c>
      <c r="G45" s="290" t="s">
        <v>6</v>
      </c>
      <c r="H45" s="290" t="s">
        <v>6</v>
      </c>
      <c r="I45" s="289"/>
      <c r="J45" s="289"/>
      <c r="K45" s="390" t="s">
        <v>372</v>
      </c>
      <c r="L45" s="289"/>
      <c r="M45" s="352" t="s">
        <v>202</v>
      </c>
      <c r="N45" s="289"/>
      <c r="O45" s="289"/>
      <c r="P45" s="297" t="s">
        <v>5</v>
      </c>
      <c r="Q45" s="217" t="s">
        <v>27</v>
      </c>
      <c r="R45" s="264" t="s">
        <v>74</v>
      </c>
      <c r="S45" s="310"/>
      <c r="T45" s="406" t="s">
        <v>423</v>
      </c>
      <c r="U45" s="264" t="s">
        <v>74</v>
      </c>
      <c r="V45" s="264" t="s">
        <v>74</v>
      </c>
      <c r="W45" s="289"/>
      <c r="X45" s="344" t="s">
        <v>233</v>
      </c>
      <c r="Y45" s="290" t="s">
        <v>6</v>
      </c>
      <c r="Z45" s="289"/>
      <c r="AA45" s="289"/>
      <c r="AB45" s="297" t="s">
        <v>5</v>
      </c>
      <c r="AC45" s="289"/>
      <c r="AD45" s="366" t="s">
        <v>14</v>
      </c>
      <c r="AE45" s="292" t="s">
        <v>16</v>
      </c>
      <c r="AF45" s="217" t="s">
        <v>27</v>
      </c>
      <c r="AG45" s="297" t="s">
        <v>5</v>
      </c>
      <c r="AH45" s="289"/>
      <c r="AI45" s="295" t="s">
        <v>26</v>
      </c>
      <c r="AJ45" s="408" t="s">
        <v>426</v>
      </c>
      <c r="AK45" s="289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62</v>
      </c>
      <c r="C46" s="26">
        <v>4</v>
      </c>
      <c r="D46" s="26">
        <v>4</v>
      </c>
      <c r="E46" s="26">
        <v>4</v>
      </c>
      <c r="F46" s="26">
        <v>5</v>
      </c>
      <c r="G46" s="26">
        <v>1</v>
      </c>
      <c r="H46" s="26">
        <v>1</v>
      </c>
      <c r="I46" s="26"/>
      <c r="J46" s="26"/>
      <c r="K46" s="26" t="s">
        <v>271</v>
      </c>
      <c r="L46" s="26"/>
      <c r="M46" s="26">
        <v>2</v>
      </c>
      <c r="N46" s="26"/>
      <c r="O46" s="26"/>
      <c r="P46" s="26">
        <v>7</v>
      </c>
      <c r="Q46" s="26">
        <v>9</v>
      </c>
      <c r="R46" s="26" t="s">
        <v>64</v>
      </c>
      <c r="S46" s="26"/>
      <c r="T46" s="26">
        <v>10</v>
      </c>
      <c r="U46" s="26" t="s">
        <v>64</v>
      </c>
      <c r="V46" s="26" t="s">
        <v>64</v>
      </c>
      <c r="W46" s="26"/>
      <c r="X46" s="26" t="s">
        <v>33</v>
      </c>
      <c r="Y46" s="26">
        <v>1</v>
      </c>
      <c r="Z46" s="26"/>
      <c r="AA46" s="26"/>
      <c r="AB46" s="26">
        <v>7</v>
      </c>
      <c r="AC46" s="26"/>
      <c r="AD46" s="26">
        <v>3</v>
      </c>
      <c r="AE46" s="26">
        <v>8</v>
      </c>
      <c r="AF46" s="26">
        <v>9</v>
      </c>
      <c r="AG46" s="26">
        <v>7</v>
      </c>
      <c r="AH46" s="26"/>
      <c r="AI46" s="26">
        <v>6</v>
      </c>
      <c r="AJ46" s="82" t="s">
        <v>31</v>
      </c>
      <c r="AK46" s="124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>
        <f>IF(HLOOKUP($A$1&amp;"b",[1]!Plan,AT70,FALSE)="","",HLOOKUP($A$1&amp;"b",[1]!Plan,AT70,FALSE))</f>
        <v>8</v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10</v>
      </c>
      <c r="BA46" s="167">
        <f t="shared" si="26"/>
        <v>4</v>
      </c>
      <c r="BB46" s="167">
        <f t="shared" si="26"/>
        <v>7</v>
      </c>
      <c r="BC46" s="167">
        <f t="shared" si="26"/>
        <v>7</v>
      </c>
      <c r="BD46" s="167">
        <f t="shared" si="26"/>
        <v>11</v>
      </c>
      <c r="BE46" s="167">
        <f t="shared" si="26"/>
        <v>6</v>
      </c>
      <c r="BF46" s="167">
        <f t="shared" si="26"/>
        <v>11</v>
      </c>
      <c r="BG46" s="167">
        <f t="shared" si="26"/>
        <v>2</v>
      </c>
      <c r="BH46" s="167">
        <f t="shared" si="26"/>
        <v>9</v>
      </c>
      <c r="BI46" s="167">
        <f t="shared" si="26"/>
        <v>1</v>
      </c>
      <c r="BJ46" s="167">
        <f t="shared" si="26"/>
        <v>4</v>
      </c>
      <c r="BK46" s="167">
        <f t="shared" si="26"/>
        <v>0</v>
      </c>
      <c r="BL46" s="167">
        <f t="shared" si="26"/>
        <v>7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6</v>
      </c>
      <c r="BR46" s="167">
        <f t="shared" si="26"/>
        <v>4</v>
      </c>
    </row>
    <row r="47" spans="1:71" ht="15" customHeight="1" x14ac:dyDescent="0.3">
      <c r="A47" s="192"/>
      <c r="B47" s="17" t="s">
        <v>262</v>
      </c>
      <c r="C47" s="17" t="s">
        <v>429</v>
      </c>
      <c r="D47" s="17" t="s">
        <v>429</v>
      </c>
      <c r="E47" s="17" t="s">
        <v>417</v>
      </c>
      <c r="F47" s="17" t="s">
        <v>416</v>
      </c>
      <c r="G47" s="17" t="s">
        <v>420</v>
      </c>
      <c r="H47" s="17" t="s">
        <v>420</v>
      </c>
      <c r="I47" s="17"/>
      <c r="J47" s="17"/>
      <c r="K47" s="17" t="s">
        <v>342</v>
      </c>
      <c r="L47" s="17"/>
      <c r="M47" s="17" t="s">
        <v>262</v>
      </c>
      <c r="N47" s="17" t="s">
        <v>253</v>
      </c>
      <c r="O47" s="17"/>
      <c r="P47" s="17" t="s">
        <v>268</v>
      </c>
      <c r="Q47" s="17" t="s">
        <v>421</v>
      </c>
      <c r="R47" s="17" t="s">
        <v>422</v>
      </c>
      <c r="S47" s="17"/>
      <c r="T47" s="373" t="s">
        <v>262</v>
      </c>
      <c r="U47" s="17" t="s">
        <v>422</v>
      </c>
      <c r="V47" s="17" t="s">
        <v>422</v>
      </c>
      <c r="W47" s="17"/>
      <c r="X47" s="17" t="s">
        <v>411</v>
      </c>
      <c r="Y47" s="17" t="s">
        <v>420</v>
      </c>
      <c r="Z47" s="17"/>
      <c r="AA47" s="17"/>
      <c r="AB47" s="17" t="s">
        <v>268</v>
      </c>
      <c r="AC47" s="17"/>
      <c r="AD47" s="17" t="s">
        <v>391</v>
      </c>
      <c r="AE47" s="17" t="s">
        <v>392</v>
      </c>
      <c r="AF47" s="17" t="s">
        <v>421</v>
      </c>
      <c r="AG47" s="17" t="s">
        <v>268</v>
      </c>
      <c r="AH47" s="17"/>
      <c r="AI47" s="17" t="s">
        <v>432</v>
      </c>
      <c r="AJ47" s="334" t="s">
        <v>425</v>
      </c>
      <c r="AK47" s="86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>DB011</v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8" t="s">
        <v>4</v>
      </c>
      <c r="C48" s="288" t="s">
        <v>4</v>
      </c>
      <c r="D48" s="288" t="s">
        <v>4</v>
      </c>
      <c r="E48" s="305" t="s">
        <v>49</v>
      </c>
      <c r="F48" s="372" t="s">
        <v>0</v>
      </c>
      <c r="G48" s="290" t="s">
        <v>6</v>
      </c>
      <c r="H48" s="290" t="s">
        <v>6</v>
      </c>
      <c r="I48" s="289"/>
      <c r="J48" s="289"/>
      <c r="K48" s="390" t="s">
        <v>372</v>
      </c>
      <c r="L48" s="289"/>
      <c r="M48" s="352" t="s">
        <v>202</v>
      </c>
      <c r="N48" s="289"/>
      <c r="O48" s="289"/>
      <c r="P48" s="297" t="s">
        <v>5</v>
      </c>
      <c r="Q48" s="217" t="s">
        <v>27</v>
      </c>
      <c r="R48" s="264" t="s">
        <v>74</v>
      </c>
      <c r="S48" s="310"/>
      <c r="T48" s="406" t="s">
        <v>423</v>
      </c>
      <c r="U48" s="264" t="s">
        <v>74</v>
      </c>
      <c r="V48" s="264" t="s">
        <v>74</v>
      </c>
      <c r="W48" s="264"/>
      <c r="X48" s="344" t="s">
        <v>233</v>
      </c>
      <c r="Y48" s="290" t="s">
        <v>6</v>
      </c>
      <c r="Z48" s="289"/>
      <c r="AA48" s="289"/>
      <c r="AB48" s="297" t="s">
        <v>5</v>
      </c>
      <c r="AC48" s="289"/>
      <c r="AD48" s="366" t="s">
        <v>14</v>
      </c>
      <c r="AE48" s="292" t="s">
        <v>16</v>
      </c>
      <c r="AF48" s="217" t="s">
        <v>27</v>
      </c>
      <c r="AG48" s="297" t="s">
        <v>5</v>
      </c>
      <c r="AH48" s="289"/>
      <c r="AI48" s="295" t="s">
        <v>26</v>
      </c>
      <c r="AJ48" s="408" t="s">
        <v>426</v>
      </c>
      <c r="AK48" s="289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62</v>
      </c>
      <c r="C49" s="26">
        <v>4</v>
      </c>
      <c r="D49" s="26">
        <v>4</v>
      </c>
      <c r="E49" s="26">
        <v>4</v>
      </c>
      <c r="F49" s="26">
        <v>5</v>
      </c>
      <c r="G49" s="26">
        <v>1</v>
      </c>
      <c r="H49" s="26">
        <v>1</v>
      </c>
      <c r="I49" s="26"/>
      <c r="J49" s="26"/>
      <c r="K49" s="26" t="s">
        <v>271</v>
      </c>
      <c r="L49" s="26"/>
      <c r="M49" s="26">
        <v>2</v>
      </c>
      <c r="N49" s="26"/>
      <c r="O49" s="26"/>
      <c r="P49" s="26">
        <v>7</v>
      </c>
      <c r="Q49" s="26">
        <v>9</v>
      </c>
      <c r="R49" s="26" t="s">
        <v>64</v>
      </c>
      <c r="S49" s="26"/>
      <c r="T49" s="26">
        <v>10</v>
      </c>
      <c r="U49" s="26" t="s">
        <v>64</v>
      </c>
      <c r="V49" s="26" t="s">
        <v>64</v>
      </c>
      <c r="W49" s="26"/>
      <c r="X49" s="26" t="s">
        <v>33</v>
      </c>
      <c r="Y49" s="26">
        <v>1</v>
      </c>
      <c r="Z49" s="26"/>
      <c r="AA49" s="26"/>
      <c r="AB49" s="26">
        <v>7</v>
      </c>
      <c r="AC49" s="26"/>
      <c r="AD49" s="26">
        <v>3</v>
      </c>
      <c r="AE49" s="26">
        <v>8</v>
      </c>
      <c r="AF49" s="26">
        <v>9</v>
      </c>
      <c r="AG49" s="26">
        <v>7</v>
      </c>
      <c r="AH49" s="26"/>
      <c r="AI49" s="26">
        <v>6</v>
      </c>
      <c r="AJ49" s="82" t="s">
        <v>31</v>
      </c>
      <c r="AK49" s="124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>
        <f>IF(HLOOKUP($A$1&amp;"b",[1]!Plan,AT70,FALSE)="","",HLOOKUP($A$1&amp;"b",[1]!Plan,AT70,FALSE))</f>
        <v>8</v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10</v>
      </c>
      <c r="BA49" s="167">
        <f t="shared" si="28"/>
        <v>4</v>
      </c>
      <c r="BB49" s="167">
        <f t="shared" si="28"/>
        <v>7</v>
      </c>
      <c r="BC49" s="167">
        <f t="shared" si="28"/>
        <v>7</v>
      </c>
      <c r="BD49" s="167">
        <f t="shared" si="28"/>
        <v>11</v>
      </c>
      <c r="BE49" s="167">
        <f t="shared" si="28"/>
        <v>6</v>
      </c>
      <c r="BF49" s="167">
        <f t="shared" si="28"/>
        <v>11</v>
      </c>
      <c r="BG49" s="167">
        <f t="shared" si="28"/>
        <v>2</v>
      </c>
      <c r="BH49" s="167">
        <f t="shared" si="28"/>
        <v>9</v>
      </c>
      <c r="BI49" s="167">
        <f t="shared" si="28"/>
        <v>1</v>
      </c>
      <c r="BJ49" s="167">
        <f t="shared" si="28"/>
        <v>4</v>
      </c>
      <c r="BK49" s="167">
        <f t="shared" si="28"/>
        <v>0</v>
      </c>
      <c r="BL49" s="167">
        <f t="shared" si="28"/>
        <v>7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6</v>
      </c>
      <c r="BR49" s="167">
        <f t="shared" si="28"/>
        <v>4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410" t="s">
        <v>430</v>
      </c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/>
      <c r="W61" s="194" t="s">
        <v>165</v>
      </c>
      <c r="X61" s="194" t="s">
        <v>165</v>
      </c>
      <c r="Y61" s="194"/>
      <c r="Z61" s="194"/>
      <c r="AA61" s="194" t="s">
        <v>165</v>
      </c>
      <c r="AB61" s="194" t="s">
        <v>165</v>
      </c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3125" priority="3783" operator="equal">
      <formula>0</formula>
    </cfRule>
    <cfRule type="cellIs" dxfId="3124" priority="3784" operator="greaterThan">
      <formula>0</formula>
    </cfRule>
  </conditionalFormatting>
  <conditionalFormatting sqref="AZ19:BR19">
    <cfRule type="cellIs" dxfId="3123" priority="3781" operator="equal">
      <formula>0</formula>
    </cfRule>
    <cfRule type="cellIs" dxfId="3122" priority="3782" operator="greaterThan">
      <formula>0</formula>
    </cfRule>
  </conditionalFormatting>
  <conditionalFormatting sqref="AZ22:BR22">
    <cfRule type="cellIs" dxfId="3121" priority="3779" operator="equal">
      <formula>0</formula>
    </cfRule>
    <cfRule type="cellIs" dxfId="3120" priority="3780" operator="greaterThan">
      <formula>0</formula>
    </cfRule>
  </conditionalFormatting>
  <conditionalFormatting sqref="AZ26:BR26">
    <cfRule type="cellIs" dxfId="3119" priority="3777" operator="equal">
      <formula>0</formula>
    </cfRule>
    <cfRule type="cellIs" dxfId="3118" priority="3778" operator="greaterThan">
      <formula>0</formula>
    </cfRule>
  </conditionalFormatting>
  <conditionalFormatting sqref="AZ29:BR29">
    <cfRule type="cellIs" dxfId="3117" priority="3775" operator="equal">
      <formula>0</formula>
    </cfRule>
    <cfRule type="cellIs" dxfId="3116" priority="3776" operator="greaterThan">
      <formula>0</formula>
    </cfRule>
  </conditionalFormatting>
  <conditionalFormatting sqref="AZ32:BR32">
    <cfRule type="cellIs" dxfId="3115" priority="3773" operator="equal">
      <formula>0</formula>
    </cfRule>
    <cfRule type="cellIs" dxfId="3114" priority="3774" operator="greaterThan">
      <formula>0</formula>
    </cfRule>
  </conditionalFormatting>
  <conditionalFormatting sqref="AZ36:BR36">
    <cfRule type="cellIs" dxfId="3113" priority="3771" operator="equal">
      <formula>0</formula>
    </cfRule>
    <cfRule type="cellIs" dxfId="3112" priority="3772" operator="greaterThan">
      <formula>0</formula>
    </cfRule>
  </conditionalFormatting>
  <conditionalFormatting sqref="AZ39:BR39">
    <cfRule type="cellIs" dxfId="3111" priority="3769" operator="equal">
      <formula>0</formula>
    </cfRule>
    <cfRule type="cellIs" dxfId="3110" priority="3770" operator="greaterThan">
      <formula>0</formula>
    </cfRule>
  </conditionalFormatting>
  <conditionalFormatting sqref="AZ42:BR42">
    <cfRule type="cellIs" dxfId="3109" priority="3767" operator="equal">
      <formula>0</formula>
    </cfRule>
    <cfRule type="cellIs" dxfId="3108" priority="3768" operator="greaterThan">
      <formula>0</formula>
    </cfRule>
  </conditionalFormatting>
  <conditionalFormatting sqref="AZ46:BR46">
    <cfRule type="cellIs" dxfId="3107" priority="3765" operator="equal">
      <formula>0</formula>
    </cfRule>
    <cfRule type="cellIs" dxfId="3106" priority="3766" operator="greaterThan">
      <formula>0</formula>
    </cfRule>
  </conditionalFormatting>
  <conditionalFormatting sqref="AZ49:BR49">
    <cfRule type="cellIs" dxfId="3105" priority="3763" operator="equal">
      <formula>0</formula>
    </cfRule>
    <cfRule type="cellIs" dxfId="3104" priority="3764" operator="greaterThan">
      <formula>0</formula>
    </cfRule>
  </conditionalFormatting>
  <conditionalFormatting sqref="AZ52:BR52">
    <cfRule type="cellIs" dxfId="3103" priority="3761" operator="equal">
      <formula>0</formula>
    </cfRule>
    <cfRule type="cellIs" dxfId="3102" priority="3762" operator="greaterThan">
      <formula>0</formula>
    </cfRule>
  </conditionalFormatting>
  <conditionalFormatting sqref="AZ56:BR56">
    <cfRule type="cellIs" dxfId="3101" priority="3759" operator="equal">
      <formula>0</formula>
    </cfRule>
    <cfRule type="cellIs" dxfId="3100" priority="3760" operator="greaterThan">
      <formula>0</formula>
    </cfRule>
  </conditionalFormatting>
  <conditionalFormatting sqref="AZ59:BR59">
    <cfRule type="cellIs" dxfId="3099" priority="3757" operator="equal">
      <formula>0</formula>
    </cfRule>
    <cfRule type="cellIs" dxfId="3098" priority="3758" operator="greaterThan">
      <formula>0</formula>
    </cfRule>
  </conditionalFormatting>
  <conditionalFormatting sqref="AZ62:BR62">
    <cfRule type="cellIs" dxfId="3097" priority="3755" operator="equal">
      <formula>0</formula>
    </cfRule>
    <cfRule type="cellIs" dxfId="3096" priority="3756" operator="greaterThan">
      <formula>0</formula>
    </cfRule>
  </conditionalFormatting>
  <conditionalFormatting sqref="A28:A29 A45:A46 A48:A49 A55:A56 A58:A59 A5:A6 A8:A9 A25:A26">
    <cfRule type="cellIs" dxfId="3095" priority="3754" stopIfTrue="1" operator="equal">
      <formula>TRUE</formula>
    </cfRule>
  </conditionalFormatting>
  <conditionalFormatting sqref="A35:A36 A38:A39">
    <cfRule type="cellIs" dxfId="3094" priority="3753" stopIfTrue="1" operator="equal">
      <formula>TRUE</formula>
    </cfRule>
  </conditionalFormatting>
  <conditionalFormatting sqref="AP16">
    <cfRule type="duplicateValues" dxfId="3093" priority="3750"/>
  </conditionalFormatting>
  <conditionalFormatting sqref="AP19">
    <cfRule type="duplicateValues" dxfId="3092" priority="3749"/>
  </conditionalFormatting>
  <conditionalFormatting sqref="AP26">
    <cfRule type="duplicateValues" dxfId="3091" priority="3748"/>
  </conditionalFormatting>
  <conditionalFormatting sqref="AP39">
    <cfRule type="duplicateValues" dxfId="3090" priority="3747"/>
  </conditionalFormatting>
  <conditionalFormatting sqref="AP36">
    <cfRule type="duplicateValues" dxfId="3089" priority="3746"/>
  </conditionalFormatting>
  <conditionalFormatting sqref="AP39">
    <cfRule type="duplicateValues" dxfId="3088" priority="3745"/>
  </conditionalFormatting>
  <conditionalFormatting sqref="AP49">
    <cfRule type="duplicateValues" dxfId="3087" priority="3744"/>
  </conditionalFormatting>
  <conditionalFormatting sqref="AP46">
    <cfRule type="duplicateValues" dxfId="3086" priority="3743"/>
  </conditionalFormatting>
  <conditionalFormatting sqref="AP49">
    <cfRule type="duplicateValues" dxfId="3085" priority="3742"/>
  </conditionalFormatting>
  <conditionalFormatting sqref="AP6 AL6">
    <cfRule type="duplicateValues" dxfId="3084" priority="3741"/>
  </conditionalFormatting>
  <conditionalFormatting sqref="AP9">
    <cfRule type="duplicateValues" dxfId="3083" priority="3740"/>
  </conditionalFormatting>
  <conditionalFormatting sqref="AP36">
    <cfRule type="duplicateValues" dxfId="3082" priority="3739"/>
  </conditionalFormatting>
  <conditionalFormatting sqref="AP39">
    <cfRule type="duplicateValues" dxfId="3081" priority="3738"/>
  </conditionalFormatting>
  <conditionalFormatting sqref="AM36">
    <cfRule type="duplicateValues" dxfId="3080" priority="3737"/>
  </conditionalFormatting>
  <conditionalFormatting sqref="AM39">
    <cfRule type="duplicateValues" dxfId="3079" priority="3736"/>
  </conditionalFormatting>
  <conditionalFormatting sqref="AM46">
    <cfRule type="duplicateValues" dxfId="3078" priority="3735"/>
  </conditionalFormatting>
  <conditionalFormatting sqref="AM49">
    <cfRule type="duplicateValues" dxfId="3077" priority="3734"/>
  </conditionalFormatting>
  <conditionalFormatting sqref="AO46">
    <cfRule type="duplicateValues" dxfId="3076" priority="3733"/>
  </conditionalFormatting>
  <conditionalFormatting sqref="AL6">
    <cfRule type="duplicateValues" dxfId="3075" priority="3732"/>
  </conditionalFormatting>
  <conditionalFormatting sqref="AP9 AL9">
    <cfRule type="duplicateValues" dxfId="3074" priority="3731"/>
  </conditionalFormatting>
  <conditionalFormatting sqref="AL6">
    <cfRule type="duplicateValues" dxfId="3073" priority="3730"/>
  </conditionalFormatting>
  <conditionalFormatting sqref="AP16 AL16">
    <cfRule type="duplicateValues" dxfId="3072" priority="3729"/>
  </conditionalFormatting>
  <conditionalFormatting sqref="AP19">
    <cfRule type="duplicateValues" dxfId="3071" priority="3728"/>
  </conditionalFormatting>
  <conditionalFormatting sqref="AP29">
    <cfRule type="duplicateValues" dxfId="3070" priority="3727"/>
  </conditionalFormatting>
  <conditionalFormatting sqref="AM36 AM46">
    <cfRule type="duplicateValues" dxfId="3069" priority="3726"/>
  </conditionalFormatting>
  <conditionalFormatting sqref="AM49">
    <cfRule type="duplicateValues" dxfId="3068" priority="3725"/>
  </conditionalFormatting>
  <conditionalFormatting sqref="AM39">
    <cfRule type="duplicateValues" dxfId="3067" priority="3724"/>
  </conditionalFormatting>
  <conditionalFormatting sqref="AH6:AP6">
    <cfRule type="duplicateValues" dxfId="3066" priority="3723"/>
  </conditionalFormatting>
  <conditionalFormatting sqref="AN16">
    <cfRule type="duplicateValues" dxfId="3065" priority="3720"/>
  </conditionalFormatting>
  <conditionalFormatting sqref="AL19">
    <cfRule type="duplicateValues" dxfId="3064" priority="3719"/>
  </conditionalFormatting>
  <conditionalFormatting sqref="AL46 AL26">
    <cfRule type="duplicateValues" dxfId="3063" priority="3718"/>
  </conditionalFormatting>
  <conditionalFormatting sqref="AL49">
    <cfRule type="duplicateValues" dxfId="3062" priority="3717"/>
  </conditionalFormatting>
  <conditionalFormatting sqref="AN19">
    <cfRule type="duplicateValues" dxfId="3061" priority="3716"/>
  </conditionalFormatting>
  <conditionalFormatting sqref="AN26">
    <cfRule type="duplicateValues" dxfId="3060" priority="3715"/>
  </conditionalFormatting>
  <conditionalFormatting sqref="AN29">
    <cfRule type="duplicateValues" dxfId="3059" priority="3714"/>
  </conditionalFormatting>
  <conditionalFormatting sqref="AN36">
    <cfRule type="duplicateValues" dxfId="3058" priority="3713"/>
  </conditionalFormatting>
  <conditionalFormatting sqref="AN39">
    <cfRule type="duplicateValues" dxfId="3057" priority="3712"/>
  </conditionalFormatting>
  <conditionalFormatting sqref="AN46">
    <cfRule type="duplicateValues" dxfId="3056" priority="3711"/>
  </conditionalFormatting>
  <conditionalFormatting sqref="AN49">
    <cfRule type="duplicateValues" dxfId="3055" priority="3710"/>
  </conditionalFormatting>
  <conditionalFormatting sqref="AO26">
    <cfRule type="duplicateValues" dxfId="3054" priority="3709"/>
  </conditionalFormatting>
  <conditionalFormatting sqref="AO29">
    <cfRule type="duplicateValues" dxfId="3053" priority="3708"/>
  </conditionalFormatting>
  <conditionalFormatting sqref="AO36">
    <cfRule type="duplicateValues" dxfId="3052" priority="3707"/>
  </conditionalFormatting>
  <conditionalFormatting sqref="AO39">
    <cfRule type="duplicateValues" dxfId="3051" priority="3706"/>
  </conditionalFormatting>
  <conditionalFormatting sqref="AZ6:BR6">
    <cfRule type="cellIs" dxfId="3050" priority="3704" operator="equal">
      <formula>0</formula>
    </cfRule>
    <cfRule type="cellIs" dxfId="3049" priority="3705" operator="greaterThan">
      <formula>0</formula>
    </cfRule>
  </conditionalFormatting>
  <conditionalFormatting sqref="AZ9:BR9">
    <cfRule type="cellIs" dxfId="3048" priority="3702" operator="equal">
      <formula>0</formula>
    </cfRule>
    <cfRule type="cellIs" dxfId="3047" priority="3703" operator="greaterThan">
      <formula>0</formula>
    </cfRule>
  </conditionalFormatting>
  <conditionalFormatting sqref="AZ12:BR12">
    <cfRule type="cellIs" dxfId="3046" priority="3700" operator="equal">
      <formula>0</formula>
    </cfRule>
    <cfRule type="cellIs" dxfId="3045" priority="3701" operator="greaterThan">
      <formula>0</formula>
    </cfRule>
  </conditionalFormatting>
  <conditionalFormatting sqref="AN6">
    <cfRule type="duplicateValues" dxfId="3044" priority="3699"/>
  </conditionalFormatting>
  <conditionalFormatting sqref="AN9">
    <cfRule type="duplicateValues" dxfId="3043" priority="3698"/>
  </conditionalFormatting>
  <conditionalFormatting sqref="AO49">
    <cfRule type="duplicateValues" dxfId="3042" priority="3697"/>
  </conditionalFormatting>
  <conditionalFormatting sqref="A15:A16 A18:A19">
    <cfRule type="cellIs" dxfId="3041" priority="3696" stopIfTrue="1" operator="equal">
      <formula>TRUE</formula>
    </cfRule>
  </conditionalFormatting>
  <conditionalFormatting sqref="AM26">
    <cfRule type="duplicateValues" dxfId="3040" priority="3694"/>
  </conditionalFormatting>
  <conditionalFormatting sqref="AM26">
    <cfRule type="duplicateValues" dxfId="3039" priority="3693"/>
  </conditionalFormatting>
  <conditionalFormatting sqref="AM26">
    <cfRule type="duplicateValues" dxfId="3038" priority="3692"/>
  </conditionalFormatting>
  <conditionalFormatting sqref="AM29">
    <cfRule type="duplicateValues" dxfId="3037" priority="3691"/>
  </conditionalFormatting>
  <conditionalFormatting sqref="AM29">
    <cfRule type="duplicateValues" dxfId="3036" priority="3690"/>
  </conditionalFormatting>
  <conditionalFormatting sqref="AM29">
    <cfRule type="duplicateValues" dxfId="3035" priority="3689"/>
  </conditionalFormatting>
  <conditionalFormatting sqref="AL6">
    <cfRule type="duplicateValues" dxfId="3034" priority="3688"/>
  </conditionalFormatting>
  <conditionalFormatting sqref="AL9">
    <cfRule type="duplicateValues" dxfId="3033" priority="3687"/>
  </conditionalFormatting>
  <conditionalFormatting sqref="AL6">
    <cfRule type="duplicateValues" dxfId="3032" priority="3686"/>
  </conditionalFormatting>
  <conditionalFormatting sqref="AL16">
    <cfRule type="duplicateValues" dxfId="3031" priority="3685"/>
  </conditionalFormatting>
  <conditionalFormatting sqref="AL9">
    <cfRule type="duplicateValues" dxfId="3030" priority="3684"/>
  </conditionalFormatting>
  <conditionalFormatting sqref="AL9">
    <cfRule type="duplicateValues" dxfId="3029" priority="3683"/>
  </conditionalFormatting>
  <conditionalFormatting sqref="AL16">
    <cfRule type="duplicateValues" dxfId="3028" priority="3682"/>
  </conditionalFormatting>
  <conditionalFormatting sqref="AL16">
    <cfRule type="duplicateValues" dxfId="3027" priority="3681"/>
  </conditionalFormatting>
  <conditionalFormatting sqref="AL19">
    <cfRule type="duplicateValues" dxfId="3026" priority="3680"/>
  </conditionalFormatting>
  <conditionalFormatting sqref="AL19">
    <cfRule type="duplicateValues" dxfId="3025" priority="3679"/>
  </conditionalFormatting>
  <conditionalFormatting sqref="AL26">
    <cfRule type="duplicateValues" dxfId="3024" priority="3678"/>
  </conditionalFormatting>
  <conditionalFormatting sqref="AL26">
    <cfRule type="duplicateValues" dxfId="3023" priority="3677"/>
  </conditionalFormatting>
  <conditionalFormatting sqref="AL6">
    <cfRule type="duplicateValues" dxfId="3022" priority="3676"/>
  </conditionalFormatting>
  <conditionalFormatting sqref="AL6">
    <cfRule type="duplicateValues" dxfId="3021" priority="3675"/>
  </conditionalFormatting>
  <conditionalFormatting sqref="AL19">
    <cfRule type="duplicateValues" dxfId="3020" priority="3674"/>
  </conditionalFormatting>
  <conditionalFormatting sqref="AL26">
    <cfRule type="duplicateValues" dxfId="3019" priority="3673"/>
  </conditionalFormatting>
  <conditionalFormatting sqref="AL39">
    <cfRule type="duplicateValues" dxfId="3018" priority="3672"/>
  </conditionalFormatting>
  <conditionalFormatting sqref="AL39">
    <cfRule type="duplicateValues" dxfId="3017" priority="3671"/>
  </conditionalFormatting>
  <conditionalFormatting sqref="AL39">
    <cfRule type="duplicateValues" dxfId="3016" priority="3670"/>
  </conditionalFormatting>
  <conditionalFormatting sqref="AL39">
    <cfRule type="duplicateValues" dxfId="3015" priority="3669"/>
  </conditionalFormatting>
  <conditionalFormatting sqref="AL29">
    <cfRule type="duplicateValues" dxfId="3014" priority="3668"/>
  </conditionalFormatting>
  <conditionalFormatting sqref="AL29">
    <cfRule type="duplicateValues" dxfId="3013" priority="3667"/>
  </conditionalFormatting>
  <conditionalFormatting sqref="AL29">
    <cfRule type="duplicateValues" dxfId="3012" priority="3666"/>
  </conditionalFormatting>
  <conditionalFormatting sqref="AL29">
    <cfRule type="duplicateValues" dxfId="3011" priority="3665"/>
  </conditionalFormatting>
  <conditionalFormatting sqref="AL36">
    <cfRule type="duplicateValues" dxfId="3010" priority="3664"/>
  </conditionalFormatting>
  <conditionalFormatting sqref="AL36">
    <cfRule type="duplicateValues" dxfId="3009" priority="3663"/>
  </conditionalFormatting>
  <conditionalFormatting sqref="AL36">
    <cfRule type="duplicateValues" dxfId="3008" priority="3662"/>
  </conditionalFormatting>
  <conditionalFormatting sqref="AL36">
    <cfRule type="duplicateValues" dxfId="3007" priority="3661"/>
  </conditionalFormatting>
  <conditionalFormatting sqref="AI6">
    <cfRule type="duplicateValues" dxfId="3006" priority="3660"/>
  </conditionalFormatting>
  <conditionalFormatting sqref="AI6">
    <cfRule type="duplicateValues" dxfId="3005" priority="3659"/>
  </conditionalFormatting>
  <conditionalFormatting sqref="AI9">
    <cfRule type="duplicateValues" dxfId="3004" priority="3658"/>
  </conditionalFormatting>
  <conditionalFormatting sqref="AI9">
    <cfRule type="duplicateValues" dxfId="3003" priority="3657"/>
  </conditionalFormatting>
  <conditionalFormatting sqref="AO6">
    <cfRule type="duplicateValues" dxfId="3002" priority="3656"/>
  </conditionalFormatting>
  <conditionalFormatting sqref="AO9">
    <cfRule type="duplicateValues" dxfId="3001" priority="3655"/>
  </conditionalFormatting>
  <conditionalFormatting sqref="AO6">
    <cfRule type="duplicateValues" dxfId="3000" priority="3654"/>
  </conditionalFormatting>
  <conditionalFormatting sqref="AO16">
    <cfRule type="duplicateValues" dxfId="2999" priority="3653"/>
  </conditionalFormatting>
  <conditionalFormatting sqref="AO9">
    <cfRule type="duplicateValues" dxfId="2998" priority="3652"/>
  </conditionalFormatting>
  <conditionalFormatting sqref="AO9">
    <cfRule type="duplicateValues" dxfId="2997" priority="3651"/>
  </conditionalFormatting>
  <conditionalFormatting sqref="AO16">
    <cfRule type="duplicateValues" dxfId="2996" priority="3650"/>
  </conditionalFormatting>
  <conditionalFormatting sqref="AO16">
    <cfRule type="duplicateValues" dxfId="2995" priority="3649"/>
  </conditionalFormatting>
  <conditionalFormatting sqref="AO19">
    <cfRule type="duplicateValues" dxfId="2994" priority="3648"/>
  </conditionalFormatting>
  <conditionalFormatting sqref="AO19">
    <cfRule type="duplicateValues" dxfId="2993" priority="3647"/>
  </conditionalFormatting>
  <conditionalFormatting sqref="AO6">
    <cfRule type="duplicateValues" dxfId="2992" priority="3646"/>
  </conditionalFormatting>
  <conditionalFormatting sqref="AO6">
    <cfRule type="duplicateValues" dxfId="2991" priority="3645"/>
  </conditionalFormatting>
  <conditionalFormatting sqref="AO19">
    <cfRule type="duplicateValues" dxfId="2990" priority="3644"/>
  </conditionalFormatting>
  <conditionalFormatting sqref="AK36">
    <cfRule type="duplicateValues" dxfId="2989" priority="3643"/>
  </conditionalFormatting>
  <conditionalFormatting sqref="AK39">
    <cfRule type="duplicateValues" dxfId="2988" priority="3642"/>
  </conditionalFormatting>
  <conditionalFormatting sqref="AK46">
    <cfRule type="duplicateValues" dxfId="2987" priority="3641"/>
  </conditionalFormatting>
  <conditionalFormatting sqref="AK49">
    <cfRule type="duplicateValues" dxfId="2986" priority="3640"/>
  </conditionalFormatting>
  <conditionalFormatting sqref="AK36 AK46">
    <cfRule type="duplicateValues" dxfId="2985" priority="3639"/>
  </conditionalFormatting>
  <conditionalFormatting sqref="AK49">
    <cfRule type="duplicateValues" dxfId="2984" priority="3638"/>
  </conditionalFormatting>
  <conditionalFormatting sqref="AK39">
    <cfRule type="duplicateValues" dxfId="2983" priority="3637"/>
  </conditionalFormatting>
  <conditionalFormatting sqref="AK6">
    <cfRule type="duplicateValues" dxfId="2982" priority="3636"/>
  </conditionalFormatting>
  <conditionalFormatting sqref="AK9">
    <cfRule type="duplicateValues" dxfId="2981" priority="3635"/>
  </conditionalFormatting>
  <conditionalFormatting sqref="AK6">
    <cfRule type="duplicateValues" dxfId="2980" priority="3634"/>
  </conditionalFormatting>
  <conditionalFormatting sqref="AK16">
    <cfRule type="duplicateValues" dxfId="2979" priority="3633"/>
  </conditionalFormatting>
  <conditionalFormatting sqref="AK9">
    <cfRule type="duplicateValues" dxfId="2978" priority="3632"/>
  </conditionalFormatting>
  <conditionalFormatting sqref="AK9">
    <cfRule type="duplicateValues" dxfId="2977" priority="3631"/>
  </conditionalFormatting>
  <conditionalFormatting sqref="AK16">
    <cfRule type="duplicateValues" dxfId="2976" priority="3630"/>
  </conditionalFormatting>
  <conditionalFormatting sqref="AK16">
    <cfRule type="duplicateValues" dxfId="2975" priority="3629"/>
  </conditionalFormatting>
  <conditionalFormatting sqref="AK19">
    <cfRule type="duplicateValues" dxfId="2974" priority="3628"/>
  </conditionalFormatting>
  <conditionalFormatting sqref="AK19">
    <cfRule type="duplicateValues" dxfId="2973" priority="3627"/>
  </conditionalFormatting>
  <conditionalFormatting sqref="AK26">
    <cfRule type="duplicateValues" dxfId="2972" priority="3626"/>
  </conditionalFormatting>
  <conditionalFormatting sqref="AK26">
    <cfRule type="duplicateValues" dxfId="2971" priority="3625"/>
  </conditionalFormatting>
  <conditionalFormatting sqref="AK6">
    <cfRule type="duplicateValues" dxfId="2970" priority="3624"/>
  </conditionalFormatting>
  <conditionalFormatting sqref="AK6">
    <cfRule type="duplicateValues" dxfId="2969" priority="3623"/>
  </conditionalFormatting>
  <conditionalFormatting sqref="AK19">
    <cfRule type="duplicateValues" dxfId="2968" priority="3622"/>
  </conditionalFormatting>
  <conditionalFormatting sqref="AK26">
    <cfRule type="duplicateValues" dxfId="2967" priority="3621"/>
  </conditionalFormatting>
  <conditionalFormatting sqref="AK29">
    <cfRule type="duplicateValues" dxfId="2966" priority="3620"/>
  </conditionalFormatting>
  <conditionalFormatting sqref="AK29">
    <cfRule type="duplicateValues" dxfId="2965" priority="3619"/>
  </conditionalFormatting>
  <conditionalFormatting sqref="AK29">
    <cfRule type="duplicateValues" dxfId="2964" priority="3618"/>
  </conditionalFormatting>
  <conditionalFormatting sqref="AM6">
    <cfRule type="duplicateValues" dxfId="2963" priority="3617"/>
  </conditionalFormatting>
  <conditionalFormatting sqref="AM9">
    <cfRule type="duplicateValues" dxfId="2962" priority="3616"/>
  </conditionalFormatting>
  <conditionalFormatting sqref="AM6">
    <cfRule type="duplicateValues" dxfId="2961" priority="3615"/>
  </conditionalFormatting>
  <conditionalFormatting sqref="AM16">
    <cfRule type="duplicateValues" dxfId="2960" priority="3614"/>
  </conditionalFormatting>
  <conditionalFormatting sqref="AM9">
    <cfRule type="duplicateValues" dxfId="2959" priority="3613"/>
  </conditionalFormatting>
  <conditionalFormatting sqref="AM9">
    <cfRule type="duplicateValues" dxfId="2958" priority="3612"/>
  </conditionalFormatting>
  <conditionalFormatting sqref="AM16">
    <cfRule type="duplicateValues" dxfId="2957" priority="3611"/>
  </conditionalFormatting>
  <conditionalFormatting sqref="AM16">
    <cfRule type="duplicateValues" dxfId="2956" priority="3610"/>
  </conditionalFormatting>
  <conditionalFormatting sqref="AM19">
    <cfRule type="duplicateValues" dxfId="2955" priority="3609"/>
  </conditionalFormatting>
  <conditionalFormatting sqref="AM19">
    <cfRule type="duplicateValues" dxfId="2954" priority="3608"/>
  </conditionalFormatting>
  <conditionalFormatting sqref="AM6">
    <cfRule type="duplicateValues" dxfId="2953" priority="3607"/>
  </conditionalFormatting>
  <conditionalFormatting sqref="AM6">
    <cfRule type="duplicateValues" dxfId="2952" priority="3606"/>
  </conditionalFormatting>
  <conditionalFormatting sqref="AM19">
    <cfRule type="duplicateValues" dxfId="2951" priority="3605"/>
  </conditionalFormatting>
  <conditionalFormatting sqref="AH9:AP9">
    <cfRule type="duplicateValues" dxfId="2950" priority="3604"/>
  </conditionalFormatting>
  <conditionalFormatting sqref="AJ46 AJ36 AJ26 AJ16">
    <cfRule type="duplicateValues" dxfId="2949" priority="3601"/>
  </conditionalFormatting>
  <conditionalFormatting sqref="AJ46 AJ36 AJ26 AJ16">
    <cfRule type="duplicateValues" dxfId="2948" priority="3600"/>
  </conditionalFormatting>
  <conditionalFormatting sqref="AJ46 AJ36 AJ26 AJ16">
    <cfRule type="duplicateValues" dxfId="2947" priority="3599"/>
  </conditionalFormatting>
  <conditionalFormatting sqref="AJ49 AJ39 AJ29 AJ19">
    <cfRule type="duplicateValues" dxfId="2946" priority="3598"/>
  </conditionalFormatting>
  <conditionalFormatting sqref="AJ49 AJ39 AJ29 AJ19">
    <cfRule type="duplicateValues" dxfId="2945" priority="3597"/>
  </conditionalFormatting>
  <conditionalFormatting sqref="AJ49 AJ39 AJ29 AJ19">
    <cfRule type="duplicateValues" dxfId="2944" priority="3596"/>
  </conditionalFormatting>
  <conditionalFormatting sqref="AH6">
    <cfRule type="duplicateValues" dxfId="2943" priority="3591"/>
  </conditionalFormatting>
  <conditionalFormatting sqref="AH9">
    <cfRule type="duplicateValues" dxfId="2942" priority="3590"/>
  </conditionalFormatting>
  <conditionalFormatting sqref="AH16">
    <cfRule type="duplicateValues" dxfId="2941" priority="3589"/>
  </conditionalFormatting>
  <conditionalFormatting sqref="AH19">
    <cfRule type="duplicateValues" dxfId="2940" priority="3588"/>
  </conditionalFormatting>
  <conditionalFormatting sqref="AH26">
    <cfRule type="duplicateValues" dxfId="2939" priority="3587"/>
  </conditionalFormatting>
  <conditionalFormatting sqref="AH29">
    <cfRule type="duplicateValues" dxfId="2938" priority="3586"/>
  </conditionalFormatting>
  <conditionalFormatting sqref="AH36">
    <cfRule type="duplicateValues" dxfId="2937" priority="3585"/>
  </conditionalFormatting>
  <conditionalFormatting sqref="AH39">
    <cfRule type="duplicateValues" dxfId="2936" priority="3584"/>
  </conditionalFormatting>
  <conditionalFormatting sqref="AH46">
    <cfRule type="duplicateValues" dxfId="2935" priority="3583"/>
  </conditionalFormatting>
  <conditionalFormatting sqref="AH49">
    <cfRule type="duplicateValues" dxfId="2934" priority="3582"/>
  </conditionalFormatting>
  <conditionalFormatting sqref="AI26 AI16">
    <cfRule type="duplicateValues" dxfId="2933" priority="3581"/>
  </conditionalFormatting>
  <conditionalFormatting sqref="AI26 AI16">
    <cfRule type="duplicateValues" dxfId="2932" priority="3580"/>
  </conditionalFormatting>
  <conditionalFormatting sqref="AI19">
    <cfRule type="duplicateValues" dxfId="2931" priority="3579"/>
  </conditionalFormatting>
  <conditionalFormatting sqref="AI19">
    <cfRule type="duplicateValues" dxfId="2930" priority="3578"/>
  </conditionalFormatting>
  <conditionalFormatting sqref="AI29">
    <cfRule type="duplicateValues" dxfId="2929" priority="1309"/>
  </conditionalFormatting>
  <conditionalFormatting sqref="AI29">
    <cfRule type="duplicateValues" dxfId="2928" priority="1308"/>
  </conditionalFormatting>
  <conditionalFormatting sqref="AI36">
    <cfRule type="duplicateValues" dxfId="2927" priority="1295"/>
  </conditionalFormatting>
  <conditionalFormatting sqref="AI36">
    <cfRule type="duplicateValues" dxfId="2926" priority="1294"/>
  </conditionalFormatting>
  <conditionalFormatting sqref="AI39">
    <cfRule type="duplicateValues" dxfId="2925" priority="1293"/>
  </conditionalFormatting>
  <conditionalFormatting sqref="AI39">
    <cfRule type="duplicateValues" dxfId="2924" priority="1292"/>
  </conditionalFormatting>
  <conditionalFormatting sqref="AI46">
    <cfRule type="duplicateValues" dxfId="2923" priority="1279"/>
  </conditionalFormatting>
  <conditionalFormatting sqref="AI46">
    <cfRule type="duplicateValues" dxfId="2922" priority="1278"/>
  </conditionalFormatting>
  <conditionalFormatting sqref="AI49">
    <cfRule type="duplicateValues" dxfId="2921" priority="1277"/>
  </conditionalFormatting>
  <conditionalFormatting sqref="AI49">
    <cfRule type="duplicateValues" dxfId="2920" priority="1276"/>
  </conditionalFormatting>
  <conditionalFormatting sqref="B6:AG6">
    <cfRule type="duplicateValues" dxfId="2919" priority="12"/>
  </conditionalFormatting>
  <conditionalFormatting sqref="B9:AG9">
    <cfRule type="duplicateValues" dxfId="2918" priority="11"/>
  </conditionalFormatting>
  <conditionalFormatting sqref="B16:AG16">
    <cfRule type="duplicateValues" dxfId="2917" priority="10"/>
  </conditionalFormatting>
  <conditionalFormatting sqref="B19:AG19">
    <cfRule type="duplicateValues" dxfId="2916" priority="9"/>
  </conditionalFormatting>
  <conditionalFormatting sqref="B26:AG26">
    <cfRule type="duplicateValues" dxfId="2915" priority="8"/>
  </conditionalFormatting>
  <conditionalFormatting sqref="B29:AG29">
    <cfRule type="duplicateValues" dxfId="2914" priority="7"/>
  </conditionalFormatting>
  <conditionalFormatting sqref="B36:AG36">
    <cfRule type="duplicateValues" dxfId="2913" priority="6"/>
  </conditionalFormatting>
  <conditionalFormatting sqref="B39:AG39">
    <cfRule type="duplicateValues" dxfId="2912" priority="5"/>
  </conditionalFormatting>
  <conditionalFormatting sqref="B46:AG46">
    <cfRule type="duplicateValues" dxfId="2911" priority="4"/>
  </conditionalFormatting>
  <conditionalFormatting sqref="B49:AG49">
    <cfRule type="duplicateValues" dxfId="2910" priority="3"/>
  </conditionalFormatting>
  <conditionalFormatting sqref="B56:AG56">
    <cfRule type="duplicateValues" dxfId="2909" priority="2"/>
  </conditionalFormatting>
  <conditionalFormatting sqref="B59:AG59">
    <cfRule type="duplicateValues" dxfId="2908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28161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752" stopIfTrue="1" operator="containsText" id="{133AA834-BCBC-4970-8DDE-240703A83569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3751" stopIfTrue="1" operator="containsText" id="{2B0176ED-1286-4FD3-9BCC-F9012A527E60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3695" stopIfTrue="1" operator="containsText" id="{6ED9228E-3B82-457D-A126-B16235D1A482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A18EA-C6C3-498A-B3FA-B9A5C09FB24F}">
  <sheetPr codeName="Tabelle289"/>
  <dimension ref="A1:CE103"/>
  <sheetViews>
    <sheetView topLeftCell="N1" zoomScale="70" zoomScaleNormal="70" zoomScaleSheetLayoutView="70" zoomScalePageLayoutView="70" workbookViewId="0">
      <selection activeCell="AF40" sqref="AF40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13</v>
      </c>
      <c r="B1" s="3">
        <f>DATE(YEAR(A2),1,7*A1-3-WEEKDAY(DATE(YEAR(A2),,),3))</f>
        <v>43913</v>
      </c>
      <c r="C1" s="2" t="s">
        <v>29</v>
      </c>
      <c r="D1" s="3">
        <f>B1+4</f>
        <v>43917</v>
      </c>
      <c r="E1" s="207">
        <f ca="1">SUMIF(B6:AI7,"&lt;&gt;"&amp;"",B2:AI2)</f>
        <v>89</v>
      </c>
      <c r="F1" s="400" t="s">
        <v>419</v>
      </c>
      <c r="G1" s="354"/>
      <c r="H1" s="401"/>
      <c r="I1" s="401"/>
      <c r="J1" s="307"/>
      <c r="K1" s="307"/>
      <c r="L1" s="307"/>
      <c r="M1" s="307"/>
      <c r="N1" s="307"/>
      <c r="O1" s="307"/>
      <c r="P1" s="307"/>
      <c r="Q1" s="328"/>
      <c r="R1" s="345"/>
      <c r="S1" s="345"/>
      <c r="T1" s="362" t="s">
        <v>318</v>
      </c>
      <c r="U1" s="590" t="s">
        <v>406</v>
      </c>
      <c r="V1" s="591"/>
      <c r="W1" s="327"/>
      <c r="X1" s="221"/>
      <c r="Y1" s="223"/>
      <c r="Z1" s="212"/>
      <c r="AA1" s="227"/>
      <c r="AB1" s="227"/>
      <c r="AC1" s="225"/>
      <c r="AD1" s="362" t="s">
        <v>318</v>
      </c>
      <c r="AE1" s="221"/>
      <c r="AF1" s="227"/>
      <c r="AG1" s="227"/>
      <c r="AH1" s="212"/>
      <c r="AI1" s="212"/>
      <c r="AJ1" s="225"/>
      <c r="AK1" s="254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165">
        <v>1</v>
      </c>
      <c r="T2" s="165">
        <v>1</v>
      </c>
      <c r="U2" s="165">
        <v>1</v>
      </c>
      <c r="V2" s="165">
        <v>1</v>
      </c>
      <c r="W2" s="165">
        <v>2</v>
      </c>
      <c r="X2" s="165">
        <v>7</v>
      </c>
      <c r="Y2" s="165">
        <v>6</v>
      </c>
      <c r="Z2" s="263"/>
      <c r="AA2" s="166">
        <v>1</v>
      </c>
      <c r="AB2" s="166">
        <v>2</v>
      </c>
      <c r="AC2" s="9"/>
      <c r="AD2" s="165">
        <v>7</v>
      </c>
      <c r="AE2" s="165">
        <v>2</v>
      </c>
      <c r="AF2" s="165">
        <v>7</v>
      </c>
      <c r="AG2" s="165">
        <v>7</v>
      </c>
      <c r="AH2" s="165"/>
      <c r="AI2" s="165">
        <v>6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10</v>
      </c>
      <c r="BA2" s="287">
        <f t="shared" ref="BA2:BR2" si="0">MAX(BA6,BA9,BA12,BA16,BA19,BA22,BA26,BA29,BA32,BA36,BA39,BA42,BA46,BA49,BA52,BA56,BA59,BA62)</f>
        <v>0</v>
      </c>
      <c r="BB2" s="287">
        <f t="shared" si="0"/>
        <v>8</v>
      </c>
      <c r="BC2" s="287">
        <f t="shared" si="0"/>
        <v>7</v>
      </c>
      <c r="BD2" s="287">
        <f t="shared" si="0"/>
        <v>11</v>
      </c>
      <c r="BE2" s="287">
        <f t="shared" si="0"/>
        <v>6</v>
      </c>
      <c r="BF2" s="287">
        <f t="shared" si="0"/>
        <v>18</v>
      </c>
      <c r="BG2" s="287">
        <f t="shared" si="0"/>
        <v>2</v>
      </c>
      <c r="BH2" s="287">
        <f t="shared" si="0"/>
        <v>10</v>
      </c>
      <c r="BI2" s="287">
        <f t="shared" si="0"/>
        <v>0</v>
      </c>
      <c r="BJ2" s="287">
        <f t="shared" si="0"/>
        <v>4</v>
      </c>
      <c r="BK2" s="287">
        <f t="shared" si="0"/>
        <v>4</v>
      </c>
      <c r="BL2" s="287">
        <f t="shared" si="0"/>
        <v>7</v>
      </c>
      <c r="BM2" s="287">
        <f t="shared" si="0"/>
        <v>1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0</v>
      </c>
      <c r="BR2" s="287">
        <f t="shared" si="0"/>
        <v>0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 t="s">
        <v>214</v>
      </c>
      <c r="T3" s="12" t="s">
        <v>244</v>
      </c>
      <c r="U3" s="12" t="s">
        <v>244</v>
      </c>
      <c r="V3" s="12" t="s">
        <v>244</v>
      </c>
      <c r="W3" s="12" t="s">
        <v>332</v>
      </c>
      <c r="X3" s="12" t="s">
        <v>367</v>
      </c>
      <c r="Y3" s="12" t="s">
        <v>368</v>
      </c>
      <c r="Z3" s="286"/>
      <c r="AA3" s="286" t="s">
        <v>270</v>
      </c>
      <c r="AB3" s="286" t="s">
        <v>270</v>
      </c>
      <c r="AC3" s="286"/>
      <c r="AD3" s="12" t="s">
        <v>393</v>
      </c>
      <c r="AE3" s="12" t="s">
        <v>394</v>
      </c>
      <c r="AF3" s="12" t="s">
        <v>395</v>
      </c>
      <c r="AG3" s="12" t="s">
        <v>249</v>
      </c>
      <c r="AH3" s="12"/>
      <c r="AI3" s="12" t="s">
        <v>311</v>
      </c>
      <c r="AJ3" s="13"/>
      <c r="AK3" s="12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262</v>
      </c>
      <c r="C4" s="17" t="s">
        <v>417</v>
      </c>
      <c r="D4" s="17" t="s">
        <v>417</v>
      </c>
      <c r="E4" s="17" t="s">
        <v>417</v>
      </c>
      <c r="F4" s="17" t="s">
        <v>416</v>
      </c>
      <c r="G4" s="17" t="s">
        <v>408</v>
      </c>
      <c r="H4" s="17" t="s">
        <v>408</v>
      </c>
      <c r="I4" s="17"/>
      <c r="J4" s="17"/>
      <c r="K4" s="17" t="s">
        <v>287</v>
      </c>
      <c r="L4" s="17"/>
      <c r="M4" s="17" t="s">
        <v>262</v>
      </c>
      <c r="N4" s="17" t="s">
        <v>253</v>
      </c>
      <c r="O4" s="17"/>
      <c r="P4" s="17" t="s">
        <v>287</v>
      </c>
      <c r="Q4" s="17" t="s">
        <v>409</v>
      </c>
      <c r="R4" s="17" t="s">
        <v>287</v>
      </c>
      <c r="S4" s="17" t="s">
        <v>262</v>
      </c>
      <c r="T4" s="17" t="s">
        <v>391</v>
      </c>
      <c r="U4" s="17" t="s">
        <v>287</v>
      </c>
      <c r="V4" s="17" t="s">
        <v>409</v>
      </c>
      <c r="W4" s="17" t="s">
        <v>287</v>
      </c>
      <c r="X4" s="17" t="s">
        <v>411</v>
      </c>
      <c r="Y4" s="17" t="s">
        <v>408</v>
      </c>
      <c r="Z4" s="17"/>
      <c r="AA4" s="17" t="s">
        <v>258</v>
      </c>
      <c r="AB4" s="17" t="s">
        <v>287</v>
      </c>
      <c r="AC4" s="17"/>
      <c r="AD4" s="17" t="s">
        <v>391</v>
      </c>
      <c r="AE4" s="17" t="s">
        <v>392</v>
      </c>
      <c r="AF4" s="17" t="s">
        <v>409</v>
      </c>
      <c r="AG4" s="17" t="s">
        <v>287</v>
      </c>
      <c r="AH4" s="17"/>
      <c r="AI4" s="17" t="s">
        <v>356</v>
      </c>
      <c r="AJ4" s="334"/>
      <c r="AK4" s="86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>ComTS</v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8" t="s">
        <v>4</v>
      </c>
      <c r="C5" s="305" t="s">
        <v>49</v>
      </c>
      <c r="D5" s="305" t="s">
        <v>49</v>
      </c>
      <c r="E5" s="305" t="s">
        <v>49</v>
      </c>
      <c r="F5" s="372" t="s">
        <v>0</v>
      </c>
      <c r="G5" s="290" t="s">
        <v>6</v>
      </c>
      <c r="H5" s="290" t="s">
        <v>6</v>
      </c>
      <c r="I5" s="289"/>
      <c r="J5" s="289"/>
      <c r="K5" s="297" t="s">
        <v>5</v>
      </c>
      <c r="L5" s="289"/>
      <c r="M5" s="352" t="s">
        <v>202</v>
      </c>
      <c r="N5" s="289"/>
      <c r="O5" s="289"/>
      <c r="P5" s="297" t="s">
        <v>5</v>
      </c>
      <c r="Q5" s="217" t="s">
        <v>27</v>
      </c>
      <c r="R5" s="297" t="s">
        <v>5</v>
      </c>
      <c r="S5" s="292" t="s">
        <v>16</v>
      </c>
      <c r="T5" s="366" t="s">
        <v>14</v>
      </c>
      <c r="U5" s="297" t="s">
        <v>5</v>
      </c>
      <c r="V5" s="217" t="s">
        <v>27</v>
      </c>
      <c r="W5" s="297" t="s">
        <v>5</v>
      </c>
      <c r="X5" s="344" t="s">
        <v>233</v>
      </c>
      <c r="Y5" s="290" t="s">
        <v>6</v>
      </c>
      <c r="Z5" s="289"/>
      <c r="AA5" s="293" t="s">
        <v>225</v>
      </c>
      <c r="AB5" s="297" t="s">
        <v>5</v>
      </c>
      <c r="AC5" s="289"/>
      <c r="AD5" s="366" t="s">
        <v>14</v>
      </c>
      <c r="AE5" s="264" t="s">
        <v>74</v>
      </c>
      <c r="AF5" s="217" t="s">
        <v>27</v>
      </c>
      <c r="AG5" s="297" t="s">
        <v>5</v>
      </c>
      <c r="AH5" s="289"/>
      <c r="AI5" s="295" t="s">
        <v>26</v>
      </c>
      <c r="AJ5" s="313"/>
      <c r="AK5" s="315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>Burkhardt</v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6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 t="s">
        <v>31</v>
      </c>
      <c r="C6" s="26">
        <v>4</v>
      </c>
      <c r="D6" s="26">
        <v>4</v>
      </c>
      <c r="E6" s="26">
        <v>4</v>
      </c>
      <c r="F6" s="26">
        <v>5</v>
      </c>
      <c r="G6" s="26">
        <v>1</v>
      </c>
      <c r="H6" s="26">
        <v>1</v>
      </c>
      <c r="I6" s="26"/>
      <c r="J6" s="26"/>
      <c r="K6" s="26">
        <v>7</v>
      </c>
      <c r="L6" s="26"/>
      <c r="M6" s="26" t="s">
        <v>32</v>
      </c>
      <c r="N6" s="26"/>
      <c r="O6" s="26"/>
      <c r="P6" s="26">
        <v>7</v>
      </c>
      <c r="Q6" s="26">
        <v>9</v>
      </c>
      <c r="R6" s="26">
        <v>7</v>
      </c>
      <c r="S6" s="26" t="s">
        <v>34</v>
      </c>
      <c r="T6" s="26">
        <v>3</v>
      </c>
      <c r="U6" s="26">
        <v>7</v>
      </c>
      <c r="V6" s="26">
        <v>9</v>
      </c>
      <c r="W6" s="26">
        <v>7</v>
      </c>
      <c r="X6" s="26" t="s">
        <v>33</v>
      </c>
      <c r="Y6" s="26">
        <v>1</v>
      </c>
      <c r="Z6" s="26"/>
      <c r="AA6" s="26" t="s">
        <v>63</v>
      </c>
      <c r="AB6" s="26">
        <v>7</v>
      </c>
      <c r="AC6" s="26"/>
      <c r="AD6" s="26">
        <v>3</v>
      </c>
      <c r="AE6" s="26">
        <v>8</v>
      </c>
      <c r="AF6" s="26">
        <v>9</v>
      </c>
      <c r="AG6" s="26">
        <v>7</v>
      </c>
      <c r="AH6" s="26"/>
      <c r="AI6" s="26">
        <v>6</v>
      </c>
      <c r="AJ6" s="82"/>
      <c r="AK6" s="31"/>
      <c r="AL6" s="31"/>
      <c r="AM6" s="31"/>
      <c r="AN6" s="124"/>
      <c r="AO6" s="31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>
        <f>IF(HLOOKUP($A$1&amp;"b",[1]!Plan,AT66,FALSE)="","",HLOOKUP($A$1&amp;"b",[1]!Plan,AT66,FALSE))</f>
        <v>8</v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10</v>
      </c>
      <c r="BA6" s="167">
        <f t="shared" si="2"/>
        <v>0</v>
      </c>
      <c r="BB6" s="167">
        <f t="shared" si="2"/>
        <v>8</v>
      </c>
      <c r="BC6" s="167">
        <f t="shared" si="2"/>
        <v>7</v>
      </c>
      <c r="BD6" s="167">
        <f t="shared" si="2"/>
        <v>11</v>
      </c>
      <c r="BE6" s="167">
        <f t="shared" si="2"/>
        <v>6</v>
      </c>
      <c r="BF6" s="167">
        <f t="shared" si="2"/>
        <v>18</v>
      </c>
      <c r="BG6" s="167">
        <f t="shared" si="2"/>
        <v>2</v>
      </c>
      <c r="BH6" s="167">
        <f t="shared" si="2"/>
        <v>10</v>
      </c>
      <c r="BI6" s="167">
        <f t="shared" si="2"/>
        <v>0</v>
      </c>
      <c r="BJ6" s="167">
        <f t="shared" si="2"/>
        <v>4</v>
      </c>
      <c r="BK6" s="167">
        <f t="shared" si="2"/>
        <v>4</v>
      </c>
      <c r="BL6" s="167">
        <f t="shared" si="2"/>
        <v>7</v>
      </c>
      <c r="BM6" s="167">
        <f t="shared" si="2"/>
        <v>1</v>
      </c>
      <c r="BN6" s="167">
        <f t="shared" si="2"/>
        <v>0</v>
      </c>
      <c r="BO6" s="167">
        <f t="shared" si="2"/>
        <v>1</v>
      </c>
      <c r="BP6" s="167">
        <f t="shared" si="2"/>
        <v>0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9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262</v>
      </c>
      <c r="C7" s="17" t="s">
        <v>417</v>
      </c>
      <c r="D7" s="17" t="s">
        <v>417</v>
      </c>
      <c r="E7" s="17" t="s">
        <v>417</v>
      </c>
      <c r="F7" s="17" t="s">
        <v>416</v>
      </c>
      <c r="G7" s="17" t="s">
        <v>408</v>
      </c>
      <c r="H7" s="17" t="s">
        <v>408</v>
      </c>
      <c r="I7" s="17"/>
      <c r="J7" s="17"/>
      <c r="K7" s="17" t="s">
        <v>287</v>
      </c>
      <c r="L7" s="17"/>
      <c r="M7" s="17" t="s">
        <v>262</v>
      </c>
      <c r="N7" s="17" t="s">
        <v>253</v>
      </c>
      <c r="O7" s="17"/>
      <c r="P7" s="17" t="s">
        <v>287</v>
      </c>
      <c r="Q7" s="17" t="s">
        <v>409</v>
      </c>
      <c r="R7" s="17" t="s">
        <v>287</v>
      </c>
      <c r="S7" s="17" t="s">
        <v>262</v>
      </c>
      <c r="T7" s="17" t="s">
        <v>391</v>
      </c>
      <c r="U7" s="17" t="s">
        <v>287</v>
      </c>
      <c r="V7" s="17" t="s">
        <v>409</v>
      </c>
      <c r="W7" s="17" t="s">
        <v>287</v>
      </c>
      <c r="X7" s="17" t="s">
        <v>411</v>
      </c>
      <c r="Y7" s="17" t="s">
        <v>408</v>
      </c>
      <c r="Z7" s="17"/>
      <c r="AA7" s="17"/>
      <c r="AB7" s="17" t="s">
        <v>287</v>
      </c>
      <c r="AC7" s="17"/>
      <c r="AD7" s="17" t="s">
        <v>391</v>
      </c>
      <c r="AE7" s="17" t="s">
        <v>392</v>
      </c>
      <c r="AF7" s="17" t="s">
        <v>409</v>
      </c>
      <c r="AG7" s="17" t="s">
        <v>287</v>
      </c>
      <c r="AH7" s="17"/>
      <c r="AI7" s="17" t="s">
        <v>356</v>
      </c>
      <c r="AJ7" s="334"/>
      <c r="AK7" s="86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>ComTS</v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3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8" t="s">
        <v>4</v>
      </c>
      <c r="C8" s="305" t="s">
        <v>49</v>
      </c>
      <c r="D8" s="305" t="s">
        <v>49</v>
      </c>
      <c r="E8" s="305" t="s">
        <v>49</v>
      </c>
      <c r="F8" s="372" t="s">
        <v>0</v>
      </c>
      <c r="G8" s="290" t="s">
        <v>6</v>
      </c>
      <c r="H8" s="290" t="s">
        <v>6</v>
      </c>
      <c r="I8" s="289"/>
      <c r="J8" s="289"/>
      <c r="K8" s="297" t="s">
        <v>5</v>
      </c>
      <c r="L8" s="289"/>
      <c r="M8" s="352" t="s">
        <v>202</v>
      </c>
      <c r="N8" s="289"/>
      <c r="O8" s="289"/>
      <c r="P8" s="297" t="s">
        <v>5</v>
      </c>
      <c r="Q8" s="217" t="s">
        <v>27</v>
      </c>
      <c r="R8" s="297" t="s">
        <v>5</v>
      </c>
      <c r="S8" s="292" t="s">
        <v>16</v>
      </c>
      <c r="T8" s="366" t="s">
        <v>14</v>
      </c>
      <c r="U8" s="297" t="s">
        <v>5</v>
      </c>
      <c r="V8" s="217" t="s">
        <v>27</v>
      </c>
      <c r="W8" s="297" t="s">
        <v>5</v>
      </c>
      <c r="X8" s="344" t="s">
        <v>233</v>
      </c>
      <c r="Y8" s="290" t="s">
        <v>6</v>
      </c>
      <c r="Z8" s="289"/>
      <c r="AA8" s="289"/>
      <c r="AB8" s="297" t="s">
        <v>5</v>
      </c>
      <c r="AC8" s="289"/>
      <c r="AD8" s="366" t="s">
        <v>14</v>
      </c>
      <c r="AE8" s="264" t="s">
        <v>74</v>
      </c>
      <c r="AF8" s="217" t="s">
        <v>27</v>
      </c>
      <c r="AG8" s="297" t="s">
        <v>5</v>
      </c>
      <c r="AH8" s="289"/>
      <c r="AI8" s="295" t="s">
        <v>26</v>
      </c>
      <c r="AJ8" s="313"/>
      <c r="AK8" s="315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>Burkhardt</v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1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 t="s">
        <v>31</v>
      </c>
      <c r="C9" s="26">
        <v>4</v>
      </c>
      <c r="D9" s="26">
        <v>4</v>
      </c>
      <c r="E9" s="26">
        <v>4</v>
      </c>
      <c r="F9" s="26">
        <v>5</v>
      </c>
      <c r="G9" s="26">
        <v>1</v>
      </c>
      <c r="H9" s="26">
        <v>1</v>
      </c>
      <c r="I9" s="26"/>
      <c r="J9" s="26"/>
      <c r="K9" s="26">
        <v>7</v>
      </c>
      <c r="L9" s="26"/>
      <c r="M9" s="26" t="s">
        <v>32</v>
      </c>
      <c r="N9" s="26"/>
      <c r="O9" s="26"/>
      <c r="P9" s="26">
        <v>7</v>
      </c>
      <c r="Q9" s="26">
        <v>9</v>
      </c>
      <c r="R9" s="26">
        <v>7</v>
      </c>
      <c r="S9" s="26" t="s">
        <v>34</v>
      </c>
      <c r="T9" s="26">
        <v>3</v>
      </c>
      <c r="U9" s="26">
        <v>7</v>
      </c>
      <c r="V9" s="26">
        <v>9</v>
      </c>
      <c r="W9" s="26">
        <v>7</v>
      </c>
      <c r="X9" s="26" t="s">
        <v>33</v>
      </c>
      <c r="Y9" s="26">
        <v>1</v>
      </c>
      <c r="Z9" s="26"/>
      <c r="AA9" s="26"/>
      <c r="AB9" s="26">
        <v>7</v>
      </c>
      <c r="AC9" s="26"/>
      <c r="AD9" s="26">
        <v>3</v>
      </c>
      <c r="AE9" s="26">
        <v>8</v>
      </c>
      <c r="AF9" s="26">
        <v>9</v>
      </c>
      <c r="AG9" s="26">
        <v>7</v>
      </c>
      <c r="AH9" s="26"/>
      <c r="AI9" s="26">
        <v>6</v>
      </c>
      <c r="AJ9" s="82"/>
      <c r="AK9" s="31"/>
      <c r="AL9" s="31"/>
      <c r="AM9" s="31"/>
      <c r="AN9" s="124"/>
      <c r="AO9" s="31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>
        <f>IF(HLOOKUP($A$1&amp;"b",[1]!Plan,AT66,FALSE)="","",HLOOKUP($A$1&amp;"b",[1]!Plan,AT66,FALSE))</f>
        <v>8</v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10</v>
      </c>
      <c r="BA9" s="167">
        <f t="shared" si="4"/>
        <v>0</v>
      </c>
      <c r="BB9" s="167">
        <f t="shared" si="4"/>
        <v>8</v>
      </c>
      <c r="BC9" s="167">
        <f t="shared" si="4"/>
        <v>7</v>
      </c>
      <c r="BD9" s="167">
        <f t="shared" si="4"/>
        <v>11</v>
      </c>
      <c r="BE9" s="167">
        <f t="shared" si="4"/>
        <v>6</v>
      </c>
      <c r="BF9" s="167">
        <f t="shared" si="4"/>
        <v>18</v>
      </c>
      <c r="BG9" s="167">
        <f t="shared" si="4"/>
        <v>2</v>
      </c>
      <c r="BH9" s="167">
        <f t="shared" si="4"/>
        <v>10</v>
      </c>
      <c r="BI9" s="167">
        <f t="shared" si="4"/>
        <v>0</v>
      </c>
      <c r="BJ9" s="167">
        <f t="shared" si="4"/>
        <v>4</v>
      </c>
      <c r="BK9" s="167">
        <f t="shared" si="4"/>
        <v>4</v>
      </c>
      <c r="BL9" s="167">
        <f t="shared" si="4"/>
        <v>7</v>
      </c>
      <c r="BM9" s="167">
        <f t="shared" si="4"/>
        <v>1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262</v>
      </c>
      <c r="C14" s="17" t="s">
        <v>417</v>
      </c>
      <c r="D14" s="17" t="s">
        <v>417</v>
      </c>
      <c r="E14" s="17" t="s">
        <v>417</v>
      </c>
      <c r="F14" s="17" t="s">
        <v>416</v>
      </c>
      <c r="G14" s="17" t="s">
        <v>408</v>
      </c>
      <c r="H14" s="17" t="s">
        <v>408</v>
      </c>
      <c r="I14" s="17"/>
      <c r="J14" s="17"/>
      <c r="K14" s="17" t="s">
        <v>287</v>
      </c>
      <c r="L14" s="17"/>
      <c r="M14" s="17" t="s">
        <v>262</v>
      </c>
      <c r="N14" s="373" t="s">
        <v>253</v>
      </c>
      <c r="O14" s="17"/>
      <c r="P14" s="17" t="s">
        <v>287</v>
      </c>
      <c r="Q14" s="17" t="s">
        <v>409</v>
      </c>
      <c r="R14" s="17" t="s">
        <v>287</v>
      </c>
      <c r="S14" s="373" t="s">
        <v>262</v>
      </c>
      <c r="T14" s="17" t="s">
        <v>391</v>
      </c>
      <c r="U14" s="17" t="s">
        <v>287</v>
      </c>
      <c r="V14" s="17" t="s">
        <v>409</v>
      </c>
      <c r="W14" s="17" t="s">
        <v>287</v>
      </c>
      <c r="X14" s="17" t="s">
        <v>411</v>
      </c>
      <c r="Y14" s="17" t="s">
        <v>408</v>
      </c>
      <c r="Z14" s="17"/>
      <c r="AA14" s="17"/>
      <c r="AB14" s="17" t="s">
        <v>287</v>
      </c>
      <c r="AC14" s="17"/>
      <c r="AD14" s="17" t="s">
        <v>391</v>
      </c>
      <c r="AE14" s="17" t="s">
        <v>392</v>
      </c>
      <c r="AF14" s="17" t="s">
        <v>409</v>
      </c>
      <c r="AG14" s="17" t="s">
        <v>287</v>
      </c>
      <c r="AH14" s="17"/>
      <c r="AI14" s="17" t="s">
        <v>293</v>
      </c>
      <c r="AJ14" s="334"/>
      <c r="AK14" s="86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>ComTS</v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8" t="s">
        <v>4</v>
      </c>
      <c r="C15" s="305" t="s">
        <v>49</v>
      </c>
      <c r="D15" s="305" t="s">
        <v>49</v>
      </c>
      <c r="E15" s="305" t="s">
        <v>49</v>
      </c>
      <c r="F15" s="372" t="s">
        <v>0</v>
      </c>
      <c r="G15" s="290" t="s">
        <v>6</v>
      </c>
      <c r="H15" s="290" t="s">
        <v>6</v>
      </c>
      <c r="I15" s="289"/>
      <c r="J15" s="289"/>
      <c r="K15" s="297" t="s">
        <v>5</v>
      </c>
      <c r="L15" s="289"/>
      <c r="M15" s="396" t="s">
        <v>58</v>
      </c>
      <c r="N15" s="289"/>
      <c r="O15" s="289"/>
      <c r="P15" s="297" t="s">
        <v>5</v>
      </c>
      <c r="Q15" s="217" t="s">
        <v>27</v>
      </c>
      <c r="R15" s="297" t="s">
        <v>5</v>
      </c>
      <c r="S15" s="292" t="s">
        <v>16</v>
      </c>
      <c r="T15" s="366" t="s">
        <v>14</v>
      </c>
      <c r="U15" s="297" t="s">
        <v>5</v>
      </c>
      <c r="V15" s="217" t="s">
        <v>27</v>
      </c>
      <c r="W15" s="297" t="s">
        <v>5</v>
      </c>
      <c r="X15" s="344" t="s">
        <v>233</v>
      </c>
      <c r="Y15" s="290" t="s">
        <v>6</v>
      </c>
      <c r="Z15" s="289"/>
      <c r="AA15" s="289"/>
      <c r="AB15" s="297" t="s">
        <v>5</v>
      </c>
      <c r="AC15" s="289"/>
      <c r="AD15" s="366" t="s">
        <v>14</v>
      </c>
      <c r="AE15" s="264" t="s">
        <v>74</v>
      </c>
      <c r="AF15" s="217" t="s">
        <v>27</v>
      </c>
      <c r="AG15" s="297" t="s">
        <v>5</v>
      </c>
      <c r="AH15" s="289"/>
      <c r="AI15" s="397" t="s">
        <v>223</v>
      </c>
      <c r="AJ15" s="313"/>
      <c r="AK15" s="315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>Burkhardt</v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31</v>
      </c>
      <c r="C16" s="26">
        <v>4</v>
      </c>
      <c r="D16" s="26">
        <v>4</v>
      </c>
      <c r="E16" s="26">
        <v>4</v>
      </c>
      <c r="F16" s="26">
        <v>5</v>
      </c>
      <c r="G16" s="26">
        <v>1</v>
      </c>
      <c r="H16" s="26">
        <v>1</v>
      </c>
      <c r="I16" s="26"/>
      <c r="J16" s="26"/>
      <c r="K16" s="26">
        <v>7</v>
      </c>
      <c r="L16" s="26"/>
      <c r="M16" s="26" t="s">
        <v>32</v>
      </c>
      <c r="N16" s="26"/>
      <c r="O16" s="26"/>
      <c r="P16" s="26">
        <v>7</v>
      </c>
      <c r="Q16" s="26">
        <v>9</v>
      </c>
      <c r="R16" s="26">
        <v>7</v>
      </c>
      <c r="S16" s="26" t="s">
        <v>34</v>
      </c>
      <c r="T16" s="26">
        <v>3</v>
      </c>
      <c r="U16" s="26">
        <v>7</v>
      </c>
      <c r="V16" s="26">
        <v>9</v>
      </c>
      <c r="W16" s="26">
        <v>7</v>
      </c>
      <c r="X16" s="26" t="s">
        <v>33</v>
      </c>
      <c r="Y16" s="26">
        <v>1</v>
      </c>
      <c r="Z16" s="26"/>
      <c r="AA16" s="26"/>
      <c r="AB16" s="26">
        <v>7</v>
      </c>
      <c r="AC16" s="26"/>
      <c r="AD16" s="26">
        <v>3</v>
      </c>
      <c r="AE16" s="26">
        <v>8</v>
      </c>
      <c r="AF16" s="26">
        <v>9</v>
      </c>
      <c r="AG16" s="26">
        <v>7</v>
      </c>
      <c r="AH16" s="26"/>
      <c r="AI16" s="26">
        <v>6</v>
      </c>
      <c r="AJ16" s="82"/>
      <c r="AK16" s="31"/>
      <c r="AL16" s="31"/>
      <c r="AM16" s="31"/>
      <c r="AN16" s="124"/>
      <c r="AO16" s="31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>
        <f>IF(HLOOKUP($A$1&amp;"b",[1]!Plan,AT67,FALSE)="","",HLOOKUP($A$1&amp;"b",[1]!Plan,AT67,FALSE))</f>
        <v>8</v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10</v>
      </c>
      <c r="BA16" s="167">
        <f t="shared" si="8"/>
        <v>0</v>
      </c>
      <c r="BB16" s="167">
        <f t="shared" si="8"/>
        <v>8</v>
      </c>
      <c r="BC16" s="167">
        <f t="shared" si="8"/>
        <v>7</v>
      </c>
      <c r="BD16" s="167">
        <f t="shared" si="8"/>
        <v>11</v>
      </c>
      <c r="BE16" s="167">
        <f t="shared" si="8"/>
        <v>6</v>
      </c>
      <c r="BF16" s="167">
        <f t="shared" si="8"/>
        <v>18</v>
      </c>
      <c r="BG16" s="167">
        <f t="shared" si="8"/>
        <v>2</v>
      </c>
      <c r="BH16" s="167">
        <f t="shared" si="8"/>
        <v>10</v>
      </c>
      <c r="BI16" s="167">
        <f t="shared" si="8"/>
        <v>0</v>
      </c>
      <c r="BJ16" s="167">
        <f t="shared" si="8"/>
        <v>4</v>
      </c>
      <c r="BK16" s="167">
        <f t="shared" si="8"/>
        <v>4</v>
      </c>
      <c r="BL16" s="167">
        <f t="shared" si="8"/>
        <v>7</v>
      </c>
      <c r="BM16" s="167">
        <f t="shared" si="8"/>
        <v>1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262</v>
      </c>
      <c r="C17" s="17" t="s">
        <v>417</v>
      </c>
      <c r="D17" s="17" t="s">
        <v>417</v>
      </c>
      <c r="E17" s="17" t="s">
        <v>417</v>
      </c>
      <c r="F17" s="17" t="s">
        <v>416</v>
      </c>
      <c r="G17" s="17" t="s">
        <v>408</v>
      </c>
      <c r="H17" s="17" t="s">
        <v>408</v>
      </c>
      <c r="I17" s="17"/>
      <c r="J17" s="17"/>
      <c r="K17" s="17" t="s">
        <v>287</v>
      </c>
      <c r="L17" s="17"/>
      <c r="M17" s="17" t="s">
        <v>262</v>
      </c>
      <c r="N17" s="373" t="s">
        <v>253</v>
      </c>
      <c r="O17" s="17"/>
      <c r="P17" s="17" t="s">
        <v>287</v>
      </c>
      <c r="Q17" s="17" t="s">
        <v>409</v>
      </c>
      <c r="R17" s="17" t="s">
        <v>287</v>
      </c>
      <c r="S17" s="373" t="s">
        <v>262</v>
      </c>
      <c r="T17" s="17" t="s">
        <v>391</v>
      </c>
      <c r="U17" s="17" t="s">
        <v>287</v>
      </c>
      <c r="V17" s="17" t="s">
        <v>409</v>
      </c>
      <c r="W17" s="17" t="s">
        <v>287</v>
      </c>
      <c r="X17" s="17" t="s">
        <v>411</v>
      </c>
      <c r="Y17" s="17" t="s">
        <v>408</v>
      </c>
      <c r="Z17" s="17"/>
      <c r="AA17" s="17"/>
      <c r="AB17" s="17" t="s">
        <v>287</v>
      </c>
      <c r="AC17" s="17"/>
      <c r="AD17" s="17" t="s">
        <v>391</v>
      </c>
      <c r="AE17" s="17" t="s">
        <v>392</v>
      </c>
      <c r="AF17" s="17" t="s">
        <v>409</v>
      </c>
      <c r="AG17" s="17" t="s">
        <v>287</v>
      </c>
      <c r="AH17" s="17"/>
      <c r="AI17" s="17" t="s">
        <v>293</v>
      </c>
      <c r="AJ17" s="334"/>
      <c r="AK17" s="86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>ComTS</v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8" t="s">
        <v>4</v>
      </c>
      <c r="C18" s="305" t="s">
        <v>49</v>
      </c>
      <c r="D18" s="305" t="s">
        <v>49</v>
      </c>
      <c r="E18" s="305" t="s">
        <v>49</v>
      </c>
      <c r="F18" s="372" t="s">
        <v>0</v>
      </c>
      <c r="G18" s="290" t="s">
        <v>6</v>
      </c>
      <c r="H18" s="290" t="s">
        <v>6</v>
      </c>
      <c r="I18" s="289"/>
      <c r="J18" s="289"/>
      <c r="K18" s="297" t="s">
        <v>5</v>
      </c>
      <c r="L18" s="289"/>
      <c r="M18" s="396" t="s">
        <v>58</v>
      </c>
      <c r="N18" s="289"/>
      <c r="O18" s="289"/>
      <c r="P18" s="297" t="s">
        <v>5</v>
      </c>
      <c r="Q18" s="217" t="s">
        <v>27</v>
      </c>
      <c r="R18" s="297" t="s">
        <v>5</v>
      </c>
      <c r="S18" s="292" t="s">
        <v>16</v>
      </c>
      <c r="T18" s="366" t="s">
        <v>14</v>
      </c>
      <c r="U18" s="297" t="s">
        <v>5</v>
      </c>
      <c r="V18" s="217" t="s">
        <v>27</v>
      </c>
      <c r="W18" s="297" t="s">
        <v>5</v>
      </c>
      <c r="X18" s="344" t="s">
        <v>233</v>
      </c>
      <c r="Y18" s="290" t="s">
        <v>6</v>
      </c>
      <c r="Z18" s="289"/>
      <c r="AA18" s="289"/>
      <c r="AB18" s="297" t="s">
        <v>5</v>
      </c>
      <c r="AC18" s="289"/>
      <c r="AD18" s="366" t="s">
        <v>14</v>
      </c>
      <c r="AE18" s="264" t="s">
        <v>74</v>
      </c>
      <c r="AF18" s="217" t="s">
        <v>27</v>
      </c>
      <c r="AG18" s="297" t="s">
        <v>5</v>
      </c>
      <c r="AH18" s="289"/>
      <c r="AI18" s="397" t="s">
        <v>223</v>
      </c>
      <c r="AJ18" s="313"/>
      <c r="AK18" s="315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>Burkhardt</v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31</v>
      </c>
      <c r="C19" s="26">
        <v>4</v>
      </c>
      <c r="D19" s="26">
        <v>4</v>
      </c>
      <c r="E19" s="26">
        <v>4</v>
      </c>
      <c r="F19" s="26">
        <v>5</v>
      </c>
      <c r="G19" s="26">
        <v>1</v>
      </c>
      <c r="H19" s="26">
        <v>1</v>
      </c>
      <c r="I19" s="26"/>
      <c r="J19" s="26"/>
      <c r="K19" s="26">
        <v>7</v>
      </c>
      <c r="L19" s="26"/>
      <c r="M19" s="26" t="s">
        <v>32</v>
      </c>
      <c r="N19" s="26"/>
      <c r="O19" s="26"/>
      <c r="P19" s="26">
        <v>7</v>
      </c>
      <c r="Q19" s="26">
        <v>9</v>
      </c>
      <c r="R19" s="26">
        <v>7</v>
      </c>
      <c r="S19" s="26" t="s">
        <v>34</v>
      </c>
      <c r="T19" s="26">
        <v>3</v>
      </c>
      <c r="U19" s="26">
        <v>7</v>
      </c>
      <c r="V19" s="26">
        <v>9</v>
      </c>
      <c r="W19" s="26">
        <v>7</v>
      </c>
      <c r="X19" s="26" t="s">
        <v>33</v>
      </c>
      <c r="Y19" s="26">
        <v>1</v>
      </c>
      <c r="Z19" s="26"/>
      <c r="AA19" s="26"/>
      <c r="AB19" s="26">
        <v>7</v>
      </c>
      <c r="AC19" s="26"/>
      <c r="AD19" s="26">
        <v>3</v>
      </c>
      <c r="AE19" s="26">
        <v>8</v>
      </c>
      <c r="AF19" s="26">
        <v>9</v>
      </c>
      <c r="AG19" s="26">
        <v>7</v>
      </c>
      <c r="AH19" s="26"/>
      <c r="AI19" s="26">
        <v>6</v>
      </c>
      <c r="AJ19" s="82"/>
      <c r="AK19" s="31"/>
      <c r="AL19" s="31"/>
      <c r="AM19" s="31"/>
      <c r="AN19" s="124"/>
      <c r="AO19" s="31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>
        <f>IF(HLOOKUP($A$1&amp;"b",[1]!Plan,AT67,FALSE)="","",HLOOKUP($A$1&amp;"b",[1]!Plan,AT67,FALSE))</f>
        <v>8</v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10</v>
      </c>
      <c r="BA19" s="167">
        <f t="shared" si="10"/>
        <v>0</v>
      </c>
      <c r="BB19" s="167">
        <f t="shared" si="10"/>
        <v>8</v>
      </c>
      <c r="BC19" s="167">
        <f t="shared" si="10"/>
        <v>7</v>
      </c>
      <c r="BD19" s="167">
        <f t="shared" si="10"/>
        <v>11</v>
      </c>
      <c r="BE19" s="167">
        <f t="shared" si="10"/>
        <v>6</v>
      </c>
      <c r="BF19" s="167">
        <f t="shared" si="10"/>
        <v>18</v>
      </c>
      <c r="BG19" s="167">
        <f t="shared" si="10"/>
        <v>2</v>
      </c>
      <c r="BH19" s="167">
        <f t="shared" si="10"/>
        <v>10</v>
      </c>
      <c r="BI19" s="167">
        <f t="shared" si="10"/>
        <v>0</v>
      </c>
      <c r="BJ19" s="167">
        <f t="shared" si="10"/>
        <v>4</v>
      </c>
      <c r="BK19" s="167">
        <f t="shared" si="10"/>
        <v>4</v>
      </c>
      <c r="BL19" s="167">
        <f t="shared" si="10"/>
        <v>7</v>
      </c>
      <c r="BM19" s="167">
        <f t="shared" si="10"/>
        <v>1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262</v>
      </c>
      <c r="C24" s="17" t="s">
        <v>417</v>
      </c>
      <c r="D24" s="17" t="s">
        <v>417</v>
      </c>
      <c r="E24" s="17" t="s">
        <v>417</v>
      </c>
      <c r="F24" s="17" t="s">
        <v>416</v>
      </c>
      <c r="G24" s="17" t="s">
        <v>408</v>
      </c>
      <c r="H24" s="17" t="s">
        <v>408</v>
      </c>
      <c r="I24" s="17"/>
      <c r="J24" s="17"/>
      <c r="K24" s="17" t="s">
        <v>287</v>
      </c>
      <c r="L24" s="17"/>
      <c r="M24" s="17" t="s">
        <v>262</v>
      </c>
      <c r="N24" s="373" t="s">
        <v>253</v>
      </c>
      <c r="O24" s="17"/>
      <c r="P24" s="17" t="s">
        <v>287</v>
      </c>
      <c r="Q24" s="17" t="s">
        <v>409</v>
      </c>
      <c r="R24" s="17" t="s">
        <v>287</v>
      </c>
      <c r="S24" s="373" t="s">
        <v>262</v>
      </c>
      <c r="T24" s="17" t="s">
        <v>391</v>
      </c>
      <c r="U24" s="17" t="s">
        <v>287</v>
      </c>
      <c r="V24" s="17" t="s">
        <v>409</v>
      </c>
      <c r="W24" s="17" t="s">
        <v>287</v>
      </c>
      <c r="X24" s="17" t="s">
        <v>411</v>
      </c>
      <c r="Y24" s="17" t="s">
        <v>408</v>
      </c>
      <c r="Z24" s="17"/>
      <c r="AA24" s="17" t="s">
        <v>258</v>
      </c>
      <c r="AB24" s="17" t="s">
        <v>287</v>
      </c>
      <c r="AC24" s="17"/>
      <c r="AD24" s="17" t="s">
        <v>391</v>
      </c>
      <c r="AE24" s="17" t="s">
        <v>392</v>
      </c>
      <c r="AF24" s="17" t="s">
        <v>409</v>
      </c>
      <c r="AG24" s="17" t="s">
        <v>287</v>
      </c>
      <c r="AH24" s="17"/>
      <c r="AI24" s="17" t="s">
        <v>293</v>
      </c>
      <c r="AJ24" s="334"/>
      <c r="AK24" s="86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>MDR</v>
      </c>
      <c r="AT24" s="18" t="str">
        <f>IF(HLOOKUP($A$1&amp;"a",[1]!Plan,AT68,FALSE)="","",HLOOKUP($A$1&amp;"a",[1]!Plan,AT68,FALSE))</f>
        <v>ComTS</v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402" t="s">
        <v>18</v>
      </c>
      <c r="C25" s="305" t="s">
        <v>49</v>
      </c>
      <c r="D25" s="305" t="s">
        <v>49</v>
      </c>
      <c r="E25" s="305" t="s">
        <v>49</v>
      </c>
      <c r="F25" s="372" t="s">
        <v>0</v>
      </c>
      <c r="G25" s="290" t="s">
        <v>6</v>
      </c>
      <c r="H25" s="290" t="s">
        <v>6</v>
      </c>
      <c r="I25" s="289"/>
      <c r="J25" s="289"/>
      <c r="K25" s="297" t="s">
        <v>5</v>
      </c>
      <c r="L25" s="289"/>
      <c r="M25" s="322" t="s">
        <v>56</v>
      </c>
      <c r="N25" s="289"/>
      <c r="O25" s="289"/>
      <c r="P25" s="297" t="s">
        <v>5</v>
      </c>
      <c r="Q25" s="217" t="s">
        <v>27</v>
      </c>
      <c r="R25" s="297" t="s">
        <v>5</v>
      </c>
      <c r="S25" s="405" t="s">
        <v>418</v>
      </c>
      <c r="T25" s="366" t="s">
        <v>14</v>
      </c>
      <c r="U25" s="297" t="s">
        <v>5</v>
      </c>
      <c r="V25" s="217" t="s">
        <v>27</v>
      </c>
      <c r="W25" s="297" t="s">
        <v>5</v>
      </c>
      <c r="X25" s="344" t="s">
        <v>233</v>
      </c>
      <c r="Y25" s="290" t="s">
        <v>6</v>
      </c>
      <c r="Z25" s="289"/>
      <c r="AA25" s="293" t="s">
        <v>225</v>
      </c>
      <c r="AB25" s="297" t="s">
        <v>5</v>
      </c>
      <c r="AC25" s="289"/>
      <c r="AD25" s="366" t="s">
        <v>14</v>
      </c>
      <c r="AE25" s="264" t="s">
        <v>74</v>
      </c>
      <c r="AF25" s="217" t="s">
        <v>27</v>
      </c>
      <c r="AG25" s="297" t="s">
        <v>5</v>
      </c>
      <c r="AH25" s="289"/>
      <c r="AI25" s="397" t="s">
        <v>223</v>
      </c>
      <c r="AJ25" s="313"/>
      <c r="AK25" s="289"/>
      <c r="AL25" s="289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31</v>
      </c>
      <c r="C26" s="26">
        <v>4</v>
      </c>
      <c r="D26" s="26">
        <v>4</v>
      </c>
      <c r="E26" s="26">
        <v>4</v>
      </c>
      <c r="F26" s="26">
        <v>5</v>
      </c>
      <c r="G26" s="26">
        <v>1</v>
      </c>
      <c r="H26" s="26">
        <v>1</v>
      </c>
      <c r="I26" s="26"/>
      <c r="J26" s="26"/>
      <c r="K26" s="26">
        <v>7</v>
      </c>
      <c r="L26" s="26"/>
      <c r="M26" s="26" t="s">
        <v>32</v>
      </c>
      <c r="N26" s="26"/>
      <c r="O26" s="26"/>
      <c r="P26" s="26">
        <v>7</v>
      </c>
      <c r="Q26" s="26">
        <v>9</v>
      </c>
      <c r="R26" s="26">
        <v>7</v>
      </c>
      <c r="S26" s="26" t="s">
        <v>34</v>
      </c>
      <c r="T26" s="26">
        <v>3</v>
      </c>
      <c r="U26" s="26">
        <v>7</v>
      </c>
      <c r="V26" s="26">
        <v>9</v>
      </c>
      <c r="W26" s="26">
        <v>7</v>
      </c>
      <c r="X26" s="26" t="s">
        <v>33</v>
      </c>
      <c r="Y26" s="26">
        <v>1</v>
      </c>
      <c r="Z26" s="26"/>
      <c r="AA26" s="26" t="s">
        <v>63</v>
      </c>
      <c r="AB26" s="26">
        <v>7</v>
      </c>
      <c r="AC26" s="26"/>
      <c r="AD26" s="26">
        <v>3</v>
      </c>
      <c r="AE26" s="26">
        <v>8</v>
      </c>
      <c r="AF26" s="26">
        <v>9</v>
      </c>
      <c r="AG26" s="26">
        <v>7</v>
      </c>
      <c r="AH26" s="26"/>
      <c r="AI26" s="26">
        <v>6</v>
      </c>
      <c r="AJ26" s="82"/>
      <c r="AK26" s="124"/>
      <c r="AL26" s="382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>
        <f>IF(HLOOKUP($A$1&amp;"b",[1]!Plan,AS68,FALSE)="","",HLOOKUP($A$1&amp;"b",[1]!Plan,AS68,FALSE))</f>
        <v>8</v>
      </c>
      <c r="AT26" s="28">
        <f>IF(HLOOKUP($A$1&amp;"b",[1]!Plan,AT68,FALSE)="","",HLOOKUP($A$1&amp;"b",[1]!Plan,AT68,FALSE))</f>
        <v>8</v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10</v>
      </c>
      <c r="BA26" s="167">
        <f t="shared" si="14"/>
        <v>0</v>
      </c>
      <c r="BB26" s="167">
        <f t="shared" si="14"/>
        <v>8</v>
      </c>
      <c r="BC26" s="167">
        <f t="shared" si="14"/>
        <v>7</v>
      </c>
      <c r="BD26" s="167">
        <f t="shared" si="14"/>
        <v>11</v>
      </c>
      <c r="BE26" s="167">
        <f t="shared" si="14"/>
        <v>6</v>
      </c>
      <c r="BF26" s="167">
        <f t="shared" si="14"/>
        <v>18</v>
      </c>
      <c r="BG26" s="167">
        <f t="shared" si="14"/>
        <v>2</v>
      </c>
      <c r="BH26" s="167">
        <f t="shared" si="14"/>
        <v>10</v>
      </c>
      <c r="BI26" s="167">
        <f t="shared" si="14"/>
        <v>0</v>
      </c>
      <c r="BJ26" s="167">
        <f t="shared" si="14"/>
        <v>4</v>
      </c>
      <c r="BK26" s="167">
        <f t="shared" si="14"/>
        <v>4</v>
      </c>
      <c r="BL26" s="167">
        <f t="shared" si="14"/>
        <v>7</v>
      </c>
      <c r="BM26" s="167">
        <f t="shared" si="14"/>
        <v>1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262</v>
      </c>
      <c r="C27" s="17" t="s">
        <v>417</v>
      </c>
      <c r="D27" s="17" t="s">
        <v>417</v>
      </c>
      <c r="E27" s="17" t="s">
        <v>417</v>
      </c>
      <c r="F27" s="17" t="s">
        <v>416</v>
      </c>
      <c r="G27" s="17" t="s">
        <v>408</v>
      </c>
      <c r="H27" s="17" t="s">
        <v>408</v>
      </c>
      <c r="I27" s="17"/>
      <c r="J27" s="17"/>
      <c r="K27" s="17" t="s">
        <v>287</v>
      </c>
      <c r="L27" s="17"/>
      <c r="M27" s="17" t="s">
        <v>262</v>
      </c>
      <c r="N27" s="373" t="s">
        <v>253</v>
      </c>
      <c r="O27" s="17"/>
      <c r="P27" s="17" t="s">
        <v>287</v>
      </c>
      <c r="Q27" s="17" t="s">
        <v>409</v>
      </c>
      <c r="R27" s="17" t="s">
        <v>287</v>
      </c>
      <c r="S27" s="373" t="s">
        <v>262</v>
      </c>
      <c r="T27" s="17" t="s">
        <v>391</v>
      </c>
      <c r="U27" s="17" t="s">
        <v>287</v>
      </c>
      <c r="V27" s="17" t="s">
        <v>409</v>
      </c>
      <c r="W27" s="17" t="s">
        <v>287</v>
      </c>
      <c r="X27" s="17" t="s">
        <v>411</v>
      </c>
      <c r="Y27" s="17" t="s">
        <v>408</v>
      </c>
      <c r="Z27" s="17"/>
      <c r="AA27" s="17"/>
      <c r="AB27" s="17" t="s">
        <v>287</v>
      </c>
      <c r="AC27" s="17"/>
      <c r="AD27" s="17" t="s">
        <v>391</v>
      </c>
      <c r="AE27" s="17" t="s">
        <v>392</v>
      </c>
      <c r="AF27" s="17" t="s">
        <v>409</v>
      </c>
      <c r="AG27" s="17" t="s">
        <v>287</v>
      </c>
      <c r="AH27" s="17"/>
      <c r="AI27" s="17" t="s">
        <v>293</v>
      </c>
      <c r="AJ27" s="334"/>
      <c r="AK27" s="86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>MDR</v>
      </c>
      <c r="AT27" s="18" t="str">
        <f>IF(HLOOKUP($A$1&amp;"a",[1]!Plan,AT68,FALSE)="","",HLOOKUP($A$1&amp;"a",[1]!Plan,AT68,FALSE))</f>
        <v>ComTS</v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402" t="s">
        <v>18</v>
      </c>
      <c r="C28" s="305" t="s">
        <v>49</v>
      </c>
      <c r="D28" s="305" t="s">
        <v>49</v>
      </c>
      <c r="E28" s="305" t="s">
        <v>49</v>
      </c>
      <c r="F28" s="372" t="s">
        <v>0</v>
      </c>
      <c r="G28" s="290" t="s">
        <v>6</v>
      </c>
      <c r="H28" s="290" t="s">
        <v>6</v>
      </c>
      <c r="I28" s="289"/>
      <c r="J28" s="289"/>
      <c r="K28" s="297" t="s">
        <v>5</v>
      </c>
      <c r="L28" s="289"/>
      <c r="M28" s="322" t="s">
        <v>56</v>
      </c>
      <c r="N28" s="289"/>
      <c r="O28" s="289"/>
      <c r="P28" s="297" t="s">
        <v>5</v>
      </c>
      <c r="Q28" s="217" t="s">
        <v>27</v>
      </c>
      <c r="R28" s="297" t="s">
        <v>5</v>
      </c>
      <c r="S28" s="405" t="s">
        <v>418</v>
      </c>
      <c r="T28" s="366" t="s">
        <v>14</v>
      </c>
      <c r="U28" s="297" t="s">
        <v>5</v>
      </c>
      <c r="V28" s="217" t="s">
        <v>27</v>
      </c>
      <c r="W28" s="297" t="s">
        <v>5</v>
      </c>
      <c r="X28" s="344" t="s">
        <v>233</v>
      </c>
      <c r="Y28" s="290" t="s">
        <v>6</v>
      </c>
      <c r="Z28" s="289"/>
      <c r="AA28" s="289"/>
      <c r="AB28" s="297" t="s">
        <v>5</v>
      </c>
      <c r="AC28" s="289"/>
      <c r="AD28" s="366" t="s">
        <v>14</v>
      </c>
      <c r="AE28" s="264" t="s">
        <v>74</v>
      </c>
      <c r="AF28" s="217" t="s">
        <v>27</v>
      </c>
      <c r="AG28" s="297" t="s">
        <v>5</v>
      </c>
      <c r="AH28" s="289"/>
      <c r="AI28" s="397" t="s">
        <v>223</v>
      </c>
      <c r="AJ28" s="313"/>
      <c r="AK28" s="289"/>
      <c r="AL28" s="289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31</v>
      </c>
      <c r="C29" s="26">
        <v>4</v>
      </c>
      <c r="D29" s="26">
        <v>4</v>
      </c>
      <c r="E29" s="26">
        <v>4</v>
      </c>
      <c r="F29" s="26">
        <v>5</v>
      </c>
      <c r="G29" s="26">
        <v>1</v>
      </c>
      <c r="H29" s="26">
        <v>1</v>
      </c>
      <c r="I29" s="26"/>
      <c r="J29" s="26"/>
      <c r="K29" s="26">
        <v>7</v>
      </c>
      <c r="L29" s="26"/>
      <c r="M29" s="26" t="s">
        <v>32</v>
      </c>
      <c r="N29" s="26"/>
      <c r="O29" s="26"/>
      <c r="P29" s="26">
        <v>7</v>
      </c>
      <c r="Q29" s="26">
        <v>9</v>
      </c>
      <c r="R29" s="26">
        <v>7</v>
      </c>
      <c r="S29" s="26" t="s">
        <v>34</v>
      </c>
      <c r="T29" s="26">
        <v>3</v>
      </c>
      <c r="U29" s="26">
        <v>7</v>
      </c>
      <c r="V29" s="26">
        <v>9</v>
      </c>
      <c r="W29" s="26">
        <v>7</v>
      </c>
      <c r="X29" s="26" t="s">
        <v>33</v>
      </c>
      <c r="Y29" s="26">
        <v>1</v>
      </c>
      <c r="Z29" s="26"/>
      <c r="AA29" s="26"/>
      <c r="AB29" s="26">
        <v>7</v>
      </c>
      <c r="AC29" s="26"/>
      <c r="AD29" s="26">
        <v>3</v>
      </c>
      <c r="AE29" s="26">
        <v>8</v>
      </c>
      <c r="AF29" s="26">
        <v>9</v>
      </c>
      <c r="AG29" s="26">
        <v>7</v>
      </c>
      <c r="AH29" s="26"/>
      <c r="AI29" s="26">
        <v>6</v>
      </c>
      <c r="AJ29" s="82"/>
      <c r="AK29" s="124"/>
      <c r="AL29" s="382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>
        <f>IF(HLOOKUP($A$1&amp;"b",[1]!Plan,AS68,FALSE)="","",HLOOKUP($A$1&amp;"b",[1]!Plan,AS68,FALSE))</f>
        <v>8</v>
      </c>
      <c r="AT29" s="28">
        <f>IF(HLOOKUP($A$1&amp;"b",[1]!Plan,AT68,FALSE)="","",HLOOKUP($A$1&amp;"b",[1]!Plan,AT68,FALSE))</f>
        <v>8</v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10</v>
      </c>
      <c r="BA29" s="167">
        <f t="shared" si="16"/>
        <v>0</v>
      </c>
      <c r="BB29" s="167">
        <f t="shared" si="16"/>
        <v>8</v>
      </c>
      <c r="BC29" s="167">
        <f t="shared" si="16"/>
        <v>7</v>
      </c>
      <c r="BD29" s="167">
        <f t="shared" si="16"/>
        <v>11</v>
      </c>
      <c r="BE29" s="167">
        <f t="shared" si="16"/>
        <v>6</v>
      </c>
      <c r="BF29" s="167">
        <f t="shared" si="16"/>
        <v>18</v>
      </c>
      <c r="BG29" s="167">
        <f t="shared" si="16"/>
        <v>2</v>
      </c>
      <c r="BH29" s="167">
        <f t="shared" si="16"/>
        <v>10</v>
      </c>
      <c r="BI29" s="167">
        <f t="shared" si="16"/>
        <v>0</v>
      </c>
      <c r="BJ29" s="167">
        <f t="shared" si="16"/>
        <v>4</v>
      </c>
      <c r="BK29" s="167">
        <f t="shared" si="16"/>
        <v>4</v>
      </c>
      <c r="BL29" s="167">
        <f t="shared" si="16"/>
        <v>7</v>
      </c>
      <c r="BM29" s="167">
        <f t="shared" si="16"/>
        <v>1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262</v>
      </c>
      <c r="C34" s="17" t="s">
        <v>417</v>
      </c>
      <c r="D34" s="17" t="s">
        <v>417</v>
      </c>
      <c r="E34" s="17" t="s">
        <v>417</v>
      </c>
      <c r="F34" s="17" t="s">
        <v>416</v>
      </c>
      <c r="G34" s="17" t="s">
        <v>408</v>
      </c>
      <c r="H34" s="17" t="s">
        <v>408</v>
      </c>
      <c r="I34" s="17"/>
      <c r="J34" s="17"/>
      <c r="K34" s="17" t="s">
        <v>287</v>
      </c>
      <c r="L34" s="17"/>
      <c r="M34" s="17" t="s">
        <v>262</v>
      </c>
      <c r="N34" s="373" t="s">
        <v>253</v>
      </c>
      <c r="O34" s="17"/>
      <c r="P34" s="17" t="s">
        <v>287</v>
      </c>
      <c r="Q34" s="17" t="s">
        <v>409</v>
      </c>
      <c r="R34" s="17" t="s">
        <v>287</v>
      </c>
      <c r="S34" s="373" t="s">
        <v>262</v>
      </c>
      <c r="T34" s="17" t="s">
        <v>391</v>
      </c>
      <c r="U34" s="17" t="s">
        <v>287</v>
      </c>
      <c r="V34" s="17" t="s">
        <v>409</v>
      </c>
      <c r="W34" s="17" t="s">
        <v>287</v>
      </c>
      <c r="X34" s="17" t="s">
        <v>411</v>
      </c>
      <c r="Y34" s="17" t="s">
        <v>408</v>
      </c>
      <c r="Z34" s="17"/>
      <c r="AA34" s="17"/>
      <c r="AB34" s="17" t="s">
        <v>287</v>
      </c>
      <c r="AC34" s="17"/>
      <c r="AD34" s="17" t="s">
        <v>391</v>
      </c>
      <c r="AE34" s="17" t="s">
        <v>392</v>
      </c>
      <c r="AF34" s="17" t="s">
        <v>409</v>
      </c>
      <c r="AG34" s="17" t="s">
        <v>287</v>
      </c>
      <c r="AH34" s="17"/>
      <c r="AI34" s="17" t="s">
        <v>293</v>
      </c>
      <c r="AJ34" s="334"/>
      <c r="AK34" s="86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>ComTS</v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402" t="s">
        <v>18</v>
      </c>
      <c r="C35" s="305" t="s">
        <v>49</v>
      </c>
      <c r="D35" s="305" t="s">
        <v>49</v>
      </c>
      <c r="E35" s="305" t="s">
        <v>49</v>
      </c>
      <c r="F35" s="372" t="s">
        <v>0</v>
      </c>
      <c r="G35" s="290" t="s">
        <v>6</v>
      </c>
      <c r="H35" s="290" t="s">
        <v>6</v>
      </c>
      <c r="I35" s="289"/>
      <c r="J35" s="289"/>
      <c r="K35" s="297" t="s">
        <v>5</v>
      </c>
      <c r="L35" s="289"/>
      <c r="M35" s="292" t="s">
        <v>16</v>
      </c>
      <c r="N35" s="289"/>
      <c r="O35" s="289"/>
      <c r="P35" s="297" t="s">
        <v>5</v>
      </c>
      <c r="Q35" s="217" t="s">
        <v>27</v>
      </c>
      <c r="R35" s="297" t="s">
        <v>5</v>
      </c>
      <c r="S35" s="405" t="s">
        <v>418</v>
      </c>
      <c r="T35" s="366" t="s">
        <v>14</v>
      </c>
      <c r="U35" s="297" t="s">
        <v>5</v>
      </c>
      <c r="V35" s="217" t="s">
        <v>27</v>
      </c>
      <c r="W35" s="297" t="s">
        <v>5</v>
      </c>
      <c r="X35" s="344" t="s">
        <v>233</v>
      </c>
      <c r="Y35" s="290" t="s">
        <v>6</v>
      </c>
      <c r="Z35" s="289"/>
      <c r="AA35" s="289"/>
      <c r="AB35" s="297" t="s">
        <v>5</v>
      </c>
      <c r="AC35" s="289"/>
      <c r="AD35" s="366" t="s">
        <v>14</v>
      </c>
      <c r="AE35" s="264" t="s">
        <v>74</v>
      </c>
      <c r="AF35" s="217" t="s">
        <v>27</v>
      </c>
      <c r="AG35" s="297" t="s">
        <v>5</v>
      </c>
      <c r="AH35" s="289"/>
      <c r="AI35" s="397" t="s">
        <v>223</v>
      </c>
      <c r="AJ35" s="313"/>
      <c r="AK35" s="289"/>
      <c r="AL35" s="289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31</v>
      </c>
      <c r="C36" s="26">
        <v>4</v>
      </c>
      <c r="D36" s="26">
        <v>4</v>
      </c>
      <c r="E36" s="26">
        <v>4</v>
      </c>
      <c r="F36" s="26">
        <v>5</v>
      </c>
      <c r="G36" s="26">
        <v>1</v>
      </c>
      <c r="H36" s="26">
        <v>1</v>
      </c>
      <c r="I36" s="26"/>
      <c r="J36" s="26"/>
      <c r="K36" s="26">
        <v>7</v>
      </c>
      <c r="L36" s="26"/>
      <c r="M36" s="26" t="s">
        <v>32</v>
      </c>
      <c r="N36" s="26"/>
      <c r="O36" s="26"/>
      <c r="P36" s="26">
        <v>7</v>
      </c>
      <c r="Q36" s="26">
        <v>9</v>
      </c>
      <c r="R36" s="26">
        <v>7</v>
      </c>
      <c r="S36" s="26" t="s">
        <v>34</v>
      </c>
      <c r="T36" s="26">
        <v>3</v>
      </c>
      <c r="U36" s="26">
        <v>7</v>
      </c>
      <c r="V36" s="26">
        <v>9</v>
      </c>
      <c r="W36" s="26">
        <v>7</v>
      </c>
      <c r="X36" s="26" t="s">
        <v>33</v>
      </c>
      <c r="Y36" s="26">
        <v>1</v>
      </c>
      <c r="Z36" s="26"/>
      <c r="AA36" s="26"/>
      <c r="AB36" s="26">
        <v>7</v>
      </c>
      <c r="AC36" s="26"/>
      <c r="AD36" s="26">
        <v>3</v>
      </c>
      <c r="AE36" s="26">
        <v>8</v>
      </c>
      <c r="AF36" s="26">
        <v>9</v>
      </c>
      <c r="AG36" s="26">
        <v>7</v>
      </c>
      <c r="AH36" s="26"/>
      <c r="AI36" s="26">
        <v>6</v>
      </c>
      <c r="AJ36" s="82"/>
      <c r="AK36" s="124"/>
      <c r="AL36" s="382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>
        <f>IF(HLOOKUP($A$1&amp;"b",[1]!Plan,AT69,FALSE)="","",HLOOKUP($A$1&amp;"b",[1]!Plan,AT69,FALSE))</f>
        <v>8</v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10</v>
      </c>
      <c r="BA36" s="167">
        <f t="shared" si="20"/>
        <v>0</v>
      </c>
      <c r="BB36" s="167">
        <f t="shared" si="20"/>
        <v>8</v>
      </c>
      <c r="BC36" s="167">
        <f t="shared" si="20"/>
        <v>7</v>
      </c>
      <c r="BD36" s="167">
        <f t="shared" si="20"/>
        <v>11</v>
      </c>
      <c r="BE36" s="167">
        <f t="shared" si="20"/>
        <v>6</v>
      </c>
      <c r="BF36" s="167">
        <f t="shared" si="20"/>
        <v>18</v>
      </c>
      <c r="BG36" s="167">
        <f t="shared" si="20"/>
        <v>2</v>
      </c>
      <c r="BH36" s="167">
        <f t="shared" si="20"/>
        <v>10</v>
      </c>
      <c r="BI36" s="167">
        <f t="shared" si="20"/>
        <v>0</v>
      </c>
      <c r="BJ36" s="167">
        <f t="shared" si="20"/>
        <v>4</v>
      </c>
      <c r="BK36" s="167">
        <f t="shared" si="20"/>
        <v>4</v>
      </c>
      <c r="BL36" s="167">
        <f t="shared" si="20"/>
        <v>7</v>
      </c>
      <c r="BM36" s="167">
        <f t="shared" si="20"/>
        <v>1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0</v>
      </c>
    </row>
    <row r="37" spans="1:71" ht="15" customHeight="1" x14ac:dyDescent="0.3">
      <c r="A37" s="192"/>
      <c r="B37" s="17" t="s">
        <v>262</v>
      </c>
      <c r="C37" s="17" t="s">
        <v>417</v>
      </c>
      <c r="D37" s="17" t="s">
        <v>417</v>
      </c>
      <c r="E37" s="17" t="s">
        <v>417</v>
      </c>
      <c r="F37" s="17" t="s">
        <v>416</v>
      </c>
      <c r="G37" s="17" t="s">
        <v>408</v>
      </c>
      <c r="H37" s="17" t="s">
        <v>408</v>
      </c>
      <c r="I37" s="17"/>
      <c r="J37" s="17"/>
      <c r="K37" s="17" t="s">
        <v>287</v>
      </c>
      <c r="L37" s="17"/>
      <c r="M37" s="17" t="s">
        <v>262</v>
      </c>
      <c r="N37" s="373" t="s">
        <v>253</v>
      </c>
      <c r="O37" s="17"/>
      <c r="P37" s="17" t="s">
        <v>287</v>
      </c>
      <c r="Q37" s="17" t="s">
        <v>409</v>
      </c>
      <c r="R37" s="17" t="s">
        <v>287</v>
      </c>
      <c r="S37" s="373" t="s">
        <v>262</v>
      </c>
      <c r="T37" s="17" t="s">
        <v>391</v>
      </c>
      <c r="U37" s="17" t="s">
        <v>287</v>
      </c>
      <c r="V37" s="17" t="s">
        <v>409</v>
      </c>
      <c r="W37" s="17" t="s">
        <v>287</v>
      </c>
      <c r="X37" s="17" t="s">
        <v>411</v>
      </c>
      <c r="Y37" s="17" t="s">
        <v>408</v>
      </c>
      <c r="Z37" s="17"/>
      <c r="AA37" s="17"/>
      <c r="AB37" s="17" t="s">
        <v>287</v>
      </c>
      <c r="AC37" s="17"/>
      <c r="AD37" s="17" t="s">
        <v>391</v>
      </c>
      <c r="AE37" s="17" t="s">
        <v>392</v>
      </c>
      <c r="AF37" s="17" t="s">
        <v>409</v>
      </c>
      <c r="AG37" s="17" t="s">
        <v>287</v>
      </c>
      <c r="AH37" s="17"/>
      <c r="AI37" s="17" t="s">
        <v>293</v>
      </c>
      <c r="AJ37" s="334"/>
      <c r="AK37" s="86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>ComTS</v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402" t="s">
        <v>18</v>
      </c>
      <c r="C38" s="305" t="s">
        <v>49</v>
      </c>
      <c r="D38" s="305" t="s">
        <v>49</v>
      </c>
      <c r="E38" s="305" t="s">
        <v>49</v>
      </c>
      <c r="F38" s="372" t="s">
        <v>0</v>
      </c>
      <c r="G38" s="290" t="s">
        <v>6</v>
      </c>
      <c r="H38" s="290" t="s">
        <v>6</v>
      </c>
      <c r="I38" s="289"/>
      <c r="J38" s="289"/>
      <c r="K38" s="297" t="s">
        <v>5</v>
      </c>
      <c r="L38" s="289"/>
      <c r="M38" s="292" t="s">
        <v>16</v>
      </c>
      <c r="N38" s="289"/>
      <c r="O38" s="289"/>
      <c r="P38" s="297" t="s">
        <v>5</v>
      </c>
      <c r="Q38" s="217" t="s">
        <v>27</v>
      </c>
      <c r="R38" s="297" t="s">
        <v>5</v>
      </c>
      <c r="S38" s="405" t="s">
        <v>418</v>
      </c>
      <c r="T38" s="366" t="s">
        <v>14</v>
      </c>
      <c r="U38" s="297" t="s">
        <v>5</v>
      </c>
      <c r="V38" s="217" t="s">
        <v>27</v>
      </c>
      <c r="W38" s="297" t="s">
        <v>5</v>
      </c>
      <c r="X38" s="344" t="s">
        <v>233</v>
      </c>
      <c r="Y38" s="290" t="s">
        <v>6</v>
      </c>
      <c r="Z38" s="289"/>
      <c r="AA38" s="289"/>
      <c r="AB38" s="297" t="s">
        <v>5</v>
      </c>
      <c r="AC38" s="289"/>
      <c r="AD38" s="366" t="s">
        <v>14</v>
      </c>
      <c r="AE38" s="264" t="s">
        <v>74</v>
      </c>
      <c r="AF38" s="217" t="s">
        <v>27</v>
      </c>
      <c r="AG38" s="297" t="s">
        <v>5</v>
      </c>
      <c r="AH38" s="289"/>
      <c r="AI38" s="397" t="s">
        <v>223</v>
      </c>
      <c r="AJ38" s="313"/>
      <c r="AK38" s="289"/>
      <c r="AL38" s="289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31</v>
      </c>
      <c r="C39" s="26">
        <v>4</v>
      </c>
      <c r="D39" s="26">
        <v>4</v>
      </c>
      <c r="E39" s="26">
        <v>4</v>
      </c>
      <c r="F39" s="26">
        <v>5</v>
      </c>
      <c r="G39" s="26">
        <v>1</v>
      </c>
      <c r="H39" s="26">
        <v>1</v>
      </c>
      <c r="I39" s="26"/>
      <c r="J39" s="26"/>
      <c r="K39" s="26">
        <v>7</v>
      </c>
      <c r="L39" s="26"/>
      <c r="M39" s="26" t="s">
        <v>32</v>
      </c>
      <c r="N39" s="26"/>
      <c r="O39" s="26"/>
      <c r="P39" s="26">
        <v>7</v>
      </c>
      <c r="Q39" s="26">
        <v>9</v>
      </c>
      <c r="R39" s="26">
        <v>7</v>
      </c>
      <c r="S39" s="26" t="s">
        <v>34</v>
      </c>
      <c r="T39" s="26">
        <v>3</v>
      </c>
      <c r="U39" s="26">
        <v>7</v>
      </c>
      <c r="V39" s="26">
        <v>9</v>
      </c>
      <c r="W39" s="26">
        <v>7</v>
      </c>
      <c r="X39" s="26" t="s">
        <v>33</v>
      </c>
      <c r="Y39" s="26">
        <v>1</v>
      </c>
      <c r="Z39" s="26"/>
      <c r="AA39" s="26"/>
      <c r="AB39" s="26">
        <v>7</v>
      </c>
      <c r="AC39" s="26"/>
      <c r="AD39" s="26">
        <v>3</v>
      </c>
      <c r="AE39" s="26">
        <v>8</v>
      </c>
      <c r="AF39" s="26">
        <v>9</v>
      </c>
      <c r="AG39" s="26">
        <v>7</v>
      </c>
      <c r="AH39" s="26"/>
      <c r="AI39" s="26">
        <v>6</v>
      </c>
      <c r="AJ39" s="82"/>
      <c r="AK39" s="124"/>
      <c r="AL39" s="382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>
        <f>IF(HLOOKUP($A$1&amp;"b",[1]!Plan,AT69,FALSE)="","",HLOOKUP($A$1&amp;"b",[1]!Plan,AT69,FALSE))</f>
        <v>8</v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10</v>
      </c>
      <c r="BA39" s="167">
        <f t="shared" si="22"/>
        <v>0</v>
      </c>
      <c r="BB39" s="167">
        <f t="shared" si="22"/>
        <v>8</v>
      </c>
      <c r="BC39" s="167">
        <f t="shared" si="22"/>
        <v>7</v>
      </c>
      <c r="BD39" s="167">
        <f t="shared" si="22"/>
        <v>11</v>
      </c>
      <c r="BE39" s="167">
        <f t="shared" si="22"/>
        <v>6</v>
      </c>
      <c r="BF39" s="167">
        <f t="shared" si="22"/>
        <v>18</v>
      </c>
      <c r="BG39" s="167">
        <f t="shared" si="22"/>
        <v>2</v>
      </c>
      <c r="BH39" s="167">
        <f t="shared" si="22"/>
        <v>10</v>
      </c>
      <c r="BI39" s="167">
        <f t="shared" si="22"/>
        <v>0</v>
      </c>
      <c r="BJ39" s="167">
        <f t="shared" si="22"/>
        <v>4</v>
      </c>
      <c r="BK39" s="167">
        <f t="shared" si="22"/>
        <v>4</v>
      </c>
      <c r="BL39" s="167">
        <f t="shared" si="22"/>
        <v>7</v>
      </c>
      <c r="BM39" s="167">
        <f t="shared" si="22"/>
        <v>1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0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262</v>
      </c>
      <c r="C44" s="17" t="s">
        <v>417</v>
      </c>
      <c r="D44" s="17" t="s">
        <v>417</v>
      </c>
      <c r="E44" s="17" t="s">
        <v>417</v>
      </c>
      <c r="F44" s="17" t="s">
        <v>416</v>
      </c>
      <c r="G44" s="17" t="s">
        <v>408</v>
      </c>
      <c r="H44" s="17" t="s">
        <v>408</v>
      </c>
      <c r="I44" s="17"/>
      <c r="J44" s="17"/>
      <c r="K44" s="17" t="s">
        <v>287</v>
      </c>
      <c r="L44" s="17"/>
      <c r="M44" s="17" t="s">
        <v>262</v>
      </c>
      <c r="N44" s="17" t="s">
        <v>253</v>
      </c>
      <c r="O44" s="17"/>
      <c r="P44" s="17" t="s">
        <v>287</v>
      </c>
      <c r="Q44" s="17" t="s">
        <v>409</v>
      </c>
      <c r="R44" s="17" t="s">
        <v>287</v>
      </c>
      <c r="S44" s="17" t="s">
        <v>262</v>
      </c>
      <c r="T44" s="17" t="s">
        <v>391</v>
      </c>
      <c r="U44" s="17" t="s">
        <v>287</v>
      </c>
      <c r="V44" s="17" t="s">
        <v>409</v>
      </c>
      <c r="W44" s="17" t="s">
        <v>287</v>
      </c>
      <c r="X44" s="17" t="s">
        <v>411</v>
      </c>
      <c r="Y44" s="17" t="s">
        <v>408</v>
      </c>
      <c r="Z44" s="17"/>
      <c r="AA44" s="17"/>
      <c r="AB44" s="17" t="s">
        <v>287</v>
      </c>
      <c r="AC44" s="17"/>
      <c r="AD44" s="17" t="s">
        <v>391</v>
      </c>
      <c r="AE44" s="17" t="s">
        <v>392</v>
      </c>
      <c r="AF44" s="17" t="s">
        <v>409</v>
      </c>
      <c r="AG44" s="17" t="s">
        <v>287</v>
      </c>
      <c r="AH44" s="17"/>
      <c r="AI44" s="17" t="s">
        <v>293</v>
      </c>
      <c r="AJ44" s="334"/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>ComTS</v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402" t="s">
        <v>18</v>
      </c>
      <c r="C45" s="305" t="s">
        <v>49</v>
      </c>
      <c r="D45" s="305" t="s">
        <v>49</v>
      </c>
      <c r="E45" s="305" t="s">
        <v>49</v>
      </c>
      <c r="F45" s="372" t="s">
        <v>0</v>
      </c>
      <c r="G45" s="290" t="s">
        <v>6</v>
      </c>
      <c r="H45" s="290" t="s">
        <v>6</v>
      </c>
      <c r="I45" s="289"/>
      <c r="J45" s="289"/>
      <c r="K45" s="297" t="s">
        <v>5</v>
      </c>
      <c r="L45" s="289"/>
      <c r="M45" s="352" t="s">
        <v>202</v>
      </c>
      <c r="N45" s="289"/>
      <c r="O45" s="289"/>
      <c r="P45" s="297" t="s">
        <v>5</v>
      </c>
      <c r="Q45" s="217" t="s">
        <v>27</v>
      </c>
      <c r="R45" s="297" t="s">
        <v>5</v>
      </c>
      <c r="S45" s="405" t="s">
        <v>418</v>
      </c>
      <c r="T45" s="366" t="s">
        <v>14</v>
      </c>
      <c r="U45" s="297" t="s">
        <v>5</v>
      </c>
      <c r="V45" s="217" t="s">
        <v>27</v>
      </c>
      <c r="W45" s="297" t="s">
        <v>5</v>
      </c>
      <c r="X45" s="344" t="s">
        <v>233</v>
      </c>
      <c r="Y45" s="290" t="s">
        <v>6</v>
      </c>
      <c r="Z45" s="289"/>
      <c r="AA45" s="289"/>
      <c r="AB45" s="297" t="s">
        <v>5</v>
      </c>
      <c r="AC45" s="289"/>
      <c r="AD45" s="366" t="s">
        <v>14</v>
      </c>
      <c r="AE45" s="264" t="s">
        <v>74</v>
      </c>
      <c r="AF45" s="217" t="s">
        <v>27</v>
      </c>
      <c r="AG45" s="297" t="s">
        <v>5</v>
      </c>
      <c r="AH45" s="289"/>
      <c r="AI45" s="397" t="s">
        <v>223</v>
      </c>
      <c r="AJ45" s="313"/>
      <c r="AK45" s="289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31</v>
      </c>
      <c r="C46" s="26">
        <v>4</v>
      </c>
      <c r="D46" s="26">
        <v>4</v>
      </c>
      <c r="E46" s="26">
        <v>4</v>
      </c>
      <c r="F46" s="26">
        <v>5</v>
      </c>
      <c r="G46" s="26">
        <v>1</v>
      </c>
      <c r="H46" s="26">
        <v>1</v>
      </c>
      <c r="I46" s="26"/>
      <c r="J46" s="26"/>
      <c r="K46" s="26">
        <v>7</v>
      </c>
      <c r="L46" s="26"/>
      <c r="M46" s="26" t="s">
        <v>32</v>
      </c>
      <c r="N46" s="26"/>
      <c r="O46" s="26"/>
      <c r="P46" s="26">
        <v>7</v>
      </c>
      <c r="Q46" s="26">
        <v>9</v>
      </c>
      <c r="R46" s="26">
        <v>7</v>
      </c>
      <c r="S46" s="26" t="s">
        <v>34</v>
      </c>
      <c r="T46" s="26">
        <v>3</v>
      </c>
      <c r="U46" s="26">
        <v>7</v>
      </c>
      <c r="V46" s="26">
        <v>9</v>
      </c>
      <c r="W46" s="26">
        <v>7</v>
      </c>
      <c r="X46" s="26" t="s">
        <v>33</v>
      </c>
      <c r="Y46" s="26">
        <v>1</v>
      </c>
      <c r="Z46" s="26"/>
      <c r="AA46" s="26"/>
      <c r="AB46" s="26">
        <v>7</v>
      </c>
      <c r="AC46" s="26"/>
      <c r="AD46" s="26">
        <v>3</v>
      </c>
      <c r="AE46" s="26">
        <v>8</v>
      </c>
      <c r="AF46" s="26">
        <v>9</v>
      </c>
      <c r="AG46" s="26">
        <v>7</v>
      </c>
      <c r="AH46" s="26"/>
      <c r="AI46" s="26">
        <v>6</v>
      </c>
      <c r="AJ46" s="82"/>
      <c r="AK46" s="124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>
        <f>IF(HLOOKUP($A$1&amp;"b",[1]!Plan,AT70,FALSE)="","",HLOOKUP($A$1&amp;"b",[1]!Plan,AT70,FALSE))</f>
        <v>8</v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10</v>
      </c>
      <c r="BA46" s="167">
        <f t="shared" si="26"/>
        <v>0</v>
      </c>
      <c r="BB46" s="167">
        <f t="shared" si="26"/>
        <v>8</v>
      </c>
      <c r="BC46" s="167">
        <f t="shared" si="26"/>
        <v>7</v>
      </c>
      <c r="BD46" s="167">
        <f t="shared" si="26"/>
        <v>11</v>
      </c>
      <c r="BE46" s="167">
        <f t="shared" si="26"/>
        <v>6</v>
      </c>
      <c r="BF46" s="167">
        <f t="shared" si="26"/>
        <v>18</v>
      </c>
      <c r="BG46" s="167">
        <f t="shared" si="26"/>
        <v>2</v>
      </c>
      <c r="BH46" s="167">
        <f t="shared" si="26"/>
        <v>10</v>
      </c>
      <c r="BI46" s="167">
        <f t="shared" si="26"/>
        <v>0</v>
      </c>
      <c r="BJ46" s="167">
        <f t="shared" si="26"/>
        <v>4</v>
      </c>
      <c r="BK46" s="167">
        <f t="shared" si="26"/>
        <v>4</v>
      </c>
      <c r="BL46" s="167">
        <f t="shared" si="26"/>
        <v>7</v>
      </c>
      <c r="BM46" s="167">
        <f t="shared" si="26"/>
        <v>1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0</v>
      </c>
    </row>
    <row r="47" spans="1:71" ht="15" customHeight="1" x14ac:dyDescent="0.3">
      <c r="A47" s="192"/>
      <c r="B47" s="17" t="s">
        <v>262</v>
      </c>
      <c r="C47" s="17" t="s">
        <v>417</v>
      </c>
      <c r="D47" s="17" t="s">
        <v>417</v>
      </c>
      <c r="E47" s="17" t="s">
        <v>417</v>
      </c>
      <c r="F47" s="17" t="s">
        <v>416</v>
      </c>
      <c r="G47" s="17" t="s">
        <v>408</v>
      </c>
      <c r="H47" s="17" t="s">
        <v>408</v>
      </c>
      <c r="I47" s="17"/>
      <c r="J47" s="17"/>
      <c r="K47" s="17" t="s">
        <v>287</v>
      </c>
      <c r="L47" s="17"/>
      <c r="M47" s="17" t="s">
        <v>262</v>
      </c>
      <c r="N47" s="17" t="s">
        <v>253</v>
      </c>
      <c r="O47" s="17"/>
      <c r="P47" s="17" t="s">
        <v>287</v>
      </c>
      <c r="Q47" s="17" t="s">
        <v>409</v>
      </c>
      <c r="R47" s="17" t="s">
        <v>287</v>
      </c>
      <c r="S47" s="17" t="s">
        <v>262</v>
      </c>
      <c r="T47" s="17" t="s">
        <v>391</v>
      </c>
      <c r="U47" s="17" t="s">
        <v>287</v>
      </c>
      <c r="V47" s="17" t="s">
        <v>409</v>
      </c>
      <c r="W47" s="17" t="s">
        <v>287</v>
      </c>
      <c r="X47" s="17" t="s">
        <v>411</v>
      </c>
      <c r="Y47" s="17" t="s">
        <v>408</v>
      </c>
      <c r="Z47" s="17"/>
      <c r="AA47" s="17"/>
      <c r="AB47" s="17" t="s">
        <v>287</v>
      </c>
      <c r="AC47" s="17"/>
      <c r="AD47" s="17" t="s">
        <v>391</v>
      </c>
      <c r="AE47" s="17" t="s">
        <v>392</v>
      </c>
      <c r="AF47" s="17" t="s">
        <v>409</v>
      </c>
      <c r="AG47" s="17" t="s">
        <v>287</v>
      </c>
      <c r="AH47" s="17"/>
      <c r="AI47" s="17" t="s">
        <v>293</v>
      </c>
      <c r="AJ47" s="334"/>
      <c r="AK47" s="86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>ComTS</v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402" t="s">
        <v>18</v>
      </c>
      <c r="C48" s="305" t="s">
        <v>49</v>
      </c>
      <c r="D48" s="305" t="s">
        <v>49</v>
      </c>
      <c r="E48" s="305" t="s">
        <v>49</v>
      </c>
      <c r="F48" s="372" t="s">
        <v>0</v>
      </c>
      <c r="G48" s="290" t="s">
        <v>6</v>
      </c>
      <c r="H48" s="290" t="s">
        <v>6</v>
      </c>
      <c r="I48" s="289"/>
      <c r="J48" s="289"/>
      <c r="K48" s="297" t="s">
        <v>5</v>
      </c>
      <c r="L48" s="289"/>
      <c r="M48" s="352" t="s">
        <v>202</v>
      </c>
      <c r="N48" s="289"/>
      <c r="O48" s="289"/>
      <c r="P48" s="297" t="s">
        <v>5</v>
      </c>
      <c r="Q48" s="217" t="s">
        <v>27</v>
      </c>
      <c r="R48" s="297" t="s">
        <v>5</v>
      </c>
      <c r="S48" s="405" t="s">
        <v>418</v>
      </c>
      <c r="T48" s="366" t="s">
        <v>14</v>
      </c>
      <c r="U48" s="297" t="s">
        <v>5</v>
      </c>
      <c r="V48" s="217" t="s">
        <v>27</v>
      </c>
      <c r="W48" s="297" t="s">
        <v>5</v>
      </c>
      <c r="X48" s="344" t="s">
        <v>233</v>
      </c>
      <c r="Y48" s="290" t="s">
        <v>6</v>
      </c>
      <c r="Z48" s="289"/>
      <c r="AA48" s="289"/>
      <c r="AB48" s="297" t="s">
        <v>5</v>
      </c>
      <c r="AC48" s="289"/>
      <c r="AD48" s="366" t="s">
        <v>14</v>
      </c>
      <c r="AE48" s="264" t="s">
        <v>74</v>
      </c>
      <c r="AF48" s="217" t="s">
        <v>27</v>
      </c>
      <c r="AG48" s="297" t="s">
        <v>5</v>
      </c>
      <c r="AH48" s="289"/>
      <c r="AI48" s="397" t="s">
        <v>223</v>
      </c>
      <c r="AJ48" s="313"/>
      <c r="AK48" s="289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31</v>
      </c>
      <c r="C49" s="26">
        <v>4</v>
      </c>
      <c r="D49" s="26">
        <v>4</v>
      </c>
      <c r="E49" s="26">
        <v>4</v>
      </c>
      <c r="F49" s="26">
        <v>5</v>
      </c>
      <c r="G49" s="26">
        <v>1</v>
      </c>
      <c r="H49" s="26">
        <v>1</v>
      </c>
      <c r="I49" s="26"/>
      <c r="J49" s="26"/>
      <c r="K49" s="26">
        <v>7</v>
      </c>
      <c r="L49" s="26"/>
      <c r="M49" s="26" t="s">
        <v>32</v>
      </c>
      <c r="N49" s="26"/>
      <c r="O49" s="26"/>
      <c r="P49" s="26">
        <v>7</v>
      </c>
      <c r="Q49" s="26">
        <v>9</v>
      </c>
      <c r="R49" s="26">
        <v>7</v>
      </c>
      <c r="S49" s="26" t="s">
        <v>34</v>
      </c>
      <c r="T49" s="26">
        <v>3</v>
      </c>
      <c r="U49" s="26">
        <v>7</v>
      </c>
      <c r="V49" s="26">
        <v>9</v>
      </c>
      <c r="W49" s="26">
        <v>7</v>
      </c>
      <c r="X49" s="26" t="s">
        <v>33</v>
      </c>
      <c r="Y49" s="26">
        <v>1</v>
      </c>
      <c r="Z49" s="26"/>
      <c r="AA49" s="26"/>
      <c r="AB49" s="26">
        <v>7</v>
      </c>
      <c r="AC49" s="26"/>
      <c r="AD49" s="26">
        <v>3</v>
      </c>
      <c r="AE49" s="26">
        <v>8</v>
      </c>
      <c r="AF49" s="26">
        <v>9</v>
      </c>
      <c r="AG49" s="26">
        <v>7</v>
      </c>
      <c r="AH49" s="26"/>
      <c r="AI49" s="26">
        <v>6</v>
      </c>
      <c r="AJ49" s="82"/>
      <c r="AK49" s="124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>
        <f>IF(HLOOKUP($A$1&amp;"b",[1]!Plan,AT70,FALSE)="","",HLOOKUP($A$1&amp;"b",[1]!Plan,AT70,FALSE))</f>
        <v>8</v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10</v>
      </c>
      <c r="BA49" s="167">
        <f t="shared" si="28"/>
        <v>0</v>
      </c>
      <c r="BB49" s="167">
        <f t="shared" si="28"/>
        <v>8</v>
      </c>
      <c r="BC49" s="167">
        <f t="shared" si="28"/>
        <v>7</v>
      </c>
      <c r="BD49" s="167">
        <f t="shared" si="28"/>
        <v>11</v>
      </c>
      <c r="BE49" s="167">
        <f t="shared" si="28"/>
        <v>6</v>
      </c>
      <c r="BF49" s="167">
        <f t="shared" si="28"/>
        <v>18</v>
      </c>
      <c r="BG49" s="167">
        <f t="shared" si="28"/>
        <v>2</v>
      </c>
      <c r="BH49" s="167">
        <f t="shared" si="28"/>
        <v>10</v>
      </c>
      <c r="BI49" s="167">
        <f t="shared" si="28"/>
        <v>0</v>
      </c>
      <c r="BJ49" s="167">
        <f t="shared" si="28"/>
        <v>4</v>
      </c>
      <c r="BK49" s="167">
        <f t="shared" si="28"/>
        <v>4</v>
      </c>
      <c r="BL49" s="167">
        <f t="shared" si="28"/>
        <v>7</v>
      </c>
      <c r="BM49" s="167">
        <f t="shared" si="28"/>
        <v>1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0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/>
      <c r="W61" s="194" t="s">
        <v>165</v>
      </c>
      <c r="X61" s="194" t="s">
        <v>165</v>
      </c>
      <c r="Y61" s="194"/>
      <c r="Z61" s="194"/>
      <c r="AA61" s="194" t="s">
        <v>165</v>
      </c>
      <c r="AB61" s="194" t="s">
        <v>165</v>
      </c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  <row r="86" spans="1:77" x14ac:dyDescent="0.3">
      <c r="A86" t="s">
        <v>4</v>
      </c>
    </row>
    <row r="87" spans="1:77" x14ac:dyDescent="0.3">
      <c r="A87" t="s">
        <v>49</v>
      </c>
    </row>
    <row r="88" spans="1:77" x14ac:dyDescent="0.3">
      <c r="A88" t="s">
        <v>5</v>
      </c>
    </row>
    <row r="89" spans="1:77" x14ac:dyDescent="0.3">
      <c r="A89" t="s">
        <v>14</v>
      </c>
    </row>
    <row r="90" spans="1:77" x14ac:dyDescent="0.3">
      <c r="A90" t="s">
        <v>6</v>
      </c>
    </row>
    <row r="91" spans="1:77" x14ac:dyDescent="0.3">
      <c r="A91" t="s">
        <v>56</v>
      </c>
    </row>
    <row r="92" spans="1:77" x14ac:dyDescent="0.3">
      <c r="A92" t="s">
        <v>202</v>
      </c>
    </row>
    <row r="93" spans="1:77" x14ac:dyDescent="0.3">
      <c r="A93" t="s">
        <v>233</v>
      </c>
    </row>
    <row r="94" spans="1:77" x14ac:dyDescent="0.3">
      <c r="A94" t="s">
        <v>26</v>
      </c>
    </row>
    <row r="95" spans="1:77" x14ac:dyDescent="0.3">
      <c r="A95" t="s">
        <v>58</v>
      </c>
    </row>
    <row r="96" spans="1:77" x14ac:dyDescent="0.3">
      <c r="A96" t="s">
        <v>0</v>
      </c>
    </row>
    <row r="97" spans="1:1" x14ac:dyDescent="0.3">
      <c r="A97" t="s">
        <v>18</v>
      </c>
    </row>
    <row r="98" spans="1:1" x14ac:dyDescent="0.3">
      <c r="A98" t="s">
        <v>418</v>
      </c>
    </row>
    <row r="99" spans="1:1" x14ac:dyDescent="0.3">
      <c r="A99" t="s">
        <v>223</v>
      </c>
    </row>
    <row r="100" spans="1:1" x14ac:dyDescent="0.3">
      <c r="A100" t="s">
        <v>16</v>
      </c>
    </row>
    <row r="101" spans="1:1" x14ac:dyDescent="0.3">
      <c r="A101" t="s">
        <v>74</v>
      </c>
    </row>
    <row r="102" spans="1:1" x14ac:dyDescent="0.3">
      <c r="A102" t="s">
        <v>27</v>
      </c>
    </row>
    <row r="103" spans="1:1" x14ac:dyDescent="0.3">
      <c r="A103" t="s">
        <v>225</v>
      </c>
    </row>
  </sheetData>
  <sheetProtection formatCells="0" insertColumns="0" insertRows="0"/>
  <mergeCells count="1">
    <mergeCell ref="U1:V1"/>
  </mergeCells>
  <conditionalFormatting sqref="AZ16:BR16">
    <cfRule type="cellIs" dxfId="2904" priority="2210" operator="equal">
      <formula>0</formula>
    </cfRule>
    <cfRule type="cellIs" dxfId="2903" priority="2211" operator="greaterThan">
      <formula>0</formula>
    </cfRule>
  </conditionalFormatting>
  <conditionalFormatting sqref="AZ19:BR19">
    <cfRule type="cellIs" dxfId="2902" priority="2208" operator="equal">
      <formula>0</formula>
    </cfRule>
    <cfRule type="cellIs" dxfId="2901" priority="2209" operator="greaterThan">
      <formula>0</formula>
    </cfRule>
  </conditionalFormatting>
  <conditionalFormatting sqref="AZ22:BR22">
    <cfRule type="cellIs" dxfId="2900" priority="2206" operator="equal">
      <formula>0</formula>
    </cfRule>
    <cfRule type="cellIs" dxfId="2899" priority="2207" operator="greaterThan">
      <formula>0</formula>
    </cfRule>
  </conditionalFormatting>
  <conditionalFormatting sqref="AZ26:BR26">
    <cfRule type="cellIs" dxfId="2898" priority="2204" operator="equal">
      <formula>0</formula>
    </cfRule>
    <cfRule type="cellIs" dxfId="2897" priority="2205" operator="greaterThan">
      <formula>0</formula>
    </cfRule>
  </conditionalFormatting>
  <conditionalFormatting sqref="AZ29:BR29">
    <cfRule type="cellIs" dxfId="2896" priority="2202" operator="equal">
      <formula>0</formula>
    </cfRule>
    <cfRule type="cellIs" dxfId="2895" priority="2203" operator="greaterThan">
      <formula>0</formula>
    </cfRule>
  </conditionalFormatting>
  <conditionalFormatting sqref="AZ32:BR32">
    <cfRule type="cellIs" dxfId="2894" priority="2200" operator="equal">
      <formula>0</formula>
    </cfRule>
    <cfRule type="cellIs" dxfId="2893" priority="2201" operator="greaterThan">
      <formula>0</formula>
    </cfRule>
  </conditionalFormatting>
  <conditionalFormatting sqref="AZ36:BR36">
    <cfRule type="cellIs" dxfId="2892" priority="2198" operator="equal">
      <formula>0</formula>
    </cfRule>
    <cfRule type="cellIs" dxfId="2891" priority="2199" operator="greaterThan">
      <formula>0</formula>
    </cfRule>
  </conditionalFormatting>
  <conditionalFormatting sqref="AZ39:BR39">
    <cfRule type="cellIs" dxfId="2890" priority="2196" operator="equal">
      <formula>0</formula>
    </cfRule>
    <cfRule type="cellIs" dxfId="2889" priority="2197" operator="greaterThan">
      <formula>0</formula>
    </cfRule>
  </conditionalFormatting>
  <conditionalFormatting sqref="AZ42:BR42">
    <cfRule type="cellIs" dxfId="2888" priority="2194" operator="equal">
      <formula>0</formula>
    </cfRule>
    <cfRule type="cellIs" dxfId="2887" priority="2195" operator="greaterThan">
      <formula>0</formula>
    </cfRule>
  </conditionalFormatting>
  <conditionalFormatting sqref="AZ46:BR46">
    <cfRule type="cellIs" dxfId="2886" priority="2192" operator="equal">
      <formula>0</formula>
    </cfRule>
    <cfRule type="cellIs" dxfId="2885" priority="2193" operator="greaterThan">
      <formula>0</formula>
    </cfRule>
  </conditionalFormatting>
  <conditionalFormatting sqref="AZ49:BR49">
    <cfRule type="cellIs" dxfId="2884" priority="2190" operator="equal">
      <formula>0</formula>
    </cfRule>
    <cfRule type="cellIs" dxfId="2883" priority="2191" operator="greaterThan">
      <formula>0</formula>
    </cfRule>
  </conditionalFormatting>
  <conditionalFormatting sqref="AZ52:BR52">
    <cfRule type="cellIs" dxfId="2882" priority="2188" operator="equal">
      <formula>0</formula>
    </cfRule>
    <cfRule type="cellIs" dxfId="2881" priority="2189" operator="greaterThan">
      <formula>0</formula>
    </cfRule>
  </conditionalFormatting>
  <conditionalFormatting sqref="AZ56:BR56">
    <cfRule type="cellIs" dxfId="2880" priority="2186" operator="equal">
      <formula>0</formula>
    </cfRule>
    <cfRule type="cellIs" dxfId="2879" priority="2187" operator="greaterThan">
      <formula>0</formula>
    </cfRule>
  </conditionalFormatting>
  <conditionalFormatting sqref="AZ59:BR59">
    <cfRule type="cellIs" dxfId="2878" priority="2184" operator="equal">
      <formula>0</formula>
    </cfRule>
    <cfRule type="cellIs" dxfId="2877" priority="2185" operator="greaterThan">
      <formula>0</formula>
    </cfRule>
  </conditionalFormatting>
  <conditionalFormatting sqref="AZ62:BR62">
    <cfRule type="cellIs" dxfId="2876" priority="2182" operator="equal">
      <formula>0</formula>
    </cfRule>
    <cfRule type="cellIs" dxfId="2875" priority="2183" operator="greaterThan">
      <formula>0</formula>
    </cfRule>
  </conditionalFormatting>
  <conditionalFormatting sqref="A28:A29 A45:A46 A48:A49 A55:A56 A58:A59 A5:A6 A8:A9 A25:A26">
    <cfRule type="cellIs" dxfId="2874" priority="2181" stopIfTrue="1" operator="equal">
      <formula>TRUE</formula>
    </cfRule>
  </conditionalFormatting>
  <conditionalFormatting sqref="A35:A36 A38:A39">
    <cfRule type="cellIs" dxfId="2873" priority="2180" stopIfTrue="1" operator="equal">
      <formula>TRUE</formula>
    </cfRule>
  </conditionalFormatting>
  <conditionalFormatting sqref="AP16">
    <cfRule type="duplicateValues" dxfId="2872" priority="2177"/>
  </conditionalFormatting>
  <conditionalFormatting sqref="AP19">
    <cfRule type="duplicateValues" dxfId="2871" priority="2176"/>
  </conditionalFormatting>
  <conditionalFormatting sqref="AP26">
    <cfRule type="duplicateValues" dxfId="2870" priority="2175"/>
  </conditionalFormatting>
  <conditionalFormatting sqref="AP39">
    <cfRule type="duplicateValues" dxfId="2869" priority="2174"/>
  </conditionalFormatting>
  <conditionalFormatting sqref="AP36">
    <cfRule type="duplicateValues" dxfId="2868" priority="2173"/>
  </conditionalFormatting>
  <conditionalFormatting sqref="AP39">
    <cfRule type="duplicateValues" dxfId="2867" priority="2172"/>
  </conditionalFormatting>
  <conditionalFormatting sqref="AP49">
    <cfRule type="duplicateValues" dxfId="2866" priority="2171"/>
  </conditionalFormatting>
  <conditionalFormatting sqref="AP46">
    <cfRule type="duplicateValues" dxfId="2865" priority="2170"/>
  </conditionalFormatting>
  <conditionalFormatting sqref="AP49">
    <cfRule type="duplicateValues" dxfId="2864" priority="2169"/>
  </conditionalFormatting>
  <conditionalFormatting sqref="AP6 AL6">
    <cfRule type="duplicateValues" dxfId="2863" priority="2168"/>
  </conditionalFormatting>
  <conditionalFormatting sqref="AP9">
    <cfRule type="duplicateValues" dxfId="2862" priority="2167"/>
  </conditionalFormatting>
  <conditionalFormatting sqref="AP36">
    <cfRule type="duplicateValues" dxfId="2861" priority="2166"/>
  </conditionalFormatting>
  <conditionalFormatting sqref="AP39">
    <cfRule type="duplicateValues" dxfId="2860" priority="2165"/>
  </conditionalFormatting>
  <conditionalFormatting sqref="AM36">
    <cfRule type="duplicateValues" dxfId="2859" priority="2164"/>
  </conditionalFormatting>
  <conditionalFormatting sqref="AM39">
    <cfRule type="duplicateValues" dxfId="2858" priority="2163"/>
  </conditionalFormatting>
  <conditionalFormatting sqref="AM46">
    <cfRule type="duplicateValues" dxfId="2857" priority="2162"/>
  </conditionalFormatting>
  <conditionalFormatting sqref="AM49">
    <cfRule type="duplicateValues" dxfId="2856" priority="2161"/>
  </conditionalFormatting>
  <conditionalFormatting sqref="AO46">
    <cfRule type="duplicateValues" dxfId="2855" priority="2160"/>
  </conditionalFormatting>
  <conditionalFormatting sqref="AL6">
    <cfRule type="duplicateValues" dxfId="2854" priority="2159"/>
  </conditionalFormatting>
  <conditionalFormatting sqref="AP9 AL9">
    <cfRule type="duplicateValues" dxfId="2853" priority="2158"/>
  </conditionalFormatting>
  <conditionalFormatting sqref="AL6">
    <cfRule type="duplicateValues" dxfId="2852" priority="2157"/>
  </conditionalFormatting>
  <conditionalFormatting sqref="AP16 AL16">
    <cfRule type="duplicateValues" dxfId="2851" priority="2156"/>
  </conditionalFormatting>
  <conditionalFormatting sqref="AP19">
    <cfRule type="duplicateValues" dxfId="2850" priority="2155"/>
  </conditionalFormatting>
  <conditionalFormatting sqref="AP29">
    <cfRule type="duplicateValues" dxfId="2849" priority="2154"/>
  </conditionalFormatting>
  <conditionalFormatting sqref="AM36 AM46">
    <cfRule type="duplicateValues" dxfId="2848" priority="2153"/>
  </conditionalFormatting>
  <conditionalFormatting sqref="AM49">
    <cfRule type="duplicateValues" dxfId="2847" priority="2152"/>
  </conditionalFormatting>
  <conditionalFormatting sqref="AM39">
    <cfRule type="duplicateValues" dxfId="2846" priority="2151"/>
  </conditionalFormatting>
  <conditionalFormatting sqref="AJ6">
    <cfRule type="duplicateValues" dxfId="2845" priority="2150"/>
  </conditionalFormatting>
  <conditionalFormatting sqref="AJ6">
    <cfRule type="duplicateValues" dxfId="2844" priority="2149"/>
  </conditionalFormatting>
  <conditionalFormatting sqref="AJ6">
    <cfRule type="duplicateValues" dxfId="2843" priority="2148"/>
  </conditionalFormatting>
  <conditionalFormatting sqref="AN16">
    <cfRule type="duplicateValues" dxfId="2842" priority="2147"/>
  </conditionalFormatting>
  <conditionalFormatting sqref="AL19">
    <cfRule type="duplicateValues" dxfId="2841" priority="2146"/>
  </conditionalFormatting>
  <conditionalFormatting sqref="AL46 AL26">
    <cfRule type="duplicateValues" dxfId="2840" priority="2145"/>
  </conditionalFormatting>
  <conditionalFormatting sqref="AL49">
    <cfRule type="duplicateValues" dxfId="2839" priority="2144"/>
  </conditionalFormatting>
  <conditionalFormatting sqref="AN19">
    <cfRule type="duplicateValues" dxfId="2838" priority="2143"/>
  </conditionalFormatting>
  <conditionalFormatting sqref="AN26">
    <cfRule type="duplicateValues" dxfId="2837" priority="2142"/>
  </conditionalFormatting>
  <conditionalFormatting sqref="AN29">
    <cfRule type="duplicateValues" dxfId="2836" priority="2141"/>
  </conditionalFormatting>
  <conditionalFormatting sqref="AN36">
    <cfRule type="duplicateValues" dxfId="2835" priority="2140"/>
  </conditionalFormatting>
  <conditionalFormatting sqref="AN39">
    <cfRule type="duplicateValues" dxfId="2834" priority="2139"/>
  </conditionalFormatting>
  <conditionalFormatting sqref="AN46">
    <cfRule type="duplicateValues" dxfId="2833" priority="2138"/>
  </conditionalFormatting>
  <conditionalFormatting sqref="AN49">
    <cfRule type="duplicateValues" dxfId="2832" priority="2137"/>
  </conditionalFormatting>
  <conditionalFormatting sqref="AO26">
    <cfRule type="duplicateValues" dxfId="2831" priority="2136"/>
  </conditionalFormatting>
  <conditionalFormatting sqref="AO29">
    <cfRule type="duplicateValues" dxfId="2830" priority="2135"/>
  </conditionalFormatting>
  <conditionalFormatting sqref="AO36">
    <cfRule type="duplicateValues" dxfId="2829" priority="2134"/>
  </conditionalFormatting>
  <conditionalFormatting sqref="AO39">
    <cfRule type="duplicateValues" dxfId="2828" priority="2133"/>
  </conditionalFormatting>
  <conditionalFormatting sqref="AZ6:BR6">
    <cfRule type="cellIs" dxfId="2827" priority="2131" operator="equal">
      <formula>0</formula>
    </cfRule>
    <cfRule type="cellIs" dxfId="2826" priority="2132" operator="greaterThan">
      <formula>0</formula>
    </cfRule>
  </conditionalFormatting>
  <conditionalFormatting sqref="AZ9:BR9">
    <cfRule type="cellIs" dxfId="2825" priority="2129" operator="equal">
      <formula>0</formula>
    </cfRule>
    <cfRule type="cellIs" dxfId="2824" priority="2130" operator="greaterThan">
      <formula>0</formula>
    </cfRule>
  </conditionalFormatting>
  <conditionalFormatting sqref="AZ12:BR12">
    <cfRule type="cellIs" dxfId="2823" priority="2127" operator="equal">
      <formula>0</formula>
    </cfRule>
    <cfRule type="cellIs" dxfId="2822" priority="2128" operator="greaterThan">
      <formula>0</formula>
    </cfRule>
  </conditionalFormatting>
  <conditionalFormatting sqref="AN6">
    <cfRule type="duplicateValues" dxfId="2821" priority="2126"/>
  </conditionalFormatting>
  <conditionalFormatting sqref="AN9">
    <cfRule type="duplicateValues" dxfId="2820" priority="2125"/>
  </conditionalFormatting>
  <conditionalFormatting sqref="AO49">
    <cfRule type="duplicateValues" dxfId="2819" priority="2124"/>
  </conditionalFormatting>
  <conditionalFormatting sqref="A15:A16 A18:A19">
    <cfRule type="cellIs" dxfId="2818" priority="2123" stopIfTrue="1" operator="equal">
      <formula>TRUE</formula>
    </cfRule>
  </conditionalFormatting>
  <conditionalFormatting sqref="AM26">
    <cfRule type="duplicateValues" dxfId="2817" priority="2121"/>
  </conditionalFormatting>
  <conditionalFormatting sqref="AM26">
    <cfRule type="duplicateValues" dxfId="2816" priority="2120"/>
  </conditionalFormatting>
  <conditionalFormatting sqref="AM26">
    <cfRule type="duplicateValues" dxfId="2815" priority="2119"/>
  </conditionalFormatting>
  <conditionalFormatting sqref="AM29">
    <cfRule type="duplicateValues" dxfId="2814" priority="2118"/>
  </conditionalFormatting>
  <conditionalFormatting sqref="AM29">
    <cfRule type="duplicateValues" dxfId="2813" priority="2117"/>
  </conditionalFormatting>
  <conditionalFormatting sqref="AM29">
    <cfRule type="duplicateValues" dxfId="2812" priority="2116"/>
  </conditionalFormatting>
  <conditionalFormatting sqref="AL6">
    <cfRule type="duplicateValues" dxfId="2811" priority="2115"/>
  </conditionalFormatting>
  <conditionalFormatting sqref="AL9">
    <cfRule type="duplicateValues" dxfId="2810" priority="2114"/>
  </conditionalFormatting>
  <conditionalFormatting sqref="AL6">
    <cfRule type="duplicateValues" dxfId="2809" priority="2113"/>
  </conditionalFormatting>
  <conditionalFormatting sqref="AL16">
    <cfRule type="duplicateValues" dxfId="2808" priority="2112"/>
  </conditionalFormatting>
  <conditionalFormatting sqref="AL9">
    <cfRule type="duplicateValues" dxfId="2807" priority="2111"/>
  </conditionalFormatting>
  <conditionalFormatting sqref="AL9">
    <cfRule type="duplicateValues" dxfId="2806" priority="2110"/>
  </conditionalFormatting>
  <conditionalFormatting sqref="AL16">
    <cfRule type="duplicateValues" dxfId="2805" priority="2109"/>
  </conditionalFormatting>
  <conditionalFormatting sqref="AL16">
    <cfRule type="duplicateValues" dxfId="2804" priority="2108"/>
  </conditionalFormatting>
  <conditionalFormatting sqref="AL19">
    <cfRule type="duplicateValues" dxfId="2803" priority="2107"/>
  </conditionalFormatting>
  <conditionalFormatting sqref="AL19">
    <cfRule type="duplicateValues" dxfId="2802" priority="2106"/>
  </conditionalFormatting>
  <conditionalFormatting sqref="AL26">
    <cfRule type="duplicateValues" dxfId="2801" priority="2105"/>
  </conditionalFormatting>
  <conditionalFormatting sqref="AL26">
    <cfRule type="duplicateValues" dxfId="2800" priority="2104"/>
  </conditionalFormatting>
  <conditionalFormatting sqref="AL6">
    <cfRule type="duplicateValues" dxfId="2799" priority="2103"/>
  </conditionalFormatting>
  <conditionalFormatting sqref="AL6">
    <cfRule type="duplicateValues" dxfId="2798" priority="2102"/>
  </conditionalFormatting>
  <conditionalFormatting sqref="AL19">
    <cfRule type="duplicateValues" dxfId="2797" priority="2101"/>
  </conditionalFormatting>
  <conditionalFormatting sqref="AL26">
    <cfRule type="duplicateValues" dxfId="2796" priority="2100"/>
  </conditionalFormatting>
  <conditionalFormatting sqref="AL39">
    <cfRule type="duplicateValues" dxfId="2795" priority="2087"/>
  </conditionalFormatting>
  <conditionalFormatting sqref="AL39">
    <cfRule type="duplicateValues" dxfId="2794" priority="2086"/>
  </conditionalFormatting>
  <conditionalFormatting sqref="AL39">
    <cfRule type="duplicateValues" dxfId="2793" priority="2085"/>
  </conditionalFormatting>
  <conditionalFormatting sqref="AL39">
    <cfRule type="duplicateValues" dxfId="2792" priority="2084"/>
  </conditionalFormatting>
  <conditionalFormatting sqref="AL29">
    <cfRule type="duplicateValues" dxfId="2791" priority="2079"/>
  </conditionalFormatting>
  <conditionalFormatting sqref="AL29">
    <cfRule type="duplicateValues" dxfId="2790" priority="2078"/>
  </conditionalFormatting>
  <conditionalFormatting sqref="AL29">
    <cfRule type="duplicateValues" dxfId="2789" priority="2077"/>
  </conditionalFormatting>
  <conditionalFormatting sqref="AL29">
    <cfRule type="duplicateValues" dxfId="2788" priority="2076"/>
  </conditionalFormatting>
  <conditionalFormatting sqref="AL36">
    <cfRule type="duplicateValues" dxfId="2787" priority="2075"/>
  </conditionalFormatting>
  <conditionalFormatting sqref="AL36">
    <cfRule type="duplicateValues" dxfId="2786" priority="2074"/>
  </conditionalFormatting>
  <conditionalFormatting sqref="AL36">
    <cfRule type="duplicateValues" dxfId="2785" priority="2073"/>
  </conditionalFormatting>
  <conditionalFormatting sqref="AL36">
    <cfRule type="duplicateValues" dxfId="2784" priority="2072"/>
  </conditionalFormatting>
  <conditionalFormatting sqref="AI6">
    <cfRule type="duplicateValues" dxfId="2783" priority="2071"/>
  </conditionalFormatting>
  <conditionalFormatting sqref="AI6">
    <cfRule type="duplicateValues" dxfId="2782" priority="2070"/>
  </conditionalFormatting>
  <conditionalFormatting sqref="AI9">
    <cfRule type="duplicateValues" dxfId="2781" priority="2069"/>
  </conditionalFormatting>
  <conditionalFormatting sqref="AI9">
    <cfRule type="duplicateValues" dxfId="2780" priority="2068"/>
  </conditionalFormatting>
  <conditionalFormatting sqref="AO6">
    <cfRule type="duplicateValues" dxfId="2779" priority="2063"/>
  </conditionalFormatting>
  <conditionalFormatting sqref="AO9">
    <cfRule type="duplicateValues" dxfId="2778" priority="2062"/>
  </conditionalFormatting>
  <conditionalFormatting sqref="AO6">
    <cfRule type="duplicateValues" dxfId="2777" priority="2061"/>
  </conditionalFormatting>
  <conditionalFormatting sqref="AO16">
    <cfRule type="duplicateValues" dxfId="2776" priority="2060"/>
  </conditionalFormatting>
  <conditionalFormatting sqref="AO9">
    <cfRule type="duplicateValues" dxfId="2775" priority="2059"/>
  </conditionalFormatting>
  <conditionalFormatting sqref="AO9">
    <cfRule type="duplicateValues" dxfId="2774" priority="2058"/>
  </conditionalFormatting>
  <conditionalFormatting sqref="AO16">
    <cfRule type="duplicateValues" dxfId="2773" priority="2057"/>
  </conditionalFormatting>
  <conditionalFormatting sqref="AO16">
    <cfRule type="duplicateValues" dxfId="2772" priority="2056"/>
  </conditionalFormatting>
  <conditionalFormatting sqref="AO19">
    <cfRule type="duplicateValues" dxfId="2771" priority="2055"/>
  </conditionalFormatting>
  <conditionalFormatting sqref="AO19">
    <cfRule type="duplicateValues" dxfId="2770" priority="2054"/>
  </conditionalFormatting>
  <conditionalFormatting sqref="AO6">
    <cfRule type="duplicateValues" dxfId="2769" priority="2053"/>
  </conditionalFormatting>
  <conditionalFormatting sqref="AO6">
    <cfRule type="duplicateValues" dxfId="2768" priority="2052"/>
  </conditionalFormatting>
  <conditionalFormatting sqref="AO19">
    <cfRule type="duplicateValues" dxfId="2767" priority="2051"/>
  </conditionalFormatting>
  <conditionalFormatting sqref="AK36">
    <cfRule type="duplicateValues" dxfId="2766" priority="2050"/>
  </conditionalFormatting>
  <conditionalFormatting sqref="AK39">
    <cfRule type="duplicateValues" dxfId="2765" priority="2049"/>
  </conditionalFormatting>
  <conditionalFormatting sqref="AK46">
    <cfRule type="duplicateValues" dxfId="2764" priority="2048"/>
  </conditionalFormatting>
  <conditionalFormatting sqref="AK49">
    <cfRule type="duplicateValues" dxfId="2763" priority="2047"/>
  </conditionalFormatting>
  <conditionalFormatting sqref="AK36 AK46">
    <cfRule type="duplicateValues" dxfId="2762" priority="2046"/>
  </conditionalFormatting>
  <conditionalFormatting sqref="AK49">
    <cfRule type="duplicateValues" dxfId="2761" priority="2045"/>
  </conditionalFormatting>
  <conditionalFormatting sqref="AK39">
    <cfRule type="duplicateValues" dxfId="2760" priority="2044"/>
  </conditionalFormatting>
  <conditionalFormatting sqref="AK6">
    <cfRule type="duplicateValues" dxfId="2759" priority="2043"/>
  </conditionalFormatting>
  <conditionalFormatting sqref="AK9">
    <cfRule type="duplicateValues" dxfId="2758" priority="2042"/>
  </conditionalFormatting>
  <conditionalFormatting sqref="AK6">
    <cfRule type="duplicateValues" dxfId="2757" priority="2041"/>
  </conditionalFormatting>
  <conditionalFormatting sqref="AK16">
    <cfRule type="duplicateValues" dxfId="2756" priority="2040"/>
  </conditionalFormatting>
  <conditionalFormatting sqref="AK9">
    <cfRule type="duplicateValues" dxfId="2755" priority="2039"/>
  </conditionalFormatting>
  <conditionalFormatting sqref="AK9">
    <cfRule type="duplicateValues" dxfId="2754" priority="2038"/>
  </conditionalFormatting>
  <conditionalFormatting sqref="AK16">
    <cfRule type="duplicateValues" dxfId="2753" priority="2037"/>
  </conditionalFormatting>
  <conditionalFormatting sqref="AK16">
    <cfRule type="duplicateValues" dxfId="2752" priority="2036"/>
  </conditionalFormatting>
  <conditionalFormatting sqref="AK19">
    <cfRule type="duplicateValues" dxfId="2751" priority="2035"/>
  </conditionalFormatting>
  <conditionalFormatting sqref="AK19">
    <cfRule type="duplicateValues" dxfId="2750" priority="2034"/>
  </conditionalFormatting>
  <conditionalFormatting sqref="AK26">
    <cfRule type="duplicateValues" dxfId="2749" priority="2033"/>
  </conditionalFormatting>
  <conditionalFormatting sqref="AK26">
    <cfRule type="duplicateValues" dxfId="2748" priority="2032"/>
  </conditionalFormatting>
  <conditionalFormatting sqref="AK6">
    <cfRule type="duplicateValues" dxfId="2747" priority="2031"/>
  </conditionalFormatting>
  <conditionalFormatting sqref="AK6">
    <cfRule type="duplicateValues" dxfId="2746" priority="2030"/>
  </conditionalFormatting>
  <conditionalFormatting sqref="AK19">
    <cfRule type="duplicateValues" dxfId="2745" priority="2029"/>
  </conditionalFormatting>
  <conditionalFormatting sqref="AK26">
    <cfRule type="duplicateValues" dxfId="2744" priority="2028"/>
  </conditionalFormatting>
  <conditionalFormatting sqref="AK29">
    <cfRule type="duplicateValues" dxfId="2743" priority="2027"/>
  </conditionalFormatting>
  <conditionalFormatting sqref="AK29">
    <cfRule type="duplicateValues" dxfId="2742" priority="2026"/>
  </conditionalFormatting>
  <conditionalFormatting sqref="AK29">
    <cfRule type="duplicateValues" dxfId="2741" priority="2025"/>
  </conditionalFormatting>
  <conditionalFormatting sqref="AM6">
    <cfRule type="duplicateValues" dxfId="2740" priority="2024"/>
  </conditionalFormatting>
  <conditionalFormatting sqref="AM9">
    <cfRule type="duplicateValues" dxfId="2739" priority="2023"/>
  </conditionalFormatting>
  <conditionalFormatting sqref="AM6">
    <cfRule type="duplicateValues" dxfId="2738" priority="2022"/>
  </conditionalFormatting>
  <conditionalFormatting sqref="AM16">
    <cfRule type="duplicateValues" dxfId="2737" priority="2021"/>
  </conditionalFormatting>
  <conditionalFormatting sqref="AM9">
    <cfRule type="duplicateValues" dxfId="2736" priority="2020"/>
  </conditionalFormatting>
  <conditionalFormatting sqref="AM9">
    <cfRule type="duplicateValues" dxfId="2735" priority="2019"/>
  </conditionalFormatting>
  <conditionalFormatting sqref="AM16">
    <cfRule type="duplicateValues" dxfId="2734" priority="2018"/>
  </conditionalFormatting>
  <conditionalFormatting sqref="AM16">
    <cfRule type="duplicateValues" dxfId="2733" priority="2017"/>
  </conditionalFormatting>
  <conditionalFormatting sqref="AM19">
    <cfRule type="duplicateValues" dxfId="2732" priority="2016"/>
  </conditionalFormatting>
  <conditionalFormatting sqref="AM19">
    <cfRule type="duplicateValues" dxfId="2731" priority="2015"/>
  </conditionalFormatting>
  <conditionalFormatting sqref="AM6">
    <cfRule type="duplicateValues" dxfId="2730" priority="2014"/>
  </conditionalFormatting>
  <conditionalFormatting sqref="AM6">
    <cfRule type="duplicateValues" dxfId="2729" priority="2013"/>
  </conditionalFormatting>
  <conditionalFormatting sqref="AM19">
    <cfRule type="duplicateValues" dxfId="2728" priority="2012"/>
  </conditionalFormatting>
  <conditionalFormatting sqref="AJ9">
    <cfRule type="duplicateValues" dxfId="2727" priority="2011"/>
  </conditionalFormatting>
  <conditionalFormatting sqref="AJ9">
    <cfRule type="duplicateValues" dxfId="2726" priority="2010"/>
  </conditionalFormatting>
  <conditionalFormatting sqref="AJ9">
    <cfRule type="duplicateValues" dxfId="2725" priority="2009"/>
  </conditionalFormatting>
  <conditionalFormatting sqref="AJ46 AJ36 AJ26 AJ16">
    <cfRule type="duplicateValues" dxfId="2724" priority="2008"/>
  </conditionalFormatting>
  <conditionalFormatting sqref="AJ46 AJ36 AJ26 AJ16">
    <cfRule type="duplicateValues" dxfId="2723" priority="2007"/>
  </conditionalFormatting>
  <conditionalFormatting sqref="AJ46 AJ36 AJ26 AJ16">
    <cfRule type="duplicateValues" dxfId="2722" priority="2006"/>
  </conditionalFormatting>
  <conditionalFormatting sqref="AJ49 AJ39 AJ29 AJ19">
    <cfRule type="duplicateValues" dxfId="2721" priority="2005"/>
  </conditionalFormatting>
  <conditionalFormatting sqref="AJ49 AJ39 AJ29 AJ19">
    <cfRule type="duplicateValues" dxfId="2720" priority="2004"/>
  </conditionalFormatting>
  <conditionalFormatting sqref="AJ49 AJ39 AJ29 AJ19">
    <cfRule type="duplicateValues" dxfId="2719" priority="2003"/>
  </conditionalFormatting>
  <conditionalFormatting sqref="AH6">
    <cfRule type="duplicateValues" dxfId="2718" priority="1196"/>
  </conditionalFormatting>
  <conditionalFormatting sqref="AH9">
    <cfRule type="duplicateValues" dxfId="2717" priority="1195"/>
  </conditionalFormatting>
  <conditionalFormatting sqref="AH16">
    <cfRule type="duplicateValues" dxfId="2716" priority="1194"/>
  </conditionalFormatting>
  <conditionalFormatting sqref="AH19">
    <cfRule type="duplicateValues" dxfId="2715" priority="1193"/>
  </conditionalFormatting>
  <conditionalFormatting sqref="AH26">
    <cfRule type="duplicateValues" dxfId="2714" priority="1192"/>
  </conditionalFormatting>
  <conditionalFormatting sqref="AH29">
    <cfRule type="duplicateValues" dxfId="2713" priority="1191"/>
  </conditionalFormatting>
  <conditionalFormatting sqref="AH36">
    <cfRule type="duplicateValues" dxfId="2712" priority="1190"/>
  </conditionalFormatting>
  <conditionalFormatting sqref="AH39">
    <cfRule type="duplicateValues" dxfId="2711" priority="1189"/>
  </conditionalFormatting>
  <conditionalFormatting sqref="AH46">
    <cfRule type="duplicateValues" dxfId="2710" priority="1188"/>
  </conditionalFormatting>
  <conditionalFormatting sqref="AH49">
    <cfRule type="duplicateValues" dxfId="2709" priority="1187"/>
  </conditionalFormatting>
  <conditionalFormatting sqref="AI16">
    <cfRule type="duplicateValues" dxfId="2708" priority="1006"/>
  </conditionalFormatting>
  <conditionalFormatting sqref="AI16">
    <cfRule type="duplicateValues" dxfId="2707" priority="1005"/>
  </conditionalFormatting>
  <conditionalFormatting sqref="AI19">
    <cfRule type="duplicateValues" dxfId="2706" priority="1004"/>
  </conditionalFormatting>
  <conditionalFormatting sqref="AI19">
    <cfRule type="duplicateValues" dxfId="2705" priority="1003"/>
  </conditionalFormatting>
  <conditionalFormatting sqref="AI46 AI36 AI26">
    <cfRule type="duplicateValues" dxfId="2704" priority="28"/>
  </conditionalFormatting>
  <conditionalFormatting sqref="AI46 AI36 AI26">
    <cfRule type="duplicateValues" dxfId="2703" priority="27"/>
  </conditionalFormatting>
  <conditionalFormatting sqref="AI49 AI39 AI29">
    <cfRule type="duplicateValues" dxfId="2702" priority="26"/>
  </conditionalFormatting>
  <conditionalFormatting sqref="AI49 AI39 AI29">
    <cfRule type="duplicateValues" dxfId="2701" priority="25"/>
  </conditionalFormatting>
  <conditionalFormatting sqref="B6:AG6">
    <cfRule type="duplicateValues" dxfId="2700" priority="12"/>
  </conditionalFormatting>
  <conditionalFormatting sqref="B9:AG9">
    <cfRule type="duplicateValues" dxfId="2699" priority="11"/>
  </conditionalFormatting>
  <conditionalFormatting sqref="B16:AG16">
    <cfRule type="duplicateValues" dxfId="2698" priority="10"/>
  </conditionalFormatting>
  <conditionalFormatting sqref="B19:AG19">
    <cfRule type="duplicateValues" dxfId="2697" priority="9"/>
  </conditionalFormatting>
  <conditionalFormatting sqref="B26:AG26">
    <cfRule type="duplicateValues" dxfId="2696" priority="8"/>
  </conditionalFormatting>
  <conditionalFormatting sqref="B29:AG29">
    <cfRule type="duplicateValues" dxfId="2695" priority="7"/>
  </conditionalFormatting>
  <conditionalFormatting sqref="B36:AG36">
    <cfRule type="duplicateValues" dxfId="2694" priority="6"/>
  </conditionalFormatting>
  <conditionalFormatting sqref="B39:AG39">
    <cfRule type="duplicateValues" dxfId="2693" priority="5"/>
  </conditionalFormatting>
  <conditionalFormatting sqref="B46:AG46">
    <cfRule type="duplicateValues" dxfId="2692" priority="4"/>
  </conditionalFormatting>
  <conditionalFormatting sqref="B49:AG49">
    <cfRule type="duplicateValues" dxfId="2691" priority="3"/>
  </conditionalFormatting>
  <conditionalFormatting sqref="B56:AG56">
    <cfRule type="duplicateValues" dxfId="2690" priority="2"/>
  </conditionalFormatting>
  <conditionalFormatting sqref="B59:AG59">
    <cfRule type="duplicateValues" dxfId="2689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12801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79" stopIfTrue="1" operator="containsText" id="{99318C85-C185-4311-A46F-D5C3D84398EC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2178" stopIfTrue="1" operator="containsText" id="{D0B49188-34F3-47B6-B885-AFC3892E835E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2122" stopIfTrue="1" operator="containsText" id="{2CE5D8F0-58A0-4B6A-9F9C-6814819E429B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4DA4A-9112-4C91-BAE1-21F24F9884CE}">
  <sheetPr codeName="Tabelle288"/>
  <dimension ref="A1:CE85"/>
  <sheetViews>
    <sheetView topLeftCell="E1" zoomScale="70" zoomScaleNormal="70" zoomScaleSheetLayoutView="70" zoomScalePageLayoutView="70" workbookViewId="0">
      <selection activeCell="AD11" sqref="AD11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12</v>
      </c>
      <c r="B1" s="3">
        <f>DATE(YEAR(A2),1,7*A1-3-WEEKDAY(DATE(YEAR(A2),,),3))</f>
        <v>43906</v>
      </c>
      <c r="C1" s="2" t="s">
        <v>29</v>
      </c>
      <c r="D1" s="3">
        <f>B1+4</f>
        <v>43910</v>
      </c>
      <c r="E1" s="207">
        <f ca="1">SUMIF(B6:AI7,"&lt;&gt;"&amp;"",B2:AI2)</f>
        <v>83</v>
      </c>
      <c r="F1" s="393" t="s">
        <v>265</v>
      </c>
      <c r="G1" s="354"/>
      <c r="H1" s="394"/>
      <c r="I1" s="394"/>
      <c r="J1" s="307"/>
      <c r="K1" s="399"/>
      <c r="L1" s="394"/>
      <c r="M1" s="398"/>
      <c r="N1" s="395"/>
      <c r="O1" s="328"/>
      <c r="P1" s="399"/>
      <c r="Q1" s="328"/>
      <c r="R1" s="345"/>
      <c r="S1" s="392"/>
      <c r="T1" s="362" t="s">
        <v>318</v>
      </c>
      <c r="U1" s="590" t="s">
        <v>406</v>
      </c>
      <c r="V1" s="591"/>
      <c r="W1" s="327"/>
      <c r="X1" s="221"/>
      <c r="Y1" s="223"/>
      <c r="Z1" s="212"/>
      <c r="AA1" s="227"/>
      <c r="AB1" s="227"/>
      <c r="AC1" s="225"/>
      <c r="AD1" s="362" t="s">
        <v>318</v>
      </c>
      <c r="AE1" s="221"/>
      <c r="AF1" s="227"/>
      <c r="AG1" s="227"/>
      <c r="AH1" s="221"/>
      <c r="AI1" s="212"/>
      <c r="AJ1" s="225"/>
      <c r="AK1" s="254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11</v>
      </c>
      <c r="G2" s="166">
        <v>2</v>
      </c>
      <c r="H2" s="166">
        <v>2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165">
        <v>1</v>
      </c>
      <c r="T2" s="165">
        <v>1</v>
      </c>
      <c r="U2" s="165">
        <v>1</v>
      </c>
      <c r="V2" s="165">
        <v>1</v>
      </c>
      <c r="W2" s="165">
        <v>2</v>
      </c>
      <c r="X2" s="165">
        <v>7</v>
      </c>
      <c r="Y2" s="165">
        <v>6</v>
      </c>
      <c r="Z2" s="263"/>
      <c r="AA2" s="166">
        <v>1</v>
      </c>
      <c r="AB2" s="166">
        <v>2</v>
      </c>
      <c r="AC2" s="9"/>
      <c r="AD2" s="9">
        <v>7</v>
      </c>
      <c r="AE2" s="9">
        <v>2</v>
      </c>
      <c r="AF2" s="9">
        <v>7</v>
      </c>
      <c r="AG2" s="9">
        <v>6</v>
      </c>
      <c r="AH2" s="9"/>
      <c r="AI2" s="9">
        <v>6</v>
      </c>
      <c r="AJ2" s="165">
        <v>2</v>
      </c>
      <c r="AK2" s="165">
        <v>12</v>
      </c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10</v>
      </c>
      <c r="BA2" s="287">
        <f t="shared" ref="BA2:BR2" si="0">MAX(BA6,BA9,BA12,BA16,BA19,BA22,BA26,BA29,BA32,BA36,BA39,BA42,BA46,BA49,BA52,BA56,BA59,BA62)</f>
        <v>0</v>
      </c>
      <c r="BB2" s="287">
        <f t="shared" si="0"/>
        <v>8</v>
      </c>
      <c r="BC2" s="287">
        <f t="shared" si="0"/>
        <v>5</v>
      </c>
      <c r="BD2" s="287">
        <f t="shared" si="0"/>
        <v>11</v>
      </c>
      <c r="BE2" s="287">
        <f t="shared" si="0"/>
        <v>6</v>
      </c>
      <c r="BF2" s="287">
        <f t="shared" si="0"/>
        <v>17</v>
      </c>
      <c r="BG2" s="287">
        <f t="shared" si="0"/>
        <v>2</v>
      </c>
      <c r="BH2" s="287">
        <f t="shared" si="0"/>
        <v>10</v>
      </c>
      <c r="BI2" s="287">
        <f t="shared" si="0"/>
        <v>0</v>
      </c>
      <c r="BJ2" s="287">
        <f t="shared" si="0"/>
        <v>2</v>
      </c>
      <c r="BK2" s="287">
        <f t="shared" si="0"/>
        <v>2</v>
      </c>
      <c r="BL2" s="287">
        <f t="shared" si="0"/>
        <v>7</v>
      </c>
      <c r="BM2" s="287">
        <f t="shared" si="0"/>
        <v>12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4</v>
      </c>
      <c r="BR2" s="287">
        <f t="shared" si="0"/>
        <v>2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 t="s">
        <v>214</v>
      </c>
      <c r="T3" s="12" t="s">
        <v>244</v>
      </c>
      <c r="U3" s="12" t="s">
        <v>244</v>
      </c>
      <c r="V3" s="12" t="s">
        <v>244</v>
      </c>
      <c r="W3" s="12" t="s">
        <v>332</v>
      </c>
      <c r="X3" s="12" t="s">
        <v>367</v>
      </c>
      <c r="Y3" s="12" t="s">
        <v>368</v>
      </c>
      <c r="Z3" s="286"/>
      <c r="AA3" s="286" t="s">
        <v>270</v>
      </c>
      <c r="AB3" s="286" t="s">
        <v>270</v>
      </c>
      <c r="AC3" s="286"/>
      <c r="AD3" s="12" t="s">
        <v>393</v>
      </c>
      <c r="AE3" s="12" t="s">
        <v>394</v>
      </c>
      <c r="AF3" s="12" t="s">
        <v>395</v>
      </c>
      <c r="AG3" s="12" t="s">
        <v>249</v>
      </c>
      <c r="AH3" s="12"/>
      <c r="AI3" s="12" t="s">
        <v>311</v>
      </c>
      <c r="AJ3" s="13" t="s">
        <v>412</v>
      </c>
      <c r="AK3" s="12" t="s">
        <v>414</v>
      </c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253</v>
      </c>
      <c r="C4" s="17" t="s">
        <v>262</v>
      </c>
      <c r="D4" s="17" t="s">
        <v>262</v>
      </c>
      <c r="E4" s="17" t="s">
        <v>342</v>
      </c>
      <c r="F4" s="17" t="s">
        <v>385</v>
      </c>
      <c r="G4" s="17" t="s">
        <v>408</v>
      </c>
      <c r="H4" s="17" t="s">
        <v>408</v>
      </c>
      <c r="I4" s="17"/>
      <c r="J4" s="17"/>
      <c r="K4" s="17" t="s">
        <v>262</v>
      </c>
      <c r="L4" s="17"/>
      <c r="M4" s="17" t="s">
        <v>262</v>
      </c>
      <c r="N4" s="17" t="s">
        <v>253</v>
      </c>
      <c r="O4" s="17"/>
      <c r="P4" s="17" t="s">
        <v>384</v>
      </c>
      <c r="Q4" s="17" t="s">
        <v>387</v>
      </c>
      <c r="R4" s="17" t="s">
        <v>287</v>
      </c>
      <c r="S4" s="17" t="s">
        <v>253</v>
      </c>
      <c r="T4" s="17" t="s">
        <v>391</v>
      </c>
      <c r="U4" s="17" t="s">
        <v>287</v>
      </c>
      <c r="V4" s="17" t="s">
        <v>387</v>
      </c>
      <c r="W4" s="17" t="s">
        <v>287</v>
      </c>
      <c r="X4" s="17" t="s">
        <v>411</v>
      </c>
      <c r="Y4" s="17" t="s">
        <v>408</v>
      </c>
      <c r="Z4" s="17"/>
      <c r="AA4" s="17" t="s">
        <v>258</v>
      </c>
      <c r="AB4" s="17" t="s">
        <v>287</v>
      </c>
      <c r="AC4" s="17"/>
      <c r="AD4" s="17" t="s">
        <v>391</v>
      </c>
      <c r="AE4" s="17" t="s">
        <v>392</v>
      </c>
      <c r="AF4" s="17" t="s">
        <v>387</v>
      </c>
      <c r="AG4" s="17" t="s">
        <v>287</v>
      </c>
      <c r="AH4" s="17"/>
      <c r="AI4" s="17" t="s">
        <v>356</v>
      </c>
      <c r="AJ4" s="334" t="s">
        <v>413</v>
      </c>
      <c r="AK4" s="86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>MOC20741</v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88" t="s">
        <v>4</v>
      </c>
      <c r="D5" s="288" t="s">
        <v>4</v>
      </c>
      <c r="E5" s="292" t="s">
        <v>16</v>
      </c>
      <c r="F5" s="372" t="s">
        <v>0</v>
      </c>
      <c r="G5" s="290" t="s">
        <v>6</v>
      </c>
      <c r="H5" s="290" t="s">
        <v>6</v>
      </c>
      <c r="I5" s="289"/>
      <c r="J5" s="289"/>
      <c r="K5" s="390" t="s">
        <v>372</v>
      </c>
      <c r="L5" s="289"/>
      <c r="M5" s="352" t="s">
        <v>202</v>
      </c>
      <c r="N5" s="289"/>
      <c r="O5" s="289"/>
      <c r="P5" s="322" t="s">
        <v>56</v>
      </c>
      <c r="Q5" s="217" t="s">
        <v>27</v>
      </c>
      <c r="R5" s="297" t="s">
        <v>5</v>
      </c>
      <c r="S5" s="289"/>
      <c r="T5" s="366" t="s">
        <v>14</v>
      </c>
      <c r="U5" s="297" t="s">
        <v>5</v>
      </c>
      <c r="V5" s="217" t="s">
        <v>27</v>
      </c>
      <c r="W5" s="297" t="s">
        <v>5</v>
      </c>
      <c r="X5" s="344" t="s">
        <v>233</v>
      </c>
      <c r="Y5" s="290" t="s">
        <v>6</v>
      </c>
      <c r="Z5" s="289"/>
      <c r="AA5" s="293" t="s">
        <v>225</v>
      </c>
      <c r="AB5" s="297" t="s">
        <v>5</v>
      </c>
      <c r="AC5" s="289"/>
      <c r="AD5" s="366" t="s">
        <v>14</v>
      </c>
      <c r="AE5" s="264" t="s">
        <v>74</v>
      </c>
      <c r="AF5" s="217" t="s">
        <v>27</v>
      </c>
      <c r="AG5" s="297" t="s">
        <v>5</v>
      </c>
      <c r="AH5" s="289"/>
      <c r="AI5" s="295" t="s">
        <v>26</v>
      </c>
      <c r="AJ5" s="358" t="s">
        <v>2</v>
      </c>
      <c r="AK5" s="315"/>
      <c r="AL5" s="315"/>
      <c r="AM5" s="315"/>
      <c r="AN5" s="289"/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4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>
        <v>4</v>
      </c>
      <c r="D6" s="26">
        <v>4</v>
      </c>
      <c r="E6" s="26" t="s">
        <v>62</v>
      </c>
      <c r="F6" s="26">
        <v>5</v>
      </c>
      <c r="G6" s="26">
        <v>1</v>
      </c>
      <c r="H6" s="26">
        <v>1</v>
      </c>
      <c r="I6" s="26"/>
      <c r="J6" s="26"/>
      <c r="K6" s="26" t="s">
        <v>271</v>
      </c>
      <c r="L6" s="26"/>
      <c r="M6" s="391" t="s">
        <v>64</v>
      </c>
      <c r="N6" s="26"/>
      <c r="O6" s="26"/>
      <c r="P6" s="26" t="s">
        <v>32</v>
      </c>
      <c r="Q6" s="26">
        <v>9</v>
      </c>
      <c r="R6" s="26">
        <v>7</v>
      </c>
      <c r="S6" s="26"/>
      <c r="T6" s="26">
        <v>3</v>
      </c>
      <c r="U6" s="26">
        <v>7</v>
      </c>
      <c r="V6" s="26">
        <v>9</v>
      </c>
      <c r="W6" s="26">
        <v>7</v>
      </c>
      <c r="X6" s="26" t="s">
        <v>33</v>
      </c>
      <c r="Y6" s="26">
        <v>1</v>
      </c>
      <c r="Z6" s="26"/>
      <c r="AA6" s="26" t="s">
        <v>63</v>
      </c>
      <c r="AB6" s="26">
        <v>7</v>
      </c>
      <c r="AC6" s="26"/>
      <c r="AD6" s="26">
        <v>3</v>
      </c>
      <c r="AE6" s="26">
        <v>8</v>
      </c>
      <c r="AF6" s="26">
        <v>9</v>
      </c>
      <c r="AG6" s="26">
        <v>7</v>
      </c>
      <c r="AH6" s="26"/>
      <c r="AI6" s="26">
        <v>6</v>
      </c>
      <c r="AJ6" s="82" t="s">
        <v>31</v>
      </c>
      <c r="AK6" s="31"/>
      <c r="AL6" s="31"/>
      <c r="AM6" s="31"/>
      <c r="AN6" s="124"/>
      <c r="AO6" s="31"/>
      <c r="AP6" s="125"/>
      <c r="AQ6" s="4"/>
      <c r="AR6" s="28">
        <f>IF(HLOOKUP($A$1&amp;"b",[1]!Plan,AR66,FALSE)="","",HLOOKUP($A$1&amp;"b",[1]!Plan,AR66,FALSE))</f>
        <v>8</v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10</v>
      </c>
      <c r="BA6" s="167">
        <f t="shared" si="2"/>
        <v>0</v>
      </c>
      <c r="BB6" s="167">
        <f t="shared" si="2"/>
        <v>8</v>
      </c>
      <c r="BC6" s="167">
        <f t="shared" si="2"/>
        <v>5</v>
      </c>
      <c r="BD6" s="167">
        <f t="shared" si="2"/>
        <v>11</v>
      </c>
      <c r="BE6" s="167">
        <f t="shared" si="2"/>
        <v>6</v>
      </c>
      <c r="BF6" s="167">
        <f t="shared" si="2"/>
        <v>12</v>
      </c>
      <c r="BG6" s="167">
        <f t="shared" si="2"/>
        <v>2</v>
      </c>
      <c r="BH6" s="167">
        <f t="shared" si="2"/>
        <v>10</v>
      </c>
      <c r="BI6" s="167">
        <f t="shared" si="2"/>
        <v>0</v>
      </c>
      <c r="BJ6" s="167">
        <f t="shared" si="2"/>
        <v>2</v>
      </c>
      <c r="BK6" s="167">
        <f t="shared" si="2"/>
        <v>2</v>
      </c>
      <c r="BL6" s="167">
        <f t="shared" si="2"/>
        <v>7</v>
      </c>
      <c r="BM6" s="167">
        <f t="shared" si="2"/>
        <v>0</v>
      </c>
      <c r="BN6" s="167">
        <f t="shared" si="2"/>
        <v>0</v>
      </c>
      <c r="BO6" s="167">
        <f t="shared" si="2"/>
        <v>1</v>
      </c>
      <c r="BP6" s="167">
        <f t="shared" si="2"/>
        <v>0</v>
      </c>
      <c r="BQ6" s="167">
        <f t="shared" si="2"/>
        <v>4</v>
      </c>
      <c r="BR6" s="167">
        <f t="shared" si="2"/>
        <v>2</v>
      </c>
      <c r="BU6" s="8"/>
      <c r="BV6" s="24"/>
      <c r="BX6" s="168">
        <v>8</v>
      </c>
      <c r="BY6" s="170">
        <f>COUNTIF($AZ$2:$BR$2,"&lt;=8")-BY5</f>
        <v>10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253</v>
      </c>
      <c r="C7" s="17" t="s">
        <v>262</v>
      </c>
      <c r="D7" s="17" t="s">
        <v>262</v>
      </c>
      <c r="E7" s="17" t="s">
        <v>342</v>
      </c>
      <c r="F7" s="17" t="s">
        <v>385</v>
      </c>
      <c r="G7" s="17" t="s">
        <v>408</v>
      </c>
      <c r="H7" s="17" t="s">
        <v>408</v>
      </c>
      <c r="I7" s="17"/>
      <c r="J7" s="17"/>
      <c r="K7" s="17" t="s">
        <v>262</v>
      </c>
      <c r="L7" s="17"/>
      <c r="M7" s="17" t="s">
        <v>262</v>
      </c>
      <c r="N7" s="17" t="s">
        <v>253</v>
      </c>
      <c r="O7" s="17"/>
      <c r="P7" s="17" t="s">
        <v>384</v>
      </c>
      <c r="Q7" s="17" t="s">
        <v>387</v>
      </c>
      <c r="R7" s="17" t="s">
        <v>287</v>
      </c>
      <c r="S7" s="17" t="s">
        <v>253</v>
      </c>
      <c r="T7" s="17" t="s">
        <v>391</v>
      </c>
      <c r="U7" s="17" t="s">
        <v>287</v>
      </c>
      <c r="V7" s="17" t="s">
        <v>387</v>
      </c>
      <c r="W7" s="17" t="s">
        <v>287</v>
      </c>
      <c r="X7" s="17" t="s">
        <v>411</v>
      </c>
      <c r="Y7" s="17" t="s">
        <v>408</v>
      </c>
      <c r="Z7" s="17"/>
      <c r="AA7" s="17" t="s">
        <v>258</v>
      </c>
      <c r="AB7" s="17" t="s">
        <v>287</v>
      </c>
      <c r="AC7" s="17"/>
      <c r="AD7" s="17" t="s">
        <v>391</v>
      </c>
      <c r="AE7" s="17" t="s">
        <v>392</v>
      </c>
      <c r="AF7" s="17" t="s">
        <v>387</v>
      </c>
      <c r="AG7" s="17" t="s">
        <v>287</v>
      </c>
      <c r="AH7" s="17"/>
      <c r="AI7" s="17" t="s">
        <v>356</v>
      </c>
      <c r="AJ7" s="334" t="s">
        <v>413</v>
      </c>
      <c r="AK7" s="86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>MOC20741</v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4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88" t="s">
        <v>4</v>
      </c>
      <c r="D8" s="288" t="s">
        <v>4</v>
      </c>
      <c r="E8" s="292" t="s">
        <v>16</v>
      </c>
      <c r="F8" s="372" t="s">
        <v>0</v>
      </c>
      <c r="G8" s="290" t="s">
        <v>6</v>
      </c>
      <c r="H8" s="290" t="s">
        <v>6</v>
      </c>
      <c r="I8" s="289"/>
      <c r="J8" s="289"/>
      <c r="K8" s="390" t="s">
        <v>372</v>
      </c>
      <c r="L8" s="289"/>
      <c r="M8" s="352" t="s">
        <v>202</v>
      </c>
      <c r="N8" s="289"/>
      <c r="O8" s="289"/>
      <c r="P8" s="322" t="s">
        <v>56</v>
      </c>
      <c r="Q8" s="217" t="s">
        <v>27</v>
      </c>
      <c r="R8" s="297" t="s">
        <v>5</v>
      </c>
      <c r="S8" s="289"/>
      <c r="T8" s="366" t="s">
        <v>14</v>
      </c>
      <c r="U8" s="297" t="s">
        <v>5</v>
      </c>
      <c r="V8" s="217" t="s">
        <v>27</v>
      </c>
      <c r="W8" s="297" t="s">
        <v>5</v>
      </c>
      <c r="X8" s="344" t="s">
        <v>233</v>
      </c>
      <c r="Y8" s="290" t="s">
        <v>6</v>
      </c>
      <c r="Z8" s="289"/>
      <c r="AA8" s="293" t="s">
        <v>225</v>
      </c>
      <c r="AB8" s="297" t="s">
        <v>5</v>
      </c>
      <c r="AC8" s="289"/>
      <c r="AD8" s="366" t="s">
        <v>14</v>
      </c>
      <c r="AE8" s="264" t="s">
        <v>74</v>
      </c>
      <c r="AF8" s="217" t="s">
        <v>27</v>
      </c>
      <c r="AG8" s="297" t="s">
        <v>5</v>
      </c>
      <c r="AH8" s="289"/>
      <c r="AI8" s="295" t="s">
        <v>26</v>
      </c>
      <c r="AJ8" s="358" t="s">
        <v>2</v>
      </c>
      <c r="AK8" s="315"/>
      <c r="AL8" s="315"/>
      <c r="AM8" s="315"/>
      <c r="AN8" s="289"/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1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>
        <v>4</v>
      </c>
      <c r="D9" s="26">
        <v>4</v>
      </c>
      <c r="E9" s="26" t="s">
        <v>62</v>
      </c>
      <c r="F9" s="26">
        <v>5</v>
      </c>
      <c r="G9" s="26">
        <v>1</v>
      </c>
      <c r="H9" s="26">
        <v>1</v>
      </c>
      <c r="I9" s="26"/>
      <c r="J9" s="26"/>
      <c r="K9" s="26" t="s">
        <v>271</v>
      </c>
      <c r="L9" s="26"/>
      <c r="M9" s="391" t="s">
        <v>64</v>
      </c>
      <c r="N9" s="26"/>
      <c r="O9" s="26"/>
      <c r="P9" s="26" t="s">
        <v>32</v>
      </c>
      <c r="Q9" s="26">
        <v>9</v>
      </c>
      <c r="R9" s="26">
        <v>7</v>
      </c>
      <c r="S9" s="26"/>
      <c r="T9" s="26">
        <v>3</v>
      </c>
      <c r="U9" s="26">
        <v>7</v>
      </c>
      <c r="V9" s="26">
        <v>9</v>
      </c>
      <c r="W9" s="26">
        <v>7</v>
      </c>
      <c r="X9" s="26" t="s">
        <v>33</v>
      </c>
      <c r="Y9" s="26">
        <v>1</v>
      </c>
      <c r="Z9" s="26"/>
      <c r="AA9" s="26" t="s">
        <v>63</v>
      </c>
      <c r="AB9" s="26">
        <v>7</v>
      </c>
      <c r="AC9" s="26"/>
      <c r="AD9" s="26">
        <v>3</v>
      </c>
      <c r="AE9" s="26">
        <v>8</v>
      </c>
      <c r="AF9" s="26">
        <v>9</v>
      </c>
      <c r="AG9" s="26">
        <v>7</v>
      </c>
      <c r="AH9" s="26"/>
      <c r="AI9" s="26">
        <v>6</v>
      </c>
      <c r="AJ9" s="82" t="s">
        <v>31</v>
      </c>
      <c r="AK9" s="31"/>
      <c r="AL9" s="31"/>
      <c r="AM9" s="31"/>
      <c r="AN9" s="124"/>
      <c r="AO9" s="31"/>
      <c r="AP9" s="125"/>
      <c r="AQ9" s="4"/>
      <c r="AR9" s="28">
        <f>IF(HLOOKUP($A$1&amp;"b",[1]!Plan,AR66,FALSE)="","",HLOOKUP($A$1&amp;"b",[1]!Plan,AR66,FALSE))</f>
        <v>8</v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10</v>
      </c>
      <c r="BA9" s="167">
        <f t="shared" si="4"/>
        <v>0</v>
      </c>
      <c r="BB9" s="167">
        <f t="shared" si="4"/>
        <v>8</v>
      </c>
      <c r="BC9" s="167">
        <f t="shared" si="4"/>
        <v>5</v>
      </c>
      <c r="BD9" s="167">
        <f t="shared" si="4"/>
        <v>11</v>
      </c>
      <c r="BE9" s="167">
        <f t="shared" si="4"/>
        <v>6</v>
      </c>
      <c r="BF9" s="167">
        <f t="shared" si="4"/>
        <v>12</v>
      </c>
      <c r="BG9" s="167">
        <f t="shared" si="4"/>
        <v>2</v>
      </c>
      <c r="BH9" s="167">
        <f t="shared" si="4"/>
        <v>10</v>
      </c>
      <c r="BI9" s="167">
        <f t="shared" si="4"/>
        <v>0</v>
      </c>
      <c r="BJ9" s="167">
        <f t="shared" si="4"/>
        <v>2</v>
      </c>
      <c r="BK9" s="167">
        <f t="shared" si="4"/>
        <v>2</v>
      </c>
      <c r="BL9" s="167">
        <f t="shared" si="4"/>
        <v>7</v>
      </c>
      <c r="BM9" s="167">
        <f t="shared" si="4"/>
        <v>0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4</v>
      </c>
      <c r="BR9" s="167">
        <f t="shared" si="4"/>
        <v>2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253</v>
      </c>
      <c r="C14" s="17" t="s">
        <v>262</v>
      </c>
      <c r="D14" s="17" t="s">
        <v>262</v>
      </c>
      <c r="E14" s="17" t="s">
        <v>342</v>
      </c>
      <c r="F14" s="17" t="s">
        <v>385</v>
      </c>
      <c r="G14" s="17" t="s">
        <v>408</v>
      </c>
      <c r="H14" s="17" t="s">
        <v>408</v>
      </c>
      <c r="I14" s="17"/>
      <c r="J14" s="17"/>
      <c r="K14" s="17" t="s">
        <v>262</v>
      </c>
      <c r="L14" s="17"/>
      <c r="M14" s="17" t="s">
        <v>262</v>
      </c>
      <c r="N14" s="373" t="s">
        <v>253</v>
      </c>
      <c r="O14" s="17"/>
      <c r="P14" s="17" t="s">
        <v>287</v>
      </c>
      <c r="Q14" s="17" t="s">
        <v>387</v>
      </c>
      <c r="R14" s="17" t="s">
        <v>287</v>
      </c>
      <c r="S14" s="373" t="s">
        <v>253</v>
      </c>
      <c r="T14" s="17" t="s">
        <v>391</v>
      </c>
      <c r="U14" s="17" t="s">
        <v>287</v>
      </c>
      <c r="V14" s="17" t="s">
        <v>387</v>
      </c>
      <c r="W14" s="17" t="s">
        <v>287</v>
      </c>
      <c r="X14" s="17" t="s">
        <v>411</v>
      </c>
      <c r="Y14" s="17" t="s">
        <v>408</v>
      </c>
      <c r="Z14" s="17"/>
      <c r="AA14" s="17"/>
      <c r="AB14" s="17" t="s">
        <v>287</v>
      </c>
      <c r="AC14" s="17"/>
      <c r="AD14" s="17" t="s">
        <v>391</v>
      </c>
      <c r="AE14" s="17" t="s">
        <v>392</v>
      </c>
      <c r="AF14" s="17" t="s">
        <v>387</v>
      </c>
      <c r="AG14" s="17" t="s">
        <v>287</v>
      </c>
      <c r="AH14" s="17"/>
      <c r="AI14" s="17" t="s">
        <v>293</v>
      </c>
      <c r="AJ14" s="334" t="s">
        <v>413</v>
      </c>
      <c r="AK14" s="86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>MOC20741</v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88" t="s">
        <v>4</v>
      </c>
      <c r="D15" s="288" t="s">
        <v>4</v>
      </c>
      <c r="E15" s="292" t="s">
        <v>16</v>
      </c>
      <c r="F15" s="372" t="s">
        <v>0</v>
      </c>
      <c r="G15" s="290" t="s">
        <v>6</v>
      </c>
      <c r="H15" s="290" t="s">
        <v>6</v>
      </c>
      <c r="I15" s="289"/>
      <c r="J15" s="289"/>
      <c r="K15" s="390" t="s">
        <v>372</v>
      </c>
      <c r="L15" s="289"/>
      <c r="M15" s="292" t="s">
        <v>16</v>
      </c>
      <c r="N15" s="289"/>
      <c r="O15" s="289"/>
      <c r="P15" s="297" t="s">
        <v>5</v>
      </c>
      <c r="Q15" s="217" t="s">
        <v>27</v>
      </c>
      <c r="R15" s="297" t="s">
        <v>5</v>
      </c>
      <c r="S15" s="289"/>
      <c r="T15" s="366" t="s">
        <v>14</v>
      </c>
      <c r="U15" s="297" t="s">
        <v>5</v>
      </c>
      <c r="V15" s="217" t="s">
        <v>27</v>
      </c>
      <c r="W15" s="297" t="s">
        <v>5</v>
      </c>
      <c r="X15" s="344" t="s">
        <v>233</v>
      </c>
      <c r="Y15" s="290" t="s">
        <v>6</v>
      </c>
      <c r="Z15" s="289"/>
      <c r="AA15" s="289"/>
      <c r="AB15" s="297" t="s">
        <v>5</v>
      </c>
      <c r="AC15" s="289"/>
      <c r="AD15" s="366" t="s">
        <v>14</v>
      </c>
      <c r="AE15" s="264" t="s">
        <v>74</v>
      </c>
      <c r="AF15" s="217" t="s">
        <v>27</v>
      </c>
      <c r="AG15" s="297" t="s">
        <v>5</v>
      </c>
      <c r="AH15" s="289"/>
      <c r="AI15" s="324" t="s">
        <v>58</v>
      </c>
      <c r="AJ15" s="358" t="s">
        <v>2</v>
      </c>
      <c r="AK15" s="315"/>
      <c r="AL15" s="315"/>
      <c r="AM15" s="315"/>
      <c r="AN15" s="289"/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>
        <v>4</v>
      </c>
      <c r="D16" s="26">
        <v>4</v>
      </c>
      <c r="E16" s="26" t="s">
        <v>62</v>
      </c>
      <c r="F16" s="26">
        <v>5</v>
      </c>
      <c r="G16" s="26">
        <v>1</v>
      </c>
      <c r="H16" s="26">
        <v>1</v>
      </c>
      <c r="I16" s="26"/>
      <c r="J16" s="26"/>
      <c r="K16" s="26" t="s">
        <v>271</v>
      </c>
      <c r="L16" s="26"/>
      <c r="M16" s="391" t="s">
        <v>64</v>
      </c>
      <c r="N16" s="26"/>
      <c r="O16" s="26"/>
      <c r="P16" s="26">
        <v>7</v>
      </c>
      <c r="Q16" s="26">
        <v>9</v>
      </c>
      <c r="R16" s="26">
        <v>7</v>
      </c>
      <c r="S16" s="26"/>
      <c r="T16" s="26">
        <v>3</v>
      </c>
      <c r="U16" s="26">
        <v>7</v>
      </c>
      <c r="V16" s="26">
        <v>9</v>
      </c>
      <c r="W16" s="26">
        <v>7</v>
      </c>
      <c r="X16" s="26" t="s">
        <v>33</v>
      </c>
      <c r="Y16" s="26">
        <v>1</v>
      </c>
      <c r="Z16" s="26"/>
      <c r="AA16" s="26"/>
      <c r="AB16" s="26">
        <v>7</v>
      </c>
      <c r="AC16" s="26"/>
      <c r="AD16" s="26">
        <v>3</v>
      </c>
      <c r="AE16" s="26">
        <v>8</v>
      </c>
      <c r="AF16" s="26">
        <v>9</v>
      </c>
      <c r="AG16" s="26">
        <v>7</v>
      </c>
      <c r="AH16" s="26"/>
      <c r="AI16" s="26">
        <v>6</v>
      </c>
      <c r="AJ16" s="82" t="s">
        <v>31</v>
      </c>
      <c r="AK16" s="31"/>
      <c r="AL16" s="31"/>
      <c r="AM16" s="31"/>
      <c r="AN16" s="124"/>
      <c r="AO16" s="31"/>
      <c r="AP16" s="125"/>
      <c r="AQ16" s="4"/>
      <c r="AR16" s="28">
        <f>IF(HLOOKUP($A$1&amp;"b",[1]!Plan,AR67,FALSE)="","",HLOOKUP($A$1&amp;"b",[1]!Plan,AR67,FALSE))</f>
        <v>8</v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10</v>
      </c>
      <c r="BA16" s="167">
        <f t="shared" si="8"/>
        <v>0</v>
      </c>
      <c r="BB16" s="167">
        <f t="shared" si="8"/>
        <v>8</v>
      </c>
      <c r="BC16" s="167">
        <f t="shared" si="8"/>
        <v>5</v>
      </c>
      <c r="BD16" s="167">
        <f t="shared" si="8"/>
        <v>11</v>
      </c>
      <c r="BE16" s="167">
        <f t="shared" si="8"/>
        <v>6</v>
      </c>
      <c r="BF16" s="167">
        <f t="shared" si="8"/>
        <v>14</v>
      </c>
      <c r="BG16" s="167">
        <f t="shared" si="8"/>
        <v>2</v>
      </c>
      <c r="BH16" s="167">
        <f t="shared" si="8"/>
        <v>10</v>
      </c>
      <c r="BI16" s="167">
        <f t="shared" si="8"/>
        <v>0</v>
      </c>
      <c r="BJ16" s="167">
        <f t="shared" si="8"/>
        <v>2</v>
      </c>
      <c r="BK16" s="167">
        <f t="shared" si="8"/>
        <v>0</v>
      </c>
      <c r="BL16" s="167">
        <f t="shared" si="8"/>
        <v>7</v>
      </c>
      <c r="BM16" s="167">
        <f t="shared" si="8"/>
        <v>0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4</v>
      </c>
      <c r="BR16" s="167">
        <f t="shared" si="8"/>
        <v>2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253</v>
      </c>
      <c r="C17" s="17" t="s">
        <v>262</v>
      </c>
      <c r="D17" s="17" t="s">
        <v>262</v>
      </c>
      <c r="E17" s="17" t="s">
        <v>342</v>
      </c>
      <c r="F17" s="17" t="s">
        <v>385</v>
      </c>
      <c r="G17" s="17" t="s">
        <v>408</v>
      </c>
      <c r="H17" s="17" t="s">
        <v>408</v>
      </c>
      <c r="I17" s="17"/>
      <c r="J17" s="17"/>
      <c r="K17" s="17" t="s">
        <v>262</v>
      </c>
      <c r="L17" s="17"/>
      <c r="M17" s="17" t="s">
        <v>262</v>
      </c>
      <c r="N17" s="373" t="s">
        <v>253</v>
      </c>
      <c r="O17" s="17"/>
      <c r="P17" s="17" t="s">
        <v>287</v>
      </c>
      <c r="Q17" s="17" t="s">
        <v>387</v>
      </c>
      <c r="R17" s="17" t="s">
        <v>287</v>
      </c>
      <c r="S17" s="373" t="s">
        <v>253</v>
      </c>
      <c r="T17" s="17" t="s">
        <v>391</v>
      </c>
      <c r="U17" s="17" t="s">
        <v>287</v>
      </c>
      <c r="V17" s="17" t="s">
        <v>387</v>
      </c>
      <c r="W17" s="17" t="s">
        <v>287</v>
      </c>
      <c r="X17" s="17" t="s">
        <v>411</v>
      </c>
      <c r="Y17" s="17" t="s">
        <v>408</v>
      </c>
      <c r="Z17" s="17"/>
      <c r="AA17" s="17"/>
      <c r="AB17" s="17" t="s">
        <v>287</v>
      </c>
      <c r="AC17" s="17"/>
      <c r="AD17" s="17" t="s">
        <v>391</v>
      </c>
      <c r="AE17" s="17" t="s">
        <v>392</v>
      </c>
      <c r="AF17" s="17" t="s">
        <v>387</v>
      </c>
      <c r="AG17" s="17" t="s">
        <v>287</v>
      </c>
      <c r="AH17" s="17"/>
      <c r="AI17" s="17" t="s">
        <v>293</v>
      </c>
      <c r="AJ17" s="334" t="s">
        <v>413</v>
      </c>
      <c r="AK17" s="86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>MOC20741</v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88" t="s">
        <v>4</v>
      </c>
      <c r="D18" s="288" t="s">
        <v>4</v>
      </c>
      <c r="E18" s="292" t="s">
        <v>16</v>
      </c>
      <c r="F18" s="372" t="s">
        <v>0</v>
      </c>
      <c r="G18" s="290" t="s">
        <v>6</v>
      </c>
      <c r="H18" s="290" t="s">
        <v>6</v>
      </c>
      <c r="I18" s="289"/>
      <c r="J18" s="289"/>
      <c r="K18" s="390" t="s">
        <v>372</v>
      </c>
      <c r="L18" s="289"/>
      <c r="M18" s="292" t="s">
        <v>16</v>
      </c>
      <c r="N18" s="289"/>
      <c r="O18" s="289"/>
      <c r="P18" s="297" t="s">
        <v>5</v>
      </c>
      <c r="Q18" s="217" t="s">
        <v>27</v>
      </c>
      <c r="R18" s="297" t="s">
        <v>5</v>
      </c>
      <c r="S18" s="289"/>
      <c r="T18" s="366" t="s">
        <v>14</v>
      </c>
      <c r="U18" s="297" t="s">
        <v>5</v>
      </c>
      <c r="V18" s="217" t="s">
        <v>27</v>
      </c>
      <c r="W18" s="297" t="s">
        <v>5</v>
      </c>
      <c r="X18" s="344" t="s">
        <v>233</v>
      </c>
      <c r="Y18" s="290" t="s">
        <v>6</v>
      </c>
      <c r="Z18" s="289"/>
      <c r="AA18" s="289"/>
      <c r="AB18" s="297" t="s">
        <v>5</v>
      </c>
      <c r="AC18" s="289"/>
      <c r="AD18" s="366" t="s">
        <v>14</v>
      </c>
      <c r="AE18" s="264" t="s">
        <v>74</v>
      </c>
      <c r="AF18" s="217" t="s">
        <v>27</v>
      </c>
      <c r="AG18" s="297" t="s">
        <v>5</v>
      </c>
      <c r="AH18" s="289"/>
      <c r="AI18" s="324" t="s">
        <v>58</v>
      </c>
      <c r="AJ18" s="358" t="s">
        <v>2</v>
      </c>
      <c r="AK18" s="315"/>
      <c r="AL18" s="315"/>
      <c r="AM18" s="315"/>
      <c r="AN18" s="289"/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>
        <v>4</v>
      </c>
      <c r="D19" s="26">
        <v>4</v>
      </c>
      <c r="E19" s="26" t="s">
        <v>62</v>
      </c>
      <c r="F19" s="26">
        <v>5</v>
      </c>
      <c r="G19" s="26">
        <v>1</v>
      </c>
      <c r="H19" s="26">
        <v>1</v>
      </c>
      <c r="I19" s="26"/>
      <c r="J19" s="26"/>
      <c r="K19" s="26" t="s">
        <v>271</v>
      </c>
      <c r="L19" s="26"/>
      <c r="M19" s="391" t="s">
        <v>64</v>
      </c>
      <c r="N19" s="26"/>
      <c r="O19" s="26"/>
      <c r="P19" s="26">
        <v>7</v>
      </c>
      <c r="Q19" s="26">
        <v>9</v>
      </c>
      <c r="R19" s="26">
        <v>7</v>
      </c>
      <c r="S19" s="26"/>
      <c r="T19" s="26">
        <v>3</v>
      </c>
      <c r="U19" s="26">
        <v>7</v>
      </c>
      <c r="V19" s="26">
        <v>9</v>
      </c>
      <c r="W19" s="26">
        <v>7</v>
      </c>
      <c r="X19" s="26" t="s">
        <v>33</v>
      </c>
      <c r="Y19" s="26">
        <v>1</v>
      </c>
      <c r="Z19" s="26"/>
      <c r="AA19" s="26"/>
      <c r="AB19" s="26">
        <v>7</v>
      </c>
      <c r="AC19" s="26"/>
      <c r="AD19" s="26">
        <v>3</v>
      </c>
      <c r="AE19" s="26">
        <v>8</v>
      </c>
      <c r="AF19" s="26">
        <v>9</v>
      </c>
      <c r="AG19" s="26">
        <v>7</v>
      </c>
      <c r="AH19" s="26"/>
      <c r="AI19" s="26">
        <v>6</v>
      </c>
      <c r="AJ19" s="82" t="s">
        <v>31</v>
      </c>
      <c r="AK19" s="31"/>
      <c r="AL19" s="31"/>
      <c r="AM19" s="31"/>
      <c r="AN19" s="124"/>
      <c r="AO19" s="31"/>
      <c r="AP19" s="125"/>
      <c r="AQ19" s="4"/>
      <c r="AR19" s="28">
        <f>IF(HLOOKUP($A$1&amp;"b",[1]!Plan,AR67,FALSE)="","",HLOOKUP($A$1&amp;"b",[1]!Plan,AR67,FALSE))</f>
        <v>8</v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10</v>
      </c>
      <c r="BA19" s="167">
        <f t="shared" si="10"/>
        <v>0</v>
      </c>
      <c r="BB19" s="167">
        <f t="shared" si="10"/>
        <v>8</v>
      </c>
      <c r="BC19" s="167">
        <f t="shared" si="10"/>
        <v>5</v>
      </c>
      <c r="BD19" s="167">
        <f t="shared" si="10"/>
        <v>11</v>
      </c>
      <c r="BE19" s="167">
        <f t="shared" si="10"/>
        <v>6</v>
      </c>
      <c r="BF19" s="167">
        <f t="shared" si="10"/>
        <v>14</v>
      </c>
      <c r="BG19" s="167">
        <f t="shared" si="10"/>
        <v>2</v>
      </c>
      <c r="BH19" s="167">
        <f t="shared" si="10"/>
        <v>10</v>
      </c>
      <c r="BI19" s="167">
        <f t="shared" si="10"/>
        <v>0</v>
      </c>
      <c r="BJ19" s="167">
        <f t="shared" si="10"/>
        <v>2</v>
      </c>
      <c r="BK19" s="167">
        <f t="shared" si="10"/>
        <v>0</v>
      </c>
      <c r="BL19" s="167">
        <f t="shared" si="10"/>
        <v>7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4</v>
      </c>
      <c r="BR19" s="167">
        <f t="shared" si="10"/>
        <v>2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253</v>
      </c>
      <c r="C24" s="17" t="s">
        <v>262</v>
      </c>
      <c r="D24" s="17" t="s">
        <v>262</v>
      </c>
      <c r="E24" s="17" t="s">
        <v>342</v>
      </c>
      <c r="F24" s="17" t="s">
        <v>385</v>
      </c>
      <c r="G24" s="17" t="s">
        <v>408</v>
      </c>
      <c r="H24" s="17" t="s">
        <v>408</v>
      </c>
      <c r="I24" s="17"/>
      <c r="J24" s="17"/>
      <c r="K24" s="17" t="s">
        <v>410</v>
      </c>
      <c r="L24" s="17"/>
      <c r="M24" s="17" t="s">
        <v>262</v>
      </c>
      <c r="N24" s="373" t="s">
        <v>253</v>
      </c>
      <c r="O24" s="17"/>
      <c r="P24" s="17" t="s">
        <v>410</v>
      </c>
      <c r="Q24" s="17" t="s">
        <v>409</v>
      </c>
      <c r="R24" s="17" t="s">
        <v>410</v>
      </c>
      <c r="S24" s="373" t="s">
        <v>253</v>
      </c>
      <c r="T24" s="17" t="s">
        <v>391</v>
      </c>
      <c r="U24" s="17" t="s">
        <v>410</v>
      </c>
      <c r="V24" s="17" t="s">
        <v>409</v>
      </c>
      <c r="W24" s="17" t="s">
        <v>410</v>
      </c>
      <c r="X24" s="17" t="s">
        <v>411</v>
      </c>
      <c r="Y24" s="17" t="s">
        <v>408</v>
      </c>
      <c r="Z24" s="17"/>
      <c r="AA24" s="17" t="s">
        <v>258</v>
      </c>
      <c r="AB24" s="17" t="s">
        <v>410</v>
      </c>
      <c r="AC24" s="17"/>
      <c r="AD24" s="17" t="s">
        <v>391</v>
      </c>
      <c r="AE24" s="17" t="s">
        <v>392</v>
      </c>
      <c r="AF24" s="17" t="s">
        <v>409</v>
      </c>
      <c r="AG24" s="17" t="s">
        <v>410</v>
      </c>
      <c r="AH24" s="17"/>
      <c r="AI24" s="17" t="s">
        <v>356</v>
      </c>
      <c r="AJ24" s="334" t="s">
        <v>413</v>
      </c>
      <c r="AK24" s="86" t="s">
        <v>415</v>
      </c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>MOC20741</v>
      </c>
      <c r="AS24" s="187" t="str">
        <f>IF(HLOOKUP($A$1&amp;"a",[1]!Plan,AS68,FALSE)="","",HLOOKUP($A$1&amp;"a",[1]!Plan,AS68,FALSE))</f>
        <v xml:space="preserve">MDR </v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88" t="s">
        <v>4</v>
      </c>
      <c r="D25" s="288" t="s">
        <v>4</v>
      </c>
      <c r="E25" s="292" t="s">
        <v>16</v>
      </c>
      <c r="F25" s="372" t="s">
        <v>0</v>
      </c>
      <c r="G25" s="290" t="s">
        <v>6</v>
      </c>
      <c r="H25" s="290" t="s">
        <v>6</v>
      </c>
      <c r="I25" s="289"/>
      <c r="J25" s="289"/>
      <c r="K25" s="390" t="s">
        <v>372</v>
      </c>
      <c r="L25" s="289"/>
      <c r="M25" s="292" t="s">
        <v>16</v>
      </c>
      <c r="N25" s="289"/>
      <c r="O25" s="289"/>
      <c r="P25" s="390" t="s">
        <v>372</v>
      </c>
      <c r="Q25" s="217" t="s">
        <v>27</v>
      </c>
      <c r="R25" s="390" t="s">
        <v>372</v>
      </c>
      <c r="S25" s="289"/>
      <c r="T25" s="366" t="s">
        <v>14</v>
      </c>
      <c r="U25" s="390" t="s">
        <v>372</v>
      </c>
      <c r="V25" s="217" t="s">
        <v>27</v>
      </c>
      <c r="W25" s="390" t="s">
        <v>372</v>
      </c>
      <c r="X25" s="344" t="s">
        <v>233</v>
      </c>
      <c r="Y25" s="290" t="s">
        <v>6</v>
      </c>
      <c r="Z25" s="289"/>
      <c r="AA25" s="293" t="s">
        <v>225</v>
      </c>
      <c r="AB25" s="390" t="s">
        <v>372</v>
      </c>
      <c r="AC25" s="289"/>
      <c r="AD25" s="366" t="s">
        <v>14</v>
      </c>
      <c r="AE25" s="264" t="s">
        <v>74</v>
      </c>
      <c r="AF25" s="217" t="s">
        <v>27</v>
      </c>
      <c r="AG25" s="390" t="s">
        <v>372</v>
      </c>
      <c r="AH25" s="289"/>
      <c r="AI25" s="295" t="s">
        <v>26</v>
      </c>
      <c r="AJ25" s="358" t="s">
        <v>2</v>
      </c>
      <c r="AK25" s="297" t="s">
        <v>5</v>
      </c>
      <c r="AL25" s="289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>
        <v>4</v>
      </c>
      <c r="D26" s="26">
        <v>4</v>
      </c>
      <c r="E26" s="26" t="s">
        <v>62</v>
      </c>
      <c r="F26" s="26">
        <v>5</v>
      </c>
      <c r="G26" s="26">
        <v>1</v>
      </c>
      <c r="H26" s="26">
        <v>1</v>
      </c>
      <c r="I26" s="26"/>
      <c r="J26" s="26"/>
      <c r="K26" s="26">
        <v>7</v>
      </c>
      <c r="L26" s="26"/>
      <c r="M26" s="391" t="s">
        <v>64</v>
      </c>
      <c r="N26" s="26"/>
      <c r="O26" s="26"/>
      <c r="P26" s="26">
        <v>7</v>
      </c>
      <c r="Q26" s="26">
        <v>9</v>
      </c>
      <c r="R26" s="26">
        <v>7</v>
      </c>
      <c r="S26" s="26"/>
      <c r="T26" s="26">
        <v>3</v>
      </c>
      <c r="U26" s="26">
        <v>7</v>
      </c>
      <c r="V26" s="26">
        <v>9</v>
      </c>
      <c r="W26" s="26">
        <v>7</v>
      </c>
      <c r="X26" s="26" t="s">
        <v>33</v>
      </c>
      <c r="Y26" s="26">
        <v>1</v>
      </c>
      <c r="Z26" s="26"/>
      <c r="AA26" s="26" t="s">
        <v>63</v>
      </c>
      <c r="AB26" s="26">
        <v>7</v>
      </c>
      <c r="AC26" s="26"/>
      <c r="AD26" s="26">
        <v>3</v>
      </c>
      <c r="AE26" s="26">
        <v>8</v>
      </c>
      <c r="AF26" s="26">
        <v>9</v>
      </c>
      <c r="AG26" s="26">
        <v>7</v>
      </c>
      <c r="AH26" s="26"/>
      <c r="AI26" s="26">
        <v>6</v>
      </c>
      <c r="AJ26" s="82" t="s">
        <v>31</v>
      </c>
      <c r="AK26" s="124" t="s">
        <v>34</v>
      </c>
      <c r="AL26" s="382"/>
      <c r="AM26" s="124"/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>
        <f>IF(HLOOKUP($A$1&amp;"b",[1]!Plan,AS68,FALSE)="","",HLOOKUP($A$1&amp;"b",[1]!Plan,AS68,FALSE))</f>
        <v>8</v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10</v>
      </c>
      <c r="BA26" s="167">
        <f t="shared" si="14"/>
        <v>0</v>
      </c>
      <c r="BB26" s="167">
        <f t="shared" si="14"/>
        <v>8</v>
      </c>
      <c r="BC26" s="167">
        <f t="shared" si="14"/>
        <v>5</v>
      </c>
      <c r="BD26" s="167">
        <f t="shared" si="14"/>
        <v>11</v>
      </c>
      <c r="BE26" s="167">
        <f t="shared" si="14"/>
        <v>6</v>
      </c>
      <c r="BF26" s="167">
        <f t="shared" si="14"/>
        <v>17</v>
      </c>
      <c r="BG26" s="167">
        <f t="shared" si="14"/>
        <v>2</v>
      </c>
      <c r="BH26" s="167">
        <f t="shared" si="14"/>
        <v>10</v>
      </c>
      <c r="BI26" s="167">
        <f t="shared" si="14"/>
        <v>0</v>
      </c>
      <c r="BJ26" s="167">
        <f t="shared" si="14"/>
        <v>2</v>
      </c>
      <c r="BK26" s="167">
        <f t="shared" si="14"/>
        <v>0</v>
      </c>
      <c r="BL26" s="167">
        <f t="shared" si="14"/>
        <v>7</v>
      </c>
      <c r="BM26" s="167">
        <f t="shared" si="14"/>
        <v>12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4</v>
      </c>
      <c r="BR26" s="167">
        <f t="shared" si="14"/>
        <v>2</v>
      </c>
    </row>
    <row r="27" spans="1:83" ht="17.100000000000001" customHeight="1" x14ac:dyDescent="0.3">
      <c r="A27" s="192"/>
      <c r="B27" s="17" t="s">
        <v>253</v>
      </c>
      <c r="C27" s="17" t="s">
        <v>262</v>
      </c>
      <c r="D27" s="17" t="s">
        <v>262</v>
      </c>
      <c r="E27" s="17" t="s">
        <v>342</v>
      </c>
      <c r="F27" s="17" t="s">
        <v>385</v>
      </c>
      <c r="G27" s="17" t="s">
        <v>408</v>
      </c>
      <c r="H27" s="17" t="s">
        <v>408</v>
      </c>
      <c r="I27" s="17"/>
      <c r="J27" s="17"/>
      <c r="K27" s="17" t="s">
        <v>410</v>
      </c>
      <c r="L27" s="17"/>
      <c r="M27" s="17" t="s">
        <v>262</v>
      </c>
      <c r="N27" s="373" t="s">
        <v>253</v>
      </c>
      <c r="O27" s="17"/>
      <c r="P27" s="17" t="s">
        <v>410</v>
      </c>
      <c r="Q27" s="17" t="s">
        <v>409</v>
      </c>
      <c r="R27" s="17" t="s">
        <v>410</v>
      </c>
      <c r="S27" s="373" t="s">
        <v>253</v>
      </c>
      <c r="T27" s="17" t="s">
        <v>391</v>
      </c>
      <c r="U27" s="17" t="s">
        <v>410</v>
      </c>
      <c r="V27" s="17" t="s">
        <v>409</v>
      </c>
      <c r="W27" s="17" t="s">
        <v>410</v>
      </c>
      <c r="X27" s="17" t="s">
        <v>411</v>
      </c>
      <c r="Y27" s="17" t="s">
        <v>408</v>
      </c>
      <c r="Z27" s="17"/>
      <c r="AA27" s="17" t="s">
        <v>258</v>
      </c>
      <c r="AB27" s="17" t="s">
        <v>410</v>
      </c>
      <c r="AC27" s="17"/>
      <c r="AD27" s="17" t="s">
        <v>391</v>
      </c>
      <c r="AE27" s="17" t="s">
        <v>392</v>
      </c>
      <c r="AF27" s="17" t="s">
        <v>409</v>
      </c>
      <c r="AG27" s="17" t="s">
        <v>410</v>
      </c>
      <c r="AH27" s="17"/>
      <c r="AI27" s="17" t="s">
        <v>356</v>
      </c>
      <c r="AJ27" s="334" t="s">
        <v>413</v>
      </c>
      <c r="AK27" s="86" t="s">
        <v>415</v>
      </c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>MOC20741</v>
      </c>
      <c r="AS27" s="187" t="str">
        <f>IF(HLOOKUP($A$1&amp;"a",[1]!Plan,AS68,FALSE)="","",HLOOKUP($A$1&amp;"a",[1]!Plan,AS68,FALSE))</f>
        <v xml:space="preserve">MDR </v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88" t="s">
        <v>4</v>
      </c>
      <c r="D28" s="288" t="s">
        <v>4</v>
      </c>
      <c r="E28" s="292" t="s">
        <v>16</v>
      </c>
      <c r="F28" s="372" t="s">
        <v>0</v>
      </c>
      <c r="G28" s="290" t="s">
        <v>6</v>
      </c>
      <c r="H28" s="290" t="s">
        <v>6</v>
      </c>
      <c r="I28" s="289"/>
      <c r="J28" s="289"/>
      <c r="K28" s="390" t="s">
        <v>372</v>
      </c>
      <c r="L28" s="289"/>
      <c r="M28" s="292" t="s">
        <v>16</v>
      </c>
      <c r="N28" s="289"/>
      <c r="O28" s="289"/>
      <c r="P28" s="390" t="s">
        <v>372</v>
      </c>
      <c r="Q28" s="217" t="s">
        <v>27</v>
      </c>
      <c r="R28" s="390" t="s">
        <v>372</v>
      </c>
      <c r="S28" s="289"/>
      <c r="T28" s="366" t="s">
        <v>14</v>
      </c>
      <c r="U28" s="390" t="s">
        <v>372</v>
      </c>
      <c r="V28" s="217" t="s">
        <v>27</v>
      </c>
      <c r="W28" s="390" t="s">
        <v>372</v>
      </c>
      <c r="X28" s="344" t="s">
        <v>233</v>
      </c>
      <c r="Y28" s="290" t="s">
        <v>6</v>
      </c>
      <c r="Z28" s="289"/>
      <c r="AA28" s="293" t="s">
        <v>225</v>
      </c>
      <c r="AB28" s="390" t="s">
        <v>372</v>
      </c>
      <c r="AC28" s="289"/>
      <c r="AD28" s="366" t="s">
        <v>14</v>
      </c>
      <c r="AE28" s="264" t="s">
        <v>74</v>
      </c>
      <c r="AF28" s="217" t="s">
        <v>27</v>
      </c>
      <c r="AG28" s="390" t="s">
        <v>372</v>
      </c>
      <c r="AH28" s="289"/>
      <c r="AI28" s="295" t="s">
        <v>26</v>
      </c>
      <c r="AJ28" s="358" t="s">
        <v>2</v>
      </c>
      <c r="AK28" s="297" t="s">
        <v>5</v>
      </c>
      <c r="AL28" s="289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>
        <v>4</v>
      </c>
      <c r="D29" s="26">
        <v>4</v>
      </c>
      <c r="E29" s="26" t="s">
        <v>62</v>
      </c>
      <c r="F29" s="26">
        <v>5</v>
      </c>
      <c r="G29" s="26">
        <v>1</v>
      </c>
      <c r="H29" s="26">
        <v>1</v>
      </c>
      <c r="I29" s="26"/>
      <c r="J29" s="26"/>
      <c r="K29" s="26">
        <v>7</v>
      </c>
      <c r="L29" s="26"/>
      <c r="M29" s="391" t="s">
        <v>64</v>
      </c>
      <c r="N29" s="26"/>
      <c r="O29" s="26"/>
      <c r="P29" s="26">
        <v>7</v>
      </c>
      <c r="Q29" s="26">
        <v>9</v>
      </c>
      <c r="R29" s="26">
        <v>7</v>
      </c>
      <c r="S29" s="26"/>
      <c r="T29" s="26">
        <v>3</v>
      </c>
      <c r="U29" s="26">
        <v>7</v>
      </c>
      <c r="V29" s="26">
        <v>9</v>
      </c>
      <c r="W29" s="26">
        <v>7</v>
      </c>
      <c r="X29" s="26" t="s">
        <v>33</v>
      </c>
      <c r="Y29" s="26">
        <v>1</v>
      </c>
      <c r="Z29" s="26"/>
      <c r="AA29" s="26" t="s">
        <v>63</v>
      </c>
      <c r="AB29" s="26">
        <v>7</v>
      </c>
      <c r="AC29" s="26"/>
      <c r="AD29" s="26">
        <v>3</v>
      </c>
      <c r="AE29" s="26">
        <v>8</v>
      </c>
      <c r="AF29" s="26">
        <v>9</v>
      </c>
      <c r="AG29" s="26">
        <v>7</v>
      </c>
      <c r="AH29" s="26"/>
      <c r="AI29" s="26">
        <v>6</v>
      </c>
      <c r="AJ29" s="82" t="s">
        <v>31</v>
      </c>
      <c r="AK29" s="124" t="s">
        <v>34</v>
      </c>
      <c r="AL29" s="382"/>
      <c r="AM29" s="124"/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>
        <f>IF(HLOOKUP($A$1&amp;"b",[1]!Plan,AS68,FALSE)="","",HLOOKUP($A$1&amp;"b",[1]!Plan,AS68,FALSE))</f>
        <v>8</v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10</v>
      </c>
      <c r="BA29" s="167">
        <f t="shared" si="16"/>
        <v>0</v>
      </c>
      <c r="BB29" s="167">
        <f t="shared" si="16"/>
        <v>8</v>
      </c>
      <c r="BC29" s="167">
        <f t="shared" si="16"/>
        <v>5</v>
      </c>
      <c r="BD29" s="167">
        <f t="shared" si="16"/>
        <v>11</v>
      </c>
      <c r="BE29" s="167">
        <f t="shared" si="16"/>
        <v>6</v>
      </c>
      <c r="BF29" s="167">
        <f t="shared" si="16"/>
        <v>17</v>
      </c>
      <c r="BG29" s="167">
        <f t="shared" si="16"/>
        <v>2</v>
      </c>
      <c r="BH29" s="167">
        <f t="shared" si="16"/>
        <v>10</v>
      </c>
      <c r="BI29" s="167">
        <f t="shared" si="16"/>
        <v>0</v>
      </c>
      <c r="BJ29" s="167">
        <f t="shared" si="16"/>
        <v>2</v>
      </c>
      <c r="BK29" s="167">
        <f t="shared" si="16"/>
        <v>0</v>
      </c>
      <c r="BL29" s="167">
        <f t="shared" si="16"/>
        <v>7</v>
      </c>
      <c r="BM29" s="167">
        <f t="shared" si="16"/>
        <v>12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4</v>
      </c>
      <c r="BR29" s="167">
        <f t="shared" si="16"/>
        <v>2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253</v>
      </c>
      <c r="C34" s="17" t="s">
        <v>262</v>
      </c>
      <c r="D34" s="17" t="s">
        <v>262</v>
      </c>
      <c r="E34" s="17" t="s">
        <v>342</v>
      </c>
      <c r="F34" s="17" t="s">
        <v>385</v>
      </c>
      <c r="G34" s="17" t="s">
        <v>408</v>
      </c>
      <c r="H34" s="17" t="s">
        <v>408</v>
      </c>
      <c r="I34" s="17"/>
      <c r="J34" s="17"/>
      <c r="K34" s="17" t="s">
        <v>287</v>
      </c>
      <c r="L34" s="17"/>
      <c r="M34" s="17" t="s">
        <v>262</v>
      </c>
      <c r="N34" s="373" t="s">
        <v>253</v>
      </c>
      <c r="O34" s="17"/>
      <c r="P34" s="17" t="s">
        <v>287</v>
      </c>
      <c r="Q34" s="17" t="s">
        <v>409</v>
      </c>
      <c r="R34" s="17" t="s">
        <v>287</v>
      </c>
      <c r="S34" s="373" t="s">
        <v>253</v>
      </c>
      <c r="T34" s="17" t="s">
        <v>391</v>
      </c>
      <c r="U34" s="17" t="s">
        <v>287</v>
      </c>
      <c r="V34" s="17" t="s">
        <v>409</v>
      </c>
      <c r="W34" s="17" t="s">
        <v>287</v>
      </c>
      <c r="X34" s="17" t="s">
        <v>411</v>
      </c>
      <c r="Y34" s="17" t="s">
        <v>408</v>
      </c>
      <c r="Z34" s="17"/>
      <c r="AA34" s="17"/>
      <c r="AB34" s="17" t="s">
        <v>287</v>
      </c>
      <c r="AC34" s="17"/>
      <c r="AD34" s="17" t="s">
        <v>391</v>
      </c>
      <c r="AE34" s="17" t="s">
        <v>392</v>
      </c>
      <c r="AF34" s="17" t="s">
        <v>409</v>
      </c>
      <c r="AG34" s="17" t="s">
        <v>287</v>
      </c>
      <c r="AH34" s="17"/>
      <c r="AI34" s="17" t="s">
        <v>293</v>
      </c>
      <c r="AJ34" s="334" t="s">
        <v>413</v>
      </c>
      <c r="AK34" s="86"/>
      <c r="AL34" s="86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>MOC20741</v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8" t="s">
        <v>4</v>
      </c>
      <c r="D35" s="288" t="s">
        <v>4</v>
      </c>
      <c r="E35" s="292" t="s">
        <v>16</v>
      </c>
      <c r="F35" s="372" t="s">
        <v>0</v>
      </c>
      <c r="G35" s="290" t="s">
        <v>6</v>
      </c>
      <c r="H35" s="290" t="s">
        <v>6</v>
      </c>
      <c r="I35" s="289"/>
      <c r="J35" s="289"/>
      <c r="K35" s="297" t="s">
        <v>5</v>
      </c>
      <c r="L35" s="289"/>
      <c r="M35" s="396" t="s">
        <v>58</v>
      </c>
      <c r="N35" s="289"/>
      <c r="O35" s="289"/>
      <c r="P35" s="297" t="s">
        <v>5</v>
      </c>
      <c r="Q35" s="217" t="s">
        <v>27</v>
      </c>
      <c r="R35" s="297" t="s">
        <v>5</v>
      </c>
      <c r="S35" s="289"/>
      <c r="T35" s="368" t="s">
        <v>16</v>
      </c>
      <c r="U35" s="297" t="s">
        <v>5</v>
      </c>
      <c r="V35" s="217" t="s">
        <v>27</v>
      </c>
      <c r="W35" s="297" t="s">
        <v>5</v>
      </c>
      <c r="X35" s="344" t="s">
        <v>233</v>
      </c>
      <c r="Y35" s="290" t="s">
        <v>6</v>
      </c>
      <c r="Z35" s="289"/>
      <c r="AA35" s="289"/>
      <c r="AB35" s="297" t="s">
        <v>5</v>
      </c>
      <c r="AC35" s="289"/>
      <c r="AD35" s="368" t="s">
        <v>16</v>
      </c>
      <c r="AE35" s="264" t="s">
        <v>74</v>
      </c>
      <c r="AF35" s="217" t="s">
        <v>27</v>
      </c>
      <c r="AG35" s="297" t="s">
        <v>5</v>
      </c>
      <c r="AH35" s="289"/>
      <c r="AI35" s="397" t="s">
        <v>223</v>
      </c>
      <c r="AJ35" s="358" t="s">
        <v>2</v>
      </c>
      <c r="AK35" s="289"/>
      <c r="AL35" s="289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>
        <v>4</v>
      </c>
      <c r="D36" s="26">
        <v>4</v>
      </c>
      <c r="E36" s="26" t="s">
        <v>62</v>
      </c>
      <c r="F36" s="26">
        <v>5</v>
      </c>
      <c r="G36" s="26">
        <v>1</v>
      </c>
      <c r="H36" s="26">
        <v>1</v>
      </c>
      <c r="I36" s="26"/>
      <c r="J36" s="26"/>
      <c r="K36" s="26">
        <v>7</v>
      </c>
      <c r="L36" s="26"/>
      <c r="M36" s="391" t="s">
        <v>64</v>
      </c>
      <c r="N36" s="26"/>
      <c r="O36" s="26"/>
      <c r="P36" s="26">
        <v>7</v>
      </c>
      <c r="Q36" s="26">
        <v>9</v>
      </c>
      <c r="R36" s="26">
        <v>7</v>
      </c>
      <c r="S36" s="26"/>
      <c r="T36" s="26">
        <v>3</v>
      </c>
      <c r="U36" s="26">
        <v>7</v>
      </c>
      <c r="V36" s="26">
        <v>9</v>
      </c>
      <c r="W36" s="26">
        <v>7</v>
      </c>
      <c r="X36" s="26" t="s">
        <v>33</v>
      </c>
      <c r="Y36" s="26">
        <v>1</v>
      </c>
      <c r="Z36" s="26"/>
      <c r="AA36" s="26"/>
      <c r="AB36" s="26">
        <v>7</v>
      </c>
      <c r="AC36" s="26"/>
      <c r="AD36" s="26">
        <v>3</v>
      </c>
      <c r="AE36" s="26">
        <v>8</v>
      </c>
      <c r="AF36" s="26">
        <v>9</v>
      </c>
      <c r="AG36" s="26">
        <v>7</v>
      </c>
      <c r="AH36" s="26"/>
      <c r="AI36" s="26">
        <v>6</v>
      </c>
      <c r="AJ36" s="82" t="s">
        <v>31</v>
      </c>
      <c r="AK36" s="124"/>
      <c r="AL36" s="382"/>
      <c r="AM36" s="124"/>
      <c r="AN36" s="124"/>
      <c r="AO36" s="124"/>
      <c r="AP36" s="125"/>
      <c r="AQ36" s="4"/>
      <c r="AR36" s="28">
        <f>IF(HLOOKUP($A$1&amp;"b",[1]!Plan,AR69,FALSE)="","",HLOOKUP($A$1&amp;"b",[1]!Plan,AR69,FALSE))</f>
        <v>8</v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10</v>
      </c>
      <c r="BA36" s="167">
        <f t="shared" si="20"/>
        <v>0</v>
      </c>
      <c r="BB36" s="167">
        <f t="shared" si="20"/>
        <v>8</v>
      </c>
      <c r="BC36" s="167">
        <f t="shared" si="20"/>
        <v>5</v>
      </c>
      <c r="BD36" s="167">
        <f t="shared" si="20"/>
        <v>11</v>
      </c>
      <c r="BE36" s="167">
        <f t="shared" si="20"/>
        <v>6</v>
      </c>
      <c r="BF36" s="167">
        <f t="shared" si="20"/>
        <v>17</v>
      </c>
      <c r="BG36" s="167">
        <f t="shared" si="20"/>
        <v>2</v>
      </c>
      <c r="BH36" s="167">
        <f t="shared" si="20"/>
        <v>10</v>
      </c>
      <c r="BI36" s="167">
        <f t="shared" si="20"/>
        <v>0</v>
      </c>
      <c r="BJ36" s="167">
        <f t="shared" si="20"/>
        <v>2</v>
      </c>
      <c r="BK36" s="167">
        <f t="shared" si="20"/>
        <v>0</v>
      </c>
      <c r="BL36" s="167">
        <f t="shared" si="20"/>
        <v>7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4</v>
      </c>
      <c r="BR36" s="167">
        <f t="shared" si="20"/>
        <v>2</v>
      </c>
    </row>
    <row r="37" spans="1:71" ht="15" customHeight="1" x14ac:dyDescent="0.3">
      <c r="A37" s="192"/>
      <c r="B37" s="17" t="s">
        <v>253</v>
      </c>
      <c r="C37" s="17" t="s">
        <v>262</v>
      </c>
      <c r="D37" s="17" t="s">
        <v>262</v>
      </c>
      <c r="E37" s="17" t="s">
        <v>342</v>
      </c>
      <c r="F37" s="17" t="s">
        <v>385</v>
      </c>
      <c r="G37" s="17" t="s">
        <v>408</v>
      </c>
      <c r="H37" s="17" t="s">
        <v>408</v>
      </c>
      <c r="I37" s="17"/>
      <c r="J37" s="17"/>
      <c r="K37" s="17" t="s">
        <v>287</v>
      </c>
      <c r="L37" s="17"/>
      <c r="M37" s="17" t="s">
        <v>262</v>
      </c>
      <c r="N37" s="373" t="s">
        <v>253</v>
      </c>
      <c r="O37" s="17"/>
      <c r="P37" s="17" t="s">
        <v>287</v>
      </c>
      <c r="Q37" s="17" t="s">
        <v>409</v>
      </c>
      <c r="R37" s="17" t="s">
        <v>287</v>
      </c>
      <c r="S37" s="373" t="s">
        <v>253</v>
      </c>
      <c r="T37" s="17" t="s">
        <v>391</v>
      </c>
      <c r="U37" s="17" t="s">
        <v>287</v>
      </c>
      <c r="V37" s="17" t="s">
        <v>409</v>
      </c>
      <c r="W37" s="17" t="s">
        <v>287</v>
      </c>
      <c r="X37" s="17" t="s">
        <v>411</v>
      </c>
      <c r="Y37" s="17" t="s">
        <v>408</v>
      </c>
      <c r="Z37" s="17"/>
      <c r="AA37" s="17" t="s">
        <v>258</v>
      </c>
      <c r="AB37" s="17" t="s">
        <v>287</v>
      </c>
      <c r="AC37" s="17"/>
      <c r="AD37" s="17" t="s">
        <v>391</v>
      </c>
      <c r="AE37" s="17" t="s">
        <v>392</v>
      </c>
      <c r="AF37" s="17" t="s">
        <v>409</v>
      </c>
      <c r="AG37" s="17" t="s">
        <v>287</v>
      </c>
      <c r="AH37" s="17"/>
      <c r="AI37" s="17" t="s">
        <v>293</v>
      </c>
      <c r="AJ37" s="334" t="s">
        <v>413</v>
      </c>
      <c r="AK37" s="86"/>
      <c r="AL37" s="86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>MOC20741</v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8" t="s">
        <v>4</v>
      </c>
      <c r="D38" s="288" t="s">
        <v>4</v>
      </c>
      <c r="E38" s="292" t="s">
        <v>16</v>
      </c>
      <c r="F38" s="372" t="s">
        <v>0</v>
      </c>
      <c r="G38" s="290" t="s">
        <v>6</v>
      </c>
      <c r="H38" s="290" t="s">
        <v>6</v>
      </c>
      <c r="I38" s="289"/>
      <c r="J38" s="289"/>
      <c r="K38" s="297" t="s">
        <v>5</v>
      </c>
      <c r="L38" s="289"/>
      <c r="M38" s="396" t="s">
        <v>58</v>
      </c>
      <c r="N38" s="289"/>
      <c r="O38" s="289"/>
      <c r="P38" s="297" t="s">
        <v>5</v>
      </c>
      <c r="Q38" s="217" t="s">
        <v>27</v>
      </c>
      <c r="R38" s="297" t="s">
        <v>5</v>
      </c>
      <c r="S38" s="289"/>
      <c r="T38" s="368" t="s">
        <v>16</v>
      </c>
      <c r="U38" s="297" t="s">
        <v>5</v>
      </c>
      <c r="V38" s="217" t="s">
        <v>27</v>
      </c>
      <c r="W38" s="297" t="s">
        <v>5</v>
      </c>
      <c r="X38" s="344" t="s">
        <v>233</v>
      </c>
      <c r="Y38" s="290" t="s">
        <v>6</v>
      </c>
      <c r="Z38" s="289"/>
      <c r="AA38" s="293" t="s">
        <v>225</v>
      </c>
      <c r="AB38" s="297" t="s">
        <v>5</v>
      </c>
      <c r="AC38" s="289"/>
      <c r="AD38" s="368" t="s">
        <v>16</v>
      </c>
      <c r="AE38" s="264" t="s">
        <v>74</v>
      </c>
      <c r="AF38" s="217" t="s">
        <v>27</v>
      </c>
      <c r="AG38" s="297" t="s">
        <v>5</v>
      </c>
      <c r="AH38" s="289"/>
      <c r="AI38" s="397" t="s">
        <v>223</v>
      </c>
      <c r="AJ38" s="358" t="s">
        <v>2</v>
      </c>
      <c r="AK38" s="289"/>
      <c r="AL38" s="289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>
        <v>4</v>
      </c>
      <c r="D39" s="26">
        <v>4</v>
      </c>
      <c r="E39" s="26" t="s">
        <v>62</v>
      </c>
      <c r="F39" s="26">
        <v>5</v>
      </c>
      <c r="G39" s="26">
        <v>1</v>
      </c>
      <c r="H39" s="26">
        <v>1</v>
      </c>
      <c r="I39" s="26"/>
      <c r="J39" s="26"/>
      <c r="K39" s="26">
        <v>7</v>
      </c>
      <c r="L39" s="26"/>
      <c r="M39" s="391" t="s">
        <v>64</v>
      </c>
      <c r="N39" s="26"/>
      <c r="O39" s="26"/>
      <c r="P39" s="26">
        <v>7</v>
      </c>
      <c r="Q39" s="26">
        <v>9</v>
      </c>
      <c r="R39" s="26">
        <v>7</v>
      </c>
      <c r="S39" s="26"/>
      <c r="T39" s="26">
        <v>3</v>
      </c>
      <c r="U39" s="26">
        <v>7</v>
      </c>
      <c r="V39" s="26">
        <v>9</v>
      </c>
      <c r="W39" s="26">
        <v>7</v>
      </c>
      <c r="X39" s="26" t="s">
        <v>33</v>
      </c>
      <c r="Y39" s="26">
        <v>1</v>
      </c>
      <c r="Z39" s="26"/>
      <c r="AA39" s="26" t="s">
        <v>63</v>
      </c>
      <c r="AB39" s="26">
        <v>7</v>
      </c>
      <c r="AC39" s="26"/>
      <c r="AD39" s="26">
        <v>3</v>
      </c>
      <c r="AE39" s="26">
        <v>8</v>
      </c>
      <c r="AF39" s="26">
        <v>9</v>
      </c>
      <c r="AG39" s="26">
        <v>7</v>
      </c>
      <c r="AH39" s="26"/>
      <c r="AI39" s="26">
        <v>6</v>
      </c>
      <c r="AJ39" s="82" t="s">
        <v>31</v>
      </c>
      <c r="AK39" s="124"/>
      <c r="AL39" s="382"/>
      <c r="AM39" s="124"/>
      <c r="AN39" s="124"/>
      <c r="AO39" s="124"/>
      <c r="AP39" s="125"/>
      <c r="AQ39" s="4"/>
      <c r="AR39" s="28">
        <f>IF(HLOOKUP($A$1&amp;"b",[1]!Plan,AR69,FALSE)="","",HLOOKUP($A$1&amp;"b",[1]!Plan,AR69,FALSE))</f>
        <v>8</v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10</v>
      </c>
      <c r="BA39" s="167">
        <f t="shared" si="22"/>
        <v>0</v>
      </c>
      <c r="BB39" s="167">
        <f t="shared" si="22"/>
        <v>8</v>
      </c>
      <c r="BC39" s="167">
        <f t="shared" si="22"/>
        <v>5</v>
      </c>
      <c r="BD39" s="167">
        <f t="shared" si="22"/>
        <v>11</v>
      </c>
      <c r="BE39" s="167">
        <f t="shared" si="22"/>
        <v>6</v>
      </c>
      <c r="BF39" s="167">
        <f t="shared" si="22"/>
        <v>17</v>
      </c>
      <c r="BG39" s="167">
        <f t="shared" si="22"/>
        <v>2</v>
      </c>
      <c r="BH39" s="167">
        <f t="shared" si="22"/>
        <v>10</v>
      </c>
      <c r="BI39" s="167">
        <f t="shared" si="22"/>
        <v>0</v>
      </c>
      <c r="BJ39" s="167">
        <f t="shared" si="22"/>
        <v>2</v>
      </c>
      <c r="BK39" s="167">
        <f t="shared" si="22"/>
        <v>0</v>
      </c>
      <c r="BL39" s="167">
        <f t="shared" si="22"/>
        <v>7</v>
      </c>
      <c r="BM39" s="167">
        <f t="shared" si="22"/>
        <v>0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4</v>
      </c>
      <c r="BR39" s="167">
        <f t="shared" si="22"/>
        <v>2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253</v>
      </c>
      <c r="C44" s="17" t="s">
        <v>262</v>
      </c>
      <c r="D44" s="17" t="s">
        <v>262</v>
      </c>
      <c r="E44" s="17" t="s">
        <v>342</v>
      </c>
      <c r="F44" s="17" t="s">
        <v>385</v>
      </c>
      <c r="G44" s="17" t="s">
        <v>408</v>
      </c>
      <c r="H44" s="17" t="s">
        <v>408</v>
      </c>
      <c r="I44" s="17"/>
      <c r="J44" s="17"/>
      <c r="K44" s="17" t="s">
        <v>287</v>
      </c>
      <c r="L44" s="17"/>
      <c r="M44" s="17" t="s">
        <v>262</v>
      </c>
      <c r="N44" s="17" t="s">
        <v>253</v>
      </c>
      <c r="O44" s="17"/>
      <c r="P44" s="17" t="s">
        <v>287</v>
      </c>
      <c r="Q44" s="17" t="s">
        <v>409</v>
      </c>
      <c r="R44" s="17" t="s">
        <v>287</v>
      </c>
      <c r="S44" s="17" t="s">
        <v>253</v>
      </c>
      <c r="T44" s="17" t="s">
        <v>391</v>
      </c>
      <c r="U44" s="17" t="s">
        <v>287</v>
      </c>
      <c r="V44" s="17" t="s">
        <v>409</v>
      </c>
      <c r="W44" s="17" t="s">
        <v>287</v>
      </c>
      <c r="X44" s="17" t="s">
        <v>411</v>
      </c>
      <c r="Y44" s="17" t="s">
        <v>408</v>
      </c>
      <c r="Z44" s="17"/>
      <c r="AA44" s="17"/>
      <c r="AB44" s="17" t="s">
        <v>287</v>
      </c>
      <c r="AC44" s="17"/>
      <c r="AD44" s="17" t="s">
        <v>391</v>
      </c>
      <c r="AE44" s="17" t="s">
        <v>392</v>
      </c>
      <c r="AF44" s="17" t="s">
        <v>409</v>
      </c>
      <c r="AG44" s="17" t="s">
        <v>287</v>
      </c>
      <c r="AH44" s="17"/>
      <c r="AI44" s="17" t="s">
        <v>293</v>
      </c>
      <c r="AJ44" s="334" t="s">
        <v>413</v>
      </c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>MOC20741</v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88" t="s">
        <v>4</v>
      </c>
      <c r="D45" s="288" t="s">
        <v>4</v>
      </c>
      <c r="E45" s="292" t="s">
        <v>16</v>
      </c>
      <c r="F45" s="372" t="s">
        <v>0</v>
      </c>
      <c r="G45" s="290" t="s">
        <v>6</v>
      </c>
      <c r="H45" s="290" t="s">
        <v>6</v>
      </c>
      <c r="I45" s="289"/>
      <c r="J45" s="289"/>
      <c r="K45" s="297" t="s">
        <v>5</v>
      </c>
      <c r="L45" s="289"/>
      <c r="M45" s="352" t="s">
        <v>202</v>
      </c>
      <c r="N45" s="289"/>
      <c r="O45" s="289"/>
      <c r="P45" s="297" t="s">
        <v>5</v>
      </c>
      <c r="Q45" s="217" t="s">
        <v>27</v>
      </c>
      <c r="R45" s="297" t="s">
        <v>5</v>
      </c>
      <c r="S45" s="289"/>
      <c r="T45" s="366" t="s">
        <v>14</v>
      </c>
      <c r="U45" s="297" t="s">
        <v>5</v>
      </c>
      <c r="V45" s="217" t="s">
        <v>27</v>
      </c>
      <c r="W45" s="297" t="s">
        <v>5</v>
      </c>
      <c r="X45" s="344" t="s">
        <v>233</v>
      </c>
      <c r="Y45" s="290" t="s">
        <v>6</v>
      </c>
      <c r="Z45" s="289"/>
      <c r="AA45" s="289"/>
      <c r="AB45" s="297" t="s">
        <v>5</v>
      </c>
      <c r="AC45" s="289"/>
      <c r="AD45" s="366" t="s">
        <v>14</v>
      </c>
      <c r="AE45" s="264" t="s">
        <v>74</v>
      </c>
      <c r="AF45" s="217" t="s">
        <v>27</v>
      </c>
      <c r="AG45" s="297" t="s">
        <v>5</v>
      </c>
      <c r="AH45" s="289"/>
      <c r="AI45" s="324" t="s">
        <v>58</v>
      </c>
      <c r="AJ45" s="358" t="s">
        <v>2</v>
      </c>
      <c r="AK45" s="289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>
        <v>4</v>
      </c>
      <c r="D46" s="26">
        <v>4</v>
      </c>
      <c r="E46" s="26" t="s">
        <v>62</v>
      </c>
      <c r="F46" s="26">
        <v>5</v>
      </c>
      <c r="G46" s="26">
        <v>1</v>
      </c>
      <c r="H46" s="26">
        <v>1</v>
      </c>
      <c r="I46" s="26"/>
      <c r="J46" s="26"/>
      <c r="K46" s="26">
        <v>7</v>
      </c>
      <c r="L46" s="26"/>
      <c r="M46" s="391" t="s">
        <v>64</v>
      </c>
      <c r="N46" s="26"/>
      <c r="O46" s="26"/>
      <c r="P46" s="26">
        <v>7</v>
      </c>
      <c r="Q46" s="26">
        <v>9</v>
      </c>
      <c r="R46" s="26">
        <v>7</v>
      </c>
      <c r="S46" s="26"/>
      <c r="T46" s="26">
        <v>3</v>
      </c>
      <c r="U46" s="26">
        <v>7</v>
      </c>
      <c r="V46" s="26">
        <v>9</v>
      </c>
      <c r="W46" s="26">
        <v>7</v>
      </c>
      <c r="X46" s="26" t="s">
        <v>33</v>
      </c>
      <c r="Y46" s="26">
        <v>1</v>
      </c>
      <c r="Z46" s="26"/>
      <c r="AA46" s="26"/>
      <c r="AB46" s="26">
        <v>7</v>
      </c>
      <c r="AC46" s="26"/>
      <c r="AD46" s="26">
        <v>3</v>
      </c>
      <c r="AE46" s="26">
        <v>8</v>
      </c>
      <c r="AF46" s="26">
        <v>9</v>
      </c>
      <c r="AG46" s="26">
        <v>7</v>
      </c>
      <c r="AH46" s="26"/>
      <c r="AI46" s="26">
        <v>6</v>
      </c>
      <c r="AJ46" s="82" t="s">
        <v>31</v>
      </c>
      <c r="AK46" s="124"/>
      <c r="AL46" s="31"/>
      <c r="AM46" s="124"/>
      <c r="AN46" s="124"/>
      <c r="AO46" s="124"/>
      <c r="AP46" s="125"/>
      <c r="AQ46" s="4"/>
      <c r="AR46" s="28">
        <f>IF(HLOOKUP($A$1&amp;"b",[1]!Plan,AR70,FALSE)="","",HLOOKUP($A$1&amp;"b",[1]!Plan,AR70,FALSE))</f>
        <v>8</v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10</v>
      </c>
      <c r="BA46" s="167">
        <f t="shared" si="26"/>
        <v>0</v>
      </c>
      <c r="BB46" s="167">
        <f t="shared" si="26"/>
        <v>8</v>
      </c>
      <c r="BC46" s="167">
        <f t="shared" si="26"/>
        <v>5</v>
      </c>
      <c r="BD46" s="167">
        <f t="shared" si="26"/>
        <v>11</v>
      </c>
      <c r="BE46" s="167">
        <f t="shared" si="26"/>
        <v>6</v>
      </c>
      <c r="BF46" s="167">
        <f t="shared" si="26"/>
        <v>17</v>
      </c>
      <c r="BG46" s="167">
        <f t="shared" si="26"/>
        <v>2</v>
      </c>
      <c r="BH46" s="167">
        <f t="shared" si="26"/>
        <v>10</v>
      </c>
      <c r="BI46" s="167">
        <f t="shared" si="26"/>
        <v>0</v>
      </c>
      <c r="BJ46" s="167">
        <f t="shared" si="26"/>
        <v>2</v>
      </c>
      <c r="BK46" s="167">
        <f t="shared" si="26"/>
        <v>0</v>
      </c>
      <c r="BL46" s="167">
        <f t="shared" si="26"/>
        <v>7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4</v>
      </c>
      <c r="BR46" s="167">
        <f t="shared" si="26"/>
        <v>2</v>
      </c>
    </row>
    <row r="47" spans="1:71" ht="15" customHeight="1" x14ac:dyDescent="0.3">
      <c r="A47" s="192"/>
      <c r="B47" s="17" t="s">
        <v>253</v>
      </c>
      <c r="C47" s="17" t="s">
        <v>262</v>
      </c>
      <c r="D47" s="17" t="s">
        <v>262</v>
      </c>
      <c r="E47" s="17" t="s">
        <v>342</v>
      </c>
      <c r="F47" s="17" t="s">
        <v>385</v>
      </c>
      <c r="G47" s="17" t="s">
        <v>408</v>
      </c>
      <c r="H47" s="17" t="s">
        <v>408</v>
      </c>
      <c r="I47" s="17"/>
      <c r="J47" s="17"/>
      <c r="K47" s="17" t="s">
        <v>287</v>
      </c>
      <c r="L47" s="17"/>
      <c r="M47" s="17" t="s">
        <v>262</v>
      </c>
      <c r="N47" s="17" t="s">
        <v>253</v>
      </c>
      <c r="O47" s="17"/>
      <c r="P47" s="17" t="s">
        <v>287</v>
      </c>
      <c r="Q47" s="17" t="s">
        <v>409</v>
      </c>
      <c r="R47" s="17" t="s">
        <v>287</v>
      </c>
      <c r="S47" s="17" t="s">
        <v>253</v>
      </c>
      <c r="T47" s="17" t="s">
        <v>391</v>
      </c>
      <c r="U47" s="17" t="s">
        <v>287</v>
      </c>
      <c r="V47" s="17" t="s">
        <v>409</v>
      </c>
      <c r="W47" s="17" t="s">
        <v>287</v>
      </c>
      <c r="X47" s="17" t="s">
        <v>411</v>
      </c>
      <c r="Y47" s="17" t="s">
        <v>408</v>
      </c>
      <c r="Z47" s="17"/>
      <c r="AA47" s="17"/>
      <c r="AB47" s="17" t="s">
        <v>287</v>
      </c>
      <c r="AC47" s="17"/>
      <c r="AD47" s="17" t="s">
        <v>391</v>
      </c>
      <c r="AE47" s="17" t="s">
        <v>392</v>
      </c>
      <c r="AF47" s="17" t="s">
        <v>409</v>
      </c>
      <c r="AG47" s="17" t="s">
        <v>287</v>
      </c>
      <c r="AH47" s="17"/>
      <c r="AI47" s="17" t="s">
        <v>293</v>
      </c>
      <c r="AJ47" s="334" t="s">
        <v>413</v>
      </c>
      <c r="AK47" s="86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>MOC20741</v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8" t="s">
        <v>4</v>
      </c>
      <c r="D48" s="288" t="s">
        <v>4</v>
      </c>
      <c r="E48" s="292" t="s">
        <v>16</v>
      </c>
      <c r="F48" s="372" t="s">
        <v>0</v>
      </c>
      <c r="G48" s="290" t="s">
        <v>6</v>
      </c>
      <c r="H48" s="290" t="s">
        <v>6</v>
      </c>
      <c r="I48" s="289"/>
      <c r="J48" s="289"/>
      <c r="K48" s="297" t="s">
        <v>5</v>
      </c>
      <c r="L48" s="289"/>
      <c r="M48" s="352" t="s">
        <v>202</v>
      </c>
      <c r="N48" s="289"/>
      <c r="O48" s="289"/>
      <c r="P48" s="297" t="s">
        <v>5</v>
      </c>
      <c r="Q48" s="217" t="s">
        <v>27</v>
      </c>
      <c r="R48" s="297" t="s">
        <v>5</v>
      </c>
      <c r="S48" s="289"/>
      <c r="T48" s="366" t="s">
        <v>14</v>
      </c>
      <c r="U48" s="297" t="s">
        <v>5</v>
      </c>
      <c r="V48" s="217" t="s">
        <v>27</v>
      </c>
      <c r="W48" s="297" t="s">
        <v>5</v>
      </c>
      <c r="X48" s="344" t="s">
        <v>233</v>
      </c>
      <c r="Y48" s="290" t="s">
        <v>6</v>
      </c>
      <c r="Z48" s="289"/>
      <c r="AA48" s="289"/>
      <c r="AB48" s="297" t="s">
        <v>5</v>
      </c>
      <c r="AC48" s="289"/>
      <c r="AD48" s="366" t="s">
        <v>14</v>
      </c>
      <c r="AE48" s="264" t="s">
        <v>74</v>
      </c>
      <c r="AF48" s="217" t="s">
        <v>27</v>
      </c>
      <c r="AG48" s="297" t="s">
        <v>5</v>
      </c>
      <c r="AH48" s="289"/>
      <c r="AI48" s="324" t="s">
        <v>58</v>
      </c>
      <c r="AJ48" s="358" t="s">
        <v>2</v>
      </c>
      <c r="AK48" s="289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>
        <v>4</v>
      </c>
      <c r="D49" s="26">
        <v>4</v>
      </c>
      <c r="E49" s="26" t="s">
        <v>62</v>
      </c>
      <c r="F49" s="26">
        <v>5</v>
      </c>
      <c r="G49" s="26">
        <v>1</v>
      </c>
      <c r="H49" s="26">
        <v>1</v>
      </c>
      <c r="I49" s="26"/>
      <c r="J49" s="26"/>
      <c r="K49" s="26">
        <v>7</v>
      </c>
      <c r="L49" s="26"/>
      <c r="M49" s="391" t="s">
        <v>64</v>
      </c>
      <c r="N49" s="26"/>
      <c r="O49" s="26"/>
      <c r="P49" s="26">
        <v>7</v>
      </c>
      <c r="Q49" s="26">
        <v>9</v>
      </c>
      <c r="R49" s="26">
        <v>7</v>
      </c>
      <c r="S49" s="26"/>
      <c r="T49" s="26">
        <v>3</v>
      </c>
      <c r="U49" s="26">
        <v>7</v>
      </c>
      <c r="V49" s="26">
        <v>9</v>
      </c>
      <c r="W49" s="26">
        <v>7</v>
      </c>
      <c r="X49" s="26" t="s">
        <v>33</v>
      </c>
      <c r="Y49" s="26">
        <v>1</v>
      </c>
      <c r="Z49" s="26"/>
      <c r="AA49" s="26"/>
      <c r="AB49" s="26">
        <v>7</v>
      </c>
      <c r="AC49" s="26"/>
      <c r="AD49" s="26">
        <v>3</v>
      </c>
      <c r="AE49" s="26">
        <v>8</v>
      </c>
      <c r="AF49" s="26">
        <v>9</v>
      </c>
      <c r="AG49" s="26">
        <v>7</v>
      </c>
      <c r="AH49" s="26"/>
      <c r="AI49" s="26">
        <v>6</v>
      </c>
      <c r="AJ49" s="82" t="s">
        <v>31</v>
      </c>
      <c r="AK49" s="124"/>
      <c r="AL49" s="31"/>
      <c r="AM49" s="124"/>
      <c r="AN49" s="124"/>
      <c r="AO49" s="124"/>
      <c r="AP49" s="125"/>
      <c r="AQ49" s="4"/>
      <c r="AR49" s="28">
        <f>IF(HLOOKUP($A$1&amp;"b",[1]!Plan,AR70,FALSE)="","",HLOOKUP($A$1&amp;"b",[1]!Plan,AR70,FALSE))</f>
        <v>8</v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10</v>
      </c>
      <c r="BA49" s="167">
        <f t="shared" si="28"/>
        <v>0</v>
      </c>
      <c r="BB49" s="167">
        <f t="shared" si="28"/>
        <v>8</v>
      </c>
      <c r="BC49" s="167">
        <f t="shared" si="28"/>
        <v>5</v>
      </c>
      <c r="BD49" s="167">
        <f t="shared" si="28"/>
        <v>11</v>
      </c>
      <c r="BE49" s="167">
        <f t="shared" si="28"/>
        <v>6</v>
      </c>
      <c r="BF49" s="167">
        <f t="shared" si="28"/>
        <v>17</v>
      </c>
      <c r="BG49" s="167">
        <f t="shared" si="28"/>
        <v>2</v>
      </c>
      <c r="BH49" s="167">
        <f t="shared" si="28"/>
        <v>10</v>
      </c>
      <c r="BI49" s="167">
        <f t="shared" si="28"/>
        <v>0</v>
      </c>
      <c r="BJ49" s="167">
        <f t="shared" si="28"/>
        <v>2</v>
      </c>
      <c r="BK49" s="167">
        <f t="shared" si="28"/>
        <v>0</v>
      </c>
      <c r="BL49" s="167">
        <f t="shared" si="28"/>
        <v>7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4</v>
      </c>
      <c r="BR49" s="167">
        <f t="shared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/>
      <c r="W61" s="194" t="s">
        <v>165</v>
      </c>
      <c r="X61" s="194" t="s">
        <v>165</v>
      </c>
      <c r="Y61" s="194"/>
      <c r="Z61" s="194"/>
      <c r="AA61" s="194" t="s">
        <v>165</v>
      </c>
      <c r="AB61" s="194" t="s">
        <v>165</v>
      </c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mergeCells count="1">
    <mergeCell ref="U1:V1"/>
  </mergeCells>
  <conditionalFormatting sqref="AZ16:BR16">
    <cfRule type="cellIs" dxfId="2685" priority="3358" operator="equal">
      <formula>0</formula>
    </cfRule>
    <cfRule type="cellIs" dxfId="2684" priority="3359" operator="greaterThan">
      <formula>0</formula>
    </cfRule>
  </conditionalFormatting>
  <conditionalFormatting sqref="AZ19:BR19">
    <cfRule type="cellIs" dxfId="2683" priority="3356" operator="equal">
      <formula>0</formula>
    </cfRule>
    <cfRule type="cellIs" dxfId="2682" priority="3357" operator="greaterThan">
      <formula>0</formula>
    </cfRule>
  </conditionalFormatting>
  <conditionalFormatting sqref="AZ22:BR22">
    <cfRule type="cellIs" dxfId="2681" priority="3354" operator="equal">
      <formula>0</formula>
    </cfRule>
    <cfRule type="cellIs" dxfId="2680" priority="3355" operator="greaterThan">
      <formula>0</formula>
    </cfRule>
  </conditionalFormatting>
  <conditionalFormatting sqref="AZ26:BR26">
    <cfRule type="cellIs" dxfId="2679" priority="3352" operator="equal">
      <formula>0</formula>
    </cfRule>
    <cfRule type="cellIs" dxfId="2678" priority="3353" operator="greaterThan">
      <formula>0</formula>
    </cfRule>
  </conditionalFormatting>
  <conditionalFormatting sqref="AZ29:BR29">
    <cfRule type="cellIs" dxfId="2677" priority="3350" operator="equal">
      <formula>0</formula>
    </cfRule>
    <cfRule type="cellIs" dxfId="2676" priority="3351" operator="greaterThan">
      <formula>0</formula>
    </cfRule>
  </conditionalFormatting>
  <conditionalFormatting sqref="AZ32:BR32">
    <cfRule type="cellIs" dxfId="2675" priority="3348" operator="equal">
      <formula>0</formula>
    </cfRule>
    <cfRule type="cellIs" dxfId="2674" priority="3349" operator="greaterThan">
      <formula>0</formula>
    </cfRule>
  </conditionalFormatting>
  <conditionalFormatting sqref="AZ36:BR36">
    <cfRule type="cellIs" dxfId="2673" priority="3346" operator="equal">
      <formula>0</formula>
    </cfRule>
    <cfRule type="cellIs" dxfId="2672" priority="3347" operator="greaterThan">
      <formula>0</formula>
    </cfRule>
  </conditionalFormatting>
  <conditionalFormatting sqref="AZ39:BR39">
    <cfRule type="cellIs" dxfId="2671" priority="3344" operator="equal">
      <formula>0</formula>
    </cfRule>
    <cfRule type="cellIs" dxfId="2670" priority="3345" operator="greaterThan">
      <formula>0</formula>
    </cfRule>
  </conditionalFormatting>
  <conditionalFormatting sqref="AZ42:BR42">
    <cfRule type="cellIs" dxfId="2669" priority="3342" operator="equal">
      <formula>0</formula>
    </cfRule>
    <cfRule type="cellIs" dxfId="2668" priority="3343" operator="greaterThan">
      <formula>0</formula>
    </cfRule>
  </conditionalFormatting>
  <conditionalFormatting sqref="AZ46:BR46">
    <cfRule type="cellIs" dxfId="2667" priority="3340" operator="equal">
      <formula>0</formula>
    </cfRule>
    <cfRule type="cellIs" dxfId="2666" priority="3341" operator="greaterThan">
      <formula>0</formula>
    </cfRule>
  </conditionalFormatting>
  <conditionalFormatting sqref="AZ49:BR49">
    <cfRule type="cellIs" dxfId="2665" priority="3338" operator="equal">
      <formula>0</formula>
    </cfRule>
    <cfRule type="cellIs" dxfId="2664" priority="3339" operator="greaterThan">
      <formula>0</formula>
    </cfRule>
  </conditionalFormatting>
  <conditionalFormatting sqref="AZ52:BR52">
    <cfRule type="cellIs" dxfId="2663" priority="3336" operator="equal">
      <formula>0</formula>
    </cfRule>
    <cfRule type="cellIs" dxfId="2662" priority="3337" operator="greaterThan">
      <formula>0</formula>
    </cfRule>
  </conditionalFormatting>
  <conditionalFormatting sqref="AZ56:BR56">
    <cfRule type="cellIs" dxfId="2661" priority="3334" operator="equal">
      <formula>0</formula>
    </cfRule>
    <cfRule type="cellIs" dxfId="2660" priority="3335" operator="greaterThan">
      <formula>0</formula>
    </cfRule>
  </conditionalFormatting>
  <conditionalFormatting sqref="AZ59:BR59">
    <cfRule type="cellIs" dxfId="2659" priority="3332" operator="equal">
      <formula>0</formula>
    </cfRule>
    <cfRule type="cellIs" dxfId="2658" priority="3333" operator="greaterThan">
      <formula>0</formula>
    </cfRule>
  </conditionalFormatting>
  <conditionalFormatting sqref="AZ62:BR62">
    <cfRule type="cellIs" dxfId="2657" priority="3330" operator="equal">
      <formula>0</formula>
    </cfRule>
    <cfRule type="cellIs" dxfId="2656" priority="3331" operator="greaterThan">
      <formula>0</formula>
    </cfRule>
  </conditionalFormatting>
  <conditionalFormatting sqref="A28:A29 A45:A46 A48:A49 A55:A56 A58:A59 A5:A6 A8:A9 A25:A26">
    <cfRule type="cellIs" dxfId="2655" priority="3329" stopIfTrue="1" operator="equal">
      <formula>TRUE</formula>
    </cfRule>
  </conditionalFormatting>
  <conditionalFormatting sqref="A35:A36 A38:A39">
    <cfRule type="cellIs" dxfId="2654" priority="3328" stopIfTrue="1" operator="equal">
      <formula>TRUE</formula>
    </cfRule>
  </conditionalFormatting>
  <conditionalFormatting sqref="AP16">
    <cfRule type="duplicateValues" dxfId="2653" priority="3325"/>
  </conditionalFormatting>
  <conditionalFormatting sqref="AP19">
    <cfRule type="duplicateValues" dxfId="2652" priority="3324"/>
  </conditionalFormatting>
  <conditionalFormatting sqref="AP26">
    <cfRule type="duplicateValues" dxfId="2651" priority="3323"/>
  </conditionalFormatting>
  <conditionalFormatting sqref="AP39">
    <cfRule type="duplicateValues" dxfId="2650" priority="3322"/>
  </conditionalFormatting>
  <conditionalFormatting sqref="AP36">
    <cfRule type="duplicateValues" dxfId="2649" priority="3321"/>
  </conditionalFormatting>
  <conditionalFormatting sqref="AP39">
    <cfRule type="duplicateValues" dxfId="2648" priority="3320"/>
  </conditionalFormatting>
  <conditionalFormatting sqref="AP49">
    <cfRule type="duplicateValues" dxfId="2647" priority="3319"/>
  </conditionalFormatting>
  <conditionalFormatting sqref="AP46">
    <cfRule type="duplicateValues" dxfId="2646" priority="3318"/>
  </conditionalFormatting>
  <conditionalFormatting sqref="AP49">
    <cfRule type="duplicateValues" dxfId="2645" priority="3317"/>
  </conditionalFormatting>
  <conditionalFormatting sqref="AP6 AL6">
    <cfRule type="duplicateValues" dxfId="2644" priority="3316"/>
  </conditionalFormatting>
  <conditionalFormatting sqref="AP9">
    <cfRule type="duplicateValues" dxfId="2643" priority="3315"/>
  </conditionalFormatting>
  <conditionalFormatting sqref="AP36">
    <cfRule type="duplicateValues" dxfId="2642" priority="3314"/>
  </conditionalFormatting>
  <conditionalFormatting sqref="AP39">
    <cfRule type="duplicateValues" dxfId="2641" priority="3313"/>
  </conditionalFormatting>
  <conditionalFormatting sqref="AM36">
    <cfRule type="duplicateValues" dxfId="2640" priority="3312"/>
  </conditionalFormatting>
  <conditionalFormatting sqref="AM39">
    <cfRule type="duplicateValues" dxfId="2639" priority="3311"/>
  </conditionalFormatting>
  <conditionalFormatting sqref="AM46">
    <cfRule type="duplicateValues" dxfId="2638" priority="3310"/>
  </conditionalFormatting>
  <conditionalFormatting sqref="AM49">
    <cfRule type="duplicateValues" dxfId="2637" priority="3309"/>
  </conditionalFormatting>
  <conditionalFormatting sqref="AO46">
    <cfRule type="duplicateValues" dxfId="2636" priority="3308"/>
  </conditionalFormatting>
  <conditionalFormatting sqref="AL6">
    <cfRule type="duplicateValues" dxfId="2635" priority="3307"/>
  </conditionalFormatting>
  <conditionalFormatting sqref="AP9 AL9">
    <cfRule type="duplicateValues" dxfId="2634" priority="3306"/>
  </conditionalFormatting>
  <conditionalFormatting sqref="AL6">
    <cfRule type="duplicateValues" dxfId="2633" priority="3305"/>
  </conditionalFormatting>
  <conditionalFormatting sqref="AP16 AL16">
    <cfRule type="duplicateValues" dxfId="2632" priority="3304"/>
  </conditionalFormatting>
  <conditionalFormatting sqref="AP19">
    <cfRule type="duplicateValues" dxfId="2631" priority="3303"/>
  </conditionalFormatting>
  <conditionalFormatting sqref="AP29">
    <cfRule type="duplicateValues" dxfId="2630" priority="3302"/>
  </conditionalFormatting>
  <conditionalFormatting sqref="AM36 AM46">
    <cfRule type="duplicateValues" dxfId="2629" priority="3301"/>
  </conditionalFormatting>
  <conditionalFormatting sqref="AM49">
    <cfRule type="duplicateValues" dxfId="2628" priority="3300"/>
  </conditionalFormatting>
  <conditionalFormatting sqref="AM39">
    <cfRule type="duplicateValues" dxfId="2627" priority="3299"/>
  </conditionalFormatting>
  <conditionalFormatting sqref="AJ6">
    <cfRule type="duplicateValues" dxfId="2626" priority="3298"/>
  </conditionalFormatting>
  <conditionalFormatting sqref="AJ6">
    <cfRule type="duplicateValues" dxfId="2625" priority="3297"/>
  </conditionalFormatting>
  <conditionalFormatting sqref="AJ6">
    <cfRule type="duplicateValues" dxfId="2624" priority="3296"/>
  </conditionalFormatting>
  <conditionalFormatting sqref="AN16">
    <cfRule type="duplicateValues" dxfId="2623" priority="3295"/>
  </conditionalFormatting>
  <conditionalFormatting sqref="AL19">
    <cfRule type="duplicateValues" dxfId="2622" priority="3294"/>
  </conditionalFormatting>
  <conditionalFormatting sqref="AL46 AL26">
    <cfRule type="duplicateValues" dxfId="2621" priority="3293"/>
  </conditionalFormatting>
  <conditionalFormatting sqref="AL49">
    <cfRule type="duplicateValues" dxfId="2620" priority="3292"/>
  </conditionalFormatting>
  <conditionalFormatting sqref="AN19">
    <cfRule type="duplicateValues" dxfId="2619" priority="3291"/>
  </conditionalFormatting>
  <conditionalFormatting sqref="AN26">
    <cfRule type="duplicateValues" dxfId="2618" priority="3290"/>
  </conditionalFormatting>
  <conditionalFormatting sqref="AN29">
    <cfRule type="duplicateValues" dxfId="2617" priority="3289"/>
  </conditionalFormatting>
  <conditionalFormatting sqref="AN36">
    <cfRule type="duplicateValues" dxfId="2616" priority="3288"/>
  </conditionalFormatting>
  <conditionalFormatting sqref="AN39">
    <cfRule type="duplicateValues" dxfId="2615" priority="3287"/>
  </conditionalFormatting>
  <conditionalFormatting sqref="AN46">
    <cfRule type="duplicateValues" dxfId="2614" priority="3286"/>
  </conditionalFormatting>
  <conditionalFormatting sqref="AN49">
    <cfRule type="duplicateValues" dxfId="2613" priority="3285"/>
  </conditionalFormatting>
  <conditionalFormatting sqref="AO26">
    <cfRule type="duplicateValues" dxfId="2612" priority="3284"/>
  </conditionalFormatting>
  <conditionalFormatting sqref="AO29">
    <cfRule type="duplicateValues" dxfId="2611" priority="3283"/>
  </conditionalFormatting>
  <conditionalFormatting sqref="AO36">
    <cfRule type="duplicateValues" dxfId="2610" priority="3282"/>
  </conditionalFormatting>
  <conditionalFormatting sqref="AO39">
    <cfRule type="duplicateValues" dxfId="2609" priority="3281"/>
  </conditionalFormatting>
  <conditionalFormatting sqref="AZ6:BR6">
    <cfRule type="cellIs" dxfId="2608" priority="3279" operator="equal">
      <formula>0</formula>
    </cfRule>
    <cfRule type="cellIs" dxfId="2607" priority="3280" operator="greaterThan">
      <formula>0</formula>
    </cfRule>
  </conditionalFormatting>
  <conditionalFormatting sqref="AZ9:BR9">
    <cfRule type="cellIs" dxfId="2606" priority="3277" operator="equal">
      <formula>0</formula>
    </cfRule>
    <cfRule type="cellIs" dxfId="2605" priority="3278" operator="greaterThan">
      <formula>0</formula>
    </cfRule>
  </conditionalFormatting>
  <conditionalFormatting sqref="AZ12:BR12">
    <cfRule type="cellIs" dxfId="2604" priority="3275" operator="equal">
      <formula>0</formula>
    </cfRule>
    <cfRule type="cellIs" dxfId="2603" priority="3276" operator="greaterThan">
      <formula>0</formula>
    </cfRule>
  </conditionalFormatting>
  <conditionalFormatting sqref="AN6">
    <cfRule type="duplicateValues" dxfId="2602" priority="3274"/>
  </conditionalFormatting>
  <conditionalFormatting sqref="AN9">
    <cfRule type="duplicateValues" dxfId="2601" priority="3273"/>
  </conditionalFormatting>
  <conditionalFormatting sqref="AO49">
    <cfRule type="duplicateValues" dxfId="2600" priority="3272"/>
  </conditionalFormatting>
  <conditionalFormatting sqref="A15:A16 A18:A19">
    <cfRule type="cellIs" dxfId="2599" priority="3271" stopIfTrue="1" operator="equal">
      <formula>TRUE</formula>
    </cfRule>
  </conditionalFormatting>
  <conditionalFormatting sqref="AM26">
    <cfRule type="duplicateValues" dxfId="2598" priority="3269"/>
  </conditionalFormatting>
  <conditionalFormatting sqref="AM26">
    <cfRule type="duplicateValues" dxfId="2597" priority="3268"/>
  </conditionalFormatting>
  <conditionalFormatting sqref="AM26">
    <cfRule type="duplicateValues" dxfId="2596" priority="3267"/>
  </conditionalFormatting>
  <conditionalFormatting sqref="AM29">
    <cfRule type="duplicateValues" dxfId="2595" priority="3266"/>
  </conditionalFormatting>
  <conditionalFormatting sqref="AM29">
    <cfRule type="duplicateValues" dxfId="2594" priority="3265"/>
  </conditionalFormatting>
  <conditionalFormatting sqref="AM29">
    <cfRule type="duplicateValues" dxfId="2593" priority="3264"/>
  </conditionalFormatting>
  <conditionalFormatting sqref="AL6">
    <cfRule type="duplicateValues" dxfId="2592" priority="3263"/>
  </conditionalFormatting>
  <conditionalFormatting sqref="AL9">
    <cfRule type="duplicateValues" dxfId="2591" priority="3262"/>
  </conditionalFormatting>
  <conditionalFormatting sqref="AL6">
    <cfRule type="duplicateValues" dxfId="2590" priority="3261"/>
  </conditionalFormatting>
  <conditionalFormatting sqref="AL16">
    <cfRule type="duplicateValues" dxfId="2589" priority="3260"/>
  </conditionalFormatting>
  <conditionalFormatting sqref="AL9">
    <cfRule type="duplicateValues" dxfId="2588" priority="3259"/>
  </conditionalFormatting>
  <conditionalFormatting sqref="AL9">
    <cfRule type="duplicateValues" dxfId="2587" priority="3258"/>
  </conditionalFormatting>
  <conditionalFormatting sqref="AL16">
    <cfRule type="duplicateValues" dxfId="2586" priority="3257"/>
  </conditionalFormatting>
  <conditionalFormatting sqref="AL16">
    <cfRule type="duplicateValues" dxfId="2585" priority="3256"/>
  </conditionalFormatting>
  <conditionalFormatting sqref="AL19">
    <cfRule type="duplicateValues" dxfId="2584" priority="3255"/>
  </conditionalFormatting>
  <conditionalFormatting sqref="AL19">
    <cfRule type="duplicateValues" dxfId="2583" priority="3254"/>
  </conditionalFormatting>
  <conditionalFormatting sqref="AL26">
    <cfRule type="duplicateValues" dxfId="2582" priority="3253"/>
  </conditionalFormatting>
  <conditionalFormatting sqref="AL26">
    <cfRule type="duplicateValues" dxfId="2581" priority="3252"/>
  </conditionalFormatting>
  <conditionalFormatting sqref="AL6">
    <cfRule type="duplicateValues" dxfId="2580" priority="3251"/>
  </conditionalFormatting>
  <conditionalFormatting sqref="AL6">
    <cfRule type="duplicateValues" dxfId="2579" priority="3250"/>
  </conditionalFormatting>
  <conditionalFormatting sqref="AL19">
    <cfRule type="duplicateValues" dxfId="2578" priority="3249"/>
  </conditionalFormatting>
  <conditionalFormatting sqref="AL26">
    <cfRule type="duplicateValues" dxfId="2577" priority="3248"/>
  </conditionalFormatting>
  <conditionalFormatting sqref="AH45">
    <cfRule type="duplicateValues" dxfId="2576" priority="3226"/>
  </conditionalFormatting>
  <conditionalFormatting sqref="AH48">
    <cfRule type="duplicateValues" dxfId="2575" priority="3225"/>
  </conditionalFormatting>
  <conditionalFormatting sqref="AH16">
    <cfRule type="duplicateValues" dxfId="2574" priority="3224"/>
  </conditionalFormatting>
  <conditionalFormatting sqref="AH19">
    <cfRule type="duplicateValues" dxfId="2573" priority="3223"/>
  </conditionalFormatting>
  <conditionalFormatting sqref="AH26">
    <cfRule type="duplicateValues" dxfId="2572" priority="3222"/>
  </conditionalFormatting>
  <conditionalFormatting sqref="AH29">
    <cfRule type="duplicateValues" dxfId="2571" priority="3221"/>
  </conditionalFormatting>
  <conditionalFormatting sqref="AH36">
    <cfRule type="duplicateValues" dxfId="2570" priority="3220"/>
  </conditionalFormatting>
  <conditionalFormatting sqref="AH39">
    <cfRule type="duplicateValues" dxfId="2569" priority="3219"/>
  </conditionalFormatting>
  <conditionalFormatting sqref="AH46">
    <cfRule type="duplicateValues" dxfId="2568" priority="3218"/>
  </conditionalFormatting>
  <conditionalFormatting sqref="AH49">
    <cfRule type="duplicateValues" dxfId="2567" priority="3217"/>
  </conditionalFormatting>
  <conditionalFormatting sqref="AH6">
    <cfRule type="duplicateValues" dxfId="2566" priority="3216"/>
  </conditionalFormatting>
  <conditionalFormatting sqref="AH9">
    <cfRule type="duplicateValues" dxfId="2565" priority="3215"/>
  </conditionalFormatting>
  <conditionalFormatting sqref="AL39">
    <cfRule type="duplicateValues" dxfId="2564" priority="3206"/>
  </conditionalFormatting>
  <conditionalFormatting sqref="AL39">
    <cfRule type="duplicateValues" dxfId="2563" priority="3205"/>
  </conditionalFormatting>
  <conditionalFormatting sqref="AL39">
    <cfRule type="duplicateValues" dxfId="2562" priority="3204"/>
  </conditionalFormatting>
  <conditionalFormatting sqref="AL39">
    <cfRule type="duplicateValues" dxfId="2561" priority="3203"/>
  </conditionalFormatting>
  <conditionalFormatting sqref="AI16">
    <cfRule type="duplicateValues" dxfId="2560" priority="3202"/>
  </conditionalFormatting>
  <conditionalFormatting sqref="AI16">
    <cfRule type="duplicateValues" dxfId="2559" priority="3201"/>
  </conditionalFormatting>
  <conditionalFormatting sqref="AI19">
    <cfRule type="duplicateValues" dxfId="2558" priority="3200"/>
  </conditionalFormatting>
  <conditionalFormatting sqref="AI19">
    <cfRule type="duplicateValues" dxfId="2557" priority="3199"/>
  </conditionalFormatting>
  <conditionalFormatting sqref="AL29">
    <cfRule type="duplicateValues" dxfId="2556" priority="3194"/>
  </conditionalFormatting>
  <conditionalFormatting sqref="AL29">
    <cfRule type="duplicateValues" dxfId="2555" priority="3193"/>
  </conditionalFormatting>
  <conditionalFormatting sqref="AL29">
    <cfRule type="duplicateValues" dxfId="2554" priority="3192"/>
  </conditionalFormatting>
  <conditionalFormatting sqref="AL29">
    <cfRule type="duplicateValues" dxfId="2553" priority="3191"/>
  </conditionalFormatting>
  <conditionalFormatting sqref="AL36">
    <cfRule type="duplicateValues" dxfId="2552" priority="3190"/>
  </conditionalFormatting>
  <conditionalFormatting sqref="AL36">
    <cfRule type="duplicateValues" dxfId="2551" priority="3189"/>
  </conditionalFormatting>
  <conditionalFormatting sqref="AL36">
    <cfRule type="duplicateValues" dxfId="2550" priority="3188"/>
  </conditionalFormatting>
  <conditionalFormatting sqref="AL36">
    <cfRule type="duplicateValues" dxfId="2549" priority="3187"/>
  </conditionalFormatting>
  <conditionalFormatting sqref="AI6">
    <cfRule type="duplicateValues" dxfId="2548" priority="3186"/>
  </conditionalFormatting>
  <conditionalFormatting sqref="AI6">
    <cfRule type="duplicateValues" dxfId="2547" priority="3185"/>
  </conditionalFormatting>
  <conditionalFormatting sqref="AI9">
    <cfRule type="duplicateValues" dxfId="2546" priority="3184"/>
  </conditionalFormatting>
  <conditionalFormatting sqref="AI9">
    <cfRule type="duplicateValues" dxfId="2545" priority="3183"/>
  </conditionalFormatting>
  <conditionalFormatting sqref="AI26">
    <cfRule type="duplicateValues" dxfId="2544" priority="3182"/>
  </conditionalFormatting>
  <conditionalFormatting sqref="AI26">
    <cfRule type="duplicateValues" dxfId="2543" priority="3181"/>
  </conditionalFormatting>
  <conditionalFormatting sqref="AI29">
    <cfRule type="duplicateValues" dxfId="2542" priority="3180"/>
  </conditionalFormatting>
  <conditionalFormatting sqref="AI29">
    <cfRule type="duplicateValues" dxfId="2541" priority="3179"/>
  </conditionalFormatting>
  <conditionalFormatting sqref="AO6">
    <cfRule type="duplicateValues" dxfId="2540" priority="3178"/>
  </conditionalFormatting>
  <conditionalFormatting sqref="AO9">
    <cfRule type="duplicateValues" dxfId="2539" priority="3177"/>
  </conditionalFormatting>
  <conditionalFormatting sqref="AO6">
    <cfRule type="duplicateValues" dxfId="2538" priority="3176"/>
  </conditionalFormatting>
  <conditionalFormatting sqref="AO16">
    <cfRule type="duplicateValues" dxfId="2537" priority="3175"/>
  </conditionalFormatting>
  <conditionalFormatting sqref="AO9">
    <cfRule type="duplicateValues" dxfId="2536" priority="3174"/>
  </conditionalFormatting>
  <conditionalFormatting sqref="AO9">
    <cfRule type="duplicateValues" dxfId="2535" priority="3173"/>
  </conditionalFormatting>
  <conditionalFormatting sqref="AO16">
    <cfRule type="duplicateValues" dxfId="2534" priority="3172"/>
  </conditionalFormatting>
  <conditionalFormatting sqref="AO16">
    <cfRule type="duplicateValues" dxfId="2533" priority="3171"/>
  </conditionalFormatting>
  <conditionalFormatting sqref="AO19">
    <cfRule type="duplicateValues" dxfId="2532" priority="3170"/>
  </conditionalFormatting>
  <conditionalFormatting sqref="AO19">
    <cfRule type="duplicateValues" dxfId="2531" priority="3169"/>
  </conditionalFormatting>
  <conditionalFormatting sqref="AO6">
    <cfRule type="duplicateValues" dxfId="2530" priority="3168"/>
  </conditionalFormatting>
  <conditionalFormatting sqref="AO6">
    <cfRule type="duplicateValues" dxfId="2529" priority="3167"/>
  </conditionalFormatting>
  <conditionalFormatting sqref="AO19">
    <cfRule type="duplicateValues" dxfId="2528" priority="3166"/>
  </conditionalFormatting>
  <conditionalFormatting sqref="AK36">
    <cfRule type="duplicateValues" dxfId="2527" priority="3165"/>
  </conditionalFormatting>
  <conditionalFormatting sqref="AK39">
    <cfRule type="duplicateValues" dxfId="2526" priority="3164"/>
  </conditionalFormatting>
  <conditionalFormatting sqref="AK46">
    <cfRule type="duplicateValues" dxfId="2525" priority="3163"/>
  </conditionalFormatting>
  <conditionalFormatting sqref="AK49">
    <cfRule type="duplicateValues" dxfId="2524" priority="3162"/>
  </conditionalFormatting>
  <conditionalFormatting sqref="AK36 AK46">
    <cfRule type="duplicateValues" dxfId="2523" priority="3161"/>
  </conditionalFormatting>
  <conditionalFormatting sqref="AK49">
    <cfRule type="duplicateValues" dxfId="2522" priority="3160"/>
  </conditionalFormatting>
  <conditionalFormatting sqref="AK39">
    <cfRule type="duplicateValues" dxfId="2521" priority="3159"/>
  </conditionalFormatting>
  <conditionalFormatting sqref="AK6">
    <cfRule type="duplicateValues" dxfId="2520" priority="3158"/>
  </conditionalFormatting>
  <conditionalFormatting sqref="AK9">
    <cfRule type="duplicateValues" dxfId="2519" priority="3157"/>
  </conditionalFormatting>
  <conditionalFormatting sqref="AK6">
    <cfRule type="duplicateValues" dxfId="2518" priority="3156"/>
  </conditionalFormatting>
  <conditionalFormatting sqref="AK16">
    <cfRule type="duplicateValues" dxfId="2517" priority="3155"/>
  </conditionalFormatting>
  <conditionalFormatting sqref="AK9">
    <cfRule type="duplicateValues" dxfId="2516" priority="3154"/>
  </conditionalFormatting>
  <conditionalFormatting sqref="AK9">
    <cfRule type="duplicateValues" dxfId="2515" priority="3153"/>
  </conditionalFormatting>
  <conditionalFormatting sqref="AK16">
    <cfRule type="duplicateValues" dxfId="2514" priority="3152"/>
  </conditionalFormatting>
  <conditionalFormatting sqref="AK16">
    <cfRule type="duplicateValues" dxfId="2513" priority="3151"/>
  </conditionalFormatting>
  <conditionalFormatting sqref="AK19">
    <cfRule type="duplicateValues" dxfId="2512" priority="3150"/>
  </conditionalFormatting>
  <conditionalFormatting sqref="AK19">
    <cfRule type="duplicateValues" dxfId="2511" priority="3149"/>
  </conditionalFormatting>
  <conditionalFormatting sqref="AK26">
    <cfRule type="duplicateValues" dxfId="2510" priority="3148"/>
  </conditionalFormatting>
  <conditionalFormatting sqref="AK26">
    <cfRule type="duplicateValues" dxfId="2509" priority="3147"/>
  </conditionalFormatting>
  <conditionalFormatting sqref="AK6">
    <cfRule type="duplicateValues" dxfId="2508" priority="3146"/>
  </conditionalFormatting>
  <conditionalFormatting sqref="AK6">
    <cfRule type="duplicateValues" dxfId="2507" priority="3145"/>
  </conditionalFormatting>
  <conditionalFormatting sqref="AK19">
    <cfRule type="duplicateValues" dxfId="2506" priority="3144"/>
  </conditionalFormatting>
  <conditionalFormatting sqref="AK26">
    <cfRule type="duplicateValues" dxfId="2505" priority="3143"/>
  </conditionalFormatting>
  <conditionalFormatting sqref="AK29">
    <cfRule type="duplicateValues" dxfId="2504" priority="3142"/>
  </conditionalFormatting>
  <conditionalFormatting sqref="AK29">
    <cfRule type="duplicateValues" dxfId="2503" priority="3141"/>
  </conditionalFormatting>
  <conditionalFormatting sqref="AK29">
    <cfRule type="duplicateValues" dxfId="2502" priority="3140"/>
  </conditionalFormatting>
  <conditionalFormatting sqref="AM6">
    <cfRule type="duplicateValues" dxfId="2501" priority="3139"/>
  </conditionalFormatting>
  <conditionalFormatting sqref="AM9">
    <cfRule type="duplicateValues" dxfId="2500" priority="3138"/>
  </conditionalFormatting>
  <conditionalFormatting sqref="AM6">
    <cfRule type="duplicateValues" dxfId="2499" priority="3137"/>
  </conditionalFormatting>
  <conditionalFormatting sqref="AM16">
    <cfRule type="duplicateValues" dxfId="2498" priority="3136"/>
  </conditionalFormatting>
  <conditionalFormatting sqref="AM9">
    <cfRule type="duplicateValues" dxfId="2497" priority="3135"/>
  </conditionalFormatting>
  <conditionalFormatting sqref="AM9">
    <cfRule type="duplicateValues" dxfId="2496" priority="3134"/>
  </conditionalFormatting>
  <conditionalFormatting sqref="AM16">
    <cfRule type="duplicateValues" dxfId="2495" priority="3133"/>
  </conditionalFormatting>
  <conditionalFormatting sqref="AM16">
    <cfRule type="duplicateValues" dxfId="2494" priority="3132"/>
  </conditionalFormatting>
  <conditionalFormatting sqref="AM19">
    <cfRule type="duplicateValues" dxfId="2493" priority="3131"/>
  </conditionalFormatting>
  <conditionalFormatting sqref="AM19">
    <cfRule type="duplicateValues" dxfId="2492" priority="3130"/>
  </conditionalFormatting>
  <conditionalFormatting sqref="AM6">
    <cfRule type="duplicateValues" dxfId="2491" priority="3129"/>
  </conditionalFormatting>
  <conditionalFormatting sqref="AM6">
    <cfRule type="duplicateValues" dxfId="2490" priority="3128"/>
  </conditionalFormatting>
  <conditionalFormatting sqref="AM19">
    <cfRule type="duplicateValues" dxfId="2489" priority="3127"/>
  </conditionalFormatting>
  <conditionalFormatting sqref="AJ9">
    <cfRule type="duplicateValues" dxfId="2488" priority="2066"/>
  </conditionalFormatting>
  <conditionalFormatting sqref="AJ9">
    <cfRule type="duplicateValues" dxfId="2487" priority="2065"/>
  </conditionalFormatting>
  <conditionalFormatting sqref="AJ9">
    <cfRule type="duplicateValues" dxfId="2486" priority="2064"/>
  </conditionalFormatting>
  <conditionalFormatting sqref="AJ46 AJ36 AJ26 AJ16">
    <cfRule type="duplicateValues" dxfId="2485" priority="2051"/>
  </conditionalFormatting>
  <conditionalFormatting sqref="AJ46 AJ36 AJ26 AJ16">
    <cfRule type="duplicateValues" dxfId="2484" priority="2050"/>
  </conditionalFormatting>
  <conditionalFormatting sqref="AJ46 AJ36 AJ26 AJ16">
    <cfRule type="duplicateValues" dxfId="2483" priority="2049"/>
  </conditionalFormatting>
  <conditionalFormatting sqref="AJ49 AJ39 AJ29 AJ19">
    <cfRule type="duplicateValues" dxfId="2482" priority="2048"/>
  </conditionalFormatting>
  <conditionalFormatting sqref="AJ49 AJ39 AJ29 AJ19">
    <cfRule type="duplicateValues" dxfId="2481" priority="2047"/>
  </conditionalFormatting>
  <conditionalFormatting sqref="AJ49 AJ39 AJ29 AJ19">
    <cfRule type="duplicateValues" dxfId="2480" priority="2046"/>
  </conditionalFormatting>
  <conditionalFormatting sqref="AI36">
    <cfRule type="duplicateValues" dxfId="2479" priority="279"/>
  </conditionalFormatting>
  <conditionalFormatting sqref="AI36">
    <cfRule type="duplicateValues" dxfId="2478" priority="278"/>
  </conditionalFormatting>
  <conditionalFormatting sqref="AI39">
    <cfRule type="duplicateValues" dxfId="2477" priority="277"/>
  </conditionalFormatting>
  <conditionalFormatting sqref="AI39">
    <cfRule type="duplicateValues" dxfId="2476" priority="276"/>
  </conditionalFormatting>
  <conditionalFormatting sqref="AI46">
    <cfRule type="duplicateValues" dxfId="2475" priority="275"/>
  </conditionalFormatting>
  <conditionalFormatting sqref="AI46">
    <cfRule type="duplicateValues" dxfId="2474" priority="274"/>
  </conditionalFormatting>
  <conditionalFormatting sqref="AI49">
    <cfRule type="duplicateValues" dxfId="2473" priority="273"/>
  </conditionalFormatting>
  <conditionalFormatting sqref="AI49">
    <cfRule type="duplicateValues" dxfId="2472" priority="272"/>
  </conditionalFormatting>
  <conditionalFormatting sqref="B6:AG6">
    <cfRule type="duplicateValues" dxfId="2471" priority="12"/>
  </conditionalFormatting>
  <conditionalFormatting sqref="B9:AG9">
    <cfRule type="duplicateValues" dxfId="2470" priority="11"/>
  </conditionalFormatting>
  <conditionalFormatting sqref="B16:AG16">
    <cfRule type="duplicateValues" dxfId="2469" priority="10"/>
  </conditionalFormatting>
  <conditionalFormatting sqref="B19:AG19">
    <cfRule type="duplicateValues" dxfId="2468" priority="9"/>
  </conditionalFormatting>
  <conditionalFormatting sqref="B26:AG26">
    <cfRule type="duplicateValues" dxfId="2467" priority="8"/>
  </conditionalFormatting>
  <conditionalFormatting sqref="B29:AG29">
    <cfRule type="duplicateValues" dxfId="2466" priority="7"/>
  </conditionalFormatting>
  <conditionalFormatting sqref="B36:AG36">
    <cfRule type="duplicateValues" dxfId="2465" priority="6"/>
  </conditionalFormatting>
  <conditionalFormatting sqref="B39:AG39">
    <cfRule type="duplicateValues" dxfId="2464" priority="5"/>
  </conditionalFormatting>
  <conditionalFormatting sqref="B46:AG46">
    <cfRule type="duplicateValues" dxfId="2463" priority="4"/>
  </conditionalFormatting>
  <conditionalFormatting sqref="B49:AG49">
    <cfRule type="duplicateValues" dxfId="2462" priority="3"/>
  </conditionalFormatting>
  <conditionalFormatting sqref="B56:AG56">
    <cfRule type="duplicateValues" dxfId="2461" priority="2"/>
  </conditionalFormatting>
  <conditionalFormatting sqref="B59:AG59">
    <cfRule type="duplicateValues" dxfId="2460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98465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327" stopIfTrue="1" operator="containsText" id="{1D5690C2-6DA4-4261-9449-6E8A4CF65B4F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3326" stopIfTrue="1" operator="containsText" id="{C3AD5737-2428-4ED4-9474-228982FA2063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3270" stopIfTrue="1" operator="containsText" id="{4B2BDD58-188F-4E1A-B6A1-A44F5E1C449F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764E4-BC80-4DC0-AB20-B8736BD23B7C}">
  <sheetPr codeName="Tabelle287"/>
  <dimension ref="A1:CE85"/>
  <sheetViews>
    <sheetView topLeftCell="P1" zoomScale="70" zoomScaleNormal="70" zoomScaleSheetLayoutView="70" zoomScalePageLayoutView="70" workbookViewId="0">
      <selection activeCell="AG3" sqref="AG3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11</v>
      </c>
      <c r="B1" s="3">
        <f>DATE(YEAR(A2),1,7*A1-3-WEEKDAY(DATE(YEAR(A2),,),3))</f>
        <v>43899</v>
      </c>
      <c r="C1" s="2" t="s">
        <v>29</v>
      </c>
      <c r="D1" s="3">
        <f>B1+4</f>
        <v>43903</v>
      </c>
      <c r="E1" s="207">
        <f ca="1">SUMIF(B6:AI7,"&lt;&gt;"&amp;"",B2:AI2)</f>
        <v>87</v>
      </c>
      <c r="F1" s="383"/>
      <c r="G1" s="354" t="s">
        <v>407</v>
      </c>
      <c r="H1" s="384"/>
      <c r="I1" s="384"/>
      <c r="J1" s="307"/>
      <c r="K1" s="384"/>
      <c r="L1" s="384"/>
      <c r="M1" s="353"/>
      <c r="N1" s="385"/>
      <c r="O1" s="328"/>
      <c r="P1" s="227"/>
      <c r="Q1" s="328"/>
      <c r="R1" s="345"/>
      <c r="S1" s="392"/>
      <c r="T1" s="362" t="s">
        <v>318</v>
      </c>
      <c r="U1" s="590" t="s">
        <v>406</v>
      </c>
      <c r="V1" s="591"/>
      <c r="W1" s="327"/>
      <c r="X1" s="221"/>
      <c r="Y1" s="223"/>
      <c r="Z1" s="212"/>
      <c r="AA1" s="227"/>
      <c r="AB1" s="227"/>
      <c r="AC1" s="225"/>
      <c r="AD1" s="362" t="s">
        <v>318</v>
      </c>
      <c r="AE1" s="221"/>
      <c r="AF1" s="227"/>
      <c r="AG1" s="227"/>
      <c r="AH1" s="221"/>
      <c r="AI1" s="212"/>
      <c r="AJ1" s="225"/>
      <c r="AK1" s="254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13</v>
      </c>
      <c r="G2" s="166">
        <v>2</v>
      </c>
      <c r="H2" s="166">
        <v>1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165">
        <v>1</v>
      </c>
      <c r="T2" s="165">
        <v>1</v>
      </c>
      <c r="U2" s="165">
        <v>1</v>
      </c>
      <c r="V2" s="165">
        <v>1</v>
      </c>
      <c r="W2" s="165">
        <v>2</v>
      </c>
      <c r="X2" s="165">
        <v>7</v>
      </c>
      <c r="Y2" s="165">
        <v>6</v>
      </c>
      <c r="Z2" s="166">
        <v>3</v>
      </c>
      <c r="AA2" s="166">
        <v>1</v>
      </c>
      <c r="AB2" s="166">
        <v>2</v>
      </c>
      <c r="AC2" s="9"/>
      <c r="AD2" s="165">
        <v>7</v>
      </c>
      <c r="AE2" s="165">
        <v>2</v>
      </c>
      <c r="AF2" s="165">
        <v>7</v>
      </c>
      <c r="AG2" s="165">
        <v>6</v>
      </c>
      <c r="AH2" s="9"/>
      <c r="AI2" s="165">
        <v>6</v>
      </c>
      <c r="AJ2" s="165">
        <v>2</v>
      </c>
      <c r="AK2" s="165">
        <v>10</v>
      </c>
      <c r="AL2" s="165">
        <v>12</v>
      </c>
      <c r="AM2" s="165"/>
      <c r="AN2" s="165">
        <v>3</v>
      </c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9</v>
      </c>
      <c r="BA2" s="287">
        <f t="shared" ref="BA2:BR2" si="0">MAX(BA6,BA9,BA12,BA16,BA19,BA22,BA26,BA29,BA32,BA36,BA39,BA42,BA46,BA49,BA52,BA56,BA59,BA62)</f>
        <v>0</v>
      </c>
      <c r="BB2" s="287">
        <f t="shared" si="0"/>
        <v>8</v>
      </c>
      <c r="BC2" s="287">
        <f t="shared" si="0"/>
        <v>5</v>
      </c>
      <c r="BD2" s="287">
        <f t="shared" si="0"/>
        <v>13</v>
      </c>
      <c r="BE2" s="287">
        <f t="shared" si="0"/>
        <v>6</v>
      </c>
      <c r="BF2" s="287">
        <f t="shared" si="0"/>
        <v>15</v>
      </c>
      <c r="BG2" s="287">
        <f t="shared" si="0"/>
        <v>2</v>
      </c>
      <c r="BH2" s="287">
        <f t="shared" si="0"/>
        <v>10</v>
      </c>
      <c r="BI2" s="287">
        <f t="shared" si="0"/>
        <v>0</v>
      </c>
      <c r="BJ2" s="287">
        <f t="shared" si="0"/>
        <v>2</v>
      </c>
      <c r="BK2" s="287">
        <f t="shared" si="0"/>
        <v>2</v>
      </c>
      <c r="BL2" s="287">
        <f t="shared" si="0"/>
        <v>10</v>
      </c>
      <c r="BM2" s="287">
        <f t="shared" si="0"/>
        <v>10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0</v>
      </c>
      <c r="BR2" s="287">
        <f t="shared" si="0"/>
        <v>2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 t="s">
        <v>214</v>
      </c>
      <c r="T3" s="12" t="s">
        <v>244</v>
      </c>
      <c r="U3" s="12" t="s">
        <v>244</v>
      </c>
      <c r="V3" s="12" t="s">
        <v>244</v>
      </c>
      <c r="W3" s="12" t="s">
        <v>332</v>
      </c>
      <c r="X3" s="12" t="s">
        <v>367</v>
      </c>
      <c r="Y3" s="12" t="s">
        <v>368</v>
      </c>
      <c r="Z3" s="286" t="s">
        <v>270</v>
      </c>
      <c r="AA3" s="286" t="s">
        <v>270</v>
      </c>
      <c r="AB3" s="286" t="s">
        <v>270</v>
      </c>
      <c r="AC3" s="286"/>
      <c r="AD3" s="12" t="s">
        <v>393</v>
      </c>
      <c r="AE3" s="12" t="s">
        <v>394</v>
      </c>
      <c r="AF3" s="12" t="s">
        <v>395</v>
      </c>
      <c r="AG3" s="12" t="s">
        <v>249</v>
      </c>
      <c r="AH3" s="12"/>
      <c r="AI3" s="12" t="s">
        <v>311</v>
      </c>
      <c r="AJ3" s="13" t="s">
        <v>396</v>
      </c>
      <c r="AK3" s="12" t="s">
        <v>400</v>
      </c>
      <c r="AL3" s="12" t="s">
        <v>377</v>
      </c>
      <c r="AM3" s="12" t="s">
        <v>398</v>
      </c>
      <c r="AN3" s="12" t="s">
        <v>359</v>
      </c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253</v>
      </c>
      <c r="C4" s="17" t="s">
        <v>262</v>
      </c>
      <c r="D4" s="17" t="s">
        <v>262</v>
      </c>
      <c r="E4" s="17" t="s">
        <v>342</v>
      </c>
      <c r="F4" s="17" t="s">
        <v>385</v>
      </c>
      <c r="G4" s="17" t="s">
        <v>381</v>
      </c>
      <c r="H4" s="17" t="s">
        <v>381</v>
      </c>
      <c r="I4" s="17"/>
      <c r="J4" s="17"/>
      <c r="K4" s="17" t="s">
        <v>264</v>
      </c>
      <c r="L4" s="17"/>
      <c r="M4" s="17" t="s">
        <v>386</v>
      </c>
      <c r="N4" s="17" t="s">
        <v>253</v>
      </c>
      <c r="O4" s="17"/>
      <c r="P4" s="17" t="s">
        <v>384</v>
      </c>
      <c r="Q4" s="17" t="s">
        <v>387</v>
      </c>
      <c r="R4" s="17" t="s">
        <v>264</v>
      </c>
      <c r="S4" s="17" t="s">
        <v>253</v>
      </c>
      <c r="T4" s="17" t="s">
        <v>391</v>
      </c>
      <c r="U4" s="17" t="s">
        <v>264</v>
      </c>
      <c r="V4" s="17" t="s">
        <v>387</v>
      </c>
      <c r="W4" s="17" t="s">
        <v>264</v>
      </c>
      <c r="X4" s="17" t="s">
        <v>388</v>
      </c>
      <c r="Y4" s="17" t="s">
        <v>381</v>
      </c>
      <c r="Z4" s="17" t="s">
        <v>388</v>
      </c>
      <c r="AA4" s="17" t="s">
        <v>258</v>
      </c>
      <c r="AB4" s="17" t="s">
        <v>264</v>
      </c>
      <c r="AC4" s="17"/>
      <c r="AD4" s="17" t="s">
        <v>391</v>
      </c>
      <c r="AE4" s="17" t="s">
        <v>392</v>
      </c>
      <c r="AF4" s="17" t="s">
        <v>387</v>
      </c>
      <c r="AG4" s="17" t="s">
        <v>264</v>
      </c>
      <c r="AH4" s="17"/>
      <c r="AI4" s="17" t="s">
        <v>356</v>
      </c>
      <c r="AJ4" s="334" t="s">
        <v>397</v>
      </c>
      <c r="AK4" s="86"/>
      <c r="AL4" s="86"/>
      <c r="AM4" s="86" t="s">
        <v>287</v>
      </c>
      <c r="AN4" s="86" t="s">
        <v>403</v>
      </c>
      <c r="AO4" s="86"/>
      <c r="AP4" s="87"/>
      <c r="AR4" s="187" t="str">
        <f>IF(HLOOKUP($A$1&amp;"a",[1]!Plan,AR66,FALSE)="","",HLOOKUP($A$1&amp;"a",[1]!Plan,AR66,FALSE))</f>
        <v>DS001</v>
      </c>
      <c r="AS4" s="187" t="str">
        <f>IF(HLOOKUP($A$1&amp;"a",[1]!Plan,AS66,FALSE)="","",HLOOKUP($A$1&amp;"a",[1]!Plan,AS66,FALSE))</f>
        <v>TEAG</v>
      </c>
      <c r="AT4" s="18" t="str">
        <f>IF(HLOOKUP($A$1&amp;"a",[1]!Plan,AT66,FALSE)="","",HLOOKUP($A$1&amp;"a",[1]!Plan,AT66,FALSE))</f>
        <v>LRAUH MCSA</v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344" t="s">
        <v>233</v>
      </c>
      <c r="D5" s="344" t="s">
        <v>233</v>
      </c>
      <c r="E5" s="292" t="s">
        <v>16</v>
      </c>
      <c r="F5" s="372" t="s">
        <v>0</v>
      </c>
      <c r="G5" s="290" t="s">
        <v>6</v>
      </c>
      <c r="H5" s="290" t="s">
        <v>6</v>
      </c>
      <c r="I5" s="289"/>
      <c r="J5" s="289"/>
      <c r="K5" s="390" t="s">
        <v>372</v>
      </c>
      <c r="L5" s="289"/>
      <c r="M5" s="309" t="s">
        <v>17</v>
      </c>
      <c r="N5" s="289"/>
      <c r="O5" s="289"/>
      <c r="P5" s="322" t="s">
        <v>56</v>
      </c>
      <c r="Q5" s="217" t="s">
        <v>27</v>
      </c>
      <c r="R5" s="390" t="s">
        <v>372</v>
      </c>
      <c r="S5" s="289"/>
      <c r="T5" s="366" t="s">
        <v>14</v>
      </c>
      <c r="U5" s="390" t="s">
        <v>372</v>
      </c>
      <c r="V5" s="217" t="s">
        <v>27</v>
      </c>
      <c r="W5" s="390" t="s">
        <v>372</v>
      </c>
      <c r="X5" s="387" t="s">
        <v>389</v>
      </c>
      <c r="Y5" s="290" t="s">
        <v>6</v>
      </c>
      <c r="Z5" s="387" t="s">
        <v>389</v>
      </c>
      <c r="AA5" s="293" t="s">
        <v>225</v>
      </c>
      <c r="AB5" s="390" t="s">
        <v>372</v>
      </c>
      <c r="AC5" s="289"/>
      <c r="AD5" s="366" t="s">
        <v>14</v>
      </c>
      <c r="AE5" s="264" t="s">
        <v>74</v>
      </c>
      <c r="AF5" s="217" t="s">
        <v>27</v>
      </c>
      <c r="AG5" s="390" t="s">
        <v>372</v>
      </c>
      <c r="AH5" s="289"/>
      <c r="AI5" s="295" t="s">
        <v>26</v>
      </c>
      <c r="AJ5" s="348" t="s">
        <v>4</v>
      </c>
      <c r="AK5" s="315"/>
      <c r="AL5" s="315"/>
      <c r="AM5" s="388" t="s">
        <v>5</v>
      </c>
      <c r="AN5" s="340" t="s">
        <v>2</v>
      </c>
      <c r="AO5" s="3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>Dittmer</v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5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>
        <v>4</v>
      </c>
      <c r="D6" s="26">
        <v>4</v>
      </c>
      <c r="E6" s="26" t="s">
        <v>62</v>
      </c>
      <c r="F6" s="26">
        <v>5</v>
      </c>
      <c r="G6" s="26">
        <v>1</v>
      </c>
      <c r="H6" s="26">
        <v>1</v>
      </c>
      <c r="I6" s="26"/>
      <c r="J6" s="26"/>
      <c r="K6" s="26">
        <v>7</v>
      </c>
      <c r="L6" s="26"/>
      <c r="M6" s="391" t="s">
        <v>404</v>
      </c>
      <c r="N6" s="26"/>
      <c r="O6" s="26"/>
      <c r="P6" s="26" t="s">
        <v>32</v>
      </c>
      <c r="Q6" s="26">
        <v>9</v>
      </c>
      <c r="R6" s="26">
        <v>7</v>
      </c>
      <c r="S6" s="26"/>
      <c r="T6" s="26">
        <v>3</v>
      </c>
      <c r="U6" s="26">
        <v>7</v>
      </c>
      <c r="V6" s="26">
        <v>9</v>
      </c>
      <c r="W6" s="26">
        <v>7</v>
      </c>
      <c r="X6" s="26" t="s">
        <v>33</v>
      </c>
      <c r="Y6" s="26">
        <v>1</v>
      </c>
      <c r="Z6" s="26" t="s">
        <v>33</v>
      </c>
      <c r="AA6" s="26" t="s">
        <v>63</v>
      </c>
      <c r="AB6" s="26">
        <v>7</v>
      </c>
      <c r="AC6" s="26"/>
      <c r="AD6" s="26">
        <v>3</v>
      </c>
      <c r="AE6" s="26">
        <v>8</v>
      </c>
      <c r="AF6" s="26">
        <v>9</v>
      </c>
      <c r="AG6" s="26">
        <v>7</v>
      </c>
      <c r="AH6" s="26"/>
      <c r="AI6" s="26">
        <v>6</v>
      </c>
      <c r="AJ6" s="82" t="s">
        <v>31</v>
      </c>
      <c r="AK6" s="31"/>
      <c r="AL6" s="31"/>
      <c r="AM6" s="31" t="s">
        <v>398</v>
      </c>
      <c r="AN6" s="124" t="s">
        <v>402</v>
      </c>
      <c r="AO6" s="31"/>
      <c r="AP6" s="125"/>
      <c r="AQ6" s="4"/>
      <c r="AR6" s="28">
        <f>IF(HLOOKUP($A$1&amp;"b",[1]!Plan,AR66,FALSE)="","",HLOOKUP($A$1&amp;"b",[1]!Plan,AR66,FALSE))</f>
        <v>8</v>
      </c>
      <c r="AS6" s="28">
        <f>IF(HLOOKUP($A$1&amp;"b",[1]!Plan,AS66,FALSE)="","",HLOOKUP($A$1&amp;"b",[1]!Plan,AS66,FALSE))</f>
        <v>8</v>
      </c>
      <c r="AT6" s="28">
        <f>IF(HLOOKUP($A$1&amp;"b",[1]!Plan,AT66,FALSE)="","",HLOOKUP($A$1&amp;"b",[1]!Plan,AT66,FALSE))</f>
        <v>8</v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9</v>
      </c>
      <c r="BA6" s="167">
        <f t="shared" si="2"/>
        <v>0</v>
      </c>
      <c r="BB6" s="167">
        <f t="shared" si="2"/>
        <v>8</v>
      </c>
      <c r="BC6" s="167">
        <f t="shared" si="2"/>
        <v>5</v>
      </c>
      <c r="BD6" s="167">
        <f t="shared" si="2"/>
        <v>13</v>
      </c>
      <c r="BE6" s="167">
        <f t="shared" si="2"/>
        <v>6</v>
      </c>
      <c r="BF6" s="167">
        <f t="shared" si="2"/>
        <v>15</v>
      </c>
      <c r="BG6" s="167">
        <f t="shared" si="2"/>
        <v>2</v>
      </c>
      <c r="BH6" s="167">
        <f t="shared" si="2"/>
        <v>10</v>
      </c>
      <c r="BI6" s="167">
        <f t="shared" si="2"/>
        <v>0</v>
      </c>
      <c r="BJ6" s="167">
        <f t="shared" si="2"/>
        <v>2</v>
      </c>
      <c r="BK6" s="167">
        <f t="shared" si="2"/>
        <v>2</v>
      </c>
      <c r="BL6" s="167">
        <f t="shared" si="2"/>
        <v>10</v>
      </c>
      <c r="BM6" s="167">
        <f t="shared" si="2"/>
        <v>0</v>
      </c>
      <c r="BN6" s="167">
        <f t="shared" si="2"/>
        <v>0</v>
      </c>
      <c r="BO6" s="167">
        <f t="shared" si="2"/>
        <v>1</v>
      </c>
      <c r="BP6" s="167">
        <f t="shared" si="2"/>
        <v>0</v>
      </c>
      <c r="BQ6" s="167">
        <f t="shared" si="2"/>
        <v>0</v>
      </c>
      <c r="BR6" s="167">
        <f t="shared" si="2"/>
        <v>2</v>
      </c>
      <c r="BU6" s="8"/>
      <c r="BV6" s="24"/>
      <c r="BX6" s="168">
        <v>8</v>
      </c>
      <c r="BY6" s="170">
        <f>COUNTIF($AZ$2:$BR$2,"&lt;=8")-BY5</f>
        <v>8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253</v>
      </c>
      <c r="C7" s="17" t="s">
        <v>262</v>
      </c>
      <c r="D7" s="17" t="s">
        <v>262</v>
      </c>
      <c r="E7" s="17" t="s">
        <v>342</v>
      </c>
      <c r="F7" s="17" t="s">
        <v>385</v>
      </c>
      <c r="G7" s="17" t="s">
        <v>381</v>
      </c>
      <c r="H7" s="17" t="s">
        <v>381</v>
      </c>
      <c r="I7" s="17"/>
      <c r="J7" s="17"/>
      <c r="K7" s="17" t="s">
        <v>264</v>
      </c>
      <c r="L7" s="17"/>
      <c r="M7" s="17" t="s">
        <v>386</v>
      </c>
      <c r="N7" s="17" t="s">
        <v>253</v>
      </c>
      <c r="O7" s="17"/>
      <c r="P7" s="17" t="s">
        <v>384</v>
      </c>
      <c r="Q7" s="17" t="s">
        <v>387</v>
      </c>
      <c r="R7" s="17" t="s">
        <v>264</v>
      </c>
      <c r="S7" s="17" t="s">
        <v>253</v>
      </c>
      <c r="T7" s="17" t="s">
        <v>391</v>
      </c>
      <c r="U7" s="17" t="s">
        <v>264</v>
      </c>
      <c r="V7" s="17" t="s">
        <v>387</v>
      </c>
      <c r="W7" s="17" t="s">
        <v>264</v>
      </c>
      <c r="X7" s="17" t="s">
        <v>388</v>
      </c>
      <c r="Y7" s="17" t="s">
        <v>381</v>
      </c>
      <c r="Z7" s="17" t="s">
        <v>388</v>
      </c>
      <c r="AA7" s="17" t="s">
        <v>258</v>
      </c>
      <c r="AB7" s="17" t="s">
        <v>264</v>
      </c>
      <c r="AC7" s="17"/>
      <c r="AD7" s="17" t="s">
        <v>391</v>
      </c>
      <c r="AE7" s="17" t="s">
        <v>392</v>
      </c>
      <c r="AF7" s="17" t="s">
        <v>387</v>
      </c>
      <c r="AG7" s="17" t="s">
        <v>264</v>
      </c>
      <c r="AH7" s="17"/>
      <c r="AI7" s="17" t="s">
        <v>356</v>
      </c>
      <c r="AJ7" s="334" t="s">
        <v>397</v>
      </c>
      <c r="AK7" s="86"/>
      <c r="AL7" s="86"/>
      <c r="AM7" s="86" t="s">
        <v>287</v>
      </c>
      <c r="AN7" s="86" t="s">
        <v>403</v>
      </c>
      <c r="AO7" s="86"/>
      <c r="AP7" s="87"/>
      <c r="AR7" s="187" t="str">
        <f>IF(HLOOKUP($A$1&amp;"a",[1]!Plan,AR66,FALSE)="","",HLOOKUP($A$1&amp;"a",[1]!Plan,AR66,FALSE))</f>
        <v>DS001</v>
      </c>
      <c r="AS7" s="187" t="str">
        <f>IF(HLOOKUP($A$1&amp;"a",[1]!Plan,AS66,FALSE)="","",HLOOKUP($A$1&amp;"a",[1]!Plan,AS66,FALSE))</f>
        <v>TEAG</v>
      </c>
      <c r="AT7" s="18" t="str">
        <f>IF(HLOOKUP($A$1&amp;"a",[1]!Plan,AT66,FALSE)="","",HLOOKUP($A$1&amp;"a",[1]!Plan,AT66,FALSE))</f>
        <v>LRAUH MCSA</v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4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344" t="s">
        <v>233</v>
      </c>
      <c r="D8" s="344" t="s">
        <v>233</v>
      </c>
      <c r="E8" s="292" t="s">
        <v>16</v>
      </c>
      <c r="F8" s="372" t="s">
        <v>0</v>
      </c>
      <c r="G8" s="290" t="s">
        <v>6</v>
      </c>
      <c r="H8" s="290" t="s">
        <v>6</v>
      </c>
      <c r="I8" s="289"/>
      <c r="J8" s="289"/>
      <c r="K8" s="390" t="s">
        <v>372</v>
      </c>
      <c r="L8" s="289"/>
      <c r="M8" s="309" t="s">
        <v>17</v>
      </c>
      <c r="N8" s="289"/>
      <c r="O8" s="289"/>
      <c r="P8" s="322" t="s">
        <v>56</v>
      </c>
      <c r="Q8" s="217" t="s">
        <v>27</v>
      </c>
      <c r="R8" s="390" t="s">
        <v>372</v>
      </c>
      <c r="S8" s="289"/>
      <c r="T8" s="366" t="s">
        <v>14</v>
      </c>
      <c r="U8" s="390" t="s">
        <v>372</v>
      </c>
      <c r="V8" s="217" t="s">
        <v>27</v>
      </c>
      <c r="W8" s="390" t="s">
        <v>372</v>
      </c>
      <c r="X8" s="387" t="s">
        <v>389</v>
      </c>
      <c r="Y8" s="290" t="s">
        <v>6</v>
      </c>
      <c r="Z8" s="387" t="s">
        <v>389</v>
      </c>
      <c r="AA8" s="293" t="s">
        <v>225</v>
      </c>
      <c r="AB8" s="390" t="s">
        <v>372</v>
      </c>
      <c r="AC8" s="289"/>
      <c r="AD8" s="366" t="s">
        <v>14</v>
      </c>
      <c r="AE8" s="264" t="s">
        <v>74</v>
      </c>
      <c r="AF8" s="217" t="s">
        <v>27</v>
      </c>
      <c r="AG8" s="390" t="s">
        <v>372</v>
      </c>
      <c r="AH8" s="289"/>
      <c r="AI8" s="295" t="s">
        <v>26</v>
      </c>
      <c r="AJ8" s="348" t="s">
        <v>4</v>
      </c>
      <c r="AK8" s="315"/>
      <c r="AL8" s="315"/>
      <c r="AM8" s="388" t="s">
        <v>5</v>
      </c>
      <c r="AN8" s="340" t="s">
        <v>2</v>
      </c>
      <c r="AO8" s="3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>Dittmer</v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2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>
        <v>4</v>
      </c>
      <c r="D9" s="26">
        <v>4</v>
      </c>
      <c r="E9" s="26" t="s">
        <v>62</v>
      </c>
      <c r="F9" s="26">
        <v>5</v>
      </c>
      <c r="G9" s="26">
        <v>1</v>
      </c>
      <c r="H9" s="26">
        <v>1</v>
      </c>
      <c r="I9" s="26"/>
      <c r="J9" s="26"/>
      <c r="K9" s="26">
        <v>7</v>
      </c>
      <c r="L9" s="26"/>
      <c r="M9" s="391" t="s">
        <v>404</v>
      </c>
      <c r="N9" s="26"/>
      <c r="O9" s="26"/>
      <c r="P9" s="26" t="s">
        <v>32</v>
      </c>
      <c r="Q9" s="26">
        <v>9</v>
      </c>
      <c r="R9" s="26">
        <v>7</v>
      </c>
      <c r="S9" s="26"/>
      <c r="T9" s="26">
        <v>3</v>
      </c>
      <c r="U9" s="26">
        <v>7</v>
      </c>
      <c r="V9" s="26">
        <v>9</v>
      </c>
      <c r="W9" s="26">
        <v>7</v>
      </c>
      <c r="X9" s="26" t="s">
        <v>33</v>
      </c>
      <c r="Y9" s="26">
        <v>1</v>
      </c>
      <c r="Z9" s="26" t="s">
        <v>33</v>
      </c>
      <c r="AA9" s="26" t="s">
        <v>63</v>
      </c>
      <c r="AB9" s="26">
        <v>7</v>
      </c>
      <c r="AC9" s="26"/>
      <c r="AD9" s="26">
        <v>3</v>
      </c>
      <c r="AE9" s="26">
        <v>8</v>
      </c>
      <c r="AF9" s="26">
        <v>9</v>
      </c>
      <c r="AG9" s="26">
        <v>7</v>
      </c>
      <c r="AH9" s="26"/>
      <c r="AI9" s="26">
        <v>6</v>
      </c>
      <c r="AJ9" s="82" t="s">
        <v>31</v>
      </c>
      <c r="AK9" s="31"/>
      <c r="AL9" s="31"/>
      <c r="AM9" s="31" t="s">
        <v>398</v>
      </c>
      <c r="AN9" s="124" t="s">
        <v>402</v>
      </c>
      <c r="AO9" s="31"/>
      <c r="AP9" s="125"/>
      <c r="AQ9" s="4"/>
      <c r="AR9" s="28">
        <f>IF(HLOOKUP($A$1&amp;"b",[1]!Plan,AR66,FALSE)="","",HLOOKUP($A$1&amp;"b",[1]!Plan,AR66,FALSE))</f>
        <v>8</v>
      </c>
      <c r="AS9" s="28">
        <f>IF(HLOOKUP($A$1&amp;"b",[1]!Plan,AS66,FALSE)="","",HLOOKUP($A$1&amp;"b",[1]!Plan,AS66,FALSE))</f>
        <v>8</v>
      </c>
      <c r="AT9" s="28">
        <f>IF(HLOOKUP($A$1&amp;"b",[1]!Plan,AT66,FALSE)="","",HLOOKUP($A$1&amp;"b",[1]!Plan,AT66,FALSE))</f>
        <v>8</v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9</v>
      </c>
      <c r="BA9" s="167">
        <f t="shared" si="4"/>
        <v>0</v>
      </c>
      <c r="BB9" s="167">
        <f t="shared" si="4"/>
        <v>8</v>
      </c>
      <c r="BC9" s="167">
        <f t="shared" si="4"/>
        <v>5</v>
      </c>
      <c r="BD9" s="167">
        <f t="shared" si="4"/>
        <v>13</v>
      </c>
      <c r="BE9" s="167">
        <f t="shared" si="4"/>
        <v>6</v>
      </c>
      <c r="BF9" s="167">
        <f t="shared" si="4"/>
        <v>15</v>
      </c>
      <c r="BG9" s="167">
        <f t="shared" si="4"/>
        <v>2</v>
      </c>
      <c r="BH9" s="167">
        <f t="shared" si="4"/>
        <v>10</v>
      </c>
      <c r="BI9" s="167">
        <f t="shared" si="4"/>
        <v>0</v>
      </c>
      <c r="BJ9" s="167">
        <f t="shared" si="4"/>
        <v>2</v>
      </c>
      <c r="BK9" s="167">
        <f t="shared" si="4"/>
        <v>2</v>
      </c>
      <c r="BL9" s="167">
        <f t="shared" si="4"/>
        <v>10</v>
      </c>
      <c r="BM9" s="167">
        <f t="shared" si="4"/>
        <v>0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0</v>
      </c>
      <c r="BR9" s="167">
        <f t="shared" si="4"/>
        <v>2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253</v>
      </c>
      <c r="C14" s="17" t="s">
        <v>262</v>
      </c>
      <c r="D14" s="17" t="s">
        <v>262</v>
      </c>
      <c r="E14" s="17" t="s">
        <v>342</v>
      </c>
      <c r="F14" s="17" t="s">
        <v>385</v>
      </c>
      <c r="G14" s="17" t="s">
        <v>381</v>
      </c>
      <c r="H14" s="17" t="s">
        <v>381</v>
      </c>
      <c r="I14" s="17"/>
      <c r="J14" s="17"/>
      <c r="K14" s="17" t="s">
        <v>264</v>
      </c>
      <c r="L14" s="17"/>
      <c r="M14" s="17" t="s">
        <v>386</v>
      </c>
      <c r="N14" s="373" t="s">
        <v>253</v>
      </c>
      <c r="O14" s="17"/>
      <c r="P14" s="17" t="s">
        <v>405</v>
      </c>
      <c r="Q14" s="17" t="s">
        <v>387</v>
      </c>
      <c r="R14" s="17" t="s">
        <v>264</v>
      </c>
      <c r="S14" s="373" t="s">
        <v>253</v>
      </c>
      <c r="T14" s="17" t="s">
        <v>391</v>
      </c>
      <c r="U14" s="17" t="s">
        <v>264</v>
      </c>
      <c r="V14" s="17" t="s">
        <v>387</v>
      </c>
      <c r="W14" s="17" t="s">
        <v>264</v>
      </c>
      <c r="X14" s="17" t="s">
        <v>388</v>
      </c>
      <c r="Y14" s="17" t="s">
        <v>381</v>
      </c>
      <c r="Z14" s="17" t="s">
        <v>388</v>
      </c>
      <c r="AA14" s="17" t="s">
        <v>258</v>
      </c>
      <c r="AB14" s="17" t="s">
        <v>264</v>
      </c>
      <c r="AC14" s="17"/>
      <c r="AD14" s="17" t="s">
        <v>391</v>
      </c>
      <c r="AE14" s="17" t="s">
        <v>392</v>
      </c>
      <c r="AF14" s="17" t="s">
        <v>387</v>
      </c>
      <c r="AG14" s="17" t="s">
        <v>264</v>
      </c>
      <c r="AH14" s="17"/>
      <c r="AI14" s="17" t="s">
        <v>293</v>
      </c>
      <c r="AJ14" s="334" t="s">
        <v>397</v>
      </c>
      <c r="AK14" s="86"/>
      <c r="AL14" s="86"/>
      <c r="AM14" s="86" t="s">
        <v>287</v>
      </c>
      <c r="AN14" s="86" t="s">
        <v>403</v>
      </c>
      <c r="AO14" s="86"/>
      <c r="AP14" s="87"/>
      <c r="AQ14" s="4"/>
      <c r="AR14" s="187" t="str">
        <f>IF(HLOOKUP($A$1&amp;"a",[1]!Plan,AR67,FALSE)="","",HLOOKUP($A$1&amp;"a",[1]!Plan,AR67,FALSE))</f>
        <v>DS002</v>
      </c>
      <c r="AS14" s="187" t="str">
        <f>IF(HLOOKUP($A$1&amp;"a",[1]!Plan,AS67,FALSE)="","",HLOOKUP($A$1&amp;"a",[1]!Plan,AS67,FALSE))</f>
        <v>TEAG</v>
      </c>
      <c r="AT14" s="18" t="str">
        <f>IF(HLOOKUP($A$1&amp;"a",[1]!Plan,AT67,FALSE)="","",HLOOKUP($A$1&amp;"a",[1]!Plan,AT67,FALSE))</f>
        <v>LRAUH MCSA</v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344" t="s">
        <v>233</v>
      </c>
      <c r="D15" s="344" t="s">
        <v>233</v>
      </c>
      <c r="E15" s="292" t="s">
        <v>16</v>
      </c>
      <c r="F15" s="372" t="s">
        <v>0</v>
      </c>
      <c r="G15" s="290" t="s">
        <v>6</v>
      </c>
      <c r="H15" s="290" t="s">
        <v>6</v>
      </c>
      <c r="I15" s="289"/>
      <c r="J15" s="289"/>
      <c r="K15" s="292" t="s">
        <v>16</v>
      </c>
      <c r="L15" s="289"/>
      <c r="M15" s="309" t="s">
        <v>17</v>
      </c>
      <c r="N15" s="289"/>
      <c r="O15" s="289"/>
      <c r="P15" s="292" t="s">
        <v>16</v>
      </c>
      <c r="Q15" s="217" t="s">
        <v>27</v>
      </c>
      <c r="R15" s="292" t="s">
        <v>16</v>
      </c>
      <c r="S15" s="289"/>
      <c r="T15" s="366" t="s">
        <v>14</v>
      </c>
      <c r="U15" s="292" t="s">
        <v>16</v>
      </c>
      <c r="V15" s="217" t="s">
        <v>27</v>
      </c>
      <c r="W15" s="292" t="s">
        <v>16</v>
      </c>
      <c r="X15" s="387" t="s">
        <v>389</v>
      </c>
      <c r="Y15" s="290" t="s">
        <v>6</v>
      </c>
      <c r="Z15" s="387" t="s">
        <v>389</v>
      </c>
      <c r="AA15" s="293" t="s">
        <v>225</v>
      </c>
      <c r="AB15" s="292" t="s">
        <v>16</v>
      </c>
      <c r="AC15" s="289"/>
      <c r="AD15" s="366" t="s">
        <v>14</v>
      </c>
      <c r="AE15" s="264" t="s">
        <v>74</v>
      </c>
      <c r="AF15" s="217" t="s">
        <v>27</v>
      </c>
      <c r="AG15" s="292" t="s">
        <v>16</v>
      </c>
      <c r="AH15" s="289"/>
      <c r="AI15" s="324" t="s">
        <v>58</v>
      </c>
      <c r="AJ15" s="348" t="s">
        <v>4</v>
      </c>
      <c r="AK15" s="315"/>
      <c r="AL15" s="315"/>
      <c r="AM15" s="388" t="s">
        <v>5</v>
      </c>
      <c r="AN15" s="340" t="s">
        <v>2</v>
      </c>
      <c r="AO15" s="3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>Dittmer</v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>
        <v>4</v>
      </c>
      <c r="D16" s="26">
        <v>4</v>
      </c>
      <c r="E16" s="26" t="s">
        <v>62</v>
      </c>
      <c r="F16" s="26">
        <v>5</v>
      </c>
      <c r="G16" s="26">
        <v>1</v>
      </c>
      <c r="H16" s="26">
        <v>1</v>
      </c>
      <c r="I16" s="26"/>
      <c r="J16" s="26"/>
      <c r="K16" s="26">
        <v>7</v>
      </c>
      <c r="L16" s="26"/>
      <c r="M16" s="391" t="s">
        <v>404</v>
      </c>
      <c r="N16" s="26"/>
      <c r="O16" s="26"/>
      <c r="P16" s="26" t="s">
        <v>32</v>
      </c>
      <c r="Q16" s="26">
        <v>9</v>
      </c>
      <c r="R16" s="26">
        <v>7</v>
      </c>
      <c r="S16" s="26"/>
      <c r="T16" s="26">
        <v>3</v>
      </c>
      <c r="U16" s="26">
        <v>7</v>
      </c>
      <c r="V16" s="26">
        <v>9</v>
      </c>
      <c r="W16" s="26">
        <v>7</v>
      </c>
      <c r="X16" s="26" t="s">
        <v>33</v>
      </c>
      <c r="Y16" s="26">
        <v>1</v>
      </c>
      <c r="Z16" s="26" t="s">
        <v>33</v>
      </c>
      <c r="AA16" s="26" t="s">
        <v>63</v>
      </c>
      <c r="AB16" s="26">
        <v>7</v>
      </c>
      <c r="AC16" s="26"/>
      <c r="AD16" s="26">
        <v>3</v>
      </c>
      <c r="AE16" s="26">
        <v>8</v>
      </c>
      <c r="AF16" s="26">
        <v>9</v>
      </c>
      <c r="AG16" s="26">
        <v>7</v>
      </c>
      <c r="AH16" s="26"/>
      <c r="AI16" s="26">
        <v>6</v>
      </c>
      <c r="AJ16" s="82" t="s">
        <v>31</v>
      </c>
      <c r="AK16" s="31"/>
      <c r="AL16" s="31"/>
      <c r="AM16" s="31" t="s">
        <v>398</v>
      </c>
      <c r="AN16" s="124" t="s">
        <v>402</v>
      </c>
      <c r="AO16" s="31"/>
      <c r="AP16" s="125"/>
      <c r="AQ16" s="4"/>
      <c r="AR16" s="28">
        <f>IF(HLOOKUP($A$1&amp;"b",[1]!Plan,AR67,FALSE)="","",HLOOKUP($A$1&amp;"b",[1]!Plan,AR67,FALSE))</f>
        <v>8</v>
      </c>
      <c r="AS16" s="28">
        <f>IF(HLOOKUP($A$1&amp;"b",[1]!Plan,AS67,FALSE)="","",HLOOKUP($A$1&amp;"b",[1]!Plan,AS67,FALSE))</f>
        <v>8</v>
      </c>
      <c r="AT16" s="28">
        <f>IF(HLOOKUP($A$1&amp;"b",[1]!Plan,AT67,FALSE)="","",HLOOKUP($A$1&amp;"b",[1]!Plan,AT67,FALSE))</f>
        <v>8</v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9</v>
      </c>
      <c r="BA16" s="167">
        <f t="shared" si="8"/>
        <v>0</v>
      </c>
      <c r="BB16" s="167">
        <f t="shared" si="8"/>
        <v>8</v>
      </c>
      <c r="BC16" s="167">
        <f t="shared" si="8"/>
        <v>5</v>
      </c>
      <c r="BD16" s="167">
        <f t="shared" si="8"/>
        <v>13</v>
      </c>
      <c r="BE16" s="167">
        <f t="shared" si="8"/>
        <v>6</v>
      </c>
      <c r="BF16" s="167">
        <f t="shared" si="8"/>
        <v>15</v>
      </c>
      <c r="BG16" s="167">
        <f t="shared" si="8"/>
        <v>2</v>
      </c>
      <c r="BH16" s="167">
        <f t="shared" si="8"/>
        <v>10</v>
      </c>
      <c r="BI16" s="167">
        <f t="shared" si="8"/>
        <v>0</v>
      </c>
      <c r="BJ16" s="167">
        <f t="shared" si="8"/>
        <v>2</v>
      </c>
      <c r="BK16" s="167">
        <f t="shared" si="8"/>
        <v>2</v>
      </c>
      <c r="BL16" s="167">
        <f t="shared" si="8"/>
        <v>10</v>
      </c>
      <c r="BM16" s="167">
        <f t="shared" si="8"/>
        <v>0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0</v>
      </c>
      <c r="BR16" s="167">
        <f t="shared" si="8"/>
        <v>2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253</v>
      </c>
      <c r="C17" s="17" t="s">
        <v>262</v>
      </c>
      <c r="D17" s="17" t="s">
        <v>262</v>
      </c>
      <c r="E17" s="17" t="s">
        <v>342</v>
      </c>
      <c r="F17" s="17" t="s">
        <v>385</v>
      </c>
      <c r="G17" s="17" t="s">
        <v>381</v>
      </c>
      <c r="H17" s="17" t="s">
        <v>381</v>
      </c>
      <c r="I17" s="17"/>
      <c r="J17" s="17"/>
      <c r="K17" s="17" t="s">
        <v>264</v>
      </c>
      <c r="L17" s="17"/>
      <c r="M17" s="17" t="s">
        <v>386</v>
      </c>
      <c r="N17" s="373" t="s">
        <v>253</v>
      </c>
      <c r="O17" s="17"/>
      <c r="P17" s="17" t="s">
        <v>405</v>
      </c>
      <c r="Q17" s="17" t="s">
        <v>387</v>
      </c>
      <c r="R17" s="17" t="s">
        <v>264</v>
      </c>
      <c r="S17" s="373" t="s">
        <v>253</v>
      </c>
      <c r="T17" s="17" t="s">
        <v>391</v>
      </c>
      <c r="U17" s="17" t="s">
        <v>264</v>
      </c>
      <c r="V17" s="17" t="s">
        <v>387</v>
      </c>
      <c r="W17" s="17" t="s">
        <v>264</v>
      </c>
      <c r="X17" s="17" t="s">
        <v>388</v>
      </c>
      <c r="Y17" s="17" t="s">
        <v>381</v>
      </c>
      <c r="Z17" s="17" t="s">
        <v>388</v>
      </c>
      <c r="AA17" s="17"/>
      <c r="AB17" s="17" t="s">
        <v>264</v>
      </c>
      <c r="AC17" s="17"/>
      <c r="AD17" s="17" t="s">
        <v>391</v>
      </c>
      <c r="AE17" s="17" t="s">
        <v>392</v>
      </c>
      <c r="AF17" s="17" t="s">
        <v>387</v>
      </c>
      <c r="AG17" s="17" t="s">
        <v>264</v>
      </c>
      <c r="AH17" s="17"/>
      <c r="AI17" s="17" t="s">
        <v>293</v>
      </c>
      <c r="AJ17" s="334" t="s">
        <v>397</v>
      </c>
      <c r="AK17" s="86"/>
      <c r="AL17" s="86"/>
      <c r="AM17" s="86" t="s">
        <v>287</v>
      </c>
      <c r="AN17" s="86" t="s">
        <v>403</v>
      </c>
      <c r="AO17" s="86"/>
      <c r="AP17" s="87"/>
      <c r="AQ17" s="4"/>
      <c r="AR17" s="187" t="str">
        <f>IF(HLOOKUP($A$1&amp;"a",[1]!Plan,AR67,FALSE)="","",HLOOKUP($A$1&amp;"a",[1]!Plan,AR67,FALSE))</f>
        <v>DS002</v>
      </c>
      <c r="AS17" s="187" t="str">
        <f>IF(HLOOKUP($A$1&amp;"a",[1]!Plan,AS67,FALSE)="","",HLOOKUP($A$1&amp;"a",[1]!Plan,AS67,FALSE))</f>
        <v>TEAG</v>
      </c>
      <c r="AT17" s="18" t="str">
        <f>IF(HLOOKUP($A$1&amp;"a",[1]!Plan,AT67,FALSE)="","",HLOOKUP($A$1&amp;"a",[1]!Plan,AT67,FALSE))</f>
        <v>LRAUH MCSA</v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344" t="s">
        <v>233</v>
      </c>
      <c r="D18" s="344" t="s">
        <v>233</v>
      </c>
      <c r="E18" s="292" t="s">
        <v>16</v>
      </c>
      <c r="F18" s="372" t="s">
        <v>0</v>
      </c>
      <c r="G18" s="290" t="s">
        <v>6</v>
      </c>
      <c r="H18" s="290" t="s">
        <v>6</v>
      </c>
      <c r="I18" s="289"/>
      <c r="J18" s="289"/>
      <c r="K18" s="390" t="s">
        <v>372</v>
      </c>
      <c r="L18" s="289"/>
      <c r="M18" s="309" t="s">
        <v>17</v>
      </c>
      <c r="N18" s="289"/>
      <c r="O18" s="289"/>
      <c r="P18" s="292" t="s">
        <v>16</v>
      </c>
      <c r="Q18" s="217" t="s">
        <v>27</v>
      </c>
      <c r="R18" s="390" t="s">
        <v>372</v>
      </c>
      <c r="S18" s="289"/>
      <c r="T18" s="366" t="s">
        <v>14</v>
      </c>
      <c r="U18" s="390" t="s">
        <v>372</v>
      </c>
      <c r="V18" s="217" t="s">
        <v>27</v>
      </c>
      <c r="W18" s="390" t="s">
        <v>372</v>
      </c>
      <c r="X18" s="387" t="s">
        <v>389</v>
      </c>
      <c r="Y18" s="290" t="s">
        <v>6</v>
      </c>
      <c r="Z18" s="387" t="s">
        <v>389</v>
      </c>
      <c r="AA18" s="289"/>
      <c r="AB18" s="390" t="s">
        <v>372</v>
      </c>
      <c r="AC18" s="289"/>
      <c r="AD18" s="366" t="s">
        <v>14</v>
      </c>
      <c r="AE18" s="264" t="s">
        <v>74</v>
      </c>
      <c r="AF18" s="217" t="s">
        <v>27</v>
      </c>
      <c r="AG18" s="390" t="s">
        <v>372</v>
      </c>
      <c r="AH18" s="289"/>
      <c r="AI18" s="324" t="s">
        <v>58</v>
      </c>
      <c r="AJ18" s="348" t="s">
        <v>4</v>
      </c>
      <c r="AK18" s="315"/>
      <c r="AL18" s="315"/>
      <c r="AM18" s="388" t="s">
        <v>5</v>
      </c>
      <c r="AN18" s="340" t="s">
        <v>2</v>
      </c>
      <c r="AO18" s="3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>Dittmer</v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>
        <v>4</v>
      </c>
      <c r="D19" s="26">
        <v>4</v>
      </c>
      <c r="E19" s="26" t="s">
        <v>62</v>
      </c>
      <c r="F19" s="26">
        <v>5</v>
      </c>
      <c r="G19" s="26">
        <v>1</v>
      </c>
      <c r="H19" s="26">
        <v>1</v>
      </c>
      <c r="I19" s="26"/>
      <c r="J19" s="26"/>
      <c r="K19" s="26">
        <v>7</v>
      </c>
      <c r="L19" s="26"/>
      <c r="M19" s="391" t="s">
        <v>404</v>
      </c>
      <c r="N19" s="26"/>
      <c r="O19" s="26"/>
      <c r="P19" s="26" t="s">
        <v>32</v>
      </c>
      <c r="Q19" s="26">
        <v>9</v>
      </c>
      <c r="R19" s="26">
        <v>7</v>
      </c>
      <c r="S19" s="26"/>
      <c r="T19" s="26">
        <v>3</v>
      </c>
      <c r="U19" s="26">
        <v>7</v>
      </c>
      <c r="V19" s="26">
        <v>9</v>
      </c>
      <c r="W19" s="26">
        <v>7</v>
      </c>
      <c r="X19" s="26" t="s">
        <v>33</v>
      </c>
      <c r="Y19" s="26">
        <v>1</v>
      </c>
      <c r="Z19" s="26" t="s">
        <v>33</v>
      </c>
      <c r="AA19" s="26"/>
      <c r="AB19" s="26">
        <v>7</v>
      </c>
      <c r="AC19" s="26"/>
      <c r="AD19" s="26">
        <v>3</v>
      </c>
      <c r="AE19" s="26">
        <v>8</v>
      </c>
      <c r="AF19" s="26">
        <v>9</v>
      </c>
      <c r="AG19" s="26">
        <v>7</v>
      </c>
      <c r="AH19" s="26"/>
      <c r="AI19" s="26">
        <v>6</v>
      </c>
      <c r="AJ19" s="82" t="s">
        <v>31</v>
      </c>
      <c r="AK19" s="31"/>
      <c r="AL19" s="31"/>
      <c r="AM19" s="31" t="s">
        <v>398</v>
      </c>
      <c r="AN19" s="124" t="s">
        <v>402</v>
      </c>
      <c r="AO19" s="31"/>
      <c r="AP19" s="125"/>
      <c r="AQ19" s="4"/>
      <c r="AR19" s="28">
        <f>IF(HLOOKUP($A$1&amp;"b",[1]!Plan,AR67,FALSE)="","",HLOOKUP($A$1&amp;"b",[1]!Plan,AR67,FALSE))</f>
        <v>8</v>
      </c>
      <c r="AS19" s="28">
        <f>IF(HLOOKUP($A$1&amp;"b",[1]!Plan,AS67,FALSE)="","",HLOOKUP($A$1&amp;"b",[1]!Plan,AS67,FALSE))</f>
        <v>8</v>
      </c>
      <c r="AT19" s="28">
        <f>IF(HLOOKUP($A$1&amp;"b",[1]!Plan,AT67,FALSE)="","",HLOOKUP($A$1&amp;"b",[1]!Plan,AT67,FALSE))</f>
        <v>8</v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9</v>
      </c>
      <c r="BA19" s="167">
        <f t="shared" si="10"/>
        <v>0</v>
      </c>
      <c r="BB19" s="167">
        <f t="shared" si="10"/>
        <v>8</v>
      </c>
      <c r="BC19" s="167">
        <f t="shared" si="10"/>
        <v>5</v>
      </c>
      <c r="BD19" s="167">
        <f t="shared" si="10"/>
        <v>13</v>
      </c>
      <c r="BE19" s="167">
        <f t="shared" si="10"/>
        <v>6</v>
      </c>
      <c r="BF19" s="167">
        <f t="shared" si="10"/>
        <v>15</v>
      </c>
      <c r="BG19" s="167">
        <f t="shared" si="10"/>
        <v>2</v>
      </c>
      <c r="BH19" s="167">
        <f t="shared" si="10"/>
        <v>10</v>
      </c>
      <c r="BI19" s="167">
        <f t="shared" si="10"/>
        <v>0</v>
      </c>
      <c r="BJ19" s="167">
        <f t="shared" si="10"/>
        <v>2</v>
      </c>
      <c r="BK19" s="167">
        <f t="shared" si="10"/>
        <v>2</v>
      </c>
      <c r="BL19" s="167">
        <f t="shared" si="10"/>
        <v>10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2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253</v>
      </c>
      <c r="C24" s="17" t="s">
        <v>262</v>
      </c>
      <c r="D24" s="17" t="s">
        <v>262</v>
      </c>
      <c r="E24" s="17" t="s">
        <v>342</v>
      </c>
      <c r="F24" s="17" t="s">
        <v>385</v>
      </c>
      <c r="G24" s="17" t="s">
        <v>381</v>
      </c>
      <c r="H24" s="17" t="s">
        <v>381</v>
      </c>
      <c r="I24" s="17"/>
      <c r="J24" s="17"/>
      <c r="K24" s="17" t="s">
        <v>264</v>
      </c>
      <c r="L24" s="17"/>
      <c r="M24" s="17" t="s">
        <v>386</v>
      </c>
      <c r="N24" s="373" t="s">
        <v>253</v>
      </c>
      <c r="O24" s="17"/>
      <c r="P24" s="17" t="s">
        <v>405</v>
      </c>
      <c r="Q24" s="17" t="s">
        <v>387</v>
      </c>
      <c r="R24" s="17" t="s">
        <v>264</v>
      </c>
      <c r="S24" s="373" t="s">
        <v>253</v>
      </c>
      <c r="T24" s="17" t="s">
        <v>391</v>
      </c>
      <c r="U24" s="17" t="s">
        <v>264</v>
      </c>
      <c r="V24" s="17" t="s">
        <v>387</v>
      </c>
      <c r="W24" s="17" t="s">
        <v>264</v>
      </c>
      <c r="X24" s="17" t="s">
        <v>390</v>
      </c>
      <c r="Y24" s="17" t="s">
        <v>381</v>
      </c>
      <c r="Z24" s="17" t="s">
        <v>390</v>
      </c>
      <c r="AA24" s="17" t="s">
        <v>258</v>
      </c>
      <c r="AB24" s="17" t="s">
        <v>264</v>
      </c>
      <c r="AC24" s="17"/>
      <c r="AD24" s="17" t="s">
        <v>391</v>
      </c>
      <c r="AE24" s="17" t="s">
        <v>392</v>
      </c>
      <c r="AF24" s="17" t="s">
        <v>387</v>
      </c>
      <c r="AG24" s="17" t="s">
        <v>264</v>
      </c>
      <c r="AH24" s="17"/>
      <c r="AI24" s="17" t="s">
        <v>356</v>
      </c>
      <c r="AJ24" s="334"/>
      <c r="AK24" s="86"/>
      <c r="AL24" s="86" t="s">
        <v>399</v>
      </c>
      <c r="AM24" s="86"/>
      <c r="AN24" s="86" t="s">
        <v>403</v>
      </c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>Sozialwerk Meiningen</v>
      </c>
      <c r="AT24" s="18" t="str">
        <f>IF(HLOOKUP($A$1&amp;"a",[1]!Plan,AT68,FALSE)="","",HLOOKUP($A$1&amp;"a",[1]!Plan,AT68,FALSE))</f>
        <v>LRAUH MCSA</v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344" t="s">
        <v>233</v>
      </c>
      <c r="D25" s="344" t="s">
        <v>233</v>
      </c>
      <c r="E25" s="292" t="s">
        <v>16</v>
      </c>
      <c r="F25" s="372" t="s">
        <v>0</v>
      </c>
      <c r="G25" s="288" t="s">
        <v>4</v>
      </c>
      <c r="H25" s="288" t="s">
        <v>4</v>
      </c>
      <c r="I25" s="289"/>
      <c r="J25" s="289"/>
      <c r="K25" s="390" t="s">
        <v>372</v>
      </c>
      <c r="L25" s="289"/>
      <c r="M25" s="309" t="s">
        <v>17</v>
      </c>
      <c r="N25" s="289"/>
      <c r="O25" s="289"/>
      <c r="P25" s="292" t="s">
        <v>16</v>
      </c>
      <c r="Q25" s="217" t="s">
        <v>27</v>
      </c>
      <c r="R25" s="390" t="s">
        <v>372</v>
      </c>
      <c r="S25" s="289"/>
      <c r="T25" s="366" t="s">
        <v>14</v>
      </c>
      <c r="U25" s="390" t="s">
        <v>372</v>
      </c>
      <c r="V25" s="217" t="s">
        <v>27</v>
      </c>
      <c r="W25" s="390" t="s">
        <v>372</v>
      </c>
      <c r="X25" s="290" t="s">
        <v>6</v>
      </c>
      <c r="Y25" s="288" t="s">
        <v>4</v>
      </c>
      <c r="Z25" s="290" t="s">
        <v>6</v>
      </c>
      <c r="AA25" s="293" t="s">
        <v>225</v>
      </c>
      <c r="AB25" s="390" t="s">
        <v>372</v>
      </c>
      <c r="AC25" s="289"/>
      <c r="AD25" s="366" t="s">
        <v>14</v>
      </c>
      <c r="AE25" s="264" t="s">
        <v>74</v>
      </c>
      <c r="AF25" s="217" t="s">
        <v>27</v>
      </c>
      <c r="AG25" s="390" t="s">
        <v>372</v>
      </c>
      <c r="AH25" s="289"/>
      <c r="AI25" s="295" t="s">
        <v>26</v>
      </c>
      <c r="AJ25" s="313"/>
      <c r="AK25" s="289"/>
      <c r="AL25" s="297" t="s">
        <v>5</v>
      </c>
      <c r="AM25" s="289"/>
      <c r="AN25" s="340" t="s">
        <v>2</v>
      </c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>
        <v>4</v>
      </c>
      <c r="D26" s="26">
        <v>4</v>
      </c>
      <c r="E26" s="26" t="s">
        <v>62</v>
      </c>
      <c r="F26" s="26">
        <v>5</v>
      </c>
      <c r="G26" s="26">
        <v>1</v>
      </c>
      <c r="H26" s="26">
        <v>1</v>
      </c>
      <c r="I26" s="26"/>
      <c r="J26" s="26"/>
      <c r="K26" s="26">
        <v>7</v>
      </c>
      <c r="L26" s="26"/>
      <c r="M26" s="391" t="s">
        <v>404</v>
      </c>
      <c r="N26" s="26"/>
      <c r="O26" s="26"/>
      <c r="P26" s="26" t="s">
        <v>32</v>
      </c>
      <c r="Q26" s="26">
        <v>9</v>
      </c>
      <c r="R26" s="26">
        <v>7</v>
      </c>
      <c r="S26" s="26"/>
      <c r="T26" s="26">
        <v>3</v>
      </c>
      <c r="U26" s="26">
        <v>7</v>
      </c>
      <c r="V26" s="26">
        <v>9</v>
      </c>
      <c r="W26" s="26">
        <v>7</v>
      </c>
      <c r="X26" s="26" t="s">
        <v>33</v>
      </c>
      <c r="Y26" s="26">
        <v>1</v>
      </c>
      <c r="Z26" s="26" t="s">
        <v>33</v>
      </c>
      <c r="AA26" s="26" t="s">
        <v>63</v>
      </c>
      <c r="AB26" s="26">
        <v>7</v>
      </c>
      <c r="AC26" s="26"/>
      <c r="AD26" s="26">
        <v>3</v>
      </c>
      <c r="AE26" s="26">
        <v>8</v>
      </c>
      <c r="AF26" s="26">
        <v>9</v>
      </c>
      <c r="AG26" s="26">
        <v>7</v>
      </c>
      <c r="AH26" s="26"/>
      <c r="AI26" s="26">
        <v>6</v>
      </c>
      <c r="AJ26" s="82"/>
      <c r="AK26" s="124"/>
      <c r="AL26" s="382" t="s">
        <v>379</v>
      </c>
      <c r="AM26" s="124"/>
      <c r="AN26" s="124" t="s">
        <v>402</v>
      </c>
      <c r="AO26" s="124"/>
      <c r="AP26" s="125"/>
      <c r="AQ26" s="4"/>
      <c r="AR26" s="28" t="str">
        <f>IF(HLOOKUP($A$1&amp;"b",[1]!Plan,AR68,FALSE)="","",HLOOKUP($A$1&amp;"b",[1]!Plan,AR68,FALSE))</f>
        <v/>
      </c>
      <c r="AS26" s="28">
        <f>IF(HLOOKUP($A$1&amp;"b",[1]!Plan,AS68,FALSE)="","",HLOOKUP($A$1&amp;"b",[1]!Plan,AS68,FALSE))</f>
        <v>8</v>
      </c>
      <c r="AT26" s="28">
        <f>IF(HLOOKUP($A$1&amp;"b",[1]!Plan,AT68,FALSE)="","",HLOOKUP($A$1&amp;"b",[1]!Plan,AT68,FALSE))</f>
        <v>8</v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9</v>
      </c>
      <c r="BA26" s="167">
        <f t="shared" si="14"/>
        <v>0</v>
      </c>
      <c r="BB26" s="167">
        <f t="shared" si="14"/>
        <v>8</v>
      </c>
      <c r="BC26" s="167">
        <f t="shared" si="14"/>
        <v>5</v>
      </c>
      <c r="BD26" s="167">
        <f t="shared" si="14"/>
        <v>13</v>
      </c>
      <c r="BE26" s="167">
        <f t="shared" si="14"/>
        <v>6</v>
      </c>
      <c r="BF26" s="167">
        <f t="shared" si="14"/>
        <v>15</v>
      </c>
      <c r="BG26" s="167">
        <f t="shared" si="14"/>
        <v>2</v>
      </c>
      <c r="BH26" s="167">
        <f t="shared" si="14"/>
        <v>10</v>
      </c>
      <c r="BI26" s="167">
        <f t="shared" si="14"/>
        <v>0</v>
      </c>
      <c r="BJ26" s="167">
        <f t="shared" si="14"/>
        <v>0</v>
      </c>
      <c r="BK26" s="167">
        <f t="shared" si="14"/>
        <v>2</v>
      </c>
      <c r="BL26" s="167">
        <f t="shared" si="14"/>
        <v>10</v>
      </c>
      <c r="BM26" s="167">
        <f t="shared" si="14"/>
        <v>0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0</v>
      </c>
      <c r="BR26" s="167">
        <f t="shared" si="14"/>
        <v>2</v>
      </c>
    </row>
    <row r="27" spans="1:83" ht="17.100000000000001" customHeight="1" x14ac:dyDescent="0.3">
      <c r="A27" s="192"/>
      <c r="B27" s="17" t="s">
        <v>253</v>
      </c>
      <c r="C27" s="17" t="s">
        <v>262</v>
      </c>
      <c r="D27" s="17" t="s">
        <v>262</v>
      </c>
      <c r="E27" s="17" t="s">
        <v>342</v>
      </c>
      <c r="F27" s="17" t="s">
        <v>385</v>
      </c>
      <c r="G27" s="17" t="s">
        <v>381</v>
      </c>
      <c r="H27" s="17" t="s">
        <v>381</v>
      </c>
      <c r="I27" s="17"/>
      <c r="J27" s="17"/>
      <c r="K27" s="17" t="s">
        <v>264</v>
      </c>
      <c r="L27" s="17"/>
      <c r="M27" s="17" t="s">
        <v>386</v>
      </c>
      <c r="N27" s="373" t="s">
        <v>253</v>
      </c>
      <c r="O27" s="17"/>
      <c r="P27" s="17" t="s">
        <v>405</v>
      </c>
      <c r="Q27" s="17" t="s">
        <v>387</v>
      </c>
      <c r="R27" s="17" t="s">
        <v>264</v>
      </c>
      <c r="S27" s="373" t="s">
        <v>253</v>
      </c>
      <c r="T27" s="17" t="s">
        <v>391</v>
      </c>
      <c r="U27" s="17" t="s">
        <v>264</v>
      </c>
      <c r="V27" s="17" t="s">
        <v>387</v>
      </c>
      <c r="W27" s="17" t="s">
        <v>264</v>
      </c>
      <c r="X27" s="17" t="s">
        <v>390</v>
      </c>
      <c r="Y27" s="17" t="s">
        <v>381</v>
      </c>
      <c r="Z27" s="17" t="s">
        <v>390</v>
      </c>
      <c r="AA27" s="17" t="s">
        <v>258</v>
      </c>
      <c r="AB27" s="17" t="s">
        <v>264</v>
      </c>
      <c r="AC27" s="17"/>
      <c r="AD27" s="17" t="s">
        <v>391</v>
      </c>
      <c r="AE27" s="17" t="s">
        <v>392</v>
      </c>
      <c r="AF27" s="17" t="s">
        <v>387</v>
      </c>
      <c r="AG27" s="17" t="s">
        <v>264</v>
      </c>
      <c r="AH27" s="17"/>
      <c r="AI27" s="17" t="s">
        <v>356</v>
      </c>
      <c r="AJ27" s="334"/>
      <c r="AK27" s="86"/>
      <c r="AL27" s="86" t="s">
        <v>399</v>
      </c>
      <c r="AM27" s="86"/>
      <c r="AN27" s="86" t="s">
        <v>403</v>
      </c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>Sozialwerk Meiningen</v>
      </c>
      <c r="AT27" s="18" t="str">
        <f>IF(HLOOKUP($A$1&amp;"a",[1]!Plan,AT68,FALSE)="","",HLOOKUP($A$1&amp;"a",[1]!Plan,AT68,FALSE))</f>
        <v>LRAUH MCSA</v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344" t="s">
        <v>233</v>
      </c>
      <c r="D28" s="344" t="s">
        <v>233</v>
      </c>
      <c r="E28" s="292" t="s">
        <v>16</v>
      </c>
      <c r="F28" s="372" t="s">
        <v>0</v>
      </c>
      <c r="G28" s="288" t="s">
        <v>4</v>
      </c>
      <c r="H28" s="288" t="s">
        <v>4</v>
      </c>
      <c r="I28" s="289"/>
      <c r="J28" s="289"/>
      <c r="K28" s="390" t="s">
        <v>372</v>
      </c>
      <c r="L28" s="289"/>
      <c r="M28" s="309" t="s">
        <v>17</v>
      </c>
      <c r="N28" s="289"/>
      <c r="O28" s="289"/>
      <c r="P28" s="292" t="s">
        <v>16</v>
      </c>
      <c r="Q28" s="217" t="s">
        <v>27</v>
      </c>
      <c r="R28" s="390" t="s">
        <v>372</v>
      </c>
      <c r="S28" s="289"/>
      <c r="T28" s="366" t="s">
        <v>14</v>
      </c>
      <c r="U28" s="390" t="s">
        <v>372</v>
      </c>
      <c r="V28" s="217" t="s">
        <v>27</v>
      </c>
      <c r="W28" s="390" t="s">
        <v>372</v>
      </c>
      <c r="X28" s="290" t="s">
        <v>6</v>
      </c>
      <c r="Y28" s="288" t="s">
        <v>4</v>
      </c>
      <c r="Z28" s="290" t="s">
        <v>6</v>
      </c>
      <c r="AA28" s="293" t="s">
        <v>225</v>
      </c>
      <c r="AB28" s="390" t="s">
        <v>372</v>
      </c>
      <c r="AC28" s="289"/>
      <c r="AD28" s="366" t="s">
        <v>14</v>
      </c>
      <c r="AE28" s="264" t="s">
        <v>74</v>
      </c>
      <c r="AF28" s="217" t="s">
        <v>27</v>
      </c>
      <c r="AG28" s="390" t="s">
        <v>372</v>
      </c>
      <c r="AH28" s="289"/>
      <c r="AI28" s="295" t="s">
        <v>26</v>
      </c>
      <c r="AJ28" s="313"/>
      <c r="AK28" s="289"/>
      <c r="AL28" s="297" t="s">
        <v>5</v>
      </c>
      <c r="AM28" s="289"/>
      <c r="AN28" s="340" t="s">
        <v>2</v>
      </c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>
        <v>4</v>
      </c>
      <c r="D29" s="26">
        <v>4</v>
      </c>
      <c r="E29" s="26" t="s">
        <v>62</v>
      </c>
      <c r="F29" s="26">
        <v>5</v>
      </c>
      <c r="G29" s="26">
        <v>1</v>
      </c>
      <c r="H29" s="26">
        <v>1</v>
      </c>
      <c r="I29" s="26"/>
      <c r="J29" s="26"/>
      <c r="K29" s="26">
        <v>7</v>
      </c>
      <c r="L29" s="26"/>
      <c r="M29" s="391" t="s">
        <v>404</v>
      </c>
      <c r="N29" s="26"/>
      <c r="O29" s="26"/>
      <c r="P29" s="26" t="s">
        <v>32</v>
      </c>
      <c r="Q29" s="26">
        <v>9</v>
      </c>
      <c r="R29" s="26">
        <v>7</v>
      </c>
      <c r="S29" s="26"/>
      <c r="T29" s="26">
        <v>3</v>
      </c>
      <c r="U29" s="26">
        <v>7</v>
      </c>
      <c r="V29" s="26">
        <v>9</v>
      </c>
      <c r="W29" s="26">
        <v>7</v>
      </c>
      <c r="X29" s="26" t="s">
        <v>33</v>
      </c>
      <c r="Y29" s="26">
        <v>1</v>
      </c>
      <c r="Z29" s="26" t="s">
        <v>33</v>
      </c>
      <c r="AA29" s="26" t="s">
        <v>63</v>
      </c>
      <c r="AB29" s="26">
        <v>7</v>
      </c>
      <c r="AC29" s="26"/>
      <c r="AD29" s="26">
        <v>3</v>
      </c>
      <c r="AE29" s="26">
        <v>8</v>
      </c>
      <c r="AF29" s="26">
        <v>9</v>
      </c>
      <c r="AG29" s="26">
        <v>7</v>
      </c>
      <c r="AH29" s="26"/>
      <c r="AI29" s="26">
        <v>6</v>
      </c>
      <c r="AJ29" s="82"/>
      <c r="AK29" s="124"/>
      <c r="AL29" s="382" t="s">
        <v>379</v>
      </c>
      <c r="AM29" s="124"/>
      <c r="AN29" s="124" t="s">
        <v>402</v>
      </c>
      <c r="AO29" s="124"/>
      <c r="AP29" s="125"/>
      <c r="AQ29" s="4"/>
      <c r="AR29" s="28" t="str">
        <f>IF(HLOOKUP($A$1&amp;"b",[1]!Plan,AR68,FALSE)="","",HLOOKUP($A$1&amp;"b",[1]!Plan,AR68,FALSE))</f>
        <v/>
      </c>
      <c r="AS29" s="28">
        <f>IF(HLOOKUP($A$1&amp;"b",[1]!Plan,AS68,FALSE)="","",HLOOKUP($A$1&amp;"b",[1]!Plan,AS68,FALSE))</f>
        <v>8</v>
      </c>
      <c r="AT29" s="28">
        <f>IF(HLOOKUP($A$1&amp;"b",[1]!Plan,AT68,FALSE)="","",HLOOKUP($A$1&amp;"b",[1]!Plan,AT68,FALSE))</f>
        <v>8</v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9</v>
      </c>
      <c r="BA29" s="167">
        <f t="shared" si="16"/>
        <v>0</v>
      </c>
      <c r="BB29" s="167">
        <f t="shared" si="16"/>
        <v>8</v>
      </c>
      <c r="BC29" s="167">
        <f t="shared" si="16"/>
        <v>5</v>
      </c>
      <c r="BD29" s="167">
        <f t="shared" si="16"/>
        <v>13</v>
      </c>
      <c r="BE29" s="167">
        <f t="shared" si="16"/>
        <v>6</v>
      </c>
      <c r="BF29" s="167">
        <f t="shared" si="16"/>
        <v>15</v>
      </c>
      <c r="BG29" s="167">
        <f t="shared" si="16"/>
        <v>2</v>
      </c>
      <c r="BH29" s="167">
        <f t="shared" si="16"/>
        <v>10</v>
      </c>
      <c r="BI29" s="167">
        <f t="shared" si="16"/>
        <v>0</v>
      </c>
      <c r="BJ29" s="167">
        <f t="shared" si="16"/>
        <v>0</v>
      </c>
      <c r="BK29" s="167">
        <f t="shared" si="16"/>
        <v>2</v>
      </c>
      <c r="BL29" s="167">
        <f t="shared" si="16"/>
        <v>10</v>
      </c>
      <c r="BM29" s="167">
        <f t="shared" si="16"/>
        <v>0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0</v>
      </c>
      <c r="BR29" s="167">
        <f t="shared" si="16"/>
        <v>2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40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253</v>
      </c>
      <c r="C34" s="17" t="s">
        <v>262</v>
      </c>
      <c r="D34" s="17" t="s">
        <v>262</v>
      </c>
      <c r="E34" s="17" t="s">
        <v>342</v>
      </c>
      <c r="F34" s="17" t="s">
        <v>385</v>
      </c>
      <c r="G34" s="17" t="s">
        <v>381</v>
      </c>
      <c r="H34" s="17" t="s">
        <v>381</v>
      </c>
      <c r="I34" s="17"/>
      <c r="J34" s="17"/>
      <c r="K34" s="17" t="s">
        <v>264</v>
      </c>
      <c r="L34" s="17"/>
      <c r="M34" s="17" t="s">
        <v>386</v>
      </c>
      <c r="N34" s="373" t="s">
        <v>253</v>
      </c>
      <c r="O34" s="17"/>
      <c r="P34" s="17" t="s">
        <v>405</v>
      </c>
      <c r="Q34" s="17" t="s">
        <v>387</v>
      </c>
      <c r="R34" s="17" t="s">
        <v>264</v>
      </c>
      <c r="S34" s="373" t="s">
        <v>253</v>
      </c>
      <c r="T34" s="17" t="s">
        <v>391</v>
      </c>
      <c r="U34" s="17" t="s">
        <v>264</v>
      </c>
      <c r="V34" s="17" t="s">
        <v>387</v>
      </c>
      <c r="W34" s="17" t="s">
        <v>264</v>
      </c>
      <c r="X34" s="17" t="s">
        <v>390</v>
      </c>
      <c r="Y34" s="17" t="s">
        <v>381</v>
      </c>
      <c r="Z34" s="17" t="s">
        <v>390</v>
      </c>
      <c r="AA34" s="17" t="s">
        <v>258</v>
      </c>
      <c r="AB34" s="17" t="s">
        <v>264</v>
      </c>
      <c r="AC34" s="17"/>
      <c r="AD34" s="17" t="s">
        <v>391</v>
      </c>
      <c r="AE34" s="17" t="s">
        <v>392</v>
      </c>
      <c r="AF34" s="17" t="s">
        <v>387</v>
      </c>
      <c r="AG34" s="17" t="s">
        <v>264</v>
      </c>
      <c r="AH34" s="17"/>
      <c r="AI34" s="17" t="s">
        <v>293</v>
      </c>
      <c r="AJ34" s="334"/>
      <c r="AK34" s="86"/>
      <c r="AL34" s="86"/>
      <c r="AM34" s="86"/>
      <c r="AN34" s="86" t="s">
        <v>403</v>
      </c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>LRAUH MCSA</v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344" t="s">
        <v>233</v>
      </c>
      <c r="D35" s="344" t="s">
        <v>233</v>
      </c>
      <c r="E35" s="292" t="s">
        <v>16</v>
      </c>
      <c r="F35" s="372" t="s">
        <v>0</v>
      </c>
      <c r="G35" s="288" t="s">
        <v>4</v>
      </c>
      <c r="H35" s="288" t="s">
        <v>4</v>
      </c>
      <c r="I35" s="289"/>
      <c r="J35" s="289"/>
      <c r="K35" s="390" t="s">
        <v>372</v>
      </c>
      <c r="L35" s="289"/>
      <c r="M35" s="309" t="s">
        <v>17</v>
      </c>
      <c r="N35" s="289"/>
      <c r="O35" s="289"/>
      <c r="P35" s="292" t="s">
        <v>16</v>
      </c>
      <c r="Q35" s="217" t="s">
        <v>27</v>
      </c>
      <c r="R35" s="390" t="s">
        <v>372</v>
      </c>
      <c r="S35" s="289"/>
      <c r="T35" s="366" t="s">
        <v>14</v>
      </c>
      <c r="U35" s="390" t="s">
        <v>372</v>
      </c>
      <c r="V35" s="217" t="s">
        <v>27</v>
      </c>
      <c r="W35" s="390" t="s">
        <v>372</v>
      </c>
      <c r="X35" s="290" t="s">
        <v>6</v>
      </c>
      <c r="Y35" s="288" t="s">
        <v>4</v>
      </c>
      <c r="Z35" s="290" t="s">
        <v>6</v>
      </c>
      <c r="AA35" s="293" t="s">
        <v>225</v>
      </c>
      <c r="AB35" s="390" t="s">
        <v>372</v>
      </c>
      <c r="AC35" s="289"/>
      <c r="AD35" s="366" t="s">
        <v>14</v>
      </c>
      <c r="AE35" s="264" t="s">
        <v>74</v>
      </c>
      <c r="AF35" s="217" t="s">
        <v>27</v>
      </c>
      <c r="AG35" s="390" t="s">
        <v>372</v>
      </c>
      <c r="AH35" s="289"/>
      <c r="AI35" s="324" t="s">
        <v>58</v>
      </c>
      <c r="AJ35" s="313"/>
      <c r="AK35" s="289"/>
      <c r="AL35" s="289"/>
      <c r="AM35" s="289"/>
      <c r="AN35" s="340" t="s">
        <v>2</v>
      </c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>
        <v>4</v>
      </c>
      <c r="D36" s="26">
        <v>4</v>
      </c>
      <c r="E36" s="26" t="s">
        <v>62</v>
      </c>
      <c r="F36" s="26">
        <v>5</v>
      </c>
      <c r="G36" s="26">
        <v>1</v>
      </c>
      <c r="H36" s="26">
        <v>1</v>
      </c>
      <c r="I36" s="26"/>
      <c r="J36" s="26"/>
      <c r="K36" s="26">
        <v>7</v>
      </c>
      <c r="L36" s="26"/>
      <c r="M36" s="391" t="s">
        <v>404</v>
      </c>
      <c r="N36" s="26"/>
      <c r="O36" s="26"/>
      <c r="P36" s="26" t="s">
        <v>32</v>
      </c>
      <c r="Q36" s="26">
        <v>9</v>
      </c>
      <c r="R36" s="26">
        <v>7</v>
      </c>
      <c r="S36" s="26"/>
      <c r="T36" s="26">
        <v>3</v>
      </c>
      <c r="U36" s="26">
        <v>7</v>
      </c>
      <c r="V36" s="26">
        <v>9</v>
      </c>
      <c r="W36" s="26">
        <v>7</v>
      </c>
      <c r="X36" s="26" t="s">
        <v>33</v>
      </c>
      <c r="Y36" s="26">
        <v>1</v>
      </c>
      <c r="Z36" s="26" t="s">
        <v>33</v>
      </c>
      <c r="AA36" s="26" t="s">
        <v>63</v>
      </c>
      <c r="AB36" s="26">
        <v>7</v>
      </c>
      <c r="AC36" s="26"/>
      <c r="AD36" s="26">
        <v>3</v>
      </c>
      <c r="AE36" s="26">
        <v>8</v>
      </c>
      <c r="AF36" s="26">
        <v>9</v>
      </c>
      <c r="AG36" s="26">
        <v>7</v>
      </c>
      <c r="AH36" s="26"/>
      <c r="AI36" s="26">
        <v>6</v>
      </c>
      <c r="AJ36" s="82"/>
      <c r="AK36" s="124"/>
      <c r="AL36" s="382"/>
      <c r="AM36" s="124"/>
      <c r="AN36" s="124" t="s">
        <v>402</v>
      </c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>
        <f>IF(HLOOKUP($A$1&amp;"b",[1]!Plan,AT69,FALSE)="","",HLOOKUP($A$1&amp;"b",[1]!Plan,AT69,FALSE))</f>
        <v>8</v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9</v>
      </c>
      <c r="BA36" s="167">
        <f t="shared" si="20"/>
        <v>0</v>
      </c>
      <c r="BB36" s="167">
        <f t="shared" si="20"/>
        <v>8</v>
      </c>
      <c r="BC36" s="167">
        <f t="shared" si="20"/>
        <v>5</v>
      </c>
      <c r="BD36" s="167">
        <f t="shared" si="20"/>
        <v>13</v>
      </c>
      <c r="BE36" s="167">
        <f t="shared" si="20"/>
        <v>6</v>
      </c>
      <c r="BF36" s="167">
        <f t="shared" si="20"/>
        <v>15</v>
      </c>
      <c r="BG36" s="167">
        <f t="shared" si="20"/>
        <v>2</v>
      </c>
      <c r="BH36" s="167">
        <f t="shared" si="20"/>
        <v>10</v>
      </c>
      <c r="BI36" s="167">
        <f t="shared" si="20"/>
        <v>0</v>
      </c>
      <c r="BJ36" s="167">
        <f t="shared" si="20"/>
        <v>0</v>
      </c>
      <c r="BK36" s="167">
        <f t="shared" si="20"/>
        <v>2</v>
      </c>
      <c r="BL36" s="167">
        <f t="shared" si="20"/>
        <v>10</v>
      </c>
      <c r="BM36" s="167">
        <f t="shared" si="20"/>
        <v>0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0</v>
      </c>
      <c r="BR36" s="167">
        <f t="shared" si="20"/>
        <v>2</v>
      </c>
    </row>
    <row r="37" spans="1:71" ht="15" customHeight="1" x14ac:dyDescent="0.3">
      <c r="A37" s="192"/>
      <c r="B37" s="17" t="s">
        <v>253</v>
      </c>
      <c r="C37" s="17" t="s">
        <v>262</v>
      </c>
      <c r="D37" s="17" t="s">
        <v>262</v>
      </c>
      <c r="E37" s="17" t="s">
        <v>342</v>
      </c>
      <c r="F37" s="17" t="s">
        <v>385</v>
      </c>
      <c r="G37" s="17" t="s">
        <v>381</v>
      </c>
      <c r="H37" s="17" t="s">
        <v>381</v>
      </c>
      <c r="I37" s="17"/>
      <c r="J37" s="17"/>
      <c r="K37" s="17" t="s">
        <v>264</v>
      </c>
      <c r="L37" s="17"/>
      <c r="M37" s="17" t="s">
        <v>386</v>
      </c>
      <c r="N37" s="373" t="s">
        <v>253</v>
      </c>
      <c r="O37" s="17"/>
      <c r="P37" s="17" t="s">
        <v>405</v>
      </c>
      <c r="Q37" s="17" t="s">
        <v>387</v>
      </c>
      <c r="R37" s="17" t="s">
        <v>264</v>
      </c>
      <c r="S37" s="373" t="s">
        <v>253</v>
      </c>
      <c r="T37" s="17" t="s">
        <v>391</v>
      </c>
      <c r="U37" s="17" t="s">
        <v>264</v>
      </c>
      <c r="V37" s="17" t="s">
        <v>387</v>
      </c>
      <c r="W37" s="17" t="s">
        <v>264</v>
      </c>
      <c r="X37" s="17" t="s">
        <v>390</v>
      </c>
      <c r="Y37" s="17" t="s">
        <v>381</v>
      </c>
      <c r="Z37" s="17" t="s">
        <v>390</v>
      </c>
      <c r="AA37" s="17"/>
      <c r="AB37" s="17" t="s">
        <v>264</v>
      </c>
      <c r="AC37" s="17"/>
      <c r="AD37" s="17" t="s">
        <v>391</v>
      </c>
      <c r="AE37" s="17" t="s">
        <v>392</v>
      </c>
      <c r="AF37" s="17" t="s">
        <v>387</v>
      </c>
      <c r="AG37" s="17" t="s">
        <v>264</v>
      </c>
      <c r="AH37" s="17"/>
      <c r="AI37" s="17" t="s">
        <v>293</v>
      </c>
      <c r="AJ37" s="334"/>
      <c r="AK37" s="86"/>
      <c r="AL37" s="86"/>
      <c r="AM37" s="86"/>
      <c r="AN37" s="86" t="s">
        <v>403</v>
      </c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>LRAUH MCSA</v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344" t="s">
        <v>233</v>
      </c>
      <c r="D38" s="344" t="s">
        <v>233</v>
      </c>
      <c r="E38" s="292" t="s">
        <v>16</v>
      </c>
      <c r="F38" s="372" t="s">
        <v>0</v>
      </c>
      <c r="G38" s="288" t="s">
        <v>4</v>
      </c>
      <c r="H38" s="288" t="s">
        <v>4</v>
      </c>
      <c r="I38" s="289"/>
      <c r="J38" s="289"/>
      <c r="K38" s="390" t="s">
        <v>372</v>
      </c>
      <c r="L38" s="289"/>
      <c r="M38" s="309" t="s">
        <v>17</v>
      </c>
      <c r="N38" s="289"/>
      <c r="O38" s="289"/>
      <c r="P38" s="292" t="s">
        <v>16</v>
      </c>
      <c r="Q38" s="217" t="s">
        <v>27</v>
      </c>
      <c r="R38" s="390" t="s">
        <v>372</v>
      </c>
      <c r="S38" s="289"/>
      <c r="T38" s="366" t="s">
        <v>14</v>
      </c>
      <c r="U38" s="390" t="s">
        <v>372</v>
      </c>
      <c r="V38" s="217" t="s">
        <v>27</v>
      </c>
      <c r="W38" s="390" t="s">
        <v>372</v>
      </c>
      <c r="X38" s="290" t="s">
        <v>6</v>
      </c>
      <c r="Y38" s="288" t="s">
        <v>4</v>
      </c>
      <c r="Z38" s="290" t="s">
        <v>6</v>
      </c>
      <c r="AA38" s="289"/>
      <c r="AB38" s="390" t="s">
        <v>372</v>
      </c>
      <c r="AC38" s="289"/>
      <c r="AD38" s="366" t="s">
        <v>14</v>
      </c>
      <c r="AE38" s="264" t="s">
        <v>74</v>
      </c>
      <c r="AF38" s="217" t="s">
        <v>27</v>
      </c>
      <c r="AG38" s="390" t="s">
        <v>372</v>
      </c>
      <c r="AH38" s="289"/>
      <c r="AI38" s="324" t="s">
        <v>58</v>
      </c>
      <c r="AJ38" s="313"/>
      <c r="AK38" s="289"/>
      <c r="AL38" s="289"/>
      <c r="AM38" s="289"/>
      <c r="AN38" s="340" t="s">
        <v>2</v>
      </c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>
        <v>4</v>
      </c>
      <c r="D39" s="26">
        <v>4</v>
      </c>
      <c r="E39" s="26" t="s">
        <v>62</v>
      </c>
      <c r="F39" s="26">
        <v>5</v>
      </c>
      <c r="G39" s="26">
        <v>1</v>
      </c>
      <c r="H39" s="26">
        <v>1</v>
      </c>
      <c r="I39" s="26"/>
      <c r="J39" s="26"/>
      <c r="K39" s="26">
        <v>7</v>
      </c>
      <c r="L39" s="26"/>
      <c r="M39" s="391" t="s">
        <v>404</v>
      </c>
      <c r="N39" s="26"/>
      <c r="O39" s="26"/>
      <c r="P39" s="26" t="s">
        <v>32</v>
      </c>
      <c r="Q39" s="26">
        <v>9</v>
      </c>
      <c r="R39" s="26">
        <v>7</v>
      </c>
      <c r="S39" s="26"/>
      <c r="T39" s="26">
        <v>3</v>
      </c>
      <c r="U39" s="26">
        <v>7</v>
      </c>
      <c r="V39" s="26">
        <v>9</v>
      </c>
      <c r="W39" s="26">
        <v>7</v>
      </c>
      <c r="X39" s="26" t="s">
        <v>33</v>
      </c>
      <c r="Y39" s="26">
        <v>1</v>
      </c>
      <c r="Z39" s="26" t="s">
        <v>33</v>
      </c>
      <c r="AA39" s="26"/>
      <c r="AB39" s="26">
        <v>7</v>
      </c>
      <c r="AC39" s="26"/>
      <c r="AD39" s="26">
        <v>3</v>
      </c>
      <c r="AE39" s="26">
        <v>8</v>
      </c>
      <c r="AF39" s="26">
        <v>9</v>
      </c>
      <c r="AG39" s="26">
        <v>7</v>
      </c>
      <c r="AH39" s="26"/>
      <c r="AI39" s="26">
        <v>6</v>
      </c>
      <c r="AJ39" s="82"/>
      <c r="AK39" s="124"/>
      <c r="AL39" s="382"/>
      <c r="AM39" s="124"/>
      <c r="AN39" s="124" t="s">
        <v>402</v>
      </c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>
        <f>IF(HLOOKUP($A$1&amp;"b",[1]!Plan,AT69,FALSE)="","",HLOOKUP($A$1&amp;"b",[1]!Plan,AT69,FALSE))</f>
        <v>8</v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9</v>
      </c>
      <c r="BA39" s="167">
        <f t="shared" si="22"/>
        <v>0</v>
      </c>
      <c r="BB39" s="167">
        <f t="shared" si="22"/>
        <v>8</v>
      </c>
      <c r="BC39" s="167">
        <f t="shared" si="22"/>
        <v>5</v>
      </c>
      <c r="BD39" s="167">
        <f t="shared" si="22"/>
        <v>13</v>
      </c>
      <c r="BE39" s="167">
        <f t="shared" si="22"/>
        <v>6</v>
      </c>
      <c r="BF39" s="167">
        <f t="shared" si="22"/>
        <v>15</v>
      </c>
      <c r="BG39" s="167">
        <f t="shared" si="22"/>
        <v>2</v>
      </c>
      <c r="BH39" s="167">
        <f t="shared" si="22"/>
        <v>10</v>
      </c>
      <c r="BI39" s="167">
        <f t="shared" si="22"/>
        <v>0</v>
      </c>
      <c r="BJ39" s="167">
        <f t="shared" si="22"/>
        <v>0</v>
      </c>
      <c r="BK39" s="167">
        <f t="shared" si="22"/>
        <v>2</v>
      </c>
      <c r="BL39" s="167">
        <f t="shared" si="22"/>
        <v>10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2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253</v>
      </c>
      <c r="C44" s="17" t="s">
        <v>262</v>
      </c>
      <c r="D44" s="17" t="s">
        <v>262</v>
      </c>
      <c r="E44" s="17" t="s">
        <v>342</v>
      </c>
      <c r="F44" s="17" t="s">
        <v>385</v>
      </c>
      <c r="G44" s="17" t="s">
        <v>381</v>
      </c>
      <c r="H44" s="17" t="s">
        <v>381</v>
      </c>
      <c r="I44" s="17"/>
      <c r="J44" s="17"/>
      <c r="K44" s="17" t="s">
        <v>264</v>
      </c>
      <c r="L44" s="17"/>
      <c r="M44" s="17" t="s">
        <v>386</v>
      </c>
      <c r="N44" s="17" t="s">
        <v>253</v>
      </c>
      <c r="O44" s="17"/>
      <c r="P44" s="17" t="s">
        <v>405</v>
      </c>
      <c r="Q44" s="17" t="s">
        <v>387</v>
      </c>
      <c r="R44" s="17" t="s">
        <v>264</v>
      </c>
      <c r="S44" s="17" t="s">
        <v>253</v>
      </c>
      <c r="T44" s="17" t="s">
        <v>391</v>
      </c>
      <c r="U44" s="17" t="s">
        <v>264</v>
      </c>
      <c r="V44" s="17" t="s">
        <v>387</v>
      </c>
      <c r="W44" s="17" t="s">
        <v>264</v>
      </c>
      <c r="X44" s="17" t="s">
        <v>390</v>
      </c>
      <c r="Y44" s="17" t="s">
        <v>381</v>
      </c>
      <c r="Z44" s="17" t="s">
        <v>390</v>
      </c>
      <c r="AA44" s="17"/>
      <c r="AB44" s="17" t="s">
        <v>264</v>
      </c>
      <c r="AC44" s="17"/>
      <c r="AD44" s="17" t="s">
        <v>391</v>
      </c>
      <c r="AE44" s="17" t="s">
        <v>392</v>
      </c>
      <c r="AF44" s="17" t="s">
        <v>387</v>
      </c>
      <c r="AG44" s="17" t="s">
        <v>264</v>
      </c>
      <c r="AH44" s="17"/>
      <c r="AI44" s="17" t="s">
        <v>262</v>
      </c>
      <c r="AJ44" s="334"/>
      <c r="AK44" s="86" t="s">
        <v>401</v>
      </c>
      <c r="AL44" s="40"/>
      <c r="AM44" s="86"/>
      <c r="AN44" s="86" t="s">
        <v>403</v>
      </c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>Garant</v>
      </c>
      <c r="AT44" s="18" t="str">
        <f>IF(HLOOKUP($A$1&amp;"a",[1]!Plan,AT70,FALSE)="","",HLOOKUP($A$1&amp;"a",[1]!Plan,AT70,FALSE))</f>
        <v>LRAUH MCSA</v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344" t="s">
        <v>233</v>
      </c>
      <c r="D45" s="344" t="s">
        <v>233</v>
      </c>
      <c r="E45" s="292" t="s">
        <v>16</v>
      </c>
      <c r="F45" s="372" t="s">
        <v>0</v>
      </c>
      <c r="G45" s="288" t="s">
        <v>4</v>
      </c>
      <c r="H45" s="288" t="s">
        <v>4</v>
      </c>
      <c r="I45" s="289"/>
      <c r="J45" s="289"/>
      <c r="K45" s="390" t="s">
        <v>372</v>
      </c>
      <c r="L45" s="289"/>
      <c r="M45" s="309" t="s">
        <v>17</v>
      </c>
      <c r="N45" s="289"/>
      <c r="O45" s="289"/>
      <c r="P45" s="292" t="s">
        <v>16</v>
      </c>
      <c r="Q45" s="217" t="s">
        <v>27</v>
      </c>
      <c r="R45" s="390" t="s">
        <v>372</v>
      </c>
      <c r="S45" s="289"/>
      <c r="T45" s="366" t="s">
        <v>14</v>
      </c>
      <c r="U45" s="390" t="s">
        <v>372</v>
      </c>
      <c r="V45" s="217" t="s">
        <v>27</v>
      </c>
      <c r="W45" s="390" t="s">
        <v>372</v>
      </c>
      <c r="X45" s="290" t="s">
        <v>6</v>
      </c>
      <c r="Y45" s="288" t="s">
        <v>4</v>
      </c>
      <c r="Z45" s="290" t="s">
        <v>6</v>
      </c>
      <c r="AA45" s="289"/>
      <c r="AB45" s="390" t="s">
        <v>372</v>
      </c>
      <c r="AC45" s="289"/>
      <c r="AD45" s="366" t="s">
        <v>14</v>
      </c>
      <c r="AE45" s="264" t="s">
        <v>74</v>
      </c>
      <c r="AF45" s="217" t="s">
        <v>27</v>
      </c>
      <c r="AG45" s="390" t="s">
        <v>372</v>
      </c>
      <c r="AH45" s="289"/>
      <c r="AI45" s="325" t="s">
        <v>16</v>
      </c>
      <c r="AJ45" s="313"/>
      <c r="AK45" s="346" t="s">
        <v>78</v>
      </c>
      <c r="AL45" s="317"/>
      <c r="AM45" s="289"/>
      <c r="AN45" s="340" t="s">
        <v>2</v>
      </c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>
        <v>4</v>
      </c>
      <c r="D46" s="26">
        <v>4</v>
      </c>
      <c r="E46" s="26" t="s">
        <v>62</v>
      </c>
      <c r="F46" s="26">
        <v>5</v>
      </c>
      <c r="G46" s="26">
        <v>1</v>
      </c>
      <c r="H46" s="26">
        <v>1</v>
      </c>
      <c r="I46" s="26"/>
      <c r="J46" s="26"/>
      <c r="K46" s="26">
        <v>7</v>
      </c>
      <c r="L46" s="26"/>
      <c r="M46" s="391" t="s">
        <v>404</v>
      </c>
      <c r="N46" s="26"/>
      <c r="O46" s="26"/>
      <c r="P46" s="26" t="s">
        <v>32</v>
      </c>
      <c r="Q46" s="26">
        <v>9</v>
      </c>
      <c r="R46" s="26">
        <v>7</v>
      </c>
      <c r="S46" s="26"/>
      <c r="T46" s="26">
        <v>3</v>
      </c>
      <c r="U46" s="26">
        <v>7</v>
      </c>
      <c r="V46" s="26">
        <v>9</v>
      </c>
      <c r="W46" s="26">
        <v>7</v>
      </c>
      <c r="X46" s="26" t="s">
        <v>33</v>
      </c>
      <c r="Y46" s="26">
        <v>1</v>
      </c>
      <c r="Z46" s="26" t="s">
        <v>33</v>
      </c>
      <c r="AA46" s="26"/>
      <c r="AB46" s="26">
        <v>7</v>
      </c>
      <c r="AC46" s="26"/>
      <c r="AD46" s="26">
        <v>3</v>
      </c>
      <c r="AE46" s="26">
        <v>8</v>
      </c>
      <c r="AF46" s="26">
        <v>9</v>
      </c>
      <c r="AG46" s="26">
        <v>7</v>
      </c>
      <c r="AH46" s="26"/>
      <c r="AI46" s="26">
        <v>6</v>
      </c>
      <c r="AJ46" s="82"/>
      <c r="AK46" s="124" t="s">
        <v>34</v>
      </c>
      <c r="AL46" s="31"/>
      <c r="AM46" s="124"/>
      <c r="AN46" s="124" t="s">
        <v>402</v>
      </c>
      <c r="AO46" s="124"/>
      <c r="AP46" s="125"/>
      <c r="AQ46" s="4"/>
      <c r="AR46" s="28" t="str">
        <f>IF(HLOOKUP($A$1&amp;"b",[1]!Plan,AR70,FALSE)="","",HLOOKUP($A$1&amp;"b",[1]!Plan,AR70,FALSE))</f>
        <v/>
      </c>
      <c r="AS46" s="28">
        <f>IF(HLOOKUP($A$1&amp;"b",[1]!Plan,AS70,FALSE)="","",HLOOKUP($A$1&amp;"b",[1]!Plan,AS70,FALSE))</f>
        <v>8</v>
      </c>
      <c r="AT46" s="28">
        <f>IF(HLOOKUP($A$1&amp;"b",[1]!Plan,AT70,FALSE)="","",HLOOKUP($A$1&amp;"b",[1]!Plan,AT70,FALSE))</f>
        <v>8</v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9</v>
      </c>
      <c r="BA46" s="167">
        <f t="shared" si="26"/>
        <v>0</v>
      </c>
      <c r="BB46" s="167">
        <f t="shared" si="26"/>
        <v>8</v>
      </c>
      <c r="BC46" s="167">
        <f t="shared" si="26"/>
        <v>5</v>
      </c>
      <c r="BD46" s="167">
        <f t="shared" si="26"/>
        <v>13</v>
      </c>
      <c r="BE46" s="167">
        <f t="shared" si="26"/>
        <v>6</v>
      </c>
      <c r="BF46" s="167">
        <f t="shared" si="26"/>
        <v>15</v>
      </c>
      <c r="BG46" s="167">
        <f t="shared" si="26"/>
        <v>2</v>
      </c>
      <c r="BH46" s="167">
        <f t="shared" si="26"/>
        <v>10</v>
      </c>
      <c r="BI46" s="167">
        <f t="shared" si="26"/>
        <v>0</v>
      </c>
      <c r="BJ46" s="167">
        <f t="shared" si="26"/>
        <v>0</v>
      </c>
      <c r="BK46" s="167">
        <f t="shared" si="26"/>
        <v>2</v>
      </c>
      <c r="BL46" s="167">
        <f t="shared" si="26"/>
        <v>10</v>
      </c>
      <c r="BM46" s="167">
        <f t="shared" si="26"/>
        <v>10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2</v>
      </c>
    </row>
    <row r="47" spans="1:71" ht="15" customHeight="1" x14ac:dyDescent="0.3">
      <c r="A47" s="192"/>
      <c r="B47" s="17" t="s">
        <v>253</v>
      </c>
      <c r="C47" s="17" t="s">
        <v>262</v>
      </c>
      <c r="D47" s="17" t="s">
        <v>262</v>
      </c>
      <c r="E47" s="17" t="s">
        <v>342</v>
      </c>
      <c r="F47" s="17" t="s">
        <v>385</v>
      </c>
      <c r="G47" s="17" t="s">
        <v>381</v>
      </c>
      <c r="H47" s="17" t="s">
        <v>381</v>
      </c>
      <c r="I47" s="17"/>
      <c r="J47" s="17"/>
      <c r="K47" s="17" t="s">
        <v>264</v>
      </c>
      <c r="L47" s="17"/>
      <c r="M47" s="17" t="s">
        <v>386</v>
      </c>
      <c r="N47" s="17" t="s">
        <v>253</v>
      </c>
      <c r="O47" s="17"/>
      <c r="P47" s="17" t="s">
        <v>405</v>
      </c>
      <c r="Q47" s="17" t="s">
        <v>387</v>
      </c>
      <c r="R47" s="17" t="s">
        <v>264</v>
      </c>
      <c r="S47" s="17" t="s">
        <v>253</v>
      </c>
      <c r="T47" s="17" t="s">
        <v>391</v>
      </c>
      <c r="U47" s="17" t="s">
        <v>264</v>
      </c>
      <c r="V47" s="17" t="s">
        <v>387</v>
      </c>
      <c r="W47" s="17" t="s">
        <v>264</v>
      </c>
      <c r="X47" s="17" t="s">
        <v>390</v>
      </c>
      <c r="Y47" s="17" t="s">
        <v>381</v>
      </c>
      <c r="Z47" s="17" t="s">
        <v>390</v>
      </c>
      <c r="AA47" s="17"/>
      <c r="AB47" s="17" t="s">
        <v>264</v>
      </c>
      <c r="AC47" s="17"/>
      <c r="AD47" s="17" t="s">
        <v>391</v>
      </c>
      <c r="AE47" s="17" t="s">
        <v>392</v>
      </c>
      <c r="AF47" s="17" t="s">
        <v>387</v>
      </c>
      <c r="AG47" s="17" t="s">
        <v>264</v>
      </c>
      <c r="AH47" s="17"/>
      <c r="AI47" s="17" t="s">
        <v>262</v>
      </c>
      <c r="AJ47" s="334"/>
      <c r="AK47" s="86" t="s">
        <v>401</v>
      </c>
      <c r="AL47" s="40"/>
      <c r="AM47" s="86"/>
      <c r="AN47" s="86" t="s">
        <v>403</v>
      </c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>Garant</v>
      </c>
      <c r="AT47" s="18" t="str">
        <f>IF(HLOOKUP($A$1&amp;"a",[1]!Plan,AT70,FALSE)="","",HLOOKUP($A$1&amp;"a",[1]!Plan,AT70,FALSE))</f>
        <v>LRAUH MCSA</v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344" t="s">
        <v>233</v>
      </c>
      <c r="D48" s="344" t="s">
        <v>233</v>
      </c>
      <c r="E48" s="292" t="s">
        <v>16</v>
      </c>
      <c r="F48" s="372" t="s">
        <v>0</v>
      </c>
      <c r="G48" s="288" t="s">
        <v>4</v>
      </c>
      <c r="H48" s="288" t="s">
        <v>4</v>
      </c>
      <c r="I48" s="289"/>
      <c r="J48" s="289"/>
      <c r="K48" s="390" t="s">
        <v>372</v>
      </c>
      <c r="L48" s="289"/>
      <c r="M48" s="309" t="s">
        <v>17</v>
      </c>
      <c r="N48" s="289"/>
      <c r="O48" s="289"/>
      <c r="P48" s="292" t="s">
        <v>16</v>
      </c>
      <c r="Q48" s="217" t="s">
        <v>27</v>
      </c>
      <c r="R48" s="390" t="s">
        <v>372</v>
      </c>
      <c r="S48" s="289"/>
      <c r="T48" s="366" t="s">
        <v>14</v>
      </c>
      <c r="U48" s="390" t="s">
        <v>372</v>
      </c>
      <c r="V48" s="217" t="s">
        <v>27</v>
      </c>
      <c r="W48" s="390" t="s">
        <v>372</v>
      </c>
      <c r="X48" s="290" t="s">
        <v>6</v>
      </c>
      <c r="Y48" s="288" t="s">
        <v>4</v>
      </c>
      <c r="Z48" s="290" t="s">
        <v>6</v>
      </c>
      <c r="AA48" s="289"/>
      <c r="AB48" s="390" t="s">
        <v>372</v>
      </c>
      <c r="AC48" s="289"/>
      <c r="AD48" s="366" t="s">
        <v>14</v>
      </c>
      <c r="AE48" s="264" t="s">
        <v>74</v>
      </c>
      <c r="AF48" s="217" t="s">
        <v>27</v>
      </c>
      <c r="AG48" s="390" t="s">
        <v>372</v>
      </c>
      <c r="AH48" s="289"/>
      <c r="AI48" s="325" t="s">
        <v>16</v>
      </c>
      <c r="AJ48" s="313"/>
      <c r="AK48" s="346" t="s">
        <v>78</v>
      </c>
      <c r="AL48" s="317"/>
      <c r="AM48" s="289"/>
      <c r="AN48" s="340" t="s">
        <v>2</v>
      </c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>
        <v>4</v>
      </c>
      <c r="D49" s="26">
        <v>4</v>
      </c>
      <c r="E49" s="26" t="s">
        <v>62</v>
      </c>
      <c r="F49" s="26">
        <v>5</v>
      </c>
      <c r="G49" s="26">
        <v>1</v>
      </c>
      <c r="H49" s="26">
        <v>1</v>
      </c>
      <c r="I49" s="26"/>
      <c r="J49" s="26"/>
      <c r="K49" s="26">
        <v>7</v>
      </c>
      <c r="L49" s="26"/>
      <c r="M49" s="391" t="s">
        <v>404</v>
      </c>
      <c r="N49" s="26"/>
      <c r="O49" s="26"/>
      <c r="P49" s="26" t="s">
        <v>32</v>
      </c>
      <c r="Q49" s="26">
        <v>9</v>
      </c>
      <c r="R49" s="26">
        <v>7</v>
      </c>
      <c r="S49" s="26"/>
      <c r="T49" s="26">
        <v>3</v>
      </c>
      <c r="U49" s="26">
        <v>7</v>
      </c>
      <c r="V49" s="26">
        <v>9</v>
      </c>
      <c r="W49" s="26">
        <v>7</v>
      </c>
      <c r="X49" s="26" t="s">
        <v>33</v>
      </c>
      <c r="Y49" s="26">
        <v>1</v>
      </c>
      <c r="Z49" s="26" t="s">
        <v>33</v>
      </c>
      <c r="AA49" s="26"/>
      <c r="AB49" s="26">
        <v>7</v>
      </c>
      <c r="AC49" s="26"/>
      <c r="AD49" s="26">
        <v>3</v>
      </c>
      <c r="AE49" s="26">
        <v>8</v>
      </c>
      <c r="AF49" s="26">
        <v>9</v>
      </c>
      <c r="AG49" s="26">
        <v>7</v>
      </c>
      <c r="AH49" s="26"/>
      <c r="AI49" s="26">
        <v>6</v>
      </c>
      <c r="AJ49" s="82"/>
      <c r="AK49" s="124" t="s">
        <v>34</v>
      </c>
      <c r="AL49" s="31"/>
      <c r="AM49" s="124"/>
      <c r="AN49" s="124" t="s">
        <v>402</v>
      </c>
      <c r="AO49" s="124"/>
      <c r="AP49" s="125"/>
      <c r="AQ49" s="4"/>
      <c r="AR49" s="28" t="str">
        <f>IF(HLOOKUP($A$1&amp;"b",[1]!Plan,AR70,FALSE)="","",HLOOKUP($A$1&amp;"b",[1]!Plan,AR70,FALSE))</f>
        <v/>
      </c>
      <c r="AS49" s="28">
        <f>IF(HLOOKUP($A$1&amp;"b",[1]!Plan,AS70,FALSE)="","",HLOOKUP($A$1&amp;"b",[1]!Plan,AS70,FALSE))</f>
        <v>8</v>
      </c>
      <c r="AT49" s="28">
        <f>IF(HLOOKUP($A$1&amp;"b",[1]!Plan,AT70,FALSE)="","",HLOOKUP($A$1&amp;"b",[1]!Plan,AT70,FALSE))</f>
        <v>8</v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9</v>
      </c>
      <c r="BA49" s="167">
        <f t="shared" si="28"/>
        <v>0</v>
      </c>
      <c r="BB49" s="167">
        <f t="shared" si="28"/>
        <v>8</v>
      </c>
      <c r="BC49" s="167">
        <f t="shared" si="28"/>
        <v>5</v>
      </c>
      <c r="BD49" s="167">
        <f t="shared" si="28"/>
        <v>13</v>
      </c>
      <c r="BE49" s="167">
        <f t="shared" si="28"/>
        <v>6</v>
      </c>
      <c r="BF49" s="167">
        <f t="shared" si="28"/>
        <v>15</v>
      </c>
      <c r="BG49" s="167">
        <f t="shared" si="28"/>
        <v>2</v>
      </c>
      <c r="BH49" s="167">
        <f t="shared" si="28"/>
        <v>10</v>
      </c>
      <c r="BI49" s="167">
        <f t="shared" si="28"/>
        <v>0</v>
      </c>
      <c r="BJ49" s="167">
        <f t="shared" si="28"/>
        <v>0</v>
      </c>
      <c r="BK49" s="167">
        <f t="shared" si="28"/>
        <v>2</v>
      </c>
      <c r="BL49" s="167">
        <f t="shared" si="28"/>
        <v>10</v>
      </c>
      <c r="BM49" s="167">
        <f t="shared" si="28"/>
        <v>10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/>
      <c r="K61" s="194" t="s">
        <v>165</v>
      </c>
      <c r="L61" s="194"/>
      <c r="M61" s="194" t="s">
        <v>165</v>
      </c>
      <c r="N61" s="194" t="s">
        <v>165</v>
      </c>
      <c r="O61" s="210"/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 t="s">
        <v>165</v>
      </c>
      <c r="V61" s="210"/>
      <c r="W61" s="194" t="s">
        <v>165</v>
      </c>
      <c r="X61" s="194" t="s">
        <v>165</v>
      </c>
      <c r="Y61" s="194"/>
      <c r="Z61" s="194"/>
      <c r="AA61" s="194" t="s">
        <v>165</v>
      </c>
      <c r="AB61" s="194" t="s">
        <v>165</v>
      </c>
      <c r="AC61" s="194"/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mergeCells count="1">
    <mergeCell ref="U1:V1"/>
  </mergeCells>
  <conditionalFormatting sqref="AZ16:BR16">
    <cfRule type="cellIs" dxfId="2456" priority="4113" operator="equal">
      <formula>0</formula>
    </cfRule>
    <cfRule type="cellIs" dxfId="2455" priority="4114" operator="greaterThan">
      <formula>0</formula>
    </cfRule>
  </conditionalFormatting>
  <conditionalFormatting sqref="AZ19:BR19">
    <cfRule type="cellIs" dxfId="2454" priority="4111" operator="equal">
      <formula>0</formula>
    </cfRule>
    <cfRule type="cellIs" dxfId="2453" priority="4112" operator="greaterThan">
      <formula>0</formula>
    </cfRule>
  </conditionalFormatting>
  <conditionalFormatting sqref="AZ22:BR22">
    <cfRule type="cellIs" dxfId="2452" priority="4109" operator="equal">
      <formula>0</formula>
    </cfRule>
    <cfRule type="cellIs" dxfId="2451" priority="4110" operator="greaterThan">
      <formula>0</formula>
    </cfRule>
  </conditionalFormatting>
  <conditionalFormatting sqref="AZ26:BR26">
    <cfRule type="cellIs" dxfId="2450" priority="4107" operator="equal">
      <formula>0</formula>
    </cfRule>
    <cfRule type="cellIs" dxfId="2449" priority="4108" operator="greaterThan">
      <formula>0</formula>
    </cfRule>
  </conditionalFormatting>
  <conditionalFormatting sqref="AZ29:BR29">
    <cfRule type="cellIs" dxfId="2448" priority="4105" operator="equal">
      <formula>0</formula>
    </cfRule>
    <cfRule type="cellIs" dxfId="2447" priority="4106" operator="greaterThan">
      <formula>0</formula>
    </cfRule>
  </conditionalFormatting>
  <conditionalFormatting sqref="AZ32:BR32">
    <cfRule type="cellIs" dxfId="2446" priority="4103" operator="equal">
      <formula>0</formula>
    </cfRule>
    <cfRule type="cellIs" dxfId="2445" priority="4104" operator="greaterThan">
      <formula>0</formula>
    </cfRule>
  </conditionalFormatting>
  <conditionalFormatting sqref="AZ36:BR36">
    <cfRule type="cellIs" dxfId="2444" priority="4101" operator="equal">
      <formula>0</formula>
    </cfRule>
    <cfRule type="cellIs" dxfId="2443" priority="4102" operator="greaterThan">
      <formula>0</formula>
    </cfRule>
  </conditionalFormatting>
  <conditionalFormatting sqref="AZ39:BR39">
    <cfRule type="cellIs" dxfId="2442" priority="4099" operator="equal">
      <formula>0</formula>
    </cfRule>
    <cfRule type="cellIs" dxfId="2441" priority="4100" operator="greaterThan">
      <formula>0</formula>
    </cfRule>
  </conditionalFormatting>
  <conditionalFormatting sqref="AZ42:BR42">
    <cfRule type="cellIs" dxfId="2440" priority="4097" operator="equal">
      <formula>0</formula>
    </cfRule>
    <cfRule type="cellIs" dxfId="2439" priority="4098" operator="greaterThan">
      <formula>0</formula>
    </cfRule>
  </conditionalFormatting>
  <conditionalFormatting sqref="AZ46:BR46">
    <cfRule type="cellIs" dxfId="2438" priority="4095" operator="equal">
      <formula>0</formula>
    </cfRule>
    <cfRule type="cellIs" dxfId="2437" priority="4096" operator="greaterThan">
      <formula>0</formula>
    </cfRule>
  </conditionalFormatting>
  <conditionalFormatting sqref="AZ49:BR49">
    <cfRule type="cellIs" dxfId="2436" priority="4093" operator="equal">
      <formula>0</formula>
    </cfRule>
    <cfRule type="cellIs" dxfId="2435" priority="4094" operator="greaterThan">
      <formula>0</formula>
    </cfRule>
  </conditionalFormatting>
  <conditionalFormatting sqref="AZ52:BR52">
    <cfRule type="cellIs" dxfId="2434" priority="4091" operator="equal">
      <formula>0</formula>
    </cfRule>
    <cfRule type="cellIs" dxfId="2433" priority="4092" operator="greaterThan">
      <formula>0</formula>
    </cfRule>
  </conditionalFormatting>
  <conditionalFormatting sqref="AZ56:BR56">
    <cfRule type="cellIs" dxfId="2432" priority="4089" operator="equal">
      <formula>0</formula>
    </cfRule>
    <cfRule type="cellIs" dxfId="2431" priority="4090" operator="greaterThan">
      <formula>0</formula>
    </cfRule>
  </conditionalFormatting>
  <conditionalFormatting sqref="AZ59:BR59">
    <cfRule type="cellIs" dxfId="2430" priority="4087" operator="equal">
      <formula>0</formula>
    </cfRule>
    <cfRule type="cellIs" dxfId="2429" priority="4088" operator="greaterThan">
      <formula>0</formula>
    </cfRule>
  </conditionalFormatting>
  <conditionalFormatting sqref="AZ62:BR62">
    <cfRule type="cellIs" dxfId="2428" priority="4085" operator="equal">
      <formula>0</formula>
    </cfRule>
    <cfRule type="cellIs" dxfId="2427" priority="4086" operator="greaterThan">
      <formula>0</formula>
    </cfRule>
  </conditionalFormatting>
  <conditionalFormatting sqref="A28:A29 A45:A46 A48:A49 A55:A56 A58:A59 A5:A6 A8:A9 A25:A26">
    <cfRule type="cellIs" dxfId="2426" priority="4084" stopIfTrue="1" operator="equal">
      <formula>TRUE</formula>
    </cfRule>
  </conditionalFormatting>
  <conditionalFormatting sqref="A35:A36 A38:A39">
    <cfRule type="cellIs" dxfId="2425" priority="4083" stopIfTrue="1" operator="equal">
      <formula>TRUE</formula>
    </cfRule>
  </conditionalFormatting>
  <conditionalFormatting sqref="AP16">
    <cfRule type="duplicateValues" dxfId="2424" priority="4080"/>
  </conditionalFormatting>
  <conditionalFormatting sqref="AP19">
    <cfRule type="duplicateValues" dxfId="2423" priority="4079"/>
  </conditionalFormatting>
  <conditionalFormatting sqref="AP26">
    <cfRule type="duplicateValues" dxfId="2422" priority="4078"/>
  </conditionalFormatting>
  <conditionalFormatting sqref="AP39">
    <cfRule type="duplicateValues" dxfId="2421" priority="4077"/>
  </conditionalFormatting>
  <conditionalFormatting sqref="AP36">
    <cfRule type="duplicateValues" dxfId="2420" priority="4076"/>
  </conditionalFormatting>
  <conditionalFormatting sqref="AP39">
    <cfRule type="duplicateValues" dxfId="2419" priority="4075"/>
  </conditionalFormatting>
  <conditionalFormatting sqref="AP49">
    <cfRule type="duplicateValues" dxfId="2418" priority="4074"/>
  </conditionalFormatting>
  <conditionalFormatting sqref="AP46">
    <cfRule type="duplicateValues" dxfId="2417" priority="4073"/>
  </conditionalFormatting>
  <conditionalFormatting sqref="AP49">
    <cfRule type="duplicateValues" dxfId="2416" priority="4072"/>
  </conditionalFormatting>
  <conditionalFormatting sqref="AP6 AL6">
    <cfRule type="duplicateValues" dxfId="2415" priority="4071"/>
  </conditionalFormatting>
  <conditionalFormatting sqref="AP9">
    <cfRule type="duplicateValues" dxfId="2414" priority="4070"/>
  </conditionalFormatting>
  <conditionalFormatting sqref="AP36">
    <cfRule type="duplicateValues" dxfId="2413" priority="4069"/>
  </conditionalFormatting>
  <conditionalFormatting sqref="AP39">
    <cfRule type="duplicateValues" dxfId="2412" priority="4068"/>
  </conditionalFormatting>
  <conditionalFormatting sqref="AM36">
    <cfRule type="duplicateValues" dxfId="2411" priority="4067"/>
  </conditionalFormatting>
  <conditionalFormatting sqref="AM39">
    <cfRule type="duplicateValues" dxfId="2410" priority="4066"/>
  </conditionalFormatting>
  <conditionalFormatting sqref="AM46">
    <cfRule type="duplicateValues" dxfId="2409" priority="4065"/>
  </conditionalFormatting>
  <conditionalFormatting sqref="AM49">
    <cfRule type="duplicateValues" dxfId="2408" priority="4064"/>
  </conditionalFormatting>
  <conditionalFormatting sqref="AO46">
    <cfRule type="duplicateValues" dxfId="2407" priority="4063"/>
  </conditionalFormatting>
  <conditionalFormatting sqref="AL6">
    <cfRule type="duplicateValues" dxfId="2406" priority="4062"/>
  </conditionalFormatting>
  <conditionalFormatting sqref="AP9 AL9">
    <cfRule type="duplicateValues" dxfId="2405" priority="4061"/>
  </conditionalFormatting>
  <conditionalFormatting sqref="AL6">
    <cfRule type="duplicateValues" dxfId="2404" priority="4060"/>
  </conditionalFormatting>
  <conditionalFormatting sqref="AP16 AL16">
    <cfRule type="duplicateValues" dxfId="2403" priority="4059"/>
  </conditionalFormatting>
  <conditionalFormatting sqref="AP19">
    <cfRule type="duplicateValues" dxfId="2402" priority="4058"/>
  </conditionalFormatting>
  <conditionalFormatting sqref="AP29">
    <cfRule type="duplicateValues" dxfId="2401" priority="4057"/>
  </conditionalFormatting>
  <conditionalFormatting sqref="AM36 AM46">
    <cfRule type="duplicateValues" dxfId="2400" priority="4056"/>
  </conditionalFormatting>
  <conditionalFormatting sqref="AM49">
    <cfRule type="duplicateValues" dxfId="2399" priority="4055"/>
  </conditionalFormatting>
  <conditionalFormatting sqref="AM39">
    <cfRule type="duplicateValues" dxfId="2398" priority="4054"/>
  </conditionalFormatting>
  <conditionalFormatting sqref="AJ6">
    <cfRule type="duplicateValues" dxfId="2397" priority="4053"/>
  </conditionalFormatting>
  <conditionalFormatting sqref="AJ6">
    <cfRule type="duplicateValues" dxfId="2396" priority="4052"/>
  </conditionalFormatting>
  <conditionalFormatting sqref="AJ6">
    <cfRule type="duplicateValues" dxfId="2395" priority="4051"/>
  </conditionalFormatting>
  <conditionalFormatting sqref="AN16">
    <cfRule type="duplicateValues" dxfId="2394" priority="4050"/>
  </conditionalFormatting>
  <conditionalFormatting sqref="AL19">
    <cfRule type="duplicateValues" dxfId="2393" priority="4048"/>
  </conditionalFormatting>
  <conditionalFormatting sqref="AL46 AL26">
    <cfRule type="duplicateValues" dxfId="2392" priority="4047"/>
  </conditionalFormatting>
  <conditionalFormatting sqref="AL49">
    <cfRule type="duplicateValues" dxfId="2391" priority="4046"/>
  </conditionalFormatting>
  <conditionalFormatting sqref="AN19">
    <cfRule type="duplicateValues" dxfId="2390" priority="4045"/>
  </conditionalFormatting>
  <conditionalFormatting sqref="AN26">
    <cfRule type="duplicateValues" dxfId="2389" priority="4044"/>
  </conditionalFormatting>
  <conditionalFormatting sqref="AN29">
    <cfRule type="duplicateValues" dxfId="2388" priority="4043"/>
  </conditionalFormatting>
  <conditionalFormatting sqref="AN36">
    <cfRule type="duplicateValues" dxfId="2387" priority="4042"/>
  </conditionalFormatting>
  <conditionalFormatting sqref="AN39">
    <cfRule type="duplicateValues" dxfId="2386" priority="4041"/>
  </conditionalFormatting>
  <conditionalFormatting sqref="AN46">
    <cfRule type="duplicateValues" dxfId="2385" priority="4040"/>
  </conditionalFormatting>
  <conditionalFormatting sqref="AN49">
    <cfRule type="duplicateValues" dxfId="2384" priority="4039"/>
  </conditionalFormatting>
  <conditionalFormatting sqref="AO26">
    <cfRule type="duplicateValues" dxfId="2383" priority="4036"/>
  </conditionalFormatting>
  <conditionalFormatting sqref="AO29">
    <cfRule type="duplicateValues" dxfId="2382" priority="4035"/>
  </conditionalFormatting>
  <conditionalFormatting sqref="AO36">
    <cfRule type="duplicateValues" dxfId="2381" priority="4034"/>
  </conditionalFormatting>
  <conditionalFormatting sqref="AO39">
    <cfRule type="duplicateValues" dxfId="2380" priority="4033"/>
  </conditionalFormatting>
  <conditionalFormatting sqref="AZ6:BR6">
    <cfRule type="cellIs" dxfId="2379" priority="4031" operator="equal">
      <formula>0</formula>
    </cfRule>
    <cfRule type="cellIs" dxfId="2378" priority="4032" operator="greaterThan">
      <formula>0</formula>
    </cfRule>
  </conditionalFormatting>
  <conditionalFormatting sqref="AZ9:BR9">
    <cfRule type="cellIs" dxfId="2377" priority="4029" operator="equal">
      <formula>0</formula>
    </cfRule>
    <cfRule type="cellIs" dxfId="2376" priority="4030" operator="greaterThan">
      <formula>0</formula>
    </cfRule>
  </conditionalFormatting>
  <conditionalFormatting sqref="AZ12:BR12">
    <cfRule type="cellIs" dxfId="2375" priority="4027" operator="equal">
      <formula>0</formula>
    </cfRule>
    <cfRule type="cellIs" dxfId="2374" priority="4028" operator="greaterThan">
      <formula>0</formula>
    </cfRule>
  </conditionalFormatting>
  <conditionalFormatting sqref="AN6">
    <cfRule type="duplicateValues" dxfId="2373" priority="4026"/>
  </conditionalFormatting>
  <conditionalFormatting sqref="AN9">
    <cfRule type="duplicateValues" dxfId="2372" priority="4025"/>
  </conditionalFormatting>
  <conditionalFormatting sqref="AO49">
    <cfRule type="duplicateValues" dxfId="2371" priority="4024"/>
  </conditionalFormatting>
  <conditionalFormatting sqref="A15:A16 A18:A19">
    <cfRule type="cellIs" dxfId="2370" priority="4023" stopIfTrue="1" operator="equal">
      <formula>TRUE</formula>
    </cfRule>
  </conditionalFormatting>
  <conditionalFormatting sqref="AM26">
    <cfRule type="duplicateValues" dxfId="2369" priority="4011"/>
  </conditionalFormatting>
  <conditionalFormatting sqref="AM26">
    <cfRule type="duplicateValues" dxfId="2368" priority="4010"/>
  </conditionalFormatting>
  <conditionalFormatting sqref="AM26">
    <cfRule type="duplicateValues" dxfId="2367" priority="4006"/>
  </conditionalFormatting>
  <conditionalFormatting sqref="AM29">
    <cfRule type="duplicateValues" dxfId="2366" priority="4005"/>
  </conditionalFormatting>
  <conditionalFormatting sqref="AM29">
    <cfRule type="duplicateValues" dxfId="2365" priority="4004"/>
  </conditionalFormatting>
  <conditionalFormatting sqref="AM29">
    <cfRule type="duplicateValues" dxfId="2364" priority="4003"/>
  </conditionalFormatting>
  <conditionalFormatting sqref="AL6">
    <cfRule type="duplicateValues" dxfId="2363" priority="4002"/>
  </conditionalFormatting>
  <conditionalFormatting sqref="AL9">
    <cfRule type="duplicateValues" dxfId="2362" priority="4001"/>
  </conditionalFormatting>
  <conditionalFormatting sqref="AL6">
    <cfRule type="duplicateValues" dxfId="2361" priority="4000"/>
  </conditionalFormatting>
  <conditionalFormatting sqref="AL16">
    <cfRule type="duplicateValues" dxfId="2360" priority="3999"/>
  </conditionalFormatting>
  <conditionalFormatting sqref="AL9">
    <cfRule type="duplicateValues" dxfId="2359" priority="3998"/>
  </conditionalFormatting>
  <conditionalFormatting sqref="AL9">
    <cfRule type="duplicateValues" dxfId="2358" priority="3997"/>
  </conditionalFormatting>
  <conditionalFormatting sqref="AL16">
    <cfRule type="duplicateValues" dxfId="2357" priority="3996"/>
  </conditionalFormatting>
  <conditionalFormatting sqref="AL16">
    <cfRule type="duplicateValues" dxfId="2356" priority="3995"/>
  </conditionalFormatting>
  <conditionalFormatting sqref="AL19">
    <cfRule type="duplicateValues" dxfId="2355" priority="3994"/>
  </conditionalFormatting>
  <conditionalFormatting sqref="AL19">
    <cfRule type="duplicateValues" dxfId="2354" priority="3993"/>
  </conditionalFormatting>
  <conditionalFormatting sqref="AL26">
    <cfRule type="duplicateValues" dxfId="2353" priority="3992"/>
  </conditionalFormatting>
  <conditionalFormatting sqref="AL26">
    <cfRule type="duplicateValues" dxfId="2352" priority="3991"/>
  </conditionalFormatting>
  <conditionalFormatting sqref="AL6">
    <cfRule type="duplicateValues" dxfId="2351" priority="3990"/>
  </conditionalFormatting>
  <conditionalFormatting sqref="AL6">
    <cfRule type="duplicateValues" dxfId="2350" priority="3989"/>
  </conditionalFormatting>
  <conditionalFormatting sqref="AL19">
    <cfRule type="duplicateValues" dxfId="2349" priority="3988"/>
  </conditionalFormatting>
  <conditionalFormatting sqref="AL26">
    <cfRule type="duplicateValues" dxfId="2348" priority="3987"/>
  </conditionalFormatting>
  <conditionalFormatting sqref="AJ9">
    <cfRule type="duplicateValues" dxfId="2347" priority="3963"/>
  </conditionalFormatting>
  <conditionalFormatting sqref="AJ9">
    <cfRule type="duplicateValues" dxfId="2346" priority="3962"/>
  </conditionalFormatting>
  <conditionalFormatting sqref="AJ9">
    <cfRule type="duplicateValues" dxfId="2345" priority="3961"/>
  </conditionalFormatting>
  <conditionalFormatting sqref="AJ16">
    <cfRule type="duplicateValues" dxfId="2344" priority="3960"/>
  </conditionalFormatting>
  <conditionalFormatting sqref="AJ16">
    <cfRule type="duplicateValues" dxfId="2343" priority="3959"/>
  </conditionalFormatting>
  <conditionalFormatting sqref="AJ16">
    <cfRule type="duplicateValues" dxfId="2342" priority="3958"/>
  </conditionalFormatting>
  <conditionalFormatting sqref="AJ19">
    <cfRule type="duplicateValues" dxfId="2341" priority="3957"/>
  </conditionalFormatting>
  <conditionalFormatting sqref="AJ19">
    <cfRule type="duplicateValues" dxfId="2340" priority="3956"/>
  </conditionalFormatting>
  <conditionalFormatting sqref="AJ19">
    <cfRule type="duplicateValues" dxfId="2339" priority="3955"/>
  </conditionalFormatting>
  <conditionalFormatting sqref="AJ26">
    <cfRule type="duplicateValues" dxfId="2338" priority="3954"/>
  </conditionalFormatting>
  <conditionalFormatting sqref="AJ26">
    <cfRule type="duplicateValues" dxfId="2337" priority="3953"/>
  </conditionalFormatting>
  <conditionalFormatting sqref="AJ26">
    <cfRule type="duplicateValues" dxfId="2336" priority="3952"/>
  </conditionalFormatting>
  <conditionalFormatting sqref="AJ29">
    <cfRule type="duplicateValues" dxfId="2335" priority="3951"/>
  </conditionalFormatting>
  <conditionalFormatting sqref="AJ29">
    <cfRule type="duplicateValues" dxfId="2334" priority="3950"/>
  </conditionalFormatting>
  <conditionalFormatting sqref="AJ29">
    <cfRule type="duplicateValues" dxfId="2333" priority="3949"/>
  </conditionalFormatting>
  <conditionalFormatting sqref="AJ36">
    <cfRule type="duplicateValues" dxfId="2332" priority="3948"/>
  </conditionalFormatting>
  <conditionalFormatting sqref="AJ36">
    <cfRule type="duplicateValues" dxfId="2331" priority="3947"/>
  </conditionalFormatting>
  <conditionalFormatting sqref="AJ36">
    <cfRule type="duplicateValues" dxfId="2330" priority="3946"/>
  </conditionalFormatting>
  <conditionalFormatting sqref="AJ39">
    <cfRule type="duplicateValues" dxfId="2329" priority="3945"/>
  </conditionalFormatting>
  <conditionalFormatting sqref="AJ39">
    <cfRule type="duplicateValues" dxfId="2328" priority="3944"/>
  </conditionalFormatting>
  <conditionalFormatting sqref="AJ39">
    <cfRule type="duplicateValues" dxfId="2327" priority="3943"/>
  </conditionalFormatting>
  <conditionalFormatting sqref="AH45">
    <cfRule type="duplicateValues" dxfId="2326" priority="3942"/>
  </conditionalFormatting>
  <conditionalFormatting sqref="AH48">
    <cfRule type="duplicateValues" dxfId="2325" priority="3941"/>
  </conditionalFormatting>
  <conditionalFormatting sqref="AH16">
    <cfRule type="duplicateValues" dxfId="2324" priority="3940"/>
  </conditionalFormatting>
  <conditionalFormatting sqref="AH19">
    <cfRule type="duplicateValues" dxfId="2323" priority="3939"/>
  </conditionalFormatting>
  <conditionalFormatting sqref="AH26">
    <cfRule type="duplicateValues" dxfId="2322" priority="3938"/>
  </conditionalFormatting>
  <conditionalFormatting sqref="AH29">
    <cfRule type="duplicateValues" dxfId="2321" priority="3937"/>
  </conditionalFormatting>
  <conditionalFormatting sqref="AH36">
    <cfRule type="duplicateValues" dxfId="2320" priority="3936"/>
  </conditionalFormatting>
  <conditionalFormatting sqref="AH39">
    <cfRule type="duplicateValues" dxfId="2319" priority="3935"/>
  </conditionalFormatting>
  <conditionalFormatting sqref="AH46">
    <cfRule type="duplicateValues" dxfId="2318" priority="3934"/>
  </conditionalFormatting>
  <conditionalFormatting sqref="AH49">
    <cfRule type="duplicateValues" dxfId="2317" priority="3933"/>
  </conditionalFormatting>
  <conditionalFormatting sqref="AH6">
    <cfRule type="duplicateValues" dxfId="2316" priority="3932"/>
  </conditionalFormatting>
  <conditionalFormatting sqref="AH9">
    <cfRule type="duplicateValues" dxfId="2315" priority="3931"/>
  </conditionalFormatting>
  <conditionalFormatting sqref="AG45">
    <cfRule type="duplicateValues" dxfId="2314" priority="3930"/>
  </conditionalFormatting>
  <conditionalFormatting sqref="AG48">
    <cfRule type="duplicateValues" dxfId="2313" priority="3929"/>
  </conditionalFormatting>
  <conditionalFormatting sqref="AJ46">
    <cfRule type="duplicateValues" dxfId="2312" priority="3928"/>
  </conditionalFormatting>
  <conditionalFormatting sqref="AJ46">
    <cfRule type="duplicateValues" dxfId="2311" priority="3927"/>
  </conditionalFormatting>
  <conditionalFormatting sqref="AJ46">
    <cfRule type="duplicateValues" dxfId="2310" priority="3926"/>
  </conditionalFormatting>
  <conditionalFormatting sqref="AJ49">
    <cfRule type="duplicateValues" dxfId="2309" priority="3925"/>
  </conditionalFormatting>
  <conditionalFormatting sqref="AJ49">
    <cfRule type="duplicateValues" dxfId="2308" priority="3924"/>
  </conditionalFormatting>
  <conditionalFormatting sqref="AJ49">
    <cfRule type="duplicateValues" dxfId="2307" priority="3923"/>
  </conditionalFormatting>
  <conditionalFormatting sqref="AL39">
    <cfRule type="duplicateValues" dxfId="2306" priority="3910"/>
  </conditionalFormatting>
  <conditionalFormatting sqref="AL39">
    <cfRule type="duplicateValues" dxfId="2305" priority="3909"/>
  </conditionalFormatting>
  <conditionalFormatting sqref="AL39">
    <cfRule type="duplicateValues" dxfId="2304" priority="3908"/>
  </conditionalFormatting>
  <conditionalFormatting sqref="AL39">
    <cfRule type="duplicateValues" dxfId="2303" priority="3907"/>
  </conditionalFormatting>
  <conditionalFormatting sqref="AI16">
    <cfRule type="duplicateValues" dxfId="2302" priority="3902"/>
  </conditionalFormatting>
  <conditionalFormatting sqref="AI16">
    <cfRule type="duplicateValues" dxfId="2301" priority="3901"/>
  </conditionalFormatting>
  <conditionalFormatting sqref="AI19">
    <cfRule type="duplicateValues" dxfId="2300" priority="3900"/>
  </conditionalFormatting>
  <conditionalFormatting sqref="AI19">
    <cfRule type="duplicateValues" dxfId="2299" priority="3899"/>
  </conditionalFormatting>
  <conditionalFormatting sqref="AI46">
    <cfRule type="duplicateValues" dxfId="2298" priority="3890"/>
  </conditionalFormatting>
  <conditionalFormatting sqref="AI46">
    <cfRule type="duplicateValues" dxfId="2297" priority="3889"/>
  </conditionalFormatting>
  <conditionalFormatting sqref="AI49">
    <cfRule type="duplicateValues" dxfId="2296" priority="3888"/>
  </conditionalFormatting>
  <conditionalFormatting sqref="AI49">
    <cfRule type="duplicateValues" dxfId="2295" priority="3887"/>
  </conditionalFormatting>
  <conditionalFormatting sqref="AL29">
    <cfRule type="duplicateValues" dxfId="2294" priority="3886"/>
  </conditionalFormatting>
  <conditionalFormatting sqref="AL29">
    <cfRule type="duplicateValues" dxfId="2293" priority="3885"/>
  </conditionalFormatting>
  <conditionalFormatting sqref="AL29">
    <cfRule type="duplicateValues" dxfId="2292" priority="3884"/>
  </conditionalFormatting>
  <conditionalFormatting sqref="AL29">
    <cfRule type="duplicateValues" dxfId="2291" priority="3883"/>
  </conditionalFormatting>
  <conditionalFormatting sqref="AL36">
    <cfRule type="duplicateValues" dxfId="2290" priority="3882"/>
  </conditionalFormatting>
  <conditionalFormatting sqref="AL36">
    <cfRule type="duplicateValues" dxfId="2289" priority="3881"/>
  </conditionalFormatting>
  <conditionalFormatting sqref="AL36">
    <cfRule type="duplicateValues" dxfId="2288" priority="3880"/>
  </conditionalFormatting>
  <conditionalFormatting sqref="AL36">
    <cfRule type="duplicateValues" dxfId="2287" priority="3879"/>
  </conditionalFormatting>
  <conditionalFormatting sqref="AI6">
    <cfRule type="duplicateValues" dxfId="2286" priority="3662"/>
  </conditionalFormatting>
  <conditionalFormatting sqref="AI6">
    <cfRule type="duplicateValues" dxfId="2285" priority="3661"/>
  </conditionalFormatting>
  <conditionalFormatting sqref="AI9">
    <cfRule type="duplicateValues" dxfId="2284" priority="3660"/>
  </conditionalFormatting>
  <conditionalFormatting sqref="AI9">
    <cfRule type="duplicateValues" dxfId="2283" priority="3659"/>
  </conditionalFormatting>
  <conditionalFormatting sqref="AI26">
    <cfRule type="duplicateValues" dxfId="2282" priority="3646"/>
  </conditionalFormatting>
  <conditionalFormatting sqref="AI26">
    <cfRule type="duplicateValues" dxfId="2281" priority="3645"/>
  </conditionalFormatting>
  <conditionalFormatting sqref="AI29">
    <cfRule type="duplicateValues" dxfId="2280" priority="3644"/>
  </conditionalFormatting>
  <conditionalFormatting sqref="AI29">
    <cfRule type="duplicateValues" dxfId="2279" priority="3643"/>
  </conditionalFormatting>
  <conditionalFormatting sqref="AO6">
    <cfRule type="duplicateValues" dxfId="2278" priority="1698"/>
  </conditionalFormatting>
  <conditionalFormatting sqref="AO9">
    <cfRule type="duplicateValues" dxfId="2277" priority="1697"/>
  </conditionalFormatting>
  <conditionalFormatting sqref="AO6">
    <cfRule type="duplicateValues" dxfId="2276" priority="1696"/>
  </conditionalFormatting>
  <conditionalFormatting sqref="AO16">
    <cfRule type="duplicateValues" dxfId="2275" priority="1695"/>
  </conditionalFormatting>
  <conditionalFormatting sqref="AO9">
    <cfRule type="duplicateValues" dxfId="2274" priority="1694"/>
  </conditionalFormatting>
  <conditionalFormatting sqref="AO9">
    <cfRule type="duplicateValues" dxfId="2273" priority="1693"/>
  </conditionalFormatting>
  <conditionalFormatting sqref="AO16">
    <cfRule type="duplicateValues" dxfId="2272" priority="1692"/>
  </conditionalFormatting>
  <conditionalFormatting sqref="AO16">
    <cfRule type="duplicateValues" dxfId="2271" priority="1691"/>
  </conditionalFormatting>
  <conditionalFormatting sqref="AO19">
    <cfRule type="duplicateValues" dxfId="2270" priority="1690"/>
  </conditionalFormatting>
  <conditionalFormatting sqref="AO19">
    <cfRule type="duplicateValues" dxfId="2269" priority="1689"/>
  </conditionalFormatting>
  <conditionalFormatting sqref="AO6">
    <cfRule type="duplicateValues" dxfId="2268" priority="1688"/>
  </conditionalFormatting>
  <conditionalFormatting sqref="AO6">
    <cfRule type="duplicateValues" dxfId="2267" priority="1687"/>
  </conditionalFormatting>
  <conditionalFormatting sqref="AO19">
    <cfRule type="duplicateValues" dxfId="2266" priority="1686"/>
  </conditionalFormatting>
  <conditionalFormatting sqref="AK36">
    <cfRule type="duplicateValues" dxfId="2265" priority="1673"/>
  </conditionalFormatting>
  <conditionalFormatting sqref="AK39">
    <cfRule type="duplicateValues" dxfId="2264" priority="1672"/>
  </conditionalFormatting>
  <conditionalFormatting sqref="AK46">
    <cfRule type="duplicateValues" dxfId="2263" priority="1671"/>
  </conditionalFormatting>
  <conditionalFormatting sqref="AK49">
    <cfRule type="duplicateValues" dxfId="2262" priority="1670"/>
  </conditionalFormatting>
  <conditionalFormatting sqref="AK36 AK46">
    <cfRule type="duplicateValues" dxfId="2261" priority="1669"/>
  </conditionalFormatting>
  <conditionalFormatting sqref="AK49">
    <cfRule type="duplicateValues" dxfId="2260" priority="1668"/>
  </conditionalFormatting>
  <conditionalFormatting sqref="AK39">
    <cfRule type="duplicateValues" dxfId="2259" priority="1667"/>
  </conditionalFormatting>
  <conditionalFormatting sqref="AK6">
    <cfRule type="duplicateValues" dxfId="2258" priority="1666"/>
  </conditionalFormatting>
  <conditionalFormatting sqref="AK9">
    <cfRule type="duplicateValues" dxfId="2257" priority="1665"/>
  </conditionalFormatting>
  <conditionalFormatting sqref="AK6">
    <cfRule type="duplicateValues" dxfId="2256" priority="1664"/>
  </conditionalFormatting>
  <conditionalFormatting sqref="AK16">
    <cfRule type="duplicateValues" dxfId="2255" priority="1663"/>
  </conditionalFormatting>
  <conditionalFormatting sqref="AK9">
    <cfRule type="duplicateValues" dxfId="2254" priority="1662"/>
  </conditionalFormatting>
  <conditionalFormatting sqref="AK9">
    <cfRule type="duplicateValues" dxfId="2253" priority="1661"/>
  </conditionalFormatting>
  <conditionalFormatting sqref="AK16">
    <cfRule type="duplicateValues" dxfId="2252" priority="1660"/>
  </conditionalFormatting>
  <conditionalFormatting sqref="AK16">
    <cfRule type="duplicateValues" dxfId="2251" priority="1659"/>
  </conditionalFormatting>
  <conditionalFormatting sqref="AK19">
    <cfRule type="duplicateValues" dxfId="2250" priority="1658"/>
  </conditionalFormatting>
  <conditionalFormatting sqref="AK19">
    <cfRule type="duplicateValues" dxfId="2249" priority="1657"/>
  </conditionalFormatting>
  <conditionalFormatting sqref="AK26">
    <cfRule type="duplicateValues" dxfId="2248" priority="1656"/>
  </conditionalFormatting>
  <conditionalFormatting sqref="AK26">
    <cfRule type="duplicateValues" dxfId="2247" priority="1655"/>
  </conditionalFormatting>
  <conditionalFormatting sqref="AK6">
    <cfRule type="duplicateValues" dxfId="2246" priority="1654"/>
  </conditionalFormatting>
  <conditionalFormatting sqref="AK6">
    <cfRule type="duplicateValues" dxfId="2245" priority="1653"/>
  </conditionalFormatting>
  <conditionalFormatting sqref="AK19">
    <cfRule type="duplicateValues" dxfId="2244" priority="1652"/>
  </conditionalFormatting>
  <conditionalFormatting sqref="AK26">
    <cfRule type="duplicateValues" dxfId="2243" priority="1651"/>
  </conditionalFormatting>
  <conditionalFormatting sqref="AK29">
    <cfRule type="duplicateValues" dxfId="2242" priority="1650"/>
  </conditionalFormatting>
  <conditionalFormatting sqref="AK29">
    <cfRule type="duplicateValues" dxfId="2241" priority="1649"/>
  </conditionalFormatting>
  <conditionalFormatting sqref="AK29">
    <cfRule type="duplicateValues" dxfId="2240" priority="1648"/>
  </conditionalFormatting>
  <conditionalFormatting sqref="AM6">
    <cfRule type="duplicateValues" dxfId="2239" priority="1610"/>
  </conditionalFormatting>
  <conditionalFormatting sqref="AM9">
    <cfRule type="duplicateValues" dxfId="2238" priority="1609"/>
  </conditionalFormatting>
  <conditionalFormatting sqref="AM6">
    <cfRule type="duplicateValues" dxfId="2237" priority="1608"/>
  </conditionalFormatting>
  <conditionalFormatting sqref="AM16">
    <cfRule type="duplicateValues" dxfId="2236" priority="1607"/>
  </conditionalFormatting>
  <conditionalFormatting sqref="AM9">
    <cfRule type="duplicateValues" dxfId="2235" priority="1606"/>
  </conditionalFormatting>
  <conditionalFormatting sqref="AM9">
    <cfRule type="duplicateValues" dxfId="2234" priority="1605"/>
  </conditionalFormatting>
  <conditionalFormatting sqref="AM16">
    <cfRule type="duplicateValues" dxfId="2233" priority="1604"/>
  </conditionalFormatting>
  <conditionalFormatting sqref="AM16">
    <cfRule type="duplicateValues" dxfId="2232" priority="1603"/>
  </conditionalFormatting>
  <conditionalFormatting sqref="AM19">
    <cfRule type="duplicateValues" dxfId="2231" priority="1602"/>
  </conditionalFormatting>
  <conditionalFormatting sqref="AM19">
    <cfRule type="duplicateValues" dxfId="2230" priority="1601"/>
  </conditionalFormatting>
  <conditionalFormatting sqref="AM6">
    <cfRule type="duplicateValues" dxfId="2229" priority="1600"/>
  </conditionalFormatting>
  <conditionalFormatting sqref="AM6">
    <cfRule type="duplicateValues" dxfId="2228" priority="1599"/>
  </conditionalFormatting>
  <conditionalFormatting sqref="AM19">
    <cfRule type="duplicateValues" dxfId="2227" priority="1598"/>
  </conditionalFormatting>
  <conditionalFormatting sqref="AI36">
    <cfRule type="duplicateValues" dxfId="2226" priority="856"/>
  </conditionalFormatting>
  <conditionalFormatting sqref="AI36">
    <cfRule type="duplicateValues" dxfId="2225" priority="855"/>
  </conditionalFormatting>
  <conditionalFormatting sqref="AI39">
    <cfRule type="duplicateValues" dxfId="2224" priority="854"/>
  </conditionalFormatting>
  <conditionalFormatting sqref="AI39">
    <cfRule type="duplicateValues" dxfId="2223" priority="853"/>
  </conditionalFormatting>
  <conditionalFormatting sqref="B6:AG6">
    <cfRule type="duplicateValues" dxfId="2222" priority="12"/>
  </conditionalFormatting>
  <conditionalFormatting sqref="B9:AG9">
    <cfRule type="duplicateValues" dxfId="2221" priority="11"/>
  </conditionalFormatting>
  <conditionalFormatting sqref="B16:AG16">
    <cfRule type="duplicateValues" dxfId="2220" priority="10"/>
  </conditionalFormatting>
  <conditionalFormatting sqref="B19:AG19">
    <cfRule type="duplicateValues" dxfId="2219" priority="9"/>
  </conditionalFormatting>
  <conditionalFormatting sqref="B26:AG26">
    <cfRule type="duplicateValues" dxfId="2218" priority="8"/>
  </conditionalFormatting>
  <conditionalFormatting sqref="B29:AG29">
    <cfRule type="duplicateValues" dxfId="2217" priority="7"/>
  </conditionalFormatting>
  <conditionalFormatting sqref="B36:AG36">
    <cfRule type="duplicateValues" dxfId="2216" priority="6"/>
  </conditionalFormatting>
  <conditionalFormatting sqref="B39:AG39">
    <cfRule type="duplicateValues" dxfId="2215" priority="5"/>
  </conditionalFormatting>
  <conditionalFormatting sqref="B46:AG46">
    <cfRule type="duplicateValues" dxfId="2214" priority="4"/>
  </conditionalFormatting>
  <conditionalFormatting sqref="B49:AG49">
    <cfRule type="duplicateValues" dxfId="2213" priority="3"/>
  </conditionalFormatting>
  <conditionalFormatting sqref="B56:AG56">
    <cfRule type="duplicateValues" dxfId="2212" priority="2"/>
  </conditionalFormatting>
  <conditionalFormatting sqref="B59:AG59">
    <cfRule type="duplicateValues" dxfId="2211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5153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082" stopIfTrue="1" operator="containsText" id="{BCFC3F75-4597-43A2-97E0-3417092B45BF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4081" stopIfTrue="1" operator="containsText" id="{DBB8C17F-738C-43AC-9D26-6F301E7C71BA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4022" stopIfTrue="1" operator="containsText" id="{BEBC2B0B-0C8E-4061-A424-7E05C0283161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21B15-217A-41C8-8B5D-7A8CA95F4168}">
  <sheetPr codeName="Tabelle286"/>
  <dimension ref="A1:CE85"/>
  <sheetViews>
    <sheetView topLeftCell="D7" zoomScale="70" zoomScaleNormal="70" zoomScaleSheetLayoutView="70" zoomScalePageLayoutView="70" workbookViewId="0">
      <selection activeCell="AG44" sqref="AG44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10</v>
      </c>
      <c r="B1" s="3">
        <f>DATE(YEAR(A2),1,7*A1-3-WEEKDAY(DATE(YEAR(A2),,),3))</f>
        <v>43892</v>
      </c>
      <c r="C1" s="2" t="s">
        <v>29</v>
      </c>
      <c r="D1" s="3">
        <f>B1+4</f>
        <v>43896</v>
      </c>
      <c r="E1" s="207">
        <f ca="1">SUMIF(B6:AI7,"&lt;&gt;"&amp;"",B2:AI2)</f>
        <v>84</v>
      </c>
      <c r="F1" s="378" t="s">
        <v>265</v>
      </c>
      <c r="G1" s="354"/>
      <c r="H1" s="379"/>
      <c r="I1" s="379"/>
      <c r="J1" s="307"/>
      <c r="K1" s="379"/>
      <c r="L1" s="379"/>
      <c r="M1" s="353"/>
      <c r="N1" s="380"/>
      <c r="O1" s="328"/>
      <c r="P1" s="227"/>
      <c r="Q1" s="328"/>
      <c r="R1" s="345"/>
      <c r="S1" s="327"/>
      <c r="T1" s="222"/>
      <c r="U1" s="237"/>
      <c r="V1" s="224"/>
      <c r="W1" s="253"/>
      <c r="X1" s="221"/>
      <c r="Y1" s="223"/>
      <c r="Z1" s="212"/>
      <c r="AA1" s="227"/>
      <c r="AB1" s="227"/>
      <c r="AC1" s="225"/>
      <c r="AD1" s="362"/>
      <c r="AE1" s="221"/>
      <c r="AF1" s="227"/>
      <c r="AG1" s="227" t="s">
        <v>318</v>
      </c>
      <c r="AH1" s="221"/>
      <c r="AI1" s="212"/>
      <c r="AJ1" s="225"/>
      <c r="AK1" s="254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13</v>
      </c>
      <c r="G2" s="166">
        <v>2</v>
      </c>
      <c r="H2" s="166">
        <v>1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165">
        <v>1</v>
      </c>
      <c r="T2" s="165">
        <v>3</v>
      </c>
      <c r="U2" s="165">
        <v>2</v>
      </c>
      <c r="V2" s="9"/>
      <c r="W2" s="165">
        <v>7</v>
      </c>
      <c r="X2" s="165">
        <v>6</v>
      </c>
      <c r="Y2" s="9"/>
      <c r="Z2" s="9"/>
      <c r="AA2" s="166">
        <v>1</v>
      </c>
      <c r="AB2" s="263"/>
      <c r="AC2" s="9"/>
      <c r="AD2" s="165">
        <v>6</v>
      </c>
      <c r="AE2" s="165">
        <v>7</v>
      </c>
      <c r="AF2" s="165">
        <v>1</v>
      </c>
      <c r="AG2" s="165">
        <v>4</v>
      </c>
      <c r="AH2" s="9"/>
      <c r="AI2" s="165">
        <v>6</v>
      </c>
      <c r="AJ2" s="165">
        <v>7</v>
      </c>
      <c r="AK2" s="9">
        <v>8</v>
      </c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9</v>
      </c>
      <c r="BA2" s="287">
        <f t="shared" ref="BA2:BR2" si="0">MAX(BA6,BA9,BA12,BA16,BA19,BA22,BA26,BA29,BA32,BA36,BA39,BA42,BA46,BA49,BA52,BA56,BA59,BA62)</f>
        <v>0</v>
      </c>
      <c r="BB2" s="287">
        <f t="shared" si="0"/>
        <v>3</v>
      </c>
      <c r="BC2" s="287">
        <f t="shared" si="0"/>
        <v>7</v>
      </c>
      <c r="BD2" s="287">
        <f t="shared" si="0"/>
        <v>13</v>
      </c>
      <c r="BE2" s="287">
        <f t="shared" si="0"/>
        <v>6</v>
      </c>
      <c r="BF2" s="287">
        <f t="shared" si="0"/>
        <v>15</v>
      </c>
      <c r="BG2" s="287">
        <f t="shared" si="0"/>
        <v>5</v>
      </c>
      <c r="BH2" s="287">
        <f t="shared" si="0"/>
        <v>6</v>
      </c>
      <c r="BI2" s="287">
        <f t="shared" si="0"/>
        <v>0</v>
      </c>
      <c r="BJ2" s="287">
        <f t="shared" si="0"/>
        <v>7</v>
      </c>
      <c r="BK2" s="287">
        <f t="shared" si="0"/>
        <v>4</v>
      </c>
      <c r="BL2" s="287">
        <f t="shared" si="0"/>
        <v>7</v>
      </c>
      <c r="BM2" s="287">
        <f t="shared" si="0"/>
        <v>8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4</v>
      </c>
      <c r="BR2" s="287">
        <f t="shared" si="0"/>
        <v>6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 t="s">
        <v>214</v>
      </c>
      <c r="T3" s="12" t="s">
        <v>244</v>
      </c>
      <c r="U3" s="12" t="s">
        <v>332</v>
      </c>
      <c r="V3" s="12"/>
      <c r="W3" s="12" t="s">
        <v>367</v>
      </c>
      <c r="X3" s="12" t="s">
        <v>368</v>
      </c>
      <c r="Y3" s="12"/>
      <c r="Z3" s="12"/>
      <c r="AA3" s="286" t="s">
        <v>270</v>
      </c>
      <c r="AB3" s="286"/>
      <c r="AC3" s="286"/>
      <c r="AD3" s="12" t="s">
        <v>349</v>
      </c>
      <c r="AE3" s="12" t="s">
        <v>350</v>
      </c>
      <c r="AF3" s="12" t="s">
        <v>296</v>
      </c>
      <c r="AG3" s="12" t="s">
        <v>297</v>
      </c>
      <c r="AH3" s="12"/>
      <c r="AI3" s="12" t="s">
        <v>311</v>
      </c>
      <c r="AJ3" s="13" t="s">
        <v>373</v>
      </c>
      <c r="AK3" s="12" t="s">
        <v>375</v>
      </c>
      <c r="AL3" s="12" t="s">
        <v>377</v>
      </c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253</v>
      </c>
      <c r="C4" s="17" t="s">
        <v>380</v>
      </c>
      <c r="D4" s="17" t="s">
        <v>380</v>
      </c>
      <c r="E4" s="17" t="s">
        <v>380</v>
      </c>
      <c r="F4" s="17" t="s">
        <v>362</v>
      </c>
      <c r="G4" s="17" t="s">
        <v>381</v>
      </c>
      <c r="H4" s="17" t="s">
        <v>381</v>
      </c>
      <c r="I4" s="17"/>
      <c r="J4" s="17"/>
      <c r="K4" s="17" t="s">
        <v>262</v>
      </c>
      <c r="L4" s="17"/>
      <c r="M4" s="17" t="s">
        <v>262</v>
      </c>
      <c r="N4" s="17" t="s">
        <v>340</v>
      </c>
      <c r="O4" s="17"/>
      <c r="P4" s="17" t="s">
        <v>384</v>
      </c>
      <c r="Q4" s="17" t="s">
        <v>365</v>
      </c>
      <c r="R4" s="17" t="s">
        <v>365</v>
      </c>
      <c r="S4" s="17" t="s">
        <v>191</v>
      </c>
      <c r="T4" s="17" t="s">
        <v>365</v>
      </c>
      <c r="U4" s="17" t="s">
        <v>365</v>
      </c>
      <c r="V4" s="17"/>
      <c r="W4" s="17" t="s">
        <v>343</v>
      </c>
      <c r="X4" s="17" t="s">
        <v>381</v>
      </c>
      <c r="Y4" s="17"/>
      <c r="Z4" s="17"/>
      <c r="AA4" s="17" t="s">
        <v>258</v>
      </c>
      <c r="AB4" s="17"/>
      <c r="AC4" s="17"/>
      <c r="AD4" s="17" t="s">
        <v>345</v>
      </c>
      <c r="AE4" s="17" t="s">
        <v>365</v>
      </c>
      <c r="AF4" s="17" t="s">
        <v>192</v>
      </c>
      <c r="AG4" s="17" t="s">
        <v>370</v>
      </c>
      <c r="AH4" s="17"/>
      <c r="AI4" s="17" t="s">
        <v>356</v>
      </c>
      <c r="AJ4" s="334"/>
      <c r="AK4" s="86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305" t="s">
        <v>49</v>
      </c>
      <c r="D5" s="305" t="s">
        <v>49</v>
      </c>
      <c r="E5" s="305" t="s">
        <v>49</v>
      </c>
      <c r="F5" s="372" t="s">
        <v>0</v>
      </c>
      <c r="G5" s="290" t="s">
        <v>6</v>
      </c>
      <c r="H5" s="290" t="s">
        <v>6</v>
      </c>
      <c r="I5" s="289"/>
      <c r="J5" s="289"/>
      <c r="K5" s="376" t="s">
        <v>372</v>
      </c>
      <c r="L5" s="289"/>
      <c r="M5" s="352" t="s">
        <v>202</v>
      </c>
      <c r="N5" s="352" t="s">
        <v>202</v>
      </c>
      <c r="O5" s="289"/>
      <c r="P5" s="292" t="s">
        <v>16</v>
      </c>
      <c r="Q5" s="217" t="s">
        <v>27</v>
      </c>
      <c r="R5" s="217" t="s">
        <v>27</v>
      </c>
      <c r="S5" s="289"/>
      <c r="T5" s="217" t="s">
        <v>27</v>
      </c>
      <c r="U5" s="217" t="s">
        <v>27</v>
      </c>
      <c r="V5" s="289"/>
      <c r="W5" s="344" t="s">
        <v>233</v>
      </c>
      <c r="X5" s="290" t="s">
        <v>6</v>
      </c>
      <c r="Y5" s="289"/>
      <c r="Z5" s="289"/>
      <c r="AA5" s="293" t="s">
        <v>225</v>
      </c>
      <c r="AB5" s="289"/>
      <c r="AC5" s="289"/>
      <c r="AD5" s="366" t="s">
        <v>14</v>
      </c>
      <c r="AE5" s="217" t="s">
        <v>27</v>
      </c>
      <c r="AF5" s="292" t="s">
        <v>16</v>
      </c>
      <c r="AG5" s="264" t="s">
        <v>74</v>
      </c>
      <c r="AH5" s="289"/>
      <c r="AI5" s="295" t="s">
        <v>26</v>
      </c>
      <c r="AJ5" s="313"/>
      <c r="AK5" s="315"/>
      <c r="AL5" s="315"/>
      <c r="AM5" s="315"/>
      <c r="AN5" s="289"/>
      <c r="AO5" s="289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4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>
        <v>4</v>
      </c>
      <c r="D6" s="26">
        <v>4</v>
      </c>
      <c r="E6" s="26">
        <v>4</v>
      </c>
      <c r="F6" s="26">
        <v>5</v>
      </c>
      <c r="G6" s="26">
        <v>1</v>
      </c>
      <c r="H6" s="26">
        <v>1</v>
      </c>
      <c r="I6" s="26"/>
      <c r="J6" s="26"/>
      <c r="K6" s="26" t="s">
        <v>271</v>
      </c>
      <c r="L6" s="26"/>
      <c r="M6" s="26" t="s">
        <v>64</v>
      </c>
      <c r="N6" s="26" t="s">
        <v>62</v>
      </c>
      <c r="O6" s="26"/>
      <c r="P6" s="26">
        <v>3</v>
      </c>
      <c r="Q6" s="26">
        <v>7</v>
      </c>
      <c r="R6" s="26">
        <v>7</v>
      </c>
      <c r="S6" s="26"/>
      <c r="T6" s="26">
        <v>7</v>
      </c>
      <c r="U6" s="26">
        <v>7</v>
      </c>
      <c r="V6" s="26"/>
      <c r="W6" s="26" t="s">
        <v>33</v>
      </c>
      <c r="X6" s="26">
        <v>1</v>
      </c>
      <c r="Y6" s="26"/>
      <c r="Z6" s="26"/>
      <c r="AA6" s="26" t="s">
        <v>63</v>
      </c>
      <c r="AB6" s="26"/>
      <c r="AC6" s="26"/>
      <c r="AD6" s="26">
        <v>9</v>
      </c>
      <c r="AE6" s="26">
        <v>7</v>
      </c>
      <c r="AF6" s="26" t="s">
        <v>34</v>
      </c>
      <c r="AG6" s="26" t="s">
        <v>32</v>
      </c>
      <c r="AH6" s="26"/>
      <c r="AI6" s="26">
        <v>6</v>
      </c>
      <c r="AJ6" s="82"/>
      <c r="AK6" s="31"/>
      <c r="AL6" s="31"/>
      <c r="AM6" s="31"/>
      <c r="AN6" s="124"/>
      <c r="AO6" s="124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9</v>
      </c>
      <c r="BA6" s="167">
        <f t="shared" si="2"/>
        <v>0</v>
      </c>
      <c r="BB6" s="167">
        <f t="shared" si="2"/>
        <v>2</v>
      </c>
      <c r="BC6" s="167">
        <f t="shared" si="2"/>
        <v>7</v>
      </c>
      <c r="BD6" s="167">
        <f t="shared" si="2"/>
        <v>13</v>
      </c>
      <c r="BE6" s="167">
        <f t="shared" si="2"/>
        <v>6</v>
      </c>
      <c r="BF6" s="167">
        <f t="shared" si="2"/>
        <v>15</v>
      </c>
      <c r="BG6" s="167">
        <f t="shared" si="2"/>
        <v>0</v>
      </c>
      <c r="BH6" s="167">
        <f t="shared" si="2"/>
        <v>6</v>
      </c>
      <c r="BI6" s="167">
        <f t="shared" si="2"/>
        <v>0</v>
      </c>
      <c r="BJ6" s="167">
        <f t="shared" si="2"/>
        <v>0</v>
      </c>
      <c r="BK6" s="167">
        <f t="shared" si="2"/>
        <v>4</v>
      </c>
      <c r="BL6" s="167">
        <f t="shared" si="2"/>
        <v>7</v>
      </c>
      <c r="BM6" s="167">
        <f t="shared" si="2"/>
        <v>1</v>
      </c>
      <c r="BN6" s="167">
        <f t="shared" si="2"/>
        <v>0</v>
      </c>
      <c r="BO6" s="167">
        <f t="shared" si="2"/>
        <v>1</v>
      </c>
      <c r="BP6" s="167">
        <f t="shared" si="2"/>
        <v>0</v>
      </c>
      <c r="BQ6" s="167">
        <f t="shared" si="2"/>
        <v>4</v>
      </c>
      <c r="BR6" s="167">
        <f t="shared" si="2"/>
        <v>6</v>
      </c>
      <c r="BU6" s="8"/>
      <c r="BV6" s="24"/>
      <c r="BX6" s="168">
        <v>8</v>
      </c>
      <c r="BY6" s="170">
        <f>COUNTIF($AZ$2:$BR$2,"&lt;=8")-BY5</f>
        <v>12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253</v>
      </c>
      <c r="C7" s="17" t="s">
        <v>380</v>
      </c>
      <c r="D7" s="17" t="s">
        <v>380</v>
      </c>
      <c r="E7" s="17" t="s">
        <v>380</v>
      </c>
      <c r="F7" s="17" t="s">
        <v>362</v>
      </c>
      <c r="G7" s="17" t="s">
        <v>381</v>
      </c>
      <c r="H7" s="17" t="s">
        <v>381</v>
      </c>
      <c r="I7" s="17"/>
      <c r="J7" s="17"/>
      <c r="K7" s="17"/>
      <c r="L7" s="17"/>
      <c r="M7" s="17" t="s">
        <v>262</v>
      </c>
      <c r="N7" s="17" t="s">
        <v>340</v>
      </c>
      <c r="O7" s="17"/>
      <c r="P7" s="17" t="s">
        <v>384</v>
      </c>
      <c r="Q7" s="17" t="s">
        <v>365</v>
      </c>
      <c r="R7" s="17" t="s">
        <v>365</v>
      </c>
      <c r="S7" s="17" t="s">
        <v>191</v>
      </c>
      <c r="T7" s="17" t="s">
        <v>365</v>
      </c>
      <c r="U7" s="17" t="s">
        <v>365</v>
      </c>
      <c r="V7" s="17"/>
      <c r="W7" s="17" t="s">
        <v>343</v>
      </c>
      <c r="X7" s="17" t="s">
        <v>381</v>
      </c>
      <c r="Y7" s="17"/>
      <c r="Z7" s="17"/>
      <c r="AA7" s="17" t="s">
        <v>258</v>
      </c>
      <c r="AB7" s="17"/>
      <c r="AC7" s="17"/>
      <c r="AD7" s="17" t="s">
        <v>345</v>
      </c>
      <c r="AE7" s="17" t="s">
        <v>365</v>
      </c>
      <c r="AF7" s="17" t="s">
        <v>192</v>
      </c>
      <c r="AG7" s="17" t="s">
        <v>370</v>
      </c>
      <c r="AH7" s="17"/>
      <c r="AI7" s="17" t="s">
        <v>356</v>
      </c>
      <c r="AJ7" s="334"/>
      <c r="AK7" s="86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1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305" t="s">
        <v>49</v>
      </c>
      <c r="D8" s="305" t="s">
        <v>49</v>
      </c>
      <c r="E8" s="305" t="s">
        <v>49</v>
      </c>
      <c r="F8" s="372" t="s">
        <v>0</v>
      </c>
      <c r="G8" s="290" t="s">
        <v>6</v>
      </c>
      <c r="H8" s="290" t="s">
        <v>6</v>
      </c>
      <c r="I8" s="289"/>
      <c r="J8" s="289"/>
      <c r="K8" s="376" t="s">
        <v>372</v>
      </c>
      <c r="L8" s="289"/>
      <c r="M8" s="352" t="s">
        <v>202</v>
      </c>
      <c r="N8" s="352" t="s">
        <v>202</v>
      </c>
      <c r="O8" s="289"/>
      <c r="P8" s="292" t="s">
        <v>16</v>
      </c>
      <c r="Q8" s="217" t="s">
        <v>27</v>
      </c>
      <c r="R8" s="217" t="s">
        <v>27</v>
      </c>
      <c r="S8" s="289"/>
      <c r="T8" s="217" t="s">
        <v>27</v>
      </c>
      <c r="U8" s="217" t="s">
        <v>27</v>
      </c>
      <c r="V8" s="289"/>
      <c r="W8" s="344" t="s">
        <v>233</v>
      </c>
      <c r="X8" s="290" t="s">
        <v>6</v>
      </c>
      <c r="Y8" s="289"/>
      <c r="Z8" s="289"/>
      <c r="AA8" s="293" t="s">
        <v>225</v>
      </c>
      <c r="AB8" s="289"/>
      <c r="AC8" s="289"/>
      <c r="AD8" s="366" t="s">
        <v>14</v>
      </c>
      <c r="AE8" s="217" t="s">
        <v>27</v>
      </c>
      <c r="AF8" s="292" t="s">
        <v>16</v>
      </c>
      <c r="AG8" s="264" t="s">
        <v>74</v>
      </c>
      <c r="AH8" s="289"/>
      <c r="AI8" s="295" t="s">
        <v>26</v>
      </c>
      <c r="AJ8" s="313"/>
      <c r="AK8" s="315"/>
      <c r="AL8" s="315"/>
      <c r="AM8" s="315"/>
      <c r="AN8" s="289"/>
      <c r="AO8" s="289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2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>
        <v>4</v>
      </c>
      <c r="D9" s="26">
        <v>4</v>
      </c>
      <c r="E9" s="26">
        <v>4</v>
      </c>
      <c r="F9" s="26">
        <v>5</v>
      </c>
      <c r="G9" s="26">
        <v>1</v>
      </c>
      <c r="H9" s="26">
        <v>1</v>
      </c>
      <c r="I9" s="26"/>
      <c r="J9" s="26"/>
      <c r="K9" s="26" t="s">
        <v>271</v>
      </c>
      <c r="L9" s="26"/>
      <c r="M9" s="26" t="s">
        <v>64</v>
      </c>
      <c r="N9" s="26" t="s">
        <v>62</v>
      </c>
      <c r="O9" s="26"/>
      <c r="P9" s="26">
        <v>3</v>
      </c>
      <c r="Q9" s="26">
        <v>7</v>
      </c>
      <c r="R9" s="26">
        <v>7</v>
      </c>
      <c r="S9" s="26"/>
      <c r="T9" s="26">
        <v>7</v>
      </c>
      <c r="U9" s="26">
        <v>7</v>
      </c>
      <c r="V9" s="26"/>
      <c r="W9" s="26" t="s">
        <v>33</v>
      </c>
      <c r="X9" s="26">
        <v>1</v>
      </c>
      <c r="Y9" s="26"/>
      <c r="Z9" s="26"/>
      <c r="AA9" s="26" t="s">
        <v>63</v>
      </c>
      <c r="AB9" s="26"/>
      <c r="AC9" s="26"/>
      <c r="AD9" s="26">
        <v>9</v>
      </c>
      <c r="AE9" s="26">
        <v>7</v>
      </c>
      <c r="AF9" s="26" t="s">
        <v>34</v>
      </c>
      <c r="AG9" s="26" t="s">
        <v>32</v>
      </c>
      <c r="AH9" s="26"/>
      <c r="AI9" s="26">
        <v>6</v>
      </c>
      <c r="AJ9" s="82"/>
      <c r="AK9" s="31"/>
      <c r="AL9" s="31"/>
      <c r="AM9" s="31"/>
      <c r="AN9" s="124"/>
      <c r="AO9" s="124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9</v>
      </c>
      <c r="BA9" s="167">
        <f t="shared" si="4"/>
        <v>0</v>
      </c>
      <c r="BB9" s="167">
        <f t="shared" si="4"/>
        <v>2</v>
      </c>
      <c r="BC9" s="167">
        <f t="shared" si="4"/>
        <v>7</v>
      </c>
      <c r="BD9" s="167">
        <f t="shared" si="4"/>
        <v>13</v>
      </c>
      <c r="BE9" s="167">
        <f t="shared" si="4"/>
        <v>6</v>
      </c>
      <c r="BF9" s="167">
        <f t="shared" si="4"/>
        <v>15</v>
      </c>
      <c r="BG9" s="167">
        <f t="shared" si="4"/>
        <v>0</v>
      </c>
      <c r="BH9" s="167">
        <f t="shared" si="4"/>
        <v>6</v>
      </c>
      <c r="BI9" s="167">
        <f t="shared" si="4"/>
        <v>0</v>
      </c>
      <c r="BJ9" s="167">
        <f t="shared" si="4"/>
        <v>0</v>
      </c>
      <c r="BK9" s="167">
        <f t="shared" si="4"/>
        <v>4</v>
      </c>
      <c r="BL9" s="167">
        <f t="shared" si="4"/>
        <v>7</v>
      </c>
      <c r="BM9" s="167">
        <f t="shared" si="4"/>
        <v>1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4</v>
      </c>
      <c r="BR9" s="167">
        <f t="shared" si="4"/>
        <v>6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N11" s="32"/>
      <c r="O11" s="32"/>
      <c r="P11" s="32"/>
      <c r="Q11" s="32"/>
      <c r="R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253</v>
      </c>
      <c r="C14" s="17" t="s">
        <v>380</v>
      </c>
      <c r="D14" s="17" t="s">
        <v>380</v>
      </c>
      <c r="E14" s="17" t="s">
        <v>380</v>
      </c>
      <c r="F14" s="17" t="s">
        <v>362</v>
      </c>
      <c r="G14" s="17" t="s">
        <v>381</v>
      </c>
      <c r="H14" s="17" t="s">
        <v>381</v>
      </c>
      <c r="I14" s="17"/>
      <c r="J14" s="17"/>
      <c r="K14" s="17" t="s">
        <v>262</v>
      </c>
      <c r="L14" s="17"/>
      <c r="M14" s="17" t="s">
        <v>262</v>
      </c>
      <c r="N14" s="373" t="s">
        <v>364</v>
      </c>
      <c r="O14" s="17"/>
      <c r="P14" s="17" t="s">
        <v>262</v>
      </c>
      <c r="Q14" s="17" t="s">
        <v>365</v>
      </c>
      <c r="R14" s="17" t="s">
        <v>365</v>
      </c>
      <c r="S14" s="17" t="s">
        <v>191</v>
      </c>
      <c r="T14" s="17" t="s">
        <v>365</v>
      </c>
      <c r="U14" s="17" t="s">
        <v>365</v>
      </c>
      <c r="V14" s="17"/>
      <c r="W14" s="17" t="s">
        <v>343</v>
      </c>
      <c r="X14" s="17" t="s">
        <v>381</v>
      </c>
      <c r="Y14" s="17"/>
      <c r="Z14" s="17"/>
      <c r="AA14" s="17" t="s">
        <v>258</v>
      </c>
      <c r="AB14" s="17"/>
      <c r="AC14" s="17"/>
      <c r="AD14" s="17" t="s">
        <v>345</v>
      </c>
      <c r="AE14" s="17" t="s">
        <v>365</v>
      </c>
      <c r="AF14" s="17" t="s">
        <v>192</v>
      </c>
      <c r="AG14" s="17" t="s">
        <v>370</v>
      </c>
      <c r="AH14" s="17"/>
      <c r="AI14" s="17" t="s">
        <v>293</v>
      </c>
      <c r="AJ14" s="334"/>
      <c r="AK14" s="86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305" t="s">
        <v>49</v>
      </c>
      <c r="D15" s="305" t="s">
        <v>49</v>
      </c>
      <c r="E15" s="305" t="s">
        <v>49</v>
      </c>
      <c r="F15" s="372" t="s">
        <v>0</v>
      </c>
      <c r="G15" s="290" t="s">
        <v>6</v>
      </c>
      <c r="H15" s="290" t="s">
        <v>6</v>
      </c>
      <c r="I15" s="289"/>
      <c r="J15" s="289"/>
      <c r="K15" s="376" t="s">
        <v>372</v>
      </c>
      <c r="L15" s="289"/>
      <c r="M15" s="216" t="s">
        <v>26</v>
      </c>
      <c r="N15" s="264" t="s">
        <v>74</v>
      </c>
      <c r="O15" s="289"/>
      <c r="P15" s="322" t="s">
        <v>56</v>
      </c>
      <c r="Q15" s="217" t="s">
        <v>27</v>
      </c>
      <c r="R15" s="217" t="s">
        <v>27</v>
      </c>
      <c r="S15" s="289"/>
      <c r="T15" s="217" t="s">
        <v>27</v>
      </c>
      <c r="U15" s="217" t="s">
        <v>27</v>
      </c>
      <c r="V15" s="289"/>
      <c r="W15" s="344" t="s">
        <v>233</v>
      </c>
      <c r="X15" s="290" t="s">
        <v>6</v>
      </c>
      <c r="Y15" s="289"/>
      <c r="Z15" s="289"/>
      <c r="AA15" s="293" t="s">
        <v>225</v>
      </c>
      <c r="AB15" s="289"/>
      <c r="AC15" s="289"/>
      <c r="AD15" s="366" t="s">
        <v>14</v>
      </c>
      <c r="AE15" s="217" t="s">
        <v>27</v>
      </c>
      <c r="AF15" s="292" t="s">
        <v>16</v>
      </c>
      <c r="AG15" s="292" t="s">
        <v>16</v>
      </c>
      <c r="AH15" s="289"/>
      <c r="AI15" s="324" t="s">
        <v>58</v>
      </c>
      <c r="AJ15" s="313"/>
      <c r="AK15" s="315"/>
      <c r="AL15" s="315"/>
      <c r="AM15" s="315"/>
      <c r="AN15" s="289"/>
      <c r="AO15" s="289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>
        <v>4</v>
      </c>
      <c r="D16" s="26">
        <v>4</v>
      </c>
      <c r="E16" s="26">
        <v>4</v>
      </c>
      <c r="F16" s="26">
        <v>5</v>
      </c>
      <c r="G16" s="26">
        <v>1</v>
      </c>
      <c r="H16" s="26">
        <v>1</v>
      </c>
      <c r="I16" s="26"/>
      <c r="J16" s="26"/>
      <c r="K16" s="26" t="s">
        <v>271</v>
      </c>
      <c r="L16" s="26"/>
      <c r="M16" s="26" t="s">
        <v>64</v>
      </c>
      <c r="N16" s="26" t="s">
        <v>62</v>
      </c>
      <c r="O16" s="26"/>
      <c r="P16" s="26">
        <v>3</v>
      </c>
      <c r="Q16" s="26">
        <v>7</v>
      </c>
      <c r="R16" s="26">
        <v>7</v>
      </c>
      <c r="S16" s="26"/>
      <c r="T16" s="26">
        <v>7</v>
      </c>
      <c r="U16" s="26">
        <v>7</v>
      </c>
      <c r="V16" s="26"/>
      <c r="W16" s="26" t="s">
        <v>33</v>
      </c>
      <c r="X16" s="26">
        <v>1</v>
      </c>
      <c r="Y16" s="26"/>
      <c r="Z16" s="26"/>
      <c r="AA16" s="26" t="s">
        <v>63</v>
      </c>
      <c r="AB16" s="26"/>
      <c r="AC16" s="26"/>
      <c r="AD16" s="26">
        <v>9</v>
      </c>
      <c r="AE16" s="26">
        <v>7</v>
      </c>
      <c r="AF16" s="26" t="s">
        <v>34</v>
      </c>
      <c r="AG16" s="26" t="s">
        <v>32</v>
      </c>
      <c r="AH16" s="26"/>
      <c r="AI16" s="26">
        <v>6</v>
      </c>
      <c r="AJ16" s="82"/>
      <c r="AK16" s="31"/>
      <c r="AL16" s="31"/>
      <c r="AM16" s="31"/>
      <c r="AN16" s="124"/>
      <c r="AO16" s="124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9</v>
      </c>
      <c r="BA16" s="167">
        <f t="shared" si="8"/>
        <v>0</v>
      </c>
      <c r="BB16" s="167">
        <f t="shared" si="8"/>
        <v>2</v>
      </c>
      <c r="BC16" s="167">
        <f t="shared" si="8"/>
        <v>7</v>
      </c>
      <c r="BD16" s="167">
        <f t="shared" si="8"/>
        <v>13</v>
      </c>
      <c r="BE16" s="167">
        <f t="shared" si="8"/>
        <v>6</v>
      </c>
      <c r="BF16" s="167">
        <f t="shared" si="8"/>
        <v>15</v>
      </c>
      <c r="BG16" s="167">
        <f t="shared" si="8"/>
        <v>0</v>
      </c>
      <c r="BH16" s="167">
        <f t="shared" si="8"/>
        <v>6</v>
      </c>
      <c r="BI16" s="167">
        <f t="shared" si="8"/>
        <v>0</v>
      </c>
      <c r="BJ16" s="167">
        <f t="shared" si="8"/>
        <v>0</v>
      </c>
      <c r="BK16" s="167">
        <f t="shared" si="8"/>
        <v>4</v>
      </c>
      <c r="BL16" s="167">
        <f t="shared" si="8"/>
        <v>7</v>
      </c>
      <c r="BM16" s="167">
        <f t="shared" si="8"/>
        <v>1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4</v>
      </c>
      <c r="BR16" s="167">
        <f t="shared" si="8"/>
        <v>6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253</v>
      </c>
      <c r="C17" s="17" t="s">
        <v>380</v>
      </c>
      <c r="D17" s="17" t="s">
        <v>380</v>
      </c>
      <c r="E17" s="17" t="s">
        <v>380</v>
      </c>
      <c r="F17" s="17" t="s">
        <v>362</v>
      </c>
      <c r="G17" s="17" t="s">
        <v>381</v>
      </c>
      <c r="H17" s="17" t="s">
        <v>381</v>
      </c>
      <c r="I17" s="17"/>
      <c r="J17" s="17"/>
      <c r="K17" s="17"/>
      <c r="L17" s="17"/>
      <c r="M17" s="17" t="s">
        <v>262</v>
      </c>
      <c r="N17" s="373" t="s">
        <v>364</v>
      </c>
      <c r="O17" s="17"/>
      <c r="P17" s="17" t="s">
        <v>262</v>
      </c>
      <c r="Q17" s="17" t="s">
        <v>365</v>
      </c>
      <c r="R17" s="17" t="s">
        <v>365</v>
      </c>
      <c r="S17" s="17" t="s">
        <v>191</v>
      </c>
      <c r="T17" s="17" t="s">
        <v>365</v>
      </c>
      <c r="U17" s="17" t="s">
        <v>365</v>
      </c>
      <c r="V17" s="17"/>
      <c r="W17" s="17" t="s">
        <v>343</v>
      </c>
      <c r="X17" s="17" t="s">
        <v>381</v>
      </c>
      <c r="Y17" s="17"/>
      <c r="Z17" s="17"/>
      <c r="AA17" s="17"/>
      <c r="AB17" s="17"/>
      <c r="AC17" s="17"/>
      <c r="AD17" s="17" t="s">
        <v>345</v>
      </c>
      <c r="AE17" s="17" t="s">
        <v>365</v>
      </c>
      <c r="AF17" s="17" t="s">
        <v>192</v>
      </c>
      <c r="AG17" s="17" t="s">
        <v>370</v>
      </c>
      <c r="AH17" s="17"/>
      <c r="AI17" s="17" t="s">
        <v>293</v>
      </c>
      <c r="AJ17" s="334"/>
      <c r="AK17" s="86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305" t="s">
        <v>49</v>
      </c>
      <c r="D18" s="305" t="s">
        <v>49</v>
      </c>
      <c r="E18" s="305" t="s">
        <v>49</v>
      </c>
      <c r="F18" s="372" t="s">
        <v>0</v>
      </c>
      <c r="G18" s="290" t="s">
        <v>6</v>
      </c>
      <c r="H18" s="290" t="s">
        <v>6</v>
      </c>
      <c r="I18" s="289"/>
      <c r="J18" s="289"/>
      <c r="K18" s="376" t="s">
        <v>372</v>
      </c>
      <c r="L18" s="289"/>
      <c r="M18" s="216" t="s">
        <v>26</v>
      </c>
      <c r="N18" s="264" t="s">
        <v>74</v>
      </c>
      <c r="O18" s="289"/>
      <c r="P18" s="322" t="s">
        <v>56</v>
      </c>
      <c r="Q18" s="217" t="s">
        <v>27</v>
      </c>
      <c r="R18" s="217" t="s">
        <v>27</v>
      </c>
      <c r="S18" s="289"/>
      <c r="T18" s="217" t="s">
        <v>27</v>
      </c>
      <c r="U18" s="217" t="s">
        <v>27</v>
      </c>
      <c r="V18" s="289"/>
      <c r="W18" s="344" t="s">
        <v>233</v>
      </c>
      <c r="X18" s="290" t="s">
        <v>6</v>
      </c>
      <c r="Y18" s="289"/>
      <c r="Z18" s="289"/>
      <c r="AA18" s="289"/>
      <c r="AB18" s="289"/>
      <c r="AC18" s="289"/>
      <c r="AD18" s="366" t="s">
        <v>14</v>
      </c>
      <c r="AE18" s="217" t="s">
        <v>27</v>
      </c>
      <c r="AF18" s="292" t="s">
        <v>16</v>
      </c>
      <c r="AG18" s="292" t="s">
        <v>16</v>
      </c>
      <c r="AH18" s="289"/>
      <c r="AI18" s="324" t="s">
        <v>58</v>
      </c>
      <c r="AJ18" s="313"/>
      <c r="AK18" s="315"/>
      <c r="AL18" s="315"/>
      <c r="AM18" s="315"/>
      <c r="AN18" s="289"/>
      <c r="AO18" s="289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>
        <v>4</v>
      </c>
      <c r="D19" s="26">
        <v>4</v>
      </c>
      <c r="E19" s="26">
        <v>4</v>
      </c>
      <c r="F19" s="26">
        <v>5</v>
      </c>
      <c r="G19" s="26">
        <v>1</v>
      </c>
      <c r="H19" s="26">
        <v>1</v>
      </c>
      <c r="I19" s="26"/>
      <c r="J19" s="26"/>
      <c r="K19" s="26" t="s">
        <v>271</v>
      </c>
      <c r="L19" s="26"/>
      <c r="M19" s="26" t="s">
        <v>64</v>
      </c>
      <c r="N19" s="26" t="s">
        <v>62</v>
      </c>
      <c r="O19" s="26"/>
      <c r="P19" s="26">
        <v>3</v>
      </c>
      <c r="Q19" s="26">
        <v>7</v>
      </c>
      <c r="R19" s="26">
        <v>7</v>
      </c>
      <c r="S19" s="26"/>
      <c r="T19" s="26">
        <v>7</v>
      </c>
      <c r="U19" s="26">
        <v>7</v>
      </c>
      <c r="V19" s="26"/>
      <c r="W19" s="26" t="s">
        <v>33</v>
      </c>
      <c r="X19" s="26">
        <v>1</v>
      </c>
      <c r="Y19" s="26"/>
      <c r="Z19" s="26"/>
      <c r="AA19" s="26"/>
      <c r="AB19" s="26"/>
      <c r="AC19" s="26"/>
      <c r="AD19" s="26">
        <v>9</v>
      </c>
      <c r="AE19" s="26">
        <v>7</v>
      </c>
      <c r="AF19" s="26" t="s">
        <v>34</v>
      </c>
      <c r="AG19" s="26" t="s">
        <v>32</v>
      </c>
      <c r="AH19" s="26"/>
      <c r="AI19" s="26">
        <v>6</v>
      </c>
      <c r="AJ19" s="82"/>
      <c r="AK19" s="31"/>
      <c r="AL19" s="31"/>
      <c r="AM19" s="31"/>
      <c r="AN19" s="124"/>
      <c r="AO19" s="124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9</v>
      </c>
      <c r="BA19" s="167">
        <f t="shared" si="10"/>
        <v>0</v>
      </c>
      <c r="BB19" s="167">
        <f t="shared" si="10"/>
        <v>2</v>
      </c>
      <c r="BC19" s="167">
        <f t="shared" si="10"/>
        <v>7</v>
      </c>
      <c r="BD19" s="167">
        <f t="shared" si="10"/>
        <v>13</v>
      </c>
      <c r="BE19" s="167">
        <f t="shared" si="10"/>
        <v>6</v>
      </c>
      <c r="BF19" s="167">
        <f t="shared" si="10"/>
        <v>15</v>
      </c>
      <c r="BG19" s="167">
        <f t="shared" si="10"/>
        <v>0</v>
      </c>
      <c r="BH19" s="167">
        <f t="shared" si="10"/>
        <v>6</v>
      </c>
      <c r="BI19" s="167">
        <f t="shared" si="10"/>
        <v>0</v>
      </c>
      <c r="BJ19" s="167">
        <f t="shared" si="10"/>
        <v>0</v>
      </c>
      <c r="BK19" s="167">
        <f t="shared" si="10"/>
        <v>4</v>
      </c>
      <c r="BL19" s="167">
        <f t="shared" si="10"/>
        <v>7</v>
      </c>
      <c r="BM19" s="167">
        <f t="shared" si="10"/>
        <v>1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4</v>
      </c>
      <c r="BR19" s="167">
        <f t="shared" si="10"/>
        <v>6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253</v>
      </c>
      <c r="C24" s="17" t="s">
        <v>262</v>
      </c>
      <c r="D24" s="17" t="s">
        <v>262</v>
      </c>
      <c r="E24" s="17" t="s">
        <v>380</v>
      </c>
      <c r="F24" s="17" t="s">
        <v>362</v>
      </c>
      <c r="G24" s="17" t="s">
        <v>381</v>
      </c>
      <c r="H24" s="17" t="s">
        <v>381</v>
      </c>
      <c r="I24" s="17"/>
      <c r="J24" s="17"/>
      <c r="K24" s="17" t="s">
        <v>262</v>
      </c>
      <c r="L24" s="17"/>
      <c r="M24" s="17" t="s">
        <v>262</v>
      </c>
      <c r="N24" s="373" t="s">
        <v>364</v>
      </c>
      <c r="O24" s="17"/>
      <c r="P24" s="17" t="s">
        <v>384</v>
      </c>
      <c r="Q24" s="17" t="s">
        <v>365</v>
      </c>
      <c r="R24" s="17" t="s">
        <v>365</v>
      </c>
      <c r="S24" s="17" t="s">
        <v>191</v>
      </c>
      <c r="T24" s="17" t="s">
        <v>365</v>
      </c>
      <c r="U24" s="17" t="s">
        <v>365</v>
      </c>
      <c r="V24" s="17"/>
      <c r="W24" s="17" t="s">
        <v>343</v>
      </c>
      <c r="X24" s="17" t="s">
        <v>381</v>
      </c>
      <c r="Y24" s="17"/>
      <c r="Z24" s="17"/>
      <c r="AA24" s="17" t="s">
        <v>258</v>
      </c>
      <c r="AB24" s="17"/>
      <c r="AC24" s="17"/>
      <c r="AD24" s="17" t="s">
        <v>345</v>
      </c>
      <c r="AE24" s="17" t="s">
        <v>365</v>
      </c>
      <c r="AF24" s="17" t="s">
        <v>192</v>
      </c>
      <c r="AG24" s="17" t="s">
        <v>370</v>
      </c>
      <c r="AH24" s="17"/>
      <c r="AI24" s="17" t="s">
        <v>356</v>
      </c>
      <c r="AJ24" s="334"/>
      <c r="AK24" s="86"/>
      <c r="AL24" s="86" t="s">
        <v>378</v>
      </c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>Sozialwerk Meiningen</v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291" t="s">
        <v>1</v>
      </c>
      <c r="D25" s="291" t="s">
        <v>1</v>
      </c>
      <c r="E25" s="305" t="s">
        <v>49</v>
      </c>
      <c r="F25" s="372" t="s">
        <v>0</v>
      </c>
      <c r="G25" s="290" t="s">
        <v>6</v>
      </c>
      <c r="H25" s="290" t="s">
        <v>6</v>
      </c>
      <c r="I25" s="289"/>
      <c r="J25" s="289"/>
      <c r="K25" s="376" t="s">
        <v>372</v>
      </c>
      <c r="L25" s="289"/>
      <c r="M25" s="292" t="s">
        <v>16</v>
      </c>
      <c r="N25" s="264" t="s">
        <v>74</v>
      </c>
      <c r="O25" s="289"/>
      <c r="P25" s="292" t="s">
        <v>16</v>
      </c>
      <c r="Q25" s="217" t="s">
        <v>27</v>
      </c>
      <c r="R25" s="217" t="s">
        <v>27</v>
      </c>
      <c r="S25" s="289"/>
      <c r="T25" s="217" t="s">
        <v>27</v>
      </c>
      <c r="U25" s="217" t="s">
        <v>27</v>
      </c>
      <c r="V25" s="289"/>
      <c r="W25" s="344" t="s">
        <v>233</v>
      </c>
      <c r="X25" s="290" t="s">
        <v>6</v>
      </c>
      <c r="Y25" s="289"/>
      <c r="Z25" s="289"/>
      <c r="AA25" s="293" t="s">
        <v>225</v>
      </c>
      <c r="AB25" s="289"/>
      <c r="AC25" s="289"/>
      <c r="AD25" s="366" t="s">
        <v>14</v>
      </c>
      <c r="AE25" s="217" t="s">
        <v>27</v>
      </c>
      <c r="AF25" s="292" t="s">
        <v>16</v>
      </c>
      <c r="AG25" s="292" t="s">
        <v>16</v>
      </c>
      <c r="AH25" s="289"/>
      <c r="AI25" s="295" t="s">
        <v>26</v>
      </c>
      <c r="AJ25" s="313"/>
      <c r="AK25" s="289"/>
      <c r="AL25" s="297" t="s">
        <v>5</v>
      </c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>
        <v>8</v>
      </c>
      <c r="D26" s="26">
        <v>8</v>
      </c>
      <c r="E26" s="26">
        <v>4</v>
      </c>
      <c r="F26" s="26">
        <v>5</v>
      </c>
      <c r="G26" s="26">
        <v>1</v>
      </c>
      <c r="H26" s="26">
        <v>1</v>
      </c>
      <c r="I26" s="26"/>
      <c r="J26" s="26"/>
      <c r="K26" s="26" t="s">
        <v>271</v>
      </c>
      <c r="L26" s="26"/>
      <c r="M26" s="26" t="s">
        <v>64</v>
      </c>
      <c r="N26" s="26" t="s">
        <v>62</v>
      </c>
      <c r="O26" s="26"/>
      <c r="P26" s="26">
        <v>3</v>
      </c>
      <c r="Q26" s="26">
        <v>7</v>
      </c>
      <c r="R26" s="26">
        <v>7</v>
      </c>
      <c r="S26" s="26"/>
      <c r="T26" s="26">
        <v>7</v>
      </c>
      <c r="U26" s="26">
        <v>7</v>
      </c>
      <c r="V26" s="26"/>
      <c r="W26" s="26" t="s">
        <v>33</v>
      </c>
      <c r="X26" s="26">
        <v>1</v>
      </c>
      <c r="Y26" s="26"/>
      <c r="Z26" s="26"/>
      <c r="AA26" s="26" t="s">
        <v>63</v>
      </c>
      <c r="AB26" s="26"/>
      <c r="AC26" s="26"/>
      <c r="AD26" s="26">
        <v>9</v>
      </c>
      <c r="AE26" s="26">
        <v>7</v>
      </c>
      <c r="AF26" s="26" t="s">
        <v>34</v>
      </c>
      <c r="AG26" s="26" t="s">
        <v>32</v>
      </c>
      <c r="AH26" s="26"/>
      <c r="AI26" s="26">
        <v>6</v>
      </c>
      <c r="AJ26" s="82"/>
      <c r="AK26" s="124"/>
      <c r="AL26" s="382" t="s">
        <v>379</v>
      </c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>
        <f>IF(HLOOKUP($A$1&amp;"b",[1]!Plan,AS68,FALSE)="","",HLOOKUP($A$1&amp;"b",[1]!Plan,AS68,FALSE))</f>
        <v>8</v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9</v>
      </c>
      <c r="BA26" s="167">
        <f t="shared" si="14"/>
        <v>0</v>
      </c>
      <c r="BB26" s="167">
        <f t="shared" si="14"/>
        <v>2</v>
      </c>
      <c r="BC26" s="167">
        <f t="shared" si="14"/>
        <v>2</v>
      </c>
      <c r="BD26" s="167">
        <f t="shared" si="14"/>
        <v>13</v>
      </c>
      <c r="BE26" s="167">
        <f t="shared" si="14"/>
        <v>6</v>
      </c>
      <c r="BF26" s="167">
        <f t="shared" si="14"/>
        <v>15</v>
      </c>
      <c r="BG26" s="167">
        <f t="shared" si="14"/>
        <v>5</v>
      </c>
      <c r="BH26" s="167">
        <f t="shared" si="14"/>
        <v>6</v>
      </c>
      <c r="BI26" s="167">
        <f t="shared" si="14"/>
        <v>0</v>
      </c>
      <c r="BJ26" s="167">
        <f t="shared" si="14"/>
        <v>0</v>
      </c>
      <c r="BK26" s="167">
        <f t="shared" si="14"/>
        <v>4</v>
      </c>
      <c r="BL26" s="167">
        <f t="shared" si="14"/>
        <v>7</v>
      </c>
      <c r="BM26" s="167">
        <f t="shared" si="14"/>
        <v>1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4</v>
      </c>
      <c r="BR26" s="167">
        <f t="shared" si="14"/>
        <v>6</v>
      </c>
    </row>
    <row r="27" spans="1:83" ht="17.100000000000001" customHeight="1" x14ac:dyDescent="0.3">
      <c r="A27" s="192"/>
      <c r="B27" s="17" t="s">
        <v>253</v>
      </c>
      <c r="C27" s="17" t="s">
        <v>262</v>
      </c>
      <c r="D27" s="17" t="s">
        <v>262</v>
      </c>
      <c r="E27" s="17" t="s">
        <v>380</v>
      </c>
      <c r="F27" s="17" t="s">
        <v>362</v>
      </c>
      <c r="G27" s="17" t="s">
        <v>381</v>
      </c>
      <c r="H27" s="17" t="s">
        <v>381</v>
      </c>
      <c r="I27" s="17"/>
      <c r="J27" s="17"/>
      <c r="K27" s="17"/>
      <c r="L27" s="17"/>
      <c r="M27" s="17" t="s">
        <v>262</v>
      </c>
      <c r="N27" s="373" t="s">
        <v>364</v>
      </c>
      <c r="O27" s="17"/>
      <c r="P27" s="17" t="s">
        <v>384</v>
      </c>
      <c r="Q27" s="17" t="s">
        <v>365</v>
      </c>
      <c r="R27" s="17" t="s">
        <v>365</v>
      </c>
      <c r="S27" s="17" t="s">
        <v>191</v>
      </c>
      <c r="T27" s="17" t="s">
        <v>365</v>
      </c>
      <c r="U27" s="17" t="s">
        <v>365</v>
      </c>
      <c r="V27" s="17"/>
      <c r="W27" s="17" t="s">
        <v>343</v>
      </c>
      <c r="X27" s="17" t="s">
        <v>381</v>
      </c>
      <c r="Y27" s="17"/>
      <c r="Z27" s="17"/>
      <c r="AA27" s="17" t="s">
        <v>258</v>
      </c>
      <c r="AB27" s="17"/>
      <c r="AC27" s="17"/>
      <c r="AD27" s="17" t="s">
        <v>345</v>
      </c>
      <c r="AE27" s="17" t="s">
        <v>365</v>
      </c>
      <c r="AF27" s="17" t="s">
        <v>192</v>
      </c>
      <c r="AG27" s="17" t="s">
        <v>370</v>
      </c>
      <c r="AH27" s="17"/>
      <c r="AI27" s="17" t="s">
        <v>356</v>
      </c>
      <c r="AJ27" s="334"/>
      <c r="AK27" s="86"/>
      <c r="AL27" s="86" t="s">
        <v>378</v>
      </c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>Sozialwerk Meiningen</v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291" t="s">
        <v>1</v>
      </c>
      <c r="D28" s="291" t="s">
        <v>1</v>
      </c>
      <c r="E28" s="305" t="s">
        <v>49</v>
      </c>
      <c r="F28" s="372" t="s">
        <v>0</v>
      </c>
      <c r="G28" s="290" t="s">
        <v>6</v>
      </c>
      <c r="H28" s="290" t="s">
        <v>6</v>
      </c>
      <c r="I28" s="289"/>
      <c r="J28" s="289"/>
      <c r="K28" s="376" t="s">
        <v>372</v>
      </c>
      <c r="L28" s="289"/>
      <c r="M28" s="292" t="s">
        <v>16</v>
      </c>
      <c r="N28" s="264" t="s">
        <v>74</v>
      </c>
      <c r="O28" s="289"/>
      <c r="P28" s="292" t="s">
        <v>16</v>
      </c>
      <c r="Q28" s="217" t="s">
        <v>27</v>
      </c>
      <c r="R28" s="217" t="s">
        <v>27</v>
      </c>
      <c r="S28" s="289"/>
      <c r="T28" s="217" t="s">
        <v>27</v>
      </c>
      <c r="U28" s="217" t="s">
        <v>27</v>
      </c>
      <c r="V28" s="289"/>
      <c r="W28" s="344" t="s">
        <v>233</v>
      </c>
      <c r="X28" s="290" t="s">
        <v>6</v>
      </c>
      <c r="Y28" s="289"/>
      <c r="Z28" s="289"/>
      <c r="AA28" s="293" t="s">
        <v>225</v>
      </c>
      <c r="AB28" s="289"/>
      <c r="AC28" s="289"/>
      <c r="AD28" s="366" t="s">
        <v>14</v>
      </c>
      <c r="AE28" s="217" t="s">
        <v>27</v>
      </c>
      <c r="AF28" s="292" t="s">
        <v>16</v>
      </c>
      <c r="AG28" s="292" t="s">
        <v>16</v>
      </c>
      <c r="AH28" s="289"/>
      <c r="AI28" s="295" t="s">
        <v>26</v>
      </c>
      <c r="AJ28" s="313"/>
      <c r="AK28" s="289"/>
      <c r="AL28" s="297" t="s">
        <v>5</v>
      </c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>
        <v>8</v>
      </c>
      <c r="D29" s="26">
        <v>8</v>
      </c>
      <c r="E29" s="26">
        <v>4</v>
      </c>
      <c r="F29" s="26">
        <v>5</v>
      </c>
      <c r="G29" s="26">
        <v>1</v>
      </c>
      <c r="H29" s="26">
        <v>1</v>
      </c>
      <c r="I29" s="26"/>
      <c r="J29" s="26"/>
      <c r="K29" s="26" t="s">
        <v>271</v>
      </c>
      <c r="L29" s="26"/>
      <c r="M29" s="26" t="s">
        <v>64</v>
      </c>
      <c r="N29" s="26" t="s">
        <v>62</v>
      </c>
      <c r="O29" s="26"/>
      <c r="P29" s="26">
        <v>3</v>
      </c>
      <c r="Q29" s="26">
        <v>7</v>
      </c>
      <c r="R29" s="26">
        <v>7</v>
      </c>
      <c r="S29" s="26"/>
      <c r="T29" s="26">
        <v>7</v>
      </c>
      <c r="U29" s="26">
        <v>7</v>
      </c>
      <c r="V29" s="26"/>
      <c r="W29" s="26" t="s">
        <v>33</v>
      </c>
      <c r="X29" s="26">
        <v>1</v>
      </c>
      <c r="Y29" s="26"/>
      <c r="Z29" s="26"/>
      <c r="AA29" s="26" t="s">
        <v>63</v>
      </c>
      <c r="AB29" s="26"/>
      <c r="AC29" s="26"/>
      <c r="AD29" s="26">
        <v>9</v>
      </c>
      <c r="AE29" s="26">
        <v>7</v>
      </c>
      <c r="AF29" s="26" t="s">
        <v>34</v>
      </c>
      <c r="AG29" s="26" t="s">
        <v>32</v>
      </c>
      <c r="AH29" s="26"/>
      <c r="AI29" s="26">
        <v>6</v>
      </c>
      <c r="AJ29" s="82"/>
      <c r="AK29" s="124"/>
      <c r="AL29" s="382" t="s">
        <v>379</v>
      </c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>
        <f>IF(HLOOKUP($A$1&amp;"b",[1]!Plan,AS68,FALSE)="","",HLOOKUP($A$1&amp;"b",[1]!Plan,AS68,FALSE))</f>
        <v>8</v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9</v>
      </c>
      <c r="BA29" s="167">
        <f t="shared" si="16"/>
        <v>0</v>
      </c>
      <c r="BB29" s="167">
        <f t="shared" si="16"/>
        <v>2</v>
      </c>
      <c r="BC29" s="167">
        <f t="shared" si="16"/>
        <v>2</v>
      </c>
      <c r="BD29" s="167">
        <f t="shared" si="16"/>
        <v>13</v>
      </c>
      <c r="BE29" s="167">
        <f t="shared" si="16"/>
        <v>6</v>
      </c>
      <c r="BF29" s="167">
        <f t="shared" si="16"/>
        <v>15</v>
      </c>
      <c r="BG29" s="167">
        <f t="shared" si="16"/>
        <v>5</v>
      </c>
      <c r="BH29" s="167">
        <f t="shared" si="16"/>
        <v>6</v>
      </c>
      <c r="BI29" s="167">
        <f t="shared" si="16"/>
        <v>0</v>
      </c>
      <c r="BJ29" s="167">
        <f t="shared" si="16"/>
        <v>0</v>
      </c>
      <c r="BK29" s="167">
        <f t="shared" si="16"/>
        <v>4</v>
      </c>
      <c r="BL29" s="167">
        <f t="shared" si="16"/>
        <v>7</v>
      </c>
      <c r="BM29" s="167">
        <f t="shared" si="16"/>
        <v>1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4</v>
      </c>
      <c r="BR29" s="167">
        <f t="shared" si="16"/>
        <v>6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32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253</v>
      </c>
      <c r="C34" s="17" t="s">
        <v>262</v>
      </c>
      <c r="D34" s="17" t="s">
        <v>262</v>
      </c>
      <c r="E34" s="17" t="s">
        <v>380</v>
      </c>
      <c r="F34" s="17" t="s">
        <v>362</v>
      </c>
      <c r="G34" s="17" t="s">
        <v>381</v>
      </c>
      <c r="H34" s="17" t="s">
        <v>381</v>
      </c>
      <c r="I34" s="17"/>
      <c r="J34" s="17"/>
      <c r="K34" s="17" t="s">
        <v>262</v>
      </c>
      <c r="L34" s="17"/>
      <c r="M34" s="17" t="s">
        <v>262</v>
      </c>
      <c r="N34" s="373" t="s">
        <v>364</v>
      </c>
      <c r="O34" s="17"/>
      <c r="P34" s="17" t="s">
        <v>384</v>
      </c>
      <c r="Q34" s="17" t="s">
        <v>365</v>
      </c>
      <c r="R34" s="17" t="s">
        <v>365</v>
      </c>
      <c r="S34" s="17" t="s">
        <v>191</v>
      </c>
      <c r="T34" s="17" t="s">
        <v>365</v>
      </c>
      <c r="U34" s="17" t="s">
        <v>365</v>
      </c>
      <c r="V34" s="17"/>
      <c r="W34" s="17" t="s">
        <v>343</v>
      </c>
      <c r="X34" s="17" t="s">
        <v>381</v>
      </c>
      <c r="Y34" s="17"/>
      <c r="Z34" s="17"/>
      <c r="AA34" s="17" t="s">
        <v>258</v>
      </c>
      <c r="AB34" s="17"/>
      <c r="AC34" s="17"/>
      <c r="AD34" s="17" t="s">
        <v>345</v>
      </c>
      <c r="AE34" s="17" t="s">
        <v>365</v>
      </c>
      <c r="AF34" s="17" t="s">
        <v>192</v>
      </c>
      <c r="AG34" s="17" t="s">
        <v>370</v>
      </c>
      <c r="AH34" s="17"/>
      <c r="AI34" s="17" t="s">
        <v>356</v>
      </c>
      <c r="AJ34" s="334" t="s">
        <v>374</v>
      </c>
      <c r="AK34" s="40" t="s">
        <v>376</v>
      </c>
      <c r="AL34" s="86" t="s">
        <v>378</v>
      </c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>Raummiete Prokoda - Alta4</v>
      </c>
      <c r="AS34" s="187" t="str">
        <f>IF(HLOOKUP($A$1&amp;"a",[1]!Plan,AS69,FALSE)="","",HLOOKUP($A$1&amp;"a",[1]!Plan,AS69,FALSE))</f>
        <v>Sozialwerk Meiningen</v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>IGS</v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91" t="s">
        <v>1</v>
      </c>
      <c r="D35" s="291" t="s">
        <v>1</v>
      </c>
      <c r="E35" s="305" t="s">
        <v>49</v>
      </c>
      <c r="F35" s="372" t="s">
        <v>0</v>
      </c>
      <c r="G35" s="290" t="s">
        <v>6</v>
      </c>
      <c r="H35" s="290" t="s">
        <v>6</v>
      </c>
      <c r="I35" s="289"/>
      <c r="J35" s="289"/>
      <c r="K35" s="292" t="s">
        <v>16</v>
      </c>
      <c r="L35" s="289"/>
      <c r="M35" s="292" t="s">
        <v>16</v>
      </c>
      <c r="N35" s="264" t="s">
        <v>74</v>
      </c>
      <c r="O35" s="289"/>
      <c r="P35" s="292" t="s">
        <v>16</v>
      </c>
      <c r="Q35" s="217" t="s">
        <v>27</v>
      </c>
      <c r="R35" s="217" t="s">
        <v>27</v>
      </c>
      <c r="S35" s="289"/>
      <c r="T35" s="217" t="s">
        <v>27</v>
      </c>
      <c r="U35" s="217" t="s">
        <v>27</v>
      </c>
      <c r="V35" s="289"/>
      <c r="W35" s="344" t="s">
        <v>233</v>
      </c>
      <c r="X35" s="290" t="s">
        <v>6</v>
      </c>
      <c r="Y35" s="289"/>
      <c r="Z35" s="289"/>
      <c r="AA35" s="293" t="s">
        <v>225</v>
      </c>
      <c r="AB35" s="289"/>
      <c r="AC35" s="289"/>
      <c r="AD35" s="366" t="s">
        <v>14</v>
      </c>
      <c r="AE35" s="217" t="s">
        <v>27</v>
      </c>
      <c r="AF35" s="292" t="s">
        <v>16</v>
      </c>
      <c r="AG35" s="292" t="s">
        <v>16</v>
      </c>
      <c r="AH35" s="289"/>
      <c r="AI35" s="295" t="s">
        <v>26</v>
      </c>
      <c r="AJ35" s="381" t="s">
        <v>221</v>
      </c>
      <c r="AK35" s="316"/>
      <c r="AL35" s="297" t="s">
        <v>5</v>
      </c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>
        <v>8</v>
      </c>
      <c r="D36" s="26">
        <v>8</v>
      </c>
      <c r="E36" s="26">
        <v>4</v>
      </c>
      <c r="F36" s="26">
        <v>5</v>
      </c>
      <c r="G36" s="26">
        <v>1</v>
      </c>
      <c r="H36" s="26">
        <v>1</v>
      </c>
      <c r="I36" s="26"/>
      <c r="J36" s="26"/>
      <c r="K36" s="26" t="s">
        <v>271</v>
      </c>
      <c r="L36" s="26"/>
      <c r="M36" s="26" t="s">
        <v>64</v>
      </c>
      <c r="N36" s="26" t="s">
        <v>62</v>
      </c>
      <c r="O36" s="26"/>
      <c r="P36" s="26">
        <v>3</v>
      </c>
      <c r="Q36" s="26">
        <v>7</v>
      </c>
      <c r="R36" s="26">
        <v>7</v>
      </c>
      <c r="S36" s="26"/>
      <c r="T36" s="26">
        <v>7</v>
      </c>
      <c r="U36" s="26">
        <v>7</v>
      </c>
      <c r="V36" s="26"/>
      <c r="W36" s="26" t="s">
        <v>33</v>
      </c>
      <c r="X36" s="26">
        <v>1</v>
      </c>
      <c r="Y36" s="26"/>
      <c r="Z36" s="26"/>
      <c r="AA36" s="26" t="s">
        <v>63</v>
      </c>
      <c r="AB36" s="26"/>
      <c r="AC36" s="26"/>
      <c r="AD36" s="26">
        <v>9</v>
      </c>
      <c r="AE36" s="26">
        <v>7</v>
      </c>
      <c r="AF36" s="26">
        <v>3</v>
      </c>
      <c r="AG36" s="26" t="s">
        <v>32</v>
      </c>
      <c r="AH36" s="26"/>
      <c r="AI36" s="26">
        <v>6</v>
      </c>
      <c r="AJ36" s="82" t="s">
        <v>31</v>
      </c>
      <c r="AK36" s="31" t="s">
        <v>34</v>
      </c>
      <c r="AL36" s="382" t="s">
        <v>379</v>
      </c>
      <c r="AM36" s="124"/>
      <c r="AN36" s="124"/>
      <c r="AO36" s="124"/>
      <c r="AP36" s="125"/>
      <c r="AQ36" s="4"/>
      <c r="AR36" s="28">
        <f>IF(HLOOKUP($A$1&amp;"b",[1]!Plan,AR69,FALSE)="","",HLOOKUP($A$1&amp;"b",[1]!Plan,AR69,FALSE))</f>
        <v>8</v>
      </c>
      <c r="AS36" s="28">
        <f>IF(HLOOKUP($A$1&amp;"b",[1]!Plan,AS69,FALSE)="","",HLOOKUP($A$1&amp;"b",[1]!Plan,AS69,FALSE))</f>
        <v>8</v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>
        <f>IF(HLOOKUP($A$1&amp;"b",[1]!Plan,AV69,FALSE)="","",HLOOKUP($A$1&amp;"b",[1]!Plan,AV69,FALSE))</f>
        <v>8</v>
      </c>
      <c r="AW36" s="28"/>
      <c r="AX36" s="28"/>
      <c r="AY36" s="29"/>
      <c r="AZ36" s="167">
        <f t="shared" ref="AZ36:BR36" si="20">SUMIF($B36:$AP36,AZ$3,$B$2:$AP$2)</f>
        <v>9</v>
      </c>
      <c r="BA36" s="167">
        <f t="shared" si="20"/>
        <v>0</v>
      </c>
      <c r="BB36" s="167">
        <f t="shared" si="20"/>
        <v>3</v>
      </c>
      <c r="BC36" s="167">
        <f t="shared" si="20"/>
        <v>2</v>
      </c>
      <c r="BD36" s="167">
        <f t="shared" si="20"/>
        <v>13</v>
      </c>
      <c r="BE36" s="167">
        <f t="shared" si="20"/>
        <v>6</v>
      </c>
      <c r="BF36" s="167">
        <f t="shared" si="20"/>
        <v>15</v>
      </c>
      <c r="BG36" s="167">
        <f t="shared" si="20"/>
        <v>5</v>
      </c>
      <c r="BH36" s="167">
        <f t="shared" si="20"/>
        <v>6</v>
      </c>
      <c r="BI36" s="167">
        <f t="shared" si="20"/>
        <v>0</v>
      </c>
      <c r="BJ36" s="167">
        <f t="shared" si="20"/>
        <v>7</v>
      </c>
      <c r="BK36" s="167">
        <f t="shared" si="20"/>
        <v>4</v>
      </c>
      <c r="BL36" s="167">
        <f t="shared" si="20"/>
        <v>7</v>
      </c>
      <c r="BM36" s="167">
        <f t="shared" si="20"/>
        <v>8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4</v>
      </c>
      <c r="BR36" s="167">
        <f t="shared" si="20"/>
        <v>6</v>
      </c>
    </row>
    <row r="37" spans="1:71" ht="15" customHeight="1" x14ac:dyDescent="0.3">
      <c r="A37" s="192"/>
      <c r="B37" s="17" t="s">
        <v>253</v>
      </c>
      <c r="C37" s="17" t="s">
        <v>262</v>
      </c>
      <c r="D37" s="17" t="s">
        <v>262</v>
      </c>
      <c r="E37" s="17" t="s">
        <v>380</v>
      </c>
      <c r="F37" s="17" t="s">
        <v>362</v>
      </c>
      <c r="G37" s="17" t="s">
        <v>381</v>
      </c>
      <c r="H37" s="17" t="s">
        <v>381</v>
      </c>
      <c r="I37" s="17"/>
      <c r="J37" s="17"/>
      <c r="K37" s="17"/>
      <c r="L37" s="17"/>
      <c r="M37" s="17" t="s">
        <v>262</v>
      </c>
      <c r="N37" s="373" t="s">
        <v>364</v>
      </c>
      <c r="O37" s="17"/>
      <c r="P37" s="17" t="s">
        <v>384</v>
      </c>
      <c r="Q37" s="17" t="s">
        <v>365</v>
      </c>
      <c r="R37" s="17" t="s">
        <v>365</v>
      </c>
      <c r="S37" s="17" t="s">
        <v>191</v>
      </c>
      <c r="T37" s="17" t="s">
        <v>365</v>
      </c>
      <c r="U37" s="17" t="s">
        <v>365</v>
      </c>
      <c r="V37" s="17"/>
      <c r="W37" s="17" t="s">
        <v>343</v>
      </c>
      <c r="X37" s="17" t="s">
        <v>381</v>
      </c>
      <c r="Y37" s="17"/>
      <c r="Z37" s="17"/>
      <c r="AA37" s="17"/>
      <c r="AB37" s="17"/>
      <c r="AC37" s="17"/>
      <c r="AD37" s="17" t="s">
        <v>345</v>
      </c>
      <c r="AE37" s="17" t="s">
        <v>365</v>
      </c>
      <c r="AF37" s="17" t="s">
        <v>192</v>
      </c>
      <c r="AG37" s="17" t="s">
        <v>370</v>
      </c>
      <c r="AH37" s="17"/>
      <c r="AI37" s="17" t="s">
        <v>356</v>
      </c>
      <c r="AJ37" s="334" t="s">
        <v>374</v>
      </c>
      <c r="AK37" s="40" t="s">
        <v>376</v>
      </c>
      <c r="AL37" s="86" t="s">
        <v>378</v>
      </c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>Raummiete Prokoda - Alta4</v>
      </c>
      <c r="AS37" s="187" t="str">
        <f>IF(HLOOKUP($A$1&amp;"a",[1]!Plan,AS69,FALSE)="","",HLOOKUP($A$1&amp;"a",[1]!Plan,AS69,FALSE))</f>
        <v>Sozialwerk Meiningen</v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>IGS</v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91" t="s">
        <v>1</v>
      </c>
      <c r="D38" s="291" t="s">
        <v>1</v>
      </c>
      <c r="E38" s="305" t="s">
        <v>49</v>
      </c>
      <c r="F38" s="372" t="s">
        <v>0</v>
      </c>
      <c r="G38" s="290" t="s">
        <v>6</v>
      </c>
      <c r="H38" s="290" t="s">
        <v>6</v>
      </c>
      <c r="I38" s="289"/>
      <c r="J38" s="289"/>
      <c r="K38" s="292" t="s">
        <v>16</v>
      </c>
      <c r="L38" s="289"/>
      <c r="M38" s="292" t="s">
        <v>16</v>
      </c>
      <c r="N38" s="264" t="s">
        <v>74</v>
      </c>
      <c r="O38" s="289"/>
      <c r="P38" s="292" t="s">
        <v>16</v>
      </c>
      <c r="Q38" s="217" t="s">
        <v>27</v>
      </c>
      <c r="R38" s="217" t="s">
        <v>27</v>
      </c>
      <c r="S38" s="289"/>
      <c r="T38" s="217" t="s">
        <v>27</v>
      </c>
      <c r="U38" s="217" t="s">
        <v>27</v>
      </c>
      <c r="V38" s="289"/>
      <c r="W38" s="344" t="s">
        <v>233</v>
      </c>
      <c r="X38" s="290" t="s">
        <v>6</v>
      </c>
      <c r="Y38" s="289"/>
      <c r="Z38" s="289"/>
      <c r="AA38" s="289"/>
      <c r="AB38" s="289"/>
      <c r="AC38" s="289"/>
      <c r="AD38" s="366" t="s">
        <v>14</v>
      </c>
      <c r="AE38" s="217" t="s">
        <v>27</v>
      </c>
      <c r="AF38" s="292" t="s">
        <v>16</v>
      </c>
      <c r="AG38" s="292" t="s">
        <v>16</v>
      </c>
      <c r="AH38" s="289"/>
      <c r="AI38" s="295" t="s">
        <v>26</v>
      </c>
      <c r="AJ38" s="381" t="s">
        <v>221</v>
      </c>
      <c r="AK38" s="316"/>
      <c r="AL38" s="297" t="s">
        <v>5</v>
      </c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>
        <v>8</v>
      </c>
      <c r="D39" s="26">
        <v>8</v>
      </c>
      <c r="E39" s="26">
        <v>4</v>
      </c>
      <c r="F39" s="26">
        <v>5</v>
      </c>
      <c r="G39" s="26">
        <v>1</v>
      </c>
      <c r="H39" s="26">
        <v>1</v>
      </c>
      <c r="I39" s="26"/>
      <c r="J39" s="26"/>
      <c r="K39" s="26" t="s">
        <v>271</v>
      </c>
      <c r="L39" s="26"/>
      <c r="M39" s="26" t="s">
        <v>64</v>
      </c>
      <c r="N39" s="26" t="s">
        <v>62</v>
      </c>
      <c r="O39" s="26"/>
      <c r="P39" s="26">
        <v>3</v>
      </c>
      <c r="Q39" s="26">
        <v>7</v>
      </c>
      <c r="R39" s="26">
        <v>7</v>
      </c>
      <c r="S39" s="26"/>
      <c r="T39" s="26">
        <v>7</v>
      </c>
      <c r="U39" s="26">
        <v>7</v>
      </c>
      <c r="V39" s="26"/>
      <c r="W39" s="26" t="s">
        <v>33</v>
      </c>
      <c r="X39" s="26">
        <v>1</v>
      </c>
      <c r="Y39" s="26"/>
      <c r="Z39" s="26"/>
      <c r="AA39" s="26"/>
      <c r="AB39" s="26"/>
      <c r="AC39" s="26"/>
      <c r="AD39" s="26">
        <v>9</v>
      </c>
      <c r="AE39" s="26">
        <v>7</v>
      </c>
      <c r="AF39" s="26">
        <v>3</v>
      </c>
      <c r="AG39" s="26" t="s">
        <v>32</v>
      </c>
      <c r="AH39" s="26"/>
      <c r="AI39" s="26">
        <v>6</v>
      </c>
      <c r="AJ39" s="82" t="s">
        <v>31</v>
      </c>
      <c r="AK39" s="31" t="s">
        <v>34</v>
      </c>
      <c r="AL39" s="382" t="s">
        <v>379</v>
      </c>
      <c r="AM39" s="124"/>
      <c r="AN39" s="124"/>
      <c r="AO39" s="124"/>
      <c r="AP39" s="125"/>
      <c r="AQ39" s="4"/>
      <c r="AR39" s="28">
        <f>IF(HLOOKUP($A$1&amp;"b",[1]!Plan,AR69,FALSE)="","",HLOOKUP($A$1&amp;"b",[1]!Plan,AR69,FALSE))</f>
        <v>8</v>
      </c>
      <c r="AS39" s="28">
        <f>IF(HLOOKUP($A$1&amp;"b",[1]!Plan,AS69,FALSE)="","",HLOOKUP($A$1&amp;"b",[1]!Plan,AS69,FALSE))</f>
        <v>8</v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>
        <f>IF(HLOOKUP($A$1&amp;"b",[1]!Plan,AV69,FALSE)="","",HLOOKUP($A$1&amp;"b",[1]!Plan,AV69,FALSE))</f>
        <v>8</v>
      </c>
      <c r="AW39" s="28"/>
      <c r="AX39" s="28"/>
      <c r="AY39" s="29"/>
      <c r="AZ39" s="167">
        <f t="shared" ref="AZ39:BR39" si="22">SUMIF($B39:$AP39,AZ$3,$B$2:$AP$2)</f>
        <v>9</v>
      </c>
      <c r="BA39" s="167">
        <f t="shared" si="22"/>
        <v>0</v>
      </c>
      <c r="BB39" s="167">
        <f t="shared" si="22"/>
        <v>3</v>
      </c>
      <c r="BC39" s="167">
        <f t="shared" si="22"/>
        <v>2</v>
      </c>
      <c r="BD39" s="167">
        <f t="shared" si="22"/>
        <v>13</v>
      </c>
      <c r="BE39" s="167">
        <f t="shared" si="22"/>
        <v>6</v>
      </c>
      <c r="BF39" s="167">
        <f t="shared" si="22"/>
        <v>15</v>
      </c>
      <c r="BG39" s="167">
        <f t="shared" si="22"/>
        <v>5</v>
      </c>
      <c r="BH39" s="167">
        <f t="shared" si="22"/>
        <v>6</v>
      </c>
      <c r="BI39" s="167">
        <f t="shared" si="22"/>
        <v>0</v>
      </c>
      <c r="BJ39" s="167">
        <f t="shared" si="22"/>
        <v>7</v>
      </c>
      <c r="BK39" s="167">
        <f t="shared" si="22"/>
        <v>4</v>
      </c>
      <c r="BL39" s="167">
        <f t="shared" si="22"/>
        <v>7</v>
      </c>
      <c r="BM39" s="167">
        <f t="shared" si="22"/>
        <v>8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4</v>
      </c>
      <c r="BR39" s="167">
        <f t="shared" si="22"/>
        <v>6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253</v>
      </c>
      <c r="C44" s="17" t="s">
        <v>262</v>
      </c>
      <c r="D44" s="17" t="s">
        <v>262</v>
      </c>
      <c r="E44" s="17" t="s">
        <v>380</v>
      </c>
      <c r="F44" s="17" t="s">
        <v>362</v>
      </c>
      <c r="G44" s="17" t="s">
        <v>381</v>
      </c>
      <c r="H44" s="17" t="s">
        <v>381</v>
      </c>
      <c r="I44" s="17"/>
      <c r="J44" s="17"/>
      <c r="K44" s="17" t="s">
        <v>262</v>
      </c>
      <c r="L44" s="17"/>
      <c r="M44" s="17" t="s">
        <v>262</v>
      </c>
      <c r="N44" s="17" t="s">
        <v>340</v>
      </c>
      <c r="O44" s="17"/>
      <c r="P44" s="17" t="s">
        <v>384</v>
      </c>
      <c r="Q44" s="17" t="s">
        <v>365</v>
      </c>
      <c r="R44" s="17" t="s">
        <v>365</v>
      </c>
      <c r="S44" s="17" t="s">
        <v>191</v>
      </c>
      <c r="T44" s="17" t="s">
        <v>365</v>
      </c>
      <c r="U44" s="17" t="s">
        <v>365</v>
      </c>
      <c r="V44" s="17"/>
      <c r="W44" s="17" t="s">
        <v>343</v>
      </c>
      <c r="X44" s="17" t="s">
        <v>381</v>
      </c>
      <c r="Y44" s="17"/>
      <c r="Z44" s="17"/>
      <c r="AA44" s="17"/>
      <c r="AB44" s="17"/>
      <c r="AC44" s="17"/>
      <c r="AD44" s="17" t="s">
        <v>345</v>
      </c>
      <c r="AE44" s="17" t="s">
        <v>365</v>
      </c>
      <c r="AF44" s="17" t="s">
        <v>192</v>
      </c>
      <c r="AG44" s="17" t="s">
        <v>383</v>
      </c>
      <c r="AH44" s="17"/>
      <c r="AI44" s="17" t="s">
        <v>293</v>
      </c>
      <c r="AJ44" s="334" t="s">
        <v>374</v>
      </c>
      <c r="AK44" s="40" t="s">
        <v>376</v>
      </c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>Raummiete Prokoda - Alta4</v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>IGS</v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91" t="s">
        <v>1</v>
      </c>
      <c r="D45" s="291" t="s">
        <v>1</v>
      </c>
      <c r="E45" s="305" t="s">
        <v>49</v>
      </c>
      <c r="F45" s="372" t="s">
        <v>0</v>
      </c>
      <c r="G45" s="290" t="s">
        <v>6</v>
      </c>
      <c r="H45" s="290" t="s">
        <v>6</v>
      </c>
      <c r="I45" s="289"/>
      <c r="J45" s="289"/>
      <c r="K45" s="299" t="s">
        <v>9</v>
      </c>
      <c r="L45" s="289"/>
      <c r="M45" s="352" t="s">
        <v>202</v>
      </c>
      <c r="N45" s="352" t="s">
        <v>202</v>
      </c>
      <c r="O45" s="289"/>
      <c r="P45" s="292" t="s">
        <v>16</v>
      </c>
      <c r="Q45" s="217" t="s">
        <v>27</v>
      </c>
      <c r="R45" s="217" t="s">
        <v>27</v>
      </c>
      <c r="S45" s="289"/>
      <c r="T45" s="217" t="s">
        <v>27</v>
      </c>
      <c r="U45" s="217" t="s">
        <v>27</v>
      </c>
      <c r="V45" s="289"/>
      <c r="W45" s="344" t="s">
        <v>233</v>
      </c>
      <c r="X45" s="290" t="s">
        <v>6</v>
      </c>
      <c r="Y45" s="289"/>
      <c r="Z45" s="289"/>
      <c r="AA45" s="289"/>
      <c r="AB45" s="289"/>
      <c r="AC45" s="289"/>
      <c r="AD45" s="366" t="s">
        <v>14</v>
      </c>
      <c r="AE45" s="217" t="s">
        <v>27</v>
      </c>
      <c r="AF45" s="292" t="s">
        <v>16</v>
      </c>
      <c r="AG45" s="264" t="s">
        <v>74</v>
      </c>
      <c r="AH45" s="289"/>
      <c r="AI45" s="324" t="s">
        <v>58</v>
      </c>
      <c r="AJ45" s="381" t="s">
        <v>221</v>
      </c>
      <c r="AK45" s="316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>
        <v>8</v>
      </c>
      <c r="D46" s="26">
        <v>8</v>
      </c>
      <c r="E46" s="26">
        <v>4</v>
      </c>
      <c r="F46" s="26">
        <v>5</v>
      </c>
      <c r="G46" s="26">
        <v>1</v>
      </c>
      <c r="H46" s="26">
        <v>1</v>
      </c>
      <c r="I46" s="26"/>
      <c r="J46" s="26"/>
      <c r="K46" s="26" t="s">
        <v>271</v>
      </c>
      <c r="L46" s="26"/>
      <c r="M46" s="26" t="s">
        <v>64</v>
      </c>
      <c r="N46" s="26" t="s">
        <v>62</v>
      </c>
      <c r="O46" s="26"/>
      <c r="P46" s="26">
        <v>3</v>
      </c>
      <c r="Q46" s="26">
        <v>7</v>
      </c>
      <c r="R46" s="26">
        <v>7</v>
      </c>
      <c r="S46" s="26"/>
      <c r="T46" s="26">
        <v>7</v>
      </c>
      <c r="U46" s="26">
        <v>7</v>
      </c>
      <c r="V46" s="26"/>
      <c r="W46" s="26" t="s">
        <v>33</v>
      </c>
      <c r="X46" s="26">
        <v>1</v>
      </c>
      <c r="Y46" s="26"/>
      <c r="Z46" s="26"/>
      <c r="AA46" s="26"/>
      <c r="AB46" s="26"/>
      <c r="AC46" s="26"/>
      <c r="AD46" s="26">
        <v>9</v>
      </c>
      <c r="AE46" s="26">
        <v>7</v>
      </c>
      <c r="AF46" s="26">
        <v>3</v>
      </c>
      <c r="AG46" s="26" t="s">
        <v>32</v>
      </c>
      <c r="AH46" s="26"/>
      <c r="AI46" s="26">
        <v>6</v>
      </c>
      <c r="AJ46" s="82" t="s">
        <v>31</v>
      </c>
      <c r="AK46" s="31" t="s">
        <v>34</v>
      </c>
      <c r="AL46" s="31"/>
      <c r="AM46" s="124"/>
      <c r="AN46" s="124"/>
      <c r="AO46" s="124"/>
      <c r="AP46" s="125"/>
      <c r="AQ46" s="4"/>
      <c r="AR46" s="28">
        <f>IF(HLOOKUP($A$1&amp;"b",[1]!Plan,AR70,FALSE)="","",HLOOKUP($A$1&amp;"b",[1]!Plan,AR70,FALSE))</f>
        <v>8</v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>
        <f>IF(HLOOKUP($A$1&amp;"b",[1]!Plan,AV70,FALSE)="","",HLOOKUP($A$1&amp;"b",[1]!Plan,AV70,FALSE))</f>
        <v>8</v>
      </c>
      <c r="AW46" s="28"/>
      <c r="AX46" s="28"/>
      <c r="AY46" s="29"/>
      <c r="AZ46" s="167">
        <f t="shared" ref="AZ46:BR46" si="26">SUMIF($B46:$AP46,AZ$3,$B$2:$AP$2)</f>
        <v>9</v>
      </c>
      <c r="BA46" s="167">
        <f t="shared" si="26"/>
        <v>0</v>
      </c>
      <c r="BB46" s="167">
        <f t="shared" si="26"/>
        <v>3</v>
      </c>
      <c r="BC46" s="167">
        <f t="shared" si="26"/>
        <v>2</v>
      </c>
      <c r="BD46" s="167">
        <f t="shared" si="26"/>
        <v>13</v>
      </c>
      <c r="BE46" s="167">
        <f t="shared" si="26"/>
        <v>6</v>
      </c>
      <c r="BF46" s="167">
        <f t="shared" si="26"/>
        <v>15</v>
      </c>
      <c r="BG46" s="167">
        <f t="shared" si="26"/>
        <v>5</v>
      </c>
      <c r="BH46" s="167">
        <f t="shared" si="26"/>
        <v>6</v>
      </c>
      <c r="BI46" s="167">
        <f t="shared" si="26"/>
        <v>0</v>
      </c>
      <c r="BJ46" s="167">
        <f t="shared" si="26"/>
        <v>7</v>
      </c>
      <c r="BK46" s="167">
        <f t="shared" si="26"/>
        <v>4</v>
      </c>
      <c r="BL46" s="167">
        <f t="shared" si="26"/>
        <v>7</v>
      </c>
      <c r="BM46" s="167">
        <f t="shared" si="26"/>
        <v>8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4</v>
      </c>
      <c r="BR46" s="167">
        <f t="shared" si="26"/>
        <v>6</v>
      </c>
    </row>
    <row r="47" spans="1:71" ht="15" customHeight="1" x14ac:dyDescent="0.3">
      <c r="A47" s="192"/>
      <c r="B47" s="17" t="s">
        <v>253</v>
      </c>
      <c r="C47" s="17" t="s">
        <v>262</v>
      </c>
      <c r="D47" s="17" t="s">
        <v>262</v>
      </c>
      <c r="E47" s="17" t="s">
        <v>380</v>
      </c>
      <c r="F47" s="17" t="s">
        <v>362</v>
      </c>
      <c r="G47" s="17" t="s">
        <v>381</v>
      </c>
      <c r="H47" s="17" t="s">
        <v>381</v>
      </c>
      <c r="I47" s="17"/>
      <c r="J47" s="17"/>
      <c r="K47" s="17"/>
      <c r="L47" s="17"/>
      <c r="M47" s="17" t="s">
        <v>262</v>
      </c>
      <c r="N47" s="17" t="s">
        <v>340</v>
      </c>
      <c r="O47" s="17"/>
      <c r="P47" s="17" t="s">
        <v>384</v>
      </c>
      <c r="Q47" s="17" t="s">
        <v>365</v>
      </c>
      <c r="R47" s="17" t="s">
        <v>365</v>
      </c>
      <c r="S47" s="17" t="s">
        <v>191</v>
      </c>
      <c r="T47" s="17" t="s">
        <v>365</v>
      </c>
      <c r="U47" s="17" t="s">
        <v>365</v>
      </c>
      <c r="V47" s="17"/>
      <c r="W47" s="17" t="s">
        <v>343</v>
      </c>
      <c r="X47" s="17" t="s">
        <v>381</v>
      </c>
      <c r="Y47" s="17"/>
      <c r="Z47" s="17"/>
      <c r="AA47" s="17"/>
      <c r="AB47" s="17"/>
      <c r="AC47" s="17"/>
      <c r="AD47" s="17" t="s">
        <v>345</v>
      </c>
      <c r="AE47" s="17" t="s">
        <v>365</v>
      </c>
      <c r="AF47" s="17" t="s">
        <v>192</v>
      </c>
      <c r="AG47" s="17" t="s">
        <v>382</v>
      </c>
      <c r="AH47" s="17"/>
      <c r="AI47" s="17" t="s">
        <v>293</v>
      </c>
      <c r="AJ47" s="334" t="s">
        <v>374</v>
      </c>
      <c r="AK47" s="40" t="s">
        <v>376</v>
      </c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>Raummiete Prokoda - Alta4</v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>IGS</v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91" t="s">
        <v>1</v>
      </c>
      <c r="D48" s="291" t="s">
        <v>1</v>
      </c>
      <c r="E48" s="305" t="s">
        <v>49</v>
      </c>
      <c r="F48" s="372" t="s">
        <v>0</v>
      </c>
      <c r="G48" s="290" t="s">
        <v>6</v>
      </c>
      <c r="H48" s="290" t="s">
        <v>6</v>
      </c>
      <c r="I48" s="289"/>
      <c r="J48" s="289"/>
      <c r="K48" s="299" t="s">
        <v>9</v>
      </c>
      <c r="L48" s="289"/>
      <c r="M48" s="352" t="s">
        <v>202</v>
      </c>
      <c r="N48" s="352" t="s">
        <v>202</v>
      </c>
      <c r="O48" s="289"/>
      <c r="P48" s="292" t="s">
        <v>16</v>
      </c>
      <c r="Q48" s="217" t="s">
        <v>27</v>
      </c>
      <c r="R48" s="217" t="s">
        <v>27</v>
      </c>
      <c r="S48" s="289"/>
      <c r="T48" s="217" t="s">
        <v>27</v>
      </c>
      <c r="U48" s="217" t="s">
        <v>27</v>
      </c>
      <c r="V48" s="289"/>
      <c r="W48" s="344" t="s">
        <v>233</v>
      </c>
      <c r="X48" s="290" t="s">
        <v>6</v>
      </c>
      <c r="Y48" s="289"/>
      <c r="Z48" s="289"/>
      <c r="AA48" s="289"/>
      <c r="AB48" s="289"/>
      <c r="AC48" s="289"/>
      <c r="AD48" s="366" t="s">
        <v>14</v>
      </c>
      <c r="AE48" s="217" t="s">
        <v>27</v>
      </c>
      <c r="AF48" s="292" t="s">
        <v>16</v>
      </c>
      <c r="AG48" s="264" t="s">
        <v>74</v>
      </c>
      <c r="AH48" s="289"/>
      <c r="AI48" s="324" t="s">
        <v>58</v>
      </c>
      <c r="AJ48" s="381" t="s">
        <v>221</v>
      </c>
      <c r="AK48" s="3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>
        <v>8</v>
      </c>
      <c r="D49" s="26">
        <v>8</v>
      </c>
      <c r="E49" s="26">
        <v>4</v>
      </c>
      <c r="F49" s="26">
        <v>5</v>
      </c>
      <c r="G49" s="26">
        <v>1</v>
      </c>
      <c r="H49" s="26">
        <v>1</v>
      </c>
      <c r="I49" s="26"/>
      <c r="J49" s="26"/>
      <c r="K49" s="26" t="s">
        <v>271</v>
      </c>
      <c r="L49" s="26"/>
      <c r="M49" s="26" t="s">
        <v>64</v>
      </c>
      <c r="N49" s="26" t="s">
        <v>62</v>
      </c>
      <c r="O49" s="26"/>
      <c r="P49" s="26">
        <v>3</v>
      </c>
      <c r="Q49" s="26">
        <v>7</v>
      </c>
      <c r="R49" s="26">
        <v>7</v>
      </c>
      <c r="S49" s="26"/>
      <c r="T49" s="26">
        <v>7</v>
      </c>
      <c r="U49" s="26">
        <v>7</v>
      </c>
      <c r="V49" s="26"/>
      <c r="W49" s="26" t="s">
        <v>33</v>
      </c>
      <c r="X49" s="26">
        <v>1</v>
      </c>
      <c r="Y49" s="26"/>
      <c r="Z49" s="26"/>
      <c r="AA49" s="26"/>
      <c r="AB49" s="26"/>
      <c r="AC49" s="26"/>
      <c r="AD49" s="26">
        <v>9</v>
      </c>
      <c r="AE49" s="26">
        <v>7</v>
      </c>
      <c r="AF49" s="26">
        <v>3</v>
      </c>
      <c r="AG49" s="26" t="s">
        <v>32</v>
      </c>
      <c r="AH49" s="26"/>
      <c r="AI49" s="26">
        <v>6</v>
      </c>
      <c r="AJ49" s="82" t="s">
        <v>31</v>
      </c>
      <c r="AK49" s="31" t="s">
        <v>34</v>
      </c>
      <c r="AL49" s="31"/>
      <c r="AM49" s="124"/>
      <c r="AN49" s="124"/>
      <c r="AO49" s="124"/>
      <c r="AP49" s="125"/>
      <c r="AQ49" s="4"/>
      <c r="AR49" s="28">
        <f>IF(HLOOKUP($A$1&amp;"b",[1]!Plan,AR70,FALSE)="","",HLOOKUP($A$1&amp;"b",[1]!Plan,AR70,FALSE))</f>
        <v>8</v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>
        <f>IF(HLOOKUP($A$1&amp;"b",[1]!Plan,AV70,FALSE)="","",HLOOKUP($A$1&amp;"b",[1]!Plan,AV70,FALSE))</f>
        <v>8</v>
      </c>
      <c r="AW49" s="28"/>
      <c r="AX49" s="28"/>
      <c r="AY49" s="29"/>
      <c r="AZ49" s="167">
        <f t="shared" ref="AZ49:BR49" si="28">SUMIF($B49:$AP49,AZ$3,$B$2:$AP$2)</f>
        <v>9</v>
      </c>
      <c r="BA49" s="167">
        <f t="shared" si="28"/>
        <v>0</v>
      </c>
      <c r="BB49" s="167">
        <f t="shared" si="28"/>
        <v>3</v>
      </c>
      <c r="BC49" s="167">
        <f t="shared" si="28"/>
        <v>2</v>
      </c>
      <c r="BD49" s="167">
        <f t="shared" si="28"/>
        <v>13</v>
      </c>
      <c r="BE49" s="167">
        <f t="shared" si="28"/>
        <v>6</v>
      </c>
      <c r="BF49" s="167">
        <f t="shared" si="28"/>
        <v>15</v>
      </c>
      <c r="BG49" s="167">
        <f t="shared" si="28"/>
        <v>5</v>
      </c>
      <c r="BH49" s="167">
        <f t="shared" si="28"/>
        <v>6</v>
      </c>
      <c r="BI49" s="167">
        <f t="shared" si="28"/>
        <v>0</v>
      </c>
      <c r="BJ49" s="167">
        <f t="shared" si="28"/>
        <v>7</v>
      </c>
      <c r="BK49" s="167">
        <f t="shared" si="28"/>
        <v>4</v>
      </c>
      <c r="BL49" s="167">
        <f t="shared" si="28"/>
        <v>7</v>
      </c>
      <c r="BM49" s="167">
        <f t="shared" si="28"/>
        <v>8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4</v>
      </c>
      <c r="BR49" s="167">
        <f t="shared" si="28"/>
        <v>6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 t="s">
        <v>165</v>
      </c>
      <c r="K61" s="194" t="s">
        <v>165</v>
      </c>
      <c r="L61" s="194"/>
      <c r="M61" s="194" t="s">
        <v>165</v>
      </c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/>
      <c r="V61" s="210" t="s">
        <v>165</v>
      </c>
      <c r="W61" s="194" t="s">
        <v>165</v>
      </c>
      <c r="X61" s="194" t="s">
        <v>165</v>
      </c>
      <c r="Y61" s="194" t="s">
        <v>165</v>
      </c>
      <c r="Z61" s="194" t="s">
        <v>165</v>
      </c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 t="s">
        <v>165</v>
      </c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2207" priority="2561" operator="equal">
      <formula>0</formula>
    </cfRule>
    <cfRule type="cellIs" dxfId="2206" priority="2562" operator="greaterThan">
      <formula>0</formula>
    </cfRule>
  </conditionalFormatting>
  <conditionalFormatting sqref="AZ19:BR19">
    <cfRule type="cellIs" dxfId="2205" priority="2559" operator="equal">
      <formula>0</formula>
    </cfRule>
    <cfRule type="cellIs" dxfId="2204" priority="2560" operator="greaterThan">
      <formula>0</formula>
    </cfRule>
  </conditionalFormatting>
  <conditionalFormatting sqref="AZ22:BR22">
    <cfRule type="cellIs" dxfId="2203" priority="2557" operator="equal">
      <formula>0</formula>
    </cfRule>
    <cfRule type="cellIs" dxfId="2202" priority="2558" operator="greaterThan">
      <formula>0</formula>
    </cfRule>
  </conditionalFormatting>
  <conditionalFormatting sqref="AZ26:BR26">
    <cfRule type="cellIs" dxfId="2201" priority="2555" operator="equal">
      <formula>0</formula>
    </cfRule>
    <cfRule type="cellIs" dxfId="2200" priority="2556" operator="greaterThan">
      <formula>0</formula>
    </cfRule>
  </conditionalFormatting>
  <conditionalFormatting sqref="AZ29:BR29">
    <cfRule type="cellIs" dxfId="2199" priority="2553" operator="equal">
      <formula>0</formula>
    </cfRule>
    <cfRule type="cellIs" dxfId="2198" priority="2554" operator="greaterThan">
      <formula>0</formula>
    </cfRule>
  </conditionalFormatting>
  <conditionalFormatting sqref="AZ32:BR32">
    <cfRule type="cellIs" dxfId="2197" priority="2551" operator="equal">
      <formula>0</formula>
    </cfRule>
    <cfRule type="cellIs" dxfId="2196" priority="2552" operator="greaterThan">
      <formula>0</formula>
    </cfRule>
  </conditionalFormatting>
  <conditionalFormatting sqref="AZ36:BR36">
    <cfRule type="cellIs" dxfId="2195" priority="2549" operator="equal">
      <formula>0</formula>
    </cfRule>
    <cfRule type="cellIs" dxfId="2194" priority="2550" operator="greaterThan">
      <formula>0</formula>
    </cfRule>
  </conditionalFormatting>
  <conditionalFormatting sqref="AZ39:BR39">
    <cfRule type="cellIs" dxfId="2193" priority="2547" operator="equal">
      <formula>0</formula>
    </cfRule>
    <cfRule type="cellIs" dxfId="2192" priority="2548" operator="greaterThan">
      <formula>0</formula>
    </cfRule>
  </conditionalFormatting>
  <conditionalFormatting sqref="AZ42:BR42">
    <cfRule type="cellIs" dxfId="2191" priority="2545" operator="equal">
      <formula>0</formula>
    </cfRule>
    <cfRule type="cellIs" dxfId="2190" priority="2546" operator="greaterThan">
      <formula>0</formula>
    </cfRule>
  </conditionalFormatting>
  <conditionalFormatting sqref="AZ46:BR46">
    <cfRule type="cellIs" dxfId="2189" priority="2543" operator="equal">
      <formula>0</formula>
    </cfRule>
    <cfRule type="cellIs" dxfId="2188" priority="2544" operator="greaterThan">
      <formula>0</formula>
    </cfRule>
  </conditionalFormatting>
  <conditionalFormatting sqref="AZ49:BR49">
    <cfRule type="cellIs" dxfId="2187" priority="2541" operator="equal">
      <formula>0</formula>
    </cfRule>
    <cfRule type="cellIs" dxfId="2186" priority="2542" operator="greaterThan">
      <formula>0</formula>
    </cfRule>
  </conditionalFormatting>
  <conditionalFormatting sqref="AZ52:BR52">
    <cfRule type="cellIs" dxfId="2185" priority="2539" operator="equal">
      <formula>0</formula>
    </cfRule>
    <cfRule type="cellIs" dxfId="2184" priority="2540" operator="greaterThan">
      <formula>0</formula>
    </cfRule>
  </conditionalFormatting>
  <conditionalFormatting sqref="AZ56:BR56">
    <cfRule type="cellIs" dxfId="2183" priority="2537" operator="equal">
      <formula>0</formula>
    </cfRule>
    <cfRule type="cellIs" dxfId="2182" priority="2538" operator="greaterThan">
      <formula>0</formula>
    </cfRule>
  </conditionalFormatting>
  <conditionalFormatting sqref="AZ59:BR59">
    <cfRule type="cellIs" dxfId="2181" priority="2535" operator="equal">
      <formula>0</formula>
    </cfRule>
    <cfRule type="cellIs" dxfId="2180" priority="2536" operator="greaterThan">
      <formula>0</formula>
    </cfRule>
  </conditionalFormatting>
  <conditionalFormatting sqref="AZ62:BR62">
    <cfRule type="cellIs" dxfId="2179" priority="2533" operator="equal">
      <formula>0</formula>
    </cfRule>
    <cfRule type="cellIs" dxfId="2178" priority="2534" operator="greaterThan">
      <formula>0</formula>
    </cfRule>
  </conditionalFormatting>
  <conditionalFormatting sqref="A28:A29 A45:A46 A48:A49 A55:A56 A58:A59 A5:A6 A8:A9 A25:A26">
    <cfRule type="cellIs" dxfId="2177" priority="2532" stopIfTrue="1" operator="equal">
      <formula>TRUE</formula>
    </cfRule>
  </conditionalFormatting>
  <conditionalFormatting sqref="A35:A36 A38:A39">
    <cfRule type="cellIs" dxfId="2176" priority="2531" stopIfTrue="1" operator="equal">
      <formula>TRUE</formula>
    </cfRule>
  </conditionalFormatting>
  <conditionalFormatting sqref="AP16">
    <cfRule type="duplicateValues" dxfId="2175" priority="2528"/>
  </conditionalFormatting>
  <conditionalFormatting sqref="AP19">
    <cfRule type="duplicateValues" dxfId="2174" priority="2527"/>
  </conditionalFormatting>
  <conditionalFormatting sqref="AP26">
    <cfRule type="duplicateValues" dxfId="2173" priority="2526"/>
  </conditionalFormatting>
  <conditionalFormatting sqref="AP39">
    <cfRule type="duplicateValues" dxfId="2172" priority="2525"/>
  </conditionalFormatting>
  <conditionalFormatting sqref="AP36">
    <cfRule type="duplicateValues" dxfId="2171" priority="2524"/>
  </conditionalFormatting>
  <conditionalFormatting sqref="AP39">
    <cfRule type="duplicateValues" dxfId="2170" priority="2523"/>
  </conditionalFormatting>
  <conditionalFormatting sqref="AP49">
    <cfRule type="duplicateValues" dxfId="2169" priority="2522"/>
  </conditionalFormatting>
  <conditionalFormatting sqref="AP46">
    <cfRule type="duplicateValues" dxfId="2168" priority="2521"/>
  </conditionalFormatting>
  <conditionalFormatting sqref="AP49">
    <cfRule type="duplicateValues" dxfId="2167" priority="2520"/>
  </conditionalFormatting>
  <conditionalFormatting sqref="AO6:AP6 AL6">
    <cfRule type="duplicateValues" dxfId="2166" priority="2519"/>
  </conditionalFormatting>
  <conditionalFormatting sqref="AP9">
    <cfRule type="duplicateValues" dxfId="2165" priority="2518"/>
  </conditionalFormatting>
  <conditionalFormatting sqref="AP36">
    <cfRule type="duplicateValues" dxfId="2164" priority="2517"/>
  </conditionalFormatting>
  <conditionalFormatting sqref="AP39">
    <cfRule type="duplicateValues" dxfId="2163" priority="2516"/>
  </conditionalFormatting>
  <conditionalFormatting sqref="AM36">
    <cfRule type="duplicateValues" dxfId="2162" priority="2515"/>
  </conditionalFormatting>
  <conditionalFormatting sqref="AM39">
    <cfRule type="duplicateValues" dxfId="2161" priority="2514"/>
  </conditionalFormatting>
  <conditionalFormatting sqref="AM46">
    <cfRule type="duplicateValues" dxfId="2160" priority="2513"/>
  </conditionalFormatting>
  <conditionalFormatting sqref="AM49">
    <cfRule type="duplicateValues" dxfId="2159" priority="2512"/>
  </conditionalFormatting>
  <conditionalFormatting sqref="AO46">
    <cfRule type="duplicateValues" dxfId="2158" priority="2511"/>
  </conditionalFormatting>
  <conditionalFormatting sqref="AL6">
    <cfRule type="duplicateValues" dxfId="2157" priority="2510"/>
  </conditionalFormatting>
  <conditionalFormatting sqref="AP9 AL9">
    <cfRule type="duplicateValues" dxfId="2156" priority="2509"/>
  </conditionalFormatting>
  <conditionalFormatting sqref="AL6">
    <cfRule type="duplicateValues" dxfId="2155" priority="2508"/>
  </conditionalFormatting>
  <conditionalFormatting sqref="AP16 AL16">
    <cfRule type="duplicateValues" dxfId="2154" priority="2507"/>
  </conditionalFormatting>
  <conditionalFormatting sqref="AP19">
    <cfRule type="duplicateValues" dxfId="2153" priority="2506"/>
  </conditionalFormatting>
  <conditionalFormatting sqref="AP29">
    <cfRule type="duplicateValues" dxfId="2152" priority="2503"/>
  </conditionalFormatting>
  <conditionalFormatting sqref="AM36 AM46">
    <cfRule type="duplicateValues" dxfId="2151" priority="2502"/>
  </conditionalFormatting>
  <conditionalFormatting sqref="AM49">
    <cfRule type="duplicateValues" dxfId="2150" priority="2501"/>
  </conditionalFormatting>
  <conditionalFormatting sqref="AM39">
    <cfRule type="duplicateValues" dxfId="2149" priority="2500"/>
  </conditionalFormatting>
  <conditionalFormatting sqref="AJ6">
    <cfRule type="duplicateValues" dxfId="2148" priority="2498"/>
  </conditionalFormatting>
  <conditionalFormatting sqref="AJ6">
    <cfRule type="duplicateValues" dxfId="2147" priority="2497"/>
  </conditionalFormatting>
  <conditionalFormatting sqref="AJ6">
    <cfRule type="duplicateValues" dxfId="2146" priority="2496"/>
  </conditionalFormatting>
  <conditionalFormatting sqref="AN16">
    <cfRule type="duplicateValues" dxfId="2145" priority="2495"/>
  </conditionalFormatting>
  <conditionalFormatting sqref="AO9">
    <cfRule type="duplicateValues" dxfId="2144" priority="2494"/>
  </conditionalFormatting>
  <conditionalFormatting sqref="AL19">
    <cfRule type="duplicateValues" dxfId="2143" priority="2493"/>
  </conditionalFormatting>
  <conditionalFormatting sqref="AL46 AL26">
    <cfRule type="duplicateValues" dxfId="2142" priority="2492"/>
  </conditionalFormatting>
  <conditionalFormatting sqref="AL49">
    <cfRule type="duplicateValues" dxfId="2141" priority="2491"/>
  </conditionalFormatting>
  <conditionalFormatting sqref="AN19">
    <cfRule type="duplicateValues" dxfId="2140" priority="2490"/>
  </conditionalFormatting>
  <conditionalFormatting sqref="AN26">
    <cfRule type="duplicateValues" dxfId="2139" priority="2489"/>
  </conditionalFormatting>
  <conditionalFormatting sqref="AN29">
    <cfRule type="duplicateValues" dxfId="2138" priority="2488"/>
  </conditionalFormatting>
  <conditionalFormatting sqref="AN36">
    <cfRule type="duplicateValues" dxfId="2137" priority="2487"/>
  </conditionalFormatting>
  <conditionalFormatting sqref="AN39">
    <cfRule type="duplicateValues" dxfId="2136" priority="2486"/>
  </conditionalFormatting>
  <conditionalFormatting sqref="AN46">
    <cfRule type="duplicateValues" dxfId="2135" priority="2485"/>
  </conditionalFormatting>
  <conditionalFormatting sqref="AN49">
    <cfRule type="duplicateValues" dxfId="2134" priority="2484"/>
  </conditionalFormatting>
  <conditionalFormatting sqref="AO16">
    <cfRule type="duplicateValues" dxfId="2133" priority="2483"/>
  </conditionalFormatting>
  <conditionalFormatting sqref="AO19">
    <cfRule type="duplicateValues" dxfId="2132" priority="2482"/>
  </conditionalFormatting>
  <conditionalFormatting sqref="AO26">
    <cfRule type="duplicateValues" dxfId="2131" priority="2481"/>
  </conditionalFormatting>
  <conditionalFormatting sqref="AO29">
    <cfRule type="duplicateValues" dxfId="2130" priority="2480"/>
  </conditionalFormatting>
  <conditionalFormatting sqref="AO36">
    <cfRule type="duplicateValues" dxfId="2129" priority="2479"/>
  </conditionalFormatting>
  <conditionalFormatting sqref="AO39">
    <cfRule type="duplicateValues" dxfId="2128" priority="2478"/>
  </conditionalFormatting>
  <conditionalFormatting sqref="AZ6:BR6">
    <cfRule type="cellIs" dxfId="2127" priority="2476" operator="equal">
      <formula>0</formula>
    </cfRule>
    <cfRule type="cellIs" dxfId="2126" priority="2477" operator="greaterThan">
      <formula>0</formula>
    </cfRule>
  </conditionalFormatting>
  <conditionalFormatting sqref="AZ9:BR9">
    <cfRule type="cellIs" dxfId="2125" priority="2474" operator="equal">
      <formula>0</formula>
    </cfRule>
    <cfRule type="cellIs" dxfId="2124" priority="2475" operator="greaterThan">
      <formula>0</formula>
    </cfRule>
  </conditionalFormatting>
  <conditionalFormatting sqref="AZ12:BR12">
    <cfRule type="cellIs" dxfId="2123" priority="2472" operator="equal">
      <formula>0</formula>
    </cfRule>
    <cfRule type="cellIs" dxfId="2122" priority="2473" operator="greaterThan">
      <formula>0</formula>
    </cfRule>
  </conditionalFormatting>
  <conditionalFormatting sqref="AN6">
    <cfRule type="duplicateValues" dxfId="2121" priority="2466"/>
  </conditionalFormatting>
  <conditionalFormatting sqref="AN9">
    <cfRule type="duplicateValues" dxfId="2120" priority="2465"/>
  </conditionalFormatting>
  <conditionalFormatting sqref="AO49">
    <cfRule type="duplicateValues" dxfId="2119" priority="2464"/>
  </conditionalFormatting>
  <conditionalFormatting sqref="A15:A16 A18:A19">
    <cfRule type="cellIs" dxfId="2118" priority="2463" stopIfTrue="1" operator="equal">
      <formula>TRUE</formula>
    </cfRule>
  </conditionalFormatting>
  <conditionalFormatting sqref="AM6">
    <cfRule type="duplicateValues" dxfId="2117" priority="2460"/>
  </conditionalFormatting>
  <conditionalFormatting sqref="AM9">
    <cfRule type="duplicateValues" dxfId="2116" priority="2459"/>
  </conditionalFormatting>
  <conditionalFormatting sqref="AM6">
    <cfRule type="duplicateValues" dxfId="2115" priority="2458"/>
  </conditionalFormatting>
  <conditionalFormatting sqref="AM16">
    <cfRule type="duplicateValues" dxfId="2114" priority="2457"/>
  </conditionalFormatting>
  <conditionalFormatting sqref="AM9">
    <cfRule type="duplicateValues" dxfId="2113" priority="2456"/>
  </conditionalFormatting>
  <conditionalFormatting sqref="AM9">
    <cfRule type="duplicateValues" dxfId="2112" priority="2455"/>
  </conditionalFormatting>
  <conditionalFormatting sqref="AM16">
    <cfRule type="duplicateValues" dxfId="2111" priority="2454"/>
  </conditionalFormatting>
  <conditionalFormatting sqref="AM16">
    <cfRule type="duplicateValues" dxfId="2110" priority="2453"/>
  </conditionalFormatting>
  <conditionalFormatting sqref="AM19">
    <cfRule type="duplicateValues" dxfId="2109" priority="2452"/>
  </conditionalFormatting>
  <conditionalFormatting sqref="AM19">
    <cfRule type="duplicateValues" dxfId="2108" priority="2451"/>
  </conditionalFormatting>
  <conditionalFormatting sqref="AM26">
    <cfRule type="duplicateValues" dxfId="2107" priority="2450"/>
  </conditionalFormatting>
  <conditionalFormatting sqref="AM26">
    <cfRule type="duplicateValues" dxfId="2106" priority="2449"/>
  </conditionalFormatting>
  <conditionalFormatting sqref="AM6">
    <cfRule type="duplicateValues" dxfId="2105" priority="2448"/>
  </conditionalFormatting>
  <conditionalFormatting sqref="AM6">
    <cfRule type="duplicateValues" dxfId="2104" priority="2447"/>
  </conditionalFormatting>
  <conditionalFormatting sqref="AM19">
    <cfRule type="duplicateValues" dxfId="2103" priority="2446"/>
  </conditionalFormatting>
  <conditionalFormatting sqref="AM26">
    <cfRule type="duplicateValues" dxfId="2102" priority="2445"/>
  </conditionalFormatting>
  <conditionalFormatting sqref="AM29">
    <cfRule type="duplicateValues" dxfId="2101" priority="2444"/>
  </conditionalFormatting>
  <conditionalFormatting sqref="AM29">
    <cfRule type="duplicateValues" dxfId="2100" priority="2443"/>
  </conditionalFormatting>
  <conditionalFormatting sqref="AM29">
    <cfRule type="duplicateValues" dxfId="2099" priority="2442"/>
  </conditionalFormatting>
  <conditionalFormatting sqref="AL6">
    <cfRule type="duplicateValues" dxfId="2098" priority="2441"/>
  </conditionalFormatting>
  <conditionalFormatting sqref="AL9">
    <cfRule type="duplicateValues" dxfId="2097" priority="2440"/>
  </conditionalFormatting>
  <conditionalFormatting sqref="AL6">
    <cfRule type="duplicateValues" dxfId="2096" priority="2439"/>
  </conditionalFormatting>
  <conditionalFormatting sqref="AL16">
    <cfRule type="duplicateValues" dxfId="2095" priority="2438"/>
  </conditionalFormatting>
  <conditionalFormatting sqref="AL9">
    <cfRule type="duplicateValues" dxfId="2094" priority="2437"/>
  </conditionalFormatting>
  <conditionalFormatting sqref="AL9">
    <cfRule type="duplicateValues" dxfId="2093" priority="2436"/>
  </conditionalFormatting>
  <conditionalFormatting sqref="AL16">
    <cfRule type="duplicateValues" dxfId="2092" priority="2435"/>
  </conditionalFormatting>
  <conditionalFormatting sqref="AL16">
    <cfRule type="duplicateValues" dxfId="2091" priority="2434"/>
  </conditionalFormatting>
  <conditionalFormatting sqref="AL19">
    <cfRule type="duplicateValues" dxfId="2090" priority="2433"/>
  </conditionalFormatting>
  <conditionalFormatting sqref="AL19">
    <cfRule type="duplicateValues" dxfId="2089" priority="2432"/>
  </conditionalFormatting>
  <conditionalFormatting sqref="AL26">
    <cfRule type="duplicateValues" dxfId="2088" priority="2431"/>
  </conditionalFormatting>
  <conditionalFormatting sqref="AL26">
    <cfRule type="duplicateValues" dxfId="2087" priority="2430"/>
  </conditionalFormatting>
  <conditionalFormatting sqref="AL6">
    <cfRule type="duplicateValues" dxfId="2086" priority="2429"/>
  </conditionalFormatting>
  <conditionalFormatting sqref="AL6">
    <cfRule type="duplicateValues" dxfId="2085" priority="2428"/>
  </conditionalFormatting>
  <conditionalFormatting sqref="AL19">
    <cfRule type="duplicateValues" dxfId="2084" priority="2427"/>
  </conditionalFormatting>
  <conditionalFormatting sqref="AL26">
    <cfRule type="duplicateValues" dxfId="2083" priority="2426"/>
  </conditionalFormatting>
  <conditionalFormatting sqref="AK36">
    <cfRule type="duplicateValues" dxfId="2082" priority="2422"/>
  </conditionalFormatting>
  <conditionalFormatting sqref="AK36">
    <cfRule type="duplicateValues" dxfId="2081" priority="2421"/>
  </conditionalFormatting>
  <conditionalFormatting sqref="AK36">
    <cfRule type="duplicateValues" dxfId="2080" priority="2420"/>
  </conditionalFormatting>
  <conditionalFormatting sqref="AK36">
    <cfRule type="duplicateValues" dxfId="2079" priority="2416"/>
  </conditionalFormatting>
  <conditionalFormatting sqref="AK6">
    <cfRule type="duplicateValues" dxfId="2078" priority="2414"/>
  </conditionalFormatting>
  <conditionalFormatting sqref="AK9">
    <cfRule type="duplicateValues" dxfId="2077" priority="2413"/>
  </conditionalFormatting>
  <conditionalFormatting sqref="AK6">
    <cfRule type="duplicateValues" dxfId="2076" priority="2412"/>
  </conditionalFormatting>
  <conditionalFormatting sqref="AK16">
    <cfRule type="duplicateValues" dxfId="2075" priority="2411"/>
  </conditionalFormatting>
  <conditionalFormatting sqref="AK9">
    <cfRule type="duplicateValues" dxfId="2074" priority="2410"/>
  </conditionalFormatting>
  <conditionalFormatting sqref="AK9">
    <cfRule type="duplicateValues" dxfId="2073" priority="2409"/>
  </conditionalFormatting>
  <conditionalFormatting sqref="AK16">
    <cfRule type="duplicateValues" dxfId="2072" priority="2408"/>
  </conditionalFormatting>
  <conditionalFormatting sqref="AK16">
    <cfRule type="duplicateValues" dxfId="2071" priority="2407"/>
  </conditionalFormatting>
  <conditionalFormatting sqref="AK19">
    <cfRule type="duplicateValues" dxfId="2070" priority="2406"/>
  </conditionalFormatting>
  <conditionalFormatting sqref="AK19">
    <cfRule type="duplicateValues" dxfId="2069" priority="2405"/>
  </conditionalFormatting>
  <conditionalFormatting sqref="AK26">
    <cfRule type="duplicateValues" dxfId="2068" priority="2404"/>
  </conditionalFormatting>
  <conditionalFormatting sqref="AK26">
    <cfRule type="duplicateValues" dxfId="2067" priority="2403"/>
  </conditionalFormatting>
  <conditionalFormatting sqref="AK6">
    <cfRule type="duplicateValues" dxfId="2066" priority="2402"/>
  </conditionalFormatting>
  <conditionalFormatting sqref="AK6">
    <cfRule type="duplicateValues" dxfId="2065" priority="2401"/>
  </conditionalFormatting>
  <conditionalFormatting sqref="AK19">
    <cfRule type="duplicateValues" dxfId="2064" priority="2400"/>
  </conditionalFormatting>
  <conditionalFormatting sqref="AK26">
    <cfRule type="duplicateValues" dxfId="2063" priority="2399"/>
  </conditionalFormatting>
  <conditionalFormatting sqref="AK29">
    <cfRule type="duplicateValues" dxfId="2062" priority="2398"/>
  </conditionalFormatting>
  <conditionalFormatting sqref="AK29">
    <cfRule type="duplicateValues" dxfId="2061" priority="2397"/>
  </conditionalFormatting>
  <conditionalFormatting sqref="AK29">
    <cfRule type="duplicateValues" dxfId="2060" priority="2396"/>
  </conditionalFormatting>
  <conditionalFormatting sqref="AJ9">
    <cfRule type="duplicateValues" dxfId="2059" priority="2391"/>
  </conditionalFormatting>
  <conditionalFormatting sqref="AJ9">
    <cfRule type="duplicateValues" dxfId="2058" priority="2390"/>
  </conditionalFormatting>
  <conditionalFormatting sqref="AJ9">
    <cfRule type="duplicateValues" dxfId="2057" priority="2389"/>
  </conditionalFormatting>
  <conditionalFormatting sqref="AJ16">
    <cfRule type="duplicateValues" dxfId="2056" priority="2382"/>
  </conditionalFormatting>
  <conditionalFormatting sqref="AJ16">
    <cfRule type="duplicateValues" dxfId="2055" priority="2381"/>
  </conditionalFormatting>
  <conditionalFormatting sqref="AJ16">
    <cfRule type="duplicateValues" dxfId="2054" priority="2380"/>
  </conditionalFormatting>
  <conditionalFormatting sqref="AJ19">
    <cfRule type="duplicateValues" dxfId="2053" priority="2379"/>
  </conditionalFormatting>
  <conditionalFormatting sqref="AJ19">
    <cfRule type="duplicateValues" dxfId="2052" priority="2378"/>
  </conditionalFormatting>
  <conditionalFormatting sqref="AJ19">
    <cfRule type="duplicateValues" dxfId="2051" priority="2377"/>
  </conditionalFormatting>
  <conditionalFormatting sqref="AJ26">
    <cfRule type="duplicateValues" dxfId="2050" priority="2376"/>
  </conditionalFormatting>
  <conditionalFormatting sqref="AJ26">
    <cfRule type="duplicateValues" dxfId="2049" priority="2375"/>
  </conditionalFormatting>
  <conditionalFormatting sqref="AJ26">
    <cfRule type="duplicateValues" dxfId="2048" priority="2374"/>
  </conditionalFormatting>
  <conditionalFormatting sqref="AJ29">
    <cfRule type="duplicateValues" dxfId="2047" priority="2373"/>
  </conditionalFormatting>
  <conditionalFormatting sqref="AJ29">
    <cfRule type="duplicateValues" dxfId="2046" priority="2372"/>
  </conditionalFormatting>
  <conditionalFormatting sqref="AJ29">
    <cfRule type="duplicateValues" dxfId="2045" priority="2371"/>
  </conditionalFormatting>
  <conditionalFormatting sqref="AJ36">
    <cfRule type="duplicateValues" dxfId="2044" priority="2370"/>
  </conditionalFormatting>
  <conditionalFormatting sqref="AJ36">
    <cfRule type="duplicateValues" dxfId="2043" priority="2369"/>
  </conditionalFormatting>
  <conditionalFormatting sqref="AJ36">
    <cfRule type="duplicateValues" dxfId="2042" priority="2368"/>
  </conditionalFormatting>
  <conditionalFormatting sqref="AJ39">
    <cfRule type="duplicateValues" dxfId="2041" priority="2367"/>
  </conditionalFormatting>
  <conditionalFormatting sqref="AJ39">
    <cfRule type="duplicateValues" dxfId="2040" priority="2366"/>
  </conditionalFormatting>
  <conditionalFormatting sqref="AJ39">
    <cfRule type="duplicateValues" dxfId="2039" priority="2365"/>
  </conditionalFormatting>
  <conditionalFormatting sqref="AH45">
    <cfRule type="duplicateValues" dxfId="2038" priority="2364"/>
  </conditionalFormatting>
  <conditionalFormatting sqref="AH48">
    <cfRule type="duplicateValues" dxfId="2037" priority="2363"/>
  </conditionalFormatting>
  <conditionalFormatting sqref="AH16">
    <cfRule type="duplicateValues" dxfId="2036" priority="2362"/>
  </conditionalFormatting>
  <conditionalFormatting sqref="AH19">
    <cfRule type="duplicateValues" dxfId="2035" priority="2361"/>
  </conditionalFormatting>
  <conditionalFormatting sqref="AH26">
    <cfRule type="duplicateValues" dxfId="2034" priority="2360"/>
  </conditionalFormatting>
  <conditionalFormatting sqref="AH29">
    <cfRule type="duplicateValues" dxfId="2033" priority="2359"/>
  </conditionalFormatting>
  <conditionalFormatting sqref="AH36">
    <cfRule type="duplicateValues" dxfId="2032" priority="2358"/>
  </conditionalFormatting>
  <conditionalFormatting sqref="AH39">
    <cfRule type="duplicateValues" dxfId="2031" priority="2357"/>
  </conditionalFormatting>
  <conditionalFormatting sqref="AH46">
    <cfRule type="duplicateValues" dxfId="2030" priority="2356"/>
  </conditionalFormatting>
  <conditionalFormatting sqref="AH49">
    <cfRule type="duplicateValues" dxfId="2029" priority="2355"/>
  </conditionalFormatting>
  <conditionalFormatting sqref="AH6">
    <cfRule type="duplicateValues" dxfId="2028" priority="2354"/>
  </conditionalFormatting>
  <conditionalFormatting sqref="AH9">
    <cfRule type="duplicateValues" dxfId="2027" priority="2353"/>
  </conditionalFormatting>
  <conditionalFormatting sqref="AG45">
    <cfRule type="duplicateValues" dxfId="2026" priority="2352"/>
  </conditionalFormatting>
  <conditionalFormatting sqref="AG48">
    <cfRule type="duplicateValues" dxfId="2025" priority="2351"/>
  </conditionalFormatting>
  <conditionalFormatting sqref="AJ46">
    <cfRule type="duplicateValues" dxfId="2024" priority="1966"/>
  </conditionalFormatting>
  <conditionalFormatting sqref="AJ46">
    <cfRule type="duplicateValues" dxfId="2023" priority="1965"/>
  </conditionalFormatting>
  <conditionalFormatting sqref="AJ46">
    <cfRule type="duplicateValues" dxfId="2022" priority="1964"/>
  </conditionalFormatting>
  <conditionalFormatting sqref="AJ49">
    <cfRule type="duplicateValues" dxfId="2021" priority="1963"/>
  </conditionalFormatting>
  <conditionalFormatting sqref="AJ49">
    <cfRule type="duplicateValues" dxfId="2020" priority="1962"/>
  </conditionalFormatting>
  <conditionalFormatting sqref="AJ49">
    <cfRule type="duplicateValues" dxfId="2019" priority="1961"/>
  </conditionalFormatting>
  <conditionalFormatting sqref="AK39">
    <cfRule type="duplicateValues" dxfId="2018" priority="1864"/>
  </conditionalFormatting>
  <conditionalFormatting sqref="AK39">
    <cfRule type="duplicateValues" dxfId="2017" priority="1863"/>
  </conditionalFormatting>
  <conditionalFormatting sqref="AK39">
    <cfRule type="duplicateValues" dxfId="2016" priority="1862"/>
  </conditionalFormatting>
  <conditionalFormatting sqref="AK39">
    <cfRule type="duplicateValues" dxfId="2015" priority="1861"/>
  </conditionalFormatting>
  <conditionalFormatting sqref="AK46">
    <cfRule type="duplicateValues" dxfId="2014" priority="1848"/>
  </conditionalFormatting>
  <conditionalFormatting sqref="AK46">
    <cfRule type="duplicateValues" dxfId="2013" priority="1847"/>
  </conditionalFormatting>
  <conditionalFormatting sqref="AK46">
    <cfRule type="duplicateValues" dxfId="2012" priority="1846"/>
  </conditionalFormatting>
  <conditionalFormatting sqref="AK46">
    <cfRule type="duplicateValues" dxfId="2011" priority="1845"/>
  </conditionalFormatting>
  <conditionalFormatting sqref="AK49">
    <cfRule type="duplicateValues" dxfId="2010" priority="1844"/>
  </conditionalFormatting>
  <conditionalFormatting sqref="AK49">
    <cfRule type="duplicateValues" dxfId="2009" priority="1843"/>
  </conditionalFormatting>
  <conditionalFormatting sqref="AK49">
    <cfRule type="duplicateValues" dxfId="2008" priority="1842"/>
  </conditionalFormatting>
  <conditionalFormatting sqref="AK49">
    <cfRule type="duplicateValues" dxfId="2007" priority="1841"/>
  </conditionalFormatting>
  <conditionalFormatting sqref="AL39">
    <cfRule type="duplicateValues" dxfId="2006" priority="1780"/>
  </conditionalFormatting>
  <conditionalFormatting sqref="AL39">
    <cfRule type="duplicateValues" dxfId="2005" priority="1779"/>
  </conditionalFormatting>
  <conditionalFormatting sqref="AL39">
    <cfRule type="duplicateValues" dxfId="2004" priority="1778"/>
  </conditionalFormatting>
  <conditionalFormatting sqref="AL39">
    <cfRule type="duplicateValues" dxfId="2003" priority="1777"/>
  </conditionalFormatting>
  <conditionalFormatting sqref="AI6">
    <cfRule type="duplicateValues" dxfId="2002" priority="1023"/>
  </conditionalFormatting>
  <conditionalFormatting sqref="AI6">
    <cfRule type="duplicateValues" dxfId="2001" priority="1022"/>
  </conditionalFormatting>
  <conditionalFormatting sqref="AI9">
    <cfRule type="duplicateValues" dxfId="2000" priority="1021"/>
  </conditionalFormatting>
  <conditionalFormatting sqref="AI9">
    <cfRule type="duplicateValues" dxfId="1999" priority="1020"/>
  </conditionalFormatting>
  <conditionalFormatting sqref="AI16">
    <cfRule type="duplicateValues" dxfId="1998" priority="991"/>
  </conditionalFormatting>
  <conditionalFormatting sqref="AI16">
    <cfRule type="duplicateValues" dxfId="1997" priority="990"/>
  </conditionalFormatting>
  <conditionalFormatting sqref="AI19">
    <cfRule type="duplicateValues" dxfId="1996" priority="989"/>
  </conditionalFormatting>
  <conditionalFormatting sqref="AI19">
    <cfRule type="duplicateValues" dxfId="1995" priority="988"/>
  </conditionalFormatting>
  <conditionalFormatting sqref="AI46">
    <cfRule type="duplicateValues" dxfId="1994" priority="943"/>
  </conditionalFormatting>
  <conditionalFormatting sqref="AI46">
    <cfRule type="duplicateValues" dxfId="1993" priority="942"/>
  </conditionalFormatting>
  <conditionalFormatting sqref="AI49">
    <cfRule type="duplicateValues" dxfId="1992" priority="941"/>
  </conditionalFormatting>
  <conditionalFormatting sqref="AI49">
    <cfRule type="duplicateValues" dxfId="1991" priority="940"/>
  </conditionalFormatting>
  <conditionalFormatting sqref="AL29">
    <cfRule type="duplicateValues" dxfId="1990" priority="927"/>
  </conditionalFormatting>
  <conditionalFormatting sqref="AL29">
    <cfRule type="duplicateValues" dxfId="1989" priority="926"/>
  </conditionalFormatting>
  <conditionalFormatting sqref="AL29">
    <cfRule type="duplicateValues" dxfId="1988" priority="925"/>
  </conditionalFormatting>
  <conditionalFormatting sqref="AL29">
    <cfRule type="duplicateValues" dxfId="1987" priority="924"/>
  </conditionalFormatting>
  <conditionalFormatting sqref="AL36">
    <cfRule type="duplicateValues" dxfId="1986" priority="911"/>
  </conditionalFormatting>
  <conditionalFormatting sqref="AL36">
    <cfRule type="duplicateValues" dxfId="1985" priority="910"/>
  </conditionalFormatting>
  <conditionalFormatting sqref="AL36">
    <cfRule type="duplicateValues" dxfId="1984" priority="909"/>
  </conditionalFormatting>
  <conditionalFormatting sqref="AL36">
    <cfRule type="duplicateValues" dxfId="1983" priority="908"/>
  </conditionalFormatting>
  <conditionalFormatting sqref="AI36 AI26">
    <cfRule type="duplicateValues" dxfId="1982" priority="40"/>
  </conditionalFormatting>
  <conditionalFormatting sqref="AI36 AI26">
    <cfRule type="duplicateValues" dxfId="1981" priority="39"/>
  </conditionalFormatting>
  <conditionalFormatting sqref="AI39 AI29">
    <cfRule type="duplicateValues" dxfId="1980" priority="38"/>
  </conditionalFormatting>
  <conditionalFormatting sqref="AI39 AI29">
    <cfRule type="duplicateValues" dxfId="1979" priority="37"/>
  </conditionalFormatting>
  <conditionalFormatting sqref="B6:AG6">
    <cfRule type="duplicateValues" dxfId="1978" priority="12"/>
  </conditionalFormatting>
  <conditionalFormatting sqref="B9:AG9">
    <cfRule type="duplicateValues" dxfId="1977" priority="11"/>
  </conditionalFormatting>
  <conditionalFormatting sqref="B16:AG16">
    <cfRule type="duplicateValues" dxfId="1976" priority="10"/>
  </conditionalFormatting>
  <conditionalFormatting sqref="B19:AG19">
    <cfRule type="duplicateValues" dxfId="1975" priority="9"/>
  </conditionalFormatting>
  <conditionalFormatting sqref="B26:AG26">
    <cfRule type="duplicateValues" dxfId="1974" priority="8"/>
  </conditionalFormatting>
  <conditionalFormatting sqref="B29:AG29">
    <cfRule type="duplicateValues" dxfId="1973" priority="7"/>
  </conditionalFormatting>
  <conditionalFormatting sqref="B36:AG36">
    <cfRule type="duplicateValues" dxfId="1972" priority="6"/>
  </conditionalFormatting>
  <conditionalFormatting sqref="B39:AG39">
    <cfRule type="duplicateValues" dxfId="1971" priority="5"/>
  </conditionalFormatting>
  <conditionalFormatting sqref="B46:AG46">
    <cfRule type="duplicateValues" dxfId="1970" priority="4"/>
  </conditionalFormatting>
  <conditionalFormatting sqref="B49:AG49">
    <cfRule type="duplicateValues" dxfId="1969" priority="3"/>
  </conditionalFormatting>
  <conditionalFormatting sqref="B56:AG56">
    <cfRule type="duplicateValues" dxfId="1968" priority="2"/>
  </conditionalFormatting>
  <conditionalFormatting sqref="B59:AG59">
    <cfRule type="duplicateValues" dxfId="1967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72865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30" stopIfTrue="1" operator="containsText" id="{30F45B8C-5988-4B40-9B91-BB7B207F5662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2529" stopIfTrue="1" operator="containsText" id="{DC90DFA0-98B8-4150-A8EB-23734FFEC591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2462" stopIfTrue="1" operator="containsText" id="{7DE340FE-3044-45AF-920C-122701A50C46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F3B95-F3FD-4DCB-B84A-861D6889C865}">
  <sheetPr codeName="Tabelle285"/>
  <dimension ref="A1:CE85"/>
  <sheetViews>
    <sheetView topLeftCell="J4" zoomScale="70" zoomScaleNormal="70" zoomScaleSheetLayoutView="70" zoomScalePageLayoutView="70" workbookViewId="0">
      <selection activeCell="AG44" sqref="AG44:AG49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9</v>
      </c>
      <c r="B1" s="3">
        <f>DATE(YEAR(A2),1,7*A1-3-WEEKDAY(DATE(YEAR(A2),,),3))</f>
        <v>43885</v>
      </c>
      <c r="C1" s="2" t="s">
        <v>29</v>
      </c>
      <c r="D1" s="3">
        <f>B1+4</f>
        <v>43889</v>
      </c>
      <c r="E1" s="207">
        <f ca="1">SUMIF(B6:AI7,"&lt;&gt;"&amp;"",B2:AI2)</f>
        <v>84</v>
      </c>
      <c r="F1" s="369"/>
      <c r="G1" s="354"/>
      <c r="H1" s="370"/>
      <c r="I1" s="370"/>
      <c r="J1" s="307"/>
      <c r="K1" s="375"/>
      <c r="L1" s="370"/>
      <c r="M1" s="353"/>
      <c r="N1" s="371"/>
      <c r="O1" s="328"/>
      <c r="P1" s="227"/>
      <c r="Q1" s="328"/>
      <c r="R1" s="345"/>
      <c r="S1" s="327"/>
      <c r="T1" s="222"/>
      <c r="U1" s="237"/>
      <c r="V1" s="224"/>
      <c r="W1" s="253"/>
      <c r="X1" s="221"/>
      <c r="Y1" s="223"/>
      <c r="Z1" s="212"/>
      <c r="AA1" s="227"/>
      <c r="AB1" s="227"/>
      <c r="AC1" s="225"/>
      <c r="AD1" s="362"/>
      <c r="AE1" s="221"/>
      <c r="AF1" s="227"/>
      <c r="AG1" s="227" t="s">
        <v>318</v>
      </c>
      <c r="AH1" s="221"/>
      <c r="AI1" s="212"/>
      <c r="AJ1" s="225"/>
      <c r="AK1" s="254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13</v>
      </c>
      <c r="G2" s="166">
        <v>2</v>
      </c>
      <c r="H2" s="166">
        <v>1</v>
      </c>
      <c r="I2" s="263"/>
      <c r="J2" s="9"/>
      <c r="K2" s="377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165">
        <v>1</v>
      </c>
      <c r="T2" s="165">
        <v>3</v>
      </c>
      <c r="U2" s="165">
        <v>2</v>
      </c>
      <c r="V2" s="165"/>
      <c r="W2" s="165">
        <v>7</v>
      </c>
      <c r="X2" s="165">
        <v>6</v>
      </c>
      <c r="Y2" s="9"/>
      <c r="Z2" s="9"/>
      <c r="AA2" s="166">
        <v>1</v>
      </c>
      <c r="AB2" s="166">
        <v>1</v>
      </c>
      <c r="AC2" s="9"/>
      <c r="AD2" s="165">
        <v>6</v>
      </c>
      <c r="AE2" s="165">
        <v>7</v>
      </c>
      <c r="AF2" s="165">
        <v>1</v>
      </c>
      <c r="AG2" s="165">
        <v>4</v>
      </c>
      <c r="AH2" s="9"/>
      <c r="AI2" s="165">
        <v>6</v>
      </c>
      <c r="AJ2" s="165">
        <v>4</v>
      </c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9</v>
      </c>
      <c r="BA2" s="287">
        <f t="shared" ref="BA2:BR2" si="0">MAX(BA6,BA9,BA12,BA16,BA19,BA22,BA26,BA29,BA32,BA36,BA39,BA42,BA46,BA49,BA52,BA56,BA59,BA62)</f>
        <v>0</v>
      </c>
      <c r="BB2" s="287">
        <f t="shared" si="0"/>
        <v>4</v>
      </c>
      <c r="BC2" s="287">
        <f t="shared" si="0"/>
        <v>7</v>
      </c>
      <c r="BD2" s="287">
        <f t="shared" si="0"/>
        <v>13</v>
      </c>
      <c r="BE2" s="287">
        <f t="shared" si="0"/>
        <v>6</v>
      </c>
      <c r="BF2" s="287">
        <f t="shared" si="0"/>
        <v>15</v>
      </c>
      <c r="BG2" s="287">
        <f t="shared" si="0"/>
        <v>1</v>
      </c>
      <c r="BH2" s="287">
        <f t="shared" si="0"/>
        <v>6</v>
      </c>
      <c r="BI2" s="287">
        <f t="shared" si="0"/>
        <v>0</v>
      </c>
      <c r="BJ2" s="287">
        <f t="shared" si="0"/>
        <v>0</v>
      </c>
      <c r="BK2" s="287">
        <f t="shared" si="0"/>
        <v>2</v>
      </c>
      <c r="BL2" s="287">
        <f t="shared" si="0"/>
        <v>7</v>
      </c>
      <c r="BM2" s="287">
        <f t="shared" si="0"/>
        <v>1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4</v>
      </c>
      <c r="BR2" s="287">
        <f t="shared" si="0"/>
        <v>6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 t="s">
        <v>214</v>
      </c>
      <c r="T3" s="12" t="s">
        <v>244</v>
      </c>
      <c r="U3" s="12" t="s">
        <v>332</v>
      </c>
      <c r="V3" s="12"/>
      <c r="W3" s="12" t="s">
        <v>367</v>
      </c>
      <c r="X3" s="12" t="s">
        <v>368</v>
      </c>
      <c r="Y3" s="12"/>
      <c r="Z3" s="12"/>
      <c r="AA3" s="286" t="s">
        <v>270</v>
      </c>
      <c r="AB3" s="286" t="s">
        <v>270</v>
      </c>
      <c r="AC3" s="286"/>
      <c r="AD3" s="12" t="s">
        <v>349</v>
      </c>
      <c r="AE3" s="12" t="s">
        <v>350</v>
      </c>
      <c r="AF3" s="12" t="s">
        <v>296</v>
      </c>
      <c r="AG3" s="12" t="s">
        <v>297</v>
      </c>
      <c r="AH3" s="12"/>
      <c r="AI3" s="12" t="s">
        <v>311</v>
      </c>
      <c r="AJ3" s="12" t="s">
        <v>359</v>
      </c>
      <c r="AK3" s="12" t="s">
        <v>357</v>
      </c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253</v>
      </c>
      <c r="C4" s="17" t="s">
        <v>361</v>
      </c>
      <c r="D4" s="17" t="s">
        <v>361</v>
      </c>
      <c r="E4" s="17" t="s">
        <v>361</v>
      </c>
      <c r="F4" s="17" t="s">
        <v>362</v>
      </c>
      <c r="G4" s="17" t="s">
        <v>363</v>
      </c>
      <c r="H4" s="17" t="s">
        <v>363</v>
      </c>
      <c r="I4" s="17"/>
      <c r="J4" s="17"/>
      <c r="K4" s="17" t="s">
        <v>262</v>
      </c>
      <c r="L4" s="17"/>
      <c r="M4" s="17" t="s">
        <v>262</v>
      </c>
      <c r="N4" s="17" t="s">
        <v>340</v>
      </c>
      <c r="O4" s="17"/>
      <c r="P4" s="17" t="s">
        <v>366</v>
      </c>
      <c r="Q4" s="17" t="s">
        <v>365</v>
      </c>
      <c r="R4" s="17" t="s">
        <v>365</v>
      </c>
      <c r="S4" s="17" t="s">
        <v>191</v>
      </c>
      <c r="T4" s="17" t="s">
        <v>365</v>
      </c>
      <c r="U4" s="17" t="s">
        <v>365</v>
      </c>
      <c r="V4" s="17"/>
      <c r="W4" s="17" t="s">
        <v>343</v>
      </c>
      <c r="X4" s="17" t="s">
        <v>363</v>
      </c>
      <c r="Y4" s="17"/>
      <c r="Z4" s="17"/>
      <c r="AA4" s="17" t="s">
        <v>258</v>
      </c>
      <c r="AB4" s="17"/>
      <c r="AC4" s="17"/>
      <c r="AD4" s="17" t="s">
        <v>345</v>
      </c>
      <c r="AE4" s="17" t="s">
        <v>365</v>
      </c>
      <c r="AF4" s="17" t="s">
        <v>192</v>
      </c>
      <c r="AG4" s="17" t="s">
        <v>262</v>
      </c>
      <c r="AH4" s="17"/>
      <c r="AI4" s="17" t="s">
        <v>293</v>
      </c>
      <c r="AJ4" s="334" t="s">
        <v>360</v>
      </c>
      <c r="AK4" s="86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>LRAUH MCSA</v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305" t="s">
        <v>49</v>
      </c>
      <c r="D5" s="305" t="s">
        <v>49</v>
      </c>
      <c r="E5" s="305" t="s">
        <v>49</v>
      </c>
      <c r="F5" s="372" t="s">
        <v>0</v>
      </c>
      <c r="G5" s="290" t="s">
        <v>6</v>
      </c>
      <c r="H5" s="290" t="s">
        <v>6</v>
      </c>
      <c r="I5" s="289"/>
      <c r="J5" s="289"/>
      <c r="K5" s="376" t="s">
        <v>372</v>
      </c>
      <c r="L5" s="289"/>
      <c r="M5" s="352" t="s">
        <v>202</v>
      </c>
      <c r="N5" s="352" t="s">
        <v>202</v>
      </c>
      <c r="O5" s="289"/>
      <c r="P5" s="374" t="s">
        <v>10</v>
      </c>
      <c r="Q5" s="217" t="s">
        <v>27</v>
      </c>
      <c r="R5" s="217" t="s">
        <v>27</v>
      </c>
      <c r="S5" s="289"/>
      <c r="T5" s="217" t="s">
        <v>27</v>
      </c>
      <c r="U5" s="217" t="s">
        <v>27</v>
      </c>
      <c r="V5" s="289"/>
      <c r="W5" s="344" t="s">
        <v>233</v>
      </c>
      <c r="X5" s="290" t="s">
        <v>6</v>
      </c>
      <c r="Y5" s="289"/>
      <c r="Z5" s="289"/>
      <c r="AA5" s="293" t="s">
        <v>225</v>
      </c>
      <c r="AB5" s="289"/>
      <c r="AC5" s="289"/>
      <c r="AD5" s="366" t="s">
        <v>14</v>
      </c>
      <c r="AE5" s="217" t="s">
        <v>27</v>
      </c>
      <c r="AF5" s="292" t="s">
        <v>16</v>
      </c>
      <c r="AG5" s="264" t="s">
        <v>74</v>
      </c>
      <c r="AH5" s="289"/>
      <c r="AI5" s="324" t="s">
        <v>58</v>
      </c>
      <c r="AJ5" s="348" t="s">
        <v>4</v>
      </c>
      <c r="AK5" s="315"/>
      <c r="AL5" s="315"/>
      <c r="AM5" s="315"/>
      <c r="AN5" s="289"/>
      <c r="AO5" s="289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>A.Hoffmann</v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5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>
        <v>4</v>
      </c>
      <c r="D6" s="26">
        <v>4</v>
      </c>
      <c r="E6" s="26">
        <v>4</v>
      </c>
      <c r="F6" s="26">
        <v>5</v>
      </c>
      <c r="G6" s="26">
        <v>1</v>
      </c>
      <c r="H6" s="26">
        <v>1</v>
      </c>
      <c r="I6" s="26"/>
      <c r="J6" s="26"/>
      <c r="K6" s="26" t="s">
        <v>271</v>
      </c>
      <c r="L6" s="26"/>
      <c r="M6" s="26" t="s">
        <v>64</v>
      </c>
      <c r="N6" s="26" t="s">
        <v>62</v>
      </c>
      <c r="O6" s="26"/>
      <c r="P6" s="26" t="s">
        <v>32</v>
      </c>
      <c r="Q6" s="26">
        <v>7</v>
      </c>
      <c r="R6" s="26">
        <v>7</v>
      </c>
      <c r="S6" s="26"/>
      <c r="T6" s="26">
        <v>7</v>
      </c>
      <c r="U6" s="26">
        <v>7</v>
      </c>
      <c r="V6" s="26"/>
      <c r="W6" s="26" t="s">
        <v>33</v>
      </c>
      <c r="X6" s="26">
        <v>1</v>
      </c>
      <c r="Y6" s="26"/>
      <c r="Z6" s="26"/>
      <c r="AA6" s="26" t="s">
        <v>63</v>
      </c>
      <c r="AB6" s="26"/>
      <c r="AC6" s="26"/>
      <c r="AD6" s="26">
        <v>9</v>
      </c>
      <c r="AE6" s="26">
        <v>7</v>
      </c>
      <c r="AF6" s="26" t="s">
        <v>34</v>
      </c>
      <c r="AG6" s="26">
        <v>3</v>
      </c>
      <c r="AH6" s="26"/>
      <c r="AI6" s="26">
        <v>6</v>
      </c>
      <c r="AJ6" s="82" t="s">
        <v>359</v>
      </c>
      <c r="AK6" s="31"/>
      <c r="AL6" s="31"/>
      <c r="AM6" s="31"/>
      <c r="AN6" s="124"/>
      <c r="AO6" s="124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>
        <f>IF(HLOOKUP($A$1&amp;"b",[1]!Plan,AT66,FALSE)="","",HLOOKUP($A$1&amp;"b",[1]!Plan,AT66,FALSE))</f>
        <v>8</v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9</v>
      </c>
      <c r="BA6" s="167">
        <f t="shared" si="2"/>
        <v>0</v>
      </c>
      <c r="BB6" s="167">
        <f t="shared" si="2"/>
        <v>4</v>
      </c>
      <c r="BC6" s="167">
        <f t="shared" si="2"/>
        <v>7</v>
      </c>
      <c r="BD6" s="167">
        <f t="shared" si="2"/>
        <v>13</v>
      </c>
      <c r="BE6" s="167">
        <f t="shared" si="2"/>
        <v>6</v>
      </c>
      <c r="BF6" s="167">
        <f t="shared" si="2"/>
        <v>15</v>
      </c>
      <c r="BG6" s="167">
        <f t="shared" si="2"/>
        <v>0</v>
      </c>
      <c r="BH6" s="167">
        <f t="shared" si="2"/>
        <v>6</v>
      </c>
      <c r="BI6" s="167">
        <f t="shared" si="2"/>
        <v>0</v>
      </c>
      <c r="BJ6" s="167">
        <f t="shared" si="2"/>
        <v>0</v>
      </c>
      <c r="BK6" s="167">
        <f t="shared" si="2"/>
        <v>2</v>
      </c>
      <c r="BL6" s="167">
        <f t="shared" si="2"/>
        <v>7</v>
      </c>
      <c r="BM6" s="167">
        <f t="shared" si="2"/>
        <v>1</v>
      </c>
      <c r="BN6" s="167">
        <f t="shared" si="2"/>
        <v>0</v>
      </c>
      <c r="BO6" s="167">
        <f t="shared" si="2"/>
        <v>1</v>
      </c>
      <c r="BP6" s="167">
        <f t="shared" si="2"/>
        <v>0</v>
      </c>
      <c r="BQ6" s="167">
        <f t="shared" si="2"/>
        <v>4</v>
      </c>
      <c r="BR6" s="167">
        <f t="shared" si="2"/>
        <v>6</v>
      </c>
      <c r="BU6" s="8"/>
      <c r="BV6" s="24"/>
      <c r="BX6" s="168">
        <v>8</v>
      </c>
      <c r="BY6" s="170">
        <f>COUNTIF($AZ$2:$BR$2,"&lt;=8")-BY5</f>
        <v>11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253</v>
      </c>
      <c r="C7" s="17" t="s">
        <v>361</v>
      </c>
      <c r="D7" s="17" t="s">
        <v>361</v>
      </c>
      <c r="E7" s="17" t="s">
        <v>361</v>
      </c>
      <c r="F7" s="17" t="s">
        <v>362</v>
      </c>
      <c r="G7" s="17" t="s">
        <v>363</v>
      </c>
      <c r="H7" s="17" t="s">
        <v>363</v>
      </c>
      <c r="I7" s="17"/>
      <c r="J7" s="17"/>
      <c r="K7" s="17"/>
      <c r="L7" s="17"/>
      <c r="M7" s="17" t="s">
        <v>262</v>
      </c>
      <c r="N7" s="17" t="s">
        <v>340</v>
      </c>
      <c r="O7" s="17"/>
      <c r="P7" s="17" t="s">
        <v>366</v>
      </c>
      <c r="Q7" s="17" t="s">
        <v>365</v>
      </c>
      <c r="R7" s="17" t="s">
        <v>365</v>
      </c>
      <c r="S7" s="17" t="s">
        <v>191</v>
      </c>
      <c r="T7" s="17" t="s">
        <v>365</v>
      </c>
      <c r="U7" s="17" t="s">
        <v>365</v>
      </c>
      <c r="V7" s="17"/>
      <c r="W7" s="17" t="s">
        <v>343</v>
      </c>
      <c r="X7" s="17" t="s">
        <v>363</v>
      </c>
      <c r="Y7" s="17"/>
      <c r="Z7" s="17"/>
      <c r="AA7" s="17" t="s">
        <v>258</v>
      </c>
      <c r="AB7" s="17"/>
      <c r="AC7" s="17"/>
      <c r="AD7" s="17" t="s">
        <v>345</v>
      </c>
      <c r="AE7" s="17" t="s">
        <v>365</v>
      </c>
      <c r="AF7" s="17" t="s">
        <v>192</v>
      </c>
      <c r="AG7" s="17" t="s">
        <v>262</v>
      </c>
      <c r="AH7" s="17"/>
      <c r="AI7" s="17" t="s">
        <v>293</v>
      </c>
      <c r="AJ7" s="334" t="s">
        <v>360</v>
      </c>
      <c r="AK7" s="86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>LRAUH MCSA</v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1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305" t="s">
        <v>49</v>
      </c>
      <c r="D8" s="305" t="s">
        <v>49</v>
      </c>
      <c r="E8" s="305" t="s">
        <v>49</v>
      </c>
      <c r="F8" s="372" t="s">
        <v>0</v>
      </c>
      <c r="G8" s="290" t="s">
        <v>6</v>
      </c>
      <c r="H8" s="290" t="s">
        <v>6</v>
      </c>
      <c r="I8" s="289"/>
      <c r="J8" s="289"/>
      <c r="K8" s="376" t="s">
        <v>372</v>
      </c>
      <c r="L8" s="289"/>
      <c r="M8" s="352" t="s">
        <v>202</v>
      </c>
      <c r="N8" s="352" t="s">
        <v>202</v>
      </c>
      <c r="O8" s="289"/>
      <c r="P8" s="374" t="s">
        <v>10</v>
      </c>
      <c r="Q8" s="217" t="s">
        <v>27</v>
      </c>
      <c r="R8" s="217" t="s">
        <v>27</v>
      </c>
      <c r="S8" s="289"/>
      <c r="T8" s="217" t="s">
        <v>27</v>
      </c>
      <c r="U8" s="217" t="s">
        <v>27</v>
      </c>
      <c r="V8" s="289"/>
      <c r="W8" s="344" t="s">
        <v>233</v>
      </c>
      <c r="X8" s="290" t="s">
        <v>6</v>
      </c>
      <c r="Y8" s="289"/>
      <c r="Z8" s="289"/>
      <c r="AA8" s="293" t="s">
        <v>225</v>
      </c>
      <c r="AB8" s="289"/>
      <c r="AC8" s="289"/>
      <c r="AD8" s="366" t="s">
        <v>14</v>
      </c>
      <c r="AE8" s="217" t="s">
        <v>27</v>
      </c>
      <c r="AF8" s="292" t="s">
        <v>16</v>
      </c>
      <c r="AG8" s="264" t="s">
        <v>74</v>
      </c>
      <c r="AH8" s="289"/>
      <c r="AI8" s="324" t="s">
        <v>58</v>
      </c>
      <c r="AJ8" s="348" t="s">
        <v>4</v>
      </c>
      <c r="AK8" s="315"/>
      <c r="AL8" s="315"/>
      <c r="AM8" s="315"/>
      <c r="AN8" s="289"/>
      <c r="AO8" s="289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>A.Hoffmann</v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2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>
        <v>4</v>
      </c>
      <c r="D9" s="26">
        <v>4</v>
      </c>
      <c r="E9" s="26">
        <v>4</v>
      </c>
      <c r="F9" s="26">
        <v>5</v>
      </c>
      <c r="G9" s="26">
        <v>1</v>
      </c>
      <c r="H9" s="26">
        <v>1</v>
      </c>
      <c r="I9" s="26"/>
      <c r="J9" s="26"/>
      <c r="K9" s="26" t="s">
        <v>271</v>
      </c>
      <c r="L9" s="26"/>
      <c r="M9" s="26" t="s">
        <v>64</v>
      </c>
      <c r="N9" s="26" t="s">
        <v>62</v>
      </c>
      <c r="O9" s="26"/>
      <c r="P9" s="26" t="s">
        <v>32</v>
      </c>
      <c r="Q9" s="26">
        <v>7</v>
      </c>
      <c r="R9" s="26">
        <v>7</v>
      </c>
      <c r="S9" s="26"/>
      <c r="T9" s="26">
        <v>7</v>
      </c>
      <c r="U9" s="26">
        <v>7</v>
      </c>
      <c r="V9" s="26"/>
      <c r="W9" s="26" t="s">
        <v>33</v>
      </c>
      <c r="X9" s="26">
        <v>1</v>
      </c>
      <c r="Y9" s="26"/>
      <c r="Z9" s="26"/>
      <c r="AA9" s="26" t="s">
        <v>63</v>
      </c>
      <c r="AB9" s="26"/>
      <c r="AC9" s="26"/>
      <c r="AD9" s="26">
        <v>9</v>
      </c>
      <c r="AE9" s="26">
        <v>7</v>
      </c>
      <c r="AF9" s="26" t="s">
        <v>34</v>
      </c>
      <c r="AG9" s="26">
        <v>3</v>
      </c>
      <c r="AH9" s="26"/>
      <c r="AI9" s="26">
        <v>6</v>
      </c>
      <c r="AJ9" s="82" t="s">
        <v>359</v>
      </c>
      <c r="AK9" s="31"/>
      <c r="AL9" s="31"/>
      <c r="AM9" s="31"/>
      <c r="AN9" s="124"/>
      <c r="AO9" s="124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>
        <f>IF(HLOOKUP($A$1&amp;"b",[1]!Plan,AT66,FALSE)="","",HLOOKUP($A$1&amp;"b",[1]!Plan,AT66,FALSE))</f>
        <v>8</v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9</v>
      </c>
      <c r="BA9" s="167">
        <f t="shared" si="4"/>
        <v>0</v>
      </c>
      <c r="BB9" s="167">
        <f t="shared" si="4"/>
        <v>4</v>
      </c>
      <c r="BC9" s="167">
        <f t="shared" si="4"/>
        <v>7</v>
      </c>
      <c r="BD9" s="167">
        <f t="shared" si="4"/>
        <v>13</v>
      </c>
      <c r="BE9" s="167">
        <f t="shared" si="4"/>
        <v>6</v>
      </c>
      <c r="BF9" s="167">
        <f t="shared" si="4"/>
        <v>15</v>
      </c>
      <c r="BG9" s="167">
        <f t="shared" si="4"/>
        <v>0</v>
      </c>
      <c r="BH9" s="167">
        <f t="shared" si="4"/>
        <v>6</v>
      </c>
      <c r="BI9" s="167">
        <f t="shared" si="4"/>
        <v>0</v>
      </c>
      <c r="BJ9" s="167">
        <f t="shared" si="4"/>
        <v>0</v>
      </c>
      <c r="BK9" s="167">
        <f t="shared" si="4"/>
        <v>2</v>
      </c>
      <c r="BL9" s="167">
        <f t="shared" si="4"/>
        <v>7</v>
      </c>
      <c r="BM9" s="167">
        <f t="shared" si="4"/>
        <v>1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4</v>
      </c>
      <c r="BR9" s="167">
        <f t="shared" si="4"/>
        <v>6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N11" s="32"/>
      <c r="O11" s="32"/>
      <c r="P11" s="32"/>
      <c r="Q11" s="32"/>
      <c r="R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253</v>
      </c>
      <c r="C14" s="17" t="s">
        <v>361</v>
      </c>
      <c r="D14" s="17" t="s">
        <v>361</v>
      </c>
      <c r="E14" s="17" t="s">
        <v>361</v>
      </c>
      <c r="F14" s="17" t="s">
        <v>362</v>
      </c>
      <c r="G14" s="17" t="s">
        <v>363</v>
      </c>
      <c r="H14" s="17" t="s">
        <v>363</v>
      </c>
      <c r="I14" s="17"/>
      <c r="J14" s="17"/>
      <c r="K14" s="17" t="s">
        <v>262</v>
      </c>
      <c r="L14" s="17"/>
      <c r="M14" s="17" t="s">
        <v>262</v>
      </c>
      <c r="N14" s="373" t="s">
        <v>364</v>
      </c>
      <c r="O14" s="17"/>
      <c r="P14" s="17" t="s">
        <v>366</v>
      </c>
      <c r="Q14" s="17" t="s">
        <v>365</v>
      </c>
      <c r="R14" s="17" t="s">
        <v>365</v>
      </c>
      <c r="S14" s="17" t="s">
        <v>191</v>
      </c>
      <c r="T14" s="17" t="s">
        <v>365</v>
      </c>
      <c r="U14" s="17" t="s">
        <v>365</v>
      </c>
      <c r="V14" s="17"/>
      <c r="W14" s="17" t="s">
        <v>343</v>
      </c>
      <c r="X14" s="17" t="s">
        <v>363</v>
      </c>
      <c r="Y14" s="17"/>
      <c r="Z14" s="17"/>
      <c r="AA14" s="17" t="s">
        <v>258</v>
      </c>
      <c r="AB14" s="17" t="s">
        <v>287</v>
      </c>
      <c r="AC14" s="17"/>
      <c r="AD14" s="17" t="s">
        <v>345</v>
      </c>
      <c r="AE14" s="17" t="s">
        <v>365</v>
      </c>
      <c r="AF14" s="17" t="s">
        <v>192</v>
      </c>
      <c r="AG14" s="17" t="s">
        <v>262</v>
      </c>
      <c r="AH14" s="17"/>
      <c r="AI14" s="17" t="s">
        <v>293</v>
      </c>
      <c r="AJ14" s="334" t="s">
        <v>360</v>
      </c>
      <c r="AK14" s="86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>LRAUH MCSA</v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305" t="s">
        <v>49</v>
      </c>
      <c r="D15" s="305" t="s">
        <v>49</v>
      </c>
      <c r="E15" s="305" t="s">
        <v>49</v>
      </c>
      <c r="F15" s="372" t="s">
        <v>0</v>
      </c>
      <c r="G15" s="290" t="s">
        <v>6</v>
      </c>
      <c r="H15" s="290" t="s">
        <v>6</v>
      </c>
      <c r="I15" s="289"/>
      <c r="J15" s="289"/>
      <c r="K15" s="299" t="s">
        <v>9</v>
      </c>
      <c r="L15" s="289"/>
      <c r="M15" s="216" t="s">
        <v>26</v>
      </c>
      <c r="N15" s="264" t="s">
        <v>74</v>
      </c>
      <c r="O15" s="289"/>
      <c r="P15" s="374" t="s">
        <v>10</v>
      </c>
      <c r="Q15" s="217" t="s">
        <v>27</v>
      </c>
      <c r="R15" s="217" t="s">
        <v>27</v>
      </c>
      <c r="S15" s="289"/>
      <c r="T15" s="217" t="s">
        <v>27</v>
      </c>
      <c r="U15" s="217" t="s">
        <v>27</v>
      </c>
      <c r="V15" s="289"/>
      <c r="W15" s="344" t="s">
        <v>233</v>
      </c>
      <c r="X15" s="290" t="s">
        <v>6</v>
      </c>
      <c r="Y15" s="289"/>
      <c r="Z15" s="289"/>
      <c r="AA15" s="293" t="s">
        <v>225</v>
      </c>
      <c r="AB15" s="297" t="s">
        <v>5</v>
      </c>
      <c r="AC15" s="289"/>
      <c r="AD15" s="366" t="s">
        <v>14</v>
      </c>
      <c r="AE15" s="217" t="s">
        <v>27</v>
      </c>
      <c r="AF15" s="292" t="s">
        <v>16</v>
      </c>
      <c r="AG15" s="292" t="s">
        <v>16</v>
      </c>
      <c r="AH15" s="289"/>
      <c r="AI15" s="324" t="s">
        <v>58</v>
      </c>
      <c r="AJ15" s="348" t="s">
        <v>4</v>
      </c>
      <c r="AK15" s="315"/>
      <c r="AL15" s="315"/>
      <c r="AM15" s="315"/>
      <c r="AN15" s="289"/>
      <c r="AO15" s="289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>A.Hoffmann</v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>
        <v>4</v>
      </c>
      <c r="D16" s="26">
        <v>4</v>
      </c>
      <c r="E16" s="26">
        <v>4</v>
      </c>
      <c r="F16" s="26">
        <v>5</v>
      </c>
      <c r="G16" s="26">
        <v>1</v>
      </c>
      <c r="H16" s="26">
        <v>1</v>
      </c>
      <c r="I16" s="26"/>
      <c r="J16" s="26"/>
      <c r="K16" s="26" t="s">
        <v>271</v>
      </c>
      <c r="L16" s="26"/>
      <c r="M16" s="26" t="s">
        <v>64</v>
      </c>
      <c r="N16" s="26" t="s">
        <v>62</v>
      </c>
      <c r="O16" s="26"/>
      <c r="P16" s="26" t="s">
        <v>32</v>
      </c>
      <c r="Q16" s="26">
        <v>7</v>
      </c>
      <c r="R16" s="26">
        <v>7</v>
      </c>
      <c r="S16" s="26"/>
      <c r="T16" s="26">
        <v>7</v>
      </c>
      <c r="U16" s="26">
        <v>7</v>
      </c>
      <c r="V16" s="26"/>
      <c r="W16" s="26" t="s">
        <v>33</v>
      </c>
      <c r="X16" s="26">
        <v>1</v>
      </c>
      <c r="Y16" s="26"/>
      <c r="Z16" s="26"/>
      <c r="AA16" s="26" t="s">
        <v>63</v>
      </c>
      <c r="AB16" s="26">
        <v>8</v>
      </c>
      <c r="AC16" s="26"/>
      <c r="AD16" s="26">
        <v>9</v>
      </c>
      <c r="AE16" s="26">
        <v>7</v>
      </c>
      <c r="AF16" s="26" t="s">
        <v>34</v>
      </c>
      <c r="AG16" s="26">
        <v>3</v>
      </c>
      <c r="AH16" s="26"/>
      <c r="AI16" s="26">
        <v>6</v>
      </c>
      <c r="AJ16" s="82" t="s">
        <v>359</v>
      </c>
      <c r="AK16" s="31"/>
      <c r="AL16" s="31"/>
      <c r="AM16" s="31"/>
      <c r="AN16" s="124"/>
      <c r="AO16" s="124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>
        <f>IF(HLOOKUP($A$1&amp;"b",[1]!Plan,AT67,FALSE)="","",HLOOKUP($A$1&amp;"b",[1]!Plan,AT67,FALSE))</f>
        <v>8</v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9</v>
      </c>
      <c r="BA16" s="167">
        <f t="shared" si="8"/>
        <v>0</v>
      </c>
      <c r="BB16" s="167">
        <f t="shared" si="8"/>
        <v>4</v>
      </c>
      <c r="BC16" s="167">
        <f t="shared" si="8"/>
        <v>7</v>
      </c>
      <c r="BD16" s="167">
        <f t="shared" si="8"/>
        <v>13</v>
      </c>
      <c r="BE16" s="167">
        <f t="shared" si="8"/>
        <v>6</v>
      </c>
      <c r="BF16" s="167">
        <f t="shared" si="8"/>
        <v>15</v>
      </c>
      <c r="BG16" s="167">
        <f t="shared" si="8"/>
        <v>1</v>
      </c>
      <c r="BH16" s="167">
        <f t="shared" si="8"/>
        <v>6</v>
      </c>
      <c r="BI16" s="167">
        <f t="shared" si="8"/>
        <v>0</v>
      </c>
      <c r="BJ16" s="167">
        <f t="shared" si="8"/>
        <v>0</v>
      </c>
      <c r="BK16" s="167">
        <f t="shared" si="8"/>
        <v>2</v>
      </c>
      <c r="BL16" s="167">
        <f t="shared" si="8"/>
        <v>7</v>
      </c>
      <c r="BM16" s="167">
        <f t="shared" si="8"/>
        <v>1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4</v>
      </c>
      <c r="BR16" s="167">
        <f t="shared" si="8"/>
        <v>6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253</v>
      </c>
      <c r="C17" s="17" t="s">
        <v>361</v>
      </c>
      <c r="D17" s="17" t="s">
        <v>361</v>
      </c>
      <c r="E17" s="17" t="s">
        <v>361</v>
      </c>
      <c r="F17" s="17" t="s">
        <v>362</v>
      </c>
      <c r="G17" s="17" t="s">
        <v>363</v>
      </c>
      <c r="H17" s="17" t="s">
        <v>363</v>
      </c>
      <c r="I17" s="17"/>
      <c r="J17" s="17"/>
      <c r="K17" s="17"/>
      <c r="L17" s="17"/>
      <c r="M17" s="17" t="s">
        <v>262</v>
      </c>
      <c r="N17" s="373" t="s">
        <v>364</v>
      </c>
      <c r="O17" s="17"/>
      <c r="P17" s="17" t="s">
        <v>366</v>
      </c>
      <c r="Q17" s="17" t="s">
        <v>365</v>
      </c>
      <c r="R17" s="17" t="s">
        <v>365</v>
      </c>
      <c r="S17" s="17" t="s">
        <v>191</v>
      </c>
      <c r="T17" s="17" t="s">
        <v>365</v>
      </c>
      <c r="U17" s="17" t="s">
        <v>365</v>
      </c>
      <c r="V17" s="17"/>
      <c r="W17" s="17" t="s">
        <v>343</v>
      </c>
      <c r="X17" s="17" t="s">
        <v>363</v>
      </c>
      <c r="Y17" s="17"/>
      <c r="Z17" s="17"/>
      <c r="AA17" s="17" t="s">
        <v>258</v>
      </c>
      <c r="AB17" s="17" t="s">
        <v>287</v>
      </c>
      <c r="AC17" s="17"/>
      <c r="AD17" s="17" t="s">
        <v>345</v>
      </c>
      <c r="AE17" s="17" t="s">
        <v>365</v>
      </c>
      <c r="AF17" s="17" t="s">
        <v>192</v>
      </c>
      <c r="AG17" s="17" t="s">
        <v>262</v>
      </c>
      <c r="AH17" s="17"/>
      <c r="AI17" s="17" t="s">
        <v>293</v>
      </c>
      <c r="AJ17" s="334" t="s">
        <v>360</v>
      </c>
      <c r="AK17" s="86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>LRAUH MCSA</v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305" t="s">
        <v>49</v>
      </c>
      <c r="D18" s="305" t="s">
        <v>49</v>
      </c>
      <c r="E18" s="305" t="s">
        <v>49</v>
      </c>
      <c r="F18" s="372" t="s">
        <v>0</v>
      </c>
      <c r="G18" s="290" t="s">
        <v>6</v>
      </c>
      <c r="H18" s="290" t="s">
        <v>6</v>
      </c>
      <c r="I18" s="289"/>
      <c r="J18" s="289"/>
      <c r="K18" s="299" t="s">
        <v>9</v>
      </c>
      <c r="L18" s="289"/>
      <c r="M18" s="216" t="s">
        <v>26</v>
      </c>
      <c r="N18" s="264" t="s">
        <v>74</v>
      </c>
      <c r="O18" s="289"/>
      <c r="P18" s="374" t="s">
        <v>10</v>
      </c>
      <c r="Q18" s="217" t="s">
        <v>27</v>
      </c>
      <c r="R18" s="217" t="s">
        <v>27</v>
      </c>
      <c r="S18" s="289"/>
      <c r="T18" s="217" t="s">
        <v>27</v>
      </c>
      <c r="U18" s="217" t="s">
        <v>27</v>
      </c>
      <c r="V18" s="289"/>
      <c r="W18" s="344" t="s">
        <v>233</v>
      </c>
      <c r="X18" s="290" t="s">
        <v>6</v>
      </c>
      <c r="Y18" s="289"/>
      <c r="Z18" s="289"/>
      <c r="AA18" s="293" t="s">
        <v>225</v>
      </c>
      <c r="AB18" s="297" t="s">
        <v>5</v>
      </c>
      <c r="AC18" s="289"/>
      <c r="AD18" s="366" t="s">
        <v>14</v>
      </c>
      <c r="AE18" s="217" t="s">
        <v>27</v>
      </c>
      <c r="AF18" s="292" t="s">
        <v>16</v>
      </c>
      <c r="AG18" s="292" t="s">
        <v>16</v>
      </c>
      <c r="AH18" s="289"/>
      <c r="AI18" s="324" t="s">
        <v>58</v>
      </c>
      <c r="AJ18" s="348" t="s">
        <v>4</v>
      </c>
      <c r="AK18" s="315"/>
      <c r="AL18" s="315"/>
      <c r="AM18" s="315"/>
      <c r="AN18" s="289"/>
      <c r="AO18" s="289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>A.Hoffmann</v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>
        <v>4</v>
      </c>
      <c r="D19" s="26">
        <v>4</v>
      </c>
      <c r="E19" s="26">
        <v>4</v>
      </c>
      <c r="F19" s="26">
        <v>5</v>
      </c>
      <c r="G19" s="26">
        <v>1</v>
      </c>
      <c r="H19" s="26">
        <v>1</v>
      </c>
      <c r="I19" s="26"/>
      <c r="J19" s="26"/>
      <c r="K19" s="26" t="s">
        <v>271</v>
      </c>
      <c r="L19" s="26"/>
      <c r="M19" s="26" t="s">
        <v>64</v>
      </c>
      <c r="N19" s="26" t="s">
        <v>62</v>
      </c>
      <c r="O19" s="26"/>
      <c r="P19" s="26" t="s">
        <v>32</v>
      </c>
      <c r="Q19" s="26">
        <v>7</v>
      </c>
      <c r="R19" s="26">
        <v>7</v>
      </c>
      <c r="S19" s="26"/>
      <c r="T19" s="26">
        <v>7</v>
      </c>
      <c r="U19" s="26">
        <v>7</v>
      </c>
      <c r="V19" s="26"/>
      <c r="W19" s="26" t="s">
        <v>33</v>
      </c>
      <c r="X19" s="26">
        <v>1</v>
      </c>
      <c r="Y19" s="26"/>
      <c r="Z19" s="26"/>
      <c r="AA19" s="26" t="s">
        <v>63</v>
      </c>
      <c r="AB19" s="26">
        <v>8</v>
      </c>
      <c r="AC19" s="26"/>
      <c r="AD19" s="26">
        <v>9</v>
      </c>
      <c r="AE19" s="26">
        <v>7</v>
      </c>
      <c r="AF19" s="26" t="s">
        <v>34</v>
      </c>
      <c r="AG19" s="26">
        <v>3</v>
      </c>
      <c r="AH19" s="26"/>
      <c r="AI19" s="26">
        <v>6</v>
      </c>
      <c r="AJ19" s="82" t="s">
        <v>359</v>
      </c>
      <c r="AK19" s="31"/>
      <c r="AL19" s="31"/>
      <c r="AM19" s="31"/>
      <c r="AN19" s="124"/>
      <c r="AO19" s="124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>
        <f>IF(HLOOKUP($A$1&amp;"b",[1]!Plan,AT67,FALSE)="","",HLOOKUP($A$1&amp;"b",[1]!Plan,AT67,FALSE))</f>
        <v>8</v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9</v>
      </c>
      <c r="BA19" s="167">
        <f t="shared" si="10"/>
        <v>0</v>
      </c>
      <c r="BB19" s="167">
        <f t="shared" si="10"/>
        <v>4</v>
      </c>
      <c r="BC19" s="167">
        <f t="shared" si="10"/>
        <v>7</v>
      </c>
      <c r="BD19" s="167">
        <f t="shared" si="10"/>
        <v>13</v>
      </c>
      <c r="BE19" s="167">
        <f t="shared" si="10"/>
        <v>6</v>
      </c>
      <c r="BF19" s="167">
        <f t="shared" si="10"/>
        <v>15</v>
      </c>
      <c r="BG19" s="167">
        <f t="shared" si="10"/>
        <v>1</v>
      </c>
      <c r="BH19" s="167">
        <f t="shared" si="10"/>
        <v>6</v>
      </c>
      <c r="BI19" s="167">
        <f t="shared" si="10"/>
        <v>0</v>
      </c>
      <c r="BJ19" s="167">
        <f t="shared" si="10"/>
        <v>0</v>
      </c>
      <c r="BK19" s="167">
        <f t="shared" si="10"/>
        <v>2</v>
      </c>
      <c r="BL19" s="167">
        <f t="shared" si="10"/>
        <v>7</v>
      </c>
      <c r="BM19" s="167">
        <f t="shared" si="10"/>
        <v>1</v>
      </c>
      <c r="BN19" s="167">
        <f t="shared" si="10"/>
        <v>0</v>
      </c>
      <c r="BO19" s="167">
        <f t="shared" si="10"/>
        <v>1</v>
      </c>
      <c r="BP19" s="167">
        <f t="shared" si="10"/>
        <v>0</v>
      </c>
      <c r="BQ19" s="167">
        <f t="shared" si="10"/>
        <v>4</v>
      </c>
      <c r="BR19" s="167">
        <f t="shared" si="10"/>
        <v>6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253</v>
      </c>
      <c r="C24" s="17" t="s">
        <v>361</v>
      </c>
      <c r="D24" s="17" t="s">
        <v>361</v>
      </c>
      <c r="E24" s="17" t="s">
        <v>361</v>
      </c>
      <c r="F24" s="17" t="s">
        <v>362</v>
      </c>
      <c r="G24" s="17" t="s">
        <v>363</v>
      </c>
      <c r="H24" s="17" t="s">
        <v>363</v>
      </c>
      <c r="I24" s="17"/>
      <c r="J24" s="17"/>
      <c r="K24" s="17" t="s">
        <v>262</v>
      </c>
      <c r="L24" s="17"/>
      <c r="M24" s="17" t="s">
        <v>262</v>
      </c>
      <c r="N24" s="373" t="s">
        <v>364</v>
      </c>
      <c r="O24" s="17"/>
      <c r="P24" s="17" t="s">
        <v>366</v>
      </c>
      <c r="Q24" s="17" t="s">
        <v>365</v>
      </c>
      <c r="R24" s="17" t="s">
        <v>365</v>
      </c>
      <c r="S24" s="17" t="s">
        <v>191</v>
      </c>
      <c r="T24" s="17" t="s">
        <v>365</v>
      </c>
      <c r="U24" s="17" t="s">
        <v>365</v>
      </c>
      <c r="V24" s="17"/>
      <c r="W24" s="17" t="s">
        <v>343</v>
      </c>
      <c r="X24" s="17" t="s">
        <v>363</v>
      </c>
      <c r="Y24" s="17"/>
      <c r="Z24" s="17"/>
      <c r="AA24" s="17" t="s">
        <v>258</v>
      </c>
      <c r="AB24" s="17" t="s">
        <v>287</v>
      </c>
      <c r="AC24" s="17"/>
      <c r="AD24" s="17" t="s">
        <v>345</v>
      </c>
      <c r="AE24" s="17" t="s">
        <v>365</v>
      </c>
      <c r="AF24" s="17" t="s">
        <v>192</v>
      </c>
      <c r="AG24" s="17" t="s">
        <v>262</v>
      </c>
      <c r="AH24" s="17"/>
      <c r="AI24" s="17" t="s">
        <v>293</v>
      </c>
      <c r="AJ24" s="334" t="s">
        <v>360</v>
      </c>
      <c r="AK24" s="86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>LRAUH MCSA</v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305" t="s">
        <v>49</v>
      </c>
      <c r="D25" s="305" t="s">
        <v>49</v>
      </c>
      <c r="E25" s="305" t="s">
        <v>49</v>
      </c>
      <c r="F25" s="372" t="s">
        <v>0</v>
      </c>
      <c r="G25" s="290" t="s">
        <v>6</v>
      </c>
      <c r="H25" s="290" t="s">
        <v>6</v>
      </c>
      <c r="I25" s="289"/>
      <c r="J25" s="289"/>
      <c r="K25" s="292" t="s">
        <v>16</v>
      </c>
      <c r="L25" s="289"/>
      <c r="M25" s="292" t="s">
        <v>16</v>
      </c>
      <c r="N25" s="264" t="s">
        <v>74</v>
      </c>
      <c r="O25" s="289"/>
      <c r="P25" s="374" t="s">
        <v>10</v>
      </c>
      <c r="Q25" s="217" t="s">
        <v>27</v>
      </c>
      <c r="R25" s="217" t="s">
        <v>27</v>
      </c>
      <c r="S25" s="289"/>
      <c r="T25" s="217" t="s">
        <v>27</v>
      </c>
      <c r="U25" s="217" t="s">
        <v>27</v>
      </c>
      <c r="V25" s="289"/>
      <c r="W25" s="344" t="s">
        <v>233</v>
      </c>
      <c r="X25" s="290" t="s">
        <v>6</v>
      </c>
      <c r="Y25" s="289"/>
      <c r="Z25" s="289"/>
      <c r="AA25" s="293" t="s">
        <v>225</v>
      </c>
      <c r="AB25" s="297" t="s">
        <v>5</v>
      </c>
      <c r="AC25" s="289"/>
      <c r="AD25" s="366" t="s">
        <v>14</v>
      </c>
      <c r="AE25" s="217" t="s">
        <v>27</v>
      </c>
      <c r="AF25" s="292" t="s">
        <v>16</v>
      </c>
      <c r="AG25" s="292" t="s">
        <v>16</v>
      </c>
      <c r="AH25" s="289"/>
      <c r="AI25" s="324" t="s">
        <v>58</v>
      </c>
      <c r="AJ25" s="348" t="s">
        <v>4</v>
      </c>
      <c r="AK25" s="289"/>
      <c r="AL25" s="289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>
        <v>4</v>
      </c>
      <c r="D26" s="26">
        <v>4</v>
      </c>
      <c r="E26" s="26">
        <v>4</v>
      </c>
      <c r="F26" s="26">
        <v>5</v>
      </c>
      <c r="G26" s="26">
        <v>1</v>
      </c>
      <c r="H26" s="26">
        <v>1</v>
      </c>
      <c r="I26" s="26"/>
      <c r="J26" s="26"/>
      <c r="K26" s="26" t="s">
        <v>271</v>
      </c>
      <c r="L26" s="26"/>
      <c r="M26" s="26" t="s">
        <v>64</v>
      </c>
      <c r="N26" s="26" t="s">
        <v>62</v>
      </c>
      <c r="O26" s="26"/>
      <c r="P26" s="26" t="s">
        <v>32</v>
      </c>
      <c r="Q26" s="26">
        <v>7</v>
      </c>
      <c r="R26" s="26">
        <v>7</v>
      </c>
      <c r="S26" s="26"/>
      <c r="T26" s="26">
        <v>7</v>
      </c>
      <c r="U26" s="26">
        <v>7</v>
      </c>
      <c r="V26" s="26"/>
      <c r="W26" s="26" t="s">
        <v>33</v>
      </c>
      <c r="X26" s="26">
        <v>1</v>
      </c>
      <c r="Y26" s="26"/>
      <c r="Z26" s="26"/>
      <c r="AA26" s="26" t="s">
        <v>63</v>
      </c>
      <c r="AB26" s="26">
        <v>8</v>
      </c>
      <c r="AC26" s="26"/>
      <c r="AD26" s="26">
        <v>9</v>
      </c>
      <c r="AE26" s="26">
        <v>7</v>
      </c>
      <c r="AF26" s="26" t="s">
        <v>34</v>
      </c>
      <c r="AG26" s="26">
        <v>3</v>
      </c>
      <c r="AH26" s="26"/>
      <c r="AI26" s="26">
        <v>6</v>
      </c>
      <c r="AJ26" s="82" t="s">
        <v>359</v>
      </c>
      <c r="AK26" s="124"/>
      <c r="AL26" s="124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>
        <f>IF(HLOOKUP($A$1&amp;"b",[1]!Plan,AT68,FALSE)="","",HLOOKUP($A$1&amp;"b",[1]!Plan,AT68,FALSE))</f>
        <v>8</v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9</v>
      </c>
      <c r="BA26" s="167">
        <f t="shared" si="14"/>
        <v>0</v>
      </c>
      <c r="BB26" s="167">
        <f t="shared" si="14"/>
        <v>4</v>
      </c>
      <c r="BC26" s="167">
        <f t="shared" si="14"/>
        <v>7</v>
      </c>
      <c r="BD26" s="167">
        <f t="shared" si="14"/>
        <v>13</v>
      </c>
      <c r="BE26" s="167">
        <f t="shared" si="14"/>
        <v>6</v>
      </c>
      <c r="BF26" s="167">
        <f t="shared" si="14"/>
        <v>15</v>
      </c>
      <c r="BG26" s="167">
        <f t="shared" si="14"/>
        <v>1</v>
      </c>
      <c r="BH26" s="167">
        <f t="shared" si="14"/>
        <v>6</v>
      </c>
      <c r="BI26" s="167">
        <f t="shared" si="14"/>
        <v>0</v>
      </c>
      <c r="BJ26" s="167">
        <f t="shared" si="14"/>
        <v>0</v>
      </c>
      <c r="BK26" s="167">
        <f t="shared" si="14"/>
        <v>2</v>
      </c>
      <c r="BL26" s="167">
        <f t="shared" si="14"/>
        <v>7</v>
      </c>
      <c r="BM26" s="167">
        <f t="shared" si="14"/>
        <v>1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4</v>
      </c>
      <c r="BR26" s="167">
        <f t="shared" si="14"/>
        <v>6</v>
      </c>
    </row>
    <row r="27" spans="1:83" ht="17.100000000000001" customHeight="1" x14ac:dyDescent="0.3">
      <c r="A27" s="192"/>
      <c r="B27" s="17" t="s">
        <v>253</v>
      </c>
      <c r="C27" s="17" t="s">
        <v>361</v>
      </c>
      <c r="D27" s="17" t="s">
        <v>361</v>
      </c>
      <c r="E27" s="17" t="s">
        <v>361</v>
      </c>
      <c r="F27" s="17" t="s">
        <v>362</v>
      </c>
      <c r="G27" s="17" t="s">
        <v>363</v>
      </c>
      <c r="H27" s="17" t="s">
        <v>363</v>
      </c>
      <c r="I27" s="17"/>
      <c r="J27" s="17"/>
      <c r="K27" s="17" t="s">
        <v>262</v>
      </c>
      <c r="L27" s="17"/>
      <c r="M27" s="17" t="s">
        <v>262</v>
      </c>
      <c r="N27" s="373" t="s">
        <v>364</v>
      </c>
      <c r="O27" s="17"/>
      <c r="P27" s="17" t="s">
        <v>366</v>
      </c>
      <c r="Q27" s="17" t="s">
        <v>365</v>
      </c>
      <c r="R27" s="17" t="s">
        <v>365</v>
      </c>
      <c r="S27" s="17" t="s">
        <v>191</v>
      </c>
      <c r="T27" s="17" t="s">
        <v>365</v>
      </c>
      <c r="U27" s="17" t="s">
        <v>365</v>
      </c>
      <c r="V27" s="17"/>
      <c r="W27" s="17" t="s">
        <v>343</v>
      </c>
      <c r="X27" s="17" t="s">
        <v>363</v>
      </c>
      <c r="Y27" s="17"/>
      <c r="Z27" s="17"/>
      <c r="AA27" s="17" t="s">
        <v>258</v>
      </c>
      <c r="AB27" s="17" t="s">
        <v>287</v>
      </c>
      <c r="AC27" s="17"/>
      <c r="AD27" s="17" t="s">
        <v>345</v>
      </c>
      <c r="AE27" s="17" t="s">
        <v>365</v>
      </c>
      <c r="AF27" s="17" t="s">
        <v>192</v>
      </c>
      <c r="AG27" s="17" t="s">
        <v>262</v>
      </c>
      <c r="AH27" s="17"/>
      <c r="AI27" s="17" t="s">
        <v>293</v>
      </c>
      <c r="AJ27" s="334" t="s">
        <v>360</v>
      </c>
      <c r="AK27" s="86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>LRAUH MCSA</v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305" t="s">
        <v>49</v>
      </c>
      <c r="D28" s="305" t="s">
        <v>49</v>
      </c>
      <c r="E28" s="305" t="s">
        <v>49</v>
      </c>
      <c r="F28" s="372" t="s">
        <v>0</v>
      </c>
      <c r="G28" s="290" t="s">
        <v>6</v>
      </c>
      <c r="H28" s="290" t="s">
        <v>6</v>
      </c>
      <c r="I28" s="289"/>
      <c r="J28" s="289"/>
      <c r="K28" s="292" t="s">
        <v>16</v>
      </c>
      <c r="L28" s="289"/>
      <c r="M28" s="292" t="s">
        <v>16</v>
      </c>
      <c r="N28" s="264" t="s">
        <v>74</v>
      </c>
      <c r="O28" s="289"/>
      <c r="P28" s="374" t="s">
        <v>10</v>
      </c>
      <c r="Q28" s="217" t="s">
        <v>27</v>
      </c>
      <c r="R28" s="217" t="s">
        <v>27</v>
      </c>
      <c r="S28" s="289"/>
      <c r="T28" s="217" t="s">
        <v>27</v>
      </c>
      <c r="U28" s="217" t="s">
        <v>27</v>
      </c>
      <c r="V28" s="289"/>
      <c r="W28" s="344" t="s">
        <v>233</v>
      </c>
      <c r="X28" s="290" t="s">
        <v>6</v>
      </c>
      <c r="Y28" s="289"/>
      <c r="Z28" s="289"/>
      <c r="AA28" s="293" t="s">
        <v>225</v>
      </c>
      <c r="AB28" s="297" t="s">
        <v>5</v>
      </c>
      <c r="AC28" s="289"/>
      <c r="AD28" s="366" t="s">
        <v>14</v>
      </c>
      <c r="AE28" s="217" t="s">
        <v>27</v>
      </c>
      <c r="AF28" s="292" t="s">
        <v>16</v>
      </c>
      <c r="AG28" s="292" t="s">
        <v>16</v>
      </c>
      <c r="AH28" s="289"/>
      <c r="AI28" s="324" t="s">
        <v>58</v>
      </c>
      <c r="AJ28" s="348" t="s">
        <v>4</v>
      </c>
      <c r="AK28" s="289"/>
      <c r="AL28" s="289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>
        <v>4</v>
      </c>
      <c r="D29" s="26">
        <v>4</v>
      </c>
      <c r="E29" s="26">
        <v>4</v>
      </c>
      <c r="F29" s="26">
        <v>5</v>
      </c>
      <c r="G29" s="26">
        <v>1</v>
      </c>
      <c r="H29" s="26">
        <v>1</v>
      </c>
      <c r="I29" s="26"/>
      <c r="J29" s="26"/>
      <c r="K29" s="26" t="s">
        <v>271</v>
      </c>
      <c r="L29" s="26"/>
      <c r="M29" s="26" t="s">
        <v>64</v>
      </c>
      <c r="N29" s="26" t="s">
        <v>62</v>
      </c>
      <c r="O29" s="26"/>
      <c r="P29" s="26" t="s">
        <v>32</v>
      </c>
      <c r="Q29" s="26">
        <v>7</v>
      </c>
      <c r="R29" s="26">
        <v>7</v>
      </c>
      <c r="S29" s="26"/>
      <c r="T29" s="26">
        <v>7</v>
      </c>
      <c r="U29" s="26">
        <v>7</v>
      </c>
      <c r="V29" s="26"/>
      <c r="W29" s="26" t="s">
        <v>33</v>
      </c>
      <c r="X29" s="26">
        <v>1</v>
      </c>
      <c r="Y29" s="26"/>
      <c r="Z29" s="26"/>
      <c r="AA29" s="26" t="s">
        <v>63</v>
      </c>
      <c r="AB29" s="26">
        <v>8</v>
      </c>
      <c r="AC29" s="26"/>
      <c r="AD29" s="26">
        <v>9</v>
      </c>
      <c r="AE29" s="26">
        <v>7</v>
      </c>
      <c r="AF29" s="26" t="s">
        <v>34</v>
      </c>
      <c r="AG29" s="26">
        <v>3</v>
      </c>
      <c r="AH29" s="26"/>
      <c r="AI29" s="26">
        <v>6</v>
      </c>
      <c r="AJ29" s="82" t="s">
        <v>359</v>
      </c>
      <c r="AK29" s="124"/>
      <c r="AL29" s="124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>
        <f>IF(HLOOKUP($A$1&amp;"b",[1]!Plan,AT68,FALSE)="","",HLOOKUP($A$1&amp;"b",[1]!Plan,AT68,FALSE))</f>
        <v>8</v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9</v>
      </c>
      <c r="BA29" s="167">
        <f t="shared" si="16"/>
        <v>0</v>
      </c>
      <c r="BB29" s="167">
        <f t="shared" si="16"/>
        <v>4</v>
      </c>
      <c r="BC29" s="167">
        <f t="shared" si="16"/>
        <v>7</v>
      </c>
      <c r="BD29" s="167">
        <f t="shared" si="16"/>
        <v>13</v>
      </c>
      <c r="BE29" s="167">
        <f t="shared" si="16"/>
        <v>6</v>
      </c>
      <c r="BF29" s="167">
        <f t="shared" si="16"/>
        <v>15</v>
      </c>
      <c r="BG29" s="167">
        <f t="shared" si="16"/>
        <v>1</v>
      </c>
      <c r="BH29" s="167">
        <f t="shared" si="16"/>
        <v>6</v>
      </c>
      <c r="BI29" s="167">
        <f t="shared" si="16"/>
        <v>0</v>
      </c>
      <c r="BJ29" s="167">
        <f t="shared" si="16"/>
        <v>0</v>
      </c>
      <c r="BK29" s="167">
        <f t="shared" si="16"/>
        <v>2</v>
      </c>
      <c r="BL29" s="167">
        <f t="shared" si="16"/>
        <v>7</v>
      </c>
      <c r="BM29" s="167">
        <f t="shared" si="16"/>
        <v>1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4</v>
      </c>
      <c r="BR29" s="167">
        <f t="shared" si="16"/>
        <v>6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251"/>
      <c r="AK30" s="32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253</v>
      </c>
      <c r="C34" s="17" t="s">
        <v>361</v>
      </c>
      <c r="D34" s="17" t="s">
        <v>361</v>
      </c>
      <c r="E34" s="17" t="s">
        <v>361</v>
      </c>
      <c r="F34" s="17" t="s">
        <v>362</v>
      </c>
      <c r="G34" s="17" t="s">
        <v>363</v>
      </c>
      <c r="H34" s="17" t="s">
        <v>363</v>
      </c>
      <c r="I34" s="17"/>
      <c r="J34" s="17"/>
      <c r="K34" s="17" t="s">
        <v>262</v>
      </c>
      <c r="L34" s="17"/>
      <c r="M34" s="17" t="s">
        <v>262</v>
      </c>
      <c r="N34" s="373" t="s">
        <v>364</v>
      </c>
      <c r="O34" s="17"/>
      <c r="P34" s="17" t="s">
        <v>366</v>
      </c>
      <c r="Q34" s="17" t="s">
        <v>365</v>
      </c>
      <c r="R34" s="17" t="s">
        <v>365</v>
      </c>
      <c r="S34" s="17" t="s">
        <v>191</v>
      </c>
      <c r="T34" s="17" t="s">
        <v>365</v>
      </c>
      <c r="U34" s="17" t="s">
        <v>365</v>
      </c>
      <c r="V34" s="17"/>
      <c r="W34" s="17" t="s">
        <v>343</v>
      </c>
      <c r="X34" s="17" t="s">
        <v>363</v>
      </c>
      <c r="Y34" s="17"/>
      <c r="Z34" s="17"/>
      <c r="AA34" s="17" t="s">
        <v>258</v>
      </c>
      <c r="AB34" s="17" t="s">
        <v>287</v>
      </c>
      <c r="AC34" s="17"/>
      <c r="AD34" s="17" t="s">
        <v>345</v>
      </c>
      <c r="AE34" s="17" t="s">
        <v>365</v>
      </c>
      <c r="AF34" s="17" t="s">
        <v>192</v>
      </c>
      <c r="AG34" s="17" t="s">
        <v>262</v>
      </c>
      <c r="AH34" s="17"/>
      <c r="AI34" s="17" t="s">
        <v>371</v>
      </c>
      <c r="AJ34" s="334" t="s">
        <v>360</v>
      </c>
      <c r="AK34" s="40" t="s">
        <v>358</v>
      </c>
      <c r="AL34" s="40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>LRAUH MCSA</v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92" t="s">
        <v>16</v>
      </c>
      <c r="D35" s="292" t="s">
        <v>16</v>
      </c>
      <c r="E35" s="292" t="s">
        <v>16</v>
      </c>
      <c r="F35" s="372" t="s">
        <v>0</v>
      </c>
      <c r="G35" s="290" t="s">
        <v>6</v>
      </c>
      <c r="H35" s="290" t="s">
        <v>6</v>
      </c>
      <c r="I35" s="289"/>
      <c r="J35" s="289"/>
      <c r="K35" s="376" t="s">
        <v>372</v>
      </c>
      <c r="L35" s="289"/>
      <c r="M35" s="292" t="s">
        <v>16</v>
      </c>
      <c r="N35" s="264" t="s">
        <v>74</v>
      </c>
      <c r="O35" s="289"/>
      <c r="P35" s="374" t="s">
        <v>10</v>
      </c>
      <c r="Q35" s="217" t="s">
        <v>27</v>
      </c>
      <c r="R35" s="217" t="s">
        <v>27</v>
      </c>
      <c r="S35" s="289"/>
      <c r="T35" s="217" t="s">
        <v>27</v>
      </c>
      <c r="U35" s="217" t="s">
        <v>27</v>
      </c>
      <c r="V35" s="289"/>
      <c r="W35" s="344" t="s">
        <v>233</v>
      </c>
      <c r="X35" s="290" t="s">
        <v>6</v>
      </c>
      <c r="Y35" s="289"/>
      <c r="Z35" s="289"/>
      <c r="AA35" s="293" t="s">
        <v>225</v>
      </c>
      <c r="AB35" s="297" t="s">
        <v>5</v>
      </c>
      <c r="AC35" s="289"/>
      <c r="AD35" s="366" t="s">
        <v>14</v>
      </c>
      <c r="AE35" s="217" t="s">
        <v>27</v>
      </c>
      <c r="AF35" s="292" t="s">
        <v>16</v>
      </c>
      <c r="AG35" s="292" t="s">
        <v>16</v>
      </c>
      <c r="AH35" s="289"/>
      <c r="AI35" s="325" t="s">
        <v>16</v>
      </c>
      <c r="AJ35" s="348" t="s">
        <v>4</v>
      </c>
      <c r="AK35" s="3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>
        <v>4</v>
      </c>
      <c r="D36" s="26">
        <v>4</v>
      </c>
      <c r="E36" s="26">
        <v>4</v>
      </c>
      <c r="F36" s="26">
        <v>5</v>
      </c>
      <c r="G36" s="26">
        <v>1</v>
      </c>
      <c r="H36" s="26">
        <v>1</v>
      </c>
      <c r="I36" s="26"/>
      <c r="J36" s="26"/>
      <c r="K36" s="26" t="s">
        <v>271</v>
      </c>
      <c r="L36" s="26"/>
      <c r="M36" s="26" t="s">
        <v>64</v>
      </c>
      <c r="N36" s="26" t="s">
        <v>62</v>
      </c>
      <c r="O36" s="26"/>
      <c r="P36" s="26" t="s">
        <v>32</v>
      </c>
      <c r="Q36" s="26">
        <v>7</v>
      </c>
      <c r="R36" s="26">
        <v>7</v>
      </c>
      <c r="S36" s="26"/>
      <c r="T36" s="26">
        <v>7</v>
      </c>
      <c r="U36" s="26">
        <v>7</v>
      </c>
      <c r="V36" s="26"/>
      <c r="W36" s="26" t="s">
        <v>33</v>
      </c>
      <c r="X36" s="26">
        <v>1</v>
      </c>
      <c r="Y36" s="26"/>
      <c r="Z36" s="26"/>
      <c r="AA36" s="26" t="s">
        <v>63</v>
      </c>
      <c r="AB36" s="26">
        <v>8</v>
      </c>
      <c r="AC36" s="26"/>
      <c r="AD36" s="26">
        <v>9</v>
      </c>
      <c r="AE36" s="26">
        <v>7</v>
      </c>
      <c r="AF36" s="26" t="s">
        <v>34</v>
      </c>
      <c r="AG36" s="26">
        <v>3</v>
      </c>
      <c r="AH36" s="26"/>
      <c r="AI36" s="26">
        <v>6</v>
      </c>
      <c r="AJ36" s="82" t="s">
        <v>359</v>
      </c>
      <c r="AK36" s="31" t="s">
        <v>31</v>
      </c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>
        <f>IF(HLOOKUP($A$1&amp;"b",[1]!Plan,AT69,FALSE)="","",HLOOKUP($A$1&amp;"b",[1]!Plan,AT69,FALSE))</f>
        <v>8</v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9</v>
      </c>
      <c r="BA36" s="167">
        <f t="shared" si="20"/>
        <v>0</v>
      </c>
      <c r="BB36" s="167">
        <f t="shared" si="20"/>
        <v>4</v>
      </c>
      <c r="BC36" s="167">
        <f t="shared" si="20"/>
        <v>7</v>
      </c>
      <c r="BD36" s="167">
        <f t="shared" si="20"/>
        <v>13</v>
      </c>
      <c r="BE36" s="167">
        <f t="shared" si="20"/>
        <v>6</v>
      </c>
      <c r="BF36" s="167">
        <f t="shared" si="20"/>
        <v>15</v>
      </c>
      <c r="BG36" s="167">
        <f t="shared" si="20"/>
        <v>1</v>
      </c>
      <c r="BH36" s="167">
        <f t="shared" si="20"/>
        <v>6</v>
      </c>
      <c r="BI36" s="167">
        <f t="shared" si="20"/>
        <v>0</v>
      </c>
      <c r="BJ36" s="167">
        <f t="shared" si="20"/>
        <v>0</v>
      </c>
      <c r="BK36" s="167">
        <f t="shared" si="20"/>
        <v>2</v>
      </c>
      <c r="BL36" s="167">
        <f t="shared" si="20"/>
        <v>7</v>
      </c>
      <c r="BM36" s="167">
        <f t="shared" si="20"/>
        <v>1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4</v>
      </c>
      <c r="BR36" s="167">
        <f t="shared" si="20"/>
        <v>6</v>
      </c>
    </row>
    <row r="37" spans="1:71" ht="15" customHeight="1" x14ac:dyDescent="0.3">
      <c r="A37" s="192"/>
      <c r="B37" s="17" t="s">
        <v>253</v>
      </c>
      <c r="C37" s="17" t="s">
        <v>361</v>
      </c>
      <c r="D37" s="17" t="s">
        <v>361</v>
      </c>
      <c r="E37" s="17" t="s">
        <v>361</v>
      </c>
      <c r="F37" s="17" t="s">
        <v>362</v>
      </c>
      <c r="G37" s="17" t="s">
        <v>363</v>
      </c>
      <c r="H37" s="17" t="s">
        <v>363</v>
      </c>
      <c r="I37" s="17"/>
      <c r="J37" s="17"/>
      <c r="K37" s="17"/>
      <c r="L37" s="17"/>
      <c r="M37" s="17" t="s">
        <v>262</v>
      </c>
      <c r="N37" s="373" t="s">
        <v>364</v>
      </c>
      <c r="O37" s="17"/>
      <c r="P37" s="17" t="s">
        <v>366</v>
      </c>
      <c r="Q37" s="17" t="s">
        <v>365</v>
      </c>
      <c r="R37" s="17" t="s">
        <v>365</v>
      </c>
      <c r="S37" s="17" t="s">
        <v>191</v>
      </c>
      <c r="T37" s="17" t="s">
        <v>365</v>
      </c>
      <c r="U37" s="17" t="s">
        <v>365</v>
      </c>
      <c r="V37" s="17"/>
      <c r="W37" s="17" t="s">
        <v>343</v>
      </c>
      <c r="X37" s="17" t="s">
        <v>363</v>
      </c>
      <c r="Y37" s="17"/>
      <c r="Z37" s="17"/>
      <c r="AA37" s="17" t="s">
        <v>258</v>
      </c>
      <c r="AB37" s="17" t="s">
        <v>287</v>
      </c>
      <c r="AC37" s="17"/>
      <c r="AD37" s="17" t="s">
        <v>345</v>
      </c>
      <c r="AE37" s="17" t="s">
        <v>365</v>
      </c>
      <c r="AF37" s="17" t="s">
        <v>192</v>
      </c>
      <c r="AG37" s="17" t="s">
        <v>262</v>
      </c>
      <c r="AH37" s="17"/>
      <c r="AI37" s="17" t="s">
        <v>371</v>
      </c>
      <c r="AJ37" s="334" t="s">
        <v>360</v>
      </c>
      <c r="AK37" s="40" t="s">
        <v>358</v>
      </c>
      <c r="AL37" s="40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>LRAUH MCSA</v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92" t="s">
        <v>16</v>
      </c>
      <c r="D38" s="292" t="s">
        <v>16</v>
      </c>
      <c r="E38" s="292" t="s">
        <v>16</v>
      </c>
      <c r="F38" s="372" t="s">
        <v>0</v>
      </c>
      <c r="G38" s="290" t="s">
        <v>6</v>
      </c>
      <c r="H38" s="290" t="s">
        <v>6</v>
      </c>
      <c r="I38" s="289"/>
      <c r="J38" s="289"/>
      <c r="K38" s="376" t="s">
        <v>372</v>
      </c>
      <c r="L38" s="289"/>
      <c r="M38" s="292" t="s">
        <v>16</v>
      </c>
      <c r="N38" s="264" t="s">
        <v>74</v>
      </c>
      <c r="O38" s="289"/>
      <c r="P38" s="374" t="s">
        <v>10</v>
      </c>
      <c r="Q38" s="217" t="s">
        <v>27</v>
      </c>
      <c r="R38" s="217" t="s">
        <v>27</v>
      </c>
      <c r="S38" s="289"/>
      <c r="T38" s="217" t="s">
        <v>27</v>
      </c>
      <c r="U38" s="217" t="s">
        <v>27</v>
      </c>
      <c r="V38" s="289"/>
      <c r="W38" s="344" t="s">
        <v>233</v>
      </c>
      <c r="X38" s="290" t="s">
        <v>6</v>
      </c>
      <c r="Y38" s="289"/>
      <c r="Z38" s="289"/>
      <c r="AA38" s="293" t="s">
        <v>225</v>
      </c>
      <c r="AB38" s="297" t="s">
        <v>5</v>
      </c>
      <c r="AC38" s="289"/>
      <c r="AD38" s="366" t="s">
        <v>14</v>
      </c>
      <c r="AE38" s="217" t="s">
        <v>27</v>
      </c>
      <c r="AF38" s="292" t="s">
        <v>16</v>
      </c>
      <c r="AG38" s="292" t="s">
        <v>16</v>
      </c>
      <c r="AH38" s="289"/>
      <c r="AI38" s="325" t="s">
        <v>16</v>
      </c>
      <c r="AJ38" s="348" t="s">
        <v>4</v>
      </c>
      <c r="AK38" s="3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>
        <v>4</v>
      </c>
      <c r="D39" s="26">
        <v>4</v>
      </c>
      <c r="E39" s="26">
        <v>4</v>
      </c>
      <c r="F39" s="26">
        <v>5</v>
      </c>
      <c r="G39" s="26">
        <v>1</v>
      </c>
      <c r="H39" s="26">
        <v>1</v>
      </c>
      <c r="I39" s="26"/>
      <c r="J39" s="26"/>
      <c r="K39" s="26" t="s">
        <v>271</v>
      </c>
      <c r="L39" s="26"/>
      <c r="M39" s="26" t="s">
        <v>64</v>
      </c>
      <c r="N39" s="26" t="s">
        <v>62</v>
      </c>
      <c r="O39" s="26"/>
      <c r="P39" s="26" t="s">
        <v>32</v>
      </c>
      <c r="Q39" s="26">
        <v>7</v>
      </c>
      <c r="R39" s="26">
        <v>7</v>
      </c>
      <c r="S39" s="26"/>
      <c r="T39" s="26">
        <v>7</v>
      </c>
      <c r="U39" s="26">
        <v>7</v>
      </c>
      <c r="V39" s="26"/>
      <c r="W39" s="26" t="s">
        <v>33</v>
      </c>
      <c r="X39" s="26">
        <v>1</v>
      </c>
      <c r="Y39" s="26"/>
      <c r="Z39" s="26"/>
      <c r="AA39" s="26" t="s">
        <v>63</v>
      </c>
      <c r="AB39" s="26">
        <v>8</v>
      </c>
      <c r="AC39" s="26"/>
      <c r="AD39" s="26">
        <v>9</v>
      </c>
      <c r="AE39" s="26">
        <v>7</v>
      </c>
      <c r="AF39" s="26" t="s">
        <v>34</v>
      </c>
      <c r="AG39" s="26">
        <v>3</v>
      </c>
      <c r="AH39" s="26"/>
      <c r="AI39" s="26">
        <v>6</v>
      </c>
      <c r="AJ39" s="82" t="s">
        <v>359</v>
      </c>
      <c r="AK39" s="31" t="s">
        <v>31</v>
      </c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>
        <f>IF(HLOOKUP($A$1&amp;"b",[1]!Plan,AT69,FALSE)="","",HLOOKUP($A$1&amp;"b",[1]!Plan,AT69,FALSE))</f>
        <v>8</v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9</v>
      </c>
      <c r="BA39" s="167">
        <f t="shared" si="22"/>
        <v>0</v>
      </c>
      <c r="BB39" s="167">
        <f t="shared" si="22"/>
        <v>4</v>
      </c>
      <c r="BC39" s="167">
        <f t="shared" si="22"/>
        <v>7</v>
      </c>
      <c r="BD39" s="167">
        <f t="shared" si="22"/>
        <v>13</v>
      </c>
      <c r="BE39" s="167">
        <f t="shared" si="22"/>
        <v>6</v>
      </c>
      <c r="BF39" s="167">
        <f t="shared" si="22"/>
        <v>15</v>
      </c>
      <c r="BG39" s="167">
        <f t="shared" si="22"/>
        <v>1</v>
      </c>
      <c r="BH39" s="167">
        <f t="shared" si="22"/>
        <v>6</v>
      </c>
      <c r="BI39" s="167">
        <f t="shared" si="22"/>
        <v>0</v>
      </c>
      <c r="BJ39" s="167">
        <f t="shared" si="22"/>
        <v>0</v>
      </c>
      <c r="BK39" s="167">
        <f t="shared" si="22"/>
        <v>2</v>
      </c>
      <c r="BL39" s="167">
        <f t="shared" si="22"/>
        <v>7</v>
      </c>
      <c r="BM39" s="167">
        <f t="shared" si="22"/>
        <v>1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4</v>
      </c>
      <c r="BR39" s="167">
        <f t="shared" si="22"/>
        <v>6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253</v>
      </c>
      <c r="C44" s="17" t="s">
        <v>361</v>
      </c>
      <c r="D44" s="17" t="s">
        <v>361</v>
      </c>
      <c r="E44" s="17" t="s">
        <v>361</v>
      </c>
      <c r="F44" s="17" t="s">
        <v>362</v>
      </c>
      <c r="G44" s="17" t="s">
        <v>363</v>
      </c>
      <c r="H44" s="17" t="s">
        <v>363</v>
      </c>
      <c r="I44" s="17"/>
      <c r="J44" s="17"/>
      <c r="K44" s="17" t="s">
        <v>262</v>
      </c>
      <c r="L44" s="17"/>
      <c r="M44" s="17" t="s">
        <v>262</v>
      </c>
      <c r="N44" s="17" t="s">
        <v>340</v>
      </c>
      <c r="O44" s="17"/>
      <c r="P44" s="17" t="s">
        <v>366</v>
      </c>
      <c r="Q44" s="17" t="s">
        <v>365</v>
      </c>
      <c r="R44" s="17" t="s">
        <v>365</v>
      </c>
      <c r="S44" s="17" t="s">
        <v>191</v>
      </c>
      <c r="T44" s="17" t="s">
        <v>365</v>
      </c>
      <c r="U44" s="17" t="s">
        <v>365</v>
      </c>
      <c r="V44" s="17"/>
      <c r="W44" s="17" t="s">
        <v>343</v>
      </c>
      <c r="X44" s="17" t="s">
        <v>363</v>
      </c>
      <c r="Y44" s="17"/>
      <c r="Z44" s="17"/>
      <c r="AA44" s="17"/>
      <c r="AB44" s="17" t="s">
        <v>287</v>
      </c>
      <c r="AC44" s="17"/>
      <c r="AD44" s="17" t="s">
        <v>345</v>
      </c>
      <c r="AE44" s="17" t="s">
        <v>365</v>
      </c>
      <c r="AF44" s="17" t="s">
        <v>192</v>
      </c>
      <c r="AG44" s="17" t="s">
        <v>369</v>
      </c>
      <c r="AH44" s="17"/>
      <c r="AI44" s="17" t="s">
        <v>292</v>
      </c>
      <c r="AJ44" s="334" t="s">
        <v>360</v>
      </c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>LRAUH MCSA</v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305" t="s">
        <v>49</v>
      </c>
      <c r="D45" s="305" t="s">
        <v>49</v>
      </c>
      <c r="E45" s="305" t="s">
        <v>49</v>
      </c>
      <c r="F45" s="372" t="s">
        <v>0</v>
      </c>
      <c r="G45" s="290" t="s">
        <v>6</v>
      </c>
      <c r="H45" s="290" t="s">
        <v>6</v>
      </c>
      <c r="I45" s="289"/>
      <c r="J45" s="289"/>
      <c r="K45" s="376" t="s">
        <v>372</v>
      </c>
      <c r="L45" s="289"/>
      <c r="M45" s="352" t="s">
        <v>202</v>
      </c>
      <c r="N45" s="352" t="s">
        <v>202</v>
      </c>
      <c r="O45" s="289"/>
      <c r="P45" s="374" t="s">
        <v>10</v>
      </c>
      <c r="Q45" s="217" t="s">
        <v>27</v>
      </c>
      <c r="R45" s="217" t="s">
        <v>27</v>
      </c>
      <c r="S45" s="289"/>
      <c r="T45" s="217" t="s">
        <v>27</v>
      </c>
      <c r="U45" s="217" t="s">
        <v>27</v>
      </c>
      <c r="V45" s="289"/>
      <c r="W45" s="344" t="s">
        <v>233</v>
      </c>
      <c r="X45" s="290" t="s">
        <v>6</v>
      </c>
      <c r="Y45" s="289"/>
      <c r="Z45" s="289"/>
      <c r="AA45" s="289"/>
      <c r="AB45" s="297" t="s">
        <v>5</v>
      </c>
      <c r="AC45" s="289"/>
      <c r="AD45" s="366" t="s">
        <v>14</v>
      </c>
      <c r="AE45" s="217" t="s">
        <v>27</v>
      </c>
      <c r="AF45" s="292" t="s">
        <v>16</v>
      </c>
      <c r="AG45" s="264" t="s">
        <v>74</v>
      </c>
      <c r="AH45" s="289"/>
      <c r="AI45" s="295" t="s">
        <v>26</v>
      </c>
      <c r="AJ45" s="348" t="s">
        <v>4</v>
      </c>
      <c r="AK45" s="315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>
        <v>4</v>
      </c>
      <c r="D46" s="26">
        <v>4</v>
      </c>
      <c r="E46" s="26">
        <v>4</v>
      </c>
      <c r="F46" s="26">
        <v>5</v>
      </c>
      <c r="G46" s="26">
        <v>1</v>
      </c>
      <c r="H46" s="26">
        <v>1</v>
      </c>
      <c r="I46" s="26"/>
      <c r="J46" s="26"/>
      <c r="K46" s="26" t="s">
        <v>271</v>
      </c>
      <c r="L46" s="26"/>
      <c r="M46" s="26" t="s">
        <v>64</v>
      </c>
      <c r="N46" s="26" t="s">
        <v>62</v>
      </c>
      <c r="O46" s="26"/>
      <c r="P46" s="26" t="s">
        <v>32</v>
      </c>
      <c r="Q46" s="26">
        <v>7</v>
      </c>
      <c r="R46" s="26">
        <v>7</v>
      </c>
      <c r="S46" s="26"/>
      <c r="T46" s="26">
        <v>7</v>
      </c>
      <c r="U46" s="26">
        <v>7</v>
      </c>
      <c r="V46" s="26"/>
      <c r="W46" s="26" t="s">
        <v>33</v>
      </c>
      <c r="X46" s="26">
        <v>1</v>
      </c>
      <c r="Y46" s="26"/>
      <c r="Z46" s="26"/>
      <c r="AA46" s="26"/>
      <c r="AB46" s="26">
        <v>8</v>
      </c>
      <c r="AC46" s="26"/>
      <c r="AD46" s="26">
        <v>9</v>
      </c>
      <c r="AE46" s="26">
        <v>7</v>
      </c>
      <c r="AF46" s="26" t="s">
        <v>34</v>
      </c>
      <c r="AG46" s="26">
        <v>3</v>
      </c>
      <c r="AH46" s="26"/>
      <c r="AI46" s="26">
        <v>6</v>
      </c>
      <c r="AJ46" s="82" t="s">
        <v>359</v>
      </c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>
        <f>IF(HLOOKUP($A$1&amp;"b",[1]!Plan,AT70,FALSE)="","",HLOOKUP($A$1&amp;"b",[1]!Plan,AT70,FALSE))</f>
        <v>8</v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9</v>
      </c>
      <c r="BA46" s="167">
        <f t="shared" si="26"/>
        <v>0</v>
      </c>
      <c r="BB46" s="167">
        <f t="shared" si="26"/>
        <v>4</v>
      </c>
      <c r="BC46" s="167">
        <f t="shared" si="26"/>
        <v>7</v>
      </c>
      <c r="BD46" s="167">
        <f t="shared" si="26"/>
        <v>13</v>
      </c>
      <c r="BE46" s="167">
        <f t="shared" si="26"/>
        <v>6</v>
      </c>
      <c r="BF46" s="167">
        <f t="shared" si="26"/>
        <v>15</v>
      </c>
      <c r="BG46" s="167">
        <f t="shared" si="26"/>
        <v>1</v>
      </c>
      <c r="BH46" s="167">
        <f t="shared" si="26"/>
        <v>6</v>
      </c>
      <c r="BI46" s="167">
        <f t="shared" si="26"/>
        <v>0</v>
      </c>
      <c r="BJ46" s="167">
        <f t="shared" si="26"/>
        <v>0</v>
      </c>
      <c r="BK46" s="167">
        <f t="shared" si="26"/>
        <v>2</v>
      </c>
      <c r="BL46" s="167">
        <f t="shared" si="26"/>
        <v>7</v>
      </c>
      <c r="BM46" s="167">
        <f t="shared" si="26"/>
        <v>1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4</v>
      </c>
      <c r="BR46" s="167">
        <f t="shared" si="26"/>
        <v>6</v>
      </c>
    </row>
    <row r="47" spans="1:71" ht="15" customHeight="1" x14ac:dyDescent="0.3">
      <c r="A47" s="192"/>
      <c r="B47" s="17" t="s">
        <v>253</v>
      </c>
      <c r="C47" s="17" t="s">
        <v>361</v>
      </c>
      <c r="D47" s="17" t="s">
        <v>361</v>
      </c>
      <c r="E47" s="17" t="s">
        <v>361</v>
      </c>
      <c r="F47" s="17" t="s">
        <v>362</v>
      </c>
      <c r="G47" s="17" t="s">
        <v>363</v>
      </c>
      <c r="H47" s="17" t="s">
        <v>363</v>
      </c>
      <c r="I47" s="17"/>
      <c r="J47" s="17"/>
      <c r="K47" s="17"/>
      <c r="L47" s="17"/>
      <c r="M47" s="17" t="s">
        <v>262</v>
      </c>
      <c r="N47" s="17" t="s">
        <v>340</v>
      </c>
      <c r="O47" s="17"/>
      <c r="P47" s="17" t="s">
        <v>366</v>
      </c>
      <c r="Q47" s="17" t="s">
        <v>365</v>
      </c>
      <c r="R47" s="17" t="s">
        <v>365</v>
      </c>
      <c r="S47" s="17" t="s">
        <v>191</v>
      </c>
      <c r="T47" s="17" t="s">
        <v>365</v>
      </c>
      <c r="U47" s="17" t="s">
        <v>365</v>
      </c>
      <c r="V47" s="17"/>
      <c r="W47" s="17" t="s">
        <v>343</v>
      </c>
      <c r="X47" s="17" t="s">
        <v>363</v>
      </c>
      <c r="Y47" s="17"/>
      <c r="Z47" s="17"/>
      <c r="AA47" s="17"/>
      <c r="AB47" s="17" t="s">
        <v>287</v>
      </c>
      <c r="AC47" s="17"/>
      <c r="AD47" s="17" t="s">
        <v>345</v>
      </c>
      <c r="AE47" s="17" t="s">
        <v>365</v>
      </c>
      <c r="AF47" s="17" t="s">
        <v>192</v>
      </c>
      <c r="AG47" s="17" t="s">
        <v>370</v>
      </c>
      <c r="AH47" s="17"/>
      <c r="AI47" s="17" t="s">
        <v>292</v>
      </c>
      <c r="AJ47" s="334" t="s">
        <v>360</v>
      </c>
      <c r="AK47" s="40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>LRAUH MCSA</v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305" t="s">
        <v>49</v>
      </c>
      <c r="D48" s="305" t="s">
        <v>49</v>
      </c>
      <c r="E48" s="305" t="s">
        <v>49</v>
      </c>
      <c r="F48" s="372" t="s">
        <v>0</v>
      </c>
      <c r="G48" s="290" t="s">
        <v>6</v>
      </c>
      <c r="H48" s="290" t="s">
        <v>6</v>
      </c>
      <c r="I48" s="289"/>
      <c r="J48" s="289"/>
      <c r="K48" s="376" t="s">
        <v>372</v>
      </c>
      <c r="L48" s="289"/>
      <c r="M48" s="352" t="s">
        <v>202</v>
      </c>
      <c r="N48" s="352" t="s">
        <v>202</v>
      </c>
      <c r="O48" s="289"/>
      <c r="P48" s="374" t="s">
        <v>10</v>
      </c>
      <c r="Q48" s="217" t="s">
        <v>27</v>
      </c>
      <c r="R48" s="217" t="s">
        <v>27</v>
      </c>
      <c r="S48" s="289"/>
      <c r="T48" s="217" t="s">
        <v>27</v>
      </c>
      <c r="U48" s="217" t="s">
        <v>27</v>
      </c>
      <c r="V48" s="289"/>
      <c r="W48" s="344" t="s">
        <v>233</v>
      </c>
      <c r="X48" s="290" t="s">
        <v>6</v>
      </c>
      <c r="Y48" s="289"/>
      <c r="Z48" s="289"/>
      <c r="AA48" s="289"/>
      <c r="AB48" s="297" t="s">
        <v>5</v>
      </c>
      <c r="AC48" s="289"/>
      <c r="AD48" s="366" t="s">
        <v>14</v>
      </c>
      <c r="AE48" s="217" t="s">
        <v>27</v>
      </c>
      <c r="AF48" s="292" t="s">
        <v>16</v>
      </c>
      <c r="AG48" s="264" t="s">
        <v>74</v>
      </c>
      <c r="AH48" s="289"/>
      <c r="AI48" s="295" t="s">
        <v>26</v>
      </c>
      <c r="AJ48" s="348" t="s">
        <v>4</v>
      </c>
      <c r="AK48" s="3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>
        <v>4</v>
      </c>
      <c r="D49" s="26">
        <v>4</v>
      </c>
      <c r="E49" s="26">
        <v>4</v>
      </c>
      <c r="F49" s="26">
        <v>5</v>
      </c>
      <c r="G49" s="26">
        <v>1</v>
      </c>
      <c r="H49" s="26">
        <v>1</v>
      </c>
      <c r="I49" s="26"/>
      <c r="J49" s="26"/>
      <c r="K49" s="26" t="s">
        <v>271</v>
      </c>
      <c r="L49" s="26"/>
      <c r="M49" s="26" t="s">
        <v>64</v>
      </c>
      <c r="N49" s="26" t="s">
        <v>62</v>
      </c>
      <c r="O49" s="26"/>
      <c r="P49" s="26" t="s">
        <v>32</v>
      </c>
      <c r="Q49" s="26">
        <v>7</v>
      </c>
      <c r="R49" s="26">
        <v>7</v>
      </c>
      <c r="S49" s="26"/>
      <c r="T49" s="26">
        <v>7</v>
      </c>
      <c r="U49" s="26">
        <v>7</v>
      </c>
      <c r="V49" s="26"/>
      <c r="W49" s="26" t="s">
        <v>33</v>
      </c>
      <c r="X49" s="26">
        <v>1</v>
      </c>
      <c r="Y49" s="26"/>
      <c r="Z49" s="26"/>
      <c r="AA49" s="26"/>
      <c r="AB49" s="26">
        <v>8</v>
      </c>
      <c r="AC49" s="26"/>
      <c r="AD49" s="26">
        <v>9</v>
      </c>
      <c r="AE49" s="26">
        <v>7</v>
      </c>
      <c r="AF49" s="26" t="s">
        <v>34</v>
      </c>
      <c r="AG49" s="26">
        <v>3</v>
      </c>
      <c r="AH49" s="26"/>
      <c r="AI49" s="26">
        <v>6</v>
      </c>
      <c r="AJ49" s="82" t="s">
        <v>359</v>
      </c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>
        <f>IF(HLOOKUP($A$1&amp;"b",[1]!Plan,AT70,FALSE)="","",HLOOKUP($A$1&amp;"b",[1]!Plan,AT70,FALSE))</f>
        <v>8</v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9</v>
      </c>
      <c r="BA49" s="167">
        <f t="shared" si="28"/>
        <v>0</v>
      </c>
      <c r="BB49" s="167">
        <f t="shared" si="28"/>
        <v>4</v>
      </c>
      <c r="BC49" s="167">
        <f t="shared" si="28"/>
        <v>7</v>
      </c>
      <c r="BD49" s="167">
        <f t="shared" si="28"/>
        <v>13</v>
      </c>
      <c r="BE49" s="167">
        <f t="shared" si="28"/>
        <v>6</v>
      </c>
      <c r="BF49" s="167">
        <f t="shared" si="28"/>
        <v>15</v>
      </c>
      <c r="BG49" s="167">
        <f t="shared" si="28"/>
        <v>1</v>
      </c>
      <c r="BH49" s="167">
        <f t="shared" si="28"/>
        <v>6</v>
      </c>
      <c r="BI49" s="167">
        <f t="shared" si="28"/>
        <v>0</v>
      </c>
      <c r="BJ49" s="167">
        <f t="shared" si="28"/>
        <v>0</v>
      </c>
      <c r="BK49" s="167">
        <f t="shared" si="28"/>
        <v>2</v>
      </c>
      <c r="BL49" s="167">
        <f t="shared" si="28"/>
        <v>7</v>
      </c>
      <c r="BM49" s="167">
        <f t="shared" si="28"/>
        <v>1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4</v>
      </c>
      <c r="BR49" s="167">
        <f t="shared" si="28"/>
        <v>6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 t="s">
        <v>165</v>
      </c>
      <c r="K61" s="194" t="s">
        <v>165</v>
      </c>
      <c r="L61" s="194"/>
      <c r="M61" s="194" t="s">
        <v>165</v>
      </c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/>
      <c r="V61" s="210" t="s">
        <v>165</v>
      </c>
      <c r="W61" s="194" t="s">
        <v>165</v>
      </c>
      <c r="X61" s="194" t="s">
        <v>165</v>
      </c>
      <c r="Y61" s="194" t="s">
        <v>165</v>
      </c>
      <c r="Z61" s="194" t="s">
        <v>165</v>
      </c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 t="s">
        <v>165</v>
      </c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1963" priority="4151" operator="equal">
      <formula>0</formula>
    </cfRule>
    <cfRule type="cellIs" dxfId="1962" priority="4152" operator="greaterThan">
      <formula>0</formula>
    </cfRule>
  </conditionalFormatting>
  <conditionalFormatting sqref="AZ19:BR19">
    <cfRule type="cellIs" dxfId="1961" priority="4149" operator="equal">
      <formula>0</formula>
    </cfRule>
    <cfRule type="cellIs" dxfId="1960" priority="4150" operator="greaterThan">
      <formula>0</formula>
    </cfRule>
  </conditionalFormatting>
  <conditionalFormatting sqref="AZ22:BR22">
    <cfRule type="cellIs" dxfId="1959" priority="4147" operator="equal">
      <formula>0</formula>
    </cfRule>
    <cfRule type="cellIs" dxfId="1958" priority="4148" operator="greaterThan">
      <formula>0</formula>
    </cfRule>
  </conditionalFormatting>
  <conditionalFormatting sqref="AZ26:BR26">
    <cfRule type="cellIs" dxfId="1957" priority="4145" operator="equal">
      <formula>0</formula>
    </cfRule>
    <cfRule type="cellIs" dxfId="1956" priority="4146" operator="greaterThan">
      <formula>0</formula>
    </cfRule>
  </conditionalFormatting>
  <conditionalFormatting sqref="AZ29:BR29">
    <cfRule type="cellIs" dxfId="1955" priority="4143" operator="equal">
      <formula>0</formula>
    </cfRule>
    <cfRule type="cellIs" dxfId="1954" priority="4144" operator="greaterThan">
      <formula>0</formula>
    </cfRule>
  </conditionalFormatting>
  <conditionalFormatting sqref="AZ32:BR32">
    <cfRule type="cellIs" dxfId="1953" priority="4141" operator="equal">
      <formula>0</formula>
    </cfRule>
    <cfRule type="cellIs" dxfId="1952" priority="4142" operator="greaterThan">
      <formula>0</formula>
    </cfRule>
  </conditionalFormatting>
  <conditionalFormatting sqref="AZ36:BR36">
    <cfRule type="cellIs" dxfId="1951" priority="4139" operator="equal">
      <formula>0</formula>
    </cfRule>
    <cfRule type="cellIs" dxfId="1950" priority="4140" operator="greaterThan">
      <formula>0</formula>
    </cfRule>
  </conditionalFormatting>
  <conditionalFormatting sqref="AZ39:BR39">
    <cfRule type="cellIs" dxfId="1949" priority="4137" operator="equal">
      <formula>0</formula>
    </cfRule>
    <cfRule type="cellIs" dxfId="1948" priority="4138" operator="greaterThan">
      <formula>0</formula>
    </cfRule>
  </conditionalFormatting>
  <conditionalFormatting sqref="AZ42:BR42">
    <cfRule type="cellIs" dxfId="1947" priority="4135" operator="equal">
      <formula>0</formula>
    </cfRule>
    <cfRule type="cellIs" dxfId="1946" priority="4136" operator="greaterThan">
      <formula>0</formula>
    </cfRule>
  </conditionalFormatting>
  <conditionalFormatting sqref="AZ46:BR46">
    <cfRule type="cellIs" dxfId="1945" priority="4133" operator="equal">
      <formula>0</formula>
    </cfRule>
    <cfRule type="cellIs" dxfId="1944" priority="4134" operator="greaterThan">
      <formula>0</formula>
    </cfRule>
  </conditionalFormatting>
  <conditionalFormatting sqref="AZ49:BR49">
    <cfRule type="cellIs" dxfId="1943" priority="4131" operator="equal">
      <formula>0</formula>
    </cfRule>
    <cfRule type="cellIs" dxfId="1942" priority="4132" operator="greaterThan">
      <formula>0</formula>
    </cfRule>
  </conditionalFormatting>
  <conditionalFormatting sqref="AZ52:BR52">
    <cfRule type="cellIs" dxfId="1941" priority="4129" operator="equal">
      <formula>0</formula>
    </cfRule>
    <cfRule type="cellIs" dxfId="1940" priority="4130" operator="greaterThan">
      <formula>0</formula>
    </cfRule>
  </conditionalFormatting>
  <conditionalFormatting sqref="AZ56:BR56">
    <cfRule type="cellIs" dxfId="1939" priority="4127" operator="equal">
      <formula>0</formula>
    </cfRule>
    <cfRule type="cellIs" dxfId="1938" priority="4128" operator="greaterThan">
      <formula>0</formula>
    </cfRule>
  </conditionalFormatting>
  <conditionalFormatting sqref="AZ59:BR59">
    <cfRule type="cellIs" dxfId="1937" priority="4125" operator="equal">
      <formula>0</formula>
    </cfRule>
    <cfRule type="cellIs" dxfId="1936" priority="4126" operator="greaterThan">
      <formula>0</formula>
    </cfRule>
  </conditionalFormatting>
  <conditionalFormatting sqref="AZ62:BR62">
    <cfRule type="cellIs" dxfId="1935" priority="4123" operator="equal">
      <formula>0</formula>
    </cfRule>
    <cfRule type="cellIs" dxfId="1934" priority="4124" operator="greaterThan">
      <formula>0</formula>
    </cfRule>
  </conditionalFormatting>
  <conditionalFormatting sqref="A28:A29 A45:A46 A48:A49 A55:A56 A58:A59 A5:A6 A8:A9 A25:A26">
    <cfRule type="cellIs" dxfId="1933" priority="4122" stopIfTrue="1" operator="equal">
      <formula>TRUE</formula>
    </cfRule>
  </conditionalFormatting>
  <conditionalFormatting sqref="A35:A36 A38:A39">
    <cfRule type="cellIs" dxfId="1932" priority="4121" stopIfTrue="1" operator="equal">
      <formula>TRUE</formula>
    </cfRule>
  </conditionalFormatting>
  <conditionalFormatting sqref="AP16">
    <cfRule type="duplicateValues" dxfId="1931" priority="4118"/>
  </conditionalFormatting>
  <conditionalFormatting sqref="AP19">
    <cfRule type="duplicateValues" dxfId="1930" priority="4117"/>
  </conditionalFormatting>
  <conditionalFormatting sqref="AP26">
    <cfRule type="duplicateValues" dxfId="1929" priority="4116"/>
  </conditionalFormatting>
  <conditionalFormatting sqref="AP39">
    <cfRule type="duplicateValues" dxfId="1928" priority="4115"/>
  </conditionalFormatting>
  <conditionalFormatting sqref="AP36">
    <cfRule type="duplicateValues" dxfId="1927" priority="4114"/>
  </conditionalFormatting>
  <conditionalFormatting sqref="AP39">
    <cfRule type="duplicateValues" dxfId="1926" priority="4113"/>
  </conditionalFormatting>
  <conditionalFormatting sqref="AP49">
    <cfRule type="duplicateValues" dxfId="1925" priority="4112"/>
  </conditionalFormatting>
  <conditionalFormatting sqref="AP46">
    <cfRule type="duplicateValues" dxfId="1924" priority="4111"/>
  </conditionalFormatting>
  <conditionalFormatting sqref="AP49">
    <cfRule type="duplicateValues" dxfId="1923" priority="4110"/>
  </conditionalFormatting>
  <conditionalFormatting sqref="AO6:AP6 AL6">
    <cfRule type="duplicateValues" dxfId="1922" priority="4109"/>
  </conditionalFormatting>
  <conditionalFormatting sqref="AP9">
    <cfRule type="duplicateValues" dxfId="1921" priority="4108"/>
  </conditionalFormatting>
  <conditionalFormatting sqref="AP36">
    <cfRule type="duplicateValues" dxfId="1920" priority="4107"/>
  </conditionalFormatting>
  <conditionalFormatting sqref="AP39">
    <cfRule type="duplicateValues" dxfId="1919" priority="4106"/>
  </conditionalFormatting>
  <conditionalFormatting sqref="AM36">
    <cfRule type="duplicateValues" dxfId="1918" priority="4105"/>
  </conditionalFormatting>
  <conditionalFormatting sqref="AM39">
    <cfRule type="duplicateValues" dxfId="1917" priority="4104"/>
  </conditionalFormatting>
  <conditionalFormatting sqref="AM46">
    <cfRule type="duplicateValues" dxfId="1916" priority="4103"/>
  </conditionalFormatting>
  <conditionalFormatting sqref="AM49">
    <cfRule type="duplicateValues" dxfId="1915" priority="4102"/>
  </conditionalFormatting>
  <conditionalFormatting sqref="AO46">
    <cfRule type="duplicateValues" dxfId="1914" priority="4101"/>
  </conditionalFormatting>
  <conditionalFormatting sqref="AL6">
    <cfRule type="duplicateValues" dxfId="1913" priority="4100"/>
  </conditionalFormatting>
  <conditionalFormatting sqref="AP9 AL9">
    <cfRule type="duplicateValues" dxfId="1912" priority="4099"/>
  </conditionalFormatting>
  <conditionalFormatting sqref="AL6">
    <cfRule type="duplicateValues" dxfId="1911" priority="4098"/>
  </conditionalFormatting>
  <conditionalFormatting sqref="AP16 AL16">
    <cfRule type="duplicateValues" dxfId="1910" priority="4097"/>
  </conditionalFormatting>
  <conditionalFormatting sqref="AP19">
    <cfRule type="duplicateValues" dxfId="1909" priority="4096"/>
  </conditionalFormatting>
  <conditionalFormatting sqref="AK46">
    <cfRule type="duplicateValues" dxfId="1908" priority="4094"/>
  </conditionalFormatting>
  <conditionalFormatting sqref="AK46">
    <cfRule type="duplicateValues" dxfId="1907" priority="4093"/>
  </conditionalFormatting>
  <conditionalFormatting sqref="AP29">
    <cfRule type="duplicateValues" dxfId="1906" priority="4092"/>
  </conditionalFormatting>
  <conditionalFormatting sqref="AM36 AM46">
    <cfRule type="duplicateValues" dxfId="1905" priority="4091"/>
  </conditionalFormatting>
  <conditionalFormatting sqref="AM49">
    <cfRule type="duplicateValues" dxfId="1904" priority="4090"/>
  </conditionalFormatting>
  <conditionalFormatting sqref="AM39">
    <cfRule type="duplicateValues" dxfId="1903" priority="4087"/>
  </conditionalFormatting>
  <conditionalFormatting sqref="AK46">
    <cfRule type="duplicateValues" dxfId="1902" priority="4086"/>
  </conditionalFormatting>
  <conditionalFormatting sqref="AJ6">
    <cfRule type="duplicateValues" dxfId="1901" priority="4085"/>
  </conditionalFormatting>
  <conditionalFormatting sqref="AJ6">
    <cfRule type="duplicateValues" dxfId="1900" priority="4084"/>
  </conditionalFormatting>
  <conditionalFormatting sqref="AJ6">
    <cfRule type="duplicateValues" dxfId="1899" priority="4083"/>
  </conditionalFormatting>
  <conditionalFormatting sqref="AN16">
    <cfRule type="duplicateValues" dxfId="1898" priority="4082"/>
  </conditionalFormatting>
  <conditionalFormatting sqref="AO9">
    <cfRule type="duplicateValues" dxfId="1897" priority="4081"/>
  </conditionalFormatting>
  <conditionalFormatting sqref="AL19">
    <cfRule type="duplicateValues" dxfId="1896" priority="4080"/>
  </conditionalFormatting>
  <conditionalFormatting sqref="AL46 AL26">
    <cfRule type="duplicateValues" dxfId="1895" priority="4079"/>
  </conditionalFormatting>
  <conditionalFormatting sqref="AL49">
    <cfRule type="duplicateValues" dxfId="1894" priority="4078"/>
  </conditionalFormatting>
  <conditionalFormatting sqref="AN19">
    <cfRule type="duplicateValues" dxfId="1893" priority="4077"/>
  </conditionalFormatting>
  <conditionalFormatting sqref="AN26">
    <cfRule type="duplicateValues" dxfId="1892" priority="4076"/>
  </conditionalFormatting>
  <conditionalFormatting sqref="AN29">
    <cfRule type="duplicateValues" dxfId="1891" priority="4075"/>
  </conditionalFormatting>
  <conditionalFormatting sqref="AN36">
    <cfRule type="duplicateValues" dxfId="1890" priority="4074"/>
  </conditionalFormatting>
  <conditionalFormatting sqref="AN39">
    <cfRule type="duplicateValues" dxfId="1889" priority="4073"/>
  </conditionalFormatting>
  <conditionalFormatting sqref="AN46">
    <cfRule type="duplicateValues" dxfId="1888" priority="4072"/>
  </conditionalFormatting>
  <conditionalFormatting sqref="AN49">
    <cfRule type="duplicateValues" dxfId="1887" priority="4071"/>
  </conditionalFormatting>
  <conditionalFormatting sqref="AO16">
    <cfRule type="duplicateValues" dxfId="1886" priority="4070"/>
  </conditionalFormatting>
  <conditionalFormatting sqref="AO19">
    <cfRule type="duplicateValues" dxfId="1885" priority="4069"/>
  </conditionalFormatting>
  <conditionalFormatting sqref="AO26">
    <cfRule type="duplicateValues" dxfId="1884" priority="4068"/>
  </conditionalFormatting>
  <conditionalFormatting sqref="AO29">
    <cfRule type="duplicateValues" dxfId="1883" priority="4067"/>
  </conditionalFormatting>
  <conditionalFormatting sqref="AO36">
    <cfRule type="duplicateValues" dxfId="1882" priority="4066"/>
  </conditionalFormatting>
  <conditionalFormatting sqref="AO39">
    <cfRule type="duplicateValues" dxfId="1881" priority="4065"/>
  </conditionalFormatting>
  <conditionalFormatting sqref="AZ6:BR6">
    <cfRule type="cellIs" dxfId="1880" priority="4063" operator="equal">
      <formula>0</formula>
    </cfRule>
    <cfRule type="cellIs" dxfId="1879" priority="4064" operator="greaterThan">
      <formula>0</formula>
    </cfRule>
  </conditionalFormatting>
  <conditionalFormatting sqref="AZ9:BR9">
    <cfRule type="cellIs" dxfId="1878" priority="4061" operator="equal">
      <formula>0</formula>
    </cfRule>
    <cfRule type="cellIs" dxfId="1877" priority="4062" operator="greaterThan">
      <formula>0</formula>
    </cfRule>
  </conditionalFormatting>
  <conditionalFormatting sqref="AZ12:BR12">
    <cfRule type="cellIs" dxfId="1876" priority="4059" operator="equal">
      <formula>0</formula>
    </cfRule>
    <cfRule type="cellIs" dxfId="1875" priority="4060" operator="greaterThan">
      <formula>0</formula>
    </cfRule>
  </conditionalFormatting>
  <conditionalFormatting sqref="AK49">
    <cfRule type="duplicateValues" dxfId="1874" priority="4058"/>
  </conditionalFormatting>
  <conditionalFormatting sqref="AK49">
    <cfRule type="duplicateValues" dxfId="1873" priority="4057"/>
  </conditionalFormatting>
  <conditionalFormatting sqref="AK49">
    <cfRule type="duplicateValues" dxfId="1872" priority="4056"/>
  </conditionalFormatting>
  <conditionalFormatting sqref="AL36">
    <cfRule type="duplicateValues" dxfId="1871" priority="4055"/>
  </conditionalFormatting>
  <conditionalFormatting sqref="AL39">
    <cfRule type="duplicateValues" dxfId="1870" priority="4054"/>
  </conditionalFormatting>
  <conditionalFormatting sqref="AN6">
    <cfRule type="duplicateValues" dxfId="1869" priority="4053"/>
  </conditionalFormatting>
  <conditionalFormatting sqref="AN9">
    <cfRule type="duplicateValues" dxfId="1868" priority="4052"/>
  </conditionalFormatting>
  <conditionalFormatting sqref="AO49">
    <cfRule type="duplicateValues" dxfId="1867" priority="4051"/>
  </conditionalFormatting>
  <conditionalFormatting sqref="A15:A16 A18:A19">
    <cfRule type="cellIs" dxfId="1866" priority="4043" stopIfTrue="1" operator="equal">
      <formula>TRUE</formula>
    </cfRule>
  </conditionalFormatting>
  <conditionalFormatting sqref="AL29">
    <cfRule type="duplicateValues" dxfId="1865" priority="4035"/>
  </conditionalFormatting>
  <conditionalFormatting sqref="AM6">
    <cfRule type="duplicateValues" dxfId="1864" priority="4034"/>
  </conditionalFormatting>
  <conditionalFormatting sqref="AM9">
    <cfRule type="duplicateValues" dxfId="1863" priority="4033"/>
  </conditionalFormatting>
  <conditionalFormatting sqref="AM6">
    <cfRule type="duplicateValues" dxfId="1862" priority="4032"/>
  </conditionalFormatting>
  <conditionalFormatting sqref="AM16">
    <cfRule type="duplicateValues" dxfId="1861" priority="4031"/>
  </conditionalFormatting>
  <conditionalFormatting sqref="AM9">
    <cfRule type="duplicateValues" dxfId="1860" priority="4030"/>
  </conditionalFormatting>
  <conditionalFormatting sqref="AM9">
    <cfRule type="duplicateValues" dxfId="1859" priority="4029"/>
  </conditionalFormatting>
  <conditionalFormatting sqref="AM16">
    <cfRule type="duplicateValues" dxfId="1858" priority="4028"/>
  </conditionalFormatting>
  <conditionalFormatting sqref="AM16">
    <cfRule type="duplicateValues" dxfId="1857" priority="4027"/>
  </conditionalFormatting>
  <conditionalFormatting sqref="AM19">
    <cfRule type="duplicateValues" dxfId="1856" priority="4026"/>
  </conditionalFormatting>
  <conditionalFormatting sqref="AM19">
    <cfRule type="duplicateValues" dxfId="1855" priority="4025"/>
  </conditionalFormatting>
  <conditionalFormatting sqref="AM26">
    <cfRule type="duplicateValues" dxfId="1854" priority="4024"/>
  </conditionalFormatting>
  <conditionalFormatting sqref="AM26">
    <cfRule type="duplicateValues" dxfId="1853" priority="4023"/>
  </conditionalFormatting>
  <conditionalFormatting sqref="AM6">
    <cfRule type="duplicateValues" dxfId="1852" priority="4022"/>
  </conditionalFormatting>
  <conditionalFormatting sqref="AM6">
    <cfRule type="duplicateValues" dxfId="1851" priority="4021"/>
  </conditionalFormatting>
  <conditionalFormatting sqref="AM19">
    <cfRule type="duplicateValues" dxfId="1850" priority="4020"/>
  </conditionalFormatting>
  <conditionalFormatting sqref="AM26">
    <cfRule type="duplicateValues" dxfId="1849" priority="4019"/>
  </conditionalFormatting>
  <conditionalFormatting sqref="AM29">
    <cfRule type="duplicateValues" dxfId="1848" priority="4018"/>
  </conditionalFormatting>
  <conditionalFormatting sqref="AM29">
    <cfRule type="duplicateValues" dxfId="1847" priority="4017"/>
  </conditionalFormatting>
  <conditionalFormatting sqref="AM29">
    <cfRule type="duplicateValues" dxfId="1846" priority="4016"/>
  </conditionalFormatting>
  <conditionalFormatting sqref="AL6">
    <cfRule type="duplicateValues" dxfId="1845" priority="4015"/>
  </conditionalFormatting>
  <conditionalFormatting sqref="AL9">
    <cfRule type="duplicateValues" dxfId="1844" priority="4014"/>
  </conditionalFormatting>
  <conditionalFormatting sqref="AL6">
    <cfRule type="duplicateValues" dxfId="1843" priority="4013"/>
  </conditionalFormatting>
  <conditionalFormatting sqref="AL16">
    <cfRule type="duplicateValues" dxfId="1842" priority="4012"/>
  </conditionalFormatting>
  <conditionalFormatting sqref="AL9">
    <cfRule type="duplicateValues" dxfId="1841" priority="4011"/>
  </conditionalFormatting>
  <conditionalFormatting sqref="AL9">
    <cfRule type="duplicateValues" dxfId="1840" priority="4010"/>
  </conditionalFormatting>
  <conditionalFormatting sqref="AL16">
    <cfRule type="duplicateValues" dxfId="1839" priority="4009"/>
  </conditionalFormatting>
  <conditionalFormatting sqref="AL16">
    <cfRule type="duplicateValues" dxfId="1838" priority="4008"/>
  </conditionalFormatting>
  <conditionalFormatting sqref="AL19">
    <cfRule type="duplicateValues" dxfId="1837" priority="4007"/>
  </conditionalFormatting>
  <conditionalFormatting sqref="AL19">
    <cfRule type="duplicateValues" dxfId="1836" priority="4006"/>
  </conditionalFormatting>
  <conditionalFormatting sqref="AL26">
    <cfRule type="duplicateValues" dxfId="1835" priority="4005"/>
  </conditionalFormatting>
  <conditionalFormatting sqref="AL26">
    <cfRule type="duplicateValues" dxfId="1834" priority="4004"/>
  </conditionalFormatting>
  <conditionalFormatting sqref="AL6">
    <cfRule type="duplicateValues" dxfId="1833" priority="4003"/>
  </conditionalFormatting>
  <conditionalFormatting sqref="AL6">
    <cfRule type="duplicateValues" dxfId="1832" priority="4002"/>
  </conditionalFormatting>
  <conditionalFormatting sqref="AL19">
    <cfRule type="duplicateValues" dxfId="1831" priority="4001"/>
  </conditionalFormatting>
  <conditionalFormatting sqref="AL26">
    <cfRule type="duplicateValues" dxfId="1830" priority="4000"/>
  </conditionalFormatting>
  <conditionalFormatting sqref="AL29">
    <cfRule type="duplicateValues" dxfId="1829" priority="3999"/>
  </conditionalFormatting>
  <conditionalFormatting sqref="AL29">
    <cfRule type="duplicateValues" dxfId="1828" priority="3998"/>
  </conditionalFormatting>
  <conditionalFormatting sqref="AL29">
    <cfRule type="duplicateValues" dxfId="1827" priority="3997"/>
  </conditionalFormatting>
  <conditionalFormatting sqref="AK36">
    <cfRule type="duplicateValues" dxfId="1826" priority="3996"/>
  </conditionalFormatting>
  <conditionalFormatting sqref="AK36">
    <cfRule type="duplicateValues" dxfId="1825" priority="3995"/>
  </conditionalFormatting>
  <conditionalFormatting sqref="AK36">
    <cfRule type="duplicateValues" dxfId="1824" priority="3994"/>
  </conditionalFormatting>
  <conditionalFormatting sqref="AK39">
    <cfRule type="duplicateValues" dxfId="1823" priority="3993"/>
  </conditionalFormatting>
  <conditionalFormatting sqref="AK39">
    <cfRule type="duplicateValues" dxfId="1822" priority="3992"/>
  </conditionalFormatting>
  <conditionalFormatting sqref="AK39">
    <cfRule type="duplicateValues" dxfId="1821" priority="3991"/>
  </conditionalFormatting>
  <conditionalFormatting sqref="AK36">
    <cfRule type="duplicateValues" dxfId="1820" priority="3990"/>
  </conditionalFormatting>
  <conditionalFormatting sqref="AK39">
    <cfRule type="duplicateValues" dxfId="1819" priority="3989"/>
  </conditionalFormatting>
  <conditionalFormatting sqref="AK6">
    <cfRule type="duplicateValues" dxfId="1818" priority="3979"/>
  </conditionalFormatting>
  <conditionalFormatting sqref="AK9">
    <cfRule type="duplicateValues" dxfId="1817" priority="3978"/>
  </conditionalFormatting>
  <conditionalFormatting sqref="AK6">
    <cfRule type="duplicateValues" dxfId="1816" priority="3977"/>
  </conditionalFormatting>
  <conditionalFormatting sqref="AK16">
    <cfRule type="duplicateValues" dxfId="1815" priority="3976"/>
  </conditionalFormatting>
  <conditionalFormatting sqref="AK9">
    <cfRule type="duplicateValues" dxfId="1814" priority="3975"/>
  </conditionalFormatting>
  <conditionalFormatting sqref="AK9">
    <cfRule type="duplicateValues" dxfId="1813" priority="3974"/>
  </conditionalFormatting>
  <conditionalFormatting sqref="AK16">
    <cfRule type="duplicateValues" dxfId="1812" priority="3973"/>
  </conditionalFormatting>
  <conditionalFormatting sqref="AK16">
    <cfRule type="duplicateValues" dxfId="1811" priority="3972"/>
  </conditionalFormatting>
  <conditionalFormatting sqref="AK19">
    <cfRule type="duplicateValues" dxfId="1810" priority="3971"/>
  </conditionalFormatting>
  <conditionalFormatting sqref="AK19">
    <cfRule type="duplicateValues" dxfId="1809" priority="3970"/>
  </conditionalFormatting>
  <conditionalFormatting sqref="AK26">
    <cfRule type="duplicateValues" dxfId="1808" priority="3969"/>
  </conditionalFormatting>
  <conditionalFormatting sqref="AK26">
    <cfRule type="duplicateValues" dxfId="1807" priority="3968"/>
  </conditionalFormatting>
  <conditionalFormatting sqref="AK6">
    <cfRule type="duplicateValues" dxfId="1806" priority="3967"/>
  </conditionalFormatting>
  <conditionalFormatting sqref="AK6">
    <cfRule type="duplicateValues" dxfId="1805" priority="3966"/>
  </conditionalFormatting>
  <conditionalFormatting sqref="AK19">
    <cfRule type="duplicateValues" dxfId="1804" priority="3965"/>
  </conditionalFormatting>
  <conditionalFormatting sqref="AK26">
    <cfRule type="duplicateValues" dxfId="1803" priority="3964"/>
  </conditionalFormatting>
  <conditionalFormatting sqref="AK29">
    <cfRule type="duplicateValues" dxfId="1802" priority="3963"/>
  </conditionalFormatting>
  <conditionalFormatting sqref="AK29">
    <cfRule type="duplicateValues" dxfId="1801" priority="3962"/>
  </conditionalFormatting>
  <conditionalFormatting sqref="AK29">
    <cfRule type="duplicateValues" dxfId="1800" priority="3961"/>
  </conditionalFormatting>
  <conditionalFormatting sqref="AI36">
    <cfRule type="duplicateValues" dxfId="1799" priority="3945"/>
  </conditionalFormatting>
  <conditionalFormatting sqref="AI36">
    <cfRule type="duplicateValues" dxfId="1798" priority="3944"/>
  </conditionalFormatting>
  <conditionalFormatting sqref="AI39">
    <cfRule type="duplicateValues" dxfId="1797" priority="3941"/>
  </conditionalFormatting>
  <conditionalFormatting sqref="AI39">
    <cfRule type="duplicateValues" dxfId="1796" priority="3940"/>
  </conditionalFormatting>
  <conditionalFormatting sqref="AJ9">
    <cfRule type="duplicateValues" dxfId="1795" priority="3817"/>
  </conditionalFormatting>
  <conditionalFormatting sqref="AJ9">
    <cfRule type="duplicateValues" dxfId="1794" priority="3816"/>
  </conditionalFormatting>
  <conditionalFormatting sqref="AJ9">
    <cfRule type="duplicateValues" dxfId="1793" priority="3815"/>
  </conditionalFormatting>
  <conditionalFormatting sqref="AJ46">
    <cfRule type="duplicateValues" dxfId="1792" priority="3802"/>
  </conditionalFormatting>
  <conditionalFormatting sqref="AJ46">
    <cfRule type="duplicateValues" dxfId="1791" priority="3801"/>
  </conditionalFormatting>
  <conditionalFormatting sqref="AJ46">
    <cfRule type="duplicateValues" dxfId="1790" priority="3800"/>
  </conditionalFormatting>
  <conditionalFormatting sqref="AJ49">
    <cfRule type="duplicateValues" dxfId="1789" priority="3799"/>
  </conditionalFormatting>
  <conditionalFormatting sqref="AJ49">
    <cfRule type="duplicateValues" dxfId="1788" priority="3798"/>
  </conditionalFormatting>
  <conditionalFormatting sqref="AJ49">
    <cfRule type="duplicateValues" dxfId="1787" priority="3797"/>
  </conditionalFormatting>
  <conditionalFormatting sqref="AJ16">
    <cfRule type="duplicateValues" dxfId="1786" priority="3784"/>
  </conditionalFormatting>
  <conditionalFormatting sqref="AJ16">
    <cfRule type="duplicateValues" dxfId="1785" priority="3783"/>
  </conditionalFormatting>
  <conditionalFormatting sqref="AJ16">
    <cfRule type="duplicateValues" dxfId="1784" priority="3782"/>
  </conditionalFormatting>
  <conditionalFormatting sqref="AJ19">
    <cfRule type="duplicateValues" dxfId="1783" priority="3769"/>
  </conditionalFormatting>
  <conditionalFormatting sqref="AJ19">
    <cfRule type="duplicateValues" dxfId="1782" priority="3768"/>
  </conditionalFormatting>
  <conditionalFormatting sqref="AJ19">
    <cfRule type="duplicateValues" dxfId="1781" priority="3767"/>
  </conditionalFormatting>
  <conditionalFormatting sqref="AJ26">
    <cfRule type="duplicateValues" dxfId="1780" priority="3754"/>
  </conditionalFormatting>
  <conditionalFormatting sqref="AJ26">
    <cfRule type="duplicateValues" dxfId="1779" priority="3753"/>
  </conditionalFormatting>
  <conditionalFormatting sqref="AJ26">
    <cfRule type="duplicateValues" dxfId="1778" priority="3752"/>
  </conditionalFormatting>
  <conditionalFormatting sqref="AJ29">
    <cfRule type="duplicateValues" dxfId="1777" priority="3751"/>
  </conditionalFormatting>
  <conditionalFormatting sqref="AJ29">
    <cfRule type="duplicateValues" dxfId="1776" priority="3750"/>
  </conditionalFormatting>
  <conditionalFormatting sqref="AJ29">
    <cfRule type="duplicateValues" dxfId="1775" priority="3749"/>
  </conditionalFormatting>
  <conditionalFormatting sqref="AJ36">
    <cfRule type="duplicateValues" dxfId="1774" priority="3736"/>
  </conditionalFormatting>
  <conditionalFormatting sqref="AJ36">
    <cfRule type="duplicateValues" dxfId="1773" priority="3735"/>
  </conditionalFormatting>
  <conditionalFormatting sqref="AJ36">
    <cfRule type="duplicateValues" dxfId="1772" priority="3734"/>
  </conditionalFormatting>
  <conditionalFormatting sqref="AJ39">
    <cfRule type="duplicateValues" dxfId="1771" priority="3733"/>
  </conditionalFormatting>
  <conditionalFormatting sqref="AJ39">
    <cfRule type="duplicateValues" dxfId="1770" priority="3732"/>
  </conditionalFormatting>
  <conditionalFormatting sqref="AJ39">
    <cfRule type="duplicateValues" dxfId="1769" priority="3731"/>
  </conditionalFormatting>
  <conditionalFormatting sqref="AH45">
    <cfRule type="duplicateValues" dxfId="1768" priority="2383"/>
  </conditionalFormatting>
  <conditionalFormatting sqref="AH48">
    <cfRule type="duplicateValues" dxfId="1767" priority="2382"/>
  </conditionalFormatting>
  <conditionalFormatting sqref="AH16">
    <cfRule type="duplicateValues" dxfId="1766" priority="2381"/>
  </conditionalFormatting>
  <conditionalFormatting sqref="AH19">
    <cfRule type="duplicateValues" dxfId="1765" priority="2380"/>
  </conditionalFormatting>
  <conditionalFormatting sqref="AH26">
    <cfRule type="duplicateValues" dxfId="1764" priority="2379"/>
  </conditionalFormatting>
  <conditionalFormatting sqref="AH29">
    <cfRule type="duplicateValues" dxfId="1763" priority="2378"/>
  </conditionalFormatting>
  <conditionalFormatting sqref="AH36">
    <cfRule type="duplicateValues" dxfId="1762" priority="2377"/>
  </conditionalFormatting>
  <conditionalFormatting sqref="AH39">
    <cfRule type="duplicateValues" dxfId="1761" priority="2376"/>
  </conditionalFormatting>
  <conditionalFormatting sqref="AH46">
    <cfRule type="duplicateValues" dxfId="1760" priority="2375"/>
  </conditionalFormatting>
  <conditionalFormatting sqref="AH49">
    <cfRule type="duplicateValues" dxfId="1759" priority="2374"/>
  </conditionalFormatting>
  <conditionalFormatting sqref="AH6">
    <cfRule type="duplicateValues" dxfId="1758" priority="2347"/>
  </conditionalFormatting>
  <conditionalFormatting sqref="AH9">
    <cfRule type="duplicateValues" dxfId="1757" priority="2346"/>
  </conditionalFormatting>
  <conditionalFormatting sqref="AG45">
    <cfRule type="duplicateValues" dxfId="1756" priority="2201"/>
  </conditionalFormatting>
  <conditionalFormatting sqref="AG48">
    <cfRule type="duplicateValues" dxfId="1755" priority="2200"/>
  </conditionalFormatting>
  <conditionalFormatting sqref="AI16 AI6">
    <cfRule type="duplicateValues" dxfId="1754" priority="1710"/>
  </conditionalFormatting>
  <conditionalFormatting sqref="AI16 AI6">
    <cfRule type="duplicateValues" dxfId="1753" priority="1709"/>
  </conditionalFormatting>
  <conditionalFormatting sqref="AI19 AI9">
    <cfRule type="duplicateValues" dxfId="1752" priority="1708"/>
  </conditionalFormatting>
  <conditionalFormatting sqref="AI19 AI9">
    <cfRule type="duplicateValues" dxfId="1751" priority="1707"/>
  </conditionalFormatting>
  <conditionalFormatting sqref="AI46">
    <cfRule type="duplicateValues" dxfId="1750" priority="1694"/>
  </conditionalFormatting>
  <conditionalFormatting sqref="AI46">
    <cfRule type="duplicateValues" dxfId="1749" priority="1693"/>
  </conditionalFormatting>
  <conditionalFormatting sqref="AI49">
    <cfRule type="duplicateValues" dxfId="1748" priority="1692"/>
  </conditionalFormatting>
  <conditionalFormatting sqref="AI49">
    <cfRule type="duplicateValues" dxfId="1747" priority="1691"/>
  </conditionalFormatting>
  <conditionalFormatting sqref="AI26">
    <cfRule type="duplicateValues" dxfId="1746" priority="1618"/>
  </conditionalFormatting>
  <conditionalFormatting sqref="AI26">
    <cfRule type="duplicateValues" dxfId="1745" priority="1617"/>
  </conditionalFormatting>
  <conditionalFormatting sqref="AI29">
    <cfRule type="duplicateValues" dxfId="1744" priority="1616"/>
  </conditionalFormatting>
  <conditionalFormatting sqref="AI29">
    <cfRule type="duplicateValues" dxfId="1743" priority="1615"/>
  </conditionalFormatting>
  <conditionalFormatting sqref="B6:AG6">
    <cfRule type="duplicateValues" dxfId="1742" priority="12"/>
  </conditionalFormatting>
  <conditionalFormatting sqref="B9:AG9">
    <cfRule type="duplicateValues" dxfId="1741" priority="11"/>
  </conditionalFormatting>
  <conditionalFormatting sqref="B16:AG16">
    <cfRule type="duplicateValues" dxfId="1740" priority="10"/>
  </conditionalFormatting>
  <conditionalFormatting sqref="B19:AG19">
    <cfRule type="duplicateValues" dxfId="1739" priority="9"/>
  </conditionalFormatting>
  <conditionalFormatting sqref="B26:AG26">
    <cfRule type="duplicateValues" dxfId="1738" priority="8"/>
  </conditionalFormatting>
  <conditionalFormatting sqref="B29:AG29">
    <cfRule type="duplicateValues" dxfId="1737" priority="7"/>
  </conditionalFormatting>
  <conditionalFormatting sqref="B36:AG36">
    <cfRule type="duplicateValues" dxfId="1736" priority="6"/>
  </conditionalFormatting>
  <conditionalFormatting sqref="B39:AG39">
    <cfRule type="duplicateValues" dxfId="1735" priority="5"/>
  </conditionalFormatting>
  <conditionalFormatting sqref="B46:AG46">
    <cfRule type="duplicateValues" dxfId="1734" priority="4"/>
  </conditionalFormatting>
  <conditionalFormatting sqref="B49:AG49">
    <cfRule type="duplicateValues" dxfId="1733" priority="3"/>
  </conditionalFormatting>
  <conditionalFormatting sqref="B56:AG56">
    <cfRule type="duplicateValues" dxfId="1732" priority="2"/>
  </conditionalFormatting>
  <conditionalFormatting sqref="B59:AG59">
    <cfRule type="duplicateValues" dxfId="1731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61601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120" stopIfTrue="1" operator="containsText" id="{5B8A37B5-9AE7-4117-9EE4-F8AF88D2FD0E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4119" stopIfTrue="1" operator="containsText" id="{F7E7CC15-7708-4DCB-971F-FE1ED6B20DD2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4042" stopIfTrue="1" operator="containsText" id="{F8B8444B-4C6B-4E2D-B62E-987782399249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710A5-9C3A-4B1C-B805-DE767D982F40}">
  <sheetPr codeName="Tabelle284"/>
  <dimension ref="A1:CE85"/>
  <sheetViews>
    <sheetView zoomScale="70" zoomScaleNormal="70" zoomScaleSheetLayoutView="70" zoomScalePageLayoutView="70" workbookViewId="0">
      <selection activeCell="O11" sqref="O11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8</v>
      </c>
      <c r="B1" s="3">
        <f>DATE(YEAR(A2),1,7*A1-3-WEEKDAY(DATE(YEAR(A2),,),3))</f>
        <v>43878</v>
      </c>
      <c r="C1" s="2" t="s">
        <v>29</v>
      </c>
      <c r="D1" s="3">
        <f>B1+4</f>
        <v>43882</v>
      </c>
      <c r="E1" s="207">
        <f ca="1">SUMIF(B6:AI7,"&lt;&gt;"&amp;"",B2:AI2)</f>
        <v>87</v>
      </c>
      <c r="F1" s="363" t="s">
        <v>265</v>
      </c>
      <c r="G1" s="354"/>
      <c r="H1" s="364"/>
      <c r="I1" s="364"/>
      <c r="J1" s="307"/>
      <c r="K1" s="364"/>
      <c r="L1" s="364"/>
      <c r="M1" s="353"/>
      <c r="N1" s="365"/>
      <c r="O1" s="328"/>
      <c r="P1" s="227"/>
      <c r="Q1" s="328"/>
      <c r="R1" s="345"/>
      <c r="S1" s="327"/>
      <c r="T1" s="222"/>
      <c r="U1" s="237"/>
      <c r="V1" s="224"/>
      <c r="W1" s="253"/>
      <c r="X1" s="221"/>
      <c r="Y1" s="223"/>
      <c r="Z1" s="212"/>
      <c r="AA1" s="227"/>
      <c r="AB1" s="227"/>
      <c r="AC1" s="225"/>
      <c r="AD1" s="362" t="s">
        <v>351</v>
      </c>
      <c r="AE1" s="221"/>
      <c r="AF1" s="227"/>
      <c r="AG1" s="227"/>
      <c r="AH1" s="221"/>
      <c r="AI1" s="212"/>
      <c r="AJ1" s="225"/>
      <c r="AK1" s="254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13</v>
      </c>
      <c r="G2" s="166">
        <v>2</v>
      </c>
      <c r="H2" s="166">
        <v>1</v>
      </c>
      <c r="I2" s="166"/>
      <c r="J2" s="165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165">
        <v>1</v>
      </c>
      <c r="T2" s="165">
        <v>3</v>
      </c>
      <c r="U2" s="165">
        <v>2</v>
      </c>
      <c r="V2" s="165">
        <v>5</v>
      </c>
      <c r="W2" s="165">
        <v>7</v>
      </c>
      <c r="X2" s="165">
        <v>1</v>
      </c>
      <c r="Y2" s="165">
        <v>1</v>
      </c>
      <c r="Z2" s="165">
        <v>1</v>
      </c>
      <c r="AA2" s="165"/>
      <c r="AB2" s="166">
        <v>1</v>
      </c>
      <c r="AC2" s="165">
        <v>1</v>
      </c>
      <c r="AD2" s="165">
        <v>4</v>
      </c>
      <c r="AE2" s="165">
        <v>6</v>
      </c>
      <c r="AF2" s="165">
        <v>7</v>
      </c>
      <c r="AG2" s="165">
        <v>1</v>
      </c>
      <c r="AH2" s="9"/>
      <c r="AI2" s="165">
        <v>6</v>
      </c>
      <c r="AJ2" s="165">
        <v>15</v>
      </c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7</v>
      </c>
      <c r="BA2" s="287">
        <f t="shared" ref="BA2:BR2" si="0">MAX(BA6,BA9,BA12,BA16,BA19,BA22,BA26,BA29,BA32,BA36,BA39,BA42,BA46,BA49,BA52,BA56,BA59,BA62)</f>
        <v>0</v>
      </c>
      <c r="BB2" s="287">
        <f t="shared" si="0"/>
        <v>4</v>
      </c>
      <c r="BC2" s="287">
        <f t="shared" si="0"/>
        <v>8</v>
      </c>
      <c r="BD2" s="287">
        <f t="shared" si="0"/>
        <v>13</v>
      </c>
      <c r="BE2" s="287">
        <f t="shared" si="0"/>
        <v>6</v>
      </c>
      <c r="BF2" s="287">
        <f t="shared" si="0"/>
        <v>15</v>
      </c>
      <c r="BG2" s="287">
        <f t="shared" si="0"/>
        <v>7</v>
      </c>
      <c r="BH2" s="287">
        <f t="shared" si="0"/>
        <v>6</v>
      </c>
      <c r="BI2" s="287">
        <f t="shared" si="0"/>
        <v>0</v>
      </c>
      <c r="BJ2" s="287">
        <f t="shared" si="0"/>
        <v>1</v>
      </c>
      <c r="BK2" s="287">
        <f t="shared" si="0"/>
        <v>2</v>
      </c>
      <c r="BL2" s="287">
        <f t="shared" si="0"/>
        <v>5</v>
      </c>
      <c r="BM2" s="287">
        <f t="shared" si="0"/>
        <v>0</v>
      </c>
      <c r="BN2" s="287">
        <f t="shared" si="0"/>
        <v>0</v>
      </c>
      <c r="BO2" s="287">
        <f t="shared" si="0"/>
        <v>1</v>
      </c>
      <c r="BP2" s="287">
        <f t="shared" si="0"/>
        <v>15</v>
      </c>
      <c r="BQ2" s="287">
        <f t="shared" si="0"/>
        <v>6</v>
      </c>
      <c r="BR2" s="287">
        <f t="shared" si="0"/>
        <v>2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 t="s">
        <v>214</v>
      </c>
      <c r="T3" s="12" t="s">
        <v>244</v>
      </c>
      <c r="U3" s="12" t="s">
        <v>332</v>
      </c>
      <c r="V3" s="12" t="s">
        <v>324</v>
      </c>
      <c r="W3" s="12" t="s">
        <v>290</v>
      </c>
      <c r="X3" s="12" t="s">
        <v>291</v>
      </c>
      <c r="Y3" s="12" t="s">
        <v>194</v>
      </c>
      <c r="Z3" s="12" t="s">
        <v>344</v>
      </c>
      <c r="AA3" s="286"/>
      <c r="AB3" s="286" t="s">
        <v>270</v>
      </c>
      <c r="AC3" s="286" t="s">
        <v>270</v>
      </c>
      <c r="AD3" s="12" t="s">
        <v>348</v>
      </c>
      <c r="AE3" s="12" t="s">
        <v>349</v>
      </c>
      <c r="AF3" s="12" t="s">
        <v>350</v>
      </c>
      <c r="AG3" s="12" t="s">
        <v>296</v>
      </c>
      <c r="AH3" s="12"/>
      <c r="AI3" s="12" t="s">
        <v>311</v>
      </c>
      <c r="AJ3" s="12" t="s">
        <v>284</v>
      </c>
      <c r="AK3" s="12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253</v>
      </c>
      <c r="C4" s="17" t="s">
        <v>319</v>
      </c>
      <c r="D4" s="17" t="s">
        <v>319</v>
      </c>
      <c r="E4" s="17" t="s">
        <v>319</v>
      </c>
      <c r="F4" s="17" t="s">
        <v>338</v>
      </c>
      <c r="G4" s="17" t="s">
        <v>353</v>
      </c>
      <c r="H4" s="17" t="s">
        <v>353</v>
      </c>
      <c r="I4" s="17"/>
      <c r="J4" s="17"/>
      <c r="K4" s="17" t="s">
        <v>353</v>
      </c>
      <c r="L4" s="17"/>
      <c r="M4" s="17" t="s">
        <v>262</v>
      </c>
      <c r="N4" s="17" t="s">
        <v>340</v>
      </c>
      <c r="O4" s="17"/>
      <c r="P4" s="17" t="s">
        <v>342</v>
      </c>
      <c r="Q4" s="17" t="s">
        <v>341</v>
      </c>
      <c r="R4" s="17" t="s">
        <v>341</v>
      </c>
      <c r="S4" s="17" t="s">
        <v>191</v>
      </c>
      <c r="T4" s="17" t="s">
        <v>341</v>
      </c>
      <c r="U4" s="17" t="s">
        <v>341</v>
      </c>
      <c r="V4" s="17" t="s">
        <v>343</v>
      </c>
      <c r="W4" s="17" t="s">
        <v>316</v>
      </c>
      <c r="X4" s="17" t="s">
        <v>319</v>
      </c>
      <c r="Y4" s="17" t="s">
        <v>192</v>
      </c>
      <c r="Z4" s="17" t="s">
        <v>353</v>
      </c>
      <c r="AA4" s="17"/>
      <c r="AB4" s="17" t="s">
        <v>258</v>
      </c>
      <c r="AC4" s="17" t="s">
        <v>355</v>
      </c>
      <c r="AD4" s="17" t="s">
        <v>347</v>
      </c>
      <c r="AE4" s="17" t="s">
        <v>345</v>
      </c>
      <c r="AF4" s="17" t="s">
        <v>341</v>
      </c>
      <c r="AG4" s="17" t="s">
        <v>192</v>
      </c>
      <c r="AH4" s="17"/>
      <c r="AI4" s="17" t="s">
        <v>356</v>
      </c>
      <c r="AJ4" s="334"/>
      <c r="AK4" s="86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305" t="s">
        <v>49</v>
      </c>
      <c r="D5" s="305" t="s">
        <v>49</v>
      </c>
      <c r="E5" s="305" t="s">
        <v>49</v>
      </c>
      <c r="F5" s="288" t="s">
        <v>4</v>
      </c>
      <c r="G5" s="291" t="s">
        <v>1</v>
      </c>
      <c r="H5" s="291" t="s">
        <v>1</v>
      </c>
      <c r="I5" s="289"/>
      <c r="J5" s="289"/>
      <c r="K5" s="291" t="s">
        <v>1</v>
      </c>
      <c r="L5" s="289"/>
      <c r="M5" s="352" t="s">
        <v>202</v>
      </c>
      <c r="N5" s="352" t="s">
        <v>202</v>
      </c>
      <c r="O5" s="289"/>
      <c r="P5" s="292" t="s">
        <v>16</v>
      </c>
      <c r="Q5" s="217" t="s">
        <v>27</v>
      </c>
      <c r="R5" s="217" t="s">
        <v>27</v>
      </c>
      <c r="S5" s="289"/>
      <c r="T5" s="217" t="s">
        <v>27</v>
      </c>
      <c r="U5" s="217" t="s">
        <v>27</v>
      </c>
      <c r="V5" s="344" t="s">
        <v>233</v>
      </c>
      <c r="W5" s="290" t="s">
        <v>6</v>
      </c>
      <c r="X5" s="305" t="s">
        <v>49</v>
      </c>
      <c r="Y5" s="292" t="s">
        <v>16</v>
      </c>
      <c r="Z5" s="291" t="s">
        <v>1</v>
      </c>
      <c r="AA5" s="289"/>
      <c r="AB5" s="293" t="s">
        <v>225</v>
      </c>
      <c r="AC5" s="306" t="s">
        <v>8</v>
      </c>
      <c r="AD5" s="264" t="s">
        <v>74</v>
      </c>
      <c r="AE5" s="366" t="s">
        <v>14</v>
      </c>
      <c r="AF5" s="217" t="s">
        <v>27</v>
      </c>
      <c r="AG5" s="292" t="s">
        <v>16</v>
      </c>
      <c r="AH5" s="289"/>
      <c r="AI5" s="367" t="s">
        <v>59</v>
      </c>
      <c r="AJ5" s="313"/>
      <c r="AK5" s="315"/>
      <c r="AL5" s="315"/>
      <c r="AM5" s="315"/>
      <c r="AN5" s="289"/>
      <c r="AO5" s="289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4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>
        <v>4</v>
      </c>
      <c r="D6" s="26">
        <v>4</v>
      </c>
      <c r="E6" s="26">
        <v>4</v>
      </c>
      <c r="F6" s="26">
        <v>5</v>
      </c>
      <c r="G6" s="26">
        <v>8</v>
      </c>
      <c r="H6" s="26">
        <v>8</v>
      </c>
      <c r="I6" s="26"/>
      <c r="J6" s="26"/>
      <c r="K6" s="26">
        <v>8</v>
      </c>
      <c r="L6" s="26"/>
      <c r="M6" s="26" t="s">
        <v>271</v>
      </c>
      <c r="N6" s="26" t="s">
        <v>64</v>
      </c>
      <c r="O6" s="26"/>
      <c r="P6" s="26" t="s">
        <v>32</v>
      </c>
      <c r="Q6" s="26">
        <v>7</v>
      </c>
      <c r="R6" s="26">
        <v>7</v>
      </c>
      <c r="S6" s="26"/>
      <c r="T6" s="26">
        <v>7</v>
      </c>
      <c r="U6" s="26">
        <v>7</v>
      </c>
      <c r="V6" s="26" t="s">
        <v>33</v>
      </c>
      <c r="W6" s="26">
        <v>1</v>
      </c>
      <c r="X6" s="26">
        <v>4</v>
      </c>
      <c r="Y6" s="26" t="s">
        <v>62</v>
      </c>
      <c r="Z6" s="26">
        <v>8</v>
      </c>
      <c r="AA6" s="26"/>
      <c r="AB6" s="26" t="s">
        <v>63</v>
      </c>
      <c r="AC6" s="26" t="s">
        <v>31</v>
      </c>
      <c r="AD6" s="26">
        <v>3</v>
      </c>
      <c r="AE6" s="26">
        <v>9</v>
      </c>
      <c r="AF6" s="26">
        <v>7</v>
      </c>
      <c r="AG6" s="26" t="s">
        <v>62</v>
      </c>
      <c r="AH6" s="26"/>
      <c r="AI6" s="26">
        <v>6</v>
      </c>
      <c r="AJ6" s="82"/>
      <c r="AK6" s="31"/>
      <c r="AL6" s="31"/>
      <c r="AM6" s="31"/>
      <c r="AN6" s="124"/>
      <c r="AO6" s="124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7</v>
      </c>
      <c r="BA6" s="167">
        <f t="shared" si="2"/>
        <v>0</v>
      </c>
      <c r="BB6" s="167">
        <f t="shared" si="2"/>
        <v>4</v>
      </c>
      <c r="BC6" s="167">
        <f t="shared" si="2"/>
        <v>8</v>
      </c>
      <c r="BD6" s="167">
        <f t="shared" si="2"/>
        <v>13</v>
      </c>
      <c r="BE6" s="167">
        <f t="shared" si="2"/>
        <v>6</v>
      </c>
      <c r="BF6" s="167">
        <f t="shared" si="2"/>
        <v>15</v>
      </c>
      <c r="BG6" s="167">
        <f t="shared" si="2"/>
        <v>7</v>
      </c>
      <c r="BH6" s="167">
        <f t="shared" si="2"/>
        <v>6</v>
      </c>
      <c r="BI6" s="167">
        <f t="shared" si="2"/>
        <v>0</v>
      </c>
      <c r="BJ6" s="167">
        <f t="shared" si="2"/>
        <v>1</v>
      </c>
      <c r="BK6" s="167">
        <f t="shared" si="2"/>
        <v>2</v>
      </c>
      <c r="BL6" s="167">
        <f t="shared" si="2"/>
        <v>5</v>
      </c>
      <c r="BM6" s="167">
        <f t="shared" si="2"/>
        <v>0</v>
      </c>
      <c r="BN6" s="167">
        <f t="shared" si="2"/>
        <v>0</v>
      </c>
      <c r="BO6" s="167">
        <f t="shared" si="2"/>
        <v>1</v>
      </c>
      <c r="BP6" s="167">
        <f t="shared" si="2"/>
        <v>0</v>
      </c>
      <c r="BQ6" s="167">
        <f t="shared" si="2"/>
        <v>6</v>
      </c>
      <c r="BR6" s="167">
        <f t="shared" si="2"/>
        <v>2</v>
      </c>
      <c r="BU6" s="8"/>
      <c r="BV6" s="24"/>
      <c r="BX6" s="168">
        <v>8</v>
      </c>
      <c r="BY6" s="170">
        <f>COUNTIF($AZ$2:$BR$2,"&lt;=8")-BY5</f>
        <v>12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253</v>
      </c>
      <c r="C7" s="17" t="s">
        <v>319</v>
      </c>
      <c r="D7" s="17" t="s">
        <v>319</v>
      </c>
      <c r="E7" s="17" t="s">
        <v>319</v>
      </c>
      <c r="F7" s="17" t="s">
        <v>338</v>
      </c>
      <c r="G7" s="17" t="s">
        <v>353</v>
      </c>
      <c r="H7" s="17" t="s">
        <v>353</v>
      </c>
      <c r="I7" s="17"/>
      <c r="J7" s="17"/>
      <c r="K7" s="17" t="s">
        <v>353</v>
      </c>
      <c r="L7" s="17"/>
      <c r="M7" s="17" t="s">
        <v>262</v>
      </c>
      <c r="N7" s="17" t="s">
        <v>340</v>
      </c>
      <c r="O7" s="17"/>
      <c r="P7" s="17" t="s">
        <v>342</v>
      </c>
      <c r="Q7" s="17" t="s">
        <v>341</v>
      </c>
      <c r="R7" s="17" t="s">
        <v>341</v>
      </c>
      <c r="S7" s="17" t="s">
        <v>191</v>
      </c>
      <c r="T7" s="17" t="s">
        <v>341</v>
      </c>
      <c r="U7" s="17" t="s">
        <v>341</v>
      </c>
      <c r="V7" s="17" t="s">
        <v>343</v>
      </c>
      <c r="W7" s="17" t="s">
        <v>316</v>
      </c>
      <c r="X7" s="17" t="s">
        <v>319</v>
      </c>
      <c r="Y7" s="17" t="s">
        <v>192</v>
      </c>
      <c r="Z7" s="17" t="s">
        <v>353</v>
      </c>
      <c r="AA7" s="17"/>
      <c r="AB7" s="17" t="s">
        <v>258</v>
      </c>
      <c r="AC7" s="17" t="s">
        <v>355</v>
      </c>
      <c r="AD7" s="17" t="s">
        <v>347</v>
      </c>
      <c r="AE7" s="17" t="s">
        <v>345</v>
      </c>
      <c r="AF7" s="17" t="s">
        <v>341</v>
      </c>
      <c r="AG7" s="17" t="s">
        <v>192</v>
      </c>
      <c r="AH7" s="17"/>
      <c r="AI7" s="17" t="s">
        <v>356</v>
      </c>
      <c r="AJ7" s="334"/>
      <c r="AK7" s="86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0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305" t="s">
        <v>49</v>
      </c>
      <c r="D8" s="305" t="s">
        <v>49</v>
      </c>
      <c r="E8" s="305" t="s">
        <v>49</v>
      </c>
      <c r="F8" s="288" t="s">
        <v>4</v>
      </c>
      <c r="G8" s="291" t="s">
        <v>1</v>
      </c>
      <c r="H8" s="291" t="s">
        <v>1</v>
      </c>
      <c r="I8" s="289"/>
      <c r="J8" s="289"/>
      <c r="K8" s="291" t="s">
        <v>1</v>
      </c>
      <c r="L8" s="289"/>
      <c r="M8" s="352" t="s">
        <v>202</v>
      </c>
      <c r="N8" s="352" t="s">
        <v>202</v>
      </c>
      <c r="O8" s="289"/>
      <c r="P8" s="292" t="s">
        <v>16</v>
      </c>
      <c r="Q8" s="217" t="s">
        <v>27</v>
      </c>
      <c r="R8" s="217" t="s">
        <v>27</v>
      </c>
      <c r="S8" s="289"/>
      <c r="T8" s="217" t="s">
        <v>27</v>
      </c>
      <c r="U8" s="217" t="s">
        <v>27</v>
      </c>
      <c r="V8" s="344" t="s">
        <v>233</v>
      </c>
      <c r="W8" s="290" t="s">
        <v>6</v>
      </c>
      <c r="X8" s="305" t="s">
        <v>49</v>
      </c>
      <c r="Y8" s="292" t="s">
        <v>16</v>
      </c>
      <c r="Z8" s="291" t="s">
        <v>1</v>
      </c>
      <c r="AA8" s="289"/>
      <c r="AB8" s="293" t="s">
        <v>225</v>
      </c>
      <c r="AC8" s="306" t="s">
        <v>8</v>
      </c>
      <c r="AD8" s="264" t="s">
        <v>74</v>
      </c>
      <c r="AE8" s="366" t="s">
        <v>14</v>
      </c>
      <c r="AF8" s="217" t="s">
        <v>27</v>
      </c>
      <c r="AG8" s="292" t="s">
        <v>16</v>
      </c>
      <c r="AH8" s="289"/>
      <c r="AI8" s="367" t="s">
        <v>59</v>
      </c>
      <c r="AJ8" s="313"/>
      <c r="AK8" s="315"/>
      <c r="AL8" s="315"/>
      <c r="AM8" s="315"/>
      <c r="AN8" s="289"/>
      <c r="AO8" s="289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3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>
        <v>4</v>
      </c>
      <c r="D9" s="26">
        <v>4</v>
      </c>
      <c r="E9" s="26">
        <v>4</v>
      </c>
      <c r="F9" s="26">
        <v>5</v>
      </c>
      <c r="G9" s="26">
        <v>8</v>
      </c>
      <c r="H9" s="26">
        <v>8</v>
      </c>
      <c r="I9" s="26"/>
      <c r="J9" s="26"/>
      <c r="K9" s="26">
        <v>8</v>
      </c>
      <c r="L9" s="26"/>
      <c r="M9" s="26" t="s">
        <v>271</v>
      </c>
      <c r="N9" s="26" t="s">
        <v>64</v>
      </c>
      <c r="O9" s="26"/>
      <c r="P9" s="26" t="s">
        <v>32</v>
      </c>
      <c r="Q9" s="26">
        <v>7</v>
      </c>
      <c r="R9" s="26">
        <v>7</v>
      </c>
      <c r="S9" s="26"/>
      <c r="T9" s="26">
        <v>7</v>
      </c>
      <c r="U9" s="26">
        <v>7</v>
      </c>
      <c r="V9" s="26" t="s">
        <v>33</v>
      </c>
      <c r="W9" s="26">
        <v>1</v>
      </c>
      <c r="X9" s="26">
        <v>4</v>
      </c>
      <c r="Y9" s="26" t="s">
        <v>62</v>
      </c>
      <c r="Z9" s="26">
        <v>8</v>
      </c>
      <c r="AA9" s="26"/>
      <c r="AB9" s="26" t="s">
        <v>63</v>
      </c>
      <c r="AC9" s="26" t="s">
        <v>31</v>
      </c>
      <c r="AD9" s="26">
        <v>3</v>
      </c>
      <c r="AE9" s="26">
        <v>9</v>
      </c>
      <c r="AF9" s="26">
        <v>7</v>
      </c>
      <c r="AG9" s="26" t="s">
        <v>62</v>
      </c>
      <c r="AH9" s="26"/>
      <c r="AI9" s="26">
        <v>6</v>
      </c>
      <c r="AJ9" s="82"/>
      <c r="AK9" s="31"/>
      <c r="AL9" s="31"/>
      <c r="AM9" s="31"/>
      <c r="AN9" s="124"/>
      <c r="AO9" s="124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7</v>
      </c>
      <c r="BA9" s="167">
        <f t="shared" si="4"/>
        <v>0</v>
      </c>
      <c r="BB9" s="167">
        <f t="shared" si="4"/>
        <v>4</v>
      </c>
      <c r="BC9" s="167">
        <f t="shared" si="4"/>
        <v>8</v>
      </c>
      <c r="BD9" s="167">
        <f t="shared" si="4"/>
        <v>13</v>
      </c>
      <c r="BE9" s="167">
        <f t="shared" si="4"/>
        <v>6</v>
      </c>
      <c r="BF9" s="167">
        <f t="shared" si="4"/>
        <v>15</v>
      </c>
      <c r="BG9" s="167">
        <f t="shared" si="4"/>
        <v>7</v>
      </c>
      <c r="BH9" s="167">
        <f t="shared" si="4"/>
        <v>6</v>
      </c>
      <c r="BI9" s="167">
        <f t="shared" si="4"/>
        <v>0</v>
      </c>
      <c r="BJ9" s="167">
        <f t="shared" si="4"/>
        <v>1</v>
      </c>
      <c r="BK9" s="167">
        <f t="shared" si="4"/>
        <v>2</v>
      </c>
      <c r="BL9" s="167">
        <f t="shared" si="4"/>
        <v>5</v>
      </c>
      <c r="BM9" s="167">
        <f t="shared" si="4"/>
        <v>0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6</v>
      </c>
      <c r="BR9" s="167">
        <f t="shared" si="4"/>
        <v>2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N11" s="32"/>
      <c r="O11" s="32"/>
      <c r="P11" s="32"/>
      <c r="Q11" s="32"/>
      <c r="R11" s="32"/>
      <c r="T11" s="32"/>
      <c r="U11" s="32"/>
      <c r="V11" s="32"/>
      <c r="W11" s="360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253</v>
      </c>
      <c r="C14" s="17" t="s">
        <v>319</v>
      </c>
      <c r="D14" s="17" t="s">
        <v>319</v>
      </c>
      <c r="E14" s="17" t="s">
        <v>319</v>
      </c>
      <c r="F14" s="17" t="s">
        <v>338</v>
      </c>
      <c r="G14" s="17" t="s">
        <v>353</v>
      </c>
      <c r="H14" s="17" t="s">
        <v>353</v>
      </c>
      <c r="I14" s="17"/>
      <c r="J14" s="17"/>
      <c r="K14" s="17" t="s">
        <v>353</v>
      </c>
      <c r="L14" s="17"/>
      <c r="M14" s="17" t="s">
        <v>262</v>
      </c>
      <c r="N14" s="17" t="s">
        <v>340</v>
      </c>
      <c r="O14" s="17"/>
      <c r="P14" s="17" t="s">
        <v>342</v>
      </c>
      <c r="Q14" s="17" t="s">
        <v>341</v>
      </c>
      <c r="R14" s="17" t="s">
        <v>341</v>
      </c>
      <c r="S14" s="17" t="s">
        <v>191</v>
      </c>
      <c r="T14" s="17" t="s">
        <v>341</v>
      </c>
      <c r="U14" s="17" t="s">
        <v>341</v>
      </c>
      <c r="V14" s="17" t="s">
        <v>343</v>
      </c>
      <c r="W14" s="17" t="s">
        <v>316</v>
      </c>
      <c r="X14" s="17" t="s">
        <v>319</v>
      </c>
      <c r="Y14" s="17" t="s">
        <v>192</v>
      </c>
      <c r="Z14" s="17" t="s">
        <v>353</v>
      </c>
      <c r="AA14" s="17"/>
      <c r="AB14" s="17" t="s">
        <v>258</v>
      </c>
      <c r="AC14" s="17" t="s">
        <v>355</v>
      </c>
      <c r="AD14" s="17" t="s">
        <v>347</v>
      </c>
      <c r="AE14" s="17" t="s">
        <v>345</v>
      </c>
      <c r="AF14" s="17" t="s">
        <v>341</v>
      </c>
      <c r="AG14" s="17" t="s">
        <v>192</v>
      </c>
      <c r="AH14" s="17"/>
      <c r="AI14" s="17" t="s">
        <v>262</v>
      </c>
      <c r="AJ14" s="334"/>
      <c r="AK14" s="86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305" t="s">
        <v>49</v>
      </c>
      <c r="D15" s="305" t="s">
        <v>49</v>
      </c>
      <c r="E15" s="305" t="s">
        <v>49</v>
      </c>
      <c r="F15" s="288" t="s">
        <v>4</v>
      </c>
      <c r="G15" s="291" t="s">
        <v>1</v>
      </c>
      <c r="H15" s="291" t="s">
        <v>1</v>
      </c>
      <c r="I15" s="289"/>
      <c r="J15" s="289"/>
      <c r="K15" s="291" t="s">
        <v>1</v>
      </c>
      <c r="L15" s="289"/>
      <c r="M15" s="216" t="s">
        <v>26</v>
      </c>
      <c r="N15" s="292" t="s">
        <v>16</v>
      </c>
      <c r="O15" s="289"/>
      <c r="P15" s="292" t="s">
        <v>16</v>
      </c>
      <c r="Q15" s="217" t="s">
        <v>27</v>
      </c>
      <c r="R15" s="217" t="s">
        <v>27</v>
      </c>
      <c r="S15" s="289"/>
      <c r="T15" s="217" t="s">
        <v>27</v>
      </c>
      <c r="U15" s="217" t="s">
        <v>27</v>
      </c>
      <c r="V15" s="344" t="s">
        <v>233</v>
      </c>
      <c r="W15" s="290" t="s">
        <v>6</v>
      </c>
      <c r="X15" s="305" t="s">
        <v>49</v>
      </c>
      <c r="Y15" s="292" t="s">
        <v>16</v>
      </c>
      <c r="Z15" s="291" t="s">
        <v>1</v>
      </c>
      <c r="AA15" s="289"/>
      <c r="AB15" s="293" t="s">
        <v>225</v>
      </c>
      <c r="AC15" s="306" t="s">
        <v>8</v>
      </c>
      <c r="AD15" s="264" t="s">
        <v>74</v>
      </c>
      <c r="AE15" s="366" t="s">
        <v>14</v>
      </c>
      <c r="AF15" s="217" t="s">
        <v>27</v>
      </c>
      <c r="AG15" s="292" t="s">
        <v>16</v>
      </c>
      <c r="AH15" s="289"/>
      <c r="AI15" s="325" t="s">
        <v>16</v>
      </c>
      <c r="AJ15" s="313"/>
      <c r="AK15" s="315"/>
      <c r="AL15" s="315"/>
      <c r="AM15" s="315"/>
      <c r="AN15" s="289"/>
      <c r="AO15" s="289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>
        <v>4</v>
      </c>
      <c r="D16" s="26">
        <v>4</v>
      </c>
      <c r="E16" s="26">
        <v>4</v>
      </c>
      <c r="F16" s="26">
        <v>5</v>
      </c>
      <c r="G16" s="26">
        <v>8</v>
      </c>
      <c r="H16" s="26">
        <v>8</v>
      </c>
      <c r="I16" s="26"/>
      <c r="J16" s="26"/>
      <c r="K16" s="26">
        <v>8</v>
      </c>
      <c r="L16" s="26"/>
      <c r="M16" s="26" t="s">
        <v>271</v>
      </c>
      <c r="N16" s="26" t="s">
        <v>64</v>
      </c>
      <c r="O16" s="26"/>
      <c r="P16" s="26" t="s">
        <v>32</v>
      </c>
      <c r="Q16" s="26">
        <v>7</v>
      </c>
      <c r="R16" s="26">
        <v>7</v>
      </c>
      <c r="S16" s="26"/>
      <c r="T16" s="26">
        <v>7</v>
      </c>
      <c r="U16" s="26">
        <v>7</v>
      </c>
      <c r="V16" s="26" t="s">
        <v>33</v>
      </c>
      <c r="W16" s="26">
        <v>1</v>
      </c>
      <c r="X16" s="26">
        <v>4</v>
      </c>
      <c r="Y16" s="26" t="s">
        <v>62</v>
      </c>
      <c r="Z16" s="26">
        <v>8</v>
      </c>
      <c r="AA16" s="26"/>
      <c r="AB16" s="26" t="s">
        <v>63</v>
      </c>
      <c r="AC16" s="26" t="s">
        <v>31</v>
      </c>
      <c r="AD16" s="26">
        <v>3</v>
      </c>
      <c r="AE16" s="26">
        <v>9</v>
      </c>
      <c r="AF16" s="26">
        <v>7</v>
      </c>
      <c r="AG16" s="26" t="s">
        <v>62</v>
      </c>
      <c r="AH16" s="26"/>
      <c r="AI16" s="26">
        <v>6</v>
      </c>
      <c r="AJ16" s="82"/>
      <c r="AK16" s="31"/>
      <c r="AL16" s="31"/>
      <c r="AM16" s="31"/>
      <c r="AN16" s="124"/>
      <c r="AO16" s="124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7</v>
      </c>
      <c r="BA16" s="167">
        <f t="shared" si="8"/>
        <v>0</v>
      </c>
      <c r="BB16" s="167">
        <f t="shared" si="8"/>
        <v>4</v>
      </c>
      <c r="BC16" s="167">
        <f t="shared" si="8"/>
        <v>8</v>
      </c>
      <c r="BD16" s="167">
        <f t="shared" si="8"/>
        <v>13</v>
      </c>
      <c r="BE16" s="167">
        <f t="shared" si="8"/>
        <v>6</v>
      </c>
      <c r="BF16" s="167">
        <f t="shared" si="8"/>
        <v>15</v>
      </c>
      <c r="BG16" s="167">
        <f t="shared" si="8"/>
        <v>7</v>
      </c>
      <c r="BH16" s="167">
        <f t="shared" si="8"/>
        <v>6</v>
      </c>
      <c r="BI16" s="167">
        <f t="shared" si="8"/>
        <v>0</v>
      </c>
      <c r="BJ16" s="167">
        <f t="shared" si="8"/>
        <v>1</v>
      </c>
      <c r="BK16" s="167">
        <f t="shared" si="8"/>
        <v>2</v>
      </c>
      <c r="BL16" s="167">
        <f t="shared" si="8"/>
        <v>5</v>
      </c>
      <c r="BM16" s="167">
        <f t="shared" si="8"/>
        <v>0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6</v>
      </c>
      <c r="BR16" s="167">
        <f t="shared" si="8"/>
        <v>2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253</v>
      </c>
      <c r="C17" s="17" t="s">
        <v>319</v>
      </c>
      <c r="D17" s="17" t="s">
        <v>319</v>
      </c>
      <c r="E17" s="17" t="s">
        <v>319</v>
      </c>
      <c r="F17" s="17" t="s">
        <v>338</v>
      </c>
      <c r="G17" s="17" t="s">
        <v>353</v>
      </c>
      <c r="H17" s="17" t="s">
        <v>353</v>
      </c>
      <c r="I17" s="17"/>
      <c r="J17" s="17"/>
      <c r="K17" s="17" t="s">
        <v>353</v>
      </c>
      <c r="L17" s="17"/>
      <c r="M17" s="17" t="s">
        <v>262</v>
      </c>
      <c r="N17" s="17" t="s">
        <v>340</v>
      </c>
      <c r="O17" s="17"/>
      <c r="P17" s="17" t="s">
        <v>342</v>
      </c>
      <c r="Q17" s="17" t="s">
        <v>341</v>
      </c>
      <c r="R17" s="17" t="s">
        <v>341</v>
      </c>
      <c r="S17" s="17" t="s">
        <v>191</v>
      </c>
      <c r="T17" s="17" t="s">
        <v>341</v>
      </c>
      <c r="U17" s="17" t="s">
        <v>341</v>
      </c>
      <c r="V17" s="17" t="s">
        <v>343</v>
      </c>
      <c r="W17" s="17" t="s">
        <v>316</v>
      </c>
      <c r="X17" s="17" t="s">
        <v>319</v>
      </c>
      <c r="Y17" s="17" t="s">
        <v>192</v>
      </c>
      <c r="Z17" s="17" t="s">
        <v>353</v>
      </c>
      <c r="AA17" s="17"/>
      <c r="AB17" s="17" t="s">
        <v>258</v>
      </c>
      <c r="AC17" s="17" t="s">
        <v>355</v>
      </c>
      <c r="AD17" s="17" t="s">
        <v>347</v>
      </c>
      <c r="AE17" s="17" t="s">
        <v>345</v>
      </c>
      <c r="AF17" s="17" t="s">
        <v>341</v>
      </c>
      <c r="AG17" s="17" t="s">
        <v>192</v>
      </c>
      <c r="AH17" s="17"/>
      <c r="AI17" s="17" t="s">
        <v>262</v>
      </c>
      <c r="AJ17" s="334"/>
      <c r="AK17" s="86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305" t="s">
        <v>49</v>
      </c>
      <c r="D18" s="305" t="s">
        <v>49</v>
      </c>
      <c r="E18" s="305" t="s">
        <v>49</v>
      </c>
      <c r="F18" s="288" t="s">
        <v>4</v>
      </c>
      <c r="G18" s="291" t="s">
        <v>1</v>
      </c>
      <c r="H18" s="291" t="s">
        <v>1</v>
      </c>
      <c r="I18" s="289"/>
      <c r="J18" s="289"/>
      <c r="K18" s="291" t="s">
        <v>1</v>
      </c>
      <c r="L18" s="289"/>
      <c r="M18" s="216" t="s">
        <v>26</v>
      </c>
      <c r="N18" s="292" t="s">
        <v>16</v>
      </c>
      <c r="O18" s="289"/>
      <c r="P18" s="292" t="s">
        <v>16</v>
      </c>
      <c r="Q18" s="217" t="s">
        <v>27</v>
      </c>
      <c r="R18" s="217" t="s">
        <v>27</v>
      </c>
      <c r="S18" s="289"/>
      <c r="T18" s="217" t="s">
        <v>27</v>
      </c>
      <c r="U18" s="217" t="s">
        <v>27</v>
      </c>
      <c r="V18" s="344" t="s">
        <v>233</v>
      </c>
      <c r="W18" s="290" t="s">
        <v>6</v>
      </c>
      <c r="X18" s="305" t="s">
        <v>49</v>
      </c>
      <c r="Y18" s="292" t="s">
        <v>16</v>
      </c>
      <c r="Z18" s="291" t="s">
        <v>1</v>
      </c>
      <c r="AA18" s="289"/>
      <c r="AB18" s="293" t="s">
        <v>225</v>
      </c>
      <c r="AC18" s="306" t="s">
        <v>8</v>
      </c>
      <c r="AD18" s="264" t="s">
        <v>74</v>
      </c>
      <c r="AE18" s="366" t="s">
        <v>14</v>
      </c>
      <c r="AF18" s="217" t="s">
        <v>27</v>
      </c>
      <c r="AG18" s="292" t="s">
        <v>16</v>
      </c>
      <c r="AH18" s="289"/>
      <c r="AI18" s="325" t="s">
        <v>16</v>
      </c>
      <c r="AJ18" s="313"/>
      <c r="AK18" s="315"/>
      <c r="AL18" s="315"/>
      <c r="AM18" s="315"/>
      <c r="AN18" s="289"/>
      <c r="AO18" s="289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>
        <v>4</v>
      </c>
      <c r="D19" s="26">
        <v>4</v>
      </c>
      <c r="E19" s="26">
        <v>4</v>
      </c>
      <c r="F19" s="26">
        <v>5</v>
      </c>
      <c r="G19" s="26">
        <v>8</v>
      </c>
      <c r="H19" s="26">
        <v>8</v>
      </c>
      <c r="I19" s="26"/>
      <c r="J19" s="26"/>
      <c r="K19" s="26">
        <v>8</v>
      </c>
      <c r="L19" s="26"/>
      <c r="M19" s="26" t="s">
        <v>271</v>
      </c>
      <c r="N19" s="26" t="s">
        <v>64</v>
      </c>
      <c r="O19" s="26"/>
      <c r="P19" s="26" t="s">
        <v>32</v>
      </c>
      <c r="Q19" s="26">
        <v>7</v>
      </c>
      <c r="R19" s="26">
        <v>7</v>
      </c>
      <c r="S19" s="26"/>
      <c r="T19" s="26">
        <v>7</v>
      </c>
      <c r="U19" s="26">
        <v>7</v>
      </c>
      <c r="V19" s="26" t="s">
        <v>33</v>
      </c>
      <c r="W19" s="26">
        <v>1</v>
      </c>
      <c r="X19" s="26">
        <v>4</v>
      </c>
      <c r="Y19" s="26" t="s">
        <v>62</v>
      </c>
      <c r="Z19" s="26">
        <v>8</v>
      </c>
      <c r="AA19" s="26"/>
      <c r="AB19" s="26" t="s">
        <v>63</v>
      </c>
      <c r="AC19" s="26" t="s">
        <v>31</v>
      </c>
      <c r="AD19" s="26">
        <v>3</v>
      </c>
      <c r="AE19" s="26">
        <v>9</v>
      </c>
      <c r="AF19" s="26">
        <v>7</v>
      </c>
      <c r="AG19" s="26" t="s">
        <v>62</v>
      </c>
      <c r="AH19" s="26"/>
      <c r="AI19" s="26">
        <v>6</v>
      </c>
      <c r="AJ19" s="82"/>
      <c r="AK19" s="31"/>
      <c r="AL19" s="31"/>
      <c r="AM19" s="31"/>
      <c r="AN19" s="124"/>
      <c r="AO19" s="124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7</v>
      </c>
      <c r="BA19" s="167">
        <f t="shared" si="10"/>
        <v>0</v>
      </c>
      <c r="BB19" s="167">
        <f t="shared" si="10"/>
        <v>4</v>
      </c>
      <c r="BC19" s="167">
        <f t="shared" si="10"/>
        <v>8</v>
      </c>
      <c r="BD19" s="167">
        <f t="shared" si="10"/>
        <v>13</v>
      </c>
      <c r="BE19" s="167">
        <f t="shared" si="10"/>
        <v>6</v>
      </c>
      <c r="BF19" s="167">
        <f t="shared" si="10"/>
        <v>15</v>
      </c>
      <c r="BG19" s="167">
        <f t="shared" si="10"/>
        <v>7</v>
      </c>
      <c r="BH19" s="167">
        <f t="shared" si="10"/>
        <v>6</v>
      </c>
      <c r="BI19" s="167">
        <f t="shared" si="10"/>
        <v>0</v>
      </c>
      <c r="BJ19" s="167">
        <f t="shared" si="10"/>
        <v>1</v>
      </c>
      <c r="BK19" s="167">
        <f t="shared" si="10"/>
        <v>2</v>
      </c>
      <c r="BL19" s="167">
        <f t="shared" si="10"/>
        <v>5</v>
      </c>
      <c r="BM19" s="167">
        <f t="shared" si="10"/>
        <v>0</v>
      </c>
      <c r="BN19" s="167">
        <f t="shared" si="10"/>
        <v>0</v>
      </c>
      <c r="BO19" s="167">
        <f t="shared" si="10"/>
        <v>1</v>
      </c>
      <c r="BP19" s="167">
        <f t="shared" si="10"/>
        <v>0</v>
      </c>
      <c r="BQ19" s="167">
        <f t="shared" si="10"/>
        <v>6</v>
      </c>
      <c r="BR19" s="167">
        <f t="shared" si="10"/>
        <v>2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253</v>
      </c>
      <c r="C24" s="17" t="s">
        <v>319</v>
      </c>
      <c r="D24" s="17" t="s">
        <v>319</v>
      </c>
      <c r="E24" s="17" t="s">
        <v>319</v>
      </c>
      <c r="F24" s="17" t="s">
        <v>338</v>
      </c>
      <c r="G24" s="17" t="s">
        <v>353</v>
      </c>
      <c r="H24" s="17" t="s">
        <v>353</v>
      </c>
      <c r="I24" s="17"/>
      <c r="J24" s="17"/>
      <c r="K24" s="17" t="s">
        <v>353</v>
      </c>
      <c r="L24" s="17"/>
      <c r="M24" s="17" t="s">
        <v>262</v>
      </c>
      <c r="N24" s="17" t="s">
        <v>354</v>
      </c>
      <c r="O24" s="17"/>
      <c r="P24" s="17" t="s">
        <v>342</v>
      </c>
      <c r="Q24" s="17" t="s">
        <v>341</v>
      </c>
      <c r="R24" s="17" t="s">
        <v>341</v>
      </c>
      <c r="S24" s="17" t="s">
        <v>191</v>
      </c>
      <c r="T24" s="17" t="s">
        <v>341</v>
      </c>
      <c r="U24" s="17" t="s">
        <v>341</v>
      </c>
      <c r="V24" s="17" t="s">
        <v>343</v>
      </c>
      <c r="W24" s="17" t="s">
        <v>316</v>
      </c>
      <c r="X24" s="17" t="s">
        <v>319</v>
      </c>
      <c r="Y24" s="17" t="s">
        <v>192</v>
      </c>
      <c r="Z24" s="17" t="s">
        <v>353</v>
      </c>
      <c r="AA24" s="17"/>
      <c r="AB24" s="17" t="s">
        <v>258</v>
      </c>
      <c r="AC24" s="17"/>
      <c r="AD24" s="17" t="s">
        <v>347</v>
      </c>
      <c r="AE24" s="17" t="s">
        <v>345</v>
      </c>
      <c r="AF24" s="17" t="s">
        <v>341</v>
      </c>
      <c r="AG24" s="17" t="s">
        <v>192</v>
      </c>
      <c r="AH24" s="17"/>
      <c r="AI24" s="17" t="s">
        <v>292</v>
      </c>
      <c r="AJ24" s="334"/>
      <c r="AK24" s="86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305" t="s">
        <v>49</v>
      </c>
      <c r="D25" s="305" t="s">
        <v>49</v>
      </c>
      <c r="E25" s="305" t="s">
        <v>49</v>
      </c>
      <c r="F25" s="288" t="s">
        <v>4</v>
      </c>
      <c r="G25" s="291" t="s">
        <v>1</v>
      </c>
      <c r="H25" s="291" t="s">
        <v>1</v>
      </c>
      <c r="I25" s="289"/>
      <c r="J25" s="289"/>
      <c r="K25" s="291" t="s">
        <v>1</v>
      </c>
      <c r="L25" s="289"/>
      <c r="M25" s="292" t="s">
        <v>16</v>
      </c>
      <c r="N25" s="322" t="s">
        <v>56</v>
      </c>
      <c r="O25" s="289"/>
      <c r="P25" s="292" t="s">
        <v>16</v>
      </c>
      <c r="Q25" s="217" t="s">
        <v>27</v>
      </c>
      <c r="R25" s="217" t="s">
        <v>27</v>
      </c>
      <c r="S25" s="289"/>
      <c r="T25" s="217" t="s">
        <v>27</v>
      </c>
      <c r="U25" s="217" t="s">
        <v>27</v>
      </c>
      <c r="V25" s="344" t="s">
        <v>233</v>
      </c>
      <c r="W25" s="290" t="s">
        <v>6</v>
      </c>
      <c r="X25" s="305" t="s">
        <v>49</v>
      </c>
      <c r="Y25" s="292" t="s">
        <v>16</v>
      </c>
      <c r="Z25" s="291" t="s">
        <v>1</v>
      </c>
      <c r="AA25" s="289"/>
      <c r="AB25" s="293" t="s">
        <v>225</v>
      </c>
      <c r="AC25" s="289"/>
      <c r="AD25" s="264" t="s">
        <v>74</v>
      </c>
      <c r="AE25" s="366" t="s">
        <v>14</v>
      </c>
      <c r="AF25" s="217" t="s">
        <v>27</v>
      </c>
      <c r="AG25" s="292" t="s">
        <v>16</v>
      </c>
      <c r="AH25" s="289"/>
      <c r="AI25" s="295" t="s">
        <v>26</v>
      </c>
      <c r="AJ25" s="313"/>
      <c r="AK25" s="289"/>
      <c r="AL25" s="289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>
        <v>4</v>
      </c>
      <c r="D26" s="26">
        <v>4</v>
      </c>
      <c r="E26" s="26">
        <v>4</v>
      </c>
      <c r="F26" s="26">
        <v>5</v>
      </c>
      <c r="G26" s="26">
        <v>8</v>
      </c>
      <c r="H26" s="26">
        <v>8</v>
      </c>
      <c r="I26" s="26"/>
      <c r="J26" s="26"/>
      <c r="K26" s="26">
        <v>8</v>
      </c>
      <c r="L26" s="26"/>
      <c r="M26" s="26" t="s">
        <v>271</v>
      </c>
      <c r="N26" s="26" t="s">
        <v>64</v>
      </c>
      <c r="O26" s="26"/>
      <c r="P26" s="26" t="s">
        <v>32</v>
      </c>
      <c r="Q26" s="26">
        <v>7</v>
      </c>
      <c r="R26" s="26">
        <v>7</v>
      </c>
      <c r="S26" s="26"/>
      <c r="T26" s="26">
        <v>7</v>
      </c>
      <c r="U26" s="26">
        <v>7</v>
      </c>
      <c r="V26" s="26" t="s">
        <v>33</v>
      </c>
      <c r="W26" s="26">
        <v>1</v>
      </c>
      <c r="X26" s="26">
        <v>4</v>
      </c>
      <c r="Y26" s="26" t="s">
        <v>62</v>
      </c>
      <c r="Z26" s="26">
        <v>8</v>
      </c>
      <c r="AA26" s="26"/>
      <c r="AB26" s="26" t="s">
        <v>63</v>
      </c>
      <c r="AC26" s="26"/>
      <c r="AD26" s="26">
        <v>3</v>
      </c>
      <c r="AE26" s="26">
        <v>9</v>
      </c>
      <c r="AF26" s="26">
        <v>7</v>
      </c>
      <c r="AG26" s="26" t="s">
        <v>62</v>
      </c>
      <c r="AH26" s="26"/>
      <c r="AI26" s="26">
        <v>6</v>
      </c>
      <c r="AJ26" s="82"/>
      <c r="AK26" s="124"/>
      <c r="AL26" s="124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7</v>
      </c>
      <c r="BA26" s="167">
        <f t="shared" si="14"/>
        <v>0</v>
      </c>
      <c r="BB26" s="167">
        <f t="shared" si="14"/>
        <v>4</v>
      </c>
      <c r="BC26" s="167">
        <f t="shared" si="14"/>
        <v>8</v>
      </c>
      <c r="BD26" s="167">
        <f t="shared" si="14"/>
        <v>13</v>
      </c>
      <c r="BE26" s="167">
        <f t="shared" si="14"/>
        <v>6</v>
      </c>
      <c r="BF26" s="167">
        <f t="shared" si="14"/>
        <v>15</v>
      </c>
      <c r="BG26" s="167">
        <f t="shared" si="14"/>
        <v>7</v>
      </c>
      <c r="BH26" s="167">
        <f t="shared" si="14"/>
        <v>6</v>
      </c>
      <c r="BI26" s="167">
        <f t="shared" si="14"/>
        <v>0</v>
      </c>
      <c r="BJ26" s="167">
        <f t="shared" si="14"/>
        <v>0</v>
      </c>
      <c r="BK26" s="167">
        <f t="shared" si="14"/>
        <v>2</v>
      </c>
      <c r="BL26" s="167">
        <f t="shared" si="14"/>
        <v>5</v>
      </c>
      <c r="BM26" s="167">
        <f t="shared" si="14"/>
        <v>0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6</v>
      </c>
      <c r="BR26" s="167">
        <f t="shared" si="14"/>
        <v>2</v>
      </c>
    </row>
    <row r="27" spans="1:83" ht="17.100000000000001" customHeight="1" x14ac:dyDescent="0.3">
      <c r="A27" s="192"/>
      <c r="B27" s="17" t="s">
        <v>253</v>
      </c>
      <c r="C27" s="17" t="s">
        <v>319</v>
      </c>
      <c r="D27" s="17" t="s">
        <v>319</v>
      </c>
      <c r="E27" s="17" t="s">
        <v>319</v>
      </c>
      <c r="F27" s="17" t="s">
        <v>338</v>
      </c>
      <c r="G27" s="17" t="s">
        <v>353</v>
      </c>
      <c r="H27" s="17" t="s">
        <v>353</v>
      </c>
      <c r="I27" s="17"/>
      <c r="J27" s="17"/>
      <c r="K27" s="17" t="s">
        <v>353</v>
      </c>
      <c r="L27" s="17"/>
      <c r="M27" s="17" t="s">
        <v>262</v>
      </c>
      <c r="N27" s="17" t="s">
        <v>354</v>
      </c>
      <c r="O27" s="17"/>
      <c r="P27" s="17" t="s">
        <v>342</v>
      </c>
      <c r="Q27" s="17" t="s">
        <v>341</v>
      </c>
      <c r="R27" s="17" t="s">
        <v>341</v>
      </c>
      <c r="S27" s="17" t="s">
        <v>191</v>
      </c>
      <c r="T27" s="17" t="s">
        <v>341</v>
      </c>
      <c r="U27" s="17" t="s">
        <v>341</v>
      </c>
      <c r="V27" s="17" t="s">
        <v>343</v>
      </c>
      <c r="W27" s="17" t="s">
        <v>316</v>
      </c>
      <c r="X27" s="17" t="s">
        <v>319</v>
      </c>
      <c r="Y27" s="17" t="s">
        <v>192</v>
      </c>
      <c r="Z27" s="17" t="s">
        <v>353</v>
      </c>
      <c r="AA27" s="17"/>
      <c r="AB27" s="17" t="s">
        <v>258</v>
      </c>
      <c r="AC27" s="17"/>
      <c r="AD27" s="17" t="s">
        <v>347</v>
      </c>
      <c r="AE27" s="17" t="s">
        <v>345</v>
      </c>
      <c r="AF27" s="17" t="s">
        <v>341</v>
      </c>
      <c r="AG27" s="17" t="s">
        <v>192</v>
      </c>
      <c r="AH27" s="17"/>
      <c r="AI27" s="17" t="s">
        <v>292</v>
      </c>
      <c r="AJ27" s="334"/>
      <c r="AK27" s="86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305" t="s">
        <v>49</v>
      </c>
      <c r="D28" s="305" t="s">
        <v>49</v>
      </c>
      <c r="E28" s="305" t="s">
        <v>49</v>
      </c>
      <c r="F28" s="288" t="s">
        <v>4</v>
      </c>
      <c r="G28" s="291" t="s">
        <v>1</v>
      </c>
      <c r="H28" s="291" t="s">
        <v>1</v>
      </c>
      <c r="I28" s="289"/>
      <c r="J28" s="289"/>
      <c r="K28" s="291" t="s">
        <v>1</v>
      </c>
      <c r="L28" s="289"/>
      <c r="M28" s="292" t="s">
        <v>16</v>
      </c>
      <c r="N28" s="322" t="s">
        <v>56</v>
      </c>
      <c r="O28" s="289"/>
      <c r="P28" s="292" t="s">
        <v>16</v>
      </c>
      <c r="Q28" s="217" t="s">
        <v>27</v>
      </c>
      <c r="R28" s="217" t="s">
        <v>27</v>
      </c>
      <c r="S28" s="289"/>
      <c r="T28" s="217" t="s">
        <v>27</v>
      </c>
      <c r="U28" s="217" t="s">
        <v>27</v>
      </c>
      <c r="V28" s="344" t="s">
        <v>233</v>
      </c>
      <c r="W28" s="290" t="s">
        <v>6</v>
      </c>
      <c r="X28" s="305" t="s">
        <v>49</v>
      </c>
      <c r="Y28" s="292" t="s">
        <v>16</v>
      </c>
      <c r="Z28" s="291" t="s">
        <v>1</v>
      </c>
      <c r="AA28" s="289"/>
      <c r="AB28" s="293" t="s">
        <v>225</v>
      </c>
      <c r="AC28" s="289"/>
      <c r="AD28" s="264" t="s">
        <v>74</v>
      </c>
      <c r="AE28" s="366" t="s">
        <v>14</v>
      </c>
      <c r="AF28" s="217" t="s">
        <v>27</v>
      </c>
      <c r="AG28" s="292" t="s">
        <v>16</v>
      </c>
      <c r="AH28" s="289"/>
      <c r="AI28" s="295" t="s">
        <v>26</v>
      </c>
      <c r="AJ28" s="313"/>
      <c r="AK28" s="289"/>
      <c r="AL28" s="289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>
        <v>4</v>
      </c>
      <c r="D29" s="26">
        <v>4</v>
      </c>
      <c r="E29" s="26">
        <v>4</v>
      </c>
      <c r="F29" s="26">
        <v>5</v>
      </c>
      <c r="G29" s="26">
        <v>8</v>
      </c>
      <c r="H29" s="26">
        <v>8</v>
      </c>
      <c r="I29" s="26"/>
      <c r="J29" s="26"/>
      <c r="K29" s="26">
        <v>8</v>
      </c>
      <c r="L29" s="26"/>
      <c r="M29" s="26" t="s">
        <v>271</v>
      </c>
      <c r="N29" s="26" t="s">
        <v>64</v>
      </c>
      <c r="O29" s="26"/>
      <c r="P29" s="26" t="s">
        <v>32</v>
      </c>
      <c r="Q29" s="26">
        <v>7</v>
      </c>
      <c r="R29" s="26">
        <v>7</v>
      </c>
      <c r="S29" s="26"/>
      <c r="T29" s="26">
        <v>7</v>
      </c>
      <c r="U29" s="26">
        <v>7</v>
      </c>
      <c r="V29" s="26" t="s">
        <v>33</v>
      </c>
      <c r="W29" s="26">
        <v>1</v>
      </c>
      <c r="X29" s="26">
        <v>4</v>
      </c>
      <c r="Y29" s="26" t="s">
        <v>62</v>
      </c>
      <c r="Z29" s="26">
        <v>8</v>
      </c>
      <c r="AA29" s="26"/>
      <c r="AB29" s="26" t="s">
        <v>63</v>
      </c>
      <c r="AC29" s="26"/>
      <c r="AD29" s="26">
        <v>3</v>
      </c>
      <c r="AE29" s="26">
        <v>9</v>
      </c>
      <c r="AF29" s="26">
        <v>7</v>
      </c>
      <c r="AG29" s="26" t="s">
        <v>62</v>
      </c>
      <c r="AH29" s="26"/>
      <c r="AI29" s="26">
        <v>6</v>
      </c>
      <c r="AJ29" s="82"/>
      <c r="AK29" s="124"/>
      <c r="AL29" s="124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7</v>
      </c>
      <c r="BA29" s="167">
        <f t="shared" si="16"/>
        <v>0</v>
      </c>
      <c r="BB29" s="167">
        <f t="shared" si="16"/>
        <v>4</v>
      </c>
      <c r="BC29" s="167">
        <f t="shared" si="16"/>
        <v>8</v>
      </c>
      <c r="BD29" s="167">
        <f t="shared" si="16"/>
        <v>13</v>
      </c>
      <c r="BE29" s="167">
        <f t="shared" si="16"/>
        <v>6</v>
      </c>
      <c r="BF29" s="167">
        <f t="shared" si="16"/>
        <v>15</v>
      </c>
      <c r="BG29" s="167">
        <f t="shared" si="16"/>
        <v>7</v>
      </c>
      <c r="BH29" s="167">
        <f t="shared" si="16"/>
        <v>6</v>
      </c>
      <c r="BI29" s="167">
        <f t="shared" si="16"/>
        <v>0</v>
      </c>
      <c r="BJ29" s="167">
        <f t="shared" si="16"/>
        <v>0</v>
      </c>
      <c r="BK29" s="167">
        <f t="shared" si="16"/>
        <v>2</v>
      </c>
      <c r="BL29" s="167">
        <f t="shared" si="16"/>
        <v>5</v>
      </c>
      <c r="BM29" s="167">
        <f t="shared" si="16"/>
        <v>0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6</v>
      </c>
      <c r="BR29" s="167">
        <f t="shared" si="16"/>
        <v>2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175"/>
      <c r="AE30" s="32"/>
      <c r="AF30" s="32"/>
      <c r="AG30" s="32"/>
      <c r="AH30" s="32"/>
      <c r="AI30" s="32"/>
      <c r="AJ30" s="251"/>
      <c r="AK30" s="32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253</v>
      </c>
      <c r="C34" s="17" t="s">
        <v>319</v>
      </c>
      <c r="D34" s="17" t="s">
        <v>319</v>
      </c>
      <c r="E34" s="17" t="s">
        <v>319</v>
      </c>
      <c r="F34" s="17" t="s">
        <v>338</v>
      </c>
      <c r="G34" s="17" t="s">
        <v>353</v>
      </c>
      <c r="H34" s="17" t="s">
        <v>353</v>
      </c>
      <c r="I34" s="17"/>
      <c r="J34" s="17"/>
      <c r="K34" s="17" t="s">
        <v>353</v>
      </c>
      <c r="L34" s="17"/>
      <c r="M34" s="17" t="s">
        <v>262</v>
      </c>
      <c r="N34" s="17" t="s">
        <v>340</v>
      </c>
      <c r="O34" s="17"/>
      <c r="P34" s="17" t="s">
        <v>342</v>
      </c>
      <c r="Q34" s="17" t="s">
        <v>341</v>
      </c>
      <c r="R34" s="17" t="s">
        <v>341</v>
      </c>
      <c r="S34" s="17" t="s">
        <v>191</v>
      </c>
      <c r="T34" s="17" t="s">
        <v>341</v>
      </c>
      <c r="U34" s="17" t="s">
        <v>341</v>
      </c>
      <c r="V34" s="17" t="s">
        <v>343</v>
      </c>
      <c r="W34" s="17" t="s">
        <v>316</v>
      </c>
      <c r="X34" s="17" t="s">
        <v>319</v>
      </c>
      <c r="Y34" s="17" t="s">
        <v>192</v>
      </c>
      <c r="Z34" s="17" t="s">
        <v>353</v>
      </c>
      <c r="AA34" s="17"/>
      <c r="AB34" s="17" t="s">
        <v>258</v>
      </c>
      <c r="AC34" s="17"/>
      <c r="AD34" s="17" t="s">
        <v>347</v>
      </c>
      <c r="AE34" s="17" t="s">
        <v>345</v>
      </c>
      <c r="AF34" s="17" t="s">
        <v>341</v>
      </c>
      <c r="AG34" s="17" t="s">
        <v>192</v>
      </c>
      <c r="AH34" s="17"/>
      <c r="AI34" s="17" t="s">
        <v>356</v>
      </c>
      <c r="AJ34" s="334"/>
      <c r="AK34" s="40"/>
      <c r="AL34" s="40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92" t="s">
        <v>16</v>
      </c>
      <c r="D35" s="292" t="s">
        <v>16</v>
      </c>
      <c r="E35" s="292" t="s">
        <v>16</v>
      </c>
      <c r="F35" s="288" t="s">
        <v>4</v>
      </c>
      <c r="G35" s="291" t="s">
        <v>1</v>
      </c>
      <c r="H35" s="291" t="s">
        <v>1</v>
      </c>
      <c r="I35" s="289"/>
      <c r="J35" s="289"/>
      <c r="K35" s="291" t="s">
        <v>1</v>
      </c>
      <c r="L35" s="289"/>
      <c r="M35" s="292" t="s">
        <v>16</v>
      </c>
      <c r="N35" s="292" t="s">
        <v>16</v>
      </c>
      <c r="O35" s="289"/>
      <c r="P35" s="292" t="s">
        <v>16</v>
      </c>
      <c r="Q35" s="217" t="s">
        <v>27</v>
      </c>
      <c r="R35" s="217" t="s">
        <v>27</v>
      </c>
      <c r="S35" s="289"/>
      <c r="T35" s="217" t="s">
        <v>27</v>
      </c>
      <c r="U35" s="217" t="s">
        <v>27</v>
      </c>
      <c r="V35" s="344" t="s">
        <v>233</v>
      </c>
      <c r="W35" s="290" t="s">
        <v>6</v>
      </c>
      <c r="X35" s="292" t="s">
        <v>16</v>
      </c>
      <c r="Y35" s="292" t="s">
        <v>16</v>
      </c>
      <c r="Z35" s="291" t="s">
        <v>1</v>
      </c>
      <c r="AA35" s="289"/>
      <c r="AB35" s="293" t="s">
        <v>225</v>
      </c>
      <c r="AC35" s="289"/>
      <c r="AD35" s="264" t="s">
        <v>74</v>
      </c>
      <c r="AE35" s="368" t="s">
        <v>16</v>
      </c>
      <c r="AF35" s="217" t="s">
        <v>27</v>
      </c>
      <c r="AG35" s="292" t="s">
        <v>16</v>
      </c>
      <c r="AH35" s="289"/>
      <c r="AI35" s="367" t="s">
        <v>59</v>
      </c>
      <c r="AJ35" s="313"/>
      <c r="AK35" s="3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>
        <v>4</v>
      </c>
      <c r="D36" s="26">
        <v>4</v>
      </c>
      <c r="E36" s="26">
        <v>4</v>
      </c>
      <c r="F36" s="26">
        <v>5</v>
      </c>
      <c r="G36" s="26">
        <v>8</v>
      </c>
      <c r="H36" s="26">
        <v>8</v>
      </c>
      <c r="I36" s="26"/>
      <c r="J36" s="26"/>
      <c r="K36" s="26">
        <v>8</v>
      </c>
      <c r="L36" s="26"/>
      <c r="M36" s="26" t="s">
        <v>271</v>
      </c>
      <c r="N36" s="26" t="s">
        <v>64</v>
      </c>
      <c r="O36" s="26"/>
      <c r="P36" s="26" t="s">
        <v>32</v>
      </c>
      <c r="Q36" s="26">
        <v>7</v>
      </c>
      <c r="R36" s="26">
        <v>7</v>
      </c>
      <c r="S36" s="26"/>
      <c r="T36" s="26">
        <v>7</v>
      </c>
      <c r="U36" s="26">
        <v>7</v>
      </c>
      <c r="V36" s="26" t="s">
        <v>33</v>
      </c>
      <c r="W36" s="26">
        <v>1</v>
      </c>
      <c r="X36" s="26">
        <v>4</v>
      </c>
      <c r="Y36" s="26" t="s">
        <v>62</v>
      </c>
      <c r="Z36" s="26">
        <v>8</v>
      </c>
      <c r="AA36" s="26"/>
      <c r="AB36" s="26" t="s">
        <v>63</v>
      </c>
      <c r="AC36" s="26"/>
      <c r="AD36" s="26">
        <v>3</v>
      </c>
      <c r="AE36" s="26">
        <v>9</v>
      </c>
      <c r="AF36" s="26">
        <v>7</v>
      </c>
      <c r="AG36" s="26" t="s">
        <v>62</v>
      </c>
      <c r="AH36" s="26"/>
      <c r="AI36" s="26">
        <v>6</v>
      </c>
      <c r="AJ36" s="82"/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7</v>
      </c>
      <c r="BA36" s="167">
        <f t="shared" si="20"/>
        <v>0</v>
      </c>
      <c r="BB36" s="167">
        <f t="shared" si="20"/>
        <v>4</v>
      </c>
      <c r="BC36" s="167">
        <f t="shared" si="20"/>
        <v>8</v>
      </c>
      <c r="BD36" s="167">
        <f t="shared" si="20"/>
        <v>13</v>
      </c>
      <c r="BE36" s="167">
        <f t="shared" si="20"/>
        <v>6</v>
      </c>
      <c r="BF36" s="167">
        <f t="shared" si="20"/>
        <v>15</v>
      </c>
      <c r="BG36" s="167">
        <f t="shared" si="20"/>
        <v>7</v>
      </c>
      <c r="BH36" s="167">
        <f t="shared" si="20"/>
        <v>6</v>
      </c>
      <c r="BI36" s="167">
        <f t="shared" si="20"/>
        <v>0</v>
      </c>
      <c r="BJ36" s="167">
        <f t="shared" si="20"/>
        <v>0</v>
      </c>
      <c r="BK36" s="167">
        <f t="shared" si="20"/>
        <v>2</v>
      </c>
      <c r="BL36" s="167">
        <f t="shared" si="20"/>
        <v>5</v>
      </c>
      <c r="BM36" s="167">
        <f t="shared" si="20"/>
        <v>0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6</v>
      </c>
      <c r="BR36" s="167">
        <f t="shared" si="20"/>
        <v>2</v>
      </c>
    </row>
    <row r="37" spans="1:71" ht="15" customHeight="1" x14ac:dyDescent="0.3">
      <c r="A37" s="192"/>
      <c r="B37" s="17" t="s">
        <v>253</v>
      </c>
      <c r="C37" s="17" t="s">
        <v>319</v>
      </c>
      <c r="D37" s="17" t="s">
        <v>319</v>
      </c>
      <c r="E37" s="17" t="s">
        <v>319</v>
      </c>
      <c r="F37" s="17" t="s">
        <v>338</v>
      </c>
      <c r="G37" s="17" t="s">
        <v>353</v>
      </c>
      <c r="H37" s="17" t="s">
        <v>353</v>
      </c>
      <c r="I37" s="17"/>
      <c r="J37" s="17"/>
      <c r="K37" s="17" t="s">
        <v>353</v>
      </c>
      <c r="L37" s="17"/>
      <c r="M37" s="17" t="s">
        <v>262</v>
      </c>
      <c r="N37" s="17" t="s">
        <v>340</v>
      </c>
      <c r="O37" s="17"/>
      <c r="P37" s="17" t="s">
        <v>342</v>
      </c>
      <c r="Q37" s="17" t="s">
        <v>341</v>
      </c>
      <c r="R37" s="17" t="s">
        <v>341</v>
      </c>
      <c r="S37" s="17" t="s">
        <v>191</v>
      </c>
      <c r="T37" s="17" t="s">
        <v>341</v>
      </c>
      <c r="U37" s="17" t="s">
        <v>341</v>
      </c>
      <c r="V37" s="17" t="s">
        <v>343</v>
      </c>
      <c r="W37" s="17" t="s">
        <v>316</v>
      </c>
      <c r="X37" s="17" t="s">
        <v>319</v>
      </c>
      <c r="Y37" s="17" t="s">
        <v>192</v>
      </c>
      <c r="Z37" s="17" t="s">
        <v>353</v>
      </c>
      <c r="AA37" s="17"/>
      <c r="AB37" s="17" t="s">
        <v>258</v>
      </c>
      <c r="AC37" s="17"/>
      <c r="AD37" s="17" t="s">
        <v>347</v>
      </c>
      <c r="AE37" s="17" t="s">
        <v>345</v>
      </c>
      <c r="AF37" s="17" t="s">
        <v>341</v>
      </c>
      <c r="AG37" s="17" t="s">
        <v>192</v>
      </c>
      <c r="AH37" s="17"/>
      <c r="AI37" s="17" t="s">
        <v>356</v>
      </c>
      <c r="AJ37" s="334"/>
      <c r="AK37" s="40"/>
      <c r="AL37" s="40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92" t="s">
        <v>16</v>
      </c>
      <c r="D38" s="292" t="s">
        <v>16</v>
      </c>
      <c r="E38" s="292" t="s">
        <v>16</v>
      </c>
      <c r="F38" s="288" t="s">
        <v>4</v>
      </c>
      <c r="G38" s="291" t="s">
        <v>1</v>
      </c>
      <c r="H38" s="291" t="s">
        <v>1</v>
      </c>
      <c r="I38" s="289"/>
      <c r="J38" s="289"/>
      <c r="K38" s="291" t="s">
        <v>1</v>
      </c>
      <c r="L38" s="289"/>
      <c r="M38" s="292" t="s">
        <v>16</v>
      </c>
      <c r="N38" s="292" t="s">
        <v>16</v>
      </c>
      <c r="O38" s="289"/>
      <c r="P38" s="292" t="s">
        <v>16</v>
      </c>
      <c r="Q38" s="217" t="s">
        <v>27</v>
      </c>
      <c r="R38" s="217" t="s">
        <v>27</v>
      </c>
      <c r="S38" s="289"/>
      <c r="T38" s="217" t="s">
        <v>27</v>
      </c>
      <c r="U38" s="217" t="s">
        <v>27</v>
      </c>
      <c r="V38" s="344" t="s">
        <v>233</v>
      </c>
      <c r="W38" s="292" t="s">
        <v>16</v>
      </c>
      <c r="X38" s="292" t="s">
        <v>16</v>
      </c>
      <c r="Y38" s="292" t="s">
        <v>16</v>
      </c>
      <c r="Z38" s="291" t="s">
        <v>1</v>
      </c>
      <c r="AA38" s="289"/>
      <c r="AB38" s="293" t="s">
        <v>225</v>
      </c>
      <c r="AC38" s="289"/>
      <c r="AD38" s="264" t="s">
        <v>74</v>
      </c>
      <c r="AE38" s="368" t="s">
        <v>16</v>
      </c>
      <c r="AF38" s="217" t="s">
        <v>27</v>
      </c>
      <c r="AG38" s="292" t="s">
        <v>16</v>
      </c>
      <c r="AH38" s="289"/>
      <c r="AI38" s="367" t="s">
        <v>59</v>
      </c>
      <c r="AJ38" s="313"/>
      <c r="AK38" s="3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>
        <v>4</v>
      </c>
      <c r="D39" s="26">
        <v>4</v>
      </c>
      <c r="E39" s="26">
        <v>4</v>
      </c>
      <c r="F39" s="26">
        <v>5</v>
      </c>
      <c r="G39" s="26">
        <v>8</v>
      </c>
      <c r="H39" s="26">
        <v>8</v>
      </c>
      <c r="I39" s="26"/>
      <c r="J39" s="26"/>
      <c r="K39" s="26">
        <v>8</v>
      </c>
      <c r="L39" s="26"/>
      <c r="M39" s="26" t="s">
        <v>271</v>
      </c>
      <c r="N39" s="26" t="s">
        <v>64</v>
      </c>
      <c r="O39" s="26"/>
      <c r="P39" s="26" t="s">
        <v>32</v>
      </c>
      <c r="Q39" s="26">
        <v>7</v>
      </c>
      <c r="R39" s="26">
        <v>7</v>
      </c>
      <c r="S39" s="26"/>
      <c r="T39" s="26">
        <v>7</v>
      </c>
      <c r="U39" s="26">
        <v>7</v>
      </c>
      <c r="V39" s="26" t="s">
        <v>33</v>
      </c>
      <c r="W39" s="26">
        <v>1</v>
      </c>
      <c r="X39" s="26">
        <v>4</v>
      </c>
      <c r="Y39" s="26" t="s">
        <v>62</v>
      </c>
      <c r="Z39" s="26">
        <v>8</v>
      </c>
      <c r="AA39" s="26"/>
      <c r="AB39" s="26" t="s">
        <v>63</v>
      </c>
      <c r="AC39" s="26"/>
      <c r="AD39" s="26">
        <v>3</v>
      </c>
      <c r="AE39" s="26">
        <v>9</v>
      </c>
      <c r="AF39" s="26">
        <v>7</v>
      </c>
      <c r="AG39" s="26" t="s">
        <v>62</v>
      </c>
      <c r="AH39" s="26"/>
      <c r="AI39" s="26">
        <v>6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7</v>
      </c>
      <c r="BA39" s="167">
        <f t="shared" si="22"/>
        <v>0</v>
      </c>
      <c r="BB39" s="167">
        <f t="shared" si="22"/>
        <v>4</v>
      </c>
      <c r="BC39" s="167">
        <f t="shared" si="22"/>
        <v>8</v>
      </c>
      <c r="BD39" s="167">
        <f t="shared" si="22"/>
        <v>13</v>
      </c>
      <c r="BE39" s="167">
        <f t="shared" si="22"/>
        <v>6</v>
      </c>
      <c r="BF39" s="167">
        <f t="shared" si="22"/>
        <v>15</v>
      </c>
      <c r="BG39" s="167">
        <f t="shared" si="22"/>
        <v>7</v>
      </c>
      <c r="BH39" s="167">
        <f t="shared" si="22"/>
        <v>6</v>
      </c>
      <c r="BI39" s="167">
        <f t="shared" si="22"/>
        <v>0</v>
      </c>
      <c r="BJ39" s="167">
        <f t="shared" si="22"/>
        <v>0</v>
      </c>
      <c r="BK39" s="167">
        <f t="shared" si="22"/>
        <v>2</v>
      </c>
      <c r="BL39" s="167">
        <f t="shared" si="22"/>
        <v>5</v>
      </c>
      <c r="BM39" s="167">
        <f t="shared" si="22"/>
        <v>0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6</v>
      </c>
      <c r="BR39" s="167">
        <f t="shared" si="22"/>
        <v>2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253</v>
      </c>
      <c r="C44" s="17" t="s">
        <v>319</v>
      </c>
      <c r="D44" s="17" t="s">
        <v>319</v>
      </c>
      <c r="E44" s="17" t="s">
        <v>319</v>
      </c>
      <c r="F44" s="17" t="s">
        <v>338</v>
      </c>
      <c r="G44" s="17" t="s">
        <v>353</v>
      </c>
      <c r="H44" s="17" t="s">
        <v>353</v>
      </c>
      <c r="I44" s="17"/>
      <c r="J44" s="17"/>
      <c r="K44" s="17" t="s">
        <v>353</v>
      </c>
      <c r="L44" s="17"/>
      <c r="M44" s="17" t="s">
        <v>262</v>
      </c>
      <c r="N44" s="17" t="s">
        <v>340</v>
      </c>
      <c r="O44" s="17"/>
      <c r="P44" s="17" t="s">
        <v>342</v>
      </c>
      <c r="Q44" s="17" t="s">
        <v>341</v>
      </c>
      <c r="R44" s="17" t="s">
        <v>341</v>
      </c>
      <c r="S44" s="17" t="s">
        <v>191</v>
      </c>
      <c r="T44" s="17" t="s">
        <v>341</v>
      </c>
      <c r="U44" s="17" t="s">
        <v>341</v>
      </c>
      <c r="V44" s="17" t="s">
        <v>343</v>
      </c>
      <c r="W44" s="17" t="s">
        <v>316</v>
      </c>
      <c r="X44" s="17" t="s">
        <v>319</v>
      </c>
      <c r="Y44" s="17" t="s">
        <v>192</v>
      </c>
      <c r="Z44" s="17" t="s">
        <v>353</v>
      </c>
      <c r="AA44" s="17"/>
      <c r="AB44" s="17"/>
      <c r="AC44" s="17"/>
      <c r="AD44" s="17" t="s">
        <v>347</v>
      </c>
      <c r="AE44" s="17" t="s">
        <v>345</v>
      </c>
      <c r="AF44" s="17" t="s">
        <v>341</v>
      </c>
      <c r="AG44" s="17" t="s">
        <v>192</v>
      </c>
      <c r="AH44" s="17"/>
      <c r="AI44" s="17" t="s">
        <v>293</v>
      </c>
      <c r="AJ44" s="180"/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305" t="s">
        <v>49</v>
      </c>
      <c r="D45" s="305" t="s">
        <v>49</v>
      </c>
      <c r="E45" s="305" t="s">
        <v>49</v>
      </c>
      <c r="F45" s="288" t="s">
        <v>4</v>
      </c>
      <c r="G45" s="291" t="s">
        <v>1</v>
      </c>
      <c r="H45" s="291" t="s">
        <v>1</v>
      </c>
      <c r="I45" s="289"/>
      <c r="J45" s="289"/>
      <c r="K45" s="291" t="s">
        <v>1</v>
      </c>
      <c r="L45" s="289"/>
      <c r="M45" s="352" t="s">
        <v>202</v>
      </c>
      <c r="N45" s="352" t="s">
        <v>202</v>
      </c>
      <c r="O45" s="289"/>
      <c r="P45" s="292" t="s">
        <v>16</v>
      </c>
      <c r="Q45" s="217" t="s">
        <v>27</v>
      </c>
      <c r="R45" s="217" t="s">
        <v>27</v>
      </c>
      <c r="S45" s="289"/>
      <c r="T45" s="217" t="s">
        <v>27</v>
      </c>
      <c r="U45" s="217" t="s">
        <v>27</v>
      </c>
      <c r="V45" s="344" t="s">
        <v>233</v>
      </c>
      <c r="W45" s="290" t="s">
        <v>6</v>
      </c>
      <c r="X45" s="305" t="s">
        <v>49</v>
      </c>
      <c r="Y45" s="292" t="s">
        <v>16</v>
      </c>
      <c r="Z45" s="291" t="s">
        <v>1</v>
      </c>
      <c r="AA45" s="289"/>
      <c r="AB45" s="289"/>
      <c r="AC45" s="289"/>
      <c r="AD45" s="264" t="s">
        <v>74</v>
      </c>
      <c r="AE45" s="366" t="s">
        <v>14</v>
      </c>
      <c r="AF45" s="217" t="s">
        <v>27</v>
      </c>
      <c r="AG45" s="292" t="s">
        <v>16</v>
      </c>
      <c r="AH45" s="289"/>
      <c r="AI45" s="324" t="s">
        <v>58</v>
      </c>
      <c r="AJ45" s="313"/>
      <c r="AK45" s="315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>
        <v>4</v>
      </c>
      <c r="D46" s="26">
        <v>4</v>
      </c>
      <c r="E46" s="26">
        <v>4</v>
      </c>
      <c r="F46" s="26">
        <v>5</v>
      </c>
      <c r="G46" s="26">
        <v>8</v>
      </c>
      <c r="H46" s="26">
        <v>8</v>
      </c>
      <c r="I46" s="26"/>
      <c r="J46" s="26"/>
      <c r="K46" s="26">
        <v>8</v>
      </c>
      <c r="L46" s="26"/>
      <c r="M46" s="26" t="s">
        <v>271</v>
      </c>
      <c r="N46" s="26" t="s">
        <v>64</v>
      </c>
      <c r="O46" s="26"/>
      <c r="P46" s="26" t="s">
        <v>32</v>
      </c>
      <c r="Q46" s="26">
        <v>7</v>
      </c>
      <c r="R46" s="26">
        <v>7</v>
      </c>
      <c r="S46" s="26"/>
      <c r="T46" s="26">
        <v>7</v>
      </c>
      <c r="U46" s="26">
        <v>7</v>
      </c>
      <c r="V46" s="26" t="s">
        <v>33</v>
      </c>
      <c r="W46" s="26">
        <v>1</v>
      </c>
      <c r="X46" s="26">
        <v>4</v>
      </c>
      <c r="Y46" s="26" t="s">
        <v>62</v>
      </c>
      <c r="Z46" s="26">
        <v>8</v>
      </c>
      <c r="AA46" s="26"/>
      <c r="AB46" s="26"/>
      <c r="AC46" s="26"/>
      <c r="AD46" s="26">
        <v>3</v>
      </c>
      <c r="AE46" s="26">
        <v>9</v>
      </c>
      <c r="AF46" s="26">
        <v>7</v>
      </c>
      <c r="AG46" s="26" t="s">
        <v>62</v>
      </c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7</v>
      </c>
      <c r="BA46" s="167">
        <f t="shared" si="26"/>
        <v>0</v>
      </c>
      <c r="BB46" s="167">
        <f t="shared" si="26"/>
        <v>4</v>
      </c>
      <c r="BC46" s="167">
        <f t="shared" si="26"/>
        <v>8</v>
      </c>
      <c r="BD46" s="167">
        <f t="shared" si="26"/>
        <v>13</v>
      </c>
      <c r="BE46" s="167">
        <f t="shared" si="26"/>
        <v>6</v>
      </c>
      <c r="BF46" s="167">
        <f t="shared" si="26"/>
        <v>15</v>
      </c>
      <c r="BG46" s="167">
        <f t="shared" si="26"/>
        <v>7</v>
      </c>
      <c r="BH46" s="167">
        <f t="shared" si="26"/>
        <v>6</v>
      </c>
      <c r="BI46" s="167">
        <f t="shared" si="26"/>
        <v>0</v>
      </c>
      <c r="BJ46" s="167">
        <f t="shared" si="26"/>
        <v>0</v>
      </c>
      <c r="BK46" s="167">
        <f t="shared" si="26"/>
        <v>2</v>
      </c>
      <c r="BL46" s="167">
        <f t="shared" si="26"/>
        <v>5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6</v>
      </c>
      <c r="BR46" s="167">
        <f t="shared" si="26"/>
        <v>2</v>
      </c>
    </row>
    <row r="47" spans="1:71" ht="15" customHeight="1" x14ac:dyDescent="0.3">
      <c r="A47" s="192"/>
      <c r="B47" s="17" t="s">
        <v>253</v>
      </c>
      <c r="C47" s="17" t="s">
        <v>319</v>
      </c>
      <c r="D47" s="17" t="s">
        <v>319</v>
      </c>
      <c r="E47" s="17" t="s">
        <v>319</v>
      </c>
      <c r="F47" s="17" t="s">
        <v>338</v>
      </c>
      <c r="G47" s="17" t="s">
        <v>353</v>
      </c>
      <c r="H47" s="17" t="s">
        <v>353</v>
      </c>
      <c r="I47" s="17"/>
      <c r="J47" s="17"/>
      <c r="K47" s="17" t="s">
        <v>353</v>
      </c>
      <c r="L47" s="17"/>
      <c r="M47" s="17" t="s">
        <v>262</v>
      </c>
      <c r="N47" s="17" t="s">
        <v>340</v>
      </c>
      <c r="O47" s="17"/>
      <c r="P47" s="17" t="s">
        <v>342</v>
      </c>
      <c r="Q47" s="17" t="s">
        <v>341</v>
      </c>
      <c r="R47" s="17" t="s">
        <v>341</v>
      </c>
      <c r="S47" s="17" t="s">
        <v>191</v>
      </c>
      <c r="T47" s="17" t="s">
        <v>341</v>
      </c>
      <c r="U47" s="17" t="s">
        <v>341</v>
      </c>
      <c r="V47" s="17" t="s">
        <v>343</v>
      </c>
      <c r="W47" s="17" t="s">
        <v>316</v>
      </c>
      <c r="X47" s="17" t="s">
        <v>319</v>
      </c>
      <c r="Y47" s="17" t="s">
        <v>192</v>
      </c>
      <c r="Z47" s="17" t="s">
        <v>353</v>
      </c>
      <c r="AA47" s="17"/>
      <c r="AB47" s="17"/>
      <c r="AC47" s="17"/>
      <c r="AD47" s="17" t="s">
        <v>347</v>
      </c>
      <c r="AE47" s="17" t="s">
        <v>345</v>
      </c>
      <c r="AF47" s="17" t="s">
        <v>341</v>
      </c>
      <c r="AG47" s="17" t="s">
        <v>192</v>
      </c>
      <c r="AH47" s="17"/>
      <c r="AI47" s="17" t="s">
        <v>293</v>
      </c>
      <c r="AJ47" s="180" t="s">
        <v>285</v>
      </c>
      <c r="AK47" s="40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305" t="s">
        <v>49</v>
      </c>
      <c r="D48" s="305" t="s">
        <v>49</v>
      </c>
      <c r="E48" s="305" t="s">
        <v>49</v>
      </c>
      <c r="F48" s="288" t="s">
        <v>4</v>
      </c>
      <c r="G48" s="291" t="s">
        <v>1</v>
      </c>
      <c r="H48" s="291" t="s">
        <v>1</v>
      </c>
      <c r="I48" s="289"/>
      <c r="J48" s="289"/>
      <c r="K48" s="291" t="s">
        <v>1</v>
      </c>
      <c r="L48" s="289"/>
      <c r="M48" s="352" t="s">
        <v>202</v>
      </c>
      <c r="N48" s="352" t="s">
        <v>202</v>
      </c>
      <c r="O48" s="289"/>
      <c r="P48" s="292" t="s">
        <v>16</v>
      </c>
      <c r="Q48" s="217" t="s">
        <v>27</v>
      </c>
      <c r="R48" s="217" t="s">
        <v>27</v>
      </c>
      <c r="S48" s="289"/>
      <c r="T48" s="217" t="s">
        <v>27</v>
      </c>
      <c r="U48" s="217" t="s">
        <v>27</v>
      </c>
      <c r="V48" s="344" t="s">
        <v>233</v>
      </c>
      <c r="W48" s="290" t="s">
        <v>6</v>
      </c>
      <c r="X48" s="305" t="s">
        <v>49</v>
      </c>
      <c r="Y48" s="292" t="s">
        <v>16</v>
      </c>
      <c r="Z48" s="291" t="s">
        <v>1</v>
      </c>
      <c r="AA48" s="289"/>
      <c r="AB48" s="289"/>
      <c r="AC48" s="289"/>
      <c r="AD48" s="264" t="s">
        <v>74</v>
      </c>
      <c r="AE48" s="366" t="s">
        <v>14</v>
      </c>
      <c r="AF48" s="217" t="s">
        <v>27</v>
      </c>
      <c r="AG48" s="292" t="s">
        <v>16</v>
      </c>
      <c r="AH48" s="289"/>
      <c r="AI48" s="324" t="s">
        <v>58</v>
      </c>
      <c r="AJ48" s="319" t="s">
        <v>17</v>
      </c>
      <c r="AK48" s="3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>
        <v>4</v>
      </c>
      <c r="D49" s="26">
        <v>4</v>
      </c>
      <c r="E49" s="26">
        <v>4</v>
      </c>
      <c r="F49" s="26">
        <v>5</v>
      </c>
      <c r="G49" s="26">
        <v>8</v>
      </c>
      <c r="H49" s="26">
        <v>8</v>
      </c>
      <c r="I49" s="26"/>
      <c r="J49" s="26"/>
      <c r="K49" s="26">
        <v>8</v>
      </c>
      <c r="L49" s="26"/>
      <c r="M49" s="26" t="s">
        <v>271</v>
      </c>
      <c r="N49" s="26" t="s">
        <v>64</v>
      </c>
      <c r="O49" s="26"/>
      <c r="P49" s="26" t="s">
        <v>32</v>
      </c>
      <c r="Q49" s="26">
        <v>7</v>
      </c>
      <c r="R49" s="26">
        <v>7</v>
      </c>
      <c r="S49" s="26"/>
      <c r="T49" s="26">
        <v>7</v>
      </c>
      <c r="U49" s="26">
        <v>7</v>
      </c>
      <c r="V49" s="26" t="s">
        <v>33</v>
      </c>
      <c r="W49" s="26">
        <v>1</v>
      </c>
      <c r="X49" s="26">
        <v>4</v>
      </c>
      <c r="Y49" s="26" t="s">
        <v>62</v>
      </c>
      <c r="Z49" s="26">
        <v>8</v>
      </c>
      <c r="AA49" s="26"/>
      <c r="AB49" s="26"/>
      <c r="AC49" s="26"/>
      <c r="AD49" s="26">
        <v>3</v>
      </c>
      <c r="AE49" s="26">
        <v>9</v>
      </c>
      <c r="AF49" s="26">
        <v>7</v>
      </c>
      <c r="AG49" s="26" t="s">
        <v>62</v>
      </c>
      <c r="AH49" s="26"/>
      <c r="AI49" s="26">
        <v>6</v>
      </c>
      <c r="AJ49" s="82" t="s">
        <v>61</v>
      </c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7</v>
      </c>
      <c r="BA49" s="167">
        <f t="shared" si="28"/>
        <v>0</v>
      </c>
      <c r="BB49" s="167">
        <f t="shared" si="28"/>
        <v>4</v>
      </c>
      <c r="BC49" s="167">
        <f t="shared" si="28"/>
        <v>8</v>
      </c>
      <c r="BD49" s="167">
        <f t="shared" si="28"/>
        <v>13</v>
      </c>
      <c r="BE49" s="167">
        <f t="shared" si="28"/>
        <v>6</v>
      </c>
      <c r="BF49" s="167">
        <f t="shared" si="28"/>
        <v>15</v>
      </c>
      <c r="BG49" s="167">
        <f t="shared" si="28"/>
        <v>7</v>
      </c>
      <c r="BH49" s="167">
        <f t="shared" si="28"/>
        <v>6</v>
      </c>
      <c r="BI49" s="167">
        <f t="shared" si="28"/>
        <v>0</v>
      </c>
      <c r="BJ49" s="167">
        <f t="shared" si="28"/>
        <v>0</v>
      </c>
      <c r="BK49" s="167">
        <f t="shared" si="28"/>
        <v>2</v>
      </c>
      <c r="BL49" s="167">
        <f t="shared" si="28"/>
        <v>5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15</v>
      </c>
      <c r="BQ49" s="167">
        <f t="shared" si="28"/>
        <v>6</v>
      </c>
      <c r="BR49" s="167">
        <f t="shared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 t="s">
        <v>165</v>
      </c>
      <c r="K61" s="194" t="s">
        <v>165</v>
      </c>
      <c r="L61" s="194"/>
      <c r="M61" s="194" t="s">
        <v>165</v>
      </c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/>
      <c r="V61" s="210" t="s">
        <v>165</v>
      </c>
      <c r="W61" s="194" t="s">
        <v>165</v>
      </c>
      <c r="X61" s="194" t="s">
        <v>165</v>
      </c>
      <c r="Y61" s="194" t="s">
        <v>165</v>
      </c>
      <c r="Z61" s="194" t="s">
        <v>165</v>
      </c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 t="s">
        <v>165</v>
      </c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1727" priority="1795" operator="equal">
      <formula>0</formula>
    </cfRule>
    <cfRule type="cellIs" dxfId="1726" priority="1796" operator="greaterThan">
      <formula>0</formula>
    </cfRule>
  </conditionalFormatting>
  <conditionalFormatting sqref="AZ19:BR19">
    <cfRule type="cellIs" dxfId="1725" priority="1793" operator="equal">
      <formula>0</formula>
    </cfRule>
    <cfRule type="cellIs" dxfId="1724" priority="1794" operator="greaterThan">
      <formula>0</formula>
    </cfRule>
  </conditionalFormatting>
  <conditionalFormatting sqref="AZ22:BR22">
    <cfRule type="cellIs" dxfId="1723" priority="1791" operator="equal">
      <formula>0</formula>
    </cfRule>
    <cfRule type="cellIs" dxfId="1722" priority="1792" operator="greaterThan">
      <formula>0</formula>
    </cfRule>
  </conditionalFormatting>
  <conditionalFormatting sqref="AZ26:BR26">
    <cfRule type="cellIs" dxfId="1721" priority="1789" operator="equal">
      <formula>0</formula>
    </cfRule>
    <cfRule type="cellIs" dxfId="1720" priority="1790" operator="greaterThan">
      <formula>0</formula>
    </cfRule>
  </conditionalFormatting>
  <conditionalFormatting sqref="AZ29:BR29">
    <cfRule type="cellIs" dxfId="1719" priority="1787" operator="equal">
      <formula>0</formula>
    </cfRule>
    <cfRule type="cellIs" dxfId="1718" priority="1788" operator="greaterThan">
      <formula>0</formula>
    </cfRule>
  </conditionalFormatting>
  <conditionalFormatting sqref="AZ32:BR32">
    <cfRule type="cellIs" dxfId="1717" priority="1785" operator="equal">
      <formula>0</formula>
    </cfRule>
    <cfRule type="cellIs" dxfId="1716" priority="1786" operator="greaterThan">
      <formula>0</formula>
    </cfRule>
  </conditionalFormatting>
  <conditionalFormatting sqref="AZ36:BR36">
    <cfRule type="cellIs" dxfId="1715" priority="1783" operator="equal">
      <formula>0</formula>
    </cfRule>
    <cfRule type="cellIs" dxfId="1714" priority="1784" operator="greaterThan">
      <formula>0</formula>
    </cfRule>
  </conditionalFormatting>
  <conditionalFormatting sqref="AZ39:BR39">
    <cfRule type="cellIs" dxfId="1713" priority="1781" operator="equal">
      <formula>0</formula>
    </cfRule>
    <cfRule type="cellIs" dxfId="1712" priority="1782" operator="greaterThan">
      <formula>0</formula>
    </cfRule>
  </conditionalFormatting>
  <conditionalFormatting sqref="AZ42:BR42">
    <cfRule type="cellIs" dxfId="1711" priority="1779" operator="equal">
      <formula>0</formula>
    </cfRule>
    <cfRule type="cellIs" dxfId="1710" priority="1780" operator="greaterThan">
      <formula>0</formula>
    </cfRule>
  </conditionalFormatting>
  <conditionalFormatting sqref="AZ46:BR46">
    <cfRule type="cellIs" dxfId="1709" priority="1777" operator="equal">
      <formula>0</formula>
    </cfRule>
    <cfRule type="cellIs" dxfId="1708" priority="1778" operator="greaterThan">
      <formula>0</formula>
    </cfRule>
  </conditionalFormatting>
  <conditionalFormatting sqref="AZ49:BR49">
    <cfRule type="cellIs" dxfId="1707" priority="1775" operator="equal">
      <formula>0</formula>
    </cfRule>
    <cfRule type="cellIs" dxfId="1706" priority="1776" operator="greaterThan">
      <formula>0</formula>
    </cfRule>
  </conditionalFormatting>
  <conditionalFormatting sqref="AZ52:BR52">
    <cfRule type="cellIs" dxfId="1705" priority="1773" operator="equal">
      <formula>0</formula>
    </cfRule>
    <cfRule type="cellIs" dxfId="1704" priority="1774" operator="greaterThan">
      <formula>0</formula>
    </cfRule>
  </conditionalFormatting>
  <conditionalFormatting sqref="AZ56:BR56">
    <cfRule type="cellIs" dxfId="1703" priority="1771" operator="equal">
      <formula>0</formula>
    </cfRule>
    <cfRule type="cellIs" dxfId="1702" priority="1772" operator="greaterThan">
      <formula>0</formula>
    </cfRule>
  </conditionalFormatting>
  <conditionalFormatting sqref="AZ59:BR59">
    <cfRule type="cellIs" dxfId="1701" priority="1769" operator="equal">
      <formula>0</formula>
    </cfRule>
    <cfRule type="cellIs" dxfId="1700" priority="1770" operator="greaterThan">
      <formula>0</formula>
    </cfRule>
  </conditionalFormatting>
  <conditionalFormatting sqref="AZ62:BR62">
    <cfRule type="cellIs" dxfId="1699" priority="1767" operator="equal">
      <formula>0</formula>
    </cfRule>
    <cfRule type="cellIs" dxfId="1698" priority="1768" operator="greaterThan">
      <formula>0</formula>
    </cfRule>
  </conditionalFormatting>
  <conditionalFormatting sqref="A28:A29 A45:A46 A48:A49 A55:A56 A58:A59 A5:A6 A8:A9 A25:A26">
    <cfRule type="cellIs" dxfId="1697" priority="1766" stopIfTrue="1" operator="equal">
      <formula>TRUE</formula>
    </cfRule>
  </conditionalFormatting>
  <conditionalFormatting sqref="A35:A36 A38:A39">
    <cfRule type="cellIs" dxfId="1696" priority="1765" stopIfTrue="1" operator="equal">
      <formula>TRUE</formula>
    </cfRule>
  </conditionalFormatting>
  <conditionalFormatting sqref="AP16">
    <cfRule type="duplicateValues" dxfId="1695" priority="1762"/>
  </conditionalFormatting>
  <conditionalFormatting sqref="AP19">
    <cfRule type="duplicateValues" dxfId="1694" priority="1761"/>
  </conditionalFormatting>
  <conditionalFormatting sqref="AP26">
    <cfRule type="duplicateValues" dxfId="1693" priority="1760"/>
  </conditionalFormatting>
  <conditionalFormatting sqref="AP39">
    <cfRule type="duplicateValues" dxfId="1692" priority="1759"/>
  </conditionalFormatting>
  <conditionalFormatting sqref="AP36">
    <cfRule type="duplicateValues" dxfId="1691" priority="1758"/>
  </conditionalFormatting>
  <conditionalFormatting sqref="AP39">
    <cfRule type="duplicateValues" dxfId="1690" priority="1757"/>
  </conditionalFormatting>
  <conditionalFormatting sqref="AP49">
    <cfRule type="duplicateValues" dxfId="1689" priority="1756"/>
  </conditionalFormatting>
  <conditionalFormatting sqref="AP46">
    <cfRule type="duplicateValues" dxfId="1688" priority="1755"/>
  </conditionalFormatting>
  <conditionalFormatting sqref="AP49">
    <cfRule type="duplicateValues" dxfId="1687" priority="1754"/>
  </conditionalFormatting>
  <conditionalFormatting sqref="AO6:AP6 AL6">
    <cfRule type="duplicateValues" dxfId="1686" priority="1753"/>
  </conditionalFormatting>
  <conditionalFormatting sqref="AP9">
    <cfRule type="duplicateValues" dxfId="1685" priority="1752"/>
  </conditionalFormatting>
  <conditionalFormatting sqref="AP36">
    <cfRule type="duplicateValues" dxfId="1684" priority="1751"/>
  </conditionalFormatting>
  <conditionalFormatting sqref="AP39">
    <cfRule type="duplicateValues" dxfId="1683" priority="1750"/>
  </conditionalFormatting>
  <conditionalFormatting sqref="AM36">
    <cfRule type="duplicateValues" dxfId="1682" priority="1749"/>
  </conditionalFormatting>
  <conditionalFormatting sqref="AM39">
    <cfRule type="duplicateValues" dxfId="1681" priority="1748"/>
  </conditionalFormatting>
  <conditionalFormatting sqref="AM46">
    <cfRule type="duplicateValues" dxfId="1680" priority="1747"/>
  </conditionalFormatting>
  <conditionalFormatting sqref="AM49">
    <cfRule type="duplicateValues" dxfId="1679" priority="1746"/>
  </conditionalFormatting>
  <conditionalFormatting sqref="AO46">
    <cfRule type="duplicateValues" dxfId="1678" priority="1745"/>
  </conditionalFormatting>
  <conditionalFormatting sqref="AL6">
    <cfRule type="duplicateValues" dxfId="1677" priority="1744"/>
  </conditionalFormatting>
  <conditionalFormatting sqref="AP9 AL9">
    <cfRule type="duplicateValues" dxfId="1676" priority="1743"/>
  </conditionalFormatting>
  <conditionalFormatting sqref="AL6">
    <cfRule type="duplicateValues" dxfId="1675" priority="1742"/>
  </conditionalFormatting>
  <conditionalFormatting sqref="AP16 AL16">
    <cfRule type="duplicateValues" dxfId="1674" priority="1741"/>
  </conditionalFormatting>
  <conditionalFormatting sqref="AP19">
    <cfRule type="duplicateValues" dxfId="1673" priority="1740"/>
  </conditionalFormatting>
  <conditionalFormatting sqref="AJ46">
    <cfRule type="duplicateValues" dxfId="1672" priority="1739"/>
  </conditionalFormatting>
  <conditionalFormatting sqref="AK46">
    <cfRule type="duplicateValues" dxfId="1671" priority="1737"/>
  </conditionalFormatting>
  <conditionalFormatting sqref="AK46">
    <cfRule type="duplicateValues" dxfId="1670" priority="1736"/>
  </conditionalFormatting>
  <conditionalFormatting sqref="AP29">
    <cfRule type="duplicateValues" dxfId="1669" priority="1735"/>
  </conditionalFormatting>
  <conditionalFormatting sqref="AM36 AM46">
    <cfRule type="duplicateValues" dxfId="1668" priority="1734"/>
  </conditionalFormatting>
  <conditionalFormatting sqref="AM49">
    <cfRule type="duplicateValues" dxfId="1667" priority="1733"/>
  </conditionalFormatting>
  <conditionalFormatting sqref="AJ46">
    <cfRule type="duplicateValues" dxfId="1666" priority="1732"/>
  </conditionalFormatting>
  <conditionalFormatting sqref="AJ46">
    <cfRule type="duplicateValues" dxfId="1665" priority="1731"/>
  </conditionalFormatting>
  <conditionalFormatting sqref="AM39">
    <cfRule type="duplicateValues" dxfId="1664" priority="1728"/>
  </conditionalFormatting>
  <conditionalFormatting sqref="AK46">
    <cfRule type="duplicateValues" dxfId="1663" priority="1727"/>
  </conditionalFormatting>
  <conditionalFormatting sqref="AJ6">
    <cfRule type="duplicateValues" dxfId="1662" priority="1726"/>
  </conditionalFormatting>
  <conditionalFormatting sqref="AJ6">
    <cfRule type="duplicateValues" dxfId="1661" priority="1725"/>
  </conditionalFormatting>
  <conditionalFormatting sqref="AJ6">
    <cfRule type="duplicateValues" dxfId="1660" priority="1724"/>
  </conditionalFormatting>
  <conditionalFormatting sqref="AN16">
    <cfRule type="duplicateValues" dxfId="1659" priority="1723"/>
  </conditionalFormatting>
  <conditionalFormatting sqref="AO9">
    <cfRule type="duplicateValues" dxfId="1658" priority="1722"/>
  </conditionalFormatting>
  <conditionalFormatting sqref="AL19">
    <cfRule type="duplicateValues" dxfId="1657" priority="1721"/>
  </conditionalFormatting>
  <conditionalFormatting sqref="AL46 AL26">
    <cfRule type="duplicateValues" dxfId="1656" priority="1720"/>
  </conditionalFormatting>
  <conditionalFormatting sqref="AL49">
    <cfRule type="duplicateValues" dxfId="1655" priority="1719"/>
  </conditionalFormatting>
  <conditionalFormatting sqref="AN19">
    <cfRule type="duplicateValues" dxfId="1654" priority="1718"/>
  </conditionalFormatting>
  <conditionalFormatting sqref="AN26">
    <cfRule type="duplicateValues" dxfId="1653" priority="1717"/>
  </conditionalFormatting>
  <conditionalFormatting sqref="AN29">
    <cfRule type="duplicateValues" dxfId="1652" priority="1716"/>
  </conditionalFormatting>
  <conditionalFormatting sqref="AN36">
    <cfRule type="duplicateValues" dxfId="1651" priority="1715"/>
  </conditionalFormatting>
  <conditionalFormatting sqref="AN39">
    <cfRule type="duplicateValues" dxfId="1650" priority="1714"/>
  </conditionalFormatting>
  <conditionalFormatting sqref="AN46">
    <cfRule type="duplicateValues" dxfId="1649" priority="1713"/>
  </conditionalFormatting>
  <conditionalFormatting sqref="AN49">
    <cfRule type="duplicateValues" dxfId="1648" priority="1712"/>
  </conditionalFormatting>
  <conditionalFormatting sqref="AO16">
    <cfRule type="duplicateValues" dxfId="1647" priority="1711"/>
  </conditionalFormatting>
  <conditionalFormatting sqref="AO19">
    <cfRule type="duplicateValues" dxfId="1646" priority="1710"/>
  </conditionalFormatting>
  <conditionalFormatting sqref="AO26">
    <cfRule type="duplicateValues" dxfId="1645" priority="1709"/>
  </conditionalFormatting>
  <conditionalFormatting sqref="AO29">
    <cfRule type="duplicateValues" dxfId="1644" priority="1708"/>
  </conditionalFormatting>
  <conditionalFormatting sqref="AO36">
    <cfRule type="duplicateValues" dxfId="1643" priority="1707"/>
  </conditionalFormatting>
  <conditionalFormatting sqref="AO39">
    <cfRule type="duplicateValues" dxfId="1642" priority="1706"/>
  </conditionalFormatting>
  <conditionalFormatting sqref="AZ6:BR6">
    <cfRule type="cellIs" dxfId="1641" priority="1704" operator="equal">
      <formula>0</formula>
    </cfRule>
    <cfRule type="cellIs" dxfId="1640" priority="1705" operator="greaterThan">
      <formula>0</formula>
    </cfRule>
  </conditionalFormatting>
  <conditionalFormatting sqref="AZ9:BR9">
    <cfRule type="cellIs" dxfId="1639" priority="1702" operator="equal">
      <formula>0</formula>
    </cfRule>
    <cfRule type="cellIs" dxfId="1638" priority="1703" operator="greaterThan">
      <formula>0</formula>
    </cfRule>
  </conditionalFormatting>
  <conditionalFormatting sqref="AZ12:BR12">
    <cfRule type="cellIs" dxfId="1637" priority="1700" operator="equal">
      <formula>0</formula>
    </cfRule>
    <cfRule type="cellIs" dxfId="1636" priority="1701" operator="greaterThan">
      <formula>0</formula>
    </cfRule>
  </conditionalFormatting>
  <conditionalFormatting sqref="AK49">
    <cfRule type="duplicateValues" dxfId="1635" priority="1699"/>
  </conditionalFormatting>
  <conditionalFormatting sqref="AK49">
    <cfRule type="duplicateValues" dxfId="1634" priority="1698"/>
  </conditionalFormatting>
  <conditionalFormatting sqref="AK49">
    <cfRule type="duplicateValues" dxfId="1633" priority="1697"/>
  </conditionalFormatting>
  <conditionalFormatting sqref="AL36">
    <cfRule type="duplicateValues" dxfId="1632" priority="1696"/>
  </conditionalFormatting>
  <conditionalFormatting sqref="AL39">
    <cfRule type="duplicateValues" dxfId="1631" priority="1695"/>
  </conditionalFormatting>
  <conditionalFormatting sqref="AN6">
    <cfRule type="duplicateValues" dxfId="1630" priority="1694"/>
  </conditionalFormatting>
  <conditionalFormatting sqref="AN9">
    <cfRule type="duplicateValues" dxfId="1629" priority="1693"/>
  </conditionalFormatting>
  <conditionalFormatting sqref="AO49">
    <cfRule type="duplicateValues" dxfId="1628" priority="1692"/>
  </conditionalFormatting>
  <conditionalFormatting sqref="AH6">
    <cfRule type="duplicateValues" dxfId="1627" priority="1691"/>
  </conditionalFormatting>
  <conditionalFormatting sqref="AH9">
    <cfRule type="duplicateValues" dxfId="1626" priority="1690"/>
  </conditionalFormatting>
  <conditionalFormatting sqref="AH16">
    <cfRule type="duplicateValues" dxfId="1625" priority="1689"/>
  </conditionalFormatting>
  <conditionalFormatting sqref="AH19">
    <cfRule type="duplicateValues" dxfId="1624" priority="1688"/>
  </conditionalFormatting>
  <conditionalFormatting sqref="AH26">
    <cfRule type="duplicateValues" dxfId="1623" priority="1687"/>
  </conditionalFormatting>
  <conditionalFormatting sqref="AH26">
    <cfRule type="duplicateValues" dxfId="1622" priority="1686"/>
  </conditionalFormatting>
  <conditionalFormatting sqref="AH29">
    <cfRule type="duplicateValues" dxfId="1621" priority="1685"/>
  </conditionalFormatting>
  <conditionalFormatting sqref="A15:A16 A18:A19">
    <cfRule type="cellIs" dxfId="1620" priority="1684" stopIfTrue="1" operator="equal">
      <formula>TRUE</formula>
    </cfRule>
  </conditionalFormatting>
  <conditionalFormatting sqref="AH36">
    <cfRule type="duplicateValues" dxfId="1619" priority="1682"/>
  </conditionalFormatting>
  <conditionalFormatting sqref="AH36">
    <cfRule type="duplicateValues" dxfId="1618" priority="1681"/>
  </conditionalFormatting>
  <conditionalFormatting sqref="AH39">
    <cfRule type="duplicateValues" dxfId="1617" priority="1680"/>
  </conditionalFormatting>
  <conditionalFormatting sqref="AH46">
    <cfRule type="duplicateValues" dxfId="1616" priority="1679"/>
  </conditionalFormatting>
  <conditionalFormatting sqref="AH46">
    <cfRule type="duplicateValues" dxfId="1615" priority="1678"/>
  </conditionalFormatting>
  <conditionalFormatting sqref="AH49">
    <cfRule type="duplicateValues" dxfId="1614" priority="1677"/>
  </conditionalFormatting>
  <conditionalFormatting sqref="AL29">
    <cfRule type="duplicateValues" dxfId="1613" priority="1672"/>
  </conditionalFormatting>
  <conditionalFormatting sqref="AM6">
    <cfRule type="duplicateValues" dxfId="1612" priority="1671"/>
  </conditionalFormatting>
  <conditionalFormatting sqref="AM9">
    <cfRule type="duplicateValues" dxfId="1611" priority="1670"/>
  </conditionalFormatting>
  <conditionalFormatting sqref="AM6">
    <cfRule type="duplicateValues" dxfId="1610" priority="1669"/>
  </conditionalFormatting>
  <conditionalFormatting sqref="AM16">
    <cfRule type="duplicateValues" dxfId="1609" priority="1668"/>
  </conditionalFormatting>
  <conditionalFormatting sqref="AM9">
    <cfRule type="duplicateValues" dxfId="1608" priority="1667"/>
  </conditionalFormatting>
  <conditionalFormatting sqref="AM9">
    <cfRule type="duplicateValues" dxfId="1607" priority="1666"/>
  </conditionalFormatting>
  <conditionalFormatting sqref="AM16">
    <cfRule type="duplicateValues" dxfId="1606" priority="1665"/>
  </conditionalFormatting>
  <conditionalFormatting sqref="AM16">
    <cfRule type="duplicateValues" dxfId="1605" priority="1664"/>
  </conditionalFormatting>
  <conditionalFormatting sqref="AM19">
    <cfRule type="duplicateValues" dxfId="1604" priority="1663"/>
  </conditionalFormatting>
  <conditionalFormatting sqref="AM19">
    <cfRule type="duplicateValues" dxfId="1603" priority="1662"/>
  </conditionalFormatting>
  <conditionalFormatting sqref="AM26">
    <cfRule type="duplicateValues" dxfId="1602" priority="1661"/>
  </conditionalFormatting>
  <conditionalFormatting sqref="AM26">
    <cfRule type="duplicateValues" dxfId="1601" priority="1660"/>
  </conditionalFormatting>
  <conditionalFormatting sqref="AM6">
    <cfRule type="duplicateValues" dxfId="1600" priority="1659"/>
  </conditionalFormatting>
  <conditionalFormatting sqref="AM6">
    <cfRule type="duplicateValues" dxfId="1599" priority="1658"/>
  </conditionalFormatting>
  <conditionalFormatting sqref="AM19">
    <cfRule type="duplicateValues" dxfId="1598" priority="1657"/>
  </conditionalFormatting>
  <conditionalFormatting sqref="AM26">
    <cfRule type="duplicateValues" dxfId="1597" priority="1656"/>
  </conditionalFormatting>
  <conditionalFormatting sqref="AM29">
    <cfRule type="duplicateValues" dxfId="1596" priority="1655"/>
  </conditionalFormatting>
  <conditionalFormatting sqref="AM29">
    <cfRule type="duplicateValues" dxfId="1595" priority="1654"/>
  </conditionalFormatting>
  <conditionalFormatting sqref="AM29">
    <cfRule type="duplicateValues" dxfId="1594" priority="1653"/>
  </conditionalFormatting>
  <conditionalFormatting sqref="AL6">
    <cfRule type="duplicateValues" dxfId="1593" priority="1652"/>
  </conditionalFormatting>
  <conditionalFormatting sqref="AL9">
    <cfRule type="duplicateValues" dxfId="1592" priority="1651"/>
  </conditionalFormatting>
  <conditionalFormatting sqref="AL6">
    <cfRule type="duplicateValues" dxfId="1591" priority="1650"/>
  </conditionalFormatting>
  <conditionalFormatting sqref="AL16">
    <cfRule type="duplicateValues" dxfId="1590" priority="1649"/>
  </conditionalFormatting>
  <conditionalFormatting sqref="AL9">
    <cfRule type="duplicateValues" dxfId="1589" priority="1648"/>
  </conditionalFormatting>
  <conditionalFormatting sqref="AL9">
    <cfRule type="duplicateValues" dxfId="1588" priority="1647"/>
  </conditionalFormatting>
  <conditionalFormatting sqref="AL16">
    <cfRule type="duplicateValues" dxfId="1587" priority="1646"/>
  </conditionalFormatting>
  <conditionalFormatting sqref="AL16">
    <cfRule type="duplicateValues" dxfId="1586" priority="1645"/>
  </conditionalFormatting>
  <conditionalFormatting sqref="AL19">
    <cfRule type="duplicateValues" dxfId="1585" priority="1644"/>
  </conditionalFormatting>
  <conditionalFormatting sqref="AL19">
    <cfRule type="duplicateValues" dxfId="1584" priority="1643"/>
  </conditionalFormatting>
  <conditionalFormatting sqref="AL26">
    <cfRule type="duplicateValues" dxfId="1583" priority="1642"/>
  </conditionalFormatting>
  <conditionalFormatting sqref="AL26">
    <cfRule type="duplicateValues" dxfId="1582" priority="1641"/>
  </conditionalFormatting>
  <conditionalFormatting sqref="AL6">
    <cfRule type="duplicateValues" dxfId="1581" priority="1640"/>
  </conditionalFormatting>
  <conditionalFormatting sqref="AL6">
    <cfRule type="duplicateValues" dxfId="1580" priority="1639"/>
  </conditionalFormatting>
  <conditionalFormatting sqref="AL19">
    <cfRule type="duplicateValues" dxfId="1579" priority="1638"/>
  </conditionalFormatting>
  <conditionalFormatting sqref="AL26">
    <cfRule type="duplicateValues" dxfId="1578" priority="1637"/>
  </conditionalFormatting>
  <conditionalFormatting sqref="AL29">
    <cfRule type="duplicateValues" dxfId="1577" priority="1636"/>
  </conditionalFormatting>
  <conditionalFormatting sqref="AL29">
    <cfRule type="duplicateValues" dxfId="1576" priority="1635"/>
  </conditionalFormatting>
  <conditionalFormatting sqref="AL29">
    <cfRule type="duplicateValues" dxfId="1575" priority="1634"/>
  </conditionalFormatting>
  <conditionalFormatting sqref="AK36">
    <cfRule type="duplicateValues" dxfId="1574" priority="1633"/>
  </conditionalFormatting>
  <conditionalFormatting sqref="AK36">
    <cfRule type="duplicateValues" dxfId="1573" priority="1632"/>
  </conditionalFormatting>
  <conditionalFormatting sqref="AK36">
    <cfRule type="duplicateValues" dxfId="1572" priority="1631"/>
  </conditionalFormatting>
  <conditionalFormatting sqref="AK39">
    <cfRule type="duplicateValues" dxfId="1571" priority="1630"/>
  </conditionalFormatting>
  <conditionalFormatting sqref="AK39">
    <cfRule type="duplicateValues" dxfId="1570" priority="1629"/>
  </conditionalFormatting>
  <conditionalFormatting sqref="AK39">
    <cfRule type="duplicateValues" dxfId="1569" priority="1628"/>
  </conditionalFormatting>
  <conditionalFormatting sqref="AK36">
    <cfRule type="duplicateValues" dxfId="1568" priority="1627"/>
  </conditionalFormatting>
  <conditionalFormatting sqref="AK39">
    <cfRule type="duplicateValues" dxfId="1567" priority="1626"/>
  </conditionalFormatting>
  <conditionalFormatting sqref="AJ9">
    <cfRule type="duplicateValues" dxfId="1566" priority="1617"/>
  </conditionalFormatting>
  <conditionalFormatting sqref="AJ9">
    <cfRule type="duplicateValues" dxfId="1565" priority="1616"/>
  </conditionalFormatting>
  <conditionalFormatting sqref="AJ9">
    <cfRule type="duplicateValues" dxfId="1564" priority="1615"/>
  </conditionalFormatting>
  <conditionalFormatting sqref="AJ36 AJ26 AJ16">
    <cfRule type="duplicateValues" dxfId="1563" priority="1614"/>
  </conditionalFormatting>
  <conditionalFormatting sqref="AJ36 AJ26 AJ16">
    <cfRule type="duplicateValues" dxfId="1562" priority="1613"/>
  </conditionalFormatting>
  <conditionalFormatting sqref="AJ36 AJ26 AJ16">
    <cfRule type="duplicateValues" dxfId="1561" priority="1612"/>
  </conditionalFormatting>
  <conditionalFormatting sqref="AJ39 AJ29 AJ19">
    <cfRule type="duplicateValues" dxfId="1560" priority="1611"/>
  </conditionalFormatting>
  <conditionalFormatting sqref="AJ39 AJ29 AJ19">
    <cfRule type="duplicateValues" dxfId="1559" priority="1610"/>
  </conditionalFormatting>
  <conditionalFormatting sqref="AJ39 AJ29 AJ19">
    <cfRule type="duplicateValues" dxfId="1558" priority="1609"/>
  </conditionalFormatting>
  <conditionalFormatting sqref="AK6">
    <cfRule type="duplicateValues" dxfId="1557" priority="1608"/>
  </conditionalFormatting>
  <conditionalFormatting sqref="AK9">
    <cfRule type="duplicateValues" dxfId="1556" priority="1607"/>
  </conditionalFormatting>
  <conditionalFormatting sqref="AK6">
    <cfRule type="duplicateValues" dxfId="1555" priority="1606"/>
  </conditionalFormatting>
  <conditionalFormatting sqref="AK16">
    <cfRule type="duplicateValues" dxfId="1554" priority="1605"/>
  </conditionalFormatting>
  <conditionalFormatting sqref="AK9">
    <cfRule type="duplicateValues" dxfId="1553" priority="1604"/>
  </conditionalFormatting>
  <conditionalFormatting sqref="AK9">
    <cfRule type="duplicateValues" dxfId="1552" priority="1603"/>
  </conditionalFormatting>
  <conditionalFormatting sqref="AK16">
    <cfRule type="duplicateValues" dxfId="1551" priority="1602"/>
  </conditionalFormatting>
  <conditionalFormatting sqref="AK16">
    <cfRule type="duplicateValues" dxfId="1550" priority="1601"/>
  </conditionalFormatting>
  <conditionalFormatting sqref="AK19">
    <cfRule type="duplicateValues" dxfId="1549" priority="1600"/>
  </conditionalFormatting>
  <conditionalFormatting sqref="AK19">
    <cfRule type="duplicateValues" dxfId="1548" priority="1599"/>
  </conditionalFormatting>
  <conditionalFormatting sqref="AK26">
    <cfRule type="duplicateValues" dxfId="1547" priority="1598"/>
  </conditionalFormatting>
  <conditionalFormatting sqref="AK26">
    <cfRule type="duplicateValues" dxfId="1546" priority="1597"/>
  </conditionalFormatting>
  <conditionalFormatting sqref="AK6">
    <cfRule type="duplicateValues" dxfId="1545" priority="1596"/>
  </conditionalFormatting>
  <conditionalFormatting sqref="AK6">
    <cfRule type="duplicateValues" dxfId="1544" priority="1595"/>
  </conditionalFormatting>
  <conditionalFormatting sqref="AK19">
    <cfRule type="duplicateValues" dxfId="1543" priority="1594"/>
  </conditionalFormatting>
  <conditionalFormatting sqref="AK26">
    <cfRule type="duplicateValues" dxfId="1542" priority="1593"/>
  </conditionalFormatting>
  <conditionalFormatting sqref="AK29">
    <cfRule type="duplicateValues" dxfId="1541" priority="1592"/>
  </conditionalFormatting>
  <conditionalFormatting sqref="AK29">
    <cfRule type="duplicateValues" dxfId="1540" priority="1591"/>
  </conditionalFormatting>
  <conditionalFormatting sqref="AK29">
    <cfRule type="duplicateValues" dxfId="1539" priority="1590"/>
  </conditionalFormatting>
  <conditionalFormatting sqref="AI6">
    <cfRule type="duplicateValues" dxfId="1538" priority="1585"/>
  </conditionalFormatting>
  <conditionalFormatting sqref="AI6">
    <cfRule type="duplicateValues" dxfId="1537" priority="1584"/>
  </conditionalFormatting>
  <conditionalFormatting sqref="AI9">
    <cfRule type="duplicateValues" dxfId="1536" priority="1583"/>
  </conditionalFormatting>
  <conditionalFormatting sqref="AI9">
    <cfRule type="duplicateValues" dxfId="1535" priority="1582"/>
  </conditionalFormatting>
  <conditionalFormatting sqref="AJ49">
    <cfRule type="duplicateValues" dxfId="1534" priority="1341"/>
  </conditionalFormatting>
  <conditionalFormatting sqref="AJ49">
    <cfRule type="duplicateValues" dxfId="1533" priority="1340"/>
  </conditionalFormatting>
  <conditionalFormatting sqref="AJ49">
    <cfRule type="duplicateValues" dxfId="1532" priority="1339"/>
  </conditionalFormatting>
  <conditionalFormatting sqref="AI46">
    <cfRule type="duplicateValues" dxfId="1531" priority="508"/>
  </conditionalFormatting>
  <conditionalFormatting sqref="AI46">
    <cfRule type="duplicateValues" dxfId="1530" priority="507"/>
  </conditionalFormatting>
  <conditionalFormatting sqref="AI49">
    <cfRule type="duplicateValues" dxfId="1529" priority="506"/>
  </conditionalFormatting>
  <conditionalFormatting sqref="AI49">
    <cfRule type="duplicateValues" dxfId="1528" priority="505"/>
  </conditionalFormatting>
  <conditionalFormatting sqref="AI26">
    <cfRule type="duplicateValues" dxfId="1527" priority="492"/>
  </conditionalFormatting>
  <conditionalFormatting sqref="AI26">
    <cfRule type="duplicateValues" dxfId="1526" priority="491"/>
  </conditionalFormatting>
  <conditionalFormatting sqref="AI29">
    <cfRule type="duplicateValues" dxfId="1525" priority="490"/>
  </conditionalFormatting>
  <conditionalFormatting sqref="AI29">
    <cfRule type="duplicateValues" dxfId="1524" priority="489"/>
  </conditionalFormatting>
  <conditionalFormatting sqref="AI36">
    <cfRule type="duplicateValues" dxfId="1523" priority="116"/>
  </conditionalFormatting>
  <conditionalFormatting sqref="AI36">
    <cfRule type="duplicateValues" dxfId="1522" priority="115"/>
  </conditionalFormatting>
  <conditionalFormatting sqref="AI19">
    <cfRule type="duplicateValues" dxfId="1521" priority="102"/>
  </conditionalFormatting>
  <conditionalFormatting sqref="AI19">
    <cfRule type="duplicateValues" dxfId="1520" priority="101"/>
  </conditionalFormatting>
  <conditionalFormatting sqref="AI39">
    <cfRule type="duplicateValues" dxfId="1519" priority="88"/>
  </conditionalFormatting>
  <conditionalFormatting sqref="AI39">
    <cfRule type="duplicateValues" dxfId="1518" priority="87"/>
  </conditionalFormatting>
  <conditionalFormatting sqref="AI16">
    <cfRule type="duplicateValues" dxfId="1517" priority="74"/>
  </conditionalFormatting>
  <conditionalFormatting sqref="AI16">
    <cfRule type="duplicateValues" dxfId="1516" priority="73"/>
  </conditionalFormatting>
  <conditionalFormatting sqref="B6:AG6">
    <cfRule type="duplicateValues" dxfId="1515" priority="12"/>
  </conditionalFormatting>
  <conditionalFormatting sqref="B9:AG9">
    <cfRule type="duplicateValues" dxfId="1514" priority="11"/>
  </conditionalFormatting>
  <conditionalFormatting sqref="B16:AG16">
    <cfRule type="duplicateValues" dxfId="1513" priority="10"/>
  </conditionalFormatting>
  <conditionalFormatting sqref="B19:AG19">
    <cfRule type="duplicateValues" dxfId="1512" priority="9"/>
  </conditionalFormatting>
  <conditionalFormatting sqref="B26:AG26">
    <cfRule type="duplicateValues" dxfId="1511" priority="8"/>
  </conditionalFormatting>
  <conditionalFormatting sqref="B29:AG29">
    <cfRule type="duplicateValues" dxfId="1510" priority="7"/>
  </conditionalFormatting>
  <conditionalFormatting sqref="B36:AG36">
    <cfRule type="duplicateValues" dxfId="1509" priority="6"/>
  </conditionalFormatting>
  <conditionalFormatting sqref="B39:AG39">
    <cfRule type="duplicateValues" dxfId="1508" priority="5"/>
  </conditionalFormatting>
  <conditionalFormatting sqref="B46:AG46">
    <cfRule type="duplicateValues" dxfId="1507" priority="4"/>
  </conditionalFormatting>
  <conditionalFormatting sqref="B49:AG49">
    <cfRule type="duplicateValues" dxfId="1506" priority="3"/>
  </conditionalFormatting>
  <conditionalFormatting sqref="B56:AG56">
    <cfRule type="duplicateValues" dxfId="1505" priority="2"/>
  </conditionalFormatting>
  <conditionalFormatting sqref="B59:AG59">
    <cfRule type="duplicateValues" dxfId="1504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50337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64" stopIfTrue="1" operator="containsText" id="{A841E81C-59B6-461A-923E-407900515FCD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763" stopIfTrue="1" operator="containsText" id="{CF564B0B-B3C9-475D-AC86-67B7D5BD4DD5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683" stopIfTrue="1" operator="containsText" id="{9A443C85-6040-4109-BF38-EE2327F804FC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BC1EB-4F26-4171-894D-9C9E7FE8C5F7}">
  <sheetPr codeName="Tabelle283"/>
  <dimension ref="A1:CE102"/>
  <sheetViews>
    <sheetView topLeftCell="E1" zoomScale="70" zoomScaleNormal="70" zoomScaleSheetLayoutView="70" zoomScalePageLayoutView="70" workbookViewId="0">
      <selection activeCell="AG4" sqref="AG4:AG49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7</v>
      </c>
      <c r="B1" s="3">
        <f>DATE(YEAR(A2),1,7*A1-3-WEEKDAY(DATE(YEAR(A2),,),3))</f>
        <v>43871</v>
      </c>
      <c r="C1" s="2" t="s">
        <v>29</v>
      </c>
      <c r="D1" s="3">
        <f>B1+4</f>
        <v>43875</v>
      </c>
      <c r="E1" s="207">
        <f ca="1">SUMIF(B6:AI7,"&lt;&gt;"&amp;"",B2:AI2)</f>
        <v>87</v>
      </c>
      <c r="F1" s="355"/>
      <c r="G1" s="354"/>
      <c r="H1" s="356"/>
      <c r="I1" s="356"/>
      <c r="J1" s="307"/>
      <c r="K1" s="356"/>
      <c r="L1" s="356"/>
      <c r="M1" s="353"/>
      <c r="N1" s="357"/>
      <c r="O1" s="328"/>
      <c r="P1" s="227"/>
      <c r="Q1" s="328"/>
      <c r="R1" s="345"/>
      <c r="S1" s="327"/>
      <c r="T1" s="222"/>
      <c r="U1" s="237"/>
      <c r="V1" s="224"/>
      <c r="W1" s="253"/>
      <c r="X1" s="221"/>
      <c r="Y1" s="223"/>
      <c r="Z1" s="212"/>
      <c r="AA1" s="227"/>
      <c r="AB1" s="227"/>
      <c r="AC1" s="225"/>
      <c r="AD1" s="362" t="s">
        <v>351</v>
      </c>
      <c r="AE1" s="221"/>
      <c r="AF1" s="227"/>
      <c r="AG1" s="227"/>
      <c r="AH1" s="221"/>
      <c r="AI1" s="212"/>
      <c r="AJ1" s="225"/>
      <c r="AK1" s="254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13</v>
      </c>
      <c r="G2" s="166">
        <v>2</v>
      </c>
      <c r="H2" s="166">
        <v>1</v>
      </c>
      <c r="I2" s="263"/>
      <c r="J2" s="9"/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165">
        <v>1</v>
      </c>
      <c r="T2" s="165">
        <v>3</v>
      </c>
      <c r="U2" s="165">
        <v>2</v>
      </c>
      <c r="V2" s="165">
        <v>6</v>
      </c>
      <c r="W2" s="165">
        <v>7</v>
      </c>
      <c r="X2" s="165">
        <v>1</v>
      </c>
      <c r="Y2" s="165">
        <v>1</v>
      </c>
      <c r="Z2" s="165">
        <v>1</v>
      </c>
      <c r="AA2" s="9"/>
      <c r="AB2" s="166">
        <v>1</v>
      </c>
      <c r="AC2" s="9"/>
      <c r="AD2" s="165">
        <v>4</v>
      </c>
      <c r="AE2" s="165">
        <v>6</v>
      </c>
      <c r="AF2" s="165">
        <v>7</v>
      </c>
      <c r="AG2" s="165">
        <v>1</v>
      </c>
      <c r="AH2" s="9"/>
      <c r="AI2" s="165">
        <v>6</v>
      </c>
      <c r="AJ2" s="165">
        <v>1</v>
      </c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7</v>
      </c>
      <c r="BA2" s="287">
        <f t="shared" ref="BA2:BR2" si="0">MAX(BA6,BA9,BA12,BA16,BA19,BA22,BA26,BA29,BA32,BA36,BA39,BA42,BA46,BA49,BA52,BA56,BA59,BA62)</f>
        <v>0</v>
      </c>
      <c r="BB2" s="287">
        <f t="shared" si="0"/>
        <v>4</v>
      </c>
      <c r="BC2" s="287">
        <f t="shared" si="0"/>
        <v>8</v>
      </c>
      <c r="BD2" s="287">
        <f t="shared" si="0"/>
        <v>13</v>
      </c>
      <c r="BE2" s="287">
        <f t="shared" si="0"/>
        <v>6</v>
      </c>
      <c r="BF2" s="287">
        <f t="shared" si="0"/>
        <v>15</v>
      </c>
      <c r="BG2" s="287">
        <f t="shared" si="0"/>
        <v>7</v>
      </c>
      <c r="BH2" s="287">
        <f t="shared" si="0"/>
        <v>6</v>
      </c>
      <c r="BI2" s="287">
        <f t="shared" si="0"/>
        <v>0</v>
      </c>
      <c r="BJ2" s="287">
        <f t="shared" si="0"/>
        <v>1</v>
      </c>
      <c r="BK2" s="287">
        <f t="shared" si="0"/>
        <v>2</v>
      </c>
      <c r="BL2" s="287">
        <f t="shared" si="0"/>
        <v>6</v>
      </c>
      <c r="BM2" s="287">
        <f t="shared" si="0"/>
        <v>0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6</v>
      </c>
      <c r="BR2" s="287">
        <f t="shared" si="0"/>
        <v>2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352</v>
      </c>
      <c r="I3" s="90"/>
      <c r="J3" s="13"/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 t="s">
        <v>214</v>
      </c>
      <c r="T3" s="12" t="s">
        <v>244</v>
      </c>
      <c r="U3" s="12" t="s">
        <v>332</v>
      </c>
      <c r="V3" s="12" t="s">
        <v>324</v>
      </c>
      <c r="W3" s="12" t="s">
        <v>290</v>
      </c>
      <c r="X3" s="12" t="s">
        <v>291</v>
      </c>
      <c r="Y3" s="12" t="s">
        <v>194</v>
      </c>
      <c r="Z3" s="12" t="s">
        <v>344</v>
      </c>
      <c r="AA3" s="12"/>
      <c r="AB3" s="286" t="s">
        <v>270</v>
      </c>
      <c r="AC3" s="12"/>
      <c r="AD3" s="12" t="s">
        <v>348</v>
      </c>
      <c r="AE3" s="12" t="s">
        <v>349</v>
      </c>
      <c r="AF3" s="12" t="s">
        <v>350</v>
      </c>
      <c r="AG3" s="12" t="s">
        <v>296</v>
      </c>
      <c r="AH3" s="12"/>
      <c r="AI3" s="12" t="s">
        <v>311</v>
      </c>
      <c r="AJ3" s="39" t="s">
        <v>335</v>
      </c>
      <c r="AK3" s="12" t="s">
        <v>286</v>
      </c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253</v>
      </c>
      <c r="C4" s="17" t="s">
        <v>319</v>
      </c>
      <c r="D4" s="17" t="s">
        <v>319</v>
      </c>
      <c r="E4" s="17" t="s">
        <v>319</v>
      </c>
      <c r="F4" s="17" t="s">
        <v>338</v>
      </c>
      <c r="G4" s="17" t="s">
        <v>339</v>
      </c>
      <c r="H4" s="17" t="s">
        <v>339</v>
      </c>
      <c r="I4" s="17"/>
      <c r="J4" s="17"/>
      <c r="K4" s="17" t="s">
        <v>339</v>
      </c>
      <c r="L4" s="17"/>
      <c r="M4" s="17" t="s">
        <v>262</v>
      </c>
      <c r="N4" s="17" t="s">
        <v>340</v>
      </c>
      <c r="O4" s="17"/>
      <c r="P4" s="17" t="s">
        <v>342</v>
      </c>
      <c r="Q4" s="17" t="s">
        <v>341</v>
      </c>
      <c r="R4" s="17" t="s">
        <v>341</v>
      </c>
      <c r="S4" s="17" t="s">
        <v>191</v>
      </c>
      <c r="T4" s="17" t="s">
        <v>341</v>
      </c>
      <c r="U4" s="17" t="s">
        <v>341</v>
      </c>
      <c r="V4" s="17" t="s">
        <v>343</v>
      </c>
      <c r="W4" s="17" t="s">
        <v>316</v>
      </c>
      <c r="X4" s="17" t="s">
        <v>319</v>
      </c>
      <c r="Y4" s="17" t="s">
        <v>192</v>
      </c>
      <c r="Z4" s="17" t="s">
        <v>339</v>
      </c>
      <c r="AA4" s="17"/>
      <c r="AB4" s="17" t="s">
        <v>258</v>
      </c>
      <c r="AC4" s="17"/>
      <c r="AD4" s="17" t="s">
        <v>347</v>
      </c>
      <c r="AE4" s="17" t="s">
        <v>345</v>
      </c>
      <c r="AF4" s="17" t="s">
        <v>341</v>
      </c>
      <c r="AG4" s="17" t="s">
        <v>192</v>
      </c>
      <c r="AH4" s="17"/>
      <c r="AI4" s="17" t="s">
        <v>293</v>
      </c>
      <c r="AJ4" s="334" t="s">
        <v>336</v>
      </c>
      <c r="AK4" s="86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>MOC20345-2</v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8&lt;&gt;""),OR(EXACT(P8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305" t="s">
        <v>49</v>
      </c>
      <c r="D5" s="305" t="s">
        <v>49</v>
      </c>
      <c r="E5" s="305" t="s">
        <v>49</v>
      </c>
      <c r="F5" s="288" t="s">
        <v>4</v>
      </c>
      <c r="G5" s="291" t="s">
        <v>1</v>
      </c>
      <c r="H5" s="291" t="s">
        <v>1</v>
      </c>
      <c r="I5" s="289"/>
      <c r="J5" s="289"/>
      <c r="K5" s="291" t="s">
        <v>1</v>
      </c>
      <c r="L5" s="289"/>
      <c r="M5" s="359" t="s">
        <v>227</v>
      </c>
      <c r="N5" s="352" t="s">
        <v>202</v>
      </c>
      <c r="O5" s="289"/>
      <c r="P5" s="292" t="s">
        <v>16</v>
      </c>
      <c r="Q5" s="217" t="s">
        <v>27</v>
      </c>
      <c r="R5" s="217" t="s">
        <v>27</v>
      </c>
      <c r="S5" s="289"/>
      <c r="T5" s="217" t="s">
        <v>27</v>
      </c>
      <c r="U5" s="217" t="s">
        <v>27</v>
      </c>
      <c r="V5" s="344" t="s">
        <v>233</v>
      </c>
      <c r="W5" s="290" t="s">
        <v>6</v>
      </c>
      <c r="X5" s="305" t="s">
        <v>49</v>
      </c>
      <c r="Y5" s="292" t="s">
        <v>16</v>
      </c>
      <c r="Z5" s="291" t="s">
        <v>1</v>
      </c>
      <c r="AA5" s="289"/>
      <c r="AB5" s="293" t="s">
        <v>225</v>
      </c>
      <c r="AC5" s="289"/>
      <c r="AD5" s="308" t="s">
        <v>55</v>
      </c>
      <c r="AE5" s="361" t="s">
        <v>346</v>
      </c>
      <c r="AF5" s="217" t="s">
        <v>27</v>
      </c>
      <c r="AG5" s="292" t="s">
        <v>16</v>
      </c>
      <c r="AH5" s="289"/>
      <c r="AI5" s="324" t="s">
        <v>58</v>
      </c>
      <c r="AJ5" s="358" t="s">
        <v>2</v>
      </c>
      <c r="AK5" s="315"/>
      <c r="AL5" s="315"/>
      <c r="AM5" s="315"/>
      <c r="AN5" s="289"/>
      <c r="AO5" s="289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5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9&lt;&gt;""),OR(EXACT(P9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>
        <v>4</v>
      </c>
      <c r="D6" s="26">
        <v>4</v>
      </c>
      <c r="E6" s="26">
        <v>4</v>
      </c>
      <c r="F6" s="26">
        <v>5</v>
      </c>
      <c r="G6" s="26">
        <v>8</v>
      </c>
      <c r="H6" s="26">
        <v>8</v>
      </c>
      <c r="I6" s="26"/>
      <c r="J6" s="26"/>
      <c r="K6" s="26">
        <v>8</v>
      </c>
      <c r="L6" s="26"/>
      <c r="M6" s="26" t="s">
        <v>271</v>
      </c>
      <c r="N6" s="26" t="s">
        <v>64</v>
      </c>
      <c r="O6" s="26"/>
      <c r="P6" s="26" t="s">
        <v>32</v>
      </c>
      <c r="Q6" s="26">
        <v>7</v>
      </c>
      <c r="R6" s="26">
        <v>7</v>
      </c>
      <c r="S6" s="26"/>
      <c r="T6" s="26">
        <v>7</v>
      </c>
      <c r="U6" s="26">
        <v>7</v>
      </c>
      <c r="V6" s="26" t="s">
        <v>33</v>
      </c>
      <c r="W6" s="26">
        <v>1</v>
      </c>
      <c r="X6" s="26">
        <v>4</v>
      </c>
      <c r="Y6" s="26" t="s">
        <v>62</v>
      </c>
      <c r="Z6" s="26">
        <v>8</v>
      </c>
      <c r="AA6" s="26"/>
      <c r="AB6" s="26" t="s">
        <v>63</v>
      </c>
      <c r="AC6" s="26"/>
      <c r="AD6" s="26">
        <v>3</v>
      </c>
      <c r="AE6" s="26">
        <v>9</v>
      </c>
      <c r="AF6" s="26">
        <v>7</v>
      </c>
      <c r="AG6" s="26" t="s">
        <v>62</v>
      </c>
      <c r="AH6" s="26"/>
      <c r="AI6" s="26">
        <v>6</v>
      </c>
      <c r="AJ6" s="82" t="s">
        <v>31</v>
      </c>
      <c r="AK6" s="31"/>
      <c r="AL6" s="31"/>
      <c r="AM6" s="31"/>
      <c r="AN6" s="124"/>
      <c r="AO6" s="124"/>
      <c r="AP6" s="125"/>
      <c r="AQ6" s="4"/>
      <c r="AR6" s="28">
        <f>IF(HLOOKUP($A$1&amp;"b",[1]!Plan,AR66,FALSE)="","",HLOOKUP($A$1&amp;"b",[1]!Plan,AR66,FALSE))</f>
        <v>8</v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7</v>
      </c>
      <c r="BA6" s="167">
        <f t="shared" si="2"/>
        <v>0</v>
      </c>
      <c r="BB6" s="167">
        <f t="shared" si="2"/>
        <v>4</v>
      </c>
      <c r="BC6" s="167">
        <f t="shared" si="2"/>
        <v>8</v>
      </c>
      <c r="BD6" s="167">
        <f t="shared" si="2"/>
        <v>13</v>
      </c>
      <c r="BE6" s="167">
        <f t="shared" si="2"/>
        <v>6</v>
      </c>
      <c r="BF6" s="167">
        <f t="shared" si="2"/>
        <v>15</v>
      </c>
      <c r="BG6" s="167">
        <f t="shared" si="2"/>
        <v>7</v>
      </c>
      <c r="BH6" s="167">
        <f t="shared" si="2"/>
        <v>6</v>
      </c>
      <c r="BI6" s="167">
        <f t="shared" si="2"/>
        <v>0</v>
      </c>
      <c r="BJ6" s="167">
        <f t="shared" si="2"/>
        <v>1</v>
      </c>
      <c r="BK6" s="167">
        <f t="shared" si="2"/>
        <v>2</v>
      </c>
      <c r="BL6" s="167">
        <f t="shared" si="2"/>
        <v>6</v>
      </c>
      <c r="BM6" s="167">
        <f t="shared" si="2"/>
        <v>0</v>
      </c>
      <c r="BN6" s="167">
        <f t="shared" si="2"/>
        <v>0</v>
      </c>
      <c r="BO6" s="167">
        <f t="shared" si="2"/>
        <v>1</v>
      </c>
      <c r="BP6" s="167">
        <f t="shared" si="2"/>
        <v>0</v>
      </c>
      <c r="BQ6" s="167">
        <f t="shared" si="2"/>
        <v>6</v>
      </c>
      <c r="BR6" s="167">
        <f t="shared" si="2"/>
        <v>2</v>
      </c>
      <c r="BU6" s="8"/>
      <c r="BV6" s="24"/>
      <c r="BX6" s="168">
        <v>8</v>
      </c>
      <c r="BY6" s="170">
        <f>COUNTIF($AZ$2:$BR$2,"&lt;=8")-BY5</f>
        <v>12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253</v>
      </c>
      <c r="C7" s="17" t="s">
        <v>319</v>
      </c>
      <c r="D7" s="17" t="s">
        <v>319</v>
      </c>
      <c r="E7" s="17" t="s">
        <v>319</v>
      </c>
      <c r="F7" s="17" t="s">
        <v>338</v>
      </c>
      <c r="G7" s="17" t="s">
        <v>339</v>
      </c>
      <c r="H7" s="17" t="s">
        <v>339</v>
      </c>
      <c r="I7" s="17"/>
      <c r="J7" s="17"/>
      <c r="K7" s="17" t="s">
        <v>339</v>
      </c>
      <c r="L7" s="17"/>
      <c r="M7" s="17" t="s">
        <v>262</v>
      </c>
      <c r="N7" s="17" t="s">
        <v>340</v>
      </c>
      <c r="O7" s="17"/>
      <c r="P7" s="17" t="s">
        <v>342</v>
      </c>
      <c r="Q7" s="17" t="s">
        <v>341</v>
      </c>
      <c r="R7" s="17" t="s">
        <v>341</v>
      </c>
      <c r="S7" s="17" t="s">
        <v>191</v>
      </c>
      <c r="T7" s="17" t="s">
        <v>341</v>
      </c>
      <c r="U7" s="17" t="s">
        <v>341</v>
      </c>
      <c r="V7" s="17" t="s">
        <v>343</v>
      </c>
      <c r="W7" s="17" t="s">
        <v>316</v>
      </c>
      <c r="X7" s="17" t="s">
        <v>319</v>
      </c>
      <c r="Y7" s="17" t="s">
        <v>192</v>
      </c>
      <c r="Z7" s="17" t="s">
        <v>339</v>
      </c>
      <c r="AA7" s="17"/>
      <c r="AB7" s="17" t="s">
        <v>258</v>
      </c>
      <c r="AC7" s="17"/>
      <c r="AD7" s="17" t="s">
        <v>347</v>
      </c>
      <c r="AE7" s="17" t="s">
        <v>345</v>
      </c>
      <c r="AF7" s="17" t="s">
        <v>341</v>
      </c>
      <c r="AG7" s="17" t="s">
        <v>192</v>
      </c>
      <c r="AH7" s="17"/>
      <c r="AI7" s="17" t="s">
        <v>293</v>
      </c>
      <c r="AJ7" s="334" t="s">
        <v>336</v>
      </c>
      <c r="AK7" s="86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>MOC20345-2</v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0</v>
      </c>
      <c r="BZ7" s="170"/>
      <c r="CA7" s="170"/>
      <c r="CB7" s="168"/>
      <c r="CC7" s="168"/>
      <c r="CD7" s="168"/>
      <c r="CE7" s="168"/>
    </row>
    <row r="8" spans="1:83" x14ac:dyDescent="0.3">
      <c r="A8" s="20" t="e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#REF!&lt;&gt;""),OR(EXACT(#REF!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#REF!</v>
      </c>
      <c r="B8" s="289"/>
      <c r="C8" s="292" t="s">
        <v>16</v>
      </c>
      <c r="D8" s="292" t="s">
        <v>16</v>
      </c>
      <c r="E8" s="292" t="s">
        <v>16</v>
      </c>
      <c r="F8" s="288" t="s">
        <v>4</v>
      </c>
      <c r="G8" s="291" t="s">
        <v>1</v>
      </c>
      <c r="H8" s="291" t="s">
        <v>1</v>
      </c>
      <c r="I8" s="289"/>
      <c r="J8" s="289"/>
      <c r="K8" s="291" t="s">
        <v>1</v>
      </c>
      <c r="L8" s="289"/>
      <c r="M8" s="359" t="s">
        <v>227</v>
      </c>
      <c r="N8" s="352" t="s">
        <v>202</v>
      </c>
      <c r="O8" s="289"/>
      <c r="P8" s="292" t="s">
        <v>16</v>
      </c>
      <c r="Q8" s="217" t="s">
        <v>27</v>
      </c>
      <c r="R8" s="217" t="s">
        <v>27</v>
      </c>
      <c r="S8" s="289"/>
      <c r="T8" s="217" t="s">
        <v>27</v>
      </c>
      <c r="U8" s="217" t="s">
        <v>27</v>
      </c>
      <c r="V8" s="344" t="s">
        <v>233</v>
      </c>
      <c r="W8" s="290" t="s">
        <v>6</v>
      </c>
      <c r="X8" s="292" t="s">
        <v>16</v>
      </c>
      <c r="Y8" s="292" t="s">
        <v>16</v>
      </c>
      <c r="Z8" s="291" t="s">
        <v>1</v>
      </c>
      <c r="AA8" s="289"/>
      <c r="AB8" s="293" t="s">
        <v>225</v>
      </c>
      <c r="AC8" s="289"/>
      <c r="AD8" s="308" t="s">
        <v>55</v>
      </c>
      <c r="AE8" s="361" t="s">
        <v>346</v>
      </c>
      <c r="AF8" s="217" t="s">
        <v>27</v>
      </c>
      <c r="AG8" s="292" t="s">
        <v>16</v>
      </c>
      <c r="AH8" s="289"/>
      <c r="AI8" s="324" t="s">
        <v>58</v>
      </c>
      <c r="AJ8" s="358" t="s">
        <v>2</v>
      </c>
      <c r="AK8" s="315"/>
      <c r="AL8" s="315"/>
      <c r="AM8" s="315"/>
      <c r="AN8" s="289"/>
      <c r="AO8" s="289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2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e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#REF!&lt;&gt;""),OR(EXACT(#REF!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#REF!</v>
      </c>
      <c r="B9" s="26"/>
      <c r="C9" s="26">
        <v>4</v>
      </c>
      <c r="D9" s="26">
        <v>4</v>
      </c>
      <c r="E9" s="26">
        <v>4</v>
      </c>
      <c r="F9" s="26">
        <v>5</v>
      </c>
      <c r="G9" s="26">
        <v>8</v>
      </c>
      <c r="H9" s="26">
        <v>8</v>
      </c>
      <c r="I9" s="26"/>
      <c r="J9" s="26"/>
      <c r="K9" s="26">
        <v>8</v>
      </c>
      <c r="L9" s="26"/>
      <c r="M9" s="26" t="s">
        <v>271</v>
      </c>
      <c r="N9" s="26" t="s">
        <v>64</v>
      </c>
      <c r="O9" s="26"/>
      <c r="P9" s="26" t="s">
        <v>32</v>
      </c>
      <c r="Q9" s="26">
        <v>7</v>
      </c>
      <c r="R9" s="26">
        <v>7</v>
      </c>
      <c r="S9" s="26"/>
      <c r="T9" s="26">
        <v>7</v>
      </c>
      <c r="U9" s="26">
        <v>7</v>
      </c>
      <c r="V9" s="26" t="s">
        <v>33</v>
      </c>
      <c r="W9" s="26">
        <v>1</v>
      </c>
      <c r="X9" s="26">
        <v>4</v>
      </c>
      <c r="Y9" s="26" t="s">
        <v>62</v>
      </c>
      <c r="Z9" s="26">
        <v>8</v>
      </c>
      <c r="AA9" s="26"/>
      <c r="AB9" s="26" t="s">
        <v>63</v>
      </c>
      <c r="AC9" s="26"/>
      <c r="AD9" s="26">
        <v>3</v>
      </c>
      <c r="AE9" s="26">
        <v>9</v>
      </c>
      <c r="AF9" s="26">
        <v>7</v>
      </c>
      <c r="AG9" s="26" t="s">
        <v>62</v>
      </c>
      <c r="AH9" s="26"/>
      <c r="AI9" s="26">
        <v>6</v>
      </c>
      <c r="AJ9" s="82" t="s">
        <v>31</v>
      </c>
      <c r="AK9" s="31"/>
      <c r="AL9" s="31"/>
      <c r="AM9" s="31"/>
      <c r="AN9" s="124"/>
      <c r="AO9" s="124"/>
      <c r="AP9" s="125"/>
      <c r="AQ9" s="4"/>
      <c r="AR9" s="28">
        <f>IF(HLOOKUP($A$1&amp;"b",[1]!Plan,AR66,FALSE)="","",HLOOKUP($A$1&amp;"b",[1]!Plan,AR66,FALSE))</f>
        <v>8</v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7</v>
      </c>
      <c r="BA9" s="167">
        <f t="shared" si="4"/>
        <v>0</v>
      </c>
      <c r="BB9" s="167">
        <f t="shared" si="4"/>
        <v>4</v>
      </c>
      <c r="BC9" s="167">
        <f t="shared" si="4"/>
        <v>8</v>
      </c>
      <c r="BD9" s="167">
        <f t="shared" si="4"/>
        <v>13</v>
      </c>
      <c r="BE9" s="167">
        <f t="shared" si="4"/>
        <v>6</v>
      </c>
      <c r="BF9" s="167">
        <f t="shared" si="4"/>
        <v>15</v>
      </c>
      <c r="BG9" s="167">
        <f t="shared" si="4"/>
        <v>7</v>
      </c>
      <c r="BH9" s="167">
        <f t="shared" si="4"/>
        <v>6</v>
      </c>
      <c r="BI9" s="167">
        <f t="shared" si="4"/>
        <v>0</v>
      </c>
      <c r="BJ9" s="167">
        <f t="shared" si="4"/>
        <v>1</v>
      </c>
      <c r="BK9" s="167">
        <f t="shared" si="4"/>
        <v>2</v>
      </c>
      <c r="BL9" s="167">
        <f t="shared" si="4"/>
        <v>6</v>
      </c>
      <c r="BM9" s="167">
        <f t="shared" si="4"/>
        <v>0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6</v>
      </c>
      <c r="BR9" s="167">
        <f t="shared" si="4"/>
        <v>2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N11" s="32"/>
      <c r="O11" s="32"/>
      <c r="P11" s="32"/>
      <c r="Q11" s="32"/>
      <c r="R11" s="32"/>
      <c r="T11" s="32"/>
      <c r="U11" s="32"/>
      <c r="V11" s="32"/>
      <c r="W11" s="360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253</v>
      </c>
      <c r="C14" s="17" t="s">
        <v>319</v>
      </c>
      <c r="D14" s="17" t="s">
        <v>319</v>
      </c>
      <c r="E14" s="17" t="s">
        <v>319</v>
      </c>
      <c r="F14" s="17" t="s">
        <v>338</v>
      </c>
      <c r="G14" s="17" t="s">
        <v>339</v>
      </c>
      <c r="H14" s="17" t="s">
        <v>339</v>
      </c>
      <c r="I14" s="17"/>
      <c r="J14" s="17"/>
      <c r="K14" s="17" t="s">
        <v>339</v>
      </c>
      <c r="L14" s="17"/>
      <c r="M14" s="17" t="s">
        <v>262</v>
      </c>
      <c r="N14" s="17" t="s">
        <v>340</v>
      </c>
      <c r="O14" s="17"/>
      <c r="P14" s="17" t="s">
        <v>342</v>
      </c>
      <c r="Q14" s="17" t="s">
        <v>341</v>
      </c>
      <c r="R14" s="17" t="s">
        <v>341</v>
      </c>
      <c r="S14" s="17" t="s">
        <v>191</v>
      </c>
      <c r="T14" s="17" t="s">
        <v>341</v>
      </c>
      <c r="U14" s="17" t="s">
        <v>341</v>
      </c>
      <c r="V14" s="17" t="s">
        <v>343</v>
      </c>
      <c r="W14" s="17" t="s">
        <v>316</v>
      </c>
      <c r="X14" s="17" t="s">
        <v>319</v>
      </c>
      <c r="Y14" s="17" t="s">
        <v>192</v>
      </c>
      <c r="Z14" s="17" t="s">
        <v>339</v>
      </c>
      <c r="AA14" s="17"/>
      <c r="AB14" s="17" t="s">
        <v>258</v>
      </c>
      <c r="AC14" s="17"/>
      <c r="AD14" s="17" t="s">
        <v>347</v>
      </c>
      <c r="AE14" s="17" t="s">
        <v>345</v>
      </c>
      <c r="AF14" s="17" t="s">
        <v>341</v>
      </c>
      <c r="AG14" s="17" t="s">
        <v>192</v>
      </c>
      <c r="AH14" s="17"/>
      <c r="AI14" s="17" t="s">
        <v>292</v>
      </c>
      <c r="AJ14" s="334" t="s">
        <v>336</v>
      </c>
      <c r="AK14" s="86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>MOC20345-2</v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305" t="s">
        <v>49</v>
      </c>
      <c r="D15" s="305" t="s">
        <v>49</v>
      </c>
      <c r="E15" s="305" t="s">
        <v>49</v>
      </c>
      <c r="F15" s="288" t="s">
        <v>4</v>
      </c>
      <c r="G15" s="291" t="s">
        <v>1</v>
      </c>
      <c r="H15" s="291" t="s">
        <v>1</v>
      </c>
      <c r="I15" s="289"/>
      <c r="J15" s="289"/>
      <c r="K15" s="291" t="s">
        <v>1</v>
      </c>
      <c r="L15" s="289"/>
      <c r="M15" s="359" t="s">
        <v>227</v>
      </c>
      <c r="N15" s="352" t="s">
        <v>202</v>
      </c>
      <c r="O15" s="289"/>
      <c r="P15" s="292" t="s">
        <v>16</v>
      </c>
      <c r="Q15" s="217" t="s">
        <v>27</v>
      </c>
      <c r="R15" s="217" t="s">
        <v>27</v>
      </c>
      <c r="S15" s="289"/>
      <c r="T15" s="217" t="s">
        <v>27</v>
      </c>
      <c r="U15" s="217" t="s">
        <v>27</v>
      </c>
      <c r="V15" s="344" t="s">
        <v>233</v>
      </c>
      <c r="W15" s="290" t="s">
        <v>6</v>
      </c>
      <c r="X15" s="305" t="s">
        <v>49</v>
      </c>
      <c r="Y15" s="292" t="s">
        <v>16</v>
      </c>
      <c r="Z15" s="291" t="s">
        <v>1</v>
      </c>
      <c r="AA15" s="289"/>
      <c r="AB15" s="293" t="s">
        <v>225</v>
      </c>
      <c r="AC15" s="289"/>
      <c r="AD15" s="308" t="s">
        <v>55</v>
      </c>
      <c r="AE15" s="361" t="s">
        <v>346</v>
      </c>
      <c r="AF15" s="217" t="s">
        <v>27</v>
      </c>
      <c r="AG15" s="292" t="s">
        <v>16</v>
      </c>
      <c r="AH15" s="289"/>
      <c r="AI15" s="295" t="s">
        <v>26</v>
      </c>
      <c r="AJ15" s="358" t="s">
        <v>2</v>
      </c>
      <c r="AK15" s="315"/>
      <c r="AL15" s="315"/>
      <c r="AM15" s="315"/>
      <c r="AN15" s="289"/>
      <c r="AO15" s="289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>
        <v>4</v>
      </c>
      <c r="D16" s="26">
        <v>4</v>
      </c>
      <c r="E16" s="26">
        <v>4</v>
      </c>
      <c r="F16" s="26">
        <v>5</v>
      </c>
      <c r="G16" s="26">
        <v>8</v>
      </c>
      <c r="H16" s="26">
        <v>8</v>
      </c>
      <c r="I16" s="26"/>
      <c r="J16" s="26"/>
      <c r="K16" s="26">
        <v>8</v>
      </c>
      <c r="L16" s="26"/>
      <c r="M16" s="26" t="s">
        <v>271</v>
      </c>
      <c r="N16" s="26" t="s">
        <v>64</v>
      </c>
      <c r="O16" s="26"/>
      <c r="P16" s="26" t="s">
        <v>32</v>
      </c>
      <c r="Q16" s="26">
        <v>7</v>
      </c>
      <c r="R16" s="26">
        <v>7</v>
      </c>
      <c r="S16" s="26"/>
      <c r="T16" s="26">
        <v>7</v>
      </c>
      <c r="U16" s="26">
        <v>7</v>
      </c>
      <c r="V16" s="26" t="s">
        <v>33</v>
      </c>
      <c r="W16" s="26">
        <v>1</v>
      </c>
      <c r="X16" s="26">
        <v>4</v>
      </c>
      <c r="Y16" s="26" t="s">
        <v>62</v>
      </c>
      <c r="Z16" s="26">
        <v>8</v>
      </c>
      <c r="AA16" s="26"/>
      <c r="AB16" s="26" t="s">
        <v>63</v>
      </c>
      <c r="AC16" s="26"/>
      <c r="AD16" s="26">
        <v>3</v>
      </c>
      <c r="AE16" s="26">
        <v>9</v>
      </c>
      <c r="AF16" s="26">
        <v>7</v>
      </c>
      <c r="AG16" s="26" t="s">
        <v>62</v>
      </c>
      <c r="AH16" s="26"/>
      <c r="AI16" s="26">
        <v>6</v>
      </c>
      <c r="AJ16" s="82" t="s">
        <v>31</v>
      </c>
      <c r="AK16" s="31"/>
      <c r="AL16" s="31"/>
      <c r="AM16" s="31"/>
      <c r="AN16" s="124"/>
      <c r="AO16" s="124"/>
      <c r="AP16" s="125"/>
      <c r="AQ16" s="4"/>
      <c r="AR16" s="28">
        <f>IF(HLOOKUP($A$1&amp;"b",[1]!Plan,AR67,FALSE)="","",HLOOKUP($A$1&amp;"b",[1]!Plan,AR67,FALSE))</f>
        <v>8</v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7</v>
      </c>
      <c r="BA16" s="167">
        <f t="shared" si="8"/>
        <v>0</v>
      </c>
      <c r="BB16" s="167">
        <f t="shared" si="8"/>
        <v>4</v>
      </c>
      <c r="BC16" s="167">
        <f t="shared" si="8"/>
        <v>8</v>
      </c>
      <c r="BD16" s="167">
        <f t="shared" si="8"/>
        <v>13</v>
      </c>
      <c r="BE16" s="167">
        <f t="shared" si="8"/>
        <v>6</v>
      </c>
      <c r="BF16" s="167">
        <f t="shared" si="8"/>
        <v>15</v>
      </c>
      <c r="BG16" s="167">
        <f t="shared" si="8"/>
        <v>7</v>
      </c>
      <c r="BH16" s="167">
        <f t="shared" si="8"/>
        <v>6</v>
      </c>
      <c r="BI16" s="167">
        <f t="shared" si="8"/>
        <v>0</v>
      </c>
      <c r="BJ16" s="167">
        <f t="shared" si="8"/>
        <v>1</v>
      </c>
      <c r="BK16" s="167">
        <f t="shared" si="8"/>
        <v>2</v>
      </c>
      <c r="BL16" s="167">
        <f t="shared" si="8"/>
        <v>6</v>
      </c>
      <c r="BM16" s="167">
        <f t="shared" si="8"/>
        <v>0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6</v>
      </c>
      <c r="BR16" s="167">
        <f t="shared" si="8"/>
        <v>2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253</v>
      </c>
      <c r="C17" s="17" t="s">
        <v>319</v>
      </c>
      <c r="D17" s="17" t="s">
        <v>319</v>
      </c>
      <c r="E17" s="17" t="s">
        <v>319</v>
      </c>
      <c r="F17" s="17" t="s">
        <v>338</v>
      </c>
      <c r="G17" s="17" t="s">
        <v>339</v>
      </c>
      <c r="H17" s="17" t="s">
        <v>339</v>
      </c>
      <c r="I17" s="17"/>
      <c r="J17" s="17"/>
      <c r="K17" s="17" t="s">
        <v>339</v>
      </c>
      <c r="L17" s="17"/>
      <c r="M17" s="17" t="s">
        <v>262</v>
      </c>
      <c r="N17" s="17" t="s">
        <v>340</v>
      </c>
      <c r="O17" s="17"/>
      <c r="P17" s="17" t="s">
        <v>342</v>
      </c>
      <c r="Q17" s="17" t="s">
        <v>341</v>
      </c>
      <c r="R17" s="17" t="s">
        <v>341</v>
      </c>
      <c r="S17" s="17" t="s">
        <v>191</v>
      </c>
      <c r="T17" s="17" t="s">
        <v>341</v>
      </c>
      <c r="U17" s="17" t="s">
        <v>341</v>
      </c>
      <c r="V17" s="17" t="s">
        <v>343</v>
      </c>
      <c r="W17" s="17" t="s">
        <v>316</v>
      </c>
      <c r="X17" s="17" t="s">
        <v>319</v>
      </c>
      <c r="Y17" s="17" t="s">
        <v>192</v>
      </c>
      <c r="Z17" s="17" t="s">
        <v>339</v>
      </c>
      <c r="AA17" s="17"/>
      <c r="AB17" s="17" t="s">
        <v>258</v>
      </c>
      <c r="AC17" s="17"/>
      <c r="AD17" s="17" t="s">
        <v>347</v>
      </c>
      <c r="AE17" s="17" t="s">
        <v>345</v>
      </c>
      <c r="AF17" s="17" t="s">
        <v>341</v>
      </c>
      <c r="AG17" s="17" t="s">
        <v>192</v>
      </c>
      <c r="AH17" s="17"/>
      <c r="AI17" s="17" t="s">
        <v>292</v>
      </c>
      <c r="AJ17" s="334" t="s">
        <v>336</v>
      </c>
      <c r="AK17" s="86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>MOC20345-2</v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305" t="s">
        <v>49</v>
      </c>
      <c r="D18" s="305" t="s">
        <v>49</v>
      </c>
      <c r="E18" s="305" t="s">
        <v>49</v>
      </c>
      <c r="F18" s="288" t="s">
        <v>4</v>
      </c>
      <c r="G18" s="291" t="s">
        <v>1</v>
      </c>
      <c r="H18" s="291" t="s">
        <v>1</v>
      </c>
      <c r="I18" s="289"/>
      <c r="J18" s="289"/>
      <c r="K18" s="291" t="s">
        <v>1</v>
      </c>
      <c r="L18" s="289"/>
      <c r="M18" s="359" t="s">
        <v>227</v>
      </c>
      <c r="N18" s="352" t="s">
        <v>202</v>
      </c>
      <c r="O18" s="289"/>
      <c r="P18" s="292" t="s">
        <v>16</v>
      </c>
      <c r="Q18" s="217" t="s">
        <v>27</v>
      </c>
      <c r="R18" s="217" t="s">
        <v>27</v>
      </c>
      <c r="S18" s="289"/>
      <c r="T18" s="217" t="s">
        <v>27</v>
      </c>
      <c r="U18" s="217" t="s">
        <v>27</v>
      </c>
      <c r="V18" s="344" t="s">
        <v>233</v>
      </c>
      <c r="W18" s="290" t="s">
        <v>6</v>
      </c>
      <c r="X18" s="305" t="s">
        <v>49</v>
      </c>
      <c r="Y18" s="292" t="s">
        <v>16</v>
      </c>
      <c r="Z18" s="291" t="s">
        <v>1</v>
      </c>
      <c r="AA18" s="289"/>
      <c r="AB18" s="293" t="s">
        <v>225</v>
      </c>
      <c r="AC18" s="289"/>
      <c r="AD18" s="308" t="s">
        <v>55</v>
      </c>
      <c r="AE18" s="361" t="s">
        <v>346</v>
      </c>
      <c r="AF18" s="217" t="s">
        <v>27</v>
      </c>
      <c r="AG18" s="292" t="s">
        <v>16</v>
      </c>
      <c r="AH18" s="289"/>
      <c r="AI18" s="295" t="s">
        <v>26</v>
      </c>
      <c r="AJ18" s="358" t="s">
        <v>2</v>
      </c>
      <c r="AK18" s="315"/>
      <c r="AL18" s="315"/>
      <c r="AM18" s="315"/>
      <c r="AN18" s="289"/>
      <c r="AO18" s="289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>
        <v>4</v>
      </c>
      <c r="D19" s="26">
        <v>4</v>
      </c>
      <c r="E19" s="26">
        <v>4</v>
      </c>
      <c r="F19" s="26">
        <v>5</v>
      </c>
      <c r="G19" s="26">
        <v>8</v>
      </c>
      <c r="H19" s="26">
        <v>8</v>
      </c>
      <c r="I19" s="26"/>
      <c r="J19" s="26"/>
      <c r="K19" s="26">
        <v>8</v>
      </c>
      <c r="L19" s="26"/>
      <c r="M19" s="26" t="s">
        <v>271</v>
      </c>
      <c r="N19" s="26" t="s">
        <v>64</v>
      </c>
      <c r="O19" s="26"/>
      <c r="P19" s="26" t="s">
        <v>32</v>
      </c>
      <c r="Q19" s="26">
        <v>7</v>
      </c>
      <c r="R19" s="26">
        <v>7</v>
      </c>
      <c r="S19" s="26"/>
      <c r="T19" s="26">
        <v>7</v>
      </c>
      <c r="U19" s="26">
        <v>7</v>
      </c>
      <c r="V19" s="26" t="s">
        <v>33</v>
      </c>
      <c r="W19" s="26">
        <v>1</v>
      </c>
      <c r="X19" s="26">
        <v>4</v>
      </c>
      <c r="Y19" s="26" t="s">
        <v>62</v>
      </c>
      <c r="Z19" s="26">
        <v>8</v>
      </c>
      <c r="AA19" s="26"/>
      <c r="AB19" s="26" t="s">
        <v>63</v>
      </c>
      <c r="AC19" s="26"/>
      <c r="AD19" s="26">
        <v>3</v>
      </c>
      <c r="AE19" s="26">
        <v>9</v>
      </c>
      <c r="AF19" s="26">
        <v>7</v>
      </c>
      <c r="AG19" s="26" t="s">
        <v>62</v>
      </c>
      <c r="AH19" s="26"/>
      <c r="AI19" s="26">
        <v>6</v>
      </c>
      <c r="AJ19" s="82" t="s">
        <v>31</v>
      </c>
      <c r="AK19" s="31"/>
      <c r="AL19" s="31"/>
      <c r="AM19" s="31"/>
      <c r="AN19" s="124"/>
      <c r="AO19" s="124"/>
      <c r="AP19" s="125"/>
      <c r="AQ19" s="4"/>
      <c r="AR19" s="28">
        <f>IF(HLOOKUP($A$1&amp;"b",[1]!Plan,AR67,FALSE)="","",HLOOKUP($A$1&amp;"b",[1]!Plan,AR67,FALSE))</f>
        <v>8</v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7</v>
      </c>
      <c r="BA19" s="167">
        <f t="shared" si="10"/>
        <v>0</v>
      </c>
      <c r="BB19" s="167">
        <f t="shared" si="10"/>
        <v>4</v>
      </c>
      <c r="BC19" s="167">
        <f t="shared" si="10"/>
        <v>8</v>
      </c>
      <c r="BD19" s="167">
        <f t="shared" si="10"/>
        <v>13</v>
      </c>
      <c r="BE19" s="167">
        <f t="shared" si="10"/>
        <v>6</v>
      </c>
      <c r="BF19" s="167">
        <f t="shared" si="10"/>
        <v>15</v>
      </c>
      <c r="BG19" s="167">
        <f t="shared" si="10"/>
        <v>7</v>
      </c>
      <c r="BH19" s="167">
        <f t="shared" si="10"/>
        <v>6</v>
      </c>
      <c r="BI19" s="167">
        <f t="shared" si="10"/>
        <v>0</v>
      </c>
      <c r="BJ19" s="167">
        <f t="shared" si="10"/>
        <v>1</v>
      </c>
      <c r="BK19" s="167">
        <f t="shared" si="10"/>
        <v>2</v>
      </c>
      <c r="BL19" s="167">
        <f t="shared" si="10"/>
        <v>6</v>
      </c>
      <c r="BM19" s="167">
        <f t="shared" si="10"/>
        <v>0</v>
      </c>
      <c r="BN19" s="167">
        <f t="shared" si="10"/>
        <v>0</v>
      </c>
      <c r="BO19" s="167">
        <f t="shared" si="10"/>
        <v>1</v>
      </c>
      <c r="BP19" s="167">
        <f t="shared" si="10"/>
        <v>0</v>
      </c>
      <c r="BQ19" s="167">
        <f t="shared" si="10"/>
        <v>6</v>
      </c>
      <c r="BR19" s="167">
        <f t="shared" si="10"/>
        <v>2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253</v>
      </c>
      <c r="C24" s="17" t="s">
        <v>319</v>
      </c>
      <c r="D24" s="17" t="s">
        <v>319</v>
      </c>
      <c r="E24" s="17" t="s">
        <v>319</v>
      </c>
      <c r="F24" s="17" t="s">
        <v>338</v>
      </c>
      <c r="G24" s="17" t="s">
        <v>339</v>
      </c>
      <c r="H24" s="17" t="s">
        <v>339</v>
      </c>
      <c r="I24" s="17"/>
      <c r="J24" s="17"/>
      <c r="K24" s="17" t="s">
        <v>339</v>
      </c>
      <c r="L24" s="17"/>
      <c r="M24" s="17" t="s">
        <v>262</v>
      </c>
      <c r="N24" s="17" t="s">
        <v>340</v>
      </c>
      <c r="O24" s="17"/>
      <c r="P24" s="17" t="s">
        <v>342</v>
      </c>
      <c r="Q24" s="17" t="s">
        <v>341</v>
      </c>
      <c r="R24" s="17" t="s">
        <v>341</v>
      </c>
      <c r="S24" s="17" t="s">
        <v>191</v>
      </c>
      <c r="T24" s="17" t="s">
        <v>341</v>
      </c>
      <c r="U24" s="17" t="s">
        <v>341</v>
      </c>
      <c r="V24" s="17" t="s">
        <v>343</v>
      </c>
      <c r="W24" s="17" t="s">
        <v>316</v>
      </c>
      <c r="X24" s="17" t="s">
        <v>319</v>
      </c>
      <c r="Y24" s="17" t="s">
        <v>192</v>
      </c>
      <c r="Z24" s="17" t="s">
        <v>339</v>
      </c>
      <c r="AA24" s="17"/>
      <c r="AB24" s="17" t="s">
        <v>258</v>
      </c>
      <c r="AC24" s="17"/>
      <c r="AD24" s="17" t="s">
        <v>347</v>
      </c>
      <c r="AE24" s="17" t="s">
        <v>345</v>
      </c>
      <c r="AF24" s="17" t="s">
        <v>341</v>
      </c>
      <c r="AG24" s="17" t="s">
        <v>192</v>
      </c>
      <c r="AH24" s="17"/>
      <c r="AI24" s="17" t="s">
        <v>293</v>
      </c>
      <c r="AJ24" s="334" t="s">
        <v>336</v>
      </c>
      <c r="AK24" s="86" t="s">
        <v>337</v>
      </c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>MOC20345-2</v>
      </c>
      <c r="AS24" s="187" t="str">
        <f>IF(HLOOKUP($A$1&amp;"a",[1]!Plan,AS68,FALSE)="","",HLOOKUP($A$1&amp;"a",[1]!Plan,AS68,FALSE))</f>
        <v xml:space="preserve">SWG </v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305" t="s">
        <v>49</v>
      </c>
      <c r="D25" s="305" t="s">
        <v>49</v>
      </c>
      <c r="E25" s="305" t="s">
        <v>49</v>
      </c>
      <c r="F25" s="288" t="s">
        <v>4</v>
      </c>
      <c r="G25" s="291" t="s">
        <v>1</v>
      </c>
      <c r="H25" s="291" t="s">
        <v>1</v>
      </c>
      <c r="I25" s="289"/>
      <c r="J25" s="289"/>
      <c r="K25" s="291" t="s">
        <v>1</v>
      </c>
      <c r="L25" s="289"/>
      <c r="M25" s="359" t="s">
        <v>227</v>
      </c>
      <c r="N25" s="352" t="s">
        <v>202</v>
      </c>
      <c r="O25" s="289"/>
      <c r="P25" s="292" t="s">
        <v>16</v>
      </c>
      <c r="Q25" s="217" t="s">
        <v>27</v>
      </c>
      <c r="R25" s="217" t="s">
        <v>27</v>
      </c>
      <c r="S25" s="289"/>
      <c r="T25" s="217" t="s">
        <v>27</v>
      </c>
      <c r="U25" s="217" t="s">
        <v>27</v>
      </c>
      <c r="V25" s="344" t="s">
        <v>233</v>
      </c>
      <c r="W25" s="290" t="s">
        <v>6</v>
      </c>
      <c r="X25" s="305" t="s">
        <v>49</v>
      </c>
      <c r="Y25" s="292" t="s">
        <v>16</v>
      </c>
      <c r="Z25" s="291" t="s">
        <v>1</v>
      </c>
      <c r="AA25" s="289"/>
      <c r="AB25" s="293" t="s">
        <v>225</v>
      </c>
      <c r="AC25" s="289"/>
      <c r="AD25" s="308" t="s">
        <v>55</v>
      </c>
      <c r="AE25" s="361" t="s">
        <v>346</v>
      </c>
      <c r="AF25" s="217" t="s">
        <v>27</v>
      </c>
      <c r="AG25" s="292" t="s">
        <v>16</v>
      </c>
      <c r="AH25" s="289"/>
      <c r="AI25" s="324" t="s">
        <v>58</v>
      </c>
      <c r="AJ25" s="358" t="s">
        <v>2</v>
      </c>
      <c r="AK25" s="321" t="s">
        <v>229</v>
      </c>
      <c r="AL25" s="289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>
        <v>4</v>
      </c>
      <c r="D26" s="26">
        <v>4</v>
      </c>
      <c r="E26" s="26">
        <v>4</v>
      </c>
      <c r="F26" s="26">
        <v>5</v>
      </c>
      <c r="G26" s="26">
        <v>8</v>
      </c>
      <c r="H26" s="26">
        <v>8</v>
      </c>
      <c r="I26" s="26"/>
      <c r="J26" s="26"/>
      <c r="K26" s="26">
        <v>8</v>
      </c>
      <c r="L26" s="26"/>
      <c r="M26" s="26" t="s">
        <v>271</v>
      </c>
      <c r="N26" s="26" t="s">
        <v>64</v>
      </c>
      <c r="O26" s="26"/>
      <c r="P26" s="26" t="s">
        <v>32</v>
      </c>
      <c r="Q26" s="26">
        <v>7</v>
      </c>
      <c r="R26" s="26">
        <v>7</v>
      </c>
      <c r="S26" s="26"/>
      <c r="T26" s="26">
        <v>7</v>
      </c>
      <c r="U26" s="26">
        <v>7</v>
      </c>
      <c r="V26" s="26" t="s">
        <v>33</v>
      </c>
      <c r="W26" s="26">
        <v>1</v>
      </c>
      <c r="X26" s="26">
        <v>4</v>
      </c>
      <c r="Y26" s="26" t="s">
        <v>62</v>
      </c>
      <c r="Z26" s="26">
        <v>8</v>
      </c>
      <c r="AA26" s="26"/>
      <c r="AB26" s="26" t="s">
        <v>63</v>
      </c>
      <c r="AC26" s="26"/>
      <c r="AD26" s="26">
        <v>3</v>
      </c>
      <c r="AE26" s="26">
        <v>9</v>
      </c>
      <c r="AF26" s="26">
        <v>7</v>
      </c>
      <c r="AG26" s="26" t="s">
        <v>62</v>
      </c>
      <c r="AH26" s="26"/>
      <c r="AI26" s="26">
        <v>6</v>
      </c>
      <c r="AJ26" s="82" t="s">
        <v>31</v>
      </c>
      <c r="AK26" s="124" t="s">
        <v>286</v>
      </c>
      <c r="AL26" s="124"/>
      <c r="AM26" s="124"/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>
        <f>IF(HLOOKUP($A$1&amp;"b",[1]!Plan,AS68,FALSE)="","",HLOOKUP($A$1&amp;"b",[1]!Plan,AS68,FALSE))</f>
        <v>8</v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7</v>
      </c>
      <c r="BA26" s="167">
        <f t="shared" si="14"/>
        <v>0</v>
      </c>
      <c r="BB26" s="167">
        <f t="shared" si="14"/>
        <v>4</v>
      </c>
      <c r="BC26" s="167">
        <f t="shared" si="14"/>
        <v>8</v>
      </c>
      <c r="BD26" s="167">
        <f t="shared" si="14"/>
        <v>13</v>
      </c>
      <c r="BE26" s="167">
        <f t="shared" si="14"/>
        <v>6</v>
      </c>
      <c r="BF26" s="167">
        <f t="shared" si="14"/>
        <v>15</v>
      </c>
      <c r="BG26" s="167">
        <f t="shared" si="14"/>
        <v>7</v>
      </c>
      <c r="BH26" s="167">
        <f t="shared" si="14"/>
        <v>6</v>
      </c>
      <c r="BI26" s="167">
        <f t="shared" si="14"/>
        <v>0</v>
      </c>
      <c r="BJ26" s="167">
        <f t="shared" si="14"/>
        <v>1</v>
      </c>
      <c r="BK26" s="167">
        <f t="shared" si="14"/>
        <v>2</v>
      </c>
      <c r="BL26" s="167">
        <f t="shared" si="14"/>
        <v>6</v>
      </c>
      <c r="BM26" s="167">
        <f t="shared" si="14"/>
        <v>0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6</v>
      </c>
      <c r="BR26" s="167">
        <f t="shared" si="14"/>
        <v>2</v>
      </c>
    </row>
    <row r="27" spans="1:83" ht="17.100000000000001" customHeight="1" x14ac:dyDescent="0.3">
      <c r="A27" s="192"/>
      <c r="B27" s="17" t="s">
        <v>253</v>
      </c>
      <c r="C27" s="17" t="s">
        <v>319</v>
      </c>
      <c r="D27" s="17" t="s">
        <v>319</v>
      </c>
      <c r="E27" s="17" t="s">
        <v>319</v>
      </c>
      <c r="F27" s="17" t="s">
        <v>338</v>
      </c>
      <c r="G27" s="17" t="s">
        <v>339</v>
      </c>
      <c r="H27" s="17" t="s">
        <v>339</v>
      </c>
      <c r="I27" s="17"/>
      <c r="J27" s="17"/>
      <c r="K27" s="17" t="s">
        <v>339</v>
      </c>
      <c r="L27" s="17"/>
      <c r="M27" s="17" t="s">
        <v>262</v>
      </c>
      <c r="N27" s="17" t="s">
        <v>340</v>
      </c>
      <c r="O27" s="17"/>
      <c r="P27" s="17" t="s">
        <v>342</v>
      </c>
      <c r="Q27" s="17" t="s">
        <v>341</v>
      </c>
      <c r="R27" s="17" t="s">
        <v>341</v>
      </c>
      <c r="S27" s="17" t="s">
        <v>191</v>
      </c>
      <c r="T27" s="17" t="s">
        <v>341</v>
      </c>
      <c r="U27" s="17" t="s">
        <v>341</v>
      </c>
      <c r="V27" s="17" t="s">
        <v>343</v>
      </c>
      <c r="W27" s="17" t="s">
        <v>316</v>
      </c>
      <c r="X27" s="17" t="s">
        <v>319</v>
      </c>
      <c r="Y27" s="17" t="s">
        <v>192</v>
      </c>
      <c r="Z27" s="17" t="s">
        <v>339</v>
      </c>
      <c r="AA27" s="17"/>
      <c r="AB27" s="17" t="s">
        <v>258</v>
      </c>
      <c r="AC27" s="17"/>
      <c r="AD27" s="17" t="s">
        <v>347</v>
      </c>
      <c r="AE27" s="17" t="s">
        <v>345</v>
      </c>
      <c r="AF27" s="17" t="s">
        <v>341</v>
      </c>
      <c r="AG27" s="17" t="s">
        <v>192</v>
      </c>
      <c r="AH27" s="17"/>
      <c r="AI27" s="17" t="s">
        <v>293</v>
      </c>
      <c r="AJ27" s="334" t="s">
        <v>336</v>
      </c>
      <c r="AK27" s="86" t="s">
        <v>337</v>
      </c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>MOC20345-2</v>
      </c>
      <c r="AS27" s="187" t="str">
        <f>IF(HLOOKUP($A$1&amp;"a",[1]!Plan,AS68,FALSE)="","",HLOOKUP($A$1&amp;"a",[1]!Plan,AS68,FALSE))</f>
        <v xml:space="preserve">SWG </v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305" t="s">
        <v>49</v>
      </c>
      <c r="D28" s="305" t="s">
        <v>49</v>
      </c>
      <c r="E28" s="305" t="s">
        <v>49</v>
      </c>
      <c r="F28" s="288" t="s">
        <v>4</v>
      </c>
      <c r="G28" s="291" t="s">
        <v>1</v>
      </c>
      <c r="H28" s="291" t="s">
        <v>1</v>
      </c>
      <c r="I28" s="289"/>
      <c r="J28" s="289"/>
      <c r="K28" s="291" t="s">
        <v>1</v>
      </c>
      <c r="L28" s="289"/>
      <c r="M28" s="359" t="s">
        <v>227</v>
      </c>
      <c r="N28" s="352" t="s">
        <v>202</v>
      </c>
      <c r="O28" s="289"/>
      <c r="P28" s="292" t="s">
        <v>16</v>
      </c>
      <c r="Q28" s="217" t="s">
        <v>27</v>
      </c>
      <c r="R28" s="217" t="s">
        <v>27</v>
      </c>
      <c r="S28" s="289"/>
      <c r="T28" s="217" t="s">
        <v>27</v>
      </c>
      <c r="U28" s="217" t="s">
        <v>27</v>
      </c>
      <c r="V28" s="344" t="s">
        <v>233</v>
      </c>
      <c r="W28" s="290" t="s">
        <v>6</v>
      </c>
      <c r="X28" s="305" t="s">
        <v>49</v>
      </c>
      <c r="Y28" s="292" t="s">
        <v>16</v>
      </c>
      <c r="Z28" s="291" t="s">
        <v>1</v>
      </c>
      <c r="AA28" s="289"/>
      <c r="AB28" s="293" t="s">
        <v>225</v>
      </c>
      <c r="AC28" s="289"/>
      <c r="AD28" s="308" t="s">
        <v>55</v>
      </c>
      <c r="AE28" s="361" t="s">
        <v>346</v>
      </c>
      <c r="AF28" s="217" t="s">
        <v>27</v>
      </c>
      <c r="AG28" s="292" t="s">
        <v>16</v>
      </c>
      <c r="AH28" s="289"/>
      <c r="AI28" s="324" t="s">
        <v>58</v>
      </c>
      <c r="AJ28" s="358" t="s">
        <v>2</v>
      </c>
      <c r="AK28" s="321" t="s">
        <v>229</v>
      </c>
      <c r="AL28" s="289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>
        <v>4</v>
      </c>
      <c r="D29" s="26">
        <v>4</v>
      </c>
      <c r="E29" s="26">
        <v>4</v>
      </c>
      <c r="F29" s="26">
        <v>5</v>
      </c>
      <c r="G29" s="26">
        <v>8</v>
      </c>
      <c r="H29" s="26">
        <v>8</v>
      </c>
      <c r="I29" s="26"/>
      <c r="J29" s="26"/>
      <c r="K29" s="26">
        <v>8</v>
      </c>
      <c r="L29" s="26"/>
      <c r="M29" s="26" t="s">
        <v>271</v>
      </c>
      <c r="N29" s="26" t="s">
        <v>64</v>
      </c>
      <c r="O29" s="26"/>
      <c r="P29" s="26" t="s">
        <v>32</v>
      </c>
      <c r="Q29" s="26">
        <v>7</v>
      </c>
      <c r="R29" s="26">
        <v>7</v>
      </c>
      <c r="S29" s="26"/>
      <c r="T29" s="26">
        <v>7</v>
      </c>
      <c r="U29" s="26">
        <v>7</v>
      </c>
      <c r="V29" s="26" t="s">
        <v>33</v>
      </c>
      <c r="W29" s="26">
        <v>1</v>
      </c>
      <c r="X29" s="26">
        <v>4</v>
      </c>
      <c r="Y29" s="26" t="s">
        <v>62</v>
      </c>
      <c r="Z29" s="26">
        <v>8</v>
      </c>
      <c r="AA29" s="26"/>
      <c r="AB29" s="26" t="s">
        <v>63</v>
      </c>
      <c r="AC29" s="26"/>
      <c r="AD29" s="26">
        <v>3</v>
      </c>
      <c r="AE29" s="26">
        <v>9</v>
      </c>
      <c r="AF29" s="26">
        <v>7</v>
      </c>
      <c r="AG29" s="26" t="s">
        <v>62</v>
      </c>
      <c r="AH29" s="26"/>
      <c r="AI29" s="26">
        <v>6</v>
      </c>
      <c r="AJ29" s="82" t="s">
        <v>31</v>
      </c>
      <c r="AK29" s="124" t="s">
        <v>286</v>
      </c>
      <c r="AL29" s="124"/>
      <c r="AM29" s="124"/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>
        <f>IF(HLOOKUP($A$1&amp;"b",[1]!Plan,AS68,FALSE)="","",HLOOKUP($A$1&amp;"b",[1]!Plan,AS68,FALSE))</f>
        <v>8</v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7</v>
      </c>
      <c r="BA29" s="167">
        <f t="shared" si="16"/>
        <v>0</v>
      </c>
      <c r="BB29" s="167">
        <f t="shared" si="16"/>
        <v>4</v>
      </c>
      <c r="BC29" s="167">
        <f t="shared" si="16"/>
        <v>8</v>
      </c>
      <c r="BD29" s="167">
        <f t="shared" si="16"/>
        <v>13</v>
      </c>
      <c r="BE29" s="167">
        <f t="shared" si="16"/>
        <v>6</v>
      </c>
      <c r="BF29" s="167">
        <f t="shared" si="16"/>
        <v>15</v>
      </c>
      <c r="BG29" s="167">
        <f t="shared" si="16"/>
        <v>7</v>
      </c>
      <c r="BH29" s="167">
        <f t="shared" si="16"/>
        <v>6</v>
      </c>
      <c r="BI29" s="167">
        <f t="shared" si="16"/>
        <v>0</v>
      </c>
      <c r="BJ29" s="167">
        <f t="shared" si="16"/>
        <v>1</v>
      </c>
      <c r="BK29" s="167">
        <f t="shared" si="16"/>
        <v>2</v>
      </c>
      <c r="BL29" s="167">
        <f t="shared" si="16"/>
        <v>6</v>
      </c>
      <c r="BM29" s="167">
        <f t="shared" si="16"/>
        <v>0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6</v>
      </c>
      <c r="BR29" s="167">
        <f t="shared" si="16"/>
        <v>2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175"/>
      <c r="AE30" s="32"/>
      <c r="AF30" s="32"/>
      <c r="AG30" s="32"/>
      <c r="AH30" s="32"/>
      <c r="AI30" s="32"/>
      <c r="AJ30" s="251"/>
      <c r="AK30" s="32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253</v>
      </c>
      <c r="C34" s="17" t="s">
        <v>319</v>
      </c>
      <c r="D34" s="17" t="s">
        <v>319</v>
      </c>
      <c r="E34" s="17" t="s">
        <v>319</v>
      </c>
      <c r="F34" s="17" t="s">
        <v>338</v>
      </c>
      <c r="G34" s="17" t="s">
        <v>339</v>
      </c>
      <c r="H34" s="17" t="s">
        <v>339</v>
      </c>
      <c r="I34" s="17"/>
      <c r="J34" s="17"/>
      <c r="K34" s="17" t="s">
        <v>339</v>
      </c>
      <c r="L34" s="17"/>
      <c r="M34" s="17" t="s">
        <v>262</v>
      </c>
      <c r="N34" s="17" t="s">
        <v>340</v>
      </c>
      <c r="O34" s="17"/>
      <c r="P34" s="17" t="s">
        <v>342</v>
      </c>
      <c r="Q34" s="17" t="s">
        <v>341</v>
      </c>
      <c r="R34" s="17" t="s">
        <v>341</v>
      </c>
      <c r="S34" s="17" t="s">
        <v>191</v>
      </c>
      <c r="T34" s="17" t="s">
        <v>341</v>
      </c>
      <c r="U34" s="17" t="s">
        <v>341</v>
      </c>
      <c r="V34" s="17" t="s">
        <v>343</v>
      </c>
      <c r="W34" s="17" t="s">
        <v>316</v>
      </c>
      <c r="X34" s="17" t="s">
        <v>319</v>
      </c>
      <c r="Y34" s="17" t="s">
        <v>192</v>
      </c>
      <c r="Z34" s="17" t="s">
        <v>339</v>
      </c>
      <c r="AA34" s="17"/>
      <c r="AB34" s="17" t="s">
        <v>258</v>
      </c>
      <c r="AC34" s="17"/>
      <c r="AD34" s="17" t="s">
        <v>347</v>
      </c>
      <c r="AE34" s="17" t="s">
        <v>345</v>
      </c>
      <c r="AF34" s="17" t="s">
        <v>341</v>
      </c>
      <c r="AG34" s="17" t="s">
        <v>192</v>
      </c>
      <c r="AH34" s="17"/>
      <c r="AI34" s="17" t="s">
        <v>292</v>
      </c>
      <c r="AJ34" s="334" t="s">
        <v>336</v>
      </c>
      <c r="AK34" s="40"/>
      <c r="AL34" s="40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>MOC20345-2</v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305" t="s">
        <v>49</v>
      </c>
      <c r="D35" s="305" t="s">
        <v>49</v>
      </c>
      <c r="E35" s="305" t="s">
        <v>49</v>
      </c>
      <c r="F35" s="288" t="s">
        <v>4</v>
      </c>
      <c r="G35" s="291" t="s">
        <v>1</v>
      </c>
      <c r="H35" s="291" t="s">
        <v>1</v>
      </c>
      <c r="I35" s="289"/>
      <c r="J35" s="289"/>
      <c r="K35" s="291" t="s">
        <v>1</v>
      </c>
      <c r="L35" s="289"/>
      <c r="M35" s="359" t="s">
        <v>227</v>
      </c>
      <c r="N35" s="352" t="s">
        <v>202</v>
      </c>
      <c r="O35" s="289"/>
      <c r="P35" s="292" t="s">
        <v>16</v>
      </c>
      <c r="Q35" s="217" t="s">
        <v>27</v>
      </c>
      <c r="R35" s="217" t="s">
        <v>27</v>
      </c>
      <c r="S35" s="289"/>
      <c r="T35" s="217" t="s">
        <v>27</v>
      </c>
      <c r="U35" s="217" t="s">
        <v>27</v>
      </c>
      <c r="V35" s="344" t="s">
        <v>233</v>
      </c>
      <c r="W35" s="290" t="s">
        <v>6</v>
      </c>
      <c r="X35" s="305" t="s">
        <v>49</v>
      </c>
      <c r="Y35" s="292" t="s">
        <v>16</v>
      </c>
      <c r="Z35" s="291" t="s">
        <v>1</v>
      </c>
      <c r="AA35" s="289"/>
      <c r="AB35" s="293" t="s">
        <v>225</v>
      </c>
      <c r="AC35" s="289"/>
      <c r="AD35" s="308" t="s">
        <v>55</v>
      </c>
      <c r="AE35" s="322" t="s">
        <v>56</v>
      </c>
      <c r="AF35" s="217" t="s">
        <v>27</v>
      </c>
      <c r="AG35" s="292" t="s">
        <v>16</v>
      </c>
      <c r="AH35" s="289"/>
      <c r="AI35" s="295" t="s">
        <v>26</v>
      </c>
      <c r="AJ35" s="358" t="s">
        <v>2</v>
      </c>
      <c r="AK35" s="3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>
        <v>4</v>
      </c>
      <c r="D36" s="26">
        <v>4</v>
      </c>
      <c r="E36" s="26">
        <v>4</v>
      </c>
      <c r="F36" s="26">
        <v>5</v>
      </c>
      <c r="G36" s="26">
        <v>8</v>
      </c>
      <c r="H36" s="26">
        <v>8</v>
      </c>
      <c r="I36" s="26"/>
      <c r="J36" s="26"/>
      <c r="K36" s="26">
        <v>8</v>
      </c>
      <c r="L36" s="26"/>
      <c r="M36" s="26" t="s">
        <v>271</v>
      </c>
      <c r="N36" s="26" t="s">
        <v>64</v>
      </c>
      <c r="O36" s="26"/>
      <c r="P36" s="26" t="s">
        <v>32</v>
      </c>
      <c r="Q36" s="26">
        <v>7</v>
      </c>
      <c r="R36" s="26">
        <v>7</v>
      </c>
      <c r="S36" s="26"/>
      <c r="T36" s="26">
        <v>7</v>
      </c>
      <c r="U36" s="26">
        <v>7</v>
      </c>
      <c r="V36" s="26" t="s">
        <v>33</v>
      </c>
      <c r="W36" s="26">
        <v>1</v>
      </c>
      <c r="X36" s="26">
        <v>4</v>
      </c>
      <c r="Y36" s="26" t="s">
        <v>62</v>
      </c>
      <c r="Z36" s="26">
        <v>8</v>
      </c>
      <c r="AA36" s="26"/>
      <c r="AB36" s="26" t="s">
        <v>63</v>
      </c>
      <c r="AC36" s="26"/>
      <c r="AD36" s="26">
        <v>3</v>
      </c>
      <c r="AE36" s="26">
        <v>9</v>
      </c>
      <c r="AF36" s="26">
        <v>7</v>
      </c>
      <c r="AG36" s="26" t="s">
        <v>62</v>
      </c>
      <c r="AH36" s="26"/>
      <c r="AI36" s="26">
        <v>6</v>
      </c>
      <c r="AJ36" s="82" t="s">
        <v>31</v>
      </c>
      <c r="AK36" s="31"/>
      <c r="AL36" s="31"/>
      <c r="AM36" s="124"/>
      <c r="AN36" s="124"/>
      <c r="AO36" s="124"/>
      <c r="AP36" s="125"/>
      <c r="AQ36" s="4"/>
      <c r="AR36" s="28">
        <f>IF(HLOOKUP($A$1&amp;"b",[1]!Plan,AR69,FALSE)="","",HLOOKUP($A$1&amp;"b",[1]!Plan,AR69,FALSE))</f>
        <v>8</v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7</v>
      </c>
      <c r="BA36" s="167">
        <f t="shared" si="20"/>
        <v>0</v>
      </c>
      <c r="BB36" s="167">
        <f t="shared" si="20"/>
        <v>4</v>
      </c>
      <c r="BC36" s="167">
        <f t="shared" si="20"/>
        <v>8</v>
      </c>
      <c r="BD36" s="167">
        <f t="shared" si="20"/>
        <v>13</v>
      </c>
      <c r="BE36" s="167">
        <f t="shared" si="20"/>
        <v>6</v>
      </c>
      <c r="BF36" s="167">
        <f t="shared" si="20"/>
        <v>15</v>
      </c>
      <c r="BG36" s="167">
        <f t="shared" si="20"/>
        <v>7</v>
      </c>
      <c r="BH36" s="167">
        <f t="shared" si="20"/>
        <v>6</v>
      </c>
      <c r="BI36" s="167">
        <f t="shared" si="20"/>
        <v>0</v>
      </c>
      <c r="BJ36" s="167">
        <f t="shared" si="20"/>
        <v>1</v>
      </c>
      <c r="BK36" s="167">
        <f t="shared" si="20"/>
        <v>2</v>
      </c>
      <c r="BL36" s="167">
        <f t="shared" si="20"/>
        <v>6</v>
      </c>
      <c r="BM36" s="167">
        <f t="shared" si="20"/>
        <v>0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6</v>
      </c>
      <c r="BR36" s="167">
        <f t="shared" si="20"/>
        <v>2</v>
      </c>
    </row>
    <row r="37" spans="1:71" ht="15" customHeight="1" x14ac:dyDescent="0.3">
      <c r="A37" s="192"/>
      <c r="B37" s="17" t="s">
        <v>253</v>
      </c>
      <c r="C37" s="17" t="s">
        <v>319</v>
      </c>
      <c r="D37" s="17" t="s">
        <v>319</v>
      </c>
      <c r="E37" s="17" t="s">
        <v>319</v>
      </c>
      <c r="F37" s="17" t="s">
        <v>338</v>
      </c>
      <c r="G37" s="17" t="s">
        <v>339</v>
      </c>
      <c r="H37" s="17" t="s">
        <v>339</v>
      </c>
      <c r="I37" s="17"/>
      <c r="J37" s="17"/>
      <c r="K37" s="17" t="s">
        <v>339</v>
      </c>
      <c r="L37" s="17"/>
      <c r="M37" s="17" t="s">
        <v>262</v>
      </c>
      <c r="N37" s="17" t="s">
        <v>340</v>
      </c>
      <c r="O37" s="17"/>
      <c r="P37" s="17" t="s">
        <v>342</v>
      </c>
      <c r="Q37" s="17" t="s">
        <v>341</v>
      </c>
      <c r="R37" s="17" t="s">
        <v>341</v>
      </c>
      <c r="S37" s="17" t="s">
        <v>191</v>
      </c>
      <c r="T37" s="17" t="s">
        <v>341</v>
      </c>
      <c r="U37" s="17" t="s">
        <v>341</v>
      </c>
      <c r="V37" s="17" t="s">
        <v>343</v>
      </c>
      <c r="W37" s="17" t="s">
        <v>316</v>
      </c>
      <c r="X37" s="17" t="s">
        <v>319</v>
      </c>
      <c r="Y37" s="17" t="s">
        <v>192</v>
      </c>
      <c r="Z37" s="17" t="s">
        <v>339</v>
      </c>
      <c r="AA37" s="17"/>
      <c r="AB37" s="17" t="s">
        <v>258</v>
      </c>
      <c r="AC37" s="17"/>
      <c r="AD37" s="17" t="s">
        <v>347</v>
      </c>
      <c r="AE37" s="17" t="s">
        <v>345</v>
      </c>
      <c r="AF37" s="17" t="s">
        <v>341</v>
      </c>
      <c r="AG37" s="17" t="s">
        <v>192</v>
      </c>
      <c r="AH37" s="17"/>
      <c r="AI37" s="17" t="s">
        <v>292</v>
      </c>
      <c r="AJ37" s="334" t="s">
        <v>336</v>
      </c>
      <c r="AK37" s="40"/>
      <c r="AL37" s="40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>MOC20345-2</v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305" t="s">
        <v>49</v>
      </c>
      <c r="D38" s="305" t="s">
        <v>49</v>
      </c>
      <c r="E38" s="305" t="s">
        <v>49</v>
      </c>
      <c r="F38" s="288" t="s">
        <v>4</v>
      </c>
      <c r="G38" s="291" t="s">
        <v>1</v>
      </c>
      <c r="H38" s="291" t="s">
        <v>1</v>
      </c>
      <c r="I38" s="289"/>
      <c r="J38" s="289"/>
      <c r="K38" s="291" t="s">
        <v>1</v>
      </c>
      <c r="L38" s="289"/>
      <c r="M38" s="359" t="s">
        <v>227</v>
      </c>
      <c r="N38" s="352" t="s">
        <v>202</v>
      </c>
      <c r="O38" s="289"/>
      <c r="P38" s="292" t="s">
        <v>16</v>
      </c>
      <c r="Q38" s="217" t="s">
        <v>27</v>
      </c>
      <c r="R38" s="217" t="s">
        <v>27</v>
      </c>
      <c r="S38" s="289"/>
      <c r="T38" s="217" t="s">
        <v>27</v>
      </c>
      <c r="U38" s="217" t="s">
        <v>27</v>
      </c>
      <c r="V38" s="344" t="s">
        <v>233</v>
      </c>
      <c r="W38" s="290" t="s">
        <v>6</v>
      </c>
      <c r="X38" s="305" t="s">
        <v>49</v>
      </c>
      <c r="Y38" s="292" t="s">
        <v>16</v>
      </c>
      <c r="Z38" s="291" t="s">
        <v>1</v>
      </c>
      <c r="AA38" s="289"/>
      <c r="AB38" s="293" t="s">
        <v>225</v>
      </c>
      <c r="AC38" s="289"/>
      <c r="AD38" s="308" t="s">
        <v>55</v>
      </c>
      <c r="AE38" s="322" t="s">
        <v>56</v>
      </c>
      <c r="AF38" s="217" t="s">
        <v>27</v>
      </c>
      <c r="AG38" s="292" t="s">
        <v>16</v>
      </c>
      <c r="AH38" s="289"/>
      <c r="AI38" s="295" t="s">
        <v>26</v>
      </c>
      <c r="AJ38" s="358" t="s">
        <v>2</v>
      </c>
      <c r="AK38" s="3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>
        <v>4</v>
      </c>
      <c r="D39" s="26">
        <v>4</v>
      </c>
      <c r="E39" s="26">
        <v>4</v>
      </c>
      <c r="F39" s="26">
        <v>5</v>
      </c>
      <c r="G39" s="26">
        <v>8</v>
      </c>
      <c r="H39" s="26">
        <v>8</v>
      </c>
      <c r="I39" s="26"/>
      <c r="J39" s="26"/>
      <c r="K39" s="26">
        <v>8</v>
      </c>
      <c r="L39" s="26"/>
      <c r="M39" s="26" t="s">
        <v>271</v>
      </c>
      <c r="N39" s="26" t="s">
        <v>64</v>
      </c>
      <c r="O39" s="26"/>
      <c r="P39" s="26" t="s">
        <v>32</v>
      </c>
      <c r="Q39" s="26">
        <v>7</v>
      </c>
      <c r="R39" s="26">
        <v>7</v>
      </c>
      <c r="S39" s="26"/>
      <c r="T39" s="26">
        <v>7</v>
      </c>
      <c r="U39" s="26">
        <v>7</v>
      </c>
      <c r="V39" s="26" t="s">
        <v>33</v>
      </c>
      <c r="W39" s="26">
        <v>1</v>
      </c>
      <c r="X39" s="26">
        <v>4</v>
      </c>
      <c r="Y39" s="26" t="s">
        <v>62</v>
      </c>
      <c r="Z39" s="26">
        <v>8</v>
      </c>
      <c r="AA39" s="26"/>
      <c r="AB39" s="26" t="s">
        <v>63</v>
      </c>
      <c r="AC39" s="26"/>
      <c r="AD39" s="26">
        <v>3</v>
      </c>
      <c r="AE39" s="26">
        <v>9</v>
      </c>
      <c r="AF39" s="26">
        <v>7</v>
      </c>
      <c r="AG39" s="26" t="s">
        <v>62</v>
      </c>
      <c r="AH39" s="26"/>
      <c r="AI39" s="26">
        <v>6</v>
      </c>
      <c r="AJ39" s="82" t="s">
        <v>31</v>
      </c>
      <c r="AK39" s="31"/>
      <c r="AL39" s="31"/>
      <c r="AM39" s="124"/>
      <c r="AN39" s="124"/>
      <c r="AO39" s="124"/>
      <c r="AP39" s="125"/>
      <c r="AQ39" s="4"/>
      <c r="AR39" s="28">
        <f>IF(HLOOKUP($A$1&amp;"b",[1]!Plan,AR69,FALSE)="","",HLOOKUP($A$1&amp;"b",[1]!Plan,AR69,FALSE))</f>
        <v>8</v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7</v>
      </c>
      <c r="BA39" s="167">
        <f t="shared" si="22"/>
        <v>0</v>
      </c>
      <c r="BB39" s="167">
        <f t="shared" si="22"/>
        <v>4</v>
      </c>
      <c r="BC39" s="167">
        <f t="shared" si="22"/>
        <v>8</v>
      </c>
      <c r="BD39" s="167">
        <f t="shared" si="22"/>
        <v>13</v>
      </c>
      <c r="BE39" s="167">
        <f t="shared" si="22"/>
        <v>6</v>
      </c>
      <c r="BF39" s="167">
        <f t="shared" si="22"/>
        <v>15</v>
      </c>
      <c r="BG39" s="167">
        <f t="shared" si="22"/>
        <v>7</v>
      </c>
      <c r="BH39" s="167">
        <f t="shared" si="22"/>
        <v>6</v>
      </c>
      <c r="BI39" s="167">
        <f t="shared" si="22"/>
        <v>0</v>
      </c>
      <c r="BJ39" s="167">
        <f t="shared" si="22"/>
        <v>1</v>
      </c>
      <c r="BK39" s="167">
        <f t="shared" si="22"/>
        <v>2</v>
      </c>
      <c r="BL39" s="167">
        <f t="shared" si="22"/>
        <v>6</v>
      </c>
      <c r="BM39" s="167">
        <f t="shared" si="22"/>
        <v>0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6</v>
      </c>
      <c r="BR39" s="167">
        <f t="shared" si="22"/>
        <v>2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253</v>
      </c>
      <c r="C44" s="17" t="s">
        <v>319</v>
      </c>
      <c r="D44" s="17" t="s">
        <v>319</v>
      </c>
      <c r="E44" s="17" t="s">
        <v>319</v>
      </c>
      <c r="F44" s="17" t="s">
        <v>338</v>
      </c>
      <c r="G44" s="17" t="s">
        <v>339</v>
      </c>
      <c r="H44" s="17" t="s">
        <v>339</v>
      </c>
      <c r="I44" s="17"/>
      <c r="J44" s="17"/>
      <c r="K44" s="17" t="s">
        <v>339</v>
      </c>
      <c r="L44" s="17"/>
      <c r="M44" s="17" t="s">
        <v>262</v>
      </c>
      <c r="N44" s="17" t="s">
        <v>340</v>
      </c>
      <c r="O44" s="17"/>
      <c r="P44" s="17" t="s">
        <v>342</v>
      </c>
      <c r="Q44" s="17" t="s">
        <v>341</v>
      </c>
      <c r="R44" s="17" t="s">
        <v>341</v>
      </c>
      <c r="S44" s="17" t="s">
        <v>191</v>
      </c>
      <c r="T44" s="17" t="s">
        <v>341</v>
      </c>
      <c r="U44" s="17" t="s">
        <v>341</v>
      </c>
      <c r="V44" s="17" t="s">
        <v>343</v>
      </c>
      <c r="W44" s="17" t="s">
        <v>316</v>
      </c>
      <c r="X44" s="17" t="s">
        <v>319</v>
      </c>
      <c r="Y44" s="17" t="s">
        <v>192</v>
      </c>
      <c r="Z44" s="17" t="s">
        <v>339</v>
      </c>
      <c r="AA44" s="17"/>
      <c r="AB44" s="17"/>
      <c r="AC44" s="17"/>
      <c r="AD44" s="17" t="s">
        <v>347</v>
      </c>
      <c r="AE44" s="17" t="s">
        <v>345</v>
      </c>
      <c r="AF44" s="17" t="s">
        <v>341</v>
      </c>
      <c r="AG44" s="17" t="s">
        <v>192</v>
      </c>
      <c r="AH44" s="17"/>
      <c r="AI44" s="17" t="s">
        <v>292</v>
      </c>
      <c r="AJ44" s="180"/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>MOC20345-2</v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305" t="s">
        <v>49</v>
      </c>
      <c r="D45" s="305" t="s">
        <v>49</v>
      </c>
      <c r="E45" s="305" t="s">
        <v>49</v>
      </c>
      <c r="F45" s="288" t="s">
        <v>4</v>
      </c>
      <c r="G45" s="291" t="s">
        <v>1</v>
      </c>
      <c r="H45" s="291" t="s">
        <v>1</v>
      </c>
      <c r="I45" s="289"/>
      <c r="J45" s="289"/>
      <c r="K45" s="291" t="s">
        <v>1</v>
      </c>
      <c r="L45" s="289"/>
      <c r="M45" s="359" t="s">
        <v>227</v>
      </c>
      <c r="N45" s="292" t="s">
        <v>16</v>
      </c>
      <c r="O45" s="289"/>
      <c r="P45" s="292" t="s">
        <v>16</v>
      </c>
      <c r="Q45" s="217" t="s">
        <v>27</v>
      </c>
      <c r="R45" s="217" t="s">
        <v>27</v>
      </c>
      <c r="S45" s="289"/>
      <c r="T45" s="217" t="s">
        <v>27</v>
      </c>
      <c r="U45" s="217" t="s">
        <v>27</v>
      </c>
      <c r="V45" s="344" t="s">
        <v>233</v>
      </c>
      <c r="W45" s="290" t="s">
        <v>6</v>
      </c>
      <c r="X45" s="305" t="s">
        <v>49</v>
      </c>
      <c r="Y45" s="292" t="s">
        <v>16</v>
      </c>
      <c r="Z45" s="291" t="s">
        <v>1</v>
      </c>
      <c r="AA45" s="289"/>
      <c r="AB45" s="289"/>
      <c r="AC45" s="289"/>
      <c r="AD45" s="292" t="s">
        <v>16</v>
      </c>
      <c r="AE45" s="322" t="s">
        <v>56</v>
      </c>
      <c r="AF45" s="217" t="s">
        <v>27</v>
      </c>
      <c r="AG45" s="292" t="s">
        <v>16</v>
      </c>
      <c r="AH45" s="289"/>
      <c r="AI45" s="295" t="s">
        <v>26</v>
      </c>
      <c r="AJ45" s="313"/>
      <c r="AK45" s="315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>
        <v>4</v>
      </c>
      <c r="D46" s="26">
        <v>4</v>
      </c>
      <c r="E46" s="26">
        <v>4</v>
      </c>
      <c r="F46" s="26">
        <v>5</v>
      </c>
      <c r="G46" s="26">
        <v>8</v>
      </c>
      <c r="H46" s="26">
        <v>8</v>
      </c>
      <c r="I46" s="26"/>
      <c r="J46" s="26"/>
      <c r="K46" s="26">
        <v>8</v>
      </c>
      <c r="L46" s="26"/>
      <c r="M46" s="26" t="s">
        <v>271</v>
      </c>
      <c r="N46" s="26" t="s">
        <v>64</v>
      </c>
      <c r="O46" s="26"/>
      <c r="P46" s="26" t="s">
        <v>32</v>
      </c>
      <c r="Q46" s="26">
        <v>7</v>
      </c>
      <c r="R46" s="26">
        <v>7</v>
      </c>
      <c r="S46" s="26"/>
      <c r="T46" s="26">
        <v>7</v>
      </c>
      <c r="U46" s="26">
        <v>7</v>
      </c>
      <c r="V46" s="26" t="s">
        <v>33</v>
      </c>
      <c r="W46" s="26">
        <v>1</v>
      </c>
      <c r="X46" s="26">
        <v>4</v>
      </c>
      <c r="Y46" s="26" t="s">
        <v>62</v>
      </c>
      <c r="Z46" s="26">
        <v>8</v>
      </c>
      <c r="AA46" s="26"/>
      <c r="AB46" s="26"/>
      <c r="AC46" s="26"/>
      <c r="AD46" s="26">
        <v>3</v>
      </c>
      <c r="AE46" s="26">
        <v>9</v>
      </c>
      <c r="AF46" s="26">
        <v>7</v>
      </c>
      <c r="AG46" s="26" t="s">
        <v>62</v>
      </c>
      <c r="AH46" s="26"/>
      <c r="AI46" s="26">
        <v>6</v>
      </c>
      <c r="AJ46" s="82"/>
      <c r="AK46" s="31"/>
      <c r="AL46" s="31"/>
      <c r="AM46" s="124"/>
      <c r="AN46" s="124"/>
      <c r="AO46" s="124"/>
      <c r="AP46" s="125"/>
      <c r="AQ46" s="4"/>
      <c r="AR46" s="28">
        <f>IF(HLOOKUP($A$1&amp;"b",[1]!Plan,AR70,FALSE)="","",HLOOKUP($A$1&amp;"b",[1]!Plan,AR70,FALSE))</f>
        <v>8</v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7</v>
      </c>
      <c r="BA46" s="167">
        <f t="shared" si="26"/>
        <v>0</v>
      </c>
      <c r="BB46" s="167">
        <f t="shared" si="26"/>
        <v>4</v>
      </c>
      <c r="BC46" s="167">
        <f t="shared" si="26"/>
        <v>8</v>
      </c>
      <c r="BD46" s="167">
        <f t="shared" si="26"/>
        <v>13</v>
      </c>
      <c r="BE46" s="167">
        <f t="shared" si="26"/>
        <v>6</v>
      </c>
      <c r="BF46" s="167">
        <f t="shared" si="26"/>
        <v>15</v>
      </c>
      <c r="BG46" s="167">
        <f t="shared" si="26"/>
        <v>7</v>
      </c>
      <c r="BH46" s="167">
        <f t="shared" si="26"/>
        <v>6</v>
      </c>
      <c r="BI46" s="167">
        <f t="shared" si="26"/>
        <v>0</v>
      </c>
      <c r="BJ46" s="167">
        <f t="shared" si="26"/>
        <v>0</v>
      </c>
      <c r="BK46" s="167">
        <f t="shared" si="26"/>
        <v>2</v>
      </c>
      <c r="BL46" s="167">
        <f t="shared" si="26"/>
        <v>6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6</v>
      </c>
      <c r="BR46" s="167">
        <f t="shared" si="26"/>
        <v>2</v>
      </c>
    </row>
    <row r="47" spans="1:71" ht="15" customHeight="1" x14ac:dyDescent="0.3">
      <c r="A47" s="192"/>
      <c r="B47" s="17" t="s">
        <v>253</v>
      </c>
      <c r="C47" s="17" t="s">
        <v>319</v>
      </c>
      <c r="D47" s="17" t="s">
        <v>319</v>
      </c>
      <c r="E47" s="17" t="s">
        <v>319</v>
      </c>
      <c r="F47" s="17" t="s">
        <v>338</v>
      </c>
      <c r="G47" s="17" t="s">
        <v>339</v>
      </c>
      <c r="H47" s="17" t="s">
        <v>339</v>
      </c>
      <c r="I47" s="17"/>
      <c r="J47" s="17"/>
      <c r="K47" s="17" t="s">
        <v>339</v>
      </c>
      <c r="L47" s="17"/>
      <c r="M47" s="17" t="s">
        <v>262</v>
      </c>
      <c r="N47" s="17" t="s">
        <v>340</v>
      </c>
      <c r="O47" s="17"/>
      <c r="P47" s="17" t="s">
        <v>342</v>
      </c>
      <c r="Q47" s="17" t="s">
        <v>341</v>
      </c>
      <c r="R47" s="17" t="s">
        <v>341</v>
      </c>
      <c r="S47" s="17" t="s">
        <v>191</v>
      </c>
      <c r="T47" s="17" t="s">
        <v>341</v>
      </c>
      <c r="U47" s="17" t="s">
        <v>341</v>
      </c>
      <c r="V47" s="17" t="s">
        <v>343</v>
      </c>
      <c r="W47" s="17" t="s">
        <v>316</v>
      </c>
      <c r="X47" s="17" t="s">
        <v>319</v>
      </c>
      <c r="Y47" s="17" t="s">
        <v>192</v>
      </c>
      <c r="Z47" s="17" t="s">
        <v>339</v>
      </c>
      <c r="AA47" s="17"/>
      <c r="AB47" s="17"/>
      <c r="AC47" s="17"/>
      <c r="AD47" s="17" t="s">
        <v>347</v>
      </c>
      <c r="AE47" s="17" t="s">
        <v>345</v>
      </c>
      <c r="AF47" s="17" t="s">
        <v>341</v>
      </c>
      <c r="AG47" s="17" t="s">
        <v>192</v>
      </c>
      <c r="AH47" s="17"/>
      <c r="AI47" s="17" t="s">
        <v>292</v>
      </c>
      <c r="AJ47" s="180"/>
      <c r="AK47" s="40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>MOC20345-2</v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305" t="s">
        <v>49</v>
      </c>
      <c r="D48" s="305" t="s">
        <v>49</v>
      </c>
      <c r="E48" s="305" t="s">
        <v>49</v>
      </c>
      <c r="F48" s="288" t="s">
        <v>4</v>
      </c>
      <c r="G48" s="291" t="s">
        <v>1</v>
      </c>
      <c r="H48" s="291" t="s">
        <v>1</v>
      </c>
      <c r="I48" s="289"/>
      <c r="J48" s="289"/>
      <c r="K48" s="291" t="s">
        <v>1</v>
      </c>
      <c r="L48" s="289"/>
      <c r="M48" s="359" t="s">
        <v>227</v>
      </c>
      <c r="N48" s="292" t="s">
        <v>16</v>
      </c>
      <c r="O48" s="289"/>
      <c r="P48" s="292" t="s">
        <v>16</v>
      </c>
      <c r="Q48" s="217" t="s">
        <v>27</v>
      </c>
      <c r="R48" s="217" t="s">
        <v>27</v>
      </c>
      <c r="S48" s="289"/>
      <c r="T48" s="217" t="s">
        <v>27</v>
      </c>
      <c r="U48" s="217" t="s">
        <v>27</v>
      </c>
      <c r="V48" s="344" t="s">
        <v>233</v>
      </c>
      <c r="W48" s="290" t="s">
        <v>6</v>
      </c>
      <c r="X48" s="305" t="s">
        <v>49</v>
      </c>
      <c r="Y48" s="292" t="s">
        <v>16</v>
      </c>
      <c r="Z48" s="291" t="s">
        <v>1</v>
      </c>
      <c r="AA48" s="289"/>
      <c r="AB48" s="289"/>
      <c r="AC48" s="289"/>
      <c r="AD48" s="292" t="s">
        <v>16</v>
      </c>
      <c r="AE48" s="322" t="s">
        <v>56</v>
      </c>
      <c r="AF48" s="217" t="s">
        <v>27</v>
      </c>
      <c r="AG48" s="292" t="s">
        <v>16</v>
      </c>
      <c r="AH48" s="289"/>
      <c r="AI48" s="295" t="s">
        <v>26</v>
      </c>
      <c r="AJ48" s="313"/>
      <c r="AK48" s="3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>
        <v>4</v>
      </c>
      <c r="D49" s="26">
        <v>4</v>
      </c>
      <c r="E49" s="26">
        <v>4</v>
      </c>
      <c r="F49" s="26">
        <v>5</v>
      </c>
      <c r="G49" s="26">
        <v>8</v>
      </c>
      <c r="H49" s="26">
        <v>8</v>
      </c>
      <c r="I49" s="26"/>
      <c r="J49" s="26"/>
      <c r="K49" s="26">
        <v>8</v>
      </c>
      <c r="L49" s="26"/>
      <c r="M49" s="26" t="s">
        <v>271</v>
      </c>
      <c r="N49" s="26" t="s">
        <v>64</v>
      </c>
      <c r="O49" s="26"/>
      <c r="P49" s="26" t="s">
        <v>32</v>
      </c>
      <c r="Q49" s="26">
        <v>7</v>
      </c>
      <c r="R49" s="26">
        <v>7</v>
      </c>
      <c r="S49" s="26"/>
      <c r="T49" s="26">
        <v>7</v>
      </c>
      <c r="U49" s="26">
        <v>7</v>
      </c>
      <c r="V49" s="26" t="s">
        <v>33</v>
      </c>
      <c r="W49" s="26">
        <v>1</v>
      </c>
      <c r="X49" s="26">
        <v>4</v>
      </c>
      <c r="Y49" s="26" t="s">
        <v>62</v>
      </c>
      <c r="Z49" s="26">
        <v>8</v>
      </c>
      <c r="AA49" s="26"/>
      <c r="AB49" s="26"/>
      <c r="AC49" s="26"/>
      <c r="AD49" s="26">
        <v>3</v>
      </c>
      <c r="AE49" s="26">
        <v>9</v>
      </c>
      <c r="AF49" s="26">
        <v>7</v>
      </c>
      <c r="AG49" s="26" t="s">
        <v>62</v>
      </c>
      <c r="AH49" s="26"/>
      <c r="AI49" s="26">
        <v>6</v>
      </c>
      <c r="AJ49" s="82"/>
      <c r="AK49" s="31"/>
      <c r="AL49" s="31"/>
      <c r="AM49" s="124"/>
      <c r="AN49" s="124"/>
      <c r="AO49" s="124"/>
      <c r="AP49" s="125"/>
      <c r="AQ49" s="4"/>
      <c r="AR49" s="28">
        <f>IF(HLOOKUP($A$1&amp;"b",[1]!Plan,AR70,FALSE)="","",HLOOKUP($A$1&amp;"b",[1]!Plan,AR70,FALSE))</f>
        <v>8</v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7</v>
      </c>
      <c r="BA49" s="167">
        <f t="shared" si="28"/>
        <v>0</v>
      </c>
      <c r="BB49" s="167">
        <f t="shared" si="28"/>
        <v>4</v>
      </c>
      <c r="BC49" s="167">
        <f t="shared" si="28"/>
        <v>8</v>
      </c>
      <c r="BD49" s="167">
        <f t="shared" si="28"/>
        <v>13</v>
      </c>
      <c r="BE49" s="167">
        <f t="shared" si="28"/>
        <v>6</v>
      </c>
      <c r="BF49" s="167">
        <f t="shared" si="28"/>
        <v>15</v>
      </c>
      <c r="BG49" s="167">
        <f t="shared" si="28"/>
        <v>7</v>
      </c>
      <c r="BH49" s="167">
        <f t="shared" si="28"/>
        <v>6</v>
      </c>
      <c r="BI49" s="167">
        <f t="shared" si="28"/>
        <v>0</v>
      </c>
      <c r="BJ49" s="167">
        <f t="shared" si="28"/>
        <v>0</v>
      </c>
      <c r="BK49" s="167">
        <f t="shared" si="28"/>
        <v>2</v>
      </c>
      <c r="BL49" s="167">
        <f t="shared" si="28"/>
        <v>6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6</v>
      </c>
      <c r="BR49" s="167">
        <f t="shared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 t="s">
        <v>165</v>
      </c>
      <c r="K61" s="194" t="s">
        <v>165</v>
      </c>
      <c r="L61" s="194"/>
      <c r="M61" s="194" t="s">
        <v>165</v>
      </c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/>
      <c r="V61" s="210" t="s">
        <v>165</v>
      </c>
      <c r="W61" s="194" t="s">
        <v>165</v>
      </c>
      <c r="X61" s="194" t="s">
        <v>165</v>
      </c>
      <c r="Y61" s="194" t="s">
        <v>165</v>
      </c>
      <c r="Z61" s="194" t="s">
        <v>165</v>
      </c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 t="s">
        <v>165</v>
      </c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  <row r="86" spans="1:77" x14ac:dyDescent="0.3">
      <c r="A86" t="s">
        <v>4</v>
      </c>
    </row>
    <row r="87" spans="1:77" x14ac:dyDescent="0.3">
      <c r="A87" t="s">
        <v>49</v>
      </c>
    </row>
    <row r="88" spans="1:77" x14ac:dyDescent="0.3">
      <c r="A88" t="s">
        <v>229</v>
      </c>
    </row>
    <row r="89" spans="1:77" x14ac:dyDescent="0.3">
      <c r="A89" t="s">
        <v>55</v>
      </c>
    </row>
    <row r="90" spans="1:77" x14ac:dyDescent="0.3">
      <c r="A90" t="s">
        <v>2</v>
      </c>
    </row>
    <row r="91" spans="1:77" x14ac:dyDescent="0.3">
      <c r="A91" t="s">
        <v>346</v>
      </c>
    </row>
    <row r="92" spans="1:77" x14ac:dyDescent="0.3">
      <c r="A92" t="s">
        <v>227</v>
      </c>
    </row>
    <row r="93" spans="1:77" x14ac:dyDescent="0.3">
      <c r="A93" t="s">
        <v>6</v>
      </c>
    </row>
    <row r="94" spans="1:77" x14ac:dyDescent="0.3">
      <c r="A94" t="s">
        <v>56</v>
      </c>
    </row>
    <row r="95" spans="1:77" x14ac:dyDescent="0.3">
      <c r="A95" t="s">
        <v>202</v>
      </c>
    </row>
    <row r="96" spans="1:77" x14ac:dyDescent="0.3">
      <c r="A96" t="s">
        <v>233</v>
      </c>
    </row>
    <row r="97" spans="1:1" x14ac:dyDescent="0.3">
      <c r="A97" t="s">
        <v>26</v>
      </c>
    </row>
    <row r="98" spans="1:1" x14ac:dyDescent="0.3">
      <c r="A98" t="s">
        <v>58</v>
      </c>
    </row>
    <row r="99" spans="1:1" x14ac:dyDescent="0.3">
      <c r="A99" t="s">
        <v>16</v>
      </c>
    </row>
    <row r="100" spans="1:1" x14ac:dyDescent="0.3">
      <c r="A100" t="s">
        <v>27</v>
      </c>
    </row>
    <row r="101" spans="1:1" x14ac:dyDescent="0.3">
      <c r="A101" t="s">
        <v>1</v>
      </c>
    </row>
    <row r="102" spans="1:1" x14ac:dyDescent="0.3">
      <c r="A102" t="s">
        <v>225</v>
      </c>
    </row>
  </sheetData>
  <sheetProtection formatCells="0" insertColumns="0" insertRows="0"/>
  <conditionalFormatting sqref="AZ16:BR16">
    <cfRule type="cellIs" dxfId="1500" priority="3941" operator="equal">
      <formula>0</formula>
    </cfRule>
    <cfRule type="cellIs" dxfId="1499" priority="3942" operator="greaterThan">
      <formula>0</formula>
    </cfRule>
  </conditionalFormatting>
  <conditionalFormatting sqref="AZ19:BR19">
    <cfRule type="cellIs" dxfId="1498" priority="3939" operator="equal">
      <formula>0</formula>
    </cfRule>
    <cfRule type="cellIs" dxfId="1497" priority="3940" operator="greaterThan">
      <formula>0</formula>
    </cfRule>
  </conditionalFormatting>
  <conditionalFormatting sqref="AZ22:BR22">
    <cfRule type="cellIs" dxfId="1496" priority="3937" operator="equal">
      <formula>0</formula>
    </cfRule>
    <cfRule type="cellIs" dxfId="1495" priority="3938" operator="greaterThan">
      <formula>0</formula>
    </cfRule>
  </conditionalFormatting>
  <conditionalFormatting sqref="AZ26:BR26">
    <cfRule type="cellIs" dxfId="1494" priority="3935" operator="equal">
      <formula>0</formula>
    </cfRule>
    <cfRule type="cellIs" dxfId="1493" priority="3936" operator="greaterThan">
      <formula>0</formula>
    </cfRule>
  </conditionalFormatting>
  <conditionalFormatting sqref="AZ29:BR29">
    <cfRule type="cellIs" dxfId="1492" priority="3933" operator="equal">
      <formula>0</formula>
    </cfRule>
    <cfRule type="cellIs" dxfId="1491" priority="3934" operator="greaterThan">
      <formula>0</formula>
    </cfRule>
  </conditionalFormatting>
  <conditionalFormatting sqref="AZ32:BR32">
    <cfRule type="cellIs" dxfId="1490" priority="3931" operator="equal">
      <formula>0</formula>
    </cfRule>
    <cfRule type="cellIs" dxfId="1489" priority="3932" operator="greaterThan">
      <formula>0</formula>
    </cfRule>
  </conditionalFormatting>
  <conditionalFormatting sqref="AZ36:BR36">
    <cfRule type="cellIs" dxfId="1488" priority="3929" operator="equal">
      <formula>0</formula>
    </cfRule>
    <cfRule type="cellIs" dxfId="1487" priority="3930" operator="greaterThan">
      <formula>0</formula>
    </cfRule>
  </conditionalFormatting>
  <conditionalFormatting sqref="AZ39:BR39">
    <cfRule type="cellIs" dxfId="1486" priority="3927" operator="equal">
      <formula>0</formula>
    </cfRule>
    <cfRule type="cellIs" dxfId="1485" priority="3928" operator="greaterThan">
      <formula>0</formula>
    </cfRule>
  </conditionalFormatting>
  <conditionalFormatting sqref="AZ42:BR42">
    <cfRule type="cellIs" dxfId="1484" priority="3925" operator="equal">
      <formula>0</formula>
    </cfRule>
    <cfRule type="cellIs" dxfId="1483" priority="3926" operator="greaterThan">
      <formula>0</formula>
    </cfRule>
  </conditionalFormatting>
  <conditionalFormatting sqref="AZ46:BR46">
    <cfRule type="cellIs" dxfId="1482" priority="3923" operator="equal">
      <formula>0</formula>
    </cfRule>
    <cfRule type="cellIs" dxfId="1481" priority="3924" operator="greaterThan">
      <formula>0</formula>
    </cfRule>
  </conditionalFormatting>
  <conditionalFormatting sqref="AZ49:BR49">
    <cfRule type="cellIs" dxfId="1480" priority="3921" operator="equal">
      <formula>0</formula>
    </cfRule>
    <cfRule type="cellIs" dxfId="1479" priority="3922" operator="greaterThan">
      <formula>0</formula>
    </cfRule>
  </conditionalFormatting>
  <conditionalFormatting sqref="AZ52:BR52">
    <cfRule type="cellIs" dxfId="1478" priority="3919" operator="equal">
      <formula>0</formula>
    </cfRule>
    <cfRule type="cellIs" dxfId="1477" priority="3920" operator="greaterThan">
      <formula>0</formula>
    </cfRule>
  </conditionalFormatting>
  <conditionalFormatting sqref="AZ56:BR56">
    <cfRule type="cellIs" dxfId="1476" priority="3917" operator="equal">
      <formula>0</formula>
    </cfRule>
    <cfRule type="cellIs" dxfId="1475" priority="3918" operator="greaterThan">
      <formula>0</formula>
    </cfRule>
  </conditionalFormatting>
  <conditionalFormatting sqref="AZ59:BR59">
    <cfRule type="cellIs" dxfId="1474" priority="3915" operator="equal">
      <formula>0</formula>
    </cfRule>
    <cfRule type="cellIs" dxfId="1473" priority="3916" operator="greaterThan">
      <formula>0</formula>
    </cfRule>
  </conditionalFormatting>
  <conditionalFormatting sqref="AZ62:BR62">
    <cfRule type="cellIs" dxfId="1472" priority="3913" operator="equal">
      <formula>0</formula>
    </cfRule>
    <cfRule type="cellIs" dxfId="1471" priority="3914" operator="greaterThan">
      <formula>0</formula>
    </cfRule>
  </conditionalFormatting>
  <conditionalFormatting sqref="A28:A29 A45:A46 A48:A49 A55:A56 A58:A59 A5:A6 A8:A9 A25:A26">
    <cfRule type="cellIs" dxfId="1470" priority="3912" stopIfTrue="1" operator="equal">
      <formula>TRUE</formula>
    </cfRule>
  </conditionalFormatting>
  <conditionalFormatting sqref="A35:A36 A38:A39">
    <cfRule type="cellIs" dxfId="1469" priority="3911" stopIfTrue="1" operator="equal">
      <formula>TRUE</formula>
    </cfRule>
  </conditionalFormatting>
  <conditionalFormatting sqref="AP16">
    <cfRule type="duplicateValues" dxfId="1468" priority="3908"/>
  </conditionalFormatting>
  <conditionalFormatting sqref="AP19">
    <cfRule type="duplicateValues" dxfId="1467" priority="3907"/>
  </conditionalFormatting>
  <conditionalFormatting sqref="AP26">
    <cfRule type="duplicateValues" dxfId="1466" priority="3906"/>
  </conditionalFormatting>
  <conditionalFormatting sqref="AP39">
    <cfRule type="duplicateValues" dxfId="1465" priority="3905"/>
  </conditionalFormatting>
  <conditionalFormatting sqref="AP36">
    <cfRule type="duplicateValues" dxfId="1464" priority="3904"/>
  </conditionalFormatting>
  <conditionalFormatting sqref="AP39">
    <cfRule type="duplicateValues" dxfId="1463" priority="3903"/>
  </conditionalFormatting>
  <conditionalFormatting sqref="AP49">
    <cfRule type="duplicateValues" dxfId="1462" priority="3902"/>
  </conditionalFormatting>
  <conditionalFormatting sqref="AP46">
    <cfRule type="duplicateValues" dxfId="1461" priority="3901"/>
  </conditionalFormatting>
  <conditionalFormatting sqref="AP49">
    <cfRule type="duplicateValues" dxfId="1460" priority="3900"/>
  </conditionalFormatting>
  <conditionalFormatting sqref="AO6:AP6 AL6">
    <cfRule type="duplicateValues" dxfId="1459" priority="3899"/>
  </conditionalFormatting>
  <conditionalFormatting sqref="AP9">
    <cfRule type="duplicateValues" dxfId="1458" priority="3898"/>
  </conditionalFormatting>
  <conditionalFormatting sqref="AP36">
    <cfRule type="duplicateValues" dxfId="1457" priority="3897"/>
  </conditionalFormatting>
  <conditionalFormatting sqref="AP39">
    <cfRule type="duplicateValues" dxfId="1456" priority="3896"/>
  </conditionalFormatting>
  <conditionalFormatting sqref="AM36">
    <cfRule type="duplicateValues" dxfId="1455" priority="3895"/>
  </conditionalFormatting>
  <conditionalFormatting sqref="AM39">
    <cfRule type="duplicateValues" dxfId="1454" priority="3894"/>
  </conditionalFormatting>
  <conditionalFormatting sqref="AM46">
    <cfRule type="duplicateValues" dxfId="1453" priority="3893"/>
  </conditionalFormatting>
  <conditionalFormatting sqref="AM49">
    <cfRule type="duplicateValues" dxfId="1452" priority="3892"/>
  </conditionalFormatting>
  <conditionalFormatting sqref="AO46">
    <cfRule type="duplicateValues" dxfId="1451" priority="3891"/>
  </conditionalFormatting>
  <conditionalFormatting sqref="AL6">
    <cfRule type="duplicateValues" dxfId="1450" priority="3890"/>
  </conditionalFormatting>
  <conditionalFormatting sqref="AP9 AL9">
    <cfRule type="duplicateValues" dxfId="1449" priority="3889"/>
  </conditionalFormatting>
  <conditionalFormatting sqref="AL6">
    <cfRule type="duplicateValues" dxfId="1448" priority="3888"/>
  </conditionalFormatting>
  <conditionalFormatting sqref="AP16 AL16">
    <cfRule type="duplicateValues" dxfId="1447" priority="3886"/>
  </conditionalFormatting>
  <conditionalFormatting sqref="AP19">
    <cfRule type="duplicateValues" dxfId="1446" priority="3885"/>
  </conditionalFormatting>
  <conditionalFormatting sqref="AJ46">
    <cfRule type="duplicateValues" dxfId="1445" priority="3880"/>
  </conditionalFormatting>
  <conditionalFormatting sqref="AJ49">
    <cfRule type="duplicateValues" dxfId="1444" priority="3879"/>
  </conditionalFormatting>
  <conditionalFormatting sqref="AK46">
    <cfRule type="duplicateValues" dxfId="1443" priority="3872"/>
  </conditionalFormatting>
  <conditionalFormatting sqref="AK46">
    <cfRule type="duplicateValues" dxfId="1442" priority="3871"/>
  </conditionalFormatting>
  <conditionalFormatting sqref="AP29">
    <cfRule type="duplicateValues" dxfId="1441" priority="3870"/>
  </conditionalFormatting>
  <conditionalFormatting sqref="AM36 AM46">
    <cfRule type="duplicateValues" dxfId="1440" priority="3869"/>
  </conditionalFormatting>
  <conditionalFormatting sqref="AM49">
    <cfRule type="duplicateValues" dxfId="1439" priority="3868"/>
  </conditionalFormatting>
  <conditionalFormatting sqref="AJ46">
    <cfRule type="duplicateValues" dxfId="1438" priority="3860"/>
  </conditionalFormatting>
  <conditionalFormatting sqref="AJ46">
    <cfRule type="duplicateValues" dxfId="1437" priority="3859"/>
  </conditionalFormatting>
  <conditionalFormatting sqref="AJ49">
    <cfRule type="duplicateValues" dxfId="1436" priority="3858"/>
  </conditionalFormatting>
  <conditionalFormatting sqref="AJ49">
    <cfRule type="duplicateValues" dxfId="1435" priority="3857"/>
  </conditionalFormatting>
  <conditionalFormatting sqref="AM39">
    <cfRule type="duplicateValues" dxfId="1434" priority="3855"/>
  </conditionalFormatting>
  <conditionalFormatting sqref="AK46">
    <cfRule type="duplicateValues" dxfId="1433" priority="3854"/>
  </conditionalFormatting>
  <conditionalFormatting sqref="AJ6">
    <cfRule type="duplicateValues" dxfId="1432" priority="3853"/>
  </conditionalFormatting>
  <conditionalFormatting sqref="AJ6">
    <cfRule type="duplicateValues" dxfId="1431" priority="3852"/>
  </conditionalFormatting>
  <conditionalFormatting sqref="AJ6">
    <cfRule type="duplicateValues" dxfId="1430" priority="3851"/>
  </conditionalFormatting>
  <conditionalFormatting sqref="AN16">
    <cfRule type="duplicateValues" dxfId="1429" priority="3850"/>
  </conditionalFormatting>
  <conditionalFormatting sqref="AO9">
    <cfRule type="duplicateValues" dxfId="1428" priority="3849"/>
  </conditionalFormatting>
  <conditionalFormatting sqref="AL19">
    <cfRule type="duplicateValues" dxfId="1427" priority="3848"/>
  </conditionalFormatting>
  <conditionalFormatting sqref="AL46 AL26">
    <cfRule type="duplicateValues" dxfId="1426" priority="3847"/>
  </conditionalFormatting>
  <conditionalFormatting sqref="AL49">
    <cfRule type="duplicateValues" dxfId="1425" priority="3846"/>
  </conditionalFormatting>
  <conditionalFormatting sqref="AN19">
    <cfRule type="duplicateValues" dxfId="1424" priority="3845"/>
  </conditionalFormatting>
  <conditionalFormatting sqref="AN26">
    <cfRule type="duplicateValues" dxfId="1423" priority="3844"/>
  </conditionalFormatting>
  <conditionalFormatting sqref="AN29">
    <cfRule type="duplicateValues" dxfId="1422" priority="3843"/>
  </conditionalFormatting>
  <conditionalFormatting sqref="AN36">
    <cfRule type="duplicateValues" dxfId="1421" priority="3842"/>
  </conditionalFormatting>
  <conditionalFormatting sqref="AN39">
    <cfRule type="duplicateValues" dxfId="1420" priority="3841"/>
  </conditionalFormatting>
  <conditionalFormatting sqref="AN46">
    <cfRule type="duplicateValues" dxfId="1419" priority="3840"/>
  </conditionalFormatting>
  <conditionalFormatting sqref="AN49">
    <cfRule type="duplicateValues" dxfId="1418" priority="3839"/>
  </conditionalFormatting>
  <conditionalFormatting sqref="AO16">
    <cfRule type="duplicateValues" dxfId="1417" priority="3838"/>
  </conditionalFormatting>
  <conditionalFormatting sqref="AO19">
    <cfRule type="duplicateValues" dxfId="1416" priority="3837"/>
  </conditionalFormatting>
  <conditionalFormatting sqref="AO26">
    <cfRule type="duplicateValues" dxfId="1415" priority="3836"/>
  </conditionalFormatting>
  <conditionalFormatting sqref="AO29">
    <cfRule type="duplicateValues" dxfId="1414" priority="3835"/>
  </conditionalFormatting>
  <conditionalFormatting sqref="AO36">
    <cfRule type="duplicateValues" dxfId="1413" priority="3834"/>
  </conditionalFormatting>
  <conditionalFormatting sqref="AO39">
    <cfRule type="duplicateValues" dxfId="1412" priority="3833"/>
  </conditionalFormatting>
  <conditionalFormatting sqref="AZ6:BR6">
    <cfRule type="cellIs" dxfId="1411" priority="3828" operator="equal">
      <formula>0</formula>
    </cfRule>
    <cfRule type="cellIs" dxfId="1410" priority="3829" operator="greaterThan">
      <formula>0</formula>
    </cfRule>
  </conditionalFormatting>
  <conditionalFormatting sqref="AZ9:BR9">
    <cfRule type="cellIs" dxfId="1409" priority="3826" operator="equal">
      <formula>0</formula>
    </cfRule>
    <cfRule type="cellIs" dxfId="1408" priority="3827" operator="greaterThan">
      <formula>0</formula>
    </cfRule>
  </conditionalFormatting>
  <conditionalFormatting sqref="AZ12:BR12">
    <cfRule type="cellIs" dxfId="1407" priority="3824" operator="equal">
      <formula>0</formula>
    </cfRule>
    <cfRule type="cellIs" dxfId="1406" priority="3825" operator="greaterThan">
      <formula>0</formula>
    </cfRule>
  </conditionalFormatting>
  <conditionalFormatting sqref="AK49">
    <cfRule type="duplicateValues" dxfId="1405" priority="3823"/>
  </conditionalFormatting>
  <conditionalFormatting sqref="AK49">
    <cfRule type="duplicateValues" dxfId="1404" priority="3822"/>
  </conditionalFormatting>
  <conditionalFormatting sqref="AK49">
    <cfRule type="duplicateValues" dxfId="1403" priority="3821"/>
  </conditionalFormatting>
  <conditionalFormatting sqref="AL36">
    <cfRule type="duplicateValues" dxfId="1402" priority="3820"/>
  </conditionalFormatting>
  <conditionalFormatting sqref="AL39">
    <cfRule type="duplicateValues" dxfId="1401" priority="3819"/>
  </conditionalFormatting>
  <conditionalFormatting sqref="AN6">
    <cfRule type="duplicateValues" dxfId="1400" priority="3818"/>
  </conditionalFormatting>
  <conditionalFormatting sqref="AN9">
    <cfRule type="duplicateValues" dxfId="1399" priority="3817"/>
  </conditionalFormatting>
  <conditionalFormatting sqref="AO49">
    <cfRule type="duplicateValues" dxfId="1398" priority="3816"/>
  </conditionalFormatting>
  <conditionalFormatting sqref="AH6">
    <cfRule type="duplicateValues" dxfId="1397" priority="3815"/>
  </conditionalFormatting>
  <conditionalFormatting sqref="AH9">
    <cfRule type="duplicateValues" dxfId="1396" priority="3814"/>
  </conditionalFormatting>
  <conditionalFormatting sqref="AH16">
    <cfRule type="duplicateValues" dxfId="1395" priority="3813"/>
  </conditionalFormatting>
  <conditionalFormatting sqref="AH19">
    <cfRule type="duplicateValues" dxfId="1394" priority="3812"/>
  </conditionalFormatting>
  <conditionalFormatting sqref="AH26">
    <cfRule type="duplicateValues" dxfId="1393" priority="3811"/>
  </conditionalFormatting>
  <conditionalFormatting sqref="AH26">
    <cfRule type="duplicateValues" dxfId="1392" priority="3810"/>
  </conditionalFormatting>
  <conditionalFormatting sqref="AH29">
    <cfRule type="duplicateValues" dxfId="1391" priority="3809"/>
  </conditionalFormatting>
  <conditionalFormatting sqref="A15:A16 A18:A19">
    <cfRule type="cellIs" dxfId="1390" priority="3808" stopIfTrue="1" operator="equal">
      <formula>TRUE</formula>
    </cfRule>
  </conditionalFormatting>
  <conditionalFormatting sqref="AH36">
    <cfRule type="duplicateValues" dxfId="1389" priority="3806"/>
  </conditionalFormatting>
  <conditionalFormatting sqref="AH36">
    <cfRule type="duplicateValues" dxfId="1388" priority="3805"/>
  </conditionalFormatting>
  <conditionalFormatting sqref="AH39">
    <cfRule type="duplicateValues" dxfId="1387" priority="3804"/>
  </conditionalFormatting>
  <conditionalFormatting sqref="AH46">
    <cfRule type="duplicateValues" dxfId="1386" priority="3803"/>
  </conditionalFormatting>
  <conditionalFormatting sqref="AH46">
    <cfRule type="duplicateValues" dxfId="1385" priority="3802"/>
  </conditionalFormatting>
  <conditionalFormatting sqref="AH49">
    <cfRule type="duplicateValues" dxfId="1384" priority="3801"/>
  </conditionalFormatting>
  <conditionalFormatting sqref="AI46">
    <cfRule type="duplicateValues" dxfId="1383" priority="3789"/>
  </conditionalFormatting>
  <conditionalFormatting sqref="AI46">
    <cfRule type="duplicateValues" dxfId="1382" priority="3788"/>
  </conditionalFormatting>
  <conditionalFormatting sqref="AI49">
    <cfRule type="duplicateValues" dxfId="1381" priority="3787"/>
  </conditionalFormatting>
  <conditionalFormatting sqref="AI49">
    <cfRule type="duplicateValues" dxfId="1380" priority="3786"/>
  </conditionalFormatting>
  <conditionalFormatting sqref="AL29">
    <cfRule type="duplicateValues" dxfId="1379" priority="3782"/>
  </conditionalFormatting>
  <conditionalFormatting sqref="AM6">
    <cfRule type="duplicateValues" dxfId="1378" priority="3781"/>
  </conditionalFormatting>
  <conditionalFormatting sqref="AM9">
    <cfRule type="duplicateValues" dxfId="1377" priority="3780"/>
  </conditionalFormatting>
  <conditionalFormatting sqref="AM6">
    <cfRule type="duplicateValues" dxfId="1376" priority="3779"/>
  </conditionalFormatting>
  <conditionalFormatting sqref="AM16">
    <cfRule type="duplicateValues" dxfId="1375" priority="3778"/>
  </conditionalFormatting>
  <conditionalFormatting sqref="AM9">
    <cfRule type="duplicateValues" dxfId="1374" priority="3777"/>
  </conditionalFormatting>
  <conditionalFormatting sqref="AM9">
    <cfRule type="duplicateValues" dxfId="1373" priority="3776"/>
  </conditionalFormatting>
  <conditionalFormatting sqref="AM16">
    <cfRule type="duplicateValues" dxfId="1372" priority="3775"/>
  </conditionalFormatting>
  <conditionalFormatting sqref="AM16">
    <cfRule type="duplicateValues" dxfId="1371" priority="3774"/>
  </conditionalFormatting>
  <conditionalFormatting sqref="AM19">
    <cfRule type="duplicateValues" dxfId="1370" priority="3773"/>
  </conditionalFormatting>
  <conditionalFormatting sqref="AM19">
    <cfRule type="duplicateValues" dxfId="1369" priority="3772"/>
  </conditionalFormatting>
  <conditionalFormatting sqref="AM26">
    <cfRule type="duplicateValues" dxfId="1368" priority="3771"/>
  </conditionalFormatting>
  <conditionalFormatting sqref="AM26">
    <cfRule type="duplicateValues" dxfId="1367" priority="3770"/>
  </conditionalFormatting>
  <conditionalFormatting sqref="AM6">
    <cfRule type="duplicateValues" dxfId="1366" priority="3769"/>
  </conditionalFormatting>
  <conditionalFormatting sqref="AM6">
    <cfRule type="duplicateValues" dxfId="1365" priority="3768"/>
  </conditionalFormatting>
  <conditionalFormatting sqref="AM19">
    <cfRule type="duplicateValues" dxfId="1364" priority="3767"/>
  </conditionalFormatting>
  <conditionalFormatting sqref="AM26">
    <cfRule type="duplicateValues" dxfId="1363" priority="3766"/>
  </conditionalFormatting>
  <conditionalFormatting sqref="AM29">
    <cfRule type="duplicateValues" dxfId="1362" priority="3765"/>
  </conditionalFormatting>
  <conditionalFormatting sqref="AM29">
    <cfRule type="duplicateValues" dxfId="1361" priority="3764"/>
  </conditionalFormatting>
  <conditionalFormatting sqref="AM29">
    <cfRule type="duplicateValues" dxfId="1360" priority="3763"/>
  </conditionalFormatting>
  <conditionalFormatting sqref="AL6">
    <cfRule type="duplicateValues" dxfId="1359" priority="3757"/>
  </conditionalFormatting>
  <conditionalFormatting sqref="AL9">
    <cfRule type="duplicateValues" dxfId="1358" priority="3756"/>
  </conditionalFormatting>
  <conditionalFormatting sqref="AL6">
    <cfRule type="duplicateValues" dxfId="1357" priority="3755"/>
  </conditionalFormatting>
  <conditionalFormatting sqref="AL16">
    <cfRule type="duplicateValues" dxfId="1356" priority="3754"/>
  </conditionalFormatting>
  <conditionalFormatting sqref="AL9">
    <cfRule type="duplicateValues" dxfId="1355" priority="3753"/>
  </conditionalFormatting>
  <conditionalFormatting sqref="AL9">
    <cfRule type="duplicateValues" dxfId="1354" priority="3752"/>
  </conditionalFormatting>
  <conditionalFormatting sqref="AL16">
    <cfRule type="duplicateValues" dxfId="1353" priority="3751"/>
  </conditionalFormatting>
  <conditionalFormatting sqref="AL16">
    <cfRule type="duplicateValues" dxfId="1352" priority="3750"/>
  </conditionalFormatting>
  <conditionalFormatting sqref="AL19">
    <cfRule type="duplicateValues" dxfId="1351" priority="3749"/>
  </conditionalFormatting>
  <conditionalFormatting sqref="AL19">
    <cfRule type="duplicateValues" dxfId="1350" priority="3748"/>
  </conditionalFormatting>
  <conditionalFormatting sqref="AL26">
    <cfRule type="duplicateValues" dxfId="1349" priority="3747"/>
  </conditionalFormatting>
  <conditionalFormatting sqref="AL26">
    <cfRule type="duplicateValues" dxfId="1348" priority="3746"/>
  </conditionalFormatting>
  <conditionalFormatting sqref="AL6">
    <cfRule type="duplicateValues" dxfId="1347" priority="3745"/>
  </conditionalFormatting>
  <conditionalFormatting sqref="AL6">
    <cfRule type="duplicateValues" dxfId="1346" priority="3744"/>
  </conditionalFormatting>
  <conditionalFormatting sqref="AL19">
    <cfRule type="duplicateValues" dxfId="1345" priority="3743"/>
  </conditionalFormatting>
  <conditionalFormatting sqref="AL26">
    <cfRule type="duplicateValues" dxfId="1344" priority="3742"/>
  </conditionalFormatting>
  <conditionalFormatting sqref="AL29">
    <cfRule type="duplicateValues" dxfId="1343" priority="3741"/>
  </conditionalFormatting>
  <conditionalFormatting sqref="AL29">
    <cfRule type="duplicateValues" dxfId="1342" priority="3740"/>
  </conditionalFormatting>
  <conditionalFormatting sqref="AL29">
    <cfRule type="duplicateValues" dxfId="1341" priority="3739"/>
  </conditionalFormatting>
  <conditionalFormatting sqref="AK36">
    <cfRule type="duplicateValues" dxfId="1340" priority="3738"/>
  </conditionalFormatting>
  <conditionalFormatting sqref="AK36">
    <cfRule type="duplicateValues" dxfId="1339" priority="3737"/>
  </conditionalFormatting>
  <conditionalFormatting sqref="AK36">
    <cfRule type="duplicateValues" dxfId="1338" priority="3736"/>
  </conditionalFormatting>
  <conditionalFormatting sqref="AK39">
    <cfRule type="duplicateValues" dxfId="1337" priority="3735"/>
  </conditionalFormatting>
  <conditionalFormatting sqref="AK39">
    <cfRule type="duplicateValues" dxfId="1336" priority="3734"/>
  </conditionalFormatting>
  <conditionalFormatting sqref="AK39">
    <cfRule type="duplicateValues" dxfId="1335" priority="3733"/>
  </conditionalFormatting>
  <conditionalFormatting sqref="AK36">
    <cfRule type="duplicateValues" dxfId="1334" priority="3732"/>
  </conditionalFormatting>
  <conditionalFormatting sqref="AK39">
    <cfRule type="duplicateValues" dxfId="1333" priority="3731"/>
  </conditionalFormatting>
  <conditionalFormatting sqref="AI36">
    <cfRule type="duplicateValues" dxfId="1332" priority="3730"/>
  </conditionalFormatting>
  <conditionalFormatting sqref="AI36">
    <cfRule type="duplicateValues" dxfId="1331" priority="3729"/>
  </conditionalFormatting>
  <conditionalFormatting sqref="AI26">
    <cfRule type="duplicateValues" dxfId="1330" priority="3728"/>
  </conditionalFormatting>
  <conditionalFormatting sqref="AI26">
    <cfRule type="duplicateValues" dxfId="1329" priority="3727"/>
  </conditionalFormatting>
  <conditionalFormatting sqref="AI29">
    <cfRule type="duplicateValues" dxfId="1328" priority="3726"/>
  </conditionalFormatting>
  <conditionalFormatting sqref="AI29">
    <cfRule type="duplicateValues" dxfId="1327" priority="3725"/>
  </conditionalFormatting>
  <conditionalFormatting sqref="AI39">
    <cfRule type="duplicateValues" dxfId="1326" priority="3724"/>
  </conditionalFormatting>
  <conditionalFormatting sqref="AI39">
    <cfRule type="duplicateValues" dxfId="1325" priority="3723"/>
  </conditionalFormatting>
  <conditionalFormatting sqref="AJ9">
    <cfRule type="duplicateValues" dxfId="1324" priority="3590"/>
  </conditionalFormatting>
  <conditionalFormatting sqref="AJ9">
    <cfRule type="duplicateValues" dxfId="1323" priority="3589"/>
  </conditionalFormatting>
  <conditionalFormatting sqref="AJ9">
    <cfRule type="duplicateValues" dxfId="1322" priority="3588"/>
  </conditionalFormatting>
  <conditionalFormatting sqref="AJ36 AJ26 AJ16">
    <cfRule type="duplicateValues" dxfId="1321" priority="3575"/>
  </conditionalFormatting>
  <conditionalFormatting sqref="AJ36 AJ26 AJ16">
    <cfRule type="duplicateValues" dxfId="1320" priority="3574"/>
  </conditionalFormatting>
  <conditionalFormatting sqref="AJ36 AJ26 AJ16">
    <cfRule type="duplicateValues" dxfId="1319" priority="3573"/>
  </conditionalFormatting>
  <conditionalFormatting sqref="AJ39 AJ29 AJ19">
    <cfRule type="duplicateValues" dxfId="1318" priority="3572"/>
  </conditionalFormatting>
  <conditionalFormatting sqref="AJ39 AJ29 AJ19">
    <cfRule type="duplicateValues" dxfId="1317" priority="3571"/>
  </conditionalFormatting>
  <conditionalFormatting sqref="AJ39 AJ29 AJ19">
    <cfRule type="duplicateValues" dxfId="1316" priority="3570"/>
  </conditionalFormatting>
  <conditionalFormatting sqref="AK6">
    <cfRule type="duplicateValues" dxfId="1315" priority="3557"/>
  </conditionalFormatting>
  <conditionalFormatting sqref="AK9">
    <cfRule type="duplicateValues" dxfId="1314" priority="3556"/>
  </conditionalFormatting>
  <conditionalFormatting sqref="AK6">
    <cfRule type="duplicateValues" dxfId="1313" priority="3555"/>
  </conditionalFormatting>
  <conditionalFormatting sqref="AK16">
    <cfRule type="duplicateValues" dxfId="1312" priority="3554"/>
  </conditionalFormatting>
  <conditionalFormatting sqref="AK9">
    <cfRule type="duplicateValues" dxfId="1311" priority="3553"/>
  </conditionalFormatting>
  <conditionalFormatting sqref="AK9">
    <cfRule type="duplicateValues" dxfId="1310" priority="3552"/>
  </conditionalFormatting>
  <conditionalFormatting sqref="AK16">
    <cfRule type="duplicateValues" dxfId="1309" priority="3551"/>
  </conditionalFormatting>
  <conditionalFormatting sqref="AK16">
    <cfRule type="duplicateValues" dxfId="1308" priority="3550"/>
  </conditionalFormatting>
  <conditionalFormatting sqref="AK19">
    <cfRule type="duplicateValues" dxfId="1307" priority="3549"/>
  </conditionalFormatting>
  <conditionalFormatting sqref="AK19">
    <cfRule type="duplicateValues" dxfId="1306" priority="3548"/>
  </conditionalFormatting>
  <conditionalFormatting sqref="AK26">
    <cfRule type="duplicateValues" dxfId="1305" priority="3547"/>
  </conditionalFormatting>
  <conditionalFormatting sqref="AK26">
    <cfRule type="duplicateValues" dxfId="1304" priority="3546"/>
  </conditionalFormatting>
  <conditionalFormatting sqref="AK6">
    <cfRule type="duplicateValues" dxfId="1303" priority="3545"/>
  </conditionalFormatting>
  <conditionalFormatting sqref="AK6">
    <cfRule type="duplicateValues" dxfId="1302" priority="3544"/>
  </conditionalFormatting>
  <conditionalFormatting sqref="AK19">
    <cfRule type="duplicateValues" dxfId="1301" priority="3543"/>
  </conditionalFormatting>
  <conditionalFormatting sqref="AK26">
    <cfRule type="duplicateValues" dxfId="1300" priority="3542"/>
  </conditionalFormatting>
  <conditionalFormatting sqref="AK29">
    <cfRule type="duplicateValues" dxfId="1299" priority="3541"/>
  </conditionalFormatting>
  <conditionalFormatting sqref="AK29">
    <cfRule type="duplicateValues" dxfId="1298" priority="3540"/>
  </conditionalFormatting>
  <conditionalFormatting sqref="AK29">
    <cfRule type="duplicateValues" dxfId="1297" priority="3539"/>
  </conditionalFormatting>
  <conditionalFormatting sqref="AI16">
    <cfRule type="duplicateValues" dxfId="1296" priority="1960"/>
  </conditionalFormatting>
  <conditionalFormatting sqref="AI16">
    <cfRule type="duplicateValues" dxfId="1295" priority="1959"/>
  </conditionalFormatting>
  <conditionalFormatting sqref="AI19">
    <cfRule type="duplicateValues" dxfId="1294" priority="1958"/>
  </conditionalFormatting>
  <conditionalFormatting sqref="AI19">
    <cfRule type="duplicateValues" dxfId="1293" priority="1957"/>
  </conditionalFormatting>
  <conditionalFormatting sqref="AI6">
    <cfRule type="duplicateValues" dxfId="1292" priority="1944"/>
  </conditionalFormatting>
  <conditionalFormatting sqref="AI6">
    <cfRule type="duplicateValues" dxfId="1291" priority="1943"/>
  </conditionalFormatting>
  <conditionalFormatting sqref="AI9">
    <cfRule type="duplicateValues" dxfId="1290" priority="1942"/>
  </conditionalFormatting>
  <conditionalFormatting sqref="AI9">
    <cfRule type="duplicateValues" dxfId="1289" priority="1941"/>
  </conditionalFormatting>
  <conditionalFormatting sqref="B6:AG6">
    <cfRule type="duplicateValues" dxfId="1288" priority="12"/>
  </conditionalFormatting>
  <conditionalFormatting sqref="B9:AG9">
    <cfRule type="duplicateValues" dxfId="1287" priority="11"/>
  </conditionalFormatting>
  <conditionalFormatting sqref="B16:AG16">
    <cfRule type="duplicateValues" dxfId="1286" priority="10"/>
  </conditionalFormatting>
  <conditionalFormatting sqref="B19:AG19">
    <cfRule type="duplicateValues" dxfId="1285" priority="9"/>
  </conditionalFormatting>
  <conditionalFormatting sqref="B26:AG26">
    <cfRule type="duplicateValues" dxfId="1284" priority="8"/>
  </conditionalFormatting>
  <conditionalFormatting sqref="B29:AG29">
    <cfRule type="duplicateValues" dxfId="1283" priority="7"/>
  </conditionalFormatting>
  <conditionalFormatting sqref="B36:AG36">
    <cfRule type="duplicateValues" dxfId="1282" priority="6"/>
  </conditionalFormatting>
  <conditionalFormatting sqref="B39:AG39">
    <cfRule type="duplicateValues" dxfId="1281" priority="5"/>
  </conditionalFormatting>
  <conditionalFormatting sqref="B46:AG46">
    <cfRule type="duplicateValues" dxfId="1280" priority="4"/>
  </conditionalFormatting>
  <conditionalFormatting sqref="B49:AG49">
    <cfRule type="duplicateValues" dxfId="1279" priority="3"/>
  </conditionalFormatting>
  <conditionalFormatting sqref="B56:AG56">
    <cfRule type="duplicateValues" dxfId="1278" priority="2"/>
  </conditionalFormatting>
  <conditionalFormatting sqref="B59:AG59">
    <cfRule type="duplicateValues" dxfId="1277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41121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910" stopIfTrue="1" operator="containsText" id="{91296930-7C5C-4DE1-88F0-B53635301C9E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3909" stopIfTrue="1" operator="containsText" id="{21432F99-B735-4D06-9053-9B0FB847407D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3807" stopIfTrue="1" operator="containsText" id="{73C0C13F-42E3-41E8-BD3B-4B5E54CA5DD3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5CA58-788B-4CFE-BF27-5154DA46D5FB}">
  <sheetPr codeName="Tabelle282"/>
  <dimension ref="A1:CE85"/>
  <sheetViews>
    <sheetView zoomScale="85" zoomScaleNormal="85" zoomScaleSheetLayoutView="70" zoomScalePageLayoutView="70" workbookViewId="0">
      <selection activeCell="BD6" sqref="BD6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6" max="36" width="14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7">
      <c r="A1" s="2">
        <v>6</v>
      </c>
      <c r="B1" s="3">
        <f>DATE(YEAR(A2),1,7*A1-3-WEEKDAY(DATE(YEAR(A2),,),3))</f>
        <v>43864</v>
      </c>
      <c r="C1" s="2" t="s">
        <v>29</v>
      </c>
      <c r="D1" s="3">
        <f>B1+4</f>
        <v>43868</v>
      </c>
      <c r="E1" s="207">
        <f ca="1">SUMIF(B6:AI7,"&lt;&gt;"&amp;"",B2:AI2)</f>
        <v>88</v>
      </c>
      <c r="F1" s="341"/>
      <c r="G1" s="354" t="s">
        <v>334</v>
      </c>
      <c r="H1" s="342"/>
      <c r="I1" s="342"/>
      <c r="J1" s="307"/>
      <c r="K1" s="342"/>
      <c r="L1" s="342"/>
      <c r="M1" s="353"/>
      <c r="N1" s="343"/>
      <c r="O1" s="328"/>
      <c r="P1" s="227"/>
      <c r="Q1" s="328"/>
      <c r="R1" s="345"/>
      <c r="S1" s="327"/>
      <c r="T1" s="222"/>
      <c r="U1" s="237"/>
      <c r="V1" s="224"/>
      <c r="W1" s="253"/>
      <c r="X1" s="221"/>
      <c r="Y1" s="223"/>
      <c r="Z1" s="212"/>
      <c r="AA1" s="227"/>
      <c r="AB1" s="227"/>
      <c r="AC1" s="225" t="s">
        <v>318</v>
      </c>
      <c r="AD1" s="221"/>
      <c r="AE1" s="221"/>
      <c r="AF1" s="227"/>
      <c r="AG1" s="227"/>
      <c r="AH1" s="221"/>
      <c r="AI1" s="212"/>
      <c r="AJ1" s="225"/>
      <c r="AK1" s="254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5">
        <v>4</v>
      </c>
      <c r="C2" s="166">
        <v>3</v>
      </c>
      <c r="D2" s="166">
        <v>2</v>
      </c>
      <c r="E2" s="166">
        <v>2</v>
      </c>
      <c r="F2" s="166">
        <v>13</v>
      </c>
      <c r="G2" s="166">
        <v>2</v>
      </c>
      <c r="H2" s="166">
        <v>2</v>
      </c>
      <c r="I2" s="166"/>
      <c r="J2" s="165">
        <v>2</v>
      </c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165">
        <v>1</v>
      </c>
      <c r="T2" s="165">
        <v>3</v>
      </c>
      <c r="U2" s="165">
        <v>2</v>
      </c>
      <c r="V2" s="165">
        <v>6</v>
      </c>
      <c r="W2" s="165">
        <v>7</v>
      </c>
      <c r="X2" s="165">
        <v>2</v>
      </c>
      <c r="Y2" s="165">
        <v>1</v>
      </c>
      <c r="Z2" s="165">
        <v>1</v>
      </c>
      <c r="AA2" s="166">
        <v>1</v>
      </c>
      <c r="AB2" s="263"/>
      <c r="AC2" s="9"/>
      <c r="AD2" s="165">
        <v>7</v>
      </c>
      <c r="AE2" s="165">
        <v>10</v>
      </c>
      <c r="AF2" s="165">
        <v>1</v>
      </c>
      <c r="AG2" s="9"/>
      <c r="AH2" s="9"/>
      <c r="AI2" s="165">
        <v>4</v>
      </c>
      <c r="AJ2" s="165">
        <v>1</v>
      </c>
      <c r="AK2" s="165">
        <v>1</v>
      </c>
      <c r="AL2" s="165">
        <v>1</v>
      </c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7</v>
      </c>
      <c r="BA2" s="287">
        <f t="shared" ref="BA2:BR2" si="0">MAX(BA6,BA9,BA12,BA16,BA19,BA22,BA26,BA29,BA32,BA36,BA39,BA42,BA46,BA49,BA52,BA56,BA59,BA62)</f>
        <v>0</v>
      </c>
      <c r="BB2" s="287">
        <f t="shared" si="0"/>
        <v>7</v>
      </c>
      <c r="BC2" s="287">
        <f t="shared" si="0"/>
        <v>12</v>
      </c>
      <c r="BD2" s="287">
        <f t="shared" si="0"/>
        <v>13</v>
      </c>
      <c r="BE2" s="287">
        <f t="shared" si="0"/>
        <v>4</v>
      </c>
      <c r="BF2" s="287">
        <f t="shared" si="0"/>
        <v>6</v>
      </c>
      <c r="BG2" s="287">
        <f t="shared" si="0"/>
        <v>7</v>
      </c>
      <c r="BH2" s="287">
        <f t="shared" si="0"/>
        <v>10</v>
      </c>
      <c r="BI2" s="287">
        <f t="shared" si="0"/>
        <v>0</v>
      </c>
      <c r="BJ2" s="287">
        <f t="shared" si="0"/>
        <v>1</v>
      </c>
      <c r="BK2" s="287">
        <f t="shared" si="0"/>
        <v>1</v>
      </c>
      <c r="BL2" s="287">
        <f t="shared" si="0"/>
        <v>6</v>
      </c>
      <c r="BM2" s="287">
        <f t="shared" si="0"/>
        <v>2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7</v>
      </c>
      <c r="BR2" s="287">
        <f t="shared" si="0"/>
        <v>6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203</v>
      </c>
      <c r="C3" s="90" t="s">
        <v>236</v>
      </c>
      <c r="D3" s="90" t="s">
        <v>237</v>
      </c>
      <c r="E3" s="90" t="s">
        <v>238</v>
      </c>
      <c r="F3" s="90" t="s">
        <v>239</v>
      </c>
      <c r="G3" s="90" t="s">
        <v>320</v>
      </c>
      <c r="H3" s="90" t="s">
        <v>320</v>
      </c>
      <c r="I3" s="90"/>
      <c r="J3" s="13" t="s">
        <v>195</v>
      </c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323</v>
      </c>
      <c r="S3" s="13" t="s">
        <v>214</v>
      </c>
      <c r="T3" s="12" t="s">
        <v>244</v>
      </c>
      <c r="U3" s="12" t="s">
        <v>332</v>
      </c>
      <c r="V3" s="12" t="s">
        <v>324</v>
      </c>
      <c r="W3" s="12" t="s">
        <v>290</v>
      </c>
      <c r="X3" s="12" t="s">
        <v>291</v>
      </c>
      <c r="Y3" s="12" t="s">
        <v>194</v>
      </c>
      <c r="Z3" s="12" t="s">
        <v>270</v>
      </c>
      <c r="AA3" s="286" t="s">
        <v>270</v>
      </c>
      <c r="AB3" s="286"/>
      <c r="AC3" s="12"/>
      <c r="AD3" s="12" t="s">
        <v>294</v>
      </c>
      <c r="AE3" s="12" t="s">
        <v>295</v>
      </c>
      <c r="AF3" s="12" t="s">
        <v>297</v>
      </c>
      <c r="AG3" s="12"/>
      <c r="AH3" s="12"/>
      <c r="AI3" s="12" t="s">
        <v>311</v>
      </c>
      <c r="AJ3" s="347" t="s">
        <v>326</v>
      </c>
      <c r="AK3" s="13" t="s">
        <v>328</v>
      </c>
      <c r="AL3" s="12" t="s">
        <v>331</v>
      </c>
      <c r="AM3" s="12" t="s">
        <v>286</v>
      </c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253</v>
      </c>
      <c r="C4" s="17" t="s">
        <v>319</v>
      </c>
      <c r="D4" s="17" t="s">
        <v>319</v>
      </c>
      <c r="E4" s="17" t="s">
        <v>319</v>
      </c>
      <c r="F4" s="17" t="s">
        <v>313</v>
      </c>
      <c r="G4" s="17" t="s">
        <v>321</v>
      </c>
      <c r="H4" s="17" t="s">
        <v>321</v>
      </c>
      <c r="I4" s="17"/>
      <c r="J4" s="17" t="s">
        <v>307</v>
      </c>
      <c r="K4" s="17" t="s">
        <v>319</v>
      </c>
      <c r="L4" s="17"/>
      <c r="M4" s="17" t="s">
        <v>262</v>
      </c>
      <c r="N4" s="17" t="s">
        <v>315</v>
      </c>
      <c r="O4" s="17"/>
      <c r="P4" s="17" t="s">
        <v>322</v>
      </c>
      <c r="Q4" s="17" t="s">
        <v>322</v>
      </c>
      <c r="R4" s="17" t="s">
        <v>321</v>
      </c>
      <c r="S4" s="17" t="s">
        <v>191</v>
      </c>
      <c r="T4" s="17" t="s">
        <v>322</v>
      </c>
      <c r="U4" s="17" t="s">
        <v>321</v>
      </c>
      <c r="V4" s="17" t="s">
        <v>325</v>
      </c>
      <c r="W4" s="17" t="s">
        <v>316</v>
      </c>
      <c r="X4" s="17" t="s">
        <v>319</v>
      </c>
      <c r="Y4" s="17" t="s">
        <v>192</v>
      </c>
      <c r="Z4" s="17"/>
      <c r="AA4" s="17" t="s">
        <v>258</v>
      </c>
      <c r="AB4" s="17"/>
      <c r="AC4" s="17"/>
      <c r="AD4" s="17" t="s">
        <v>283</v>
      </c>
      <c r="AE4" s="17" t="s">
        <v>281</v>
      </c>
      <c r="AF4" s="17" t="s">
        <v>280</v>
      </c>
      <c r="AG4" s="17"/>
      <c r="AH4" s="17"/>
      <c r="AI4" s="17" t="s">
        <v>292</v>
      </c>
      <c r="AJ4" s="334" t="s">
        <v>327</v>
      </c>
      <c r="AK4" s="203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>MOC20740</v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5&lt;&gt;""),OR(EXACT(P5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305" t="s">
        <v>49</v>
      </c>
      <c r="D5" s="305" t="s">
        <v>49</v>
      </c>
      <c r="E5" s="305" t="s">
        <v>49</v>
      </c>
      <c r="F5" s="340" t="s">
        <v>2</v>
      </c>
      <c r="G5" s="306" t="s">
        <v>8</v>
      </c>
      <c r="H5" s="306" t="s">
        <v>8</v>
      </c>
      <c r="I5" s="289"/>
      <c r="J5" s="292" t="s">
        <v>16</v>
      </c>
      <c r="K5" s="305" t="s">
        <v>49</v>
      </c>
      <c r="L5" s="289"/>
      <c r="M5" s="352" t="s">
        <v>202</v>
      </c>
      <c r="N5" s="217" t="s">
        <v>27</v>
      </c>
      <c r="O5" s="289"/>
      <c r="P5" s="308" t="s">
        <v>55</v>
      </c>
      <c r="Q5" s="308" t="s">
        <v>55</v>
      </c>
      <c r="R5" s="306" t="s">
        <v>8</v>
      </c>
      <c r="S5" s="289"/>
      <c r="T5" s="308" t="s">
        <v>55</v>
      </c>
      <c r="U5" s="306" t="s">
        <v>8</v>
      </c>
      <c r="V5" s="344" t="s">
        <v>233</v>
      </c>
      <c r="W5" s="290" t="s">
        <v>6</v>
      </c>
      <c r="X5" s="305" t="s">
        <v>49</v>
      </c>
      <c r="Y5" s="292" t="s">
        <v>16</v>
      </c>
      <c r="Z5" s="289"/>
      <c r="AA5" s="293" t="s">
        <v>225</v>
      </c>
      <c r="AB5" s="289"/>
      <c r="AC5" s="289"/>
      <c r="AD5" s="264" t="s">
        <v>74</v>
      </c>
      <c r="AE5" s="320" t="s">
        <v>66</v>
      </c>
      <c r="AF5" s="292" t="s">
        <v>16</v>
      </c>
      <c r="AG5" s="289"/>
      <c r="AH5" s="289"/>
      <c r="AI5" s="295" t="s">
        <v>26</v>
      </c>
      <c r="AJ5" s="348" t="s">
        <v>4</v>
      </c>
      <c r="AK5" s="317"/>
      <c r="AL5" s="315"/>
      <c r="AM5" s="315"/>
      <c r="AN5" s="289"/>
      <c r="AO5" s="289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4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6&lt;&gt;""),OR(EXACT(P6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>
        <v>4</v>
      </c>
      <c r="D6" s="26">
        <v>4</v>
      </c>
      <c r="E6" s="26">
        <v>4</v>
      </c>
      <c r="F6" s="26">
        <v>5</v>
      </c>
      <c r="G6" s="26" t="s">
        <v>64</v>
      </c>
      <c r="H6" s="26" t="s">
        <v>64</v>
      </c>
      <c r="I6" s="26"/>
      <c r="J6" s="26" t="s">
        <v>34</v>
      </c>
      <c r="K6" s="26">
        <v>4</v>
      </c>
      <c r="L6" s="26"/>
      <c r="M6" s="26" t="s">
        <v>271</v>
      </c>
      <c r="N6" s="26">
        <v>7</v>
      </c>
      <c r="O6" s="26"/>
      <c r="P6" s="26">
        <v>8</v>
      </c>
      <c r="Q6" s="26">
        <v>8</v>
      </c>
      <c r="R6" s="26" t="s">
        <v>64</v>
      </c>
      <c r="S6" s="26"/>
      <c r="T6" s="26">
        <v>8</v>
      </c>
      <c r="U6" s="26" t="s">
        <v>64</v>
      </c>
      <c r="V6" s="26" t="s">
        <v>33</v>
      </c>
      <c r="W6" s="26">
        <v>1</v>
      </c>
      <c r="X6" s="26">
        <v>4</v>
      </c>
      <c r="Y6" s="26" t="s">
        <v>62</v>
      </c>
      <c r="Z6" s="26"/>
      <c r="AA6" s="26" t="s">
        <v>63</v>
      </c>
      <c r="AB6" s="26"/>
      <c r="AC6" s="26"/>
      <c r="AD6" s="26">
        <v>3</v>
      </c>
      <c r="AE6" s="26">
        <v>9</v>
      </c>
      <c r="AF6" s="26" t="s">
        <v>62</v>
      </c>
      <c r="AG6" s="26"/>
      <c r="AH6" s="26"/>
      <c r="AI6" s="26">
        <v>6</v>
      </c>
      <c r="AJ6" s="82" t="s">
        <v>31</v>
      </c>
      <c r="AK6" s="31"/>
      <c r="AL6" s="31"/>
      <c r="AM6" s="31"/>
      <c r="AN6" s="124"/>
      <c r="AO6" s="124"/>
      <c r="AP6" s="125"/>
      <c r="AQ6" s="4"/>
      <c r="AR6" s="28">
        <f>IF(HLOOKUP($A$1&amp;"b",[1]!Plan,AR66,FALSE)="","",HLOOKUP($A$1&amp;"b",[1]!Plan,AR66,FALSE))</f>
        <v>8</v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7</v>
      </c>
      <c r="BA6" s="167">
        <f t="shared" si="2"/>
        <v>0</v>
      </c>
      <c r="BB6" s="167">
        <f t="shared" si="2"/>
        <v>7</v>
      </c>
      <c r="BC6" s="167">
        <f t="shared" si="2"/>
        <v>12</v>
      </c>
      <c r="BD6" s="167">
        <f t="shared" si="2"/>
        <v>13</v>
      </c>
      <c r="BE6" s="167">
        <f t="shared" si="2"/>
        <v>4</v>
      </c>
      <c r="BF6" s="167">
        <f t="shared" si="2"/>
        <v>6</v>
      </c>
      <c r="BG6" s="167">
        <f t="shared" si="2"/>
        <v>7</v>
      </c>
      <c r="BH6" s="167">
        <f t="shared" si="2"/>
        <v>10</v>
      </c>
      <c r="BI6" s="167">
        <f t="shared" si="2"/>
        <v>0</v>
      </c>
      <c r="BJ6" s="167">
        <f t="shared" si="2"/>
        <v>1</v>
      </c>
      <c r="BK6" s="167">
        <f t="shared" si="2"/>
        <v>0</v>
      </c>
      <c r="BL6" s="167">
        <f t="shared" si="2"/>
        <v>6</v>
      </c>
      <c r="BM6" s="167">
        <f t="shared" si="2"/>
        <v>2</v>
      </c>
      <c r="BN6" s="167">
        <f t="shared" si="2"/>
        <v>0</v>
      </c>
      <c r="BO6" s="167">
        <f t="shared" si="2"/>
        <v>1</v>
      </c>
      <c r="BP6" s="167">
        <f t="shared" si="2"/>
        <v>0</v>
      </c>
      <c r="BQ6" s="167">
        <f t="shared" si="2"/>
        <v>7</v>
      </c>
      <c r="BR6" s="167">
        <f t="shared" si="2"/>
        <v>2</v>
      </c>
      <c r="BU6" s="8"/>
      <c r="BV6" s="24"/>
      <c r="BX6" s="168">
        <v>8</v>
      </c>
      <c r="BY6" s="170">
        <f>COUNTIF($AZ$2:$BR$2,"&lt;=8")-BY5</f>
        <v>12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253</v>
      </c>
      <c r="C7" s="17" t="s">
        <v>319</v>
      </c>
      <c r="D7" s="17" t="s">
        <v>319</v>
      </c>
      <c r="E7" s="17" t="s">
        <v>319</v>
      </c>
      <c r="F7" s="17" t="s">
        <v>313</v>
      </c>
      <c r="G7" s="17" t="s">
        <v>321</v>
      </c>
      <c r="H7" s="17" t="s">
        <v>321</v>
      </c>
      <c r="I7" s="17"/>
      <c r="J7" s="17" t="s">
        <v>307</v>
      </c>
      <c r="K7" s="17" t="s">
        <v>319</v>
      </c>
      <c r="L7" s="17"/>
      <c r="M7" s="17" t="s">
        <v>262</v>
      </c>
      <c r="N7" s="17" t="s">
        <v>315</v>
      </c>
      <c r="O7" s="17"/>
      <c r="P7" s="17" t="s">
        <v>322</v>
      </c>
      <c r="Q7" s="17" t="s">
        <v>322</v>
      </c>
      <c r="R7" s="17" t="s">
        <v>321</v>
      </c>
      <c r="S7" s="17" t="s">
        <v>191</v>
      </c>
      <c r="T7" s="17" t="s">
        <v>322</v>
      </c>
      <c r="U7" s="17" t="s">
        <v>321</v>
      </c>
      <c r="V7" s="17" t="s">
        <v>325</v>
      </c>
      <c r="W7" s="17" t="s">
        <v>316</v>
      </c>
      <c r="X7" s="17" t="s">
        <v>319</v>
      </c>
      <c r="Y7" s="17" t="s">
        <v>192</v>
      </c>
      <c r="Z7" s="17"/>
      <c r="AA7" s="17" t="s">
        <v>258</v>
      </c>
      <c r="AB7" s="17"/>
      <c r="AC7" s="17"/>
      <c r="AD7" s="17" t="s">
        <v>283</v>
      </c>
      <c r="AE7" s="17" t="s">
        <v>281</v>
      </c>
      <c r="AF7" s="17" t="s">
        <v>280</v>
      </c>
      <c r="AG7" s="17"/>
      <c r="AH7" s="17"/>
      <c r="AI7" s="17" t="s">
        <v>292</v>
      </c>
      <c r="AJ7" s="334" t="s">
        <v>327</v>
      </c>
      <c r="AK7" s="203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>MOC20740</v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2</v>
      </c>
      <c r="BZ7" s="170"/>
      <c r="CA7" s="170"/>
      <c r="CB7" s="168"/>
      <c r="CC7" s="168"/>
      <c r="CD7" s="168"/>
      <c r="CE7" s="168"/>
    </row>
    <row r="8" spans="1:83" x14ac:dyDescent="0.3">
      <c r="A8" s="20" t="b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P8&lt;&gt;""),OR(EXACT(P8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1</v>
      </c>
      <c r="B8" s="289"/>
      <c r="C8" s="305" t="s">
        <v>49</v>
      </c>
      <c r="D8" s="305" t="s">
        <v>49</v>
      </c>
      <c r="E8" s="305" t="s">
        <v>49</v>
      </c>
      <c r="F8" s="340" t="s">
        <v>2</v>
      </c>
      <c r="G8" s="306" t="s">
        <v>8</v>
      </c>
      <c r="H8" s="306" t="s">
        <v>8</v>
      </c>
      <c r="I8" s="289"/>
      <c r="J8" s="292" t="s">
        <v>16</v>
      </c>
      <c r="K8" s="305" t="s">
        <v>49</v>
      </c>
      <c r="L8" s="289"/>
      <c r="M8" s="352" t="s">
        <v>202</v>
      </c>
      <c r="N8" s="217" t="s">
        <v>27</v>
      </c>
      <c r="O8" s="289"/>
      <c r="P8" s="308" t="s">
        <v>55</v>
      </c>
      <c r="Q8" s="308" t="s">
        <v>55</v>
      </c>
      <c r="R8" s="306" t="s">
        <v>8</v>
      </c>
      <c r="S8" s="289"/>
      <c r="T8" s="308" t="s">
        <v>55</v>
      </c>
      <c r="U8" s="306" t="s">
        <v>8</v>
      </c>
      <c r="V8" s="344" t="s">
        <v>233</v>
      </c>
      <c r="W8" s="290" t="s">
        <v>6</v>
      </c>
      <c r="X8" s="305" t="s">
        <v>49</v>
      </c>
      <c r="Y8" s="292" t="s">
        <v>16</v>
      </c>
      <c r="Z8" s="289"/>
      <c r="AA8" s="293" t="s">
        <v>225</v>
      </c>
      <c r="AB8" s="289"/>
      <c r="AC8" s="289"/>
      <c r="AD8" s="264" t="s">
        <v>74</v>
      </c>
      <c r="AE8" s="320" t="s">
        <v>66</v>
      </c>
      <c r="AF8" s="292" t="s">
        <v>16</v>
      </c>
      <c r="AG8" s="289"/>
      <c r="AH8" s="289"/>
      <c r="AI8" s="295" t="s">
        <v>26</v>
      </c>
      <c r="AJ8" s="348" t="s">
        <v>4</v>
      </c>
      <c r="AK8" s="317"/>
      <c r="AL8" s="315"/>
      <c r="AM8" s="315"/>
      <c r="AN8" s="289"/>
      <c r="AO8" s="289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1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b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P9&lt;&gt;""),OR(EXACT(P9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1</v>
      </c>
      <c r="B9" s="26"/>
      <c r="C9" s="26">
        <v>4</v>
      </c>
      <c r="D9" s="26">
        <v>4</v>
      </c>
      <c r="E9" s="26">
        <v>4</v>
      </c>
      <c r="F9" s="26">
        <v>5</v>
      </c>
      <c r="G9" s="26" t="s">
        <v>64</v>
      </c>
      <c r="H9" s="26" t="s">
        <v>64</v>
      </c>
      <c r="I9" s="26"/>
      <c r="J9" s="26" t="s">
        <v>34</v>
      </c>
      <c r="K9" s="26">
        <v>4</v>
      </c>
      <c r="L9" s="26"/>
      <c r="M9" s="26" t="s">
        <v>271</v>
      </c>
      <c r="N9" s="26">
        <v>7</v>
      </c>
      <c r="O9" s="26"/>
      <c r="P9" s="26">
        <v>8</v>
      </c>
      <c r="Q9" s="26">
        <v>8</v>
      </c>
      <c r="R9" s="26" t="s">
        <v>64</v>
      </c>
      <c r="S9" s="26"/>
      <c r="T9" s="26">
        <v>8</v>
      </c>
      <c r="U9" s="26" t="s">
        <v>64</v>
      </c>
      <c r="V9" s="26" t="s">
        <v>33</v>
      </c>
      <c r="W9" s="26">
        <v>1</v>
      </c>
      <c r="X9" s="26">
        <v>4</v>
      </c>
      <c r="Y9" s="26" t="s">
        <v>62</v>
      </c>
      <c r="Z9" s="26"/>
      <c r="AA9" s="26" t="s">
        <v>63</v>
      </c>
      <c r="AB9" s="26"/>
      <c r="AC9" s="26"/>
      <c r="AD9" s="26">
        <v>3</v>
      </c>
      <c r="AE9" s="26">
        <v>9</v>
      </c>
      <c r="AF9" s="26" t="s">
        <v>62</v>
      </c>
      <c r="AG9" s="26"/>
      <c r="AH9" s="26"/>
      <c r="AI9" s="26">
        <v>6</v>
      </c>
      <c r="AJ9" s="82" t="s">
        <v>31</v>
      </c>
      <c r="AK9" s="31"/>
      <c r="AL9" s="31"/>
      <c r="AM9" s="31"/>
      <c r="AN9" s="124"/>
      <c r="AO9" s="124"/>
      <c r="AP9" s="125"/>
      <c r="AQ9" s="4"/>
      <c r="AR9" s="28">
        <f>IF(HLOOKUP($A$1&amp;"b",[1]!Plan,AR66,FALSE)="","",HLOOKUP($A$1&amp;"b",[1]!Plan,AR66,FALSE))</f>
        <v>8</v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7</v>
      </c>
      <c r="BA9" s="167">
        <f t="shared" si="4"/>
        <v>0</v>
      </c>
      <c r="BB9" s="167">
        <f t="shared" si="4"/>
        <v>7</v>
      </c>
      <c r="BC9" s="167">
        <f t="shared" si="4"/>
        <v>12</v>
      </c>
      <c r="BD9" s="167">
        <f t="shared" si="4"/>
        <v>13</v>
      </c>
      <c r="BE9" s="167">
        <f t="shared" si="4"/>
        <v>4</v>
      </c>
      <c r="BF9" s="167">
        <f t="shared" si="4"/>
        <v>6</v>
      </c>
      <c r="BG9" s="167">
        <f t="shared" si="4"/>
        <v>7</v>
      </c>
      <c r="BH9" s="167">
        <f t="shared" si="4"/>
        <v>10</v>
      </c>
      <c r="BI9" s="167">
        <f t="shared" si="4"/>
        <v>0</v>
      </c>
      <c r="BJ9" s="167">
        <f t="shared" si="4"/>
        <v>1</v>
      </c>
      <c r="BK9" s="167">
        <f t="shared" si="4"/>
        <v>0</v>
      </c>
      <c r="BL9" s="167">
        <f t="shared" si="4"/>
        <v>6</v>
      </c>
      <c r="BM9" s="167">
        <f t="shared" si="4"/>
        <v>2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7</v>
      </c>
      <c r="BR9" s="167">
        <f t="shared" si="4"/>
        <v>2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204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N11" s="32"/>
      <c r="O11" s="32"/>
      <c r="P11" s="32"/>
      <c r="Q11" s="32"/>
      <c r="R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205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253</v>
      </c>
      <c r="C14" s="17" t="s">
        <v>319</v>
      </c>
      <c r="D14" s="17" t="s">
        <v>319</v>
      </c>
      <c r="E14" s="17" t="s">
        <v>319</v>
      </c>
      <c r="F14" s="17" t="s">
        <v>313</v>
      </c>
      <c r="G14" s="17" t="s">
        <v>321</v>
      </c>
      <c r="H14" s="17" t="s">
        <v>321</v>
      </c>
      <c r="I14" s="17"/>
      <c r="J14" s="17" t="s">
        <v>333</v>
      </c>
      <c r="K14" s="17" t="s">
        <v>319</v>
      </c>
      <c r="L14" s="17"/>
      <c r="M14" s="17" t="s">
        <v>262</v>
      </c>
      <c r="N14" s="17" t="s">
        <v>315</v>
      </c>
      <c r="O14" s="17"/>
      <c r="P14" s="17" t="s">
        <v>322</v>
      </c>
      <c r="Q14" s="17" t="s">
        <v>322</v>
      </c>
      <c r="R14" s="17" t="s">
        <v>321</v>
      </c>
      <c r="S14" s="17" t="s">
        <v>191</v>
      </c>
      <c r="T14" s="17" t="s">
        <v>322</v>
      </c>
      <c r="U14" s="17" t="s">
        <v>321</v>
      </c>
      <c r="V14" s="17" t="s">
        <v>325</v>
      </c>
      <c r="W14" s="17" t="s">
        <v>316</v>
      </c>
      <c r="X14" s="17" t="s">
        <v>319</v>
      </c>
      <c r="Y14" s="17" t="s">
        <v>192</v>
      </c>
      <c r="Z14" s="17"/>
      <c r="AA14" s="17" t="s">
        <v>258</v>
      </c>
      <c r="AB14" s="17"/>
      <c r="AC14" s="17"/>
      <c r="AD14" s="17" t="s">
        <v>283</v>
      </c>
      <c r="AE14" s="17" t="s">
        <v>281</v>
      </c>
      <c r="AF14" s="17" t="s">
        <v>280</v>
      </c>
      <c r="AG14" s="17"/>
      <c r="AH14" s="17"/>
      <c r="AI14" s="17" t="s">
        <v>293</v>
      </c>
      <c r="AJ14" s="334" t="s">
        <v>327</v>
      </c>
      <c r="AK14" s="40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>MOC20740</v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305" t="s">
        <v>49</v>
      </c>
      <c r="D15" s="305" t="s">
        <v>49</v>
      </c>
      <c r="E15" s="305" t="s">
        <v>49</v>
      </c>
      <c r="F15" s="340" t="s">
        <v>2</v>
      </c>
      <c r="G15" s="306" t="s">
        <v>8</v>
      </c>
      <c r="H15" s="306" t="s">
        <v>8</v>
      </c>
      <c r="I15" s="289"/>
      <c r="J15" s="323" t="s">
        <v>23</v>
      </c>
      <c r="K15" s="305" t="s">
        <v>49</v>
      </c>
      <c r="L15" s="289"/>
      <c r="M15" s="292" t="s">
        <v>16</v>
      </c>
      <c r="N15" s="217" t="s">
        <v>27</v>
      </c>
      <c r="O15" s="289"/>
      <c r="P15" s="308" t="s">
        <v>55</v>
      </c>
      <c r="Q15" s="308" t="s">
        <v>55</v>
      </c>
      <c r="R15" s="306" t="s">
        <v>8</v>
      </c>
      <c r="S15" s="289"/>
      <c r="T15" s="308" t="s">
        <v>55</v>
      </c>
      <c r="U15" s="306" t="s">
        <v>8</v>
      </c>
      <c r="V15" s="344" t="s">
        <v>233</v>
      </c>
      <c r="W15" s="290" t="s">
        <v>6</v>
      </c>
      <c r="X15" s="305" t="s">
        <v>49</v>
      </c>
      <c r="Y15" s="292" t="s">
        <v>16</v>
      </c>
      <c r="Z15" s="289"/>
      <c r="AA15" s="293" t="s">
        <v>225</v>
      </c>
      <c r="AB15" s="289"/>
      <c r="AC15" s="289"/>
      <c r="AD15" s="264" t="s">
        <v>74</v>
      </c>
      <c r="AE15" s="320" t="s">
        <v>66</v>
      </c>
      <c r="AF15" s="292" t="s">
        <v>16</v>
      </c>
      <c r="AG15" s="289"/>
      <c r="AH15" s="289"/>
      <c r="AI15" s="324" t="s">
        <v>58</v>
      </c>
      <c r="AJ15" s="348" t="s">
        <v>4</v>
      </c>
      <c r="AK15" s="317"/>
      <c r="AL15" s="315"/>
      <c r="AM15" s="315"/>
      <c r="AN15" s="289"/>
      <c r="AO15" s="289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>
        <v>4</v>
      </c>
      <c r="D16" s="26">
        <v>4</v>
      </c>
      <c r="E16" s="26">
        <v>4</v>
      </c>
      <c r="F16" s="26">
        <v>5</v>
      </c>
      <c r="G16" s="26" t="s">
        <v>64</v>
      </c>
      <c r="H16" s="26" t="s">
        <v>64</v>
      </c>
      <c r="I16" s="26"/>
      <c r="J16" s="26" t="s">
        <v>34</v>
      </c>
      <c r="K16" s="26">
        <v>4</v>
      </c>
      <c r="L16" s="26"/>
      <c r="M16" s="26" t="s">
        <v>271</v>
      </c>
      <c r="N16" s="26">
        <v>7</v>
      </c>
      <c r="O16" s="26"/>
      <c r="P16" s="26">
        <v>8</v>
      </c>
      <c r="Q16" s="26">
        <v>8</v>
      </c>
      <c r="R16" s="26" t="s">
        <v>64</v>
      </c>
      <c r="S16" s="26"/>
      <c r="T16" s="26">
        <v>8</v>
      </c>
      <c r="U16" s="26" t="s">
        <v>64</v>
      </c>
      <c r="V16" s="26" t="s">
        <v>33</v>
      </c>
      <c r="W16" s="26">
        <v>1</v>
      </c>
      <c r="X16" s="26">
        <v>4</v>
      </c>
      <c r="Y16" s="26" t="s">
        <v>62</v>
      </c>
      <c r="Z16" s="26"/>
      <c r="AA16" s="26" t="s">
        <v>63</v>
      </c>
      <c r="AB16" s="26"/>
      <c r="AC16" s="26"/>
      <c r="AD16" s="26">
        <v>3</v>
      </c>
      <c r="AE16" s="26">
        <v>9</v>
      </c>
      <c r="AF16" s="26" t="s">
        <v>62</v>
      </c>
      <c r="AG16" s="26"/>
      <c r="AH16" s="26"/>
      <c r="AI16" s="26">
        <v>6</v>
      </c>
      <c r="AJ16" s="82" t="s">
        <v>31</v>
      </c>
      <c r="AK16" s="31"/>
      <c r="AL16" s="31"/>
      <c r="AM16" s="31"/>
      <c r="AN16" s="124"/>
      <c r="AO16" s="124"/>
      <c r="AP16" s="125"/>
      <c r="AQ16" s="4"/>
      <c r="AR16" s="28">
        <f>IF(HLOOKUP($A$1&amp;"b",[1]!Plan,AR67,FALSE)="","",HLOOKUP($A$1&amp;"b",[1]!Plan,AR67,FALSE))</f>
        <v>8</v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7</v>
      </c>
      <c r="BA16" s="167">
        <f t="shared" si="8"/>
        <v>0</v>
      </c>
      <c r="BB16" s="167">
        <f t="shared" si="8"/>
        <v>7</v>
      </c>
      <c r="BC16" s="167">
        <f t="shared" si="8"/>
        <v>12</v>
      </c>
      <c r="BD16" s="167">
        <f t="shared" si="8"/>
        <v>13</v>
      </c>
      <c r="BE16" s="167">
        <f t="shared" si="8"/>
        <v>4</v>
      </c>
      <c r="BF16" s="167">
        <f t="shared" si="8"/>
        <v>6</v>
      </c>
      <c r="BG16" s="167">
        <f t="shared" si="8"/>
        <v>7</v>
      </c>
      <c r="BH16" s="167">
        <f t="shared" si="8"/>
        <v>10</v>
      </c>
      <c r="BI16" s="167">
        <f t="shared" si="8"/>
        <v>0</v>
      </c>
      <c r="BJ16" s="167">
        <f t="shared" si="8"/>
        <v>1</v>
      </c>
      <c r="BK16" s="167">
        <f t="shared" si="8"/>
        <v>0</v>
      </c>
      <c r="BL16" s="167">
        <f t="shared" si="8"/>
        <v>6</v>
      </c>
      <c r="BM16" s="167">
        <f t="shared" si="8"/>
        <v>2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7</v>
      </c>
      <c r="BR16" s="167">
        <f t="shared" si="8"/>
        <v>2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253</v>
      </c>
      <c r="C17" s="17" t="s">
        <v>319</v>
      </c>
      <c r="D17" s="17" t="s">
        <v>319</v>
      </c>
      <c r="E17" s="17" t="s">
        <v>319</v>
      </c>
      <c r="F17" s="17" t="s">
        <v>313</v>
      </c>
      <c r="G17" s="17" t="s">
        <v>321</v>
      </c>
      <c r="H17" s="17" t="s">
        <v>321</v>
      </c>
      <c r="I17" s="17"/>
      <c r="J17" s="17"/>
      <c r="K17" s="17" t="s">
        <v>319</v>
      </c>
      <c r="L17" s="17"/>
      <c r="M17" s="17" t="s">
        <v>262</v>
      </c>
      <c r="N17" s="17" t="s">
        <v>315</v>
      </c>
      <c r="O17" s="17"/>
      <c r="P17" s="17" t="s">
        <v>322</v>
      </c>
      <c r="Q17" s="17" t="s">
        <v>322</v>
      </c>
      <c r="R17" s="17" t="s">
        <v>321</v>
      </c>
      <c r="S17" s="17" t="s">
        <v>191</v>
      </c>
      <c r="T17" s="17" t="s">
        <v>322</v>
      </c>
      <c r="U17" s="17" t="s">
        <v>321</v>
      </c>
      <c r="V17" s="17" t="s">
        <v>325</v>
      </c>
      <c r="W17" s="17" t="s">
        <v>316</v>
      </c>
      <c r="X17" s="17" t="s">
        <v>319</v>
      </c>
      <c r="Y17" s="17" t="s">
        <v>192</v>
      </c>
      <c r="Z17" s="17"/>
      <c r="AA17" s="17" t="s">
        <v>258</v>
      </c>
      <c r="AB17" s="17"/>
      <c r="AC17" s="17"/>
      <c r="AD17" s="17" t="s">
        <v>283</v>
      </c>
      <c r="AE17" s="17" t="s">
        <v>281</v>
      </c>
      <c r="AF17" s="17" t="s">
        <v>280</v>
      </c>
      <c r="AG17" s="17"/>
      <c r="AH17" s="17"/>
      <c r="AI17" s="17" t="s">
        <v>293</v>
      </c>
      <c r="AJ17" s="334" t="s">
        <v>327</v>
      </c>
      <c r="AK17" s="40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>MOC20740</v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305" t="s">
        <v>49</v>
      </c>
      <c r="D18" s="305" t="s">
        <v>49</v>
      </c>
      <c r="E18" s="305" t="s">
        <v>49</v>
      </c>
      <c r="F18" s="340" t="s">
        <v>2</v>
      </c>
      <c r="G18" s="306" t="s">
        <v>8</v>
      </c>
      <c r="H18" s="306" t="s">
        <v>8</v>
      </c>
      <c r="I18" s="289"/>
      <c r="J18" s="289"/>
      <c r="K18" s="305" t="s">
        <v>49</v>
      </c>
      <c r="L18" s="289"/>
      <c r="M18" s="292" t="s">
        <v>16</v>
      </c>
      <c r="N18" s="217" t="s">
        <v>27</v>
      </c>
      <c r="O18" s="289"/>
      <c r="P18" s="308" t="s">
        <v>55</v>
      </c>
      <c r="Q18" s="308" t="s">
        <v>55</v>
      </c>
      <c r="R18" s="306" t="s">
        <v>8</v>
      </c>
      <c r="S18" s="289"/>
      <c r="T18" s="308" t="s">
        <v>55</v>
      </c>
      <c r="U18" s="306" t="s">
        <v>8</v>
      </c>
      <c r="V18" s="344" t="s">
        <v>233</v>
      </c>
      <c r="W18" s="290" t="s">
        <v>6</v>
      </c>
      <c r="X18" s="305" t="s">
        <v>49</v>
      </c>
      <c r="Y18" s="292" t="s">
        <v>16</v>
      </c>
      <c r="Z18" s="289"/>
      <c r="AA18" s="293" t="s">
        <v>225</v>
      </c>
      <c r="AB18" s="289"/>
      <c r="AC18" s="289"/>
      <c r="AD18" s="264" t="s">
        <v>74</v>
      </c>
      <c r="AE18" s="320" t="s">
        <v>66</v>
      </c>
      <c r="AF18" s="292" t="s">
        <v>16</v>
      </c>
      <c r="AG18" s="289"/>
      <c r="AH18" s="289"/>
      <c r="AI18" s="324" t="s">
        <v>58</v>
      </c>
      <c r="AJ18" s="348" t="s">
        <v>4</v>
      </c>
      <c r="AK18" s="317"/>
      <c r="AL18" s="315"/>
      <c r="AM18" s="315"/>
      <c r="AN18" s="289"/>
      <c r="AO18" s="289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>
        <v>4</v>
      </c>
      <c r="D19" s="26">
        <v>4</v>
      </c>
      <c r="E19" s="26">
        <v>4</v>
      </c>
      <c r="F19" s="26">
        <v>5</v>
      </c>
      <c r="G19" s="26" t="s">
        <v>64</v>
      </c>
      <c r="H19" s="26" t="s">
        <v>64</v>
      </c>
      <c r="I19" s="26"/>
      <c r="J19" s="26"/>
      <c r="K19" s="26">
        <v>4</v>
      </c>
      <c r="L19" s="26"/>
      <c r="M19" s="26" t="s">
        <v>271</v>
      </c>
      <c r="N19" s="26">
        <v>7</v>
      </c>
      <c r="O19" s="26"/>
      <c r="P19" s="26">
        <v>8</v>
      </c>
      <c r="Q19" s="26">
        <v>8</v>
      </c>
      <c r="R19" s="26" t="s">
        <v>64</v>
      </c>
      <c r="S19" s="26"/>
      <c r="T19" s="26">
        <v>8</v>
      </c>
      <c r="U19" s="26" t="s">
        <v>64</v>
      </c>
      <c r="V19" s="26" t="s">
        <v>33</v>
      </c>
      <c r="W19" s="26">
        <v>1</v>
      </c>
      <c r="X19" s="26">
        <v>4</v>
      </c>
      <c r="Y19" s="26" t="s">
        <v>62</v>
      </c>
      <c r="Z19" s="26"/>
      <c r="AA19" s="26" t="s">
        <v>63</v>
      </c>
      <c r="AB19" s="26"/>
      <c r="AC19" s="26"/>
      <c r="AD19" s="26">
        <v>3</v>
      </c>
      <c r="AE19" s="26">
        <v>9</v>
      </c>
      <c r="AF19" s="26" t="s">
        <v>62</v>
      </c>
      <c r="AG19" s="26"/>
      <c r="AH19" s="26"/>
      <c r="AI19" s="26">
        <v>6</v>
      </c>
      <c r="AJ19" s="82" t="s">
        <v>31</v>
      </c>
      <c r="AK19" s="31"/>
      <c r="AL19" s="31"/>
      <c r="AM19" s="31"/>
      <c r="AN19" s="124"/>
      <c r="AO19" s="124"/>
      <c r="AP19" s="125"/>
      <c r="AQ19" s="4"/>
      <c r="AR19" s="28">
        <f>IF(HLOOKUP($A$1&amp;"b",[1]!Plan,AR67,FALSE)="","",HLOOKUP($A$1&amp;"b",[1]!Plan,AR67,FALSE))</f>
        <v>8</v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7</v>
      </c>
      <c r="BA19" s="167">
        <f t="shared" si="10"/>
        <v>0</v>
      </c>
      <c r="BB19" s="167">
        <f t="shared" si="10"/>
        <v>7</v>
      </c>
      <c r="BC19" s="167">
        <f t="shared" si="10"/>
        <v>12</v>
      </c>
      <c r="BD19" s="167">
        <f t="shared" si="10"/>
        <v>13</v>
      </c>
      <c r="BE19" s="167">
        <f t="shared" si="10"/>
        <v>4</v>
      </c>
      <c r="BF19" s="167">
        <f t="shared" si="10"/>
        <v>6</v>
      </c>
      <c r="BG19" s="167">
        <f t="shared" si="10"/>
        <v>7</v>
      </c>
      <c r="BH19" s="167">
        <f t="shared" si="10"/>
        <v>10</v>
      </c>
      <c r="BI19" s="167">
        <f t="shared" si="10"/>
        <v>0</v>
      </c>
      <c r="BJ19" s="167">
        <f t="shared" si="10"/>
        <v>1</v>
      </c>
      <c r="BK19" s="167">
        <f t="shared" si="10"/>
        <v>0</v>
      </c>
      <c r="BL19" s="167">
        <f t="shared" si="10"/>
        <v>6</v>
      </c>
      <c r="BM19" s="167">
        <f t="shared" si="10"/>
        <v>0</v>
      </c>
      <c r="BN19" s="167">
        <f t="shared" si="10"/>
        <v>0</v>
      </c>
      <c r="BO19" s="167">
        <f t="shared" si="10"/>
        <v>1</v>
      </c>
      <c r="BP19" s="167">
        <f t="shared" si="10"/>
        <v>0</v>
      </c>
      <c r="BQ19" s="167">
        <f t="shared" si="10"/>
        <v>7</v>
      </c>
      <c r="BR19" s="167">
        <f t="shared" si="10"/>
        <v>2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204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205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204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253</v>
      </c>
      <c r="C24" s="17" t="s">
        <v>319</v>
      </c>
      <c r="D24" s="17" t="s">
        <v>319</v>
      </c>
      <c r="E24" s="17" t="s">
        <v>319</v>
      </c>
      <c r="F24" s="17" t="s">
        <v>313</v>
      </c>
      <c r="G24" s="17" t="s">
        <v>321</v>
      </c>
      <c r="H24" s="17" t="s">
        <v>321</v>
      </c>
      <c r="I24" s="17"/>
      <c r="J24" s="17"/>
      <c r="K24" s="17" t="s">
        <v>319</v>
      </c>
      <c r="L24" s="17"/>
      <c r="M24" s="17" t="s">
        <v>262</v>
      </c>
      <c r="N24" s="17" t="s">
        <v>315</v>
      </c>
      <c r="O24" s="17"/>
      <c r="P24" s="17" t="s">
        <v>322</v>
      </c>
      <c r="Q24" s="17" t="s">
        <v>322</v>
      </c>
      <c r="R24" s="17" t="s">
        <v>321</v>
      </c>
      <c r="S24" s="17" t="s">
        <v>191</v>
      </c>
      <c r="T24" s="17" t="s">
        <v>322</v>
      </c>
      <c r="U24" s="17" t="s">
        <v>321</v>
      </c>
      <c r="V24" s="17" t="s">
        <v>325</v>
      </c>
      <c r="W24" s="17" t="s">
        <v>316</v>
      </c>
      <c r="X24" s="17" t="s">
        <v>319</v>
      </c>
      <c r="Y24" s="17" t="s">
        <v>192</v>
      </c>
      <c r="Z24" s="17" t="s">
        <v>287</v>
      </c>
      <c r="AA24" s="17" t="s">
        <v>258</v>
      </c>
      <c r="AB24" s="17"/>
      <c r="AC24" s="17"/>
      <c r="AD24" s="17" t="s">
        <v>283</v>
      </c>
      <c r="AE24" s="17" t="s">
        <v>281</v>
      </c>
      <c r="AF24" s="17" t="s">
        <v>280</v>
      </c>
      <c r="AG24" s="17"/>
      <c r="AH24" s="17"/>
      <c r="AI24" s="17" t="s">
        <v>293</v>
      </c>
      <c r="AJ24" s="180" t="s">
        <v>327</v>
      </c>
      <c r="AK24" s="40"/>
      <c r="AL24" s="86" t="s">
        <v>329</v>
      </c>
      <c r="AM24" s="86" t="s">
        <v>287</v>
      </c>
      <c r="AN24" s="86"/>
      <c r="AO24" s="86"/>
      <c r="AP24" s="87"/>
      <c r="AQ24" s="4"/>
      <c r="AR24" s="187" t="str">
        <f>IF(HLOOKUP($A$1&amp;"a",[1]!Plan,AR68,FALSE)="","",HLOOKUP($A$1&amp;"a",[1]!Plan,AR68,FALSE))</f>
        <v>MOC20740</v>
      </c>
      <c r="AS24" s="187" t="str">
        <f>IF(HLOOKUP($A$1&amp;"a",[1]!Plan,AS68,FALSE)="","",HLOOKUP($A$1&amp;"a",[1]!Plan,AS68,FALSE))</f>
        <v>ad001</v>
      </c>
      <c r="AT24" s="18" t="str">
        <f>IF(HLOOKUP($A$1&amp;"a",[1]!Plan,AT68,FALSE)="","",HLOOKUP($A$1&amp;"a",[1]!Plan,AT68,FALSE))</f>
        <v>SWG</v>
      </c>
      <c r="AU24" s="18" t="str">
        <f>IF(HLOOKUP($A$1&amp;"a",[1]!Plan,AU68,FALSE)="","",HLOOKUP($A$1&amp;"a",[1]!Plan,AU68,FALSE))</f>
        <v>AN111</v>
      </c>
      <c r="AV24" s="18" t="str">
        <f>IF(HLOOKUP($A$1&amp;"a",[1]!Plan,AV68,FALSE)="","",HLOOKUP($A$1&amp;"a",[1]!Plan,AV68,FALSE))</f>
        <v>AD011</v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305" t="s">
        <v>49</v>
      </c>
      <c r="D25" s="305" t="s">
        <v>49</v>
      </c>
      <c r="E25" s="305" t="s">
        <v>49</v>
      </c>
      <c r="F25" s="340" t="s">
        <v>2</v>
      </c>
      <c r="G25" s="306" t="s">
        <v>8</v>
      </c>
      <c r="H25" s="306" t="s">
        <v>8</v>
      </c>
      <c r="I25" s="289"/>
      <c r="J25" s="289"/>
      <c r="K25" s="305" t="s">
        <v>49</v>
      </c>
      <c r="L25" s="289"/>
      <c r="M25" s="292" t="s">
        <v>16</v>
      </c>
      <c r="N25" s="217" t="s">
        <v>27</v>
      </c>
      <c r="O25" s="289"/>
      <c r="P25" s="308" t="s">
        <v>55</v>
      </c>
      <c r="Q25" s="308" t="s">
        <v>55</v>
      </c>
      <c r="R25" s="306" t="s">
        <v>8</v>
      </c>
      <c r="S25" s="289"/>
      <c r="T25" s="308" t="s">
        <v>55</v>
      </c>
      <c r="U25" s="306" t="s">
        <v>8</v>
      </c>
      <c r="V25" s="344" t="s">
        <v>233</v>
      </c>
      <c r="W25" s="290" t="s">
        <v>6</v>
      </c>
      <c r="X25" s="305" t="s">
        <v>49</v>
      </c>
      <c r="Y25" s="292" t="s">
        <v>16</v>
      </c>
      <c r="Z25" s="346" t="s">
        <v>78</v>
      </c>
      <c r="AA25" s="293" t="s">
        <v>225</v>
      </c>
      <c r="AB25" s="289"/>
      <c r="AC25" s="289"/>
      <c r="AD25" s="264" t="s">
        <v>74</v>
      </c>
      <c r="AE25" s="320" t="s">
        <v>66</v>
      </c>
      <c r="AF25" s="292" t="s">
        <v>16</v>
      </c>
      <c r="AG25" s="289"/>
      <c r="AH25" s="289"/>
      <c r="AI25" s="324" t="s">
        <v>58</v>
      </c>
      <c r="AJ25" s="348" t="s">
        <v>4</v>
      </c>
      <c r="AK25" s="316"/>
      <c r="AL25" s="299" t="s">
        <v>9</v>
      </c>
      <c r="AM25" s="321" t="s">
        <v>229</v>
      </c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>
        <v>4</v>
      </c>
      <c r="D26" s="26">
        <v>4</v>
      </c>
      <c r="E26" s="26">
        <v>4</v>
      </c>
      <c r="F26" s="26">
        <v>5</v>
      </c>
      <c r="G26" s="26" t="s">
        <v>64</v>
      </c>
      <c r="H26" s="26" t="s">
        <v>64</v>
      </c>
      <c r="I26" s="26"/>
      <c r="J26" s="26"/>
      <c r="K26" s="26">
        <v>4</v>
      </c>
      <c r="L26" s="26"/>
      <c r="M26" s="26" t="s">
        <v>62</v>
      </c>
      <c r="N26" s="26">
        <v>7</v>
      </c>
      <c r="O26" s="26"/>
      <c r="P26" s="26">
        <v>8</v>
      </c>
      <c r="Q26" s="26">
        <v>8</v>
      </c>
      <c r="R26" s="26" t="s">
        <v>64</v>
      </c>
      <c r="S26" s="26"/>
      <c r="T26" s="26">
        <v>8</v>
      </c>
      <c r="U26" s="26" t="s">
        <v>64</v>
      </c>
      <c r="V26" s="26" t="s">
        <v>33</v>
      </c>
      <c r="W26" s="26">
        <v>1</v>
      </c>
      <c r="X26" s="26">
        <v>4</v>
      </c>
      <c r="Y26" s="26" t="s">
        <v>62</v>
      </c>
      <c r="Z26" s="26" t="s">
        <v>271</v>
      </c>
      <c r="AA26" s="26" t="s">
        <v>63</v>
      </c>
      <c r="AB26" s="26"/>
      <c r="AC26" s="26"/>
      <c r="AD26" s="26">
        <v>3</v>
      </c>
      <c r="AE26" s="26">
        <v>9</v>
      </c>
      <c r="AF26" s="26" t="s">
        <v>62</v>
      </c>
      <c r="AG26" s="26"/>
      <c r="AH26" s="26"/>
      <c r="AI26" s="26">
        <v>6</v>
      </c>
      <c r="AJ26" s="82" t="s">
        <v>31</v>
      </c>
      <c r="AK26" s="31"/>
      <c r="AL26" s="124" t="s">
        <v>32</v>
      </c>
      <c r="AM26" s="124" t="s">
        <v>286</v>
      </c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>
        <f>IF(HLOOKUP($A$1&amp;"b",[1]!Plan,AS68,FALSE)="","",HLOOKUP($A$1&amp;"b",[1]!Plan,AS68,FALSE))</f>
        <v>0</v>
      </c>
      <c r="AT26" s="28">
        <f>IF(HLOOKUP($A$1&amp;"b",[1]!Plan,AT68,FALSE)="","",HLOOKUP($A$1&amp;"b",[1]!Plan,AT68,FALSE))</f>
        <v>8</v>
      </c>
      <c r="AU26" s="28">
        <f>IF(HLOOKUP($A$1&amp;"b",[1]!Plan,AU68,FALSE)="","",HLOOKUP($A$1&amp;"b",[1]!Plan,AU68,FALSE))</f>
        <v>8</v>
      </c>
      <c r="AV26" s="28">
        <f>IF(HLOOKUP($A$1&amp;"b",[1]!Plan,AV68,FALSE)="","",HLOOKUP($A$1&amp;"b",[1]!Plan,AV68,FALSE))</f>
        <v>8</v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7</v>
      </c>
      <c r="BA26" s="167">
        <f t="shared" si="14"/>
        <v>0</v>
      </c>
      <c r="BB26" s="167">
        <f t="shared" si="14"/>
        <v>7</v>
      </c>
      <c r="BC26" s="167">
        <f t="shared" si="14"/>
        <v>12</v>
      </c>
      <c r="BD26" s="167">
        <f t="shared" si="14"/>
        <v>13</v>
      </c>
      <c r="BE26" s="167">
        <f t="shared" si="14"/>
        <v>4</v>
      </c>
      <c r="BF26" s="167">
        <f t="shared" si="14"/>
        <v>6</v>
      </c>
      <c r="BG26" s="167">
        <f t="shared" si="14"/>
        <v>7</v>
      </c>
      <c r="BH26" s="167">
        <f t="shared" si="14"/>
        <v>10</v>
      </c>
      <c r="BI26" s="167">
        <f t="shared" si="14"/>
        <v>0</v>
      </c>
      <c r="BJ26" s="167">
        <f t="shared" si="14"/>
        <v>1</v>
      </c>
      <c r="BK26" s="167">
        <f t="shared" si="14"/>
        <v>1</v>
      </c>
      <c r="BL26" s="167">
        <f t="shared" si="14"/>
        <v>6</v>
      </c>
      <c r="BM26" s="167">
        <f t="shared" si="14"/>
        <v>0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7</v>
      </c>
      <c r="BR26" s="167">
        <f t="shared" si="14"/>
        <v>6</v>
      </c>
    </row>
    <row r="27" spans="1:83" ht="17.100000000000001" customHeight="1" x14ac:dyDescent="0.3">
      <c r="A27" s="192"/>
      <c r="B27" s="17" t="s">
        <v>253</v>
      </c>
      <c r="C27" s="17" t="s">
        <v>319</v>
      </c>
      <c r="D27" s="17" t="s">
        <v>319</v>
      </c>
      <c r="E27" s="17" t="s">
        <v>319</v>
      </c>
      <c r="F27" s="17" t="s">
        <v>313</v>
      </c>
      <c r="G27" s="17" t="s">
        <v>321</v>
      </c>
      <c r="H27" s="17" t="s">
        <v>321</v>
      </c>
      <c r="I27" s="17"/>
      <c r="J27" s="17"/>
      <c r="K27" s="17" t="s">
        <v>319</v>
      </c>
      <c r="L27" s="17"/>
      <c r="M27" s="17" t="s">
        <v>262</v>
      </c>
      <c r="N27" s="17" t="s">
        <v>315</v>
      </c>
      <c r="O27" s="17"/>
      <c r="P27" s="17" t="s">
        <v>322</v>
      </c>
      <c r="Q27" s="17" t="s">
        <v>322</v>
      </c>
      <c r="R27" s="17" t="s">
        <v>321</v>
      </c>
      <c r="S27" s="17" t="s">
        <v>191</v>
      </c>
      <c r="T27" s="17" t="s">
        <v>322</v>
      </c>
      <c r="U27" s="17" t="s">
        <v>321</v>
      </c>
      <c r="V27" s="17" t="s">
        <v>325</v>
      </c>
      <c r="W27" s="17" t="s">
        <v>316</v>
      </c>
      <c r="X27" s="17" t="s">
        <v>319</v>
      </c>
      <c r="Y27" s="17" t="s">
        <v>192</v>
      </c>
      <c r="Z27" s="17" t="s">
        <v>287</v>
      </c>
      <c r="AA27" s="17" t="s">
        <v>258</v>
      </c>
      <c r="AB27" s="17"/>
      <c r="AC27" s="17"/>
      <c r="AD27" s="17" t="s">
        <v>283</v>
      </c>
      <c r="AE27" s="17" t="s">
        <v>281</v>
      </c>
      <c r="AF27" s="17" t="s">
        <v>280</v>
      </c>
      <c r="AG27" s="17"/>
      <c r="AH27" s="17"/>
      <c r="AI27" s="17" t="s">
        <v>293</v>
      </c>
      <c r="AJ27" s="180" t="s">
        <v>327</v>
      </c>
      <c r="AK27" s="40"/>
      <c r="AL27" s="86" t="s">
        <v>329</v>
      </c>
      <c r="AM27" s="86" t="s">
        <v>287</v>
      </c>
      <c r="AN27" s="86"/>
      <c r="AO27" s="86"/>
      <c r="AP27" s="87"/>
      <c r="AQ27" s="4"/>
      <c r="AR27" s="187" t="str">
        <f>IF(HLOOKUP($A$1&amp;"a",[1]!Plan,AR68,FALSE)="","",HLOOKUP($A$1&amp;"a",[1]!Plan,AR68,FALSE))</f>
        <v>MOC20740</v>
      </c>
      <c r="AS27" s="187" t="str">
        <f>IF(HLOOKUP($A$1&amp;"a",[1]!Plan,AS68,FALSE)="","",HLOOKUP($A$1&amp;"a",[1]!Plan,AS68,FALSE))</f>
        <v>ad001</v>
      </c>
      <c r="AT27" s="18" t="str">
        <f>IF(HLOOKUP($A$1&amp;"a",[1]!Plan,AT68,FALSE)="","",HLOOKUP($A$1&amp;"a",[1]!Plan,AT68,FALSE))</f>
        <v>SWG</v>
      </c>
      <c r="AU27" s="18" t="str">
        <f>IF(HLOOKUP($A$1&amp;"a",[1]!Plan,AU68,FALSE)="","",HLOOKUP($A$1&amp;"a",[1]!Plan,AU68,FALSE))</f>
        <v>AN111</v>
      </c>
      <c r="AV27" s="18" t="str">
        <f>IF(HLOOKUP($A$1&amp;"a",[1]!Plan,AV68,FALSE)="","",HLOOKUP($A$1&amp;"a",[1]!Plan,AV68,FALSE))</f>
        <v>AD011</v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305" t="s">
        <v>49</v>
      </c>
      <c r="D28" s="305" t="s">
        <v>49</v>
      </c>
      <c r="E28" s="305" t="s">
        <v>49</v>
      </c>
      <c r="F28" s="340" t="s">
        <v>2</v>
      </c>
      <c r="G28" s="306" t="s">
        <v>8</v>
      </c>
      <c r="H28" s="306" t="s">
        <v>8</v>
      </c>
      <c r="I28" s="289"/>
      <c r="J28" s="289"/>
      <c r="K28" s="305" t="s">
        <v>49</v>
      </c>
      <c r="L28" s="289"/>
      <c r="M28" s="292" t="s">
        <v>16</v>
      </c>
      <c r="N28" s="217" t="s">
        <v>27</v>
      </c>
      <c r="O28" s="289"/>
      <c r="P28" s="308" t="s">
        <v>55</v>
      </c>
      <c r="Q28" s="308" t="s">
        <v>55</v>
      </c>
      <c r="R28" s="306" t="s">
        <v>8</v>
      </c>
      <c r="S28" s="289"/>
      <c r="T28" s="308" t="s">
        <v>55</v>
      </c>
      <c r="U28" s="306" t="s">
        <v>8</v>
      </c>
      <c r="V28" s="344" t="s">
        <v>233</v>
      </c>
      <c r="W28" s="290" t="s">
        <v>6</v>
      </c>
      <c r="X28" s="305" t="s">
        <v>49</v>
      </c>
      <c r="Y28" s="292" t="s">
        <v>16</v>
      </c>
      <c r="Z28" s="346" t="s">
        <v>78</v>
      </c>
      <c r="AA28" s="293" t="s">
        <v>225</v>
      </c>
      <c r="AB28" s="289"/>
      <c r="AC28" s="289"/>
      <c r="AD28" s="264" t="s">
        <v>74</v>
      </c>
      <c r="AE28" s="320" t="s">
        <v>66</v>
      </c>
      <c r="AF28" s="292" t="s">
        <v>16</v>
      </c>
      <c r="AG28" s="289"/>
      <c r="AH28" s="289"/>
      <c r="AI28" s="324" t="s">
        <v>58</v>
      </c>
      <c r="AJ28" s="348" t="s">
        <v>4</v>
      </c>
      <c r="AK28" s="316"/>
      <c r="AL28" s="299" t="s">
        <v>9</v>
      </c>
      <c r="AM28" s="321" t="s">
        <v>229</v>
      </c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>
        <v>4</v>
      </c>
      <c r="D29" s="26">
        <v>4</v>
      </c>
      <c r="E29" s="26">
        <v>4</v>
      </c>
      <c r="F29" s="26">
        <v>5</v>
      </c>
      <c r="G29" s="26" t="s">
        <v>64</v>
      </c>
      <c r="H29" s="26" t="s">
        <v>64</v>
      </c>
      <c r="I29" s="26"/>
      <c r="J29" s="26"/>
      <c r="K29" s="26">
        <v>4</v>
      </c>
      <c r="L29" s="26"/>
      <c r="M29" s="26" t="s">
        <v>62</v>
      </c>
      <c r="N29" s="26">
        <v>7</v>
      </c>
      <c r="O29" s="26"/>
      <c r="P29" s="26">
        <v>8</v>
      </c>
      <c r="Q29" s="26">
        <v>8</v>
      </c>
      <c r="R29" s="26" t="s">
        <v>64</v>
      </c>
      <c r="S29" s="26"/>
      <c r="T29" s="26">
        <v>8</v>
      </c>
      <c r="U29" s="26" t="s">
        <v>64</v>
      </c>
      <c r="V29" s="26" t="s">
        <v>33</v>
      </c>
      <c r="W29" s="26">
        <v>1</v>
      </c>
      <c r="X29" s="26">
        <v>4</v>
      </c>
      <c r="Y29" s="26" t="s">
        <v>62</v>
      </c>
      <c r="Z29" s="26" t="s">
        <v>271</v>
      </c>
      <c r="AA29" s="26" t="s">
        <v>63</v>
      </c>
      <c r="AB29" s="26"/>
      <c r="AC29" s="26"/>
      <c r="AD29" s="26">
        <v>3</v>
      </c>
      <c r="AE29" s="26">
        <v>9</v>
      </c>
      <c r="AF29" s="26" t="s">
        <v>62</v>
      </c>
      <c r="AG29" s="26"/>
      <c r="AH29" s="26"/>
      <c r="AI29" s="26">
        <v>6</v>
      </c>
      <c r="AJ29" s="82" t="s">
        <v>31</v>
      </c>
      <c r="AK29" s="31"/>
      <c r="AL29" s="124" t="s">
        <v>32</v>
      </c>
      <c r="AM29" s="124" t="s">
        <v>286</v>
      </c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>
        <f>IF(HLOOKUP($A$1&amp;"b",[1]!Plan,AS68,FALSE)="","",HLOOKUP($A$1&amp;"b",[1]!Plan,AS68,FALSE))</f>
        <v>0</v>
      </c>
      <c r="AT29" s="28">
        <f>IF(HLOOKUP($A$1&amp;"b",[1]!Plan,AT68,FALSE)="","",HLOOKUP($A$1&amp;"b",[1]!Plan,AT68,FALSE))</f>
        <v>8</v>
      </c>
      <c r="AU29" s="28">
        <f>IF(HLOOKUP($A$1&amp;"b",[1]!Plan,AU68,FALSE)="","",HLOOKUP($A$1&amp;"b",[1]!Plan,AU68,FALSE))</f>
        <v>8</v>
      </c>
      <c r="AV29" s="28">
        <f>IF(HLOOKUP($A$1&amp;"b",[1]!Plan,AV68,FALSE)="","",HLOOKUP($A$1&amp;"b",[1]!Plan,AV68,FALSE))</f>
        <v>8</v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7</v>
      </c>
      <c r="BA29" s="167">
        <f t="shared" si="16"/>
        <v>0</v>
      </c>
      <c r="BB29" s="167">
        <f t="shared" si="16"/>
        <v>7</v>
      </c>
      <c r="BC29" s="167">
        <f t="shared" si="16"/>
        <v>12</v>
      </c>
      <c r="BD29" s="167">
        <f t="shared" si="16"/>
        <v>13</v>
      </c>
      <c r="BE29" s="167">
        <f t="shared" si="16"/>
        <v>4</v>
      </c>
      <c r="BF29" s="167">
        <f t="shared" si="16"/>
        <v>6</v>
      </c>
      <c r="BG29" s="167">
        <f t="shared" si="16"/>
        <v>7</v>
      </c>
      <c r="BH29" s="167">
        <f t="shared" si="16"/>
        <v>10</v>
      </c>
      <c r="BI29" s="167">
        <f t="shared" si="16"/>
        <v>0</v>
      </c>
      <c r="BJ29" s="167">
        <f t="shared" si="16"/>
        <v>1</v>
      </c>
      <c r="BK29" s="167">
        <f t="shared" si="16"/>
        <v>1</v>
      </c>
      <c r="BL29" s="167">
        <f t="shared" si="16"/>
        <v>6</v>
      </c>
      <c r="BM29" s="167">
        <f t="shared" si="16"/>
        <v>0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7</v>
      </c>
      <c r="BR29" s="167">
        <f t="shared" si="16"/>
        <v>6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175"/>
      <c r="AE30" s="32"/>
      <c r="AF30" s="32"/>
      <c r="AG30" s="32"/>
      <c r="AH30" s="32"/>
      <c r="AI30" s="32"/>
      <c r="AJ30" s="251"/>
      <c r="AK30" s="32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253</v>
      </c>
      <c r="C34" s="17" t="s">
        <v>319</v>
      </c>
      <c r="D34" s="17" t="s">
        <v>319</v>
      </c>
      <c r="E34" s="17" t="s">
        <v>319</v>
      </c>
      <c r="F34" s="17" t="s">
        <v>313</v>
      </c>
      <c r="G34" s="17" t="s">
        <v>321</v>
      </c>
      <c r="H34" s="17" t="s">
        <v>321</v>
      </c>
      <c r="I34" s="17"/>
      <c r="J34" s="17"/>
      <c r="K34" s="17" t="s">
        <v>319</v>
      </c>
      <c r="L34" s="17"/>
      <c r="M34" s="17" t="s">
        <v>262</v>
      </c>
      <c r="N34" s="17" t="s">
        <v>315</v>
      </c>
      <c r="O34" s="17"/>
      <c r="P34" s="17" t="s">
        <v>322</v>
      </c>
      <c r="Q34" s="17" t="s">
        <v>322</v>
      </c>
      <c r="R34" s="17" t="s">
        <v>321</v>
      </c>
      <c r="S34" s="17" t="s">
        <v>191</v>
      </c>
      <c r="T34" s="17" t="s">
        <v>322</v>
      </c>
      <c r="U34" s="17" t="s">
        <v>321</v>
      </c>
      <c r="V34" s="17" t="s">
        <v>325</v>
      </c>
      <c r="W34" s="17" t="s">
        <v>316</v>
      </c>
      <c r="X34" s="17" t="s">
        <v>319</v>
      </c>
      <c r="Y34" s="17" t="s">
        <v>192</v>
      </c>
      <c r="Z34" s="17" t="s">
        <v>287</v>
      </c>
      <c r="AA34" s="17" t="s">
        <v>258</v>
      </c>
      <c r="AB34" s="17"/>
      <c r="AC34" s="17"/>
      <c r="AD34" s="17" t="s">
        <v>283</v>
      </c>
      <c r="AE34" s="17" t="s">
        <v>281</v>
      </c>
      <c r="AF34" s="17" t="s">
        <v>280</v>
      </c>
      <c r="AG34" s="17"/>
      <c r="AH34" s="17"/>
      <c r="AI34" s="17" t="s">
        <v>292</v>
      </c>
      <c r="AJ34" s="180" t="s">
        <v>327</v>
      </c>
      <c r="AK34" s="40" t="s">
        <v>330</v>
      </c>
      <c r="AL34" s="40" t="s">
        <v>329</v>
      </c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>MOC20740</v>
      </c>
      <c r="AS34" s="187" t="str">
        <f>IF(HLOOKUP($A$1&amp;"a",[1]!Plan,AS69,FALSE)="","",HLOOKUP($A$1&amp;"a",[1]!Plan,AS69,FALSE))</f>
        <v>AD001</v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>AN111</v>
      </c>
      <c r="AV34" s="18" t="str">
        <f>IF(HLOOKUP($A$1&amp;"a",[1]!Plan,AV69,FALSE)="","",HLOOKUP($A$1&amp;"a",[1]!Plan,AV69,FALSE))</f>
        <v>AD011</v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305" t="s">
        <v>49</v>
      </c>
      <c r="D35" s="305" t="s">
        <v>49</v>
      </c>
      <c r="E35" s="305" t="s">
        <v>49</v>
      </c>
      <c r="F35" s="340" t="s">
        <v>2</v>
      </c>
      <c r="G35" s="306" t="s">
        <v>8</v>
      </c>
      <c r="H35" s="306" t="s">
        <v>8</v>
      </c>
      <c r="I35" s="289"/>
      <c r="J35" s="289"/>
      <c r="K35" s="305" t="s">
        <v>49</v>
      </c>
      <c r="L35" s="289"/>
      <c r="M35" s="292" t="s">
        <v>16</v>
      </c>
      <c r="N35" s="217" t="s">
        <v>27</v>
      </c>
      <c r="O35" s="289"/>
      <c r="P35" s="308" t="s">
        <v>55</v>
      </c>
      <c r="Q35" s="308" t="s">
        <v>55</v>
      </c>
      <c r="R35" s="306" t="s">
        <v>8</v>
      </c>
      <c r="S35" s="289"/>
      <c r="T35" s="308" t="s">
        <v>55</v>
      </c>
      <c r="U35" s="306" t="s">
        <v>8</v>
      </c>
      <c r="V35" s="344" t="s">
        <v>233</v>
      </c>
      <c r="W35" s="290" t="s">
        <v>6</v>
      </c>
      <c r="X35" s="305" t="s">
        <v>49</v>
      </c>
      <c r="Y35" s="292" t="s">
        <v>16</v>
      </c>
      <c r="Z35" s="346" t="s">
        <v>78</v>
      </c>
      <c r="AA35" s="293" t="s">
        <v>225</v>
      </c>
      <c r="AB35" s="289"/>
      <c r="AC35" s="289"/>
      <c r="AD35" s="264" t="s">
        <v>74</v>
      </c>
      <c r="AE35" s="320" t="s">
        <v>66</v>
      </c>
      <c r="AF35" s="292" t="s">
        <v>16</v>
      </c>
      <c r="AG35" s="289"/>
      <c r="AH35" s="289"/>
      <c r="AI35" s="295" t="s">
        <v>26</v>
      </c>
      <c r="AJ35" s="348" t="s">
        <v>4</v>
      </c>
      <c r="AK35" s="349" t="s">
        <v>221</v>
      </c>
      <c r="AL35" s="351" t="s">
        <v>9</v>
      </c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>
        <v>4</v>
      </c>
      <c r="D36" s="26">
        <v>4</v>
      </c>
      <c r="E36" s="26">
        <v>4</v>
      </c>
      <c r="F36" s="26">
        <v>5</v>
      </c>
      <c r="G36" s="26" t="s">
        <v>64</v>
      </c>
      <c r="H36" s="26" t="s">
        <v>64</v>
      </c>
      <c r="I36" s="26"/>
      <c r="J36" s="26"/>
      <c r="K36" s="26">
        <v>4</v>
      </c>
      <c r="L36" s="26"/>
      <c r="M36" s="26" t="s">
        <v>62</v>
      </c>
      <c r="N36" s="26">
        <v>7</v>
      </c>
      <c r="O36" s="26"/>
      <c r="P36" s="26">
        <v>8</v>
      </c>
      <c r="Q36" s="26">
        <v>8</v>
      </c>
      <c r="R36" s="26" t="s">
        <v>64</v>
      </c>
      <c r="S36" s="26"/>
      <c r="T36" s="26">
        <v>8</v>
      </c>
      <c r="U36" s="26" t="s">
        <v>64</v>
      </c>
      <c r="V36" s="26" t="s">
        <v>33</v>
      </c>
      <c r="W36" s="26">
        <v>1</v>
      </c>
      <c r="X36" s="26">
        <v>4</v>
      </c>
      <c r="Y36" s="26" t="s">
        <v>62</v>
      </c>
      <c r="Z36" s="26" t="s">
        <v>271</v>
      </c>
      <c r="AA36" s="26" t="s">
        <v>63</v>
      </c>
      <c r="AB36" s="26"/>
      <c r="AC36" s="26"/>
      <c r="AD36" s="26">
        <v>3</v>
      </c>
      <c r="AE36" s="26">
        <v>9</v>
      </c>
      <c r="AF36" s="26" t="s">
        <v>62</v>
      </c>
      <c r="AG36" s="26"/>
      <c r="AH36" s="26"/>
      <c r="AI36" s="26">
        <v>6</v>
      </c>
      <c r="AJ36" s="82" t="s">
        <v>31</v>
      </c>
      <c r="AK36" s="31" t="s">
        <v>34</v>
      </c>
      <c r="AL36" s="31" t="s">
        <v>32</v>
      </c>
      <c r="AM36" s="124"/>
      <c r="AN36" s="124"/>
      <c r="AO36" s="124"/>
      <c r="AP36" s="125"/>
      <c r="AQ36" s="4"/>
      <c r="AR36" s="28">
        <f>IF(HLOOKUP($A$1&amp;"b",[1]!Plan,AR69,FALSE)="","",HLOOKUP($A$1&amp;"b",[1]!Plan,AR69,FALSE))</f>
        <v>8</v>
      </c>
      <c r="AS36" s="28">
        <f>IF(HLOOKUP($A$1&amp;"b",[1]!Plan,AS69,FALSE)="","",HLOOKUP($A$1&amp;"b",[1]!Plan,AS69,FALSE))</f>
        <v>8</v>
      </c>
      <c r="AT36" s="28" t="str">
        <f>IF(HLOOKUP($A$1&amp;"b",[1]!Plan,AT69,FALSE)="","",HLOOKUP($A$1&amp;"b",[1]!Plan,AT69,FALSE))</f>
        <v/>
      </c>
      <c r="AU36" s="28">
        <f>IF(HLOOKUP($A$1&amp;"b",[1]!Plan,AU69,FALSE)="","",HLOOKUP($A$1&amp;"b",[1]!Plan,AU69,FALSE))</f>
        <v>8</v>
      </c>
      <c r="AV36" s="28">
        <f>IF(HLOOKUP($A$1&amp;"b",[1]!Plan,AV69,FALSE)="","",HLOOKUP($A$1&amp;"b",[1]!Plan,AV69,FALSE))</f>
        <v>8</v>
      </c>
      <c r="AW36" s="28"/>
      <c r="AX36" s="28"/>
      <c r="AY36" s="29"/>
      <c r="AZ36" s="167">
        <f t="shared" ref="AZ36:BR36" si="20">SUMIF($B36:$AP36,AZ$3,$B$2:$AP$2)</f>
        <v>7</v>
      </c>
      <c r="BA36" s="167">
        <f t="shared" si="20"/>
        <v>0</v>
      </c>
      <c r="BB36" s="167">
        <f t="shared" si="20"/>
        <v>7</v>
      </c>
      <c r="BC36" s="167">
        <f t="shared" si="20"/>
        <v>12</v>
      </c>
      <c r="BD36" s="167">
        <f t="shared" si="20"/>
        <v>13</v>
      </c>
      <c r="BE36" s="167">
        <f t="shared" si="20"/>
        <v>4</v>
      </c>
      <c r="BF36" s="167">
        <f t="shared" si="20"/>
        <v>6</v>
      </c>
      <c r="BG36" s="167">
        <f t="shared" si="20"/>
        <v>7</v>
      </c>
      <c r="BH36" s="167">
        <f t="shared" si="20"/>
        <v>10</v>
      </c>
      <c r="BI36" s="167">
        <f t="shared" si="20"/>
        <v>0</v>
      </c>
      <c r="BJ36" s="167">
        <f t="shared" si="20"/>
        <v>1</v>
      </c>
      <c r="BK36" s="167">
        <f t="shared" si="20"/>
        <v>1</v>
      </c>
      <c r="BL36" s="167">
        <f t="shared" si="20"/>
        <v>6</v>
      </c>
      <c r="BM36" s="167">
        <f t="shared" si="20"/>
        <v>1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7</v>
      </c>
      <c r="BR36" s="167">
        <f t="shared" si="20"/>
        <v>6</v>
      </c>
    </row>
    <row r="37" spans="1:71" ht="15" customHeight="1" x14ac:dyDescent="0.3">
      <c r="A37" s="192"/>
      <c r="B37" s="17" t="s">
        <v>253</v>
      </c>
      <c r="C37" s="17" t="s">
        <v>319</v>
      </c>
      <c r="D37" s="17" t="s">
        <v>319</v>
      </c>
      <c r="E37" s="17" t="s">
        <v>319</v>
      </c>
      <c r="F37" s="17" t="s">
        <v>313</v>
      </c>
      <c r="G37" s="17" t="s">
        <v>321</v>
      </c>
      <c r="H37" s="17" t="s">
        <v>321</v>
      </c>
      <c r="I37" s="17"/>
      <c r="J37" s="17"/>
      <c r="K37" s="17" t="s">
        <v>319</v>
      </c>
      <c r="L37" s="17"/>
      <c r="M37" s="17" t="s">
        <v>262</v>
      </c>
      <c r="N37" s="17" t="s">
        <v>315</v>
      </c>
      <c r="O37" s="17"/>
      <c r="P37" s="17" t="s">
        <v>322</v>
      </c>
      <c r="Q37" s="17" t="s">
        <v>322</v>
      </c>
      <c r="R37" s="17" t="s">
        <v>321</v>
      </c>
      <c r="S37" s="17" t="s">
        <v>191</v>
      </c>
      <c r="T37" s="17" t="s">
        <v>322</v>
      </c>
      <c r="U37" s="17" t="s">
        <v>321</v>
      </c>
      <c r="V37" s="17" t="s">
        <v>325</v>
      </c>
      <c r="W37" s="17" t="s">
        <v>316</v>
      </c>
      <c r="X37" s="17" t="s">
        <v>319</v>
      </c>
      <c r="Y37" s="17" t="s">
        <v>192</v>
      </c>
      <c r="Z37" s="17" t="s">
        <v>287</v>
      </c>
      <c r="AA37" s="17" t="s">
        <v>258</v>
      </c>
      <c r="AB37" s="17"/>
      <c r="AC37" s="17"/>
      <c r="AD37" s="17" t="s">
        <v>283</v>
      </c>
      <c r="AE37" s="17" t="s">
        <v>281</v>
      </c>
      <c r="AF37" s="17" t="s">
        <v>280</v>
      </c>
      <c r="AG37" s="17"/>
      <c r="AH37" s="17"/>
      <c r="AI37" s="17" t="s">
        <v>292</v>
      </c>
      <c r="AJ37" s="180" t="s">
        <v>327</v>
      </c>
      <c r="AK37" s="40" t="s">
        <v>330</v>
      </c>
      <c r="AL37" s="40" t="s">
        <v>329</v>
      </c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>MOC20740</v>
      </c>
      <c r="AS37" s="187" t="str">
        <f>IF(HLOOKUP($A$1&amp;"a",[1]!Plan,AS69,FALSE)="","",HLOOKUP($A$1&amp;"a",[1]!Plan,AS69,FALSE))</f>
        <v>AD001</v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>AN111</v>
      </c>
      <c r="AV37" s="18" t="str">
        <f>IF(HLOOKUP($A$1&amp;"a",[1]!Plan,AV69,FALSE)="","",HLOOKUP($A$1&amp;"a",[1]!Plan,AV69,FALSE))</f>
        <v>AD011</v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305" t="s">
        <v>49</v>
      </c>
      <c r="D38" s="305" t="s">
        <v>49</v>
      </c>
      <c r="E38" s="305" t="s">
        <v>49</v>
      </c>
      <c r="F38" s="340" t="s">
        <v>2</v>
      </c>
      <c r="G38" s="306" t="s">
        <v>8</v>
      </c>
      <c r="H38" s="306" t="s">
        <v>8</v>
      </c>
      <c r="I38" s="289"/>
      <c r="J38" s="289"/>
      <c r="K38" s="305" t="s">
        <v>49</v>
      </c>
      <c r="L38" s="289"/>
      <c r="M38" s="292" t="s">
        <v>16</v>
      </c>
      <c r="N38" s="217" t="s">
        <v>27</v>
      </c>
      <c r="O38" s="289"/>
      <c r="P38" s="308" t="s">
        <v>55</v>
      </c>
      <c r="Q38" s="308" t="s">
        <v>55</v>
      </c>
      <c r="R38" s="306" t="s">
        <v>8</v>
      </c>
      <c r="S38" s="289"/>
      <c r="T38" s="308" t="s">
        <v>55</v>
      </c>
      <c r="U38" s="306" t="s">
        <v>8</v>
      </c>
      <c r="V38" s="344" t="s">
        <v>233</v>
      </c>
      <c r="W38" s="290" t="s">
        <v>6</v>
      </c>
      <c r="X38" s="305" t="s">
        <v>49</v>
      </c>
      <c r="Y38" s="292" t="s">
        <v>16</v>
      </c>
      <c r="Z38" s="346" t="s">
        <v>78</v>
      </c>
      <c r="AA38" s="293" t="s">
        <v>225</v>
      </c>
      <c r="AB38" s="289"/>
      <c r="AC38" s="289"/>
      <c r="AD38" s="264" t="s">
        <v>74</v>
      </c>
      <c r="AE38" s="320" t="s">
        <v>66</v>
      </c>
      <c r="AF38" s="292" t="s">
        <v>16</v>
      </c>
      <c r="AG38" s="289"/>
      <c r="AH38" s="289"/>
      <c r="AI38" s="295" t="s">
        <v>26</v>
      </c>
      <c r="AJ38" s="348" t="s">
        <v>4</v>
      </c>
      <c r="AK38" s="349" t="s">
        <v>221</v>
      </c>
      <c r="AL38" s="351" t="s">
        <v>9</v>
      </c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>
        <v>4</v>
      </c>
      <c r="D39" s="26">
        <v>4</v>
      </c>
      <c r="E39" s="26">
        <v>4</v>
      </c>
      <c r="F39" s="26">
        <v>5</v>
      </c>
      <c r="G39" s="26" t="s">
        <v>64</v>
      </c>
      <c r="H39" s="26" t="s">
        <v>64</v>
      </c>
      <c r="I39" s="26"/>
      <c r="J39" s="26"/>
      <c r="K39" s="26">
        <v>4</v>
      </c>
      <c r="L39" s="26"/>
      <c r="M39" s="26" t="s">
        <v>62</v>
      </c>
      <c r="N39" s="26">
        <v>7</v>
      </c>
      <c r="O39" s="26"/>
      <c r="P39" s="26">
        <v>8</v>
      </c>
      <c r="Q39" s="26">
        <v>8</v>
      </c>
      <c r="R39" s="26" t="s">
        <v>64</v>
      </c>
      <c r="S39" s="26"/>
      <c r="T39" s="26">
        <v>8</v>
      </c>
      <c r="U39" s="26" t="s">
        <v>64</v>
      </c>
      <c r="V39" s="26" t="s">
        <v>33</v>
      </c>
      <c r="W39" s="26">
        <v>1</v>
      </c>
      <c r="X39" s="26">
        <v>4</v>
      </c>
      <c r="Y39" s="26" t="s">
        <v>62</v>
      </c>
      <c r="Z39" s="26" t="s">
        <v>271</v>
      </c>
      <c r="AA39" s="26" t="s">
        <v>63</v>
      </c>
      <c r="AB39" s="26"/>
      <c r="AC39" s="26"/>
      <c r="AD39" s="26">
        <v>3</v>
      </c>
      <c r="AE39" s="26">
        <v>9</v>
      </c>
      <c r="AF39" s="26" t="s">
        <v>62</v>
      </c>
      <c r="AG39" s="26"/>
      <c r="AH39" s="26"/>
      <c r="AI39" s="26">
        <v>6</v>
      </c>
      <c r="AJ39" s="82" t="s">
        <v>31</v>
      </c>
      <c r="AK39" s="31" t="s">
        <v>34</v>
      </c>
      <c r="AL39" s="31" t="s">
        <v>32</v>
      </c>
      <c r="AM39" s="124"/>
      <c r="AN39" s="124"/>
      <c r="AO39" s="124"/>
      <c r="AP39" s="125"/>
      <c r="AQ39" s="4"/>
      <c r="AR39" s="28">
        <f>IF(HLOOKUP($A$1&amp;"b",[1]!Plan,AR69,FALSE)="","",HLOOKUP($A$1&amp;"b",[1]!Plan,AR69,FALSE))</f>
        <v>8</v>
      </c>
      <c r="AS39" s="28">
        <f>IF(HLOOKUP($A$1&amp;"b",[1]!Plan,AS69,FALSE)="","",HLOOKUP($A$1&amp;"b",[1]!Plan,AS69,FALSE))</f>
        <v>8</v>
      </c>
      <c r="AT39" s="28" t="str">
        <f>IF(HLOOKUP($A$1&amp;"b",[1]!Plan,AT69,FALSE)="","",HLOOKUP($A$1&amp;"b",[1]!Plan,AT69,FALSE))</f>
        <v/>
      </c>
      <c r="AU39" s="28">
        <f>IF(HLOOKUP($A$1&amp;"b",[1]!Plan,AU69,FALSE)="","",HLOOKUP($A$1&amp;"b",[1]!Plan,AU69,FALSE))</f>
        <v>8</v>
      </c>
      <c r="AV39" s="28">
        <f>IF(HLOOKUP($A$1&amp;"b",[1]!Plan,AV69,FALSE)="","",HLOOKUP($A$1&amp;"b",[1]!Plan,AV69,FALSE))</f>
        <v>8</v>
      </c>
      <c r="AW39" s="28"/>
      <c r="AX39" s="28"/>
      <c r="AY39" s="29"/>
      <c r="AZ39" s="167">
        <f t="shared" ref="AZ39:BR39" si="22">SUMIF($B39:$AP39,AZ$3,$B$2:$AP$2)</f>
        <v>7</v>
      </c>
      <c r="BA39" s="167">
        <f t="shared" si="22"/>
        <v>0</v>
      </c>
      <c r="BB39" s="167">
        <f t="shared" si="22"/>
        <v>7</v>
      </c>
      <c r="BC39" s="167">
        <f t="shared" si="22"/>
        <v>12</v>
      </c>
      <c r="BD39" s="167">
        <f t="shared" si="22"/>
        <v>13</v>
      </c>
      <c r="BE39" s="167">
        <f t="shared" si="22"/>
        <v>4</v>
      </c>
      <c r="BF39" s="167">
        <f t="shared" si="22"/>
        <v>6</v>
      </c>
      <c r="BG39" s="167">
        <f t="shared" si="22"/>
        <v>7</v>
      </c>
      <c r="BH39" s="167">
        <f t="shared" si="22"/>
        <v>10</v>
      </c>
      <c r="BI39" s="167">
        <f t="shared" si="22"/>
        <v>0</v>
      </c>
      <c r="BJ39" s="167">
        <f t="shared" si="22"/>
        <v>1</v>
      </c>
      <c r="BK39" s="167">
        <f t="shared" si="22"/>
        <v>1</v>
      </c>
      <c r="BL39" s="167">
        <f t="shared" si="22"/>
        <v>6</v>
      </c>
      <c r="BM39" s="167">
        <f t="shared" si="22"/>
        <v>1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7</v>
      </c>
      <c r="BR39" s="167">
        <f t="shared" si="22"/>
        <v>6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253</v>
      </c>
      <c r="C44" s="17" t="s">
        <v>319</v>
      </c>
      <c r="D44" s="17" t="s">
        <v>319</v>
      </c>
      <c r="E44" s="17" t="s">
        <v>319</v>
      </c>
      <c r="F44" s="17" t="s">
        <v>313</v>
      </c>
      <c r="G44" s="17" t="s">
        <v>321</v>
      </c>
      <c r="H44" s="17" t="s">
        <v>321</v>
      </c>
      <c r="I44" s="17"/>
      <c r="J44" s="17"/>
      <c r="K44" s="17" t="s">
        <v>319</v>
      </c>
      <c r="L44" s="17"/>
      <c r="M44" s="17" t="s">
        <v>262</v>
      </c>
      <c r="N44" s="17" t="s">
        <v>315</v>
      </c>
      <c r="O44" s="17"/>
      <c r="P44" s="17" t="s">
        <v>322</v>
      </c>
      <c r="Q44" s="17" t="s">
        <v>322</v>
      </c>
      <c r="R44" s="17" t="s">
        <v>321</v>
      </c>
      <c r="S44" s="17" t="s">
        <v>191</v>
      </c>
      <c r="T44" s="17" t="s">
        <v>322</v>
      </c>
      <c r="U44" s="17" t="s">
        <v>321</v>
      </c>
      <c r="V44" s="17" t="s">
        <v>325</v>
      </c>
      <c r="W44" s="17" t="s">
        <v>316</v>
      </c>
      <c r="X44" s="17" t="s">
        <v>319</v>
      </c>
      <c r="Y44" s="17" t="s">
        <v>192</v>
      </c>
      <c r="Z44" s="17"/>
      <c r="AA44" s="17"/>
      <c r="AB44" s="17"/>
      <c r="AC44" s="17"/>
      <c r="AD44" s="17" t="s">
        <v>283</v>
      </c>
      <c r="AE44" s="17" t="s">
        <v>299</v>
      </c>
      <c r="AF44" s="17" t="s">
        <v>280</v>
      </c>
      <c r="AG44" s="17"/>
      <c r="AH44" s="17"/>
      <c r="AI44" s="17" t="s">
        <v>292</v>
      </c>
      <c r="AJ44" s="180"/>
      <c r="AK44" s="86" t="s">
        <v>330</v>
      </c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>MOC20740</v>
      </c>
      <c r="AS44" s="187" t="str">
        <f>IF(HLOOKUP($A$1&amp;"a",[1]!Plan,AS70,FALSE)="","",HLOOKUP($A$1&amp;"a",[1]!Plan,AS70,FALSE))</f>
        <v>AD001</v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305" t="s">
        <v>49</v>
      </c>
      <c r="D45" s="305" t="s">
        <v>49</v>
      </c>
      <c r="E45" s="305" t="s">
        <v>49</v>
      </c>
      <c r="F45" s="340" t="s">
        <v>2</v>
      </c>
      <c r="G45" s="306" t="s">
        <v>8</v>
      </c>
      <c r="H45" s="306" t="s">
        <v>8</v>
      </c>
      <c r="I45" s="289"/>
      <c r="J45" s="289"/>
      <c r="K45" s="305" t="s">
        <v>49</v>
      </c>
      <c r="L45" s="289"/>
      <c r="M45" s="292" t="s">
        <v>16</v>
      </c>
      <c r="N45" s="217" t="s">
        <v>27</v>
      </c>
      <c r="O45" s="289"/>
      <c r="P45" s="308" t="s">
        <v>55</v>
      </c>
      <c r="Q45" s="308" t="s">
        <v>55</v>
      </c>
      <c r="R45" s="306" t="s">
        <v>8</v>
      </c>
      <c r="S45" s="289"/>
      <c r="T45" s="308" t="s">
        <v>55</v>
      </c>
      <c r="U45" s="306" t="s">
        <v>8</v>
      </c>
      <c r="V45" s="344" t="s">
        <v>233</v>
      </c>
      <c r="W45" s="290" t="s">
        <v>6</v>
      </c>
      <c r="X45" s="305" t="s">
        <v>49</v>
      </c>
      <c r="Y45" s="292" t="s">
        <v>16</v>
      </c>
      <c r="Z45" s="289"/>
      <c r="AA45" s="289"/>
      <c r="AB45" s="289"/>
      <c r="AC45" s="289"/>
      <c r="AD45" s="264" t="s">
        <v>74</v>
      </c>
      <c r="AE45" s="291" t="s">
        <v>1</v>
      </c>
      <c r="AF45" s="292" t="s">
        <v>16</v>
      </c>
      <c r="AG45" s="289"/>
      <c r="AH45" s="289"/>
      <c r="AI45" s="295" t="s">
        <v>26</v>
      </c>
      <c r="AJ45" s="313"/>
      <c r="AK45" s="350" t="s">
        <v>221</v>
      </c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>
        <v>4</v>
      </c>
      <c r="D46" s="26">
        <v>4</v>
      </c>
      <c r="E46" s="26">
        <v>4</v>
      </c>
      <c r="F46" s="26">
        <v>5</v>
      </c>
      <c r="G46" s="26" t="s">
        <v>64</v>
      </c>
      <c r="H46" s="26" t="s">
        <v>64</v>
      </c>
      <c r="I46" s="26"/>
      <c r="J46" s="26"/>
      <c r="K46" s="26">
        <v>4</v>
      </c>
      <c r="L46" s="26"/>
      <c r="M46" s="26" t="s">
        <v>271</v>
      </c>
      <c r="N46" s="26">
        <v>7</v>
      </c>
      <c r="O46" s="26"/>
      <c r="P46" s="26">
        <v>8</v>
      </c>
      <c r="Q46" s="26">
        <v>8</v>
      </c>
      <c r="R46" s="26" t="s">
        <v>64</v>
      </c>
      <c r="S46" s="26"/>
      <c r="T46" s="26">
        <v>8</v>
      </c>
      <c r="U46" s="26" t="s">
        <v>64</v>
      </c>
      <c r="V46" s="26" t="s">
        <v>33</v>
      </c>
      <c r="W46" s="26">
        <v>1</v>
      </c>
      <c r="X46" s="26">
        <v>4</v>
      </c>
      <c r="Y46" s="26" t="s">
        <v>62</v>
      </c>
      <c r="Z46" s="26"/>
      <c r="AA46" s="26"/>
      <c r="AB46" s="26"/>
      <c r="AC46" s="26"/>
      <c r="AD46" s="26">
        <v>3</v>
      </c>
      <c r="AE46" s="26">
        <v>9</v>
      </c>
      <c r="AF46" s="26" t="s">
        <v>62</v>
      </c>
      <c r="AG46" s="26"/>
      <c r="AH46" s="26"/>
      <c r="AI46" s="26">
        <v>6</v>
      </c>
      <c r="AJ46" s="82"/>
      <c r="AK46" s="31" t="s">
        <v>34</v>
      </c>
      <c r="AL46" s="31"/>
      <c r="AM46" s="124"/>
      <c r="AN46" s="124"/>
      <c r="AO46" s="124"/>
      <c r="AP46" s="125"/>
      <c r="AQ46" s="4"/>
      <c r="AR46" s="28">
        <f>IF(HLOOKUP($A$1&amp;"b",[1]!Plan,AR70,FALSE)="","",HLOOKUP($A$1&amp;"b",[1]!Plan,AR70,FALSE))</f>
        <v>0</v>
      </c>
      <c r="AS46" s="28">
        <f>IF(HLOOKUP($A$1&amp;"b",[1]!Plan,AS70,FALSE)="","",HLOOKUP($A$1&amp;"b",[1]!Plan,AS70,FALSE))</f>
        <v>8</v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7</v>
      </c>
      <c r="BA46" s="167">
        <f t="shared" si="26"/>
        <v>0</v>
      </c>
      <c r="BB46" s="167">
        <f t="shared" si="26"/>
        <v>7</v>
      </c>
      <c r="BC46" s="167">
        <f t="shared" si="26"/>
        <v>12</v>
      </c>
      <c r="BD46" s="167">
        <f t="shared" si="26"/>
        <v>13</v>
      </c>
      <c r="BE46" s="167">
        <f t="shared" si="26"/>
        <v>4</v>
      </c>
      <c r="BF46" s="167">
        <f t="shared" si="26"/>
        <v>6</v>
      </c>
      <c r="BG46" s="167">
        <f t="shared" si="26"/>
        <v>7</v>
      </c>
      <c r="BH46" s="167">
        <f t="shared" si="26"/>
        <v>10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6</v>
      </c>
      <c r="BM46" s="167">
        <f t="shared" si="26"/>
        <v>1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7</v>
      </c>
      <c r="BR46" s="167">
        <f t="shared" si="26"/>
        <v>2</v>
      </c>
    </row>
    <row r="47" spans="1:71" ht="15" customHeight="1" x14ac:dyDescent="0.3">
      <c r="A47" s="192"/>
      <c r="B47" s="17" t="s">
        <v>253</v>
      </c>
      <c r="C47" s="17" t="s">
        <v>319</v>
      </c>
      <c r="D47" s="17" t="s">
        <v>319</v>
      </c>
      <c r="E47" s="17" t="s">
        <v>319</v>
      </c>
      <c r="F47" s="17" t="s">
        <v>313</v>
      </c>
      <c r="G47" s="17" t="s">
        <v>321</v>
      </c>
      <c r="H47" s="17" t="s">
        <v>321</v>
      </c>
      <c r="I47" s="17"/>
      <c r="J47" s="17"/>
      <c r="K47" s="17" t="s">
        <v>319</v>
      </c>
      <c r="L47" s="17"/>
      <c r="M47" s="17" t="s">
        <v>262</v>
      </c>
      <c r="N47" s="17" t="s">
        <v>315</v>
      </c>
      <c r="O47" s="17"/>
      <c r="P47" s="17" t="s">
        <v>322</v>
      </c>
      <c r="Q47" s="17" t="s">
        <v>322</v>
      </c>
      <c r="R47" s="17" t="s">
        <v>321</v>
      </c>
      <c r="S47" s="17" t="s">
        <v>191</v>
      </c>
      <c r="T47" s="17" t="s">
        <v>322</v>
      </c>
      <c r="U47" s="17" t="s">
        <v>321</v>
      </c>
      <c r="V47" s="17" t="s">
        <v>325</v>
      </c>
      <c r="W47" s="17" t="s">
        <v>316</v>
      </c>
      <c r="X47" s="17" t="s">
        <v>319</v>
      </c>
      <c r="Y47" s="17" t="s">
        <v>192</v>
      </c>
      <c r="Z47" s="17"/>
      <c r="AA47" s="17"/>
      <c r="AB47" s="17"/>
      <c r="AC47" s="17"/>
      <c r="AD47" s="17" t="s">
        <v>283</v>
      </c>
      <c r="AE47" s="17" t="s">
        <v>299</v>
      </c>
      <c r="AF47" s="17" t="s">
        <v>280</v>
      </c>
      <c r="AG47" s="17"/>
      <c r="AH47" s="17"/>
      <c r="AI47" s="17" t="s">
        <v>292</v>
      </c>
      <c r="AJ47" s="180"/>
      <c r="AK47" s="40" t="s">
        <v>330</v>
      </c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>MOC20740</v>
      </c>
      <c r="AS47" s="187" t="str">
        <f>IF(HLOOKUP($A$1&amp;"a",[1]!Plan,AS70,FALSE)="","",HLOOKUP($A$1&amp;"a",[1]!Plan,AS70,FALSE))</f>
        <v>AD001</v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305" t="s">
        <v>49</v>
      </c>
      <c r="D48" s="305" t="s">
        <v>49</v>
      </c>
      <c r="E48" s="305" t="s">
        <v>49</v>
      </c>
      <c r="F48" s="340" t="s">
        <v>2</v>
      </c>
      <c r="G48" s="306" t="s">
        <v>8</v>
      </c>
      <c r="H48" s="306" t="s">
        <v>8</v>
      </c>
      <c r="I48" s="289"/>
      <c r="J48" s="289"/>
      <c r="K48" s="305" t="s">
        <v>49</v>
      </c>
      <c r="L48" s="289"/>
      <c r="M48" s="292" t="s">
        <v>16</v>
      </c>
      <c r="N48" s="217" t="s">
        <v>27</v>
      </c>
      <c r="O48" s="289"/>
      <c r="P48" s="308" t="s">
        <v>55</v>
      </c>
      <c r="Q48" s="308" t="s">
        <v>55</v>
      </c>
      <c r="R48" s="306" t="s">
        <v>8</v>
      </c>
      <c r="S48" s="289"/>
      <c r="T48" s="308" t="s">
        <v>55</v>
      </c>
      <c r="U48" s="306" t="s">
        <v>8</v>
      </c>
      <c r="V48" s="344" t="s">
        <v>233</v>
      </c>
      <c r="W48" s="290" t="s">
        <v>6</v>
      </c>
      <c r="X48" s="305" t="s">
        <v>49</v>
      </c>
      <c r="Y48" s="292" t="s">
        <v>16</v>
      </c>
      <c r="Z48" s="289"/>
      <c r="AA48" s="289"/>
      <c r="AB48" s="289"/>
      <c r="AC48" s="289"/>
      <c r="AD48" s="264" t="s">
        <v>74</v>
      </c>
      <c r="AE48" s="292" t="s">
        <v>16</v>
      </c>
      <c r="AF48" s="292" t="s">
        <v>16</v>
      </c>
      <c r="AG48" s="289"/>
      <c r="AH48" s="289"/>
      <c r="AI48" s="295" t="s">
        <v>26</v>
      </c>
      <c r="AJ48" s="313"/>
      <c r="AK48" s="349" t="s">
        <v>221</v>
      </c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>
        <v>4</v>
      </c>
      <c r="D49" s="26">
        <v>4</v>
      </c>
      <c r="E49" s="26">
        <v>4</v>
      </c>
      <c r="F49" s="26">
        <v>5</v>
      </c>
      <c r="G49" s="26" t="s">
        <v>64</v>
      </c>
      <c r="H49" s="26" t="s">
        <v>64</v>
      </c>
      <c r="I49" s="26"/>
      <c r="J49" s="26"/>
      <c r="K49" s="26">
        <v>4</v>
      </c>
      <c r="L49" s="26"/>
      <c r="M49" s="26" t="s">
        <v>271</v>
      </c>
      <c r="N49" s="26">
        <v>7</v>
      </c>
      <c r="O49" s="26"/>
      <c r="P49" s="26">
        <v>8</v>
      </c>
      <c r="Q49" s="26">
        <v>8</v>
      </c>
      <c r="R49" s="26" t="s">
        <v>64</v>
      </c>
      <c r="S49" s="26"/>
      <c r="T49" s="26">
        <v>8</v>
      </c>
      <c r="U49" s="26" t="s">
        <v>64</v>
      </c>
      <c r="V49" s="26" t="s">
        <v>33</v>
      </c>
      <c r="W49" s="26">
        <v>1</v>
      </c>
      <c r="X49" s="26">
        <v>4</v>
      </c>
      <c r="Y49" s="26" t="s">
        <v>62</v>
      </c>
      <c r="Z49" s="26"/>
      <c r="AA49" s="26"/>
      <c r="AB49" s="26"/>
      <c r="AC49" s="26"/>
      <c r="AD49" s="26">
        <v>3</v>
      </c>
      <c r="AE49" s="26">
        <v>9</v>
      </c>
      <c r="AF49" s="26" t="s">
        <v>62</v>
      </c>
      <c r="AG49" s="26"/>
      <c r="AH49" s="26"/>
      <c r="AI49" s="26">
        <v>6</v>
      </c>
      <c r="AJ49" s="82"/>
      <c r="AK49" s="31" t="s">
        <v>34</v>
      </c>
      <c r="AL49" s="31"/>
      <c r="AM49" s="124"/>
      <c r="AN49" s="124"/>
      <c r="AO49" s="124"/>
      <c r="AP49" s="125"/>
      <c r="AQ49" s="4"/>
      <c r="AR49" s="28">
        <f>IF(HLOOKUP($A$1&amp;"b",[1]!Plan,AR70,FALSE)="","",HLOOKUP($A$1&amp;"b",[1]!Plan,AR70,FALSE))</f>
        <v>0</v>
      </c>
      <c r="AS49" s="28">
        <f>IF(HLOOKUP($A$1&amp;"b",[1]!Plan,AS70,FALSE)="","",HLOOKUP($A$1&amp;"b",[1]!Plan,AS70,FALSE))</f>
        <v>8</v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7</v>
      </c>
      <c r="BA49" s="167">
        <f t="shared" si="28"/>
        <v>0</v>
      </c>
      <c r="BB49" s="167">
        <f t="shared" si="28"/>
        <v>7</v>
      </c>
      <c r="BC49" s="167">
        <f t="shared" si="28"/>
        <v>12</v>
      </c>
      <c r="BD49" s="167">
        <f t="shared" si="28"/>
        <v>13</v>
      </c>
      <c r="BE49" s="167">
        <f t="shared" si="28"/>
        <v>4</v>
      </c>
      <c r="BF49" s="167">
        <f t="shared" si="28"/>
        <v>6</v>
      </c>
      <c r="BG49" s="167">
        <f t="shared" si="28"/>
        <v>7</v>
      </c>
      <c r="BH49" s="167">
        <f t="shared" si="28"/>
        <v>10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6</v>
      </c>
      <c r="BM49" s="167">
        <f t="shared" si="28"/>
        <v>1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7</v>
      </c>
      <c r="BR49" s="167">
        <f t="shared" si="28"/>
        <v>2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 t="s">
        <v>165</v>
      </c>
      <c r="K61" s="194" t="s">
        <v>165</v>
      </c>
      <c r="L61" s="194"/>
      <c r="M61" s="194" t="s">
        <v>165</v>
      </c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/>
      <c r="V61" s="210" t="s">
        <v>165</v>
      </c>
      <c r="W61" s="194" t="s">
        <v>165</v>
      </c>
      <c r="X61" s="194" t="s">
        <v>165</v>
      </c>
      <c r="Y61" s="194" t="s">
        <v>165</v>
      </c>
      <c r="Z61" s="194" t="s">
        <v>165</v>
      </c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 t="s">
        <v>165</v>
      </c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1273" priority="3971" operator="equal">
      <formula>0</formula>
    </cfRule>
    <cfRule type="cellIs" dxfId="1272" priority="3972" operator="greaterThan">
      <formula>0</formula>
    </cfRule>
  </conditionalFormatting>
  <conditionalFormatting sqref="AZ19:BR19">
    <cfRule type="cellIs" dxfId="1271" priority="3969" operator="equal">
      <formula>0</formula>
    </cfRule>
    <cfRule type="cellIs" dxfId="1270" priority="3970" operator="greaterThan">
      <formula>0</formula>
    </cfRule>
  </conditionalFormatting>
  <conditionalFormatting sqref="AZ22:BR22">
    <cfRule type="cellIs" dxfId="1269" priority="3967" operator="equal">
      <formula>0</formula>
    </cfRule>
    <cfRule type="cellIs" dxfId="1268" priority="3968" operator="greaterThan">
      <formula>0</formula>
    </cfRule>
  </conditionalFormatting>
  <conditionalFormatting sqref="AZ26:BR26">
    <cfRule type="cellIs" dxfId="1267" priority="3965" operator="equal">
      <formula>0</formula>
    </cfRule>
    <cfRule type="cellIs" dxfId="1266" priority="3966" operator="greaterThan">
      <formula>0</formula>
    </cfRule>
  </conditionalFormatting>
  <conditionalFormatting sqref="AZ29:BR29">
    <cfRule type="cellIs" dxfId="1265" priority="3963" operator="equal">
      <formula>0</formula>
    </cfRule>
    <cfRule type="cellIs" dxfId="1264" priority="3964" operator="greaterThan">
      <formula>0</formula>
    </cfRule>
  </conditionalFormatting>
  <conditionalFormatting sqref="AZ32:BR32">
    <cfRule type="cellIs" dxfId="1263" priority="3961" operator="equal">
      <formula>0</formula>
    </cfRule>
    <cfRule type="cellIs" dxfId="1262" priority="3962" operator="greaterThan">
      <formula>0</formula>
    </cfRule>
  </conditionalFormatting>
  <conditionalFormatting sqref="AZ36:BR36">
    <cfRule type="cellIs" dxfId="1261" priority="3959" operator="equal">
      <formula>0</formula>
    </cfRule>
    <cfRule type="cellIs" dxfId="1260" priority="3960" operator="greaterThan">
      <formula>0</formula>
    </cfRule>
  </conditionalFormatting>
  <conditionalFormatting sqref="AZ39:BR39">
    <cfRule type="cellIs" dxfId="1259" priority="3957" operator="equal">
      <formula>0</formula>
    </cfRule>
    <cfRule type="cellIs" dxfId="1258" priority="3958" operator="greaterThan">
      <formula>0</formula>
    </cfRule>
  </conditionalFormatting>
  <conditionalFormatting sqref="AZ42:BR42">
    <cfRule type="cellIs" dxfId="1257" priority="3955" operator="equal">
      <formula>0</formula>
    </cfRule>
    <cfRule type="cellIs" dxfId="1256" priority="3956" operator="greaterThan">
      <formula>0</formula>
    </cfRule>
  </conditionalFormatting>
  <conditionalFormatting sqref="AZ46:BR46">
    <cfRule type="cellIs" dxfId="1255" priority="3953" operator="equal">
      <formula>0</formula>
    </cfRule>
    <cfRule type="cellIs" dxfId="1254" priority="3954" operator="greaterThan">
      <formula>0</formula>
    </cfRule>
  </conditionalFormatting>
  <conditionalFormatting sqref="AZ49:BR49">
    <cfRule type="cellIs" dxfId="1253" priority="3951" operator="equal">
      <formula>0</formula>
    </cfRule>
    <cfRule type="cellIs" dxfId="1252" priority="3952" operator="greaterThan">
      <formula>0</formula>
    </cfRule>
  </conditionalFormatting>
  <conditionalFormatting sqref="AZ52:BR52">
    <cfRule type="cellIs" dxfId="1251" priority="3949" operator="equal">
      <formula>0</formula>
    </cfRule>
    <cfRule type="cellIs" dxfId="1250" priority="3950" operator="greaterThan">
      <formula>0</formula>
    </cfRule>
  </conditionalFormatting>
  <conditionalFormatting sqref="AZ56:BR56">
    <cfRule type="cellIs" dxfId="1249" priority="3947" operator="equal">
      <formula>0</formula>
    </cfRule>
    <cfRule type="cellIs" dxfId="1248" priority="3948" operator="greaterThan">
      <formula>0</formula>
    </cfRule>
  </conditionalFormatting>
  <conditionalFormatting sqref="AZ59:BR59">
    <cfRule type="cellIs" dxfId="1247" priority="3945" operator="equal">
      <formula>0</formula>
    </cfRule>
    <cfRule type="cellIs" dxfId="1246" priority="3946" operator="greaterThan">
      <formula>0</formula>
    </cfRule>
  </conditionalFormatting>
  <conditionalFormatting sqref="AZ62:BR62">
    <cfRule type="cellIs" dxfId="1245" priority="3943" operator="equal">
      <formula>0</formula>
    </cfRule>
    <cfRule type="cellIs" dxfId="1244" priority="3944" operator="greaterThan">
      <formula>0</formula>
    </cfRule>
  </conditionalFormatting>
  <conditionalFormatting sqref="A28:A29 A45:A46 A48:A49 A55:A56 A58:A59 A5:A6 A8:A9 A25:A26">
    <cfRule type="cellIs" dxfId="1243" priority="3942" stopIfTrue="1" operator="equal">
      <formula>TRUE</formula>
    </cfRule>
  </conditionalFormatting>
  <conditionalFormatting sqref="A35:A36 A38:A39">
    <cfRule type="cellIs" dxfId="1242" priority="3941" stopIfTrue="1" operator="equal">
      <formula>TRUE</formula>
    </cfRule>
  </conditionalFormatting>
  <conditionalFormatting sqref="AP16">
    <cfRule type="duplicateValues" dxfId="1241" priority="3938"/>
  </conditionalFormatting>
  <conditionalFormatting sqref="AP19">
    <cfRule type="duplicateValues" dxfId="1240" priority="3937"/>
  </conditionalFormatting>
  <conditionalFormatting sqref="AP26">
    <cfRule type="duplicateValues" dxfId="1239" priority="3936"/>
  </conditionalFormatting>
  <conditionalFormatting sqref="AP39">
    <cfRule type="duplicateValues" dxfId="1238" priority="3935"/>
  </conditionalFormatting>
  <conditionalFormatting sqref="AP36">
    <cfRule type="duplicateValues" dxfId="1237" priority="3934"/>
  </conditionalFormatting>
  <conditionalFormatting sqref="AP39">
    <cfRule type="duplicateValues" dxfId="1236" priority="3933"/>
  </conditionalFormatting>
  <conditionalFormatting sqref="AP49">
    <cfRule type="duplicateValues" dxfId="1235" priority="3932"/>
  </conditionalFormatting>
  <conditionalFormatting sqref="AP46">
    <cfRule type="duplicateValues" dxfId="1234" priority="3931"/>
  </conditionalFormatting>
  <conditionalFormatting sqref="AP49">
    <cfRule type="duplicateValues" dxfId="1233" priority="3930"/>
  </conditionalFormatting>
  <conditionalFormatting sqref="AO6:AP6 AK6:AL6">
    <cfRule type="duplicateValues" dxfId="1232" priority="3929"/>
  </conditionalFormatting>
  <conditionalFormatting sqref="AP9">
    <cfRule type="duplicateValues" dxfId="1231" priority="3928"/>
  </conditionalFormatting>
  <conditionalFormatting sqref="AP36">
    <cfRule type="duplicateValues" dxfId="1230" priority="3927"/>
  </conditionalFormatting>
  <conditionalFormatting sqref="AP39">
    <cfRule type="duplicateValues" dxfId="1229" priority="3926"/>
  </conditionalFormatting>
  <conditionalFormatting sqref="AM36">
    <cfRule type="duplicateValues" dxfId="1228" priority="3925"/>
  </conditionalFormatting>
  <conditionalFormatting sqref="AM39">
    <cfRule type="duplicateValues" dxfId="1227" priority="3924"/>
  </conditionalFormatting>
  <conditionalFormatting sqref="AM46">
    <cfRule type="duplicateValues" dxfId="1226" priority="3923"/>
  </conditionalFormatting>
  <conditionalFormatting sqref="AM49">
    <cfRule type="duplicateValues" dxfId="1225" priority="3922"/>
  </conditionalFormatting>
  <conditionalFormatting sqref="AO46">
    <cfRule type="duplicateValues" dxfId="1224" priority="3921"/>
  </conditionalFormatting>
  <conditionalFormatting sqref="AL6">
    <cfRule type="duplicateValues" dxfId="1223" priority="3920"/>
  </conditionalFormatting>
  <conditionalFormatting sqref="AP9 AK9:AL9">
    <cfRule type="duplicateValues" dxfId="1222" priority="3919"/>
  </conditionalFormatting>
  <conditionalFormatting sqref="AL6">
    <cfRule type="duplicateValues" dxfId="1221" priority="3918"/>
  </conditionalFormatting>
  <conditionalFormatting sqref="AK6">
    <cfRule type="duplicateValues" dxfId="1220" priority="3917"/>
  </conditionalFormatting>
  <conditionalFormatting sqref="AP16 AK16:AL16">
    <cfRule type="duplicateValues" dxfId="1219" priority="3916"/>
  </conditionalFormatting>
  <conditionalFormatting sqref="AP19">
    <cfRule type="duplicateValues" dxfId="1218" priority="3915"/>
  </conditionalFormatting>
  <conditionalFormatting sqref="AK9">
    <cfRule type="duplicateValues" dxfId="1217" priority="3914"/>
  </conditionalFormatting>
  <conditionalFormatting sqref="AK9">
    <cfRule type="duplicateValues" dxfId="1216" priority="3913"/>
  </conditionalFormatting>
  <conditionalFormatting sqref="AJ26">
    <cfRule type="duplicateValues" dxfId="1215" priority="3912"/>
  </conditionalFormatting>
  <conditionalFormatting sqref="AJ29">
    <cfRule type="duplicateValues" dxfId="1214" priority="3911"/>
  </conditionalFormatting>
  <conditionalFormatting sqref="AJ46">
    <cfRule type="duplicateValues" dxfId="1213" priority="3910"/>
  </conditionalFormatting>
  <conditionalFormatting sqref="AJ49">
    <cfRule type="duplicateValues" dxfId="1212" priority="3909"/>
  </conditionalFormatting>
  <conditionalFormatting sqref="AK16">
    <cfRule type="duplicateValues" dxfId="1211" priority="3908"/>
  </conditionalFormatting>
  <conditionalFormatting sqref="AK16">
    <cfRule type="duplicateValues" dxfId="1210" priority="3907"/>
  </conditionalFormatting>
  <conditionalFormatting sqref="AK19">
    <cfRule type="duplicateValues" dxfId="1209" priority="3906"/>
  </conditionalFormatting>
  <conditionalFormatting sqref="AK19">
    <cfRule type="duplicateValues" dxfId="1208" priority="3905"/>
  </conditionalFormatting>
  <conditionalFormatting sqref="AK26">
    <cfRule type="duplicateValues" dxfId="1207" priority="3904"/>
  </conditionalFormatting>
  <conditionalFormatting sqref="AK26">
    <cfRule type="duplicateValues" dxfId="1206" priority="3903"/>
  </conditionalFormatting>
  <conditionalFormatting sqref="AK46">
    <cfRule type="duplicateValues" dxfId="1205" priority="3902"/>
  </conditionalFormatting>
  <conditionalFormatting sqref="AK46">
    <cfRule type="duplicateValues" dxfId="1204" priority="3901"/>
  </conditionalFormatting>
  <conditionalFormatting sqref="AP29">
    <cfRule type="duplicateValues" dxfId="1203" priority="3900"/>
  </conditionalFormatting>
  <conditionalFormatting sqref="AM36 AM46">
    <cfRule type="duplicateValues" dxfId="1202" priority="3899"/>
  </conditionalFormatting>
  <conditionalFormatting sqref="AM49">
    <cfRule type="duplicateValues" dxfId="1201" priority="3898"/>
  </conditionalFormatting>
  <conditionalFormatting sqref="AK6">
    <cfRule type="duplicateValues" dxfId="1200" priority="3897"/>
  </conditionalFormatting>
  <conditionalFormatting sqref="AK6">
    <cfRule type="duplicateValues" dxfId="1199" priority="3896"/>
  </conditionalFormatting>
  <conditionalFormatting sqref="AK19">
    <cfRule type="duplicateValues" dxfId="1198" priority="3895"/>
  </conditionalFormatting>
  <conditionalFormatting sqref="AJ26">
    <cfRule type="duplicateValues" dxfId="1197" priority="3894"/>
  </conditionalFormatting>
  <conditionalFormatting sqref="AJ26">
    <cfRule type="duplicateValues" dxfId="1196" priority="3893"/>
  </conditionalFormatting>
  <conditionalFormatting sqref="AJ29">
    <cfRule type="duplicateValues" dxfId="1195" priority="3892"/>
  </conditionalFormatting>
  <conditionalFormatting sqref="AJ29">
    <cfRule type="duplicateValues" dxfId="1194" priority="3891"/>
  </conditionalFormatting>
  <conditionalFormatting sqref="AJ46">
    <cfRule type="duplicateValues" dxfId="1193" priority="3890"/>
  </conditionalFormatting>
  <conditionalFormatting sqref="AJ46">
    <cfRule type="duplicateValues" dxfId="1192" priority="3889"/>
  </conditionalFormatting>
  <conditionalFormatting sqref="AJ49">
    <cfRule type="duplicateValues" dxfId="1191" priority="3888"/>
  </conditionalFormatting>
  <conditionalFormatting sqref="AJ49">
    <cfRule type="duplicateValues" dxfId="1190" priority="3887"/>
  </conditionalFormatting>
  <conditionalFormatting sqref="AK26">
    <cfRule type="duplicateValues" dxfId="1189" priority="3886"/>
  </conditionalFormatting>
  <conditionalFormatting sqref="AM39">
    <cfRule type="duplicateValues" dxfId="1188" priority="3885"/>
  </conditionalFormatting>
  <conditionalFormatting sqref="AK46">
    <cfRule type="duplicateValues" dxfId="1187" priority="3884"/>
  </conditionalFormatting>
  <conditionalFormatting sqref="AJ6">
    <cfRule type="duplicateValues" dxfId="1186" priority="3883"/>
  </conditionalFormatting>
  <conditionalFormatting sqref="AJ6">
    <cfRule type="duplicateValues" dxfId="1185" priority="3882"/>
  </conditionalFormatting>
  <conditionalFormatting sqref="AJ6">
    <cfRule type="duplicateValues" dxfId="1184" priority="3881"/>
  </conditionalFormatting>
  <conditionalFormatting sqref="AN16">
    <cfRule type="duplicateValues" dxfId="1183" priority="3880"/>
  </conditionalFormatting>
  <conditionalFormatting sqref="AO9">
    <cfRule type="duplicateValues" dxfId="1182" priority="3879"/>
  </conditionalFormatting>
  <conditionalFormatting sqref="AL19">
    <cfRule type="duplicateValues" dxfId="1181" priority="3878"/>
  </conditionalFormatting>
  <conditionalFormatting sqref="AL46 AL26">
    <cfRule type="duplicateValues" dxfId="1180" priority="3877"/>
  </conditionalFormatting>
  <conditionalFormatting sqref="AL49">
    <cfRule type="duplicateValues" dxfId="1179" priority="3876"/>
  </conditionalFormatting>
  <conditionalFormatting sqref="AN19">
    <cfRule type="duplicateValues" dxfId="1178" priority="3875"/>
  </conditionalFormatting>
  <conditionalFormatting sqref="AN26">
    <cfRule type="duplicateValues" dxfId="1177" priority="3874"/>
  </conditionalFormatting>
  <conditionalFormatting sqref="AN29">
    <cfRule type="duplicateValues" dxfId="1176" priority="3873"/>
  </conditionalFormatting>
  <conditionalFormatting sqref="AN36">
    <cfRule type="duplicateValues" dxfId="1175" priority="3872"/>
  </conditionalFormatting>
  <conditionalFormatting sqref="AN39">
    <cfRule type="duplicateValues" dxfId="1174" priority="3871"/>
  </conditionalFormatting>
  <conditionalFormatting sqref="AN46">
    <cfRule type="duplicateValues" dxfId="1173" priority="3870"/>
  </conditionalFormatting>
  <conditionalFormatting sqref="AN49">
    <cfRule type="duplicateValues" dxfId="1172" priority="3869"/>
  </conditionalFormatting>
  <conditionalFormatting sqref="AO16">
    <cfRule type="duplicateValues" dxfId="1171" priority="3868"/>
  </conditionalFormatting>
  <conditionalFormatting sqref="AO19">
    <cfRule type="duplicateValues" dxfId="1170" priority="3867"/>
  </conditionalFormatting>
  <conditionalFormatting sqref="AO26">
    <cfRule type="duplicateValues" dxfId="1169" priority="3866"/>
  </conditionalFormatting>
  <conditionalFormatting sqref="AO29">
    <cfRule type="duplicateValues" dxfId="1168" priority="3865"/>
  </conditionalFormatting>
  <conditionalFormatting sqref="AO36">
    <cfRule type="duplicateValues" dxfId="1167" priority="3864"/>
  </conditionalFormatting>
  <conditionalFormatting sqref="AO39">
    <cfRule type="duplicateValues" dxfId="1166" priority="3863"/>
  </conditionalFormatting>
  <conditionalFormatting sqref="AJ36">
    <cfRule type="duplicateValues" dxfId="1165" priority="3862"/>
  </conditionalFormatting>
  <conditionalFormatting sqref="AJ36">
    <cfRule type="duplicateValues" dxfId="1164" priority="3861"/>
  </conditionalFormatting>
  <conditionalFormatting sqref="AJ36">
    <cfRule type="duplicateValues" dxfId="1163" priority="3860"/>
  </conditionalFormatting>
  <conditionalFormatting sqref="AZ6:BR6">
    <cfRule type="cellIs" dxfId="1162" priority="3858" operator="equal">
      <formula>0</formula>
    </cfRule>
    <cfRule type="cellIs" dxfId="1161" priority="3859" operator="greaterThan">
      <formula>0</formula>
    </cfRule>
  </conditionalFormatting>
  <conditionalFormatting sqref="AZ9:BR9">
    <cfRule type="cellIs" dxfId="1160" priority="3856" operator="equal">
      <formula>0</formula>
    </cfRule>
    <cfRule type="cellIs" dxfId="1159" priority="3857" operator="greaterThan">
      <formula>0</formula>
    </cfRule>
  </conditionalFormatting>
  <conditionalFormatting sqref="AZ12:BR12">
    <cfRule type="cellIs" dxfId="1158" priority="3854" operator="equal">
      <formula>0</formula>
    </cfRule>
    <cfRule type="cellIs" dxfId="1157" priority="3855" operator="greaterThan">
      <formula>0</formula>
    </cfRule>
  </conditionalFormatting>
  <conditionalFormatting sqref="AK49">
    <cfRule type="duplicateValues" dxfId="1156" priority="3853"/>
  </conditionalFormatting>
  <conditionalFormatting sqref="AK49">
    <cfRule type="duplicateValues" dxfId="1155" priority="3852"/>
  </conditionalFormatting>
  <conditionalFormatting sqref="AK49">
    <cfRule type="duplicateValues" dxfId="1154" priority="3851"/>
  </conditionalFormatting>
  <conditionalFormatting sqref="AL36">
    <cfRule type="duplicateValues" dxfId="1153" priority="3850"/>
  </conditionalFormatting>
  <conditionalFormatting sqref="AL39">
    <cfRule type="duplicateValues" dxfId="1152" priority="3849"/>
  </conditionalFormatting>
  <conditionalFormatting sqref="AN6">
    <cfRule type="duplicateValues" dxfId="1151" priority="3848"/>
  </conditionalFormatting>
  <conditionalFormatting sqref="AN9">
    <cfRule type="duplicateValues" dxfId="1150" priority="3847"/>
  </conditionalFormatting>
  <conditionalFormatting sqref="AO49">
    <cfRule type="duplicateValues" dxfId="1149" priority="3846"/>
  </conditionalFormatting>
  <conditionalFormatting sqref="AH6">
    <cfRule type="duplicateValues" dxfId="1148" priority="3845"/>
  </conditionalFormatting>
  <conditionalFormatting sqref="AH9">
    <cfRule type="duplicateValues" dxfId="1147" priority="3844"/>
  </conditionalFormatting>
  <conditionalFormatting sqref="AH16">
    <cfRule type="duplicateValues" dxfId="1146" priority="3843"/>
  </conditionalFormatting>
  <conditionalFormatting sqref="AH19">
    <cfRule type="duplicateValues" dxfId="1145" priority="3842"/>
  </conditionalFormatting>
  <conditionalFormatting sqref="AH26">
    <cfRule type="duplicateValues" dxfId="1144" priority="3841"/>
  </conditionalFormatting>
  <conditionalFormatting sqref="AH26">
    <cfRule type="duplicateValues" dxfId="1143" priority="3840"/>
  </conditionalFormatting>
  <conditionalFormatting sqref="AH29">
    <cfRule type="duplicateValues" dxfId="1142" priority="3839"/>
  </conditionalFormatting>
  <conditionalFormatting sqref="A15:A16 A18:A19">
    <cfRule type="cellIs" dxfId="1141" priority="3838" stopIfTrue="1" operator="equal">
      <formula>TRUE</formula>
    </cfRule>
  </conditionalFormatting>
  <conditionalFormatting sqref="AH36">
    <cfRule type="duplicateValues" dxfId="1140" priority="3836"/>
  </conditionalFormatting>
  <conditionalFormatting sqref="AH36">
    <cfRule type="duplicateValues" dxfId="1139" priority="3835"/>
  </conditionalFormatting>
  <conditionalFormatting sqref="AH39">
    <cfRule type="duplicateValues" dxfId="1138" priority="3834"/>
  </conditionalFormatting>
  <conditionalFormatting sqref="AH46">
    <cfRule type="duplicateValues" dxfId="1137" priority="3833"/>
  </conditionalFormatting>
  <conditionalFormatting sqref="AH46">
    <cfRule type="duplicateValues" dxfId="1136" priority="3832"/>
  </conditionalFormatting>
  <conditionalFormatting sqref="AH49">
    <cfRule type="duplicateValues" dxfId="1135" priority="3831"/>
  </conditionalFormatting>
  <conditionalFormatting sqref="AI6">
    <cfRule type="duplicateValues" dxfId="1134" priority="3830"/>
  </conditionalFormatting>
  <conditionalFormatting sqref="AI6">
    <cfRule type="duplicateValues" dxfId="1133" priority="3829"/>
  </conditionalFormatting>
  <conditionalFormatting sqref="AI16">
    <cfRule type="duplicateValues" dxfId="1132" priority="3828"/>
  </conditionalFormatting>
  <conditionalFormatting sqref="AI16">
    <cfRule type="duplicateValues" dxfId="1131" priority="3827"/>
  </conditionalFormatting>
  <conditionalFormatting sqref="AK29">
    <cfRule type="duplicateValues" dxfId="1130" priority="3826"/>
  </conditionalFormatting>
  <conditionalFormatting sqref="AK29">
    <cfRule type="duplicateValues" dxfId="1129" priority="3825"/>
  </conditionalFormatting>
  <conditionalFormatting sqref="AK29">
    <cfRule type="duplicateValues" dxfId="1128" priority="3824"/>
  </conditionalFormatting>
  <conditionalFormatting sqref="AI9">
    <cfRule type="duplicateValues" dxfId="1127" priority="3823"/>
  </conditionalFormatting>
  <conditionalFormatting sqref="AI9">
    <cfRule type="duplicateValues" dxfId="1126" priority="3822"/>
  </conditionalFormatting>
  <conditionalFormatting sqref="AI19">
    <cfRule type="duplicateValues" dxfId="1125" priority="3821"/>
  </conditionalFormatting>
  <conditionalFormatting sqref="AI19">
    <cfRule type="duplicateValues" dxfId="1124" priority="3820"/>
  </conditionalFormatting>
  <conditionalFormatting sqref="AI46">
    <cfRule type="duplicateValues" dxfId="1123" priority="3819"/>
  </conditionalFormatting>
  <conditionalFormatting sqref="AI46">
    <cfRule type="duplicateValues" dxfId="1122" priority="3818"/>
  </conditionalFormatting>
  <conditionalFormatting sqref="AI49">
    <cfRule type="duplicateValues" dxfId="1121" priority="3817"/>
  </conditionalFormatting>
  <conditionalFormatting sqref="AI49">
    <cfRule type="duplicateValues" dxfId="1120" priority="3816"/>
  </conditionalFormatting>
  <conditionalFormatting sqref="AJ16">
    <cfRule type="duplicateValues" dxfId="1119" priority="3815"/>
  </conditionalFormatting>
  <conditionalFormatting sqref="AJ16">
    <cfRule type="duplicateValues" dxfId="1118" priority="3814"/>
  </conditionalFormatting>
  <conditionalFormatting sqref="AJ16">
    <cfRule type="duplicateValues" dxfId="1117" priority="3813"/>
  </conditionalFormatting>
  <conditionalFormatting sqref="AL29">
    <cfRule type="duplicateValues" dxfId="1116" priority="3812"/>
  </conditionalFormatting>
  <conditionalFormatting sqref="AM6">
    <cfRule type="duplicateValues" dxfId="1115" priority="3811"/>
  </conditionalFormatting>
  <conditionalFormatting sqref="AM9">
    <cfRule type="duplicateValues" dxfId="1114" priority="3810"/>
  </conditionalFormatting>
  <conditionalFormatting sqref="AM6">
    <cfRule type="duplicateValues" dxfId="1113" priority="3809"/>
  </conditionalFormatting>
  <conditionalFormatting sqref="AM16">
    <cfRule type="duplicateValues" dxfId="1112" priority="3808"/>
  </conditionalFormatting>
  <conditionalFormatting sqref="AM9">
    <cfRule type="duplicateValues" dxfId="1111" priority="3807"/>
  </conditionalFormatting>
  <conditionalFormatting sqref="AM9">
    <cfRule type="duplicateValues" dxfId="1110" priority="3806"/>
  </conditionalFormatting>
  <conditionalFormatting sqref="AM16">
    <cfRule type="duplicateValues" dxfId="1109" priority="3805"/>
  </conditionalFormatting>
  <conditionalFormatting sqref="AM16">
    <cfRule type="duplicateValues" dxfId="1108" priority="3804"/>
  </conditionalFormatting>
  <conditionalFormatting sqref="AM19">
    <cfRule type="duplicateValues" dxfId="1107" priority="3803"/>
  </conditionalFormatting>
  <conditionalFormatting sqref="AM19">
    <cfRule type="duplicateValues" dxfId="1106" priority="3802"/>
  </conditionalFormatting>
  <conditionalFormatting sqref="AM26">
    <cfRule type="duplicateValues" dxfId="1105" priority="3801"/>
  </conditionalFormatting>
  <conditionalFormatting sqref="AM26">
    <cfRule type="duplicateValues" dxfId="1104" priority="3800"/>
  </conditionalFormatting>
  <conditionalFormatting sqref="AM6">
    <cfRule type="duplicateValues" dxfId="1103" priority="3799"/>
  </conditionalFormatting>
  <conditionalFormatting sqref="AM6">
    <cfRule type="duplicateValues" dxfId="1102" priority="3798"/>
  </conditionalFormatting>
  <conditionalFormatting sqref="AM19">
    <cfRule type="duplicateValues" dxfId="1101" priority="3797"/>
  </conditionalFormatting>
  <conditionalFormatting sqref="AM26">
    <cfRule type="duplicateValues" dxfId="1100" priority="3796"/>
  </conditionalFormatting>
  <conditionalFormatting sqref="AM29">
    <cfRule type="duplicateValues" dxfId="1099" priority="3795"/>
  </conditionalFormatting>
  <conditionalFormatting sqref="AM29">
    <cfRule type="duplicateValues" dxfId="1098" priority="3794"/>
  </conditionalFormatting>
  <conditionalFormatting sqref="AM29">
    <cfRule type="duplicateValues" dxfId="1097" priority="3793"/>
  </conditionalFormatting>
  <conditionalFormatting sqref="AK6">
    <cfRule type="duplicateValues" dxfId="1096" priority="3792"/>
  </conditionalFormatting>
  <conditionalFormatting sqref="AK6">
    <cfRule type="duplicateValues" dxfId="1095" priority="3791"/>
  </conditionalFormatting>
  <conditionalFormatting sqref="AK19">
    <cfRule type="duplicateValues" dxfId="1094" priority="3790"/>
  </conditionalFormatting>
  <conditionalFormatting sqref="AK26">
    <cfRule type="duplicateValues" dxfId="1093" priority="3789"/>
  </conditionalFormatting>
  <conditionalFormatting sqref="AK29">
    <cfRule type="duplicateValues" dxfId="1092" priority="3788"/>
  </conditionalFormatting>
  <conditionalFormatting sqref="AL6">
    <cfRule type="duplicateValues" dxfId="1091" priority="3787"/>
  </conditionalFormatting>
  <conditionalFormatting sqref="AL9">
    <cfRule type="duplicateValues" dxfId="1090" priority="3786"/>
  </conditionalFormatting>
  <conditionalFormatting sqref="AL6">
    <cfRule type="duplicateValues" dxfId="1089" priority="3785"/>
  </conditionalFormatting>
  <conditionalFormatting sqref="AL16">
    <cfRule type="duplicateValues" dxfId="1088" priority="3784"/>
  </conditionalFormatting>
  <conditionalFormatting sqref="AL9">
    <cfRule type="duplicateValues" dxfId="1087" priority="3783"/>
  </conditionalFormatting>
  <conditionalFormatting sqref="AL9">
    <cfRule type="duplicateValues" dxfId="1086" priority="3782"/>
  </conditionalFormatting>
  <conditionalFormatting sqref="AL16">
    <cfRule type="duplicateValues" dxfId="1085" priority="3781"/>
  </conditionalFormatting>
  <conditionalFormatting sqref="AL16">
    <cfRule type="duplicateValues" dxfId="1084" priority="3780"/>
  </conditionalFormatting>
  <conditionalFormatting sqref="AL19">
    <cfRule type="duplicateValues" dxfId="1083" priority="3779"/>
  </conditionalFormatting>
  <conditionalFormatting sqref="AL19">
    <cfRule type="duplicateValues" dxfId="1082" priority="3778"/>
  </conditionalFormatting>
  <conditionalFormatting sqref="AL26">
    <cfRule type="duplicateValues" dxfId="1081" priority="3777"/>
  </conditionalFormatting>
  <conditionalFormatting sqref="AL26">
    <cfRule type="duplicateValues" dxfId="1080" priority="3776"/>
  </conditionalFormatting>
  <conditionalFormatting sqref="AL6">
    <cfRule type="duplicateValues" dxfId="1079" priority="3775"/>
  </conditionalFormatting>
  <conditionalFormatting sqref="AL6">
    <cfRule type="duplicateValues" dxfId="1078" priority="3774"/>
  </conditionalFormatting>
  <conditionalFormatting sqref="AL19">
    <cfRule type="duplicateValues" dxfId="1077" priority="3773"/>
  </conditionalFormatting>
  <conditionalFormatting sqref="AL26">
    <cfRule type="duplicateValues" dxfId="1076" priority="3772"/>
  </conditionalFormatting>
  <conditionalFormatting sqref="AL29">
    <cfRule type="duplicateValues" dxfId="1075" priority="3771"/>
  </conditionalFormatting>
  <conditionalFormatting sqref="AL29">
    <cfRule type="duplicateValues" dxfId="1074" priority="3770"/>
  </conditionalFormatting>
  <conditionalFormatting sqref="AL29">
    <cfRule type="duplicateValues" dxfId="1073" priority="3769"/>
  </conditionalFormatting>
  <conditionalFormatting sqref="AK36">
    <cfRule type="duplicateValues" dxfId="1072" priority="3768"/>
  </conditionalFormatting>
  <conditionalFormatting sqref="AK36">
    <cfRule type="duplicateValues" dxfId="1071" priority="3767"/>
  </conditionalFormatting>
  <conditionalFormatting sqref="AK36">
    <cfRule type="duplicateValues" dxfId="1070" priority="3766"/>
  </conditionalFormatting>
  <conditionalFormatting sqref="AK39">
    <cfRule type="duplicateValues" dxfId="1069" priority="3765"/>
  </conditionalFormatting>
  <conditionalFormatting sqref="AK39">
    <cfRule type="duplicateValues" dxfId="1068" priority="3764"/>
  </conditionalFormatting>
  <conditionalFormatting sqref="AK39">
    <cfRule type="duplicateValues" dxfId="1067" priority="3763"/>
  </conditionalFormatting>
  <conditionalFormatting sqref="AK36">
    <cfRule type="duplicateValues" dxfId="1066" priority="3762"/>
  </conditionalFormatting>
  <conditionalFormatting sqref="AK39">
    <cfRule type="duplicateValues" dxfId="1065" priority="3761"/>
  </conditionalFormatting>
  <conditionalFormatting sqref="AI36">
    <cfRule type="duplicateValues" dxfId="1064" priority="3760"/>
  </conditionalFormatting>
  <conditionalFormatting sqref="AI36">
    <cfRule type="duplicateValues" dxfId="1063" priority="3759"/>
  </conditionalFormatting>
  <conditionalFormatting sqref="AI26">
    <cfRule type="duplicateValues" dxfId="1062" priority="3758"/>
  </conditionalFormatting>
  <conditionalFormatting sqref="AI26">
    <cfRule type="duplicateValues" dxfId="1061" priority="3757"/>
  </conditionalFormatting>
  <conditionalFormatting sqref="AI29">
    <cfRule type="duplicateValues" dxfId="1060" priority="3756"/>
  </conditionalFormatting>
  <conditionalFormatting sqref="AI29">
    <cfRule type="duplicateValues" dxfId="1059" priority="3755"/>
  </conditionalFormatting>
  <conditionalFormatting sqref="AI39">
    <cfRule type="duplicateValues" dxfId="1058" priority="3754"/>
  </conditionalFormatting>
  <conditionalFormatting sqref="AI39">
    <cfRule type="duplicateValues" dxfId="1057" priority="3753"/>
  </conditionalFormatting>
  <conditionalFormatting sqref="B6:AG6">
    <cfRule type="duplicateValues" dxfId="1056" priority="12"/>
  </conditionalFormatting>
  <conditionalFormatting sqref="B9:AG9">
    <cfRule type="duplicateValues" dxfId="1055" priority="11"/>
  </conditionalFormatting>
  <conditionalFormatting sqref="B16:AG16">
    <cfRule type="duplicateValues" dxfId="1054" priority="10"/>
  </conditionalFormatting>
  <conditionalFormatting sqref="B19:AG19">
    <cfRule type="duplicateValues" dxfId="1053" priority="9"/>
  </conditionalFormatting>
  <conditionalFormatting sqref="B26:AG26">
    <cfRule type="duplicateValues" dxfId="1052" priority="8"/>
  </conditionalFormatting>
  <conditionalFormatting sqref="B29:AG29">
    <cfRule type="duplicateValues" dxfId="1051" priority="7"/>
  </conditionalFormatting>
  <conditionalFormatting sqref="B36:AG36">
    <cfRule type="duplicateValues" dxfId="1050" priority="6"/>
  </conditionalFormatting>
  <conditionalFormatting sqref="B39:AG39">
    <cfRule type="duplicateValues" dxfId="1049" priority="5"/>
  </conditionalFormatting>
  <conditionalFormatting sqref="B46:AG46">
    <cfRule type="duplicateValues" dxfId="1048" priority="4"/>
  </conditionalFormatting>
  <conditionalFormatting sqref="B49:AG49">
    <cfRule type="duplicateValues" dxfId="1047" priority="3"/>
  </conditionalFormatting>
  <conditionalFormatting sqref="B56:AG56">
    <cfRule type="duplicateValues" dxfId="1046" priority="2"/>
  </conditionalFormatting>
  <conditionalFormatting sqref="B59:AG59">
    <cfRule type="duplicateValues" dxfId="1045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32929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940" stopIfTrue="1" operator="containsText" id="{9F65F498-CE92-4D12-AC87-224329056712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3939" stopIfTrue="1" operator="containsText" id="{47B1D6E0-E4C2-4A13-9AF9-82C650B4E80C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3837" stopIfTrue="1" operator="containsText" id="{016820A8-5C96-4F55-93D4-C6379401FC48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A31A-F8C6-46EF-9637-C876411C5376}">
  <sheetPr codeName="Tabelle281"/>
  <dimension ref="A1:CE85"/>
  <sheetViews>
    <sheetView zoomScale="70" zoomScaleNormal="70" zoomScaleSheetLayoutView="70" zoomScalePageLayoutView="70" workbookViewId="0">
      <selection activeCell="H12" sqref="H12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85">
      <c r="A1" s="2">
        <v>5</v>
      </c>
      <c r="B1" s="3">
        <f>DATE(YEAR(A2),1,7*A1-3-WEEKDAY(DATE(YEAR(A2),,),3))</f>
        <v>43857</v>
      </c>
      <c r="C1" s="2" t="s">
        <v>29</v>
      </c>
      <c r="D1" s="3">
        <f>B1+4</f>
        <v>43861</v>
      </c>
      <c r="E1" s="207">
        <f ca="1">SUMIF(B6:AI7,"&lt;&gt;"&amp;"",B2:AI2)</f>
        <v>73</v>
      </c>
      <c r="F1" s="337"/>
      <c r="G1" s="336" t="s">
        <v>317</v>
      </c>
      <c r="H1" s="338"/>
      <c r="I1" s="338"/>
      <c r="J1" s="307"/>
      <c r="K1" s="338"/>
      <c r="L1" s="338"/>
      <c r="M1" s="257"/>
      <c r="N1" s="339"/>
      <c r="O1" s="328"/>
      <c r="P1" s="227"/>
      <c r="Q1" s="328"/>
      <c r="R1" s="327"/>
      <c r="S1" s="327"/>
      <c r="T1" s="222"/>
      <c r="U1" s="237"/>
      <c r="V1" s="224"/>
      <c r="W1" s="253"/>
      <c r="X1" s="221"/>
      <c r="Y1" s="223"/>
      <c r="Z1" s="212"/>
      <c r="AA1" s="227"/>
      <c r="AB1" s="227"/>
      <c r="AC1" s="225" t="s">
        <v>318</v>
      </c>
      <c r="AD1" s="221"/>
      <c r="AE1" s="221"/>
      <c r="AF1" s="227"/>
      <c r="AG1" s="227"/>
      <c r="AH1" s="221"/>
      <c r="AI1" s="212"/>
      <c r="AJ1" s="225"/>
      <c r="AK1" s="254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263"/>
      <c r="C2" s="165">
        <v>1</v>
      </c>
      <c r="D2" s="165">
        <v>4</v>
      </c>
      <c r="E2" s="166">
        <v>3</v>
      </c>
      <c r="F2" s="166">
        <v>2</v>
      </c>
      <c r="G2" s="166">
        <v>2</v>
      </c>
      <c r="H2" s="166">
        <v>13</v>
      </c>
      <c r="I2" s="9"/>
      <c r="J2" s="165">
        <v>2</v>
      </c>
      <c r="K2" s="165">
        <v>3</v>
      </c>
      <c r="L2" s="9"/>
      <c r="M2" s="165">
        <v>4</v>
      </c>
      <c r="N2" s="165">
        <v>6</v>
      </c>
      <c r="O2" s="9"/>
      <c r="P2" s="165">
        <v>2</v>
      </c>
      <c r="Q2" s="165">
        <v>2</v>
      </c>
      <c r="R2" s="165">
        <v>1</v>
      </c>
      <c r="S2" s="165">
        <v>3</v>
      </c>
      <c r="T2" s="9"/>
      <c r="U2" s="9"/>
      <c r="V2" s="9"/>
      <c r="W2" s="165">
        <v>7</v>
      </c>
      <c r="X2" s="165">
        <v>2</v>
      </c>
      <c r="Y2" s="165">
        <v>1</v>
      </c>
      <c r="Z2" s="9"/>
      <c r="AA2" s="166">
        <v>1</v>
      </c>
      <c r="AB2" s="263"/>
      <c r="AC2" s="165">
        <v>7</v>
      </c>
      <c r="AD2" s="165">
        <v>10</v>
      </c>
      <c r="AE2" s="165">
        <v>1</v>
      </c>
      <c r="AF2" s="165">
        <v>1</v>
      </c>
      <c r="AG2" s="9"/>
      <c r="AH2" s="9"/>
      <c r="AI2" s="165">
        <v>4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7</v>
      </c>
      <c r="BA2" s="287">
        <f t="shared" ref="BA2:BR2" si="0">MAX(BA6,BA9,BA12,BA16,BA19,BA22,BA26,BA29,BA32,BA36,BA39,BA42,BA46,BA49,BA52,BA56,BA59,BA62)</f>
        <v>0</v>
      </c>
      <c r="BB2" s="287">
        <f t="shared" si="0"/>
        <v>7</v>
      </c>
      <c r="BC2" s="287">
        <f t="shared" si="0"/>
        <v>12</v>
      </c>
      <c r="BD2" s="287">
        <f t="shared" si="0"/>
        <v>13</v>
      </c>
      <c r="BE2" s="287">
        <f t="shared" si="0"/>
        <v>3</v>
      </c>
      <c r="BF2" s="287">
        <f t="shared" si="0"/>
        <v>7</v>
      </c>
      <c r="BG2" s="287">
        <f t="shared" si="0"/>
        <v>7</v>
      </c>
      <c r="BH2" s="287">
        <f t="shared" si="0"/>
        <v>10</v>
      </c>
      <c r="BI2" s="287">
        <f t="shared" si="0"/>
        <v>0</v>
      </c>
      <c r="BJ2" s="287">
        <f t="shared" si="0"/>
        <v>0</v>
      </c>
      <c r="BK2" s="287">
        <f t="shared" si="0"/>
        <v>0</v>
      </c>
      <c r="BL2" s="287">
        <f t="shared" si="0"/>
        <v>4</v>
      </c>
      <c r="BM2" s="287">
        <f t="shared" si="0"/>
        <v>1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1</v>
      </c>
      <c r="BR2" s="287">
        <f t="shared" si="0"/>
        <v>1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/>
      <c r="C3" s="90" t="s">
        <v>199</v>
      </c>
      <c r="D3" s="90" t="s">
        <v>203</v>
      </c>
      <c r="E3" s="90" t="s">
        <v>236</v>
      </c>
      <c r="F3" s="90" t="s">
        <v>237</v>
      </c>
      <c r="G3" s="90" t="s">
        <v>238</v>
      </c>
      <c r="H3" s="90" t="s">
        <v>239</v>
      </c>
      <c r="I3" s="13"/>
      <c r="J3" s="13" t="s">
        <v>195</v>
      </c>
      <c r="K3" s="13" t="s">
        <v>240</v>
      </c>
      <c r="L3" s="13"/>
      <c r="M3" s="13" t="s">
        <v>205</v>
      </c>
      <c r="N3" s="13" t="s">
        <v>241</v>
      </c>
      <c r="O3" s="13"/>
      <c r="P3" s="13" t="s">
        <v>242</v>
      </c>
      <c r="Q3" s="13" t="s">
        <v>243</v>
      </c>
      <c r="R3" s="13" t="s">
        <v>214</v>
      </c>
      <c r="S3" s="12" t="s">
        <v>244</v>
      </c>
      <c r="T3" s="12"/>
      <c r="U3" s="12"/>
      <c r="V3" s="12"/>
      <c r="W3" s="12" t="s">
        <v>290</v>
      </c>
      <c r="X3" s="12" t="s">
        <v>291</v>
      </c>
      <c r="Y3" s="12" t="s">
        <v>194</v>
      </c>
      <c r="Z3" s="12"/>
      <c r="AA3" s="286" t="s">
        <v>270</v>
      </c>
      <c r="AB3" s="286"/>
      <c r="AC3" s="12" t="s">
        <v>294</v>
      </c>
      <c r="AD3" s="12" t="s">
        <v>295</v>
      </c>
      <c r="AE3" s="12" t="s">
        <v>296</v>
      </c>
      <c r="AF3" s="12" t="s">
        <v>297</v>
      </c>
      <c r="AG3" s="12"/>
      <c r="AH3" s="12"/>
      <c r="AI3" s="12" t="s">
        <v>311</v>
      </c>
      <c r="AJ3" s="333"/>
      <c r="AK3" s="13"/>
      <c r="AL3" s="12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/>
      <c r="C4" s="17" t="s">
        <v>262</v>
      </c>
      <c r="D4" s="17" t="s">
        <v>253</v>
      </c>
      <c r="E4" s="17" t="s">
        <v>273</v>
      </c>
      <c r="F4" s="17" t="s">
        <v>273</v>
      </c>
      <c r="G4" s="17" t="s">
        <v>273</v>
      </c>
      <c r="H4" s="17" t="s">
        <v>313</v>
      </c>
      <c r="I4" s="17"/>
      <c r="J4" s="17" t="s">
        <v>307</v>
      </c>
      <c r="K4" s="17" t="s">
        <v>273</v>
      </c>
      <c r="L4" s="17"/>
      <c r="M4" s="17" t="s">
        <v>191</v>
      </c>
      <c r="N4" s="17" t="s">
        <v>315</v>
      </c>
      <c r="O4" s="17"/>
      <c r="P4" s="17" t="s">
        <v>314</v>
      </c>
      <c r="Q4" s="17" t="s">
        <v>314</v>
      </c>
      <c r="R4" s="17" t="s">
        <v>191</v>
      </c>
      <c r="S4" s="17" t="s">
        <v>314</v>
      </c>
      <c r="T4" s="17"/>
      <c r="U4" s="17"/>
      <c r="V4" s="17"/>
      <c r="W4" s="17" t="s">
        <v>316</v>
      </c>
      <c r="X4" s="17" t="s">
        <v>273</v>
      </c>
      <c r="Y4" s="17" t="s">
        <v>192</v>
      </c>
      <c r="Z4" s="17"/>
      <c r="AA4" s="17" t="s">
        <v>258</v>
      </c>
      <c r="AB4" s="17"/>
      <c r="AC4" s="17" t="s">
        <v>283</v>
      </c>
      <c r="AD4" s="17" t="s">
        <v>281</v>
      </c>
      <c r="AE4" s="17" t="s">
        <v>315</v>
      </c>
      <c r="AF4" s="17" t="s">
        <v>280</v>
      </c>
      <c r="AG4" s="17"/>
      <c r="AH4" s="17"/>
      <c r="AI4" s="17" t="s">
        <v>292</v>
      </c>
      <c r="AJ4" s="334"/>
      <c r="AK4" s="203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5&lt;&gt;""),OR(EXACT(P5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89"/>
      <c r="C5" s="292" t="s">
        <v>16</v>
      </c>
      <c r="D5" s="289"/>
      <c r="E5" s="305" t="s">
        <v>49</v>
      </c>
      <c r="F5" s="305" t="s">
        <v>49</v>
      </c>
      <c r="G5" s="305" t="s">
        <v>49</v>
      </c>
      <c r="H5" s="340" t="s">
        <v>2</v>
      </c>
      <c r="I5" s="289"/>
      <c r="J5" s="292" t="s">
        <v>16</v>
      </c>
      <c r="K5" s="305" t="s">
        <v>49</v>
      </c>
      <c r="L5" s="289"/>
      <c r="M5" s="289"/>
      <c r="N5" s="217" t="s">
        <v>27</v>
      </c>
      <c r="O5" s="289"/>
      <c r="P5" s="308" t="s">
        <v>55</v>
      </c>
      <c r="Q5" s="308" t="s">
        <v>55</v>
      </c>
      <c r="R5" s="289"/>
      <c r="S5" s="308" t="s">
        <v>55</v>
      </c>
      <c r="T5" s="289"/>
      <c r="U5" s="289"/>
      <c r="V5" s="289"/>
      <c r="W5" s="290" t="s">
        <v>6</v>
      </c>
      <c r="X5" s="305" t="s">
        <v>49</v>
      </c>
      <c r="Y5" s="292" t="s">
        <v>16</v>
      </c>
      <c r="Z5" s="289"/>
      <c r="AA5" s="293" t="s">
        <v>225</v>
      </c>
      <c r="AB5" s="289"/>
      <c r="AC5" s="264" t="s">
        <v>74</v>
      </c>
      <c r="AD5" s="320" t="s">
        <v>282</v>
      </c>
      <c r="AE5" s="217" t="s">
        <v>27</v>
      </c>
      <c r="AF5" s="292" t="s">
        <v>16</v>
      </c>
      <c r="AG5" s="289"/>
      <c r="AH5" s="289"/>
      <c r="AI5" s="295" t="s">
        <v>26</v>
      </c>
      <c r="AJ5" s="313"/>
      <c r="AK5" s="317"/>
      <c r="AL5" s="315"/>
      <c r="AM5" s="315"/>
      <c r="AN5" s="289"/>
      <c r="AO5" s="289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6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6&lt;&gt;""),OR(EXACT(P6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/>
      <c r="C6" s="26">
        <v>6</v>
      </c>
      <c r="D6" s="26"/>
      <c r="E6" s="26">
        <v>4</v>
      </c>
      <c r="F6" s="26">
        <v>4</v>
      </c>
      <c r="G6" s="26">
        <v>4</v>
      </c>
      <c r="H6" s="26">
        <v>5</v>
      </c>
      <c r="I6" s="26"/>
      <c r="J6" s="26">
        <v>6</v>
      </c>
      <c r="K6" s="26">
        <v>4</v>
      </c>
      <c r="L6" s="26"/>
      <c r="M6" s="26"/>
      <c r="N6" s="26">
        <v>7</v>
      </c>
      <c r="O6" s="26"/>
      <c r="P6" s="26">
        <v>8</v>
      </c>
      <c r="Q6" s="26">
        <v>8</v>
      </c>
      <c r="R6" s="26"/>
      <c r="S6" s="26">
        <v>8</v>
      </c>
      <c r="T6" s="26"/>
      <c r="U6" s="26"/>
      <c r="V6" s="26"/>
      <c r="W6" s="26">
        <v>1</v>
      </c>
      <c r="X6" s="26">
        <v>4</v>
      </c>
      <c r="Y6" s="26" t="s">
        <v>62</v>
      </c>
      <c r="Z6" s="26"/>
      <c r="AA6" s="26" t="s">
        <v>63</v>
      </c>
      <c r="AB6" s="26"/>
      <c r="AC6" s="26">
        <v>3</v>
      </c>
      <c r="AD6" s="26">
        <v>9</v>
      </c>
      <c r="AE6" s="26">
        <v>7</v>
      </c>
      <c r="AF6" s="26" t="s">
        <v>64</v>
      </c>
      <c r="AG6" s="26"/>
      <c r="AH6" s="26"/>
      <c r="AI6" s="26" t="s">
        <v>33</v>
      </c>
      <c r="AJ6" s="82"/>
      <c r="AK6" s="31"/>
      <c r="AL6" s="31"/>
      <c r="AM6" s="31"/>
      <c r="AN6" s="124"/>
      <c r="AO6" s="124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7</v>
      </c>
      <c r="BA6" s="167">
        <f t="shared" si="2"/>
        <v>0</v>
      </c>
      <c r="BB6" s="167">
        <f t="shared" si="2"/>
        <v>7</v>
      </c>
      <c r="BC6" s="167">
        <f t="shared" si="2"/>
        <v>12</v>
      </c>
      <c r="BD6" s="167">
        <f t="shared" si="2"/>
        <v>13</v>
      </c>
      <c r="BE6" s="167">
        <f t="shared" si="2"/>
        <v>3</v>
      </c>
      <c r="BF6" s="167">
        <f t="shared" si="2"/>
        <v>7</v>
      </c>
      <c r="BG6" s="167">
        <f t="shared" si="2"/>
        <v>7</v>
      </c>
      <c r="BH6" s="167">
        <f t="shared" si="2"/>
        <v>10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4</v>
      </c>
      <c r="BM6" s="167">
        <f t="shared" si="2"/>
        <v>0</v>
      </c>
      <c r="BN6" s="167">
        <f t="shared" si="2"/>
        <v>0</v>
      </c>
      <c r="BO6" s="167">
        <f t="shared" si="2"/>
        <v>1</v>
      </c>
      <c r="BP6" s="167">
        <f t="shared" si="2"/>
        <v>0</v>
      </c>
      <c r="BQ6" s="167">
        <f t="shared" si="2"/>
        <v>1</v>
      </c>
      <c r="BR6" s="167">
        <f t="shared" si="2"/>
        <v>1</v>
      </c>
      <c r="BU6" s="8"/>
      <c r="BV6" s="24"/>
      <c r="BX6" s="168">
        <v>8</v>
      </c>
      <c r="BY6" s="170">
        <f>COUNTIF($AZ$2:$BR$2,"&lt;=8")-BY5</f>
        <v>10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/>
      <c r="C7" s="17" t="s">
        <v>262</v>
      </c>
      <c r="D7" s="17" t="s">
        <v>253</v>
      </c>
      <c r="E7" s="17" t="s">
        <v>273</v>
      </c>
      <c r="F7" s="17" t="s">
        <v>273</v>
      </c>
      <c r="G7" s="17" t="s">
        <v>273</v>
      </c>
      <c r="H7" s="17" t="s">
        <v>313</v>
      </c>
      <c r="I7" s="17"/>
      <c r="J7" s="17" t="s">
        <v>307</v>
      </c>
      <c r="K7" s="17" t="s">
        <v>273</v>
      </c>
      <c r="L7" s="17"/>
      <c r="M7" s="17" t="s">
        <v>191</v>
      </c>
      <c r="N7" s="17" t="s">
        <v>315</v>
      </c>
      <c r="O7" s="17"/>
      <c r="P7" s="17" t="s">
        <v>314</v>
      </c>
      <c r="Q7" s="17" t="s">
        <v>314</v>
      </c>
      <c r="R7" s="17" t="s">
        <v>191</v>
      </c>
      <c r="S7" s="17" t="s">
        <v>314</v>
      </c>
      <c r="T7" s="17"/>
      <c r="U7" s="17"/>
      <c r="V7" s="17"/>
      <c r="W7" s="17" t="s">
        <v>316</v>
      </c>
      <c r="X7" s="17" t="s">
        <v>273</v>
      </c>
      <c r="Y7" s="17" t="s">
        <v>192</v>
      </c>
      <c r="Z7" s="17"/>
      <c r="AA7" s="17" t="s">
        <v>258</v>
      </c>
      <c r="AB7" s="17"/>
      <c r="AC7" s="17" t="s">
        <v>283</v>
      </c>
      <c r="AD7" s="17" t="s">
        <v>281</v>
      </c>
      <c r="AE7" s="17" t="s">
        <v>315</v>
      </c>
      <c r="AF7" s="17" t="s">
        <v>280</v>
      </c>
      <c r="AG7" s="17"/>
      <c r="AH7" s="17"/>
      <c r="AI7" s="17" t="s">
        <v>292</v>
      </c>
      <c r="AJ7" s="334"/>
      <c r="AK7" s="203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2</v>
      </c>
      <c r="BZ7" s="170"/>
      <c r="CA7" s="170"/>
      <c r="CB7" s="168"/>
      <c r="CC7" s="168"/>
      <c r="CD7" s="168"/>
      <c r="CE7" s="168"/>
    </row>
    <row r="8" spans="1:83" x14ac:dyDescent="0.3">
      <c r="A8" s="20" t="b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P8&lt;&gt;""),OR(EXACT(P8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1</v>
      </c>
      <c r="B8" s="289"/>
      <c r="C8" s="292" t="s">
        <v>16</v>
      </c>
      <c r="D8" s="289"/>
      <c r="E8" s="305" t="s">
        <v>49</v>
      </c>
      <c r="F8" s="305" t="s">
        <v>49</v>
      </c>
      <c r="G8" s="305" t="s">
        <v>49</v>
      </c>
      <c r="H8" s="340" t="s">
        <v>2</v>
      </c>
      <c r="I8" s="289"/>
      <c r="J8" s="292" t="s">
        <v>16</v>
      </c>
      <c r="K8" s="305" t="s">
        <v>49</v>
      </c>
      <c r="L8" s="289"/>
      <c r="M8" s="289"/>
      <c r="N8" s="217" t="s">
        <v>27</v>
      </c>
      <c r="O8" s="289"/>
      <c r="P8" s="308" t="s">
        <v>55</v>
      </c>
      <c r="Q8" s="308" t="s">
        <v>55</v>
      </c>
      <c r="R8" s="289"/>
      <c r="S8" s="308" t="s">
        <v>55</v>
      </c>
      <c r="T8" s="289"/>
      <c r="U8" s="289"/>
      <c r="V8" s="289"/>
      <c r="W8" s="290" t="s">
        <v>6</v>
      </c>
      <c r="X8" s="305" t="s">
        <v>49</v>
      </c>
      <c r="Y8" s="292" t="s">
        <v>16</v>
      </c>
      <c r="Z8" s="289"/>
      <c r="AA8" s="293" t="s">
        <v>225</v>
      </c>
      <c r="AB8" s="289"/>
      <c r="AC8" s="264" t="s">
        <v>74</v>
      </c>
      <c r="AD8" s="320" t="s">
        <v>282</v>
      </c>
      <c r="AE8" s="217" t="s">
        <v>27</v>
      </c>
      <c r="AF8" s="292" t="s">
        <v>16</v>
      </c>
      <c r="AG8" s="289"/>
      <c r="AH8" s="289"/>
      <c r="AI8" s="295" t="s">
        <v>26</v>
      </c>
      <c r="AJ8" s="313"/>
      <c r="AK8" s="317"/>
      <c r="AL8" s="315"/>
      <c r="AM8" s="315"/>
      <c r="AN8" s="289"/>
      <c r="AO8" s="289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1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b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P9&lt;&gt;""),OR(EXACT(P9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1</v>
      </c>
      <c r="B9" s="26"/>
      <c r="C9" s="26">
        <v>6</v>
      </c>
      <c r="D9" s="26"/>
      <c r="E9" s="26">
        <v>4</v>
      </c>
      <c r="F9" s="26">
        <v>4</v>
      </c>
      <c r="G9" s="26">
        <v>4</v>
      </c>
      <c r="H9" s="26">
        <v>5</v>
      </c>
      <c r="I9" s="26"/>
      <c r="J9" s="26">
        <v>6</v>
      </c>
      <c r="K9" s="26">
        <v>4</v>
      </c>
      <c r="L9" s="26"/>
      <c r="M9" s="26"/>
      <c r="N9" s="26">
        <v>7</v>
      </c>
      <c r="O9" s="26"/>
      <c r="P9" s="26">
        <v>8</v>
      </c>
      <c r="Q9" s="26">
        <v>8</v>
      </c>
      <c r="R9" s="26"/>
      <c r="S9" s="26">
        <v>8</v>
      </c>
      <c r="T9" s="26"/>
      <c r="U9" s="26"/>
      <c r="V9" s="26"/>
      <c r="W9" s="26">
        <v>1</v>
      </c>
      <c r="X9" s="26">
        <v>4</v>
      </c>
      <c r="Y9" s="26" t="s">
        <v>62</v>
      </c>
      <c r="Z9" s="26"/>
      <c r="AA9" s="26" t="s">
        <v>63</v>
      </c>
      <c r="AB9" s="26"/>
      <c r="AC9" s="26">
        <v>3</v>
      </c>
      <c r="AD9" s="26">
        <v>9</v>
      </c>
      <c r="AE9" s="26">
        <v>7</v>
      </c>
      <c r="AF9" s="26" t="s">
        <v>64</v>
      </c>
      <c r="AG9" s="26"/>
      <c r="AH9" s="26"/>
      <c r="AI9" s="26" t="s">
        <v>33</v>
      </c>
      <c r="AJ9" s="82"/>
      <c r="AK9" s="31"/>
      <c r="AL9" s="31"/>
      <c r="AM9" s="31"/>
      <c r="AN9" s="124"/>
      <c r="AO9" s="124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7</v>
      </c>
      <c r="BA9" s="167">
        <f t="shared" si="4"/>
        <v>0</v>
      </c>
      <c r="BB9" s="167">
        <f t="shared" si="4"/>
        <v>7</v>
      </c>
      <c r="BC9" s="167">
        <f t="shared" si="4"/>
        <v>12</v>
      </c>
      <c r="BD9" s="167">
        <f t="shared" si="4"/>
        <v>13</v>
      </c>
      <c r="BE9" s="167">
        <f t="shared" si="4"/>
        <v>3</v>
      </c>
      <c r="BF9" s="167">
        <f t="shared" si="4"/>
        <v>7</v>
      </c>
      <c r="BG9" s="167">
        <f t="shared" si="4"/>
        <v>7</v>
      </c>
      <c r="BH9" s="167">
        <f t="shared" si="4"/>
        <v>10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4</v>
      </c>
      <c r="BM9" s="167">
        <f t="shared" si="4"/>
        <v>0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1</v>
      </c>
      <c r="BR9" s="167">
        <f t="shared" si="4"/>
        <v>1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204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N11" s="32"/>
      <c r="O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205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/>
      <c r="C14" s="17" t="s">
        <v>262</v>
      </c>
      <c r="D14" s="17" t="s">
        <v>253</v>
      </c>
      <c r="E14" s="17" t="s">
        <v>273</v>
      </c>
      <c r="F14" s="17" t="s">
        <v>273</v>
      </c>
      <c r="G14" s="17" t="s">
        <v>273</v>
      </c>
      <c r="H14" s="17" t="s">
        <v>313</v>
      </c>
      <c r="I14" s="17"/>
      <c r="J14" s="17" t="s">
        <v>307</v>
      </c>
      <c r="K14" s="17" t="s">
        <v>273</v>
      </c>
      <c r="L14" s="17"/>
      <c r="M14" s="17" t="s">
        <v>191</v>
      </c>
      <c r="N14" s="17" t="s">
        <v>315</v>
      </c>
      <c r="O14" s="17"/>
      <c r="P14" s="17" t="s">
        <v>314</v>
      </c>
      <c r="Q14" s="17" t="s">
        <v>314</v>
      </c>
      <c r="R14" s="17" t="s">
        <v>191</v>
      </c>
      <c r="S14" s="17" t="s">
        <v>314</v>
      </c>
      <c r="T14" s="17"/>
      <c r="U14" s="17"/>
      <c r="V14" s="17"/>
      <c r="W14" s="17" t="s">
        <v>316</v>
      </c>
      <c r="X14" s="17" t="s">
        <v>273</v>
      </c>
      <c r="Y14" s="17" t="s">
        <v>192</v>
      </c>
      <c r="Z14" s="17"/>
      <c r="AA14" s="17" t="s">
        <v>258</v>
      </c>
      <c r="AB14" s="17"/>
      <c r="AC14" s="17" t="s">
        <v>283</v>
      </c>
      <c r="AD14" s="17" t="s">
        <v>281</v>
      </c>
      <c r="AE14" s="17" t="s">
        <v>315</v>
      </c>
      <c r="AF14" s="17" t="s">
        <v>280</v>
      </c>
      <c r="AG14" s="17"/>
      <c r="AH14" s="17"/>
      <c r="AI14" s="17" t="s">
        <v>293</v>
      </c>
      <c r="AJ14" s="334"/>
      <c r="AK14" s="40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89"/>
      <c r="C15" s="292" t="s">
        <v>16</v>
      </c>
      <c r="D15" s="289"/>
      <c r="E15" s="305" t="s">
        <v>49</v>
      </c>
      <c r="F15" s="305" t="s">
        <v>49</v>
      </c>
      <c r="G15" s="305" t="s">
        <v>49</v>
      </c>
      <c r="H15" s="340" t="s">
        <v>2</v>
      </c>
      <c r="I15" s="289"/>
      <c r="J15" s="292" t="s">
        <v>16</v>
      </c>
      <c r="K15" s="305" t="s">
        <v>49</v>
      </c>
      <c r="L15" s="289"/>
      <c r="M15" s="289"/>
      <c r="N15" s="217" t="s">
        <v>27</v>
      </c>
      <c r="O15" s="289"/>
      <c r="P15" s="308" t="s">
        <v>55</v>
      </c>
      <c r="Q15" s="308" t="s">
        <v>55</v>
      </c>
      <c r="R15" s="289"/>
      <c r="S15" s="308" t="s">
        <v>55</v>
      </c>
      <c r="T15" s="289"/>
      <c r="U15" s="289"/>
      <c r="V15" s="289"/>
      <c r="W15" s="290" t="s">
        <v>6</v>
      </c>
      <c r="X15" s="305" t="s">
        <v>49</v>
      </c>
      <c r="Y15" s="292" t="s">
        <v>16</v>
      </c>
      <c r="Z15" s="289"/>
      <c r="AA15" s="293" t="s">
        <v>225</v>
      </c>
      <c r="AB15" s="289"/>
      <c r="AC15" s="264" t="s">
        <v>74</v>
      </c>
      <c r="AD15" s="320" t="s">
        <v>282</v>
      </c>
      <c r="AE15" s="217" t="s">
        <v>27</v>
      </c>
      <c r="AF15" s="292" t="s">
        <v>16</v>
      </c>
      <c r="AG15" s="289"/>
      <c r="AH15" s="289"/>
      <c r="AI15" s="324" t="s">
        <v>58</v>
      </c>
      <c r="AJ15" s="313"/>
      <c r="AK15" s="317"/>
      <c r="AL15" s="315"/>
      <c r="AM15" s="315"/>
      <c r="AN15" s="289"/>
      <c r="AO15" s="289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/>
      <c r="C16" s="26">
        <v>6</v>
      </c>
      <c r="D16" s="26"/>
      <c r="E16" s="26">
        <v>4</v>
      </c>
      <c r="F16" s="26">
        <v>4</v>
      </c>
      <c r="G16" s="26">
        <v>4</v>
      </c>
      <c r="H16" s="26">
        <v>5</v>
      </c>
      <c r="I16" s="26"/>
      <c r="J16" s="26">
        <v>6</v>
      </c>
      <c r="K16" s="26">
        <v>4</v>
      </c>
      <c r="L16" s="26"/>
      <c r="M16" s="26"/>
      <c r="N16" s="26">
        <v>7</v>
      </c>
      <c r="O16" s="26"/>
      <c r="P16" s="26">
        <v>8</v>
      </c>
      <c r="Q16" s="26">
        <v>8</v>
      </c>
      <c r="R16" s="26"/>
      <c r="S16" s="26">
        <v>8</v>
      </c>
      <c r="T16" s="26"/>
      <c r="U16" s="26"/>
      <c r="V16" s="26"/>
      <c r="W16" s="26">
        <v>1</v>
      </c>
      <c r="X16" s="26">
        <v>4</v>
      </c>
      <c r="Y16" s="26" t="s">
        <v>62</v>
      </c>
      <c r="Z16" s="26"/>
      <c r="AA16" s="26" t="s">
        <v>63</v>
      </c>
      <c r="AB16" s="26"/>
      <c r="AC16" s="26">
        <v>3</v>
      </c>
      <c r="AD16" s="26">
        <v>9</v>
      </c>
      <c r="AE16" s="26">
        <v>7</v>
      </c>
      <c r="AF16" s="26" t="s">
        <v>64</v>
      </c>
      <c r="AG16" s="26"/>
      <c r="AH16" s="26"/>
      <c r="AI16" s="26" t="s">
        <v>33</v>
      </c>
      <c r="AJ16" s="82"/>
      <c r="AK16" s="31"/>
      <c r="AL16" s="31"/>
      <c r="AM16" s="31"/>
      <c r="AN16" s="124"/>
      <c r="AO16" s="124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7</v>
      </c>
      <c r="BA16" s="167">
        <f t="shared" si="8"/>
        <v>0</v>
      </c>
      <c r="BB16" s="167">
        <f t="shared" si="8"/>
        <v>7</v>
      </c>
      <c r="BC16" s="167">
        <f t="shared" si="8"/>
        <v>12</v>
      </c>
      <c r="BD16" s="167">
        <f t="shared" si="8"/>
        <v>13</v>
      </c>
      <c r="BE16" s="167">
        <f t="shared" si="8"/>
        <v>3</v>
      </c>
      <c r="BF16" s="167">
        <f t="shared" si="8"/>
        <v>7</v>
      </c>
      <c r="BG16" s="167">
        <f t="shared" si="8"/>
        <v>7</v>
      </c>
      <c r="BH16" s="167">
        <f t="shared" si="8"/>
        <v>10</v>
      </c>
      <c r="BI16" s="167">
        <f t="shared" si="8"/>
        <v>0</v>
      </c>
      <c r="BJ16" s="167">
        <f t="shared" si="8"/>
        <v>0</v>
      </c>
      <c r="BK16" s="167">
        <f t="shared" si="8"/>
        <v>0</v>
      </c>
      <c r="BL16" s="167">
        <f t="shared" si="8"/>
        <v>4</v>
      </c>
      <c r="BM16" s="167">
        <f t="shared" si="8"/>
        <v>0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1</v>
      </c>
      <c r="BR16" s="167">
        <f t="shared" si="8"/>
        <v>1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/>
      <c r="C17" s="17" t="s">
        <v>262</v>
      </c>
      <c r="D17" s="17" t="s">
        <v>253</v>
      </c>
      <c r="E17" s="17" t="s">
        <v>273</v>
      </c>
      <c r="F17" s="17" t="s">
        <v>273</v>
      </c>
      <c r="G17" s="17" t="s">
        <v>273</v>
      </c>
      <c r="H17" s="17" t="s">
        <v>313</v>
      </c>
      <c r="I17" s="17"/>
      <c r="J17" s="17" t="s">
        <v>307</v>
      </c>
      <c r="K17" s="17" t="s">
        <v>273</v>
      </c>
      <c r="L17" s="17"/>
      <c r="M17" s="17" t="s">
        <v>191</v>
      </c>
      <c r="N17" s="17" t="s">
        <v>315</v>
      </c>
      <c r="O17" s="17"/>
      <c r="P17" s="17" t="s">
        <v>314</v>
      </c>
      <c r="Q17" s="17" t="s">
        <v>314</v>
      </c>
      <c r="R17" s="17" t="s">
        <v>191</v>
      </c>
      <c r="S17" s="17" t="s">
        <v>314</v>
      </c>
      <c r="T17" s="17"/>
      <c r="U17" s="17"/>
      <c r="V17" s="17"/>
      <c r="W17" s="17" t="s">
        <v>316</v>
      </c>
      <c r="X17" s="17" t="s">
        <v>273</v>
      </c>
      <c r="Y17" s="17" t="s">
        <v>192</v>
      </c>
      <c r="Z17" s="17"/>
      <c r="AA17" s="17" t="s">
        <v>258</v>
      </c>
      <c r="AB17" s="17"/>
      <c r="AC17" s="17" t="s">
        <v>283</v>
      </c>
      <c r="AD17" s="17" t="s">
        <v>281</v>
      </c>
      <c r="AE17" s="17" t="s">
        <v>315</v>
      </c>
      <c r="AF17" s="17" t="s">
        <v>280</v>
      </c>
      <c r="AG17" s="17"/>
      <c r="AH17" s="17"/>
      <c r="AI17" s="17" t="s">
        <v>293</v>
      </c>
      <c r="AJ17" s="334"/>
      <c r="AK17" s="40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89"/>
      <c r="C18" s="292" t="s">
        <v>16</v>
      </c>
      <c r="D18" s="289"/>
      <c r="E18" s="305" t="s">
        <v>49</v>
      </c>
      <c r="F18" s="305" t="s">
        <v>49</v>
      </c>
      <c r="G18" s="305" t="s">
        <v>49</v>
      </c>
      <c r="H18" s="340" t="s">
        <v>2</v>
      </c>
      <c r="I18" s="289"/>
      <c r="J18" s="292" t="s">
        <v>16</v>
      </c>
      <c r="K18" s="305" t="s">
        <v>49</v>
      </c>
      <c r="L18" s="289"/>
      <c r="M18" s="289"/>
      <c r="N18" s="217" t="s">
        <v>27</v>
      </c>
      <c r="O18" s="289"/>
      <c r="P18" s="308" t="s">
        <v>55</v>
      </c>
      <c r="Q18" s="308" t="s">
        <v>55</v>
      </c>
      <c r="R18" s="289"/>
      <c r="S18" s="308" t="s">
        <v>55</v>
      </c>
      <c r="T18" s="289"/>
      <c r="U18" s="289"/>
      <c r="V18" s="289"/>
      <c r="W18" s="290" t="s">
        <v>6</v>
      </c>
      <c r="X18" s="305" t="s">
        <v>49</v>
      </c>
      <c r="Y18" s="292" t="s">
        <v>16</v>
      </c>
      <c r="Z18" s="289"/>
      <c r="AA18" s="293" t="s">
        <v>225</v>
      </c>
      <c r="AB18" s="289"/>
      <c r="AC18" s="264" t="s">
        <v>74</v>
      </c>
      <c r="AD18" s="320" t="s">
        <v>282</v>
      </c>
      <c r="AE18" s="217" t="s">
        <v>27</v>
      </c>
      <c r="AF18" s="292" t="s">
        <v>16</v>
      </c>
      <c r="AG18" s="289"/>
      <c r="AH18" s="289"/>
      <c r="AI18" s="324" t="s">
        <v>58</v>
      </c>
      <c r="AJ18" s="313"/>
      <c r="AK18" s="317"/>
      <c r="AL18" s="315"/>
      <c r="AM18" s="315"/>
      <c r="AN18" s="289"/>
      <c r="AO18" s="289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/>
      <c r="C19" s="26">
        <v>6</v>
      </c>
      <c r="D19" s="26"/>
      <c r="E19" s="26">
        <v>4</v>
      </c>
      <c r="F19" s="26">
        <v>4</v>
      </c>
      <c r="G19" s="26">
        <v>4</v>
      </c>
      <c r="H19" s="26">
        <v>5</v>
      </c>
      <c r="I19" s="26"/>
      <c r="J19" s="26">
        <v>6</v>
      </c>
      <c r="K19" s="26">
        <v>4</v>
      </c>
      <c r="L19" s="26"/>
      <c r="M19" s="26"/>
      <c r="N19" s="26">
        <v>7</v>
      </c>
      <c r="O19" s="26"/>
      <c r="P19" s="26">
        <v>8</v>
      </c>
      <c r="Q19" s="26">
        <v>8</v>
      </c>
      <c r="R19" s="26"/>
      <c r="S19" s="26">
        <v>8</v>
      </c>
      <c r="T19" s="26"/>
      <c r="U19" s="26"/>
      <c r="V19" s="26"/>
      <c r="W19" s="26">
        <v>1</v>
      </c>
      <c r="X19" s="26">
        <v>4</v>
      </c>
      <c r="Y19" s="26" t="s">
        <v>62</v>
      </c>
      <c r="Z19" s="26"/>
      <c r="AA19" s="26" t="s">
        <v>63</v>
      </c>
      <c r="AB19" s="26"/>
      <c r="AC19" s="26">
        <v>3</v>
      </c>
      <c r="AD19" s="26">
        <v>9</v>
      </c>
      <c r="AE19" s="26">
        <v>7</v>
      </c>
      <c r="AF19" s="26" t="s">
        <v>64</v>
      </c>
      <c r="AG19" s="26"/>
      <c r="AH19" s="26"/>
      <c r="AI19" s="26" t="s">
        <v>33</v>
      </c>
      <c r="AJ19" s="82"/>
      <c r="AK19" s="31"/>
      <c r="AL19" s="31"/>
      <c r="AM19" s="31"/>
      <c r="AN19" s="124"/>
      <c r="AO19" s="124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7</v>
      </c>
      <c r="BA19" s="167">
        <f t="shared" si="10"/>
        <v>0</v>
      </c>
      <c r="BB19" s="167">
        <f t="shared" si="10"/>
        <v>7</v>
      </c>
      <c r="BC19" s="167">
        <f t="shared" si="10"/>
        <v>12</v>
      </c>
      <c r="BD19" s="167">
        <f t="shared" si="10"/>
        <v>13</v>
      </c>
      <c r="BE19" s="167">
        <f t="shared" si="10"/>
        <v>3</v>
      </c>
      <c r="BF19" s="167">
        <f t="shared" si="10"/>
        <v>7</v>
      </c>
      <c r="BG19" s="167">
        <f t="shared" si="10"/>
        <v>7</v>
      </c>
      <c r="BH19" s="167">
        <f t="shared" si="10"/>
        <v>10</v>
      </c>
      <c r="BI19" s="167">
        <f t="shared" si="10"/>
        <v>0</v>
      </c>
      <c r="BJ19" s="167">
        <f t="shared" si="10"/>
        <v>0</v>
      </c>
      <c r="BK19" s="167">
        <f t="shared" si="10"/>
        <v>0</v>
      </c>
      <c r="BL19" s="167">
        <f t="shared" si="10"/>
        <v>4</v>
      </c>
      <c r="BM19" s="167">
        <f t="shared" si="10"/>
        <v>0</v>
      </c>
      <c r="BN19" s="167">
        <f t="shared" si="10"/>
        <v>0</v>
      </c>
      <c r="BO19" s="167">
        <f t="shared" si="10"/>
        <v>1</v>
      </c>
      <c r="BP19" s="167">
        <f t="shared" si="10"/>
        <v>0</v>
      </c>
      <c r="BQ19" s="167">
        <f t="shared" si="10"/>
        <v>1</v>
      </c>
      <c r="BR19" s="167">
        <f t="shared" si="10"/>
        <v>1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204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205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204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/>
      <c r="C24" s="17" t="s">
        <v>306</v>
      </c>
      <c r="D24" s="17" t="s">
        <v>253</v>
      </c>
      <c r="E24" s="17" t="s">
        <v>273</v>
      </c>
      <c r="F24" s="17" t="s">
        <v>273</v>
      </c>
      <c r="G24" s="17" t="s">
        <v>273</v>
      </c>
      <c r="H24" s="17" t="s">
        <v>313</v>
      </c>
      <c r="I24" s="17"/>
      <c r="J24" s="17" t="s">
        <v>307</v>
      </c>
      <c r="K24" s="17" t="s">
        <v>273</v>
      </c>
      <c r="L24" s="17"/>
      <c r="M24" s="17" t="s">
        <v>191</v>
      </c>
      <c r="N24" s="17" t="s">
        <v>315</v>
      </c>
      <c r="O24" s="17"/>
      <c r="P24" s="17" t="s">
        <v>314</v>
      </c>
      <c r="Q24" s="17" t="s">
        <v>314</v>
      </c>
      <c r="R24" s="17" t="s">
        <v>191</v>
      </c>
      <c r="S24" s="17" t="s">
        <v>314</v>
      </c>
      <c r="T24" s="17"/>
      <c r="U24" s="17"/>
      <c r="V24" s="17"/>
      <c r="W24" s="17" t="s">
        <v>316</v>
      </c>
      <c r="X24" s="17" t="s">
        <v>273</v>
      </c>
      <c r="Y24" s="17" t="s">
        <v>192</v>
      </c>
      <c r="Z24" s="17"/>
      <c r="AA24" s="17" t="s">
        <v>258</v>
      </c>
      <c r="AB24" s="17"/>
      <c r="AC24" s="17" t="s">
        <v>283</v>
      </c>
      <c r="AD24" s="17" t="s">
        <v>281</v>
      </c>
      <c r="AE24" s="17" t="s">
        <v>315</v>
      </c>
      <c r="AF24" s="17" t="s">
        <v>280</v>
      </c>
      <c r="AG24" s="17"/>
      <c r="AH24" s="17"/>
      <c r="AI24" s="17" t="s">
        <v>292</v>
      </c>
      <c r="AJ24" s="180"/>
      <c r="AK24" s="40"/>
      <c r="AL24" s="86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89"/>
      <c r="C25" s="309" t="s">
        <v>17</v>
      </c>
      <c r="D25" s="289"/>
      <c r="E25" s="305" t="s">
        <v>49</v>
      </c>
      <c r="F25" s="305" t="s">
        <v>49</v>
      </c>
      <c r="G25" s="305" t="s">
        <v>49</v>
      </c>
      <c r="H25" s="340" t="s">
        <v>2</v>
      </c>
      <c r="I25" s="289"/>
      <c r="J25" s="292" t="s">
        <v>16</v>
      </c>
      <c r="K25" s="305" t="s">
        <v>49</v>
      </c>
      <c r="L25" s="289"/>
      <c r="M25" s="289"/>
      <c r="N25" s="217" t="s">
        <v>27</v>
      </c>
      <c r="O25" s="289"/>
      <c r="P25" s="308" t="s">
        <v>55</v>
      </c>
      <c r="Q25" s="308" t="s">
        <v>55</v>
      </c>
      <c r="R25" s="289"/>
      <c r="S25" s="308" t="s">
        <v>55</v>
      </c>
      <c r="T25" s="289"/>
      <c r="U25" s="289"/>
      <c r="V25" s="289"/>
      <c r="W25" s="290" t="s">
        <v>6</v>
      </c>
      <c r="X25" s="305" t="s">
        <v>49</v>
      </c>
      <c r="Y25" s="292" t="s">
        <v>16</v>
      </c>
      <c r="Z25" s="289"/>
      <c r="AA25" s="293" t="s">
        <v>225</v>
      </c>
      <c r="AB25" s="289"/>
      <c r="AC25" s="264" t="s">
        <v>74</v>
      </c>
      <c r="AD25" s="320" t="s">
        <v>282</v>
      </c>
      <c r="AE25" s="217" t="s">
        <v>27</v>
      </c>
      <c r="AF25" s="292" t="s">
        <v>16</v>
      </c>
      <c r="AG25" s="289"/>
      <c r="AH25" s="289"/>
      <c r="AI25" s="295" t="s">
        <v>26</v>
      </c>
      <c r="AJ25" s="313"/>
      <c r="AK25" s="316"/>
      <c r="AL25" s="289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 t="s">
        <v>289</v>
      </c>
      <c r="D26" s="26"/>
      <c r="E26" s="26">
        <v>4</v>
      </c>
      <c r="F26" s="26">
        <v>4</v>
      </c>
      <c r="G26" s="26">
        <v>4</v>
      </c>
      <c r="H26" s="26">
        <v>5</v>
      </c>
      <c r="I26" s="26"/>
      <c r="J26" s="26">
        <v>6</v>
      </c>
      <c r="K26" s="26">
        <v>4</v>
      </c>
      <c r="L26" s="26"/>
      <c r="M26" s="26"/>
      <c r="N26" s="26">
        <v>7</v>
      </c>
      <c r="O26" s="26"/>
      <c r="P26" s="26">
        <v>8</v>
      </c>
      <c r="Q26" s="26">
        <v>8</v>
      </c>
      <c r="R26" s="26"/>
      <c r="S26" s="26">
        <v>8</v>
      </c>
      <c r="T26" s="26"/>
      <c r="U26" s="26"/>
      <c r="V26" s="26"/>
      <c r="W26" s="26">
        <v>1</v>
      </c>
      <c r="X26" s="26">
        <v>4</v>
      </c>
      <c r="Y26" s="26" t="s">
        <v>62</v>
      </c>
      <c r="Z26" s="26"/>
      <c r="AA26" s="26" t="s">
        <v>63</v>
      </c>
      <c r="AB26" s="26"/>
      <c r="AC26" s="26">
        <v>3</v>
      </c>
      <c r="AD26" s="26">
        <v>9</v>
      </c>
      <c r="AE26" s="26">
        <v>7</v>
      </c>
      <c r="AF26" s="26" t="s">
        <v>64</v>
      </c>
      <c r="AG26" s="26"/>
      <c r="AH26" s="26"/>
      <c r="AI26" s="26" t="s">
        <v>33</v>
      </c>
      <c r="AJ26" s="82"/>
      <c r="AK26" s="31"/>
      <c r="AL26" s="124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7</v>
      </c>
      <c r="BA26" s="167">
        <f t="shared" si="14"/>
        <v>0</v>
      </c>
      <c r="BB26" s="167">
        <f t="shared" si="14"/>
        <v>7</v>
      </c>
      <c r="BC26" s="167">
        <f t="shared" si="14"/>
        <v>12</v>
      </c>
      <c r="BD26" s="167">
        <f t="shared" si="14"/>
        <v>13</v>
      </c>
      <c r="BE26" s="167">
        <f t="shared" si="14"/>
        <v>2</v>
      </c>
      <c r="BF26" s="167">
        <f t="shared" si="14"/>
        <v>7</v>
      </c>
      <c r="BG26" s="167">
        <f t="shared" si="14"/>
        <v>7</v>
      </c>
      <c r="BH26" s="167">
        <f t="shared" si="14"/>
        <v>10</v>
      </c>
      <c r="BI26" s="167">
        <f t="shared" si="14"/>
        <v>0</v>
      </c>
      <c r="BJ26" s="167">
        <f t="shared" si="14"/>
        <v>0</v>
      </c>
      <c r="BK26" s="167">
        <f t="shared" si="14"/>
        <v>0</v>
      </c>
      <c r="BL26" s="167">
        <f t="shared" si="14"/>
        <v>4</v>
      </c>
      <c r="BM26" s="167">
        <f t="shared" si="14"/>
        <v>0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1</v>
      </c>
      <c r="BR26" s="167">
        <f t="shared" si="14"/>
        <v>1</v>
      </c>
    </row>
    <row r="27" spans="1:83" ht="17.100000000000001" customHeight="1" x14ac:dyDescent="0.3">
      <c r="A27" s="192"/>
      <c r="B27" s="17"/>
      <c r="C27" s="17" t="s">
        <v>306</v>
      </c>
      <c r="D27" s="17" t="s">
        <v>253</v>
      </c>
      <c r="E27" s="17" t="s">
        <v>273</v>
      </c>
      <c r="F27" s="17" t="s">
        <v>273</v>
      </c>
      <c r="G27" s="17" t="s">
        <v>273</v>
      </c>
      <c r="H27" s="17" t="s">
        <v>313</v>
      </c>
      <c r="I27" s="17"/>
      <c r="J27" s="17" t="s">
        <v>307</v>
      </c>
      <c r="K27" s="17" t="s">
        <v>273</v>
      </c>
      <c r="L27" s="17"/>
      <c r="M27" s="17" t="s">
        <v>191</v>
      </c>
      <c r="N27" s="17" t="s">
        <v>315</v>
      </c>
      <c r="O27" s="17"/>
      <c r="P27" s="17" t="s">
        <v>314</v>
      </c>
      <c r="Q27" s="17" t="s">
        <v>314</v>
      </c>
      <c r="R27" s="17" t="s">
        <v>191</v>
      </c>
      <c r="S27" s="17" t="s">
        <v>314</v>
      </c>
      <c r="T27" s="17"/>
      <c r="U27" s="17"/>
      <c r="V27" s="17"/>
      <c r="W27" s="17" t="s">
        <v>316</v>
      </c>
      <c r="X27" s="17" t="s">
        <v>273</v>
      </c>
      <c r="Y27" s="17" t="s">
        <v>192</v>
      </c>
      <c r="Z27" s="17"/>
      <c r="AA27" s="17" t="s">
        <v>258</v>
      </c>
      <c r="AB27" s="17"/>
      <c r="AC27" s="17" t="s">
        <v>283</v>
      </c>
      <c r="AD27" s="17" t="s">
        <v>281</v>
      </c>
      <c r="AE27" s="17" t="s">
        <v>315</v>
      </c>
      <c r="AF27" s="17" t="s">
        <v>280</v>
      </c>
      <c r="AG27" s="17"/>
      <c r="AH27" s="17"/>
      <c r="AI27" s="17" t="s">
        <v>292</v>
      </c>
      <c r="AJ27" s="180"/>
      <c r="AK27" s="40"/>
      <c r="AL27" s="86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89"/>
      <c r="C28" s="309" t="s">
        <v>17</v>
      </c>
      <c r="D28" s="289"/>
      <c r="E28" s="305" t="s">
        <v>49</v>
      </c>
      <c r="F28" s="305" t="s">
        <v>49</v>
      </c>
      <c r="G28" s="305" t="s">
        <v>49</v>
      </c>
      <c r="H28" s="340" t="s">
        <v>2</v>
      </c>
      <c r="I28" s="289"/>
      <c r="J28" s="292" t="s">
        <v>16</v>
      </c>
      <c r="K28" s="305" t="s">
        <v>49</v>
      </c>
      <c r="L28" s="289"/>
      <c r="M28" s="289"/>
      <c r="N28" s="217" t="s">
        <v>27</v>
      </c>
      <c r="O28" s="289"/>
      <c r="P28" s="308" t="s">
        <v>55</v>
      </c>
      <c r="Q28" s="308" t="s">
        <v>55</v>
      </c>
      <c r="R28" s="289"/>
      <c r="S28" s="308" t="s">
        <v>55</v>
      </c>
      <c r="T28" s="289"/>
      <c r="U28" s="289"/>
      <c r="V28" s="289"/>
      <c r="W28" s="290" t="s">
        <v>6</v>
      </c>
      <c r="X28" s="305" t="s">
        <v>49</v>
      </c>
      <c r="Y28" s="292" t="s">
        <v>16</v>
      </c>
      <c r="Z28" s="289"/>
      <c r="AA28" s="293" t="s">
        <v>225</v>
      </c>
      <c r="AB28" s="289"/>
      <c r="AC28" s="264" t="s">
        <v>74</v>
      </c>
      <c r="AD28" s="320" t="s">
        <v>282</v>
      </c>
      <c r="AE28" s="217" t="s">
        <v>27</v>
      </c>
      <c r="AF28" s="292" t="s">
        <v>16</v>
      </c>
      <c r="AG28" s="289"/>
      <c r="AH28" s="289"/>
      <c r="AI28" s="295" t="s">
        <v>26</v>
      </c>
      <c r="AJ28" s="313"/>
      <c r="AK28" s="316"/>
      <c r="AL28" s="289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 t="s">
        <v>289</v>
      </c>
      <c r="D29" s="26"/>
      <c r="E29" s="26">
        <v>4</v>
      </c>
      <c r="F29" s="26">
        <v>4</v>
      </c>
      <c r="G29" s="26">
        <v>4</v>
      </c>
      <c r="H29" s="26">
        <v>5</v>
      </c>
      <c r="I29" s="26"/>
      <c r="J29" s="26">
        <v>6</v>
      </c>
      <c r="K29" s="26">
        <v>4</v>
      </c>
      <c r="L29" s="26"/>
      <c r="M29" s="26"/>
      <c r="N29" s="26">
        <v>7</v>
      </c>
      <c r="O29" s="26"/>
      <c r="P29" s="26">
        <v>8</v>
      </c>
      <c r="Q29" s="26">
        <v>8</v>
      </c>
      <c r="R29" s="26"/>
      <c r="S29" s="26">
        <v>8</v>
      </c>
      <c r="T29" s="26"/>
      <c r="U29" s="26"/>
      <c r="V29" s="26"/>
      <c r="W29" s="26">
        <v>1</v>
      </c>
      <c r="X29" s="26">
        <v>4</v>
      </c>
      <c r="Y29" s="26" t="s">
        <v>62</v>
      </c>
      <c r="Z29" s="26"/>
      <c r="AA29" s="26" t="s">
        <v>63</v>
      </c>
      <c r="AB29" s="26"/>
      <c r="AC29" s="26">
        <v>3</v>
      </c>
      <c r="AD29" s="26">
        <v>9</v>
      </c>
      <c r="AE29" s="26">
        <v>7</v>
      </c>
      <c r="AF29" s="26" t="s">
        <v>64</v>
      </c>
      <c r="AG29" s="26"/>
      <c r="AH29" s="26"/>
      <c r="AI29" s="26" t="s">
        <v>33</v>
      </c>
      <c r="AJ29" s="82"/>
      <c r="AK29" s="31"/>
      <c r="AL29" s="124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7</v>
      </c>
      <c r="BA29" s="167">
        <f t="shared" si="16"/>
        <v>0</v>
      </c>
      <c r="BB29" s="167">
        <f t="shared" si="16"/>
        <v>7</v>
      </c>
      <c r="BC29" s="167">
        <f t="shared" si="16"/>
        <v>12</v>
      </c>
      <c r="BD29" s="167">
        <f t="shared" si="16"/>
        <v>13</v>
      </c>
      <c r="BE29" s="167">
        <f t="shared" si="16"/>
        <v>2</v>
      </c>
      <c r="BF29" s="167">
        <f t="shared" si="16"/>
        <v>7</v>
      </c>
      <c r="BG29" s="167">
        <f t="shared" si="16"/>
        <v>7</v>
      </c>
      <c r="BH29" s="167">
        <f t="shared" si="16"/>
        <v>10</v>
      </c>
      <c r="BI29" s="167">
        <f t="shared" si="16"/>
        <v>0</v>
      </c>
      <c r="BJ29" s="167">
        <f t="shared" si="16"/>
        <v>0</v>
      </c>
      <c r="BK29" s="167">
        <f t="shared" si="16"/>
        <v>0</v>
      </c>
      <c r="BL29" s="167">
        <f t="shared" si="16"/>
        <v>4</v>
      </c>
      <c r="BM29" s="167">
        <f t="shared" si="16"/>
        <v>0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1</v>
      </c>
      <c r="BR29" s="167">
        <f t="shared" si="16"/>
        <v>1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175"/>
      <c r="AD30" s="32"/>
      <c r="AE30" s="32"/>
      <c r="AF30" s="32"/>
      <c r="AG30" s="32"/>
      <c r="AH30" s="32"/>
      <c r="AI30" s="32"/>
      <c r="AJ30" s="251"/>
      <c r="AK30" s="32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/>
      <c r="C34" s="17"/>
      <c r="D34" s="17" t="s">
        <v>253</v>
      </c>
      <c r="E34" s="17" t="s">
        <v>273</v>
      </c>
      <c r="F34" s="17" t="s">
        <v>273</v>
      </c>
      <c r="G34" s="17" t="s">
        <v>273</v>
      </c>
      <c r="H34" s="17" t="s">
        <v>313</v>
      </c>
      <c r="I34" s="17"/>
      <c r="J34" s="17" t="s">
        <v>307</v>
      </c>
      <c r="K34" s="17" t="s">
        <v>273</v>
      </c>
      <c r="L34" s="17"/>
      <c r="M34" s="17" t="s">
        <v>191</v>
      </c>
      <c r="N34" s="17" t="s">
        <v>315</v>
      </c>
      <c r="O34" s="17"/>
      <c r="P34" s="17" t="s">
        <v>314</v>
      </c>
      <c r="Q34" s="17" t="s">
        <v>314</v>
      </c>
      <c r="R34" s="17" t="s">
        <v>191</v>
      </c>
      <c r="S34" s="17" t="s">
        <v>314</v>
      </c>
      <c r="T34" s="17"/>
      <c r="U34" s="17"/>
      <c r="V34" s="17"/>
      <c r="W34" s="17" t="s">
        <v>316</v>
      </c>
      <c r="X34" s="17" t="s">
        <v>273</v>
      </c>
      <c r="Y34" s="17" t="s">
        <v>192</v>
      </c>
      <c r="Z34" s="17"/>
      <c r="AA34" s="17" t="s">
        <v>258</v>
      </c>
      <c r="AB34" s="17"/>
      <c r="AC34" s="17" t="s">
        <v>283</v>
      </c>
      <c r="AD34" s="17" t="s">
        <v>281</v>
      </c>
      <c r="AE34" s="17" t="s">
        <v>315</v>
      </c>
      <c r="AF34" s="17" t="s">
        <v>280</v>
      </c>
      <c r="AG34" s="17"/>
      <c r="AH34" s="17"/>
      <c r="AI34" s="17" t="s">
        <v>262</v>
      </c>
      <c r="AJ34" s="180"/>
      <c r="AK34" s="40"/>
      <c r="AL34" s="40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89"/>
      <c r="D35" s="289"/>
      <c r="E35" s="305" t="s">
        <v>49</v>
      </c>
      <c r="F35" s="305" t="s">
        <v>49</v>
      </c>
      <c r="G35" s="305" t="s">
        <v>49</v>
      </c>
      <c r="H35" s="340" t="s">
        <v>2</v>
      </c>
      <c r="I35" s="289"/>
      <c r="J35" s="292" t="s">
        <v>16</v>
      </c>
      <c r="K35" s="305" t="s">
        <v>49</v>
      </c>
      <c r="L35" s="289"/>
      <c r="M35" s="289"/>
      <c r="N35" s="217" t="s">
        <v>27</v>
      </c>
      <c r="O35" s="289"/>
      <c r="P35" s="308" t="s">
        <v>55</v>
      </c>
      <c r="Q35" s="308" t="s">
        <v>55</v>
      </c>
      <c r="R35" s="289"/>
      <c r="S35" s="308" t="s">
        <v>55</v>
      </c>
      <c r="T35" s="289"/>
      <c r="U35" s="289"/>
      <c r="V35" s="289"/>
      <c r="W35" s="290" t="s">
        <v>6</v>
      </c>
      <c r="X35" s="305" t="s">
        <v>49</v>
      </c>
      <c r="Y35" s="292" t="s">
        <v>16</v>
      </c>
      <c r="Z35" s="289"/>
      <c r="AA35" s="293" t="s">
        <v>225</v>
      </c>
      <c r="AB35" s="289"/>
      <c r="AC35" s="264" t="s">
        <v>74</v>
      </c>
      <c r="AD35" s="320" t="s">
        <v>282</v>
      </c>
      <c r="AE35" s="217" t="s">
        <v>27</v>
      </c>
      <c r="AF35" s="292" t="s">
        <v>16</v>
      </c>
      <c r="AG35" s="289"/>
      <c r="AH35" s="289"/>
      <c r="AI35" s="298"/>
      <c r="AJ35" s="313"/>
      <c r="AK35" s="3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/>
      <c r="D36" s="26"/>
      <c r="E36" s="26">
        <v>4</v>
      </c>
      <c r="F36" s="26">
        <v>4</v>
      </c>
      <c r="G36" s="26">
        <v>4</v>
      </c>
      <c r="H36" s="26">
        <v>5</v>
      </c>
      <c r="I36" s="26"/>
      <c r="J36" s="26">
        <v>6</v>
      </c>
      <c r="K36" s="26">
        <v>4</v>
      </c>
      <c r="L36" s="26"/>
      <c r="M36" s="26"/>
      <c r="N36" s="26">
        <v>7</v>
      </c>
      <c r="O36" s="26"/>
      <c r="P36" s="26">
        <v>8</v>
      </c>
      <c r="Q36" s="26">
        <v>8</v>
      </c>
      <c r="R36" s="26"/>
      <c r="S36" s="26">
        <v>8</v>
      </c>
      <c r="T36" s="26"/>
      <c r="U36" s="26"/>
      <c r="V36" s="26"/>
      <c r="W36" s="26">
        <v>1</v>
      </c>
      <c r="X36" s="26">
        <v>4</v>
      </c>
      <c r="Y36" s="26" t="s">
        <v>62</v>
      </c>
      <c r="Z36" s="26"/>
      <c r="AA36" s="26" t="s">
        <v>63</v>
      </c>
      <c r="AB36" s="26"/>
      <c r="AC36" s="26">
        <v>3</v>
      </c>
      <c r="AD36" s="26">
        <v>9</v>
      </c>
      <c r="AE36" s="26">
        <v>7</v>
      </c>
      <c r="AF36" s="26" t="s">
        <v>64</v>
      </c>
      <c r="AG36" s="26"/>
      <c r="AH36" s="26"/>
      <c r="AI36" s="26" t="s">
        <v>33</v>
      </c>
      <c r="AJ36" s="82"/>
      <c r="AK36" s="31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7</v>
      </c>
      <c r="BA36" s="167">
        <f t="shared" si="20"/>
        <v>0</v>
      </c>
      <c r="BB36" s="167">
        <f t="shared" si="20"/>
        <v>7</v>
      </c>
      <c r="BC36" s="167">
        <f t="shared" si="20"/>
        <v>12</v>
      </c>
      <c r="BD36" s="167">
        <f t="shared" si="20"/>
        <v>13</v>
      </c>
      <c r="BE36" s="167">
        <f t="shared" si="20"/>
        <v>2</v>
      </c>
      <c r="BF36" s="167">
        <f t="shared" si="20"/>
        <v>7</v>
      </c>
      <c r="BG36" s="167">
        <f t="shared" si="20"/>
        <v>7</v>
      </c>
      <c r="BH36" s="167">
        <f t="shared" si="20"/>
        <v>10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4</v>
      </c>
      <c r="BM36" s="167">
        <f t="shared" si="20"/>
        <v>0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1</v>
      </c>
      <c r="BR36" s="167">
        <f t="shared" si="20"/>
        <v>1</v>
      </c>
    </row>
    <row r="37" spans="1:71" ht="15" customHeight="1" x14ac:dyDescent="0.3">
      <c r="A37" s="192"/>
      <c r="B37" s="17"/>
      <c r="C37" s="17"/>
      <c r="D37" s="17" t="s">
        <v>253</v>
      </c>
      <c r="E37" s="17" t="s">
        <v>273</v>
      </c>
      <c r="F37" s="17" t="s">
        <v>273</v>
      </c>
      <c r="G37" s="17" t="s">
        <v>273</v>
      </c>
      <c r="H37" s="17" t="s">
        <v>313</v>
      </c>
      <c r="I37" s="17"/>
      <c r="J37" s="17" t="s">
        <v>307</v>
      </c>
      <c r="K37" s="17" t="s">
        <v>273</v>
      </c>
      <c r="L37" s="17"/>
      <c r="M37" s="17" t="s">
        <v>191</v>
      </c>
      <c r="N37" s="17" t="s">
        <v>315</v>
      </c>
      <c r="O37" s="17"/>
      <c r="P37" s="17" t="s">
        <v>314</v>
      </c>
      <c r="Q37" s="17" t="s">
        <v>314</v>
      </c>
      <c r="R37" s="17" t="s">
        <v>191</v>
      </c>
      <c r="S37" s="17" t="s">
        <v>314</v>
      </c>
      <c r="T37" s="17"/>
      <c r="U37" s="17"/>
      <c r="V37" s="17"/>
      <c r="W37" s="17" t="s">
        <v>316</v>
      </c>
      <c r="X37" s="17" t="s">
        <v>273</v>
      </c>
      <c r="Y37" s="17" t="s">
        <v>192</v>
      </c>
      <c r="Z37" s="17"/>
      <c r="AA37" s="17" t="s">
        <v>258</v>
      </c>
      <c r="AB37" s="17"/>
      <c r="AC37" s="17" t="s">
        <v>283</v>
      </c>
      <c r="AD37" s="17" t="s">
        <v>281</v>
      </c>
      <c r="AE37" s="17" t="s">
        <v>315</v>
      </c>
      <c r="AF37" s="17" t="s">
        <v>280</v>
      </c>
      <c r="AG37" s="17"/>
      <c r="AH37" s="17"/>
      <c r="AI37" s="17" t="s">
        <v>262</v>
      </c>
      <c r="AJ37" s="180"/>
      <c r="AK37" s="40"/>
      <c r="AL37" s="40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89"/>
      <c r="D38" s="289"/>
      <c r="E38" s="292" t="s">
        <v>16</v>
      </c>
      <c r="F38" s="292" t="s">
        <v>16</v>
      </c>
      <c r="G38" s="292" t="s">
        <v>16</v>
      </c>
      <c r="H38" s="340" t="s">
        <v>2</v>
      </c>
      <c r="I38" s="289"/>
      <c r="J38" s="292" t="s">
        <v>16</v>
      </c>
      <c r="K38" s="292" t="s">
        <v>16</v>
      </c>
      <c r="L38" s="289"/>
      <c r="M38" s="289"/>
      <c r="N38" s="217" t="s">
        <v>27</v>
      </c>
      <c r="O38" s="289"/>
      <c r="P38" s="308" t="s">
        <v>55</v>
      </c>
      <c r="Q38" s="308" t="s">
        <v>55</v>
      </c>
      <c r="R38" s="289"/>
      <c r="S38" s="308" t="s">
        <v>55</v>
      </c>
      <c r="T38" s="289"/>
      <c r="U38" s="289"/>
      <c r="V38" s="289"/>
      <c r="W38" s="290" t="s">
        <v>6</v>
      </c>
      <c r="X38" s="292" t="s">
        <v>16</v>
      </c>
      <c r="Y38" s="292" t="s">
        <v>16</v>
      </c>
      <c r="Z38" s="289"/>
      <c r="AA38" s="293" t="s">
        <v>225</v>
      </c>
      <c r="AB38" s="289"/>
      <c r="AC38" s="264" t="s">
        <v>74</v>
      </c>
      <c r="AD38" s="320" t="s">
        <v>66</v>
      </c>
      <c r="AE38" s="217" t="s">
        <v>27</v>
      </c>
      <c r="AF38" s="292" t="s">
        <v>16</v>
      </c>
      <c r="AG38" s="289"/>
      <c r="AH38" s="289"/>
      <c r="AI38" s="298"/>
      <c r="AJ38" s="313"/>
      <c r="AK38" s="3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/>
      <c r="D39" s="26"/>
      <c r="E39" s="26">
        <v>4</v>
      </c>
      <c r="F39" s="26">
        <v>4</v>
      </c>
      <c r="G39" s="26">
        <v>4</v>
      </c>
      <c r="H39" s="26">
        <v>5</v>
      </c>
      <c r="I39" s="26"/>
      <c r="J39" s="26">
        <v>6</v>
      </c>
      <c r="K39" s="26">
        <v>4</v>
      </c>
      <c r="L39" s="26"/>
      <c r="M39" s="26"/>
      <c r="N39" s="26">
        <v>7</v>
      </c>
      <c r="O39" s="26"/>
      <c r="P39" s="26">
        <v>8</v>
      </c>
      <c r="Q39" s="26">
        <v>8</v>
      </c>
      <c r="R39" s="26"/>
      <c r="S39" s="26">
        <v>8</v>
      </c>
      <c r="T39" s="26"/>
      <c r="U39" s="26"/>
      <c r="V39" s="26"/>
      <c r="W39" s="26">
        <v>1</v>
      </c>
      <c r="X39" s="26">
        <v>4</v>
      </c>
      <c r="Y39" s="26" t="s">
        <v>62</v>
      </c>
      <c r="Z39" s="26"/>
      <c r="AA39" s="26" t="s">
        <v>63</v>
      </c>
      <c r="AB39" s="26"/>
      <c r="AC39" s="26">
        <v>3</v>
      </c>
      <c r="AD39" s="26">
        <v>9</v>
      </c>
      <c r="AE39" s="26">
        <v>7</v>
      </c>
      <c r="AF39" s="26" t="s">
        <v>64</v>
      </c>
      <c r="AG39" s="26"/>
      <c r="AH39" s="26"/>
      <c r="AI39" s="26" t="s">
        <v>33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7</v>
      </c>
      <c r="BA39" s="167">
        <f t="shared" si="22"/>
        <v>0</v>
      </c>
      <c r="BB39" s="167">
        <f t="shared" si="22"/>
        <v>7</v>
      </c>
      <c r="BC39" s="167">
        <f t="shared" si="22"/>
        <v>12</v>
      </c>
      <c r="BD39" s="167">
        <f t="shared" si="22"/>
        <v>13</v>
      </c>
      <c r="BE39" s="167">
        <f t="shared" si="22"/>
        <v>2</v>
      </c>
      <c r="BF39" s="167">
        <f t="shared" si="22"/>
        <v>7</v>
      </c>
      <c r="BG39" s="167">
        <f t="shared" si="22"/>
        <v>7</v>
      </c>
      <c r="BH39" s="167">
        <f t="shared" si="22"/>
        <v>10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4</v>
      </c>
      <c r="BM39" s="167">
        <f t="shared" si="22"/>
        <v>0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1</v>
      </c>
      <c r="BR39" s="167">
        <f t="shared" si="22"/>
        <v>1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/>
      <c r="C44" s="17" t="s">
        <v>300</v>
      </c>
      <c r="D44" s="17" t="s">
        <v>253</v>
      </c>
      <c r="E44" s="17" t="s">
        <v>273</v>
      </c>
      <c r="F44" s="17" t="s">
        <v>273</v>
      </c>
      <c r="G44" s="17" t="s">
        <v>273</v>
      </c>
      <c r="H44" s="17" t="s">
        <v>313</v>
      </c>
      <c r="I44" s="17"/>
      <c r="J44" s="17" t="s">
        <v>307</v>
      </c>
      <c r="K44" s="17" t="s">
        <v>273</v>
      </c>
      <c r="L44" s="17"/>
      <c r="M44" s="17" t="s">
        <v>191</v>
      </c>
      <c r="N44" s="17" t="s">
        <v>315</v>
      </c>
      <c r="O44" s="17"/>
      <c r="P44" s="17" t="s">
        <v>314</v>
      </c>
      <c r="Q44" s="17" t="s">
        <v>314</v>
      </c>
      <c r="R44" s="17" t="s">
        <v>191</v>
      </c>
      <c r="S44" s="17" t="s">
        <v>314</v>
      </c>
      <c r="T44" s="17"/>
      <c r="U44" s="17"/>
      <c r="V44" s="17"/>
      <c r="W44" s="17" t="s">
        <v>316</v>
      </c>
      <c r="X44" s="17" t="s">
        <v>273</v>
      </c>
      <c r="Y44" s="17" t="s">
        <v>192</v>
      </c>
      <c r="Z44" s="17"/>
      <c r="AA44" s="17" t="s">
        <v>258</v>
      </c>
      <c r="AB44" s="17"/>
      <c r="AC44" s="17" t="s">
        <v>283</v>
      </c>
      <c r="AD44" s="17" t="s">
        <v>281</v>
      </c>
      <c r="AE44" s="17" t="s">
        <v>315</v>
      </c>
      <c r="AF44" s="17" t="s">
        <v>280</v>
      </c>
      <c r="AG44" s="17"/>
      <c r="AH44" s="17"/>
      <c r="AI44" s="17" t="s">
        <v>292</v>
      </c>
      <c r="AJ44" s="180"/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323" t="s">
        <v>23</v>
      </c>
      <c r="D45" s="289"/>
      <c r="E45" s="305" t="s">
        <v>49</v>
      </c>
      <c r="F45" s="305" t="s">
        <v>49</v>
      </c>
      <c r="G45" s="305" t="s">
        <v>49</v>
      </c>
      <c r="H45" s="340" t="s">
        <v>2</v>
      </c>
      <c r="I45" s="289"/>
      <c r="J45" s="292" t="s">
        <v>16</v>
      </c>
      <c r="K45" s="305" t="s">
        <v>49</v>
      </c>
      <c r="L45" s="289"/>
      <c r="M45" s="289"/>
      <c r="N45" s="217" t="s">
        <v>27</v>
      </c>
      <c r="O45" s="289"/>
      <c r="P45" s="308" t="s">
        <v>55</v>
      </c>
      <c r="Q45" s="308" t="s">
        <v>55</v>
      </c>
      <c r="R45" s="289"/>
      <c r="S45" s="308" t="s">
        <v>55</v>
      </c>
      <c r="T45" s="289"/>
      <c r="U45" s="289"/>
      <c r="V45" s="289"/>
      <c r="W45" s="290" t="s">
        <v>6</v>
      </c>
      <c r="X45" s="305" t="s">
        <v>49</v>
      </c>
      <c r="Y45" s="292" t="s">
        <v>16</v>
      </c>
      <c r="Z45" s="289"/>
      <c r="AA45" s="293" t="s">
        <v>225</v>
      </c>
      <c r="AB45" s="289"/>
      <c r="AC45" s="264" t="s">
        <v>74</v>
      </c>
      <c r="AD45" s="320" t="s">
        <v>66</v>
      </c>
      <c r="AE45" s="217" t="s">
        <v>27</v>
      </c>
      <c r="AF45" s="292" t="s">
        <v>16</v>
      </c>
      <c r="AG45" s="289"/>
      <c r="AH45" s="289"/>
      <c r="AI45" s="295" t="s">
        <v>26</v>
      </c>
      <c r="AJ45" s="313"/>
      <c r="AK45" s="315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 t="s">
        <v>34</v>
      </c>
      <c r="D46" s="26"/>
      <c r="E46" s="26">
        <v>4</v>
      </c>
      <c r="F46" s="26">
        <v>4</v>
      </c>
      <c r="G46" s="26">
        <v>4</v>
      </c>
      <c r="H46" s="26">
        <v>5</v>
      </c>
      <c r="I46" s="26"/>
      <c r="J46" s="26">
        <v>6</v>
      </c>
      <c r="K46" s="26">
        <v>4</v>
      </c>
      <c r="L46" s="26"/>
      <c r="M46" s="26"/>
      <c r="N46" s="26">
        <v>7</v>
      </c>
      <c r="O46" s="26"/>
      <c r="P46" s="26">
        <v>8</v>
      </c>
      <c r="Q46" s="26">
        <v>8</v>
      </c>
      <c r="R46" s="26"/>
      <c r="S46" s="26">
        <v>8</v>
      </c>
      <c r="T46" s="26"/>
      <c r="U46" s="26"/>
      <c r="V46" s="26"/>
      <c r="W46" s="26">
        <v>1</v>
      </c>
      <c r="X46" s="26">
        <v>4</v>
      </c>
      <c r="Y46" s="26" t="s">
        <v>62</v>
      </c>
      <c r="Z46" s="26"/>
      <c r="AA46" s="26" t="s">
        <v>63</v>
      </c>
      <c r="AB46" s="26"/>
      <c r="AC46" s="26">
        <v>3</v>
      </c>
      <c r="AD46" s="26">
        <v>9</v>
      </c>
      <c r="AE46" s="26">
        <v>7</v>
      </c>
      <c r="AF46" s="26" t="s">
        <v>64</v>
      </c>
      <c r="AG46" s="26"/>
      <c r="AH46" s="26"/>
      <c r="AI46" s="26" t="s">
        <v>33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7</v>
      </c>
      <c r="BA46" s="167">
        <f t="shared" si="26"/>
        <v>0</v>
      </c>
      <c r="BB46" s="167">
        <f t="shared" si="26"/>
        <v>7</v>
      </c>
      <c r="BC46" s="167">
        <f t="shared" si="26"/>
        <v>12</v>
      </c>
      <c r="BD46" s="167">
        <f t="shared" si="26"/>
        <v>13</v>
      </c>
      <c r="BE46" s="167">
        <f t="shared" si="26"/>
        <v>2</v>
      </c>
      <c r="BF46" s="167">
        <f t="shared" si="26"/>
        <v>7</v>
      </c>
      <c r="BG46" s="167">
        <f t="shared" si="26"/>
        <v>7</v>
      </c>
      <c r="BH46" s="167">
        <f t="shared" si="26"/>
        <v>10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4</v>
      </c>
      <c r="BM46" s="167">
        <f t="shared" si="26"/>
        <v>1</v>
      </c>
      <c r="BN46" s="167">
        <f t="shared" si="26"/>
        <v>0</v>
      </c>
      <c r="BO46" s="167">
        <f t="shared" si="26"/>
        <v>1</v>
      </c>
      <c r="BP46" s="167">
        <f t="shared" si="26"/>
        <v>0</v>
      </c>
      <c r="BQ46" s="167">
        <f t="shared" si="26"/>
        <v>1</v>
      </c>
      <c r="BR46" s="167">
        <f t="shared" si="26"/>
        <v>1</v>
      </c>
    </row>
    <row r="47" spans="1:71" ht="15" customHeight="1" x14ac:dyDescent="0.3">
      <c r="A47" s="192"/>
      <c r="B47" s="17"/>
      <c r="C47" s="17"/>
      <c r="D47" s="17" t="s">
        <v>253</v>
      </c>
      <c r="E47" s="17" t="s">
        <v>273</v>
      </c>
      <c r="F47" s="17" t="s">
        <v>273</v>
      </c>
      <c r="G47" s="17" t="s">
        <v>273</v>
      </c>
      <c r="H47" s="17" t="s">
        <v>313</v>
      </c>
      <c r="I47" s="17"/>
      <c r="J47" s="17" t="s">
        <v>307</v>
      </c>
      <c r="K47" s="17" t="s">
        <v>273</v>
      </c>
      <c r="L47" s="17"/>
      <c r="M47" s="17" t="s">
        <v>191</v>
      </c>
      <c r="N47" s="17" t="s">
        <v>315</v>
      </c>
      <c r="O47" s="17"/>
      <c r="P47" s="17" t="s">
        <v>314</v>
      </c>
      <c r="Q47" s="17" t="s">
        <v>314</v>
      </c>
      <c r="R47" s="17" t="s">
        <v>191</v>
      </c>
      <c r="S47" s="17" t="s">
        <v>314</v>
      </c>
      <c r="T47" s="17"/>
      <c r="U47" s="17"/>
      <c r="V47" s="17"/>
      <c r="W47" s="17" t="s">
        <v>316</v>
      </c>
      <c r="X47" s="17" t="s">
        <v>273</v>
      </c>
      <c r="Y47" s="17" t="s">
        <v>192</v>
      </c>
      <c r="Z47" s="17"/>
      <c r="AA47" s="17"/>
      <c r="AB47" s="17"/>
      <c r="AC47" s="17" t="s">
        <v>283</v>
      </c>
      <c r="AD47" s="17" t="s">
        <v>281</v>
      </c>
      <c r="AE47" s="17" t="s">
        <v>315</v>
      </c>
      <c r="AF47" s="17" t="s">
        <v>280</v>
      </c>
      <c r="AG47" s="17"/>
      <c r="AH47" s="17"/>
      <c r="AI47" s="17" t="s">
        <v>292</v>
      </c>
      <c r="AJ47" s="180"/>
      <c r="AK47" s="40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89"/>
      <c r="D48" s="289"/>
      <c r="E48" s="305" t="s">
        <v>49</v>
      </c>
      <c r="F48" s="305" t="s">
        <v>49</v>
      </c>
      <c r="G48" s="305" t="s">
        <v>49</v>
      </c>
      <c r="H48" s="340" t="s">
        <v>2</v>
      </c>
      <c r="I48" s="289"/>
      <c r="J48" s="292" t="s">
        <v>16</v>
      </c>
      <c r="K48" s="305" t="s">
        <v>49</v>
      </c>
      <c r="L48" s="289"/>
      <c r="M48" s="289"/>
      <c r="N48" s="217" t="s">
        <v>27</v>
      </c>
      <c r="O48" s="289"/>
      <c r="P48" s="308" t="s">
        <v>55</v>
      </c>
      <c r="Q48" s="308" t="s">
        <v>55</v>
      </c>
      <c r="R48" s="289"/>
      <c r="S48" s="308" t="s">
        <v>55</v>
      </c>
      <c r="T48" s="289"/>
      <c r="U48" s="289"/>
      <c r="V48" s="289"/>
      <c r="W48" s="290" t="s">
        <v>6</v>
      </c>
      <c r="X48" s="305" t="s">
        <v>49</v>
      </c>
      <c r="Y48" s="292" t="s">
        <v>16</v>
      </c>
      <c r="Z48" s="289"/>
      <c r="AA48" s="289"/>
      <c r="AB48" s="289"/>
      <c r="AC48" s="264" t="s">
        <v>74</v>
      </c>
      <c r="AD48" s="320" t="s">
        <v>66</v>
      </c>
      <c r="AE48" s="217" t="s">
        <v>27</v>
      </c>
      <c r="AF48" s="292" t="s">
        <v>16</v>
      </c>
      <c r="AG48" s="289"/>
      <c r="AH48" s="289"/>
      <c r="AI48" s="295" t="s">
        <v>26</v>
      </c>
      <c r="AJ48" s="313"/>
      <c r="AK48" s="3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/>
      <c r="D49" s="26"/>
      <c r="E49" s="26">
        <v>4</v>
      </c>
      <c r="F49" s="26">
        <v>4</v>
      </c>
      <c r="G49" s="26">
        <v>4</v>
      </c>
      <c r="H49" s="26">
        <v>5</v>
      </c>
      <c r="I49" s="26"/>
      <c r="J49" s="26">
        <v>6</v>
      </c>
      <c r="K49" s="26">
        <v>4</v>
      </c>
      <c r="L49" s="26"/>
      <c r="M49" s="26"/>
      <c r="N49" s="26">
        <v>7</v>
      </c>
      <c r="O49" s="26"/>
      <c r="P49" s="26">
        <v>8</v>
      </c>
      <c r="Q49" s="26">
        <v>8</v>
      </c>
      <c r="R49" s="26"/>
      <c r="S49" s="26">
        <v>8</v>
      </c>
      <c r="T49" s="26"/>
      <c r="U49" s="26"/>
      <c r="V49" s="26"/>
      <c r="W49" s="26">
        <v>1</v>
      </c>
      <c r="X49" s="26">
        <v>4</v>
      </c>
      <c r="Y49" s="26" t="s">
        <v>62</v>
      </c>
      <c r="Z49" s="26"/>
      <c r="AA49" s="26"/>
      <c r="AB49" s="26"/>
      <c r="AC49" s="26">
        <v>3</v>
      </c>
      <c r="AD49" s="26">
        <v>9</v>
      </c>
      <c r="AE49" s="26">
        <v>7</v>
      </c>
      <c r="AF49" s="26" t="s">
        <v>64</v>
      </c>
      <c r="AG49" s="26"/>
      <c r="AH49" s="26"/>
      <c r="AI49" s="26" t="s">
        <v>33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7</v>
      </c>
      <c r="BA49" s="167">
        <f t="shared" si="28"/>
        <v>0</v>
      </c>
      <c r="BB49" s="167">
        <f t="shared" si="28"/>
        <v>7</v>
      </c>
      <c r="BC49" s="167">
        <f t="shared" si="28"/>
        <v>12</v>
      </c>
      <c r="BD49" s="167">
        <f t="shared" si="28"/>
        <v>13</v>
      </c>
      <c r="BE49" s="167">
        <f t="shared" si="28"/>
        <v>2</v>
      </c>
      <c r="BF49" s="167">
        <f t="shared" si="28"/>
        <v>7</v>
      </c>
      <c r="BG49" s="167">
        <f t="shared" si="28"/>
        <v>7</v>
      </c>
      <c r="BH49" s="167">
        <f t="shared" si="28"/>
        <v>10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4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1</v>
      </c>
      <c r="BR49" s="167">
        <f t="shared" si="28"/>
        <v>1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 t="s">
        <v>165</v>
      </c>
      <c r="K61" s="194" t="s">
        <v>165</v>
      </c>
      <c r="L61" s="194"/>
      <c r="M61" s="194" t="s">
        <v>165</v>
      </c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/>
      <c r="V61" s="210"/>
      <c r="W61" s="194" t="s">
        <v>165</v>
      </c>
      <c r="X61" s="194" t="s">
        <v>165</v>
      </c>
      <c r="Y61" s="194" t="s">
        <v>165</v>
      </c>
      <c r="Z61" s="194"/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 t="s">
        <v>165</v>
      </c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1041" priority="1155" operator="equal">
      <formula>0</formula>
    </cfRule>
    <cfRule type="cellIs" dxfId="1040" priority="1156" operator="greaterThan">
      <formula>0</formula>
    </cfRule>
  </conditionalFormatting>
  <conditionalFormatting sqref="AZ19:BR19">
    <cfRule type="cellIs" dxfId="1039" priority="1153" operator="equal">
      <formula>0</formula>
    </cfRule>
    <cfRule type="cellIs" dxfId="1038" priority="1154" operator="greaterThan">
      <formula>0</formula>
    </cfRule>
  </conditionalFormatting>
  <conditionalFormatting sqref="AZ22:BR22">
    <cfRule type="cellIs" dxfId="1037" priority="1151" operator="equal">
      <formula>0</formula>
    </cfRule>
    <cfRule type="cellIs" dxfId="1036" priority="1152" operator="greaterThan">
      <formula>0</formula>
    </cfRule>
  </conditionalFormatting>
  <conditionalFormatting sqref="AZ26:BR26">
    <cfRule type="cellIs" dxfId="1035" priority="1149" operator="equal">
      <formula>0</formula>
    </cfRule>
    <cfRule type="cellIs" dxfId="1034" priority="1150" operator="greaterThan">
      <formula>0</formula>
    </cfRule>
  </conditionalFormatting>
  <conditionalFormatting sqref="AZ29:BR29">
    <cfRule type="cellIs" dxfId="1033" priority="1147" operator="equal">
      <formula>0</formula>
    </cfRule>
    <cfRule type="cellIs" dxfId="1032" priority="1148" operator="greaterThan">
      <formula>0</formula>
    </cfRule>
  </conditionalFormatting>
  <conditionalFormatting sqref="AZ32:BR32">
    <cfRule type="cellIs" dxfId="1031" priority="1145" operator="equal">
      <formula>0</formula>
    </cfRule>
    <cfRule type="cellIs" dxfId="1030" priority="1146" operator="greaterThan">
      <formula>0</formula>
    </cfRule>
  </conditionalFormatting>
  <conditionalFormatting sqref="AZ36:BR36">
    <cfRule type="cellIs" dxfId="1029" priority="1143" operator="equal">
      <formula>0</formula>
    </cfRule>
    <cfRule type="cellIs" dxfId="1028" priority="1144" operator="greaterThan">
      <formula>0</formula>
    </cfRule>
  </conditionalFormatting>
  <conditionalFormatting sqref="AZ39:BR39">
    <cfRule type="cellIs" dxfId="1027" priority="1141" operator="equal">
      <formula>0</formula>
    </cfRule>
    <cfRule type="cellIs" dxfId="1026" priority="1142" operator="greaterThan">
      <formula>0</formula>
    </cfRule>
  </conditionalFormatting>
  <conditionalFormatting sqref="AZ42:BR42">
    <cfRule type="cellIs" dxfId="1025" priority="1139" operator="equal">
      <formula>0</formula>
    </cfRule>
    <cfRule type="cellIs" dxfId="1024" priority="1140" operator="greaterThan">
      <formula>0</formula>
    </cfRule>
  </conditionalFormatting>
  <conditionalFormatting sqref="AZ46:BR46">
    <cfRule type="cellIs" dxfId="1023" priority="1137" operator="equal">
      <formula>0</formula>
    </cfRule>
    <cfRule type="cellIs" dxfId="1022" priority="1138" operator="greaterThan">
      <formula>0</formula>
    </cfRule>
  </conditionalFormatting>
  <conditionalFormatting sqref="AZ49:BR49">
    <cfRule type="cellIs" dxfId="1021" priority="1135" operator="equal">
      <formula>0</formula>
    </cfRule>
    <cfRule type="cellIs" dxfId="1020" priority="1136" operator="greaterThan">
      <formula>0</formula>
    </cfRule>
  </conditionalFormatting>
  <conditionalFormatting sqref="AZ52:BR52">
    <cfRule type="cellIs" dxfId="1019" priority="1133" operator="equal">
      <formula>0</formula>
    </cfRule>
    <cfRule type="cellIs" dxfId="1018" priority="1134" operator="greaterThan">
      <formula>0</formula>
    </cfRule>
  </conditionalFormatting>
  <conditionalFormatting sqref="AZ56:BR56">
    <cfRule type="cellIs" dxfId="1017" priority="1131" operator="equal">
      <formula>0</formula>
    </cfRule>
    <cfRule type="cellIs" dxfId="1016" priority="1132" operator="greaterThan">
      <formula>0</formula>
    </cfRule>
  </conditionalFormatting>
  <conditionalFormatting sqref="AZ59:BR59">
    <cfRule type="cellIs" dxfId="1015" priority="1129" operator="equal">
      <formula>0</formula>
    </cfRule>
    <cfRule type="cellIs" dxfId="1014" priority="1130" operator="greaterThan">
      <formula>0</formula>
    </cfRule>
  </conditionalFormatting>
  <conditionalFormatting sqref="AZ62:BR62">
    <cfRule type="cellIs" dxfId="1013" priority="1127" operator="equal">
      <formula>0</formula>
    </cfRule>
    <cfRule type="cellIs" dxfId="1012" priority="1128" operator="greaterThan">
      <formula>0</formula>
    </cfRule>
  </conditionalFormatting>
  <conditionalFormatting sqref="A28:A29 A45:A46 A48:A49 A55:A56 A58:A59 A5:A6 A8:A9 A25:A26">
    <cfRule type="cellIs" dxfId="1011" priority="1126" stopIfTrue="1" operator="equal">
      <formula>TRUE</formula>
    </cfRule>
  </conditionalFormatting>
  <conditionalFormatting sqref="A35:A36 A38:A39">
    <cfRule type="cellIs" dxfId="1010" priority="1125" stopIfTrue="1" operator="equal">
      <formula>TRUE</formula>
    </cfRule>
  </conditionalFormatting>
  <conditionalFormatting sqref="AP16">
    <cfRule type="duplicateValues" dxfId="1009" priority="1122"/>
  </conditionalFormatting>
  <conditionalFormatting sqref="AP19">
    <cfRule type="duplicateValues" dxfId="1008" priority="1121"/>
  </conditionalFormatting>
  <conditionalFormatting sqref="AP26">
    <cfRule type="duplicateValues" dxfId="1007" priority="1120"/>
  </conditionalFormatting>
  <conditionalFormatting sqref="AP39">
    <cfRule type="duplicateValues" dxfId="1006" priority="1119"/>
  </conditionalFormatting>
  <conditionalFormatting sqref="AP36">
    <cfRule type="duplicateValues" dxfId="1005" priority="1118"/>
  </conditionalFormatting>
  <conditionalFormatting sqref="AP39">
    <cfRule type="duplicateValues" dxfId="1004" priority="1117"/>
  </conditionalFormatting>
  <conditionalFormatting sqref="AP49">
    <cfRule type="duplicateValues" dxfId="1003" priority="1116"/>
  </conditionalFormatting>
  <conditionalFormatting sqref="AP46">
    <cfRule type="duplicateValues" dxfId="1002" priority="1115"/>
  </conditionalFormatting>
  <conditionalFormatting sqref="AP49">
    <cfRule type="duplicateValues" dxfId="1001" priority="1114"/>
  </conditionalFormatting>
  <conditionalFormatting sqref="AO6:AP6 AK6:AL6">
    <cfRule type="duplicateValues" dxfId="1000" priority="1113"/>
  </conditionalFormatting>
  <conditionalFormatting sqref="AP9">
    <cfRule type="duplicateValues" dxfId="999" priority="1112"/>
  </conditionalFormatting>
  <conditionalFormatting sqref="AP36">
    <cfRule type="duplicateValues" dxfId="998" priority="1111"/>
  </conditionalFormatting>
  <conditionalFormatting sqref="AP39">
    <cfRule type="duplicateValues" dxfId="997" priority="1110"/>
  </conditionalFormatting>
  <conditionalFormatting sqref="AM36">
    <cfRule type="duplicateValues" dxfId="996" priority="1109"/>
  </conditionalFormatting>
  <conditionalFormatting sqref="AM39">
    <cfRule type="duplicateValues" dxfId="995" priority="1108"/>
  </conditionalFormatting>
  <conditionalFormatting sqref="AM46">
    <cfRule type="duplicateValues" dxfId="994" priority="1107"/>
  </conditionalFormatting>
  <conditionalFormatting sqref="AM49">
    <cfRule type="duplicateValues" dxfId="993" priority="1106"/>
  </conditionalFormatting>
  <conditionalFormatting sqref="AO46">
    <cfRule type="duplicateValues" dxfId="992" priority="1105"/>
  </conditionalFormatting>
  <conditionalFormatting sqref="AL6">
    <cfRule type="duplicateValues" dxfId="991" priority="1104"/>
  </conditionalFormatting>
  <conditionalFormatting sqref="AP9 AK9:AL9">
    <cfRule type="duplicateValues" dxfId="990" priority="1103"/>
  </conditionalFormatting>
  <conditionalFormatting sqref="AL6">
    <cfRule type="duplicateValues" dxfId="989" priority="1102"/>
  </conditionalFormatting>
  <conditionalFormatting sqref="AK6">
    <cfRule type="duplicateValues" dxfId="988" priority="1101"/>
  </conditionalFormatting>
  <conditionalFormatting sqref="AP16 AK16:AL16">
    <cfRule type="duplicateValues" dxfId="987" priority="1100"/>
  </conditionalFormatting>
  <conditionalFormatting sqref="AP19">
    <cfRule type="duplicateValues" dxfId="986" priority="1099"/>
  </conditionalFormatting>
  <conditionalFormatting sqref="AK9">
    <cfRule type="duplicateValues" dxfId="985" priority="1098"/>
  </conditionalFormatting>
  <conditionalFormatting sqref="AK9">
    <cfRule type="duplicateValues" dxfId="984" priority="1097"/>
  </conditionalFormatting>
  <conditionalFormatting sqref="AJ26">
    <cfRule type="duplicateValues" dxfId="983" priority="1096"/>
  </conditionalFormatting>
  <conditionalFormatting sqref="AJ29">
    <cfRule type="duplicateValues" dxfId="982" priority="1095"/>
  </conditionalFormatting>
  <conditionalFormatting sqref="AJ46">
    <cfRule type="duplicateValues" dxfId="981" priority="1094"/>
  </conditionalFormatting>
  <conditionalFormatting sqref="AJ49">
    <cfRule type="duplicateValues" dxfId="980" priority="1093"/>
  </conditionalFormatting>
  <conditionalFormatting sqref="AK16">
    <cfRule type="duplicateValues" dxfId="979" priority="1092"/>
  </conditionalFormatting>
  <conditionalFormatting sqref="AK16">
    <cfRule type="duplicateValues" dxfId="978" priority="1091"/>
  </conditionalFormatting>
  <conditionalFormatting sqref="AK19">
    <cfRule type="duplicateValues" dxfId="977" priority="1090"/>
  </conditionalFormatting>
  <conditionalFormatting sqref="AK19">
    <cfRule type="duplicateValues" dxfId="976" priority="1089"/>
  </conditionalFormatting>
  <conditionalFormatting sqref="AK26">
    <cfRule type="duplicateValues" dxfId="975" priority="1088"/>
  </conditionalFormatting>
  <conditionalFormatting sqref="AK26">
    <cfRule type="duplicateValues" dxfId="974" priority="1087"/>
  </conditionalFormatting>
  <conditionalFormatting sqref="AK46">
    <cfRule type="duplicateValues" dxfId="973" priority="1086"/>
  </conditionalFormatting>
  <conditionalFormatting sqref="AK46">
    <cfRule type="duplicateValues" dxfId="972" priority="1085"/>
  </conditionalFormatting>
  <conditionalFormatting sqref="AP29">
    <cfRule type="duplicateValues" dxfId="971" priority="1084"/>
  </conditionalFormatting>
  <conditionalFormatting sqref="AM36 AM46">
    <cfRule type="duplicateValues" dxfId="970" priority="1083"/>
  </conditionalFormatting>
  <conditionalFormatting sqref="AM49">
    <cfRule type="duplicateValues" dxfId="969" priority="1082"/>
  </conditionalFormatting>
  <conditionalFormatting sqref="AK6">
    <cfRule type="duplicateValues" dxfId="968" priority="1081"/>
  </conditionalFormatting>
  <conditionalFormatting sqref="AK6">
    <cfRule type="duplicateValues" dxfId="967" priority="1080"/>
  </conditionalFormatting>
  <conditionalFormatting sqref="AK19">
    <cfRule type="duplicateValues" dxfId="966" priority="1079"/>
  </conditionalFormatting>
  <conditionalFormatting sqref="AJ26">
    <cfRule type="duplicateValues" dxfId="965" priority="1078"/>
  </conditionalFormatting>
  <conditionalFormatting sqref="AJ26">
    <cfRule type="duplicateValues" dxfId="964" priority="1077"/>
  </conditionalFormatting>
  <conditionalFormatting sqref="AJ29">
    <cfRule type="duplicateValues" dxfId="963" priority="1076"/>
  </conditionalFormatting>
  <conditionalFormatting sqref="AJ29">
    <cfRule type="duplicateValues" dxfId="962" priority="1075"/>
  </conditionalFormatting>
  <conditionalFormatting sqref="AJ46">
    <cfRule type="duplicateValues" dxfId="961" priority="1074"/>
  </conditionalFormatting>
  <conditionalFormatting sqref="AJ46">
    <cfRule type="duplicateValues" dxfId="960" priority="1073"/>
  </conditionalFormatting>
  <conditionalFormatting sqref="AJ49">
    <cfRule type="duplicateValues" dxfId="959" priority="1072"/>
  </conditionalFormatting>
  <conditionalFormatting sqref="AJ49">
    <cfRule type="duplicateValues" dxfId="958" priority="1071"/>
  </conditionalFormatting>
  <conditionalFormatting sqref="AK26">
    <cfRule type="duplicateValues" dxfId="957" priority="1070"/>
  </conditionalFormatting>
  <conditionalFormatting sqref="AM39">
    <cfRule type="duplicateValues" dxfId="956" priority="1069"/>
  </conditionalFormatting>
  <conditionalFormatting sqref="AK46">
    <cfRule type="duplicateValues" dxfId="955" priority="1068"/>
  </conditionalFormatting>
  <conditionalFormatting sqref="AJ6">
    <cfRule type="duplicateValues" dxfId="954" priority="1067"/>
  </conditionalFormatting>
  <conditionalFormatting sqref="AJ6">
    <cfRule type="duplicateValues" dxfId="953" priority="1066"/>
  </conditionalFormatting>
  <conditionalFormatting sqref="AJ6">
    <cfRule type="duplicateValues" dxfId="952" priority="1065"/>
  </conditionalFormatting>
  <conditionalFormatting sqref="AN16">
    <cfRule type="duplicateValues" dxfId="951" priority="1064"/>
  </conditionalFormatting>
  <conditionalFormatting sqref="AO9">
    <cfRule type="duplicateValues" dxfId="950" priority="1063"/>
  </conditionalFormatting>
  <conditionalFormatting sqref="AL19">
    <cfRule type="duplicateValues" dxfId="949" priority="1062"/>
  </conditionalFormatting>
  <conditionalFormatting sqref="AL46 AL26">
    <cfRule type="duplicateValues" dxfId="948" priority="1061"/>
  </conditionalFormatting>
  <conditionalFormatting sqref="AL49">
    <cfRule type="duplicateValues" dxfId="947" priority="1060"/>
  </conditionalFormatting>
  <conditionalFormatting sqref="AN19">
    <cfRule type="duplicateValues" dxfId="946" priority="1059"/>
  </conditionalFormatting>
  <conditionalFormatting sqref="AN26">
    <cfRule type="duplicateValues" dxfId="945" priority="1058"/>
  </conditionalFormatting>
  <conditionalFormatting sqref="AN29">
    <cfRule type="duplicateValues" dxfId="944" priority="1057"/>
  </conditionalFormatting>
  <conditionalFormatting sqref="AN36">
    <cfRule type="duplicateValues" dxfId="943" priority="1056"/>
  </conditionalFormatting>
  <conditionalFormatting sqref="AN39">
    <cfRule type="duplicateValues" dxfId="942" priority="1055"/>
  </conditionalFormatting>
  <conditionalFormatting sqref="AN46">
    <cfRule type="duplicateValues" dxfId="941" priority="1054"/>
  </conditionalFormatting>
  <conditionalFormatting sqref="AN49">
    <cfRule type="duplicateValues" dxfId="940" priority="1053"/>
  </conditionalFormatting>
  <conditionalFormatting sqref="AO16">
    <cfRule type="duplicateValues" dxfId="939" priority="1052"/>
  </conditionalFormatting>
  <conditionalFormatting sqref="AO19">
    <cfRule type="duplicateValues" dxfId="938" priority="1051"/>
  </conditionalFormatting>
  <conditionalFormatting sqref="AO26">
    <cfRule type="duplicateValues" dxfId="937" priority="1050"/>
  </conditionalFormatting>
  <conditionalFormatting sqref="AO29">
    <cfRule type="duplicateValues" dxfId="936" priority="1049"/>
  </conditionalFormatting>
  <conditionalFormatting sqref="AO36">
    <cfRule type="duplicateValues" dxfId="935" priority="1048"/>
  </conditionalFormatting>
  <conditionalFormatting sqref="AO39">
    <cfRule type="duplicateValues" dxfId="934" priority="1047"/>
  </conditionalFormatting>
  <conditionalFormatting sqref="AJ36">
    <cfRule type="duplicateValues" dxfId="933" priority="1046"/>
  </conditionalFormatting>
  <conditionalFormatting sqref="AJ36">
    <cfRule type="duplicateValues" dxfId="932" priority="1045"/>
  </conditionalFormatting>
  <conditionalFormatting sqref="AJ36">
    <cfRule type="duplicateValues" dxfId="931" priority="1044"/>
  </conditionalFormatting>
  <conditionalFormatting sqref="AZ6:BR6">
    <cfRule type="cellIs" dxfId="930" priority="1042" operator="equal">
      <formula>0</formula>
    </cfRule>
    <cfRule type="cellIs" dxfId="929" priority="1043" operator="greaterThan">
      <formula>0</formula>
    </cfRule>
  </conditionalFormatting>
  <conditionalFormatting sqref="AZ9:BR9">
    <cfRule type="cellIs" dxfId="928" priority="1040" operator="equal">
      <formula>0</formula>
    </cfRule>
    <cfRule type="cellIs" dxfId="927" priority="1041" operator="greaterThan">
      <formula>0</formula>
    </cfRule>
  </conditionalFormatting>
  <conditionalFormatting sqref="AZ12:BR12">
    <cfRule type="cellIs" dxfId="926" priority="1038" operator="equal">
      <formula>0</formula>
    </cfRule>
    <cfRule type="cellIs" dxfId="925" priority="1039" operator="greaterThan">
      <formula>0</formula>
    </cfRule>
  </conditionalFormatting>
  <conditionalFormatting sqref="AK49">
    <cfRule type="duplicateValues" dxfId="924" priority="1037"/>
  </conditionalFormatting>
  <conditionalFormatting sqref="AK49">
    <cfRule type="duplicateValues" dxfId="923" priority="1036"/>
  </conditionalFormatting>
  <conditionalFormatting sqref="AK49">
    <cfRule type="duplicateValues" dxfId="922" priority="1035"/>
  </conditionalFormatting>
  <conditionalFormatting sqref="AL36">
    <cfRule type="duplicateValues" dxfId="921" priority="1034"/>
  </conditionalFormatting>
  <conditionalFormatting sqref="AL39">
    <cfRule type="duplicateValues" dxfId="920" priority="1033"/>
  </conditionalFormatting>
  <conditionalFormatting sqref="AN6">
    <cfRule type="duplicateValues" dxfId="919" priority="1032"/>
  </conditionalFormatting>
  <conditionalFormatting sqref="AN9">
    <cfRule type="duplicateValues" dxfId="918" priority="1031"/>
  </conditionalFormatting>
  <conditionalFormatting sqref="AO49">
    <cfRule type="duplicateValues" dxfId="917" priority="1030"/>
  </conditionalFormatting>
  <conditionalFormatting sqref="AH6">
    <cfRule type="duplicateValues" dxfId="916" priority="1029"/>
  </conditionalFormatting>
  <conditionalFormatting sqref="AH9">
    <cfRule type="duplicateValues" dxfId="915" priority="1028"/>
  </conditionalFormatting>
  <conditionalFormatting sqref="AH16">
    <cfRule type="duplicateValues" dxfId="914" priority="1027"/>
  </conditionalFormatting>
  <conditionalFormatting sqref="AH19">
    <cfRule type="duplicateValues" dxfId="913" priority="1026"/>
  </conditionalFormatting>
  <conditionalFormatting sqref="AH26">
    <cfRule type="duplicateValues" dxfId="912" priority="1025"/>
  </conditionalFormatting>
  <conditionalFormatting sqref="AH26">
    <cfRule type="duplicateValues" dxfId="911" priority="1024"/>
  </conditionalFormatting>
  <conditionalFormatting sqref="AH29">
    <cfRule type="duplicateValues" dxfId="910" priority="1023"/>
  </conditionalFormatting>
  <conditionalFormatting sqref="A15:A16 A18:A19">
    <cfRule type="cellIs" dxfId="909" priority="1022" stopIfTrue="1" operator="equal">
      <formula>TRUE</formula>
    </cfRule>
  </conditionalFormatting>
  <conditionalFormatting sqref="AH36">
    <cfRule type="duplicateValues" dxfId="908" priority="1020"/>
  </conditionalFormatting>
  <conditionalFormatting sqref="AH36">
    <cfRule type="duplicateValues" dxfId="907" priority="1019"/>
  </conditionalFormatting>
  <conditionalFormatting sqref="AH39">
    <cfRule type="duplicateValues" dxfId="906" priority="1018"/>
  </conditionalFormatting>
  <conditionalFormatting sqref="AH46">
    <cfRule type="duplicateValues" dxfId="905" priority="1017"/>
  </conditionalFormatting>
  <conditionalFormatting sqref="AH46">
    <cfRule type="duplicateValues" dxfId="904" priority="1016"/>
  </conditionalFormatting>
  <conditionalFormatting sqref="AH49">
    <cfRule type="duplicateValues" dxfId="903" priority="1015"/>
  </conditionalFormatting>
  <conditionalFormatting sqref="AI6">
    <cfRule type="duplicateValues" dxfId="902" priority="1014"/>
  </conditionalFormatting>
  <conditionalFormatting sqref="AI6">
    <cfRule type="duplicateValues" dxfId="901" priority="1013"/>
  </conditionalFormatting>
  <conditionalFormatting sqref="AI16">
    <cfRule type="duplicateValues" dxfId="900" priority="1012"/>
  </conditionalFormatting>
  <conditionalFormatting sqref="AI16">
    <cfRule type="duplicateValues" dxfId="899" priority="1011"/>
  </conditionalFormatting>
  <conditionalFormatting sqref="AK29">
    <cfRule type="duplicateValues" dxfId="898" priority="1010"/>
  </conditionalFormatting>
  <conditionalFormatting sqref="AK29">
    <cfRule type="duplicateValues" dxfId="897" priority="1009"/>
  </conditionalFormatting>
  <conditionalFormatting sqref="AK29">
    <cfRule type="duplicateValues" dxfId="896" priority="1008"/>
  </conditionalFormatting>
  <conditionalFormatting sqref="AI9">
    <cfRule type="duplicateValues" dxfId="895" priority="1007"/>
  </conditionalFormatting>
  <conditionalFormatting sqref="AI9">
    <cfRule type="duplicateValues" dxfId="894" priority="1006"/>
  </conditionalFormatting>
  <conditionalFormatting sqref="AI19">
    <cfRule type="duplicateValues" dxfId="893" priority="1005"/>
  </conditionalFormatting>
  <conditionalFormatting sqref="AI19">
    <cfRule type="duplicateValues" dxfId="892" priority="1004"/>
  </conditionalFormatting>
  <conditionalFormatting sqref="AI46">
    <cfRule type="duplicateValues" dxfId="891" priority="1003"/>
  </conditionalFormatting>
  <conditionalFormatting sqref="AI46">
    <cfRule type="duplicateValues" dxfId="890" priority="1002"/>
  </conditionalFormatting>
  <conditionalFormatting sqref="AI49">
    <cfRule type="duplicateValues" dxfId="889" priority="1001"/>
  </conditionalFormatting>
  <conditionalFormatting sqref="AI49">
    <cfRule type="duplicateValues" dxfId="888" priority="1000"/>
  </conditionalFormatting>
  <conditionalFormatting sqref="AJ16">
    <cfRule type="duplicateValues" dxfId="887" priority="999"/>
  </conditionalFormatting>
  <conditionalFormatting sqref="AJ16">
    <cfRule type="duplicateValues" dxfId="886" priority="998"/>
  </conditionalFormatting>
  <conditionalFormatting sqref="AJ16">
    <cfRule type="duplicateValues" dxfId="885" priority="997"/>
  </conditionalFormatting>
  <conditionalFormatting sqref="AL29">
    <cfRule type="duplicateValues" dxfId="884" priority="996"/>
  </conditionalFormatting>
  <conditionalFormatting sqref="AM6">
    <cfRule type="duplicateValues" dxfId="883" priority="995"/>
  </conditionalFormatting>
  <conditionalFormatting sqref="AM9">
    <cfRule type="duplicateValues" dxfId="882" priority="994"/>
  </conditionalFormatting>
  <conditionalFormatting sqref="AM6">
    <cfRule type="duplicateValues" dxfId="881" priority="993"/>
  </conditionalFormatting>
  <conditionalFormatting sqref="AM16">
    <cfRule type="duplicateValues" dxfId="880" priority="992"/>
  </conditionalFormatting>
  <conditionalFormatting sqref="AM9">
    <cfRule type="duplicateValues" dxfId="879" priority="991"/>
  </conditionalFormatting>
  <conditionalFormatting sqref="AM9">
    <cfRule type="duplicateValues" dxfId="878" priority="990"/>
  </conditionalFormatting>
  <conditionalFormatting sqref="AM16">
    <cfRule type="duplicateValues" dxfId="877" priority="989"/>
  </conditionalFormatting>
  <conditionalFormatting sqref="AM16">
    <cfRule type="duplicateValues" dxfId="876" priority="988"/>
  </conditionalFormatting>
  <conditionalFormatting sqref="AM19">
    <cfRule type="duplicateValues" dxfId="875" priority="987"/>
  </conditionalFormatting>
  <conditionalFormatting sqref="AM19">
    <cfRule type="duplicateValues" dxfId="874" priority="986"/>
  </conditionalFormatting>
  <conditionalFormatting sqref="AM26">
    <cfRule type="duplicateValues" dxfId="873" priority="985"/>
  </conditionalFormatting>
  <conditionalFormatting sqref="AM26">
    <cfRule type="duplicateValues" dxfId="872" priority="984"/>
  </conditionalFormatting>
  <conditionalFormatting sqref="AM6">
    <cfRule type="duplicateValues" dxfId="871" priority="983"/>
  </conditionalFormatting>
  <conditionalFormatting sqref="AM6">
    <cfRule type="duplicateValues" dxfId="870" priority="982"/>
  </conditionalFormatting>
  <conditionalFormatting sqref="AM19">
    <cfRule type="duplicateValues" dxfId="869" priority="981"/>
  </conditionalFormatting>
  <conditionalFormatting sqref="AM26">
    <cfRule type="duplicateValues" dxfId="868" priority="980"/>
  </conditionalFormatting>
  <conditionalFormatting sqref="AM29">
    <cfRule type="duplicateValues" dxfId="867" priority="979"/>
  </conditionalFormatting>
  <conditionalFormatting sqref="AM29">
    <cfRule type="duplicateValues" dxfId="866" priority="978"/>
  </conditionalFormatting>
  <conditionalFormatting sqref="AM29">
    <cfRule type="duplicateValues" dxfId="865" priority="977"/>
  </conditionalFormatting>
  <conditionalFormatting sqref="AK6">
    <cfRule type="duplicateValues" dxfId="864" priority="976"/>
  </conditionalFormatting>
  <conditionalFormatting sqref="AK6">
    <cfRule type="duplicateValues" dxfId="863" priority="975"/>
  </conditionalFormatting>
  <conditionalFormatting sqref="AK19">
    <cfRule type="duplicateValues" dxfId="862" priority="974"/>
  </conditionalFormatting>
  <conditionalFormatting sqref="AK26">
    <cfRule type="duplicateValues" dxfId="861" priority="973"/>
  </conditionalFormatting>
  <conditionalFormatting sqref="AK29">
    <cfRule type="duplicateValues" dxfId="860" priority="972"/>
  </conditionalFormatting>
  <conditionalFormatting sqref="AL6">
    <cfRule type="duplicateValues" dxfId="859" priority="971"/>
  </conditionalFormatting>
  <conditionalFormatting sqref="AL9">
    <cfRule type="duplicateValues" dxfId="858" priority="970"/>
  </conditionalFormatting>
  <conditionalFormatting sqref="AL6">
    <cfRule type="duplicateValues" dxfId="857" priority="969"/>
  </conditionalFormatting>
  <conditionalFormatting sqref="AL16">
    <cfRule type="duplicateValues" dxfId="856" priority="968"/>
  </conditionalFormatting>
  <conditionalFormatting sqref="AL9">
    <cfRule type="duplicateValues" dxfId="855" priority="967"/>
  </conditionalFormatting>
  <conditionalFormatting sqref="AL9">
    <cfRule type="duplicateValues" dxfId="854" priority="966"/>
  </conditionalFormatting>
  <conditionalFormatting sqref="AL16">
    <cfRule type="duplicateValues" dxfId="853" priority="965"/>
  </conditionalFormatting>
  <conditionalFormatting sqref="AL16">
    <cfRule type="duplicateValues" dxfId="852" priority="964"/>
  </conditionalFormatting>
  <conditionalFormatting sqref="AL19">
    <cfRule type="duplicateValues" dxfId="851" priority="963"/>
  </conditionalFormatting>
  <conditionalFormatting sqref="AL19">
    <cfRule type="duplicateValues" dxfId="850" priority="962"/>
  </conditionalFormatting>
  <conditionalFormatting sqref="AL26">
    <cfRule type="duplicateValues" dxfId="849" priority="961"/>
  </conditionalFormatting>
  <conditionalFormatting sqref="AL26">
    <cfRule type="duplicateValues" dxfId="848" priority="960"/>
  </conditionalFormatting>
  <conditionalFormatting sqref="AL6">
    <cfRule type="duplicateValues" dxfId="847" priority="959"/>
  </conditionalFormatting>
  <conditionalFormatting sqref="AL6">
    <cfRule type="duplicateValues" dxfId="846" priority="958"/>
  </conditionalFormatting>
  <conditionalFormatting sqref="AL19">
    <cfRule type="duplicateValues" dxfId="845" priority="957"/>
  </conditionalFormatting>
  <conditionalFormatting sqref="AL26">
    <cfRule type="duplicateValues" dxfId="844" priority="956"/>
  </conditionalFormatting>
  <conditionalFormatting sqref="AL29">
    <cfRule type="duplicateValues" dxfId="843" priority="955"/>
  </conditionalFormatting>
  <conditionalFormatting sqref="AL29">
    <cfRule type="duplicateValues" dxfId="842" priority="954"/>
  </conditionalFormatting>
  <conditionalFormatting sqref="AL29">
    <cfRule type="duplicateValues" dxfId="841" priority="953"/>
  </conditionalFormatting>
  <conditionalFormatting sqref="AK36">
    <cfRule type="duplicateValues" dxfId="840" priority="952"/>
  </conditionalFormatting>
  <conditionalFormatting sqref="AK36">
    <cfRule type="duplicateValues" dxfId="839" priority="951"/>
  </conditionalFormatting>
  <conditionalFormatting sqref="AK36">
    <cfRule type="duplicateValues" dxfId="838" priority="950"/>
  </conditionalFormatting>
  <conditionalFormatting sqref="AK39">
    <cfRule type="duplicateValues" dxfId="837" priority="949"/>
  </conditionalFormatting>
  <conditionalFormatting sqref="AK39">
    <cfRule type="duplicateValues" dxfId="836" priority="948"/>
  </conditionalFormatting>
  <conditionalFormatting sqref="AK39">
    <cfRule type="duplicateValues" dxfId="835" priority="947"/>
  </conditionalFormatting>
  <conditionalFormatting sqref="AK36">
    <cfRule type="duplicateValues" dxfId="834" priority="946"/>
  </conditionalFormatting>
  <conditionalFormatting sqref="AK39">
    <cfRule type="duplicateValues" dxfId="833" priority="945"/>
  </conditionalFormatting>
  <conditionalFormatting sqref="AI36">
    <cfRule type="duplicateValues" dxfId="832" priority="944"/>
  </conditionalFormatting>
  <conditionalFormatting sqref="AI36">
    <cfRule type="duplicateValues" dxfId="831" priority="943"/>
  </conditionalFormatting>
  <conditionalFormatting sqref="AI26">
    <cfRule type="duplicateValues" dxfId="830" priority="232"/>
  </conditionalFormatting>
  <conditionalFormatting sqref="AI26">
    <cfRule type="duplicateValues" dxfId="829" priority="231"/>
  </conditionalFormatting>
  <conditionalFormatting sqref="AI29">
    <cfRule type="duplicateValues" dxfId="828" priority="230"/>
  </conditionalFormatting>
  <conditionalFormatting sqref="AI29">
    <cfRule type="duplicateValues" dxfId="827" priority="229"/>
  </conditionalFormatting>
  <conditionalFormatting sqref="AI39">
    <cfRule type="duplicateValues" dxfId="826" priority="180"/>
  </conditionalFormatting>
  <conditionalFormatting sqref="AI39">
    <cfRule type="duplicateValues" dxfId="825" priority="179"/>
  </conditionalFormatting>
  <conditionalFormatting sqref="B6:AG6">
    <cfRule type="duplicateValues" dxfId="824" priority="12"/>
  </conditionalFormatting>
  <conditionalFormatting sqref="B9:AG9">
    <cfRule type="duplicateValues" dxfId="823" priority="11"/>
  </conditionalFormatting>
  <conditionalFormatting sqref="B16:AG16">
    <cfRule type="duplicateValues" dxfId="822" priority="10"/>
  </conditionalFormatting>
  <conditionalFormatting sqref="B19:AG19">
    <cfRule type="duplicateValues" dxfId="821" priority="9"/>
  </conditionalFormatting>
  <conditionalFormatting sqref="B26:AG26">
    <cfRule type="duplicateValues" dxfId="820" priority="8"/>
  </conditionalFormatting>
  <conditionalFormatting sqref="B29:AG29">
    <cfRule type="duplicateValues" dxfId="819" priority="7"/>
  </conditionalFormatting>
  <conditionalFormatting sqref="B36:AG36">
    <cfRule type="duplicateValues" dxfId="818" priority="6"/>
  </conditionalFormatting>
  <conditionalFormatting sqref="B39:AG39">
    <cfRule type="duplicateValues" dxfId="817" priority="5"/>
  </conditionalFormatting>
  <conditionalFormatting sqref="B46:AG46">
    <cfRule type="duplicateValues" dxfId="816" priority="4"/>
  </conditionalFormatting>
  <conditionalFormatting sqref="B49:AG49">
    <cfRule type="duplicateValues" dxfId="815" priority="3"/>
  </conditionalFormatting>
  <conditionalFormatting sqref="B56:AG56">
    <cfRule type="duplicateValues" dxfId="814" priority="2"/>
  </conditionalFormatting>
  <conditionalFormatting sqref="B59:AG59">
    <cfRule type="duplicateValues" dxfId="813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25761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24" stopIfTrue="1" operator="containsText" id="{0B1F6A87-CADA-4483-8F3C-238F6E43E5F2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123" stopIfTrue="1" operator="containsText" id="{03A2C166-AB7E-43FA-80BC-9864D43FED2F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021" stopIfTrue="1" operator="containsText" id="{3CD8116A-4FDA-49A1-A722-2DC57FB506E9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A497-8D7D-47C5-BC20-BCD5DF03A851}">
  <sheetPr codeName="Tabelle280"/>
  <dimension ref="A1:CE85"/>
  <sheetViews>
    <sheetView topLeftCell="T1" zoomScale="70" zoomScaleNormal="70" zoomScaleSheetLayoutView="70" zoomScalePageLayoutView="70" workbookViewId="0">
      <selection activeCell="AF12" sqref="AF12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85">
      <c r="A1" s="2">
        <v>4</v>
      </c>
      <c r="B1" s="3">
        <f>DATE(YEAR(A2),1,7*A1-3-WEEKDAY(DATE(YEAR(A2),,),3))</f>
        <v>43850</v>
      </c>
      <c r="C1" s="2" t="s">
        <v>29</v>
      </c>
      <c r="D1" s="3">
        <f>B1+4</f>
        <v>43854</v>
      </c>
      <c r="E1" s="207">
        <f ca="1">SUMIF(B6:AI7,"&lt;&gt;"&amp;"",B2:AI2)</f>
        <v>78</v>
      </c>
      <c r="F1" s="329"/>
      <c r="G1" s="336" t="s">
        <v>265</v>
      </c>
      <c r="H1" s="330"/>
      <c r="I1" s="330"/>
      <c r="J1" s="307"/>
      <c r="K1" s="330"/>
      <c r="L1" s="330"/>
      <c r="M1" s="257"/>
      <c r="N1" s="331"/>
      <c r="O1" s="328" t="s">
        <v>312</v>
      </c>
      <c r="P1" s="227"/>
      <c r="Q1" s="328"/>
      <c r="R1" s="327"/>
      <c r="S1" s="327"/>
      <c r="T1" s="222"/>
      <c r="U1" s="237"/>
      <c r="V1" s="224"/>
      <c r="W1" s="253"/>
      <c r="X1" s="221"/>
      <c r="Y1" s="223"/>
      <c r="Z1" s="212"/>
      <c r="AA1" s="227"/>
      <c r="AB1" s="227"/>
      <c r="AC1" s="219"/>
      <c r="AD1" s="221"/>
      <c r="AE1" s="221"/>
      <c r="AF1" s="227"/>
      <c r="AG1" s="227"/>
      <c r="AH1" s="221"/>
      <c r="AI1" s="212"/>
      <c r="AJ1" s="225"/>
      <c r="AK1" s="254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2</v>
      </c>
      <c r="C2" s="165">
        <v>1</v>
      </c>
      <c r="D2" s="165">
        <v>4</v>
      </c>
      <c r="E2" s="166">
        <v>3</v>
      </c>
      <c r="F2" s="166">
        <v>2</v>
      </c>
      <c r="G2" s="166">
        <v>2</v>
      </c>
      <c r="H2" s="166">
        <v>13</v>
      </c>
      <c r="I2" s="9"/>
      <c r="J2" s="165">
        <v>2</v>
      </c>
      <c r="K2" s="165">
        <v>3</v>
      </c>
      <c r="L2" s="9"/>
      <c r="M2" s="165">
        <v>4</v>
      </c>
      <c r="N2" s="165">
        <v>6</v>
      </c>
      <c r="O2" s="165">
        <v>3</v>
      </c>
      <c r="P2" s="165">
        <v>2</v>
      </c>
      <c r="Q2" s="165">
        <v>2</v>
      </c>
      <c r="R2" s="165">
        <v>1</v>
      </c>
      <c r="S2" s="165">
        <v>3</v>
      </c>
      <c r="T2" s="9"/>
      <c r="U2" s="9"/>
      <c r="V2" s="9"/>
      <c r="W2" s="165">
        <v>7</v>
      </c>
      <c r="X2" s="165">
        <v>2</v>
      </c>
      <c r="Y2" s="165">
        <v>1</v>
      </c>
      <c r="Z2" s="9"/>
      <c r="AA2" s="166">
        <v>1</v>
      </c>
      <c r="AB2" s="263"/>
      <c r="AC2" s="165">
        <v>7</v>
      </c>
      <c r="AD2" s="165">
        <v>10</v>
      </c>
      <c r="AE2" s="165">
        <v>1</v>
      </c>
      <c r="AF2" s="165">
        <v>1</v>
      </c>
      <c r="AG2" s="9"/>
      <c r="AH2" s="9"/>
      <c r="AI2" s="165">
        <v>4</v>
      </c>
      <c r="AJ2" s="165">
        <v>7</v>
      </c>
      <c r="AK2" s="165">
        <v>10</v>
      </c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7</v>
      </c>
      <c r="BA2" s="287">
        <f t="shared" ref="BA2:BR2" si="0">MAX(BA6,BA9,BA12,BA16,BA19,BA22,BA26,BA29,BA32,BA36,BA39,BA42,BA46,BA49,BA52,BA56,BA59,BA62)</f>
        <v>0</v>
      </c>
      <c r="BB2" s="287">
        <f t="shared" si="0"/>
        <v>7</v>
      </c>
      <c r="BC2" s="287">
        <f t="shared" si="0"/>
        <v>12</v>
      </c>
      <c r="BD2" s="287">
        <f t="shared" si="0"/>
        <v>13</v>
      </c>
      <c r="BE2" s="287">
        <f t="shared" si="0"/>
        <v>5</v>
      </c>
      <c r="BF2" s="287">
        <f t="shared" si="0"/>
        <v>7</v>
      </c>
      <c r="BG2" s="287">
        <f t="shared" si="0"/>
        <v>7</v>
      </c>
      <c r="BH2" s="287">
        <f t="shared" si="0"/>
        <v>10</v>
      </c>
      <c r="BI2" s="287">
        <f t="shared" si="0"/>
        <v>0</v>
      </c>
      <c r="BJ2" s="287">
        <f t="shared" si="0"/>
        <v>0</v>
      </c>
      <c r="BK2" s="287">
        <f t="shared" si="0"/>
        <v>3</v>
      </c>
      <c r="BL2" s="287">
        <f t="shared" si="0"/>
        <v>4</v>
      </c>
      <c r="BM2" s="287">
        <f t="shared" si="0"/>
        <v>10</v>
      </c>
      <c r="BN2" s="287">
        <f t="shared" si="0"/>
        <v>0</v>
      </c>
      <c r="BO2" s="287">
        <f t="shared" si="0"/>
        <v>1</v>
      </c>
      <c r="BP2" s="287">
        <f t="shared" si="0"/>
        <v>7</v>
      </c>
      <c r="BQ2" s="287">
        <f t="shared" si="0"/>
        <v>1</v>
      </c>
      <c r="BR2" s="287">
        <f t="shared" si="0"/>
        <v>1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27.6" thickBot="1" x14ac:dyDescent="0.35">
      <c r="A3" s="11" t="s">
        <v>30</v>
      </c>
      <c r="B3" s="90" t="s">
        <v>197</v>
      </c>
      <c r="C3" s="90" t="s">
        <v>199</v>
      </c>
      <c r="D3" s="90" t="s">
        <v>203</v>
      </c>
      <c r="E3" s="90" t="s">
        <v>236</v>
      </c>
      <c r="F3" s="90" t="s">
        <v>237</v>
      </c>
      <c r="G3" s="90" t="s">
        <v>238</v>
      </c>
      <c r="H3" s="90" t="s">
        <v>239</v>
      </c>
      <c r="I3" s="13"/>
      <c r="J3" s="13" t="s">
        <v>195</v>
      </c>
      <c r="K3" s="13" t="s">
        <v>240</v>
      </c>
      <c r="L3" s="13"/>
      <c r="M3" s="13" t="s">
        <v>205</v>
      </c>
      <c r="N3" s="13" t="s">
        <v>241</v>
      </c>
      <c r="O3" s="13" t="s">
        <v>196</v>
      </c>
      <c r="P3" s="13" t="s">
        <v>242</v>
      </c>
      <c r="Q3" s="13" t="s">
        <v>243</v>
      </c>
      <c r="R3" s="13" t="s">
        <v>214</v>
      </c>
      <c r="S3" s="12" t="s">
        <v>244</v>
      </c>
      <c r="T3" s="12"/>
      <c r="U3" s="12"/>
      <c r="V3" s="12"/>
      <c r="W3" s="12" t="s">
        <v>290</v>
      </c>
      <c r="X3" s="12" t="s">
        <v>291</v>
      </c>
      <c r="Y3" s="12" t="s">
        <v>194</v>
      </c>
      <c r="Z3" s="12"/>
      <c r="AA3" s="286" t="s">
        <v>270</v>
      </c>
      <c r="AB3" s="286"/>
      <c r="AC3" s="12" t="s">
        <v>294</v>
      </c>
      <c r="AD3" s="12" t="s">
        <v>295</v>
      </c>
      <c r="AE3" s="12" t="s">
        <v>296</v>
      </c>
      <c r="AF3" s="12" t="s">
        <v>297</v>
      </c>
      <c r="AG3" s="12"/>
      <c r="AH3" s="12"/>
      <c r="AI3" s="12" t="s">
        <v>311</v>
      </c>
      <c r="AJ3" s="333" t="s">
        <v>301</v>
      </c>
      <c r="AK3" s="13" t="s">
        <v>303</v>
      </c>
      <c r="AL3" s="12" t="s">
        <v>286</v>
      </c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262</v>
      </c>
      <c r="C4" s="17" t="s">
        <v>262</v>
      </c>
      <c r="D4" s="17" t="s">
        <v>253</v>
      </c>
      <c r="E4" s="17" t="s">
        <v>273</v>
      </c>
      <c r="F4" s="17" t="s">
        <v>273</v>
      </c>
      <c r="G4" s="17" t="s">
        <v>273</v>
      </c>
      <c r="H4" s="17" t="s">
        <v>274</v>
      </c>
      <c r="I4" s="17"/>
      <c r="J4" s="17" t="s">
        <v>262</v>
      </c>
      <c r="K4" s="17" t="s">
        <v>273</v>
      </c>
      <c r="L4" s="17"/>
      <c r="M4" s="17" t="s">
        <v>191</v>
      </c>
      <c r="N4" s="17" t="s">
        <v>308</v>
      </c>
      <c r="O4" s="17" t="s">
        <v>262</v>
      </c>
      <c r="P4" s="17" t="s">
        <v>277</v>
      </c>
      <c r="Q4" s="17" t="s">
        <v>277</v>
      </c>
      <c r="R4" s="17" t="s">
        <v>191</v>
      </c>
      <c r="S4" s="17" t="s">
        <v>277</v>
      </c>
      <c r="T4" s="17"/>
      <c r="U4" s="17"/>
      <c r="V4" s="17"/>
      <c r="W4" s="17" t="s">
        <v>279</v>
      </c>
      <c r="X4" s="17" t="s">
        <v>273</v>
      </c>
      <c r="Y4" s="17" t="s">
        <v>192</v>
      </c>
      <c r="Z4" s="17"/>
      <c r="AA4" s="17" t="s">
        <v>258</v>
      </c>
      <c r="AB4" s="17"/>
      <c r="AC4" s="17" t="s">
        <v>283</v>
      </c>
      <c r="AD4" s="17" t="s">
        <v>281</v>
      </c>
      <c r="AE4" s="17" t="s">
        <v>308</v>
      </c>
      <c r="AF4" s="17" t="s">
        <v>280</v>
      </c>
      <c r="AG4" s="17"/>
      <c r="AH4" s="17"/>
      <c r="AI4" s="17" t="s">
        <v>292</v>
      </c>
      <c r="AJ4" s="334" t="s">
        <v>302</v>
      </c>
      <c r="AK4" s="203"/>
      <c r="AL4" s="86"/>
      <c r="AM4" s="86"/>
      <c r="AN4" s="86"/>
      <c r="AO4" s="86"/>
      <c r="AP4" s="87"/>
      <c r="AR4" s="187" t="str">
        <f>IF(HLOOKUP($A$1&amp;"a",[1]!Plan,AR66,FALSE)="","",HLOOKUP($A$1&amp;"a",[1]!Plan,AR66,FALSE))</f>
        <v>IAD Vertriebsschulung</v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5&lt;&gt;""),OR(EXACT(P5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92" t="s">
        <v>16</v>
      </c>
      <c r="C5" s="292" t="s">
        <v>16</v>
      </c>
      <c r="D5" s="289"/>
      <c r="E5" s="305" t="s">
        <v>49</v>
      </c>
      <c r="F5" s="305" t="s">
        <v>49</v>
      </c>
      <c r="G5" s="305" t="s">
        <v>49</v>
      </c>
      <c r="H5" s="288" t="s">
        <v>4</v>
      </c>
      <c r="I5" s="289"/>
      <c r="J5" s="292" t="s">
        <v>16</v>
      </c>
      <c r="K5" s="305" t="s">
        <v>49</v>
      </c>
      <c r="L5" s="289"/>
      <c r="M5" s="289"/>
      <c r="N5" s="217" t="s">
        <v>27</v>
      </c>
      <c r="O5" s="292" t="s">
        <v>16</v>
      </c>
      <c r="P5" s="308" t="s">
        <v>55</v>
      </c>
      <c r="Q5" s="308" t="s">
        <v>55</v>
      </c>
      <c r="R5" s="289"/>
      <c r="S5" s="308" t="s">
        <v>55</v>
      </c>
      <c r="T5" s="289"/>
      <c r="U5" s="289"/>
      <c r="V5" s="289"/>
      <c r="W5" s="290" t="s">
        <v>6</v>
      </c>
      <c r="X5" s="305" t="s">
        <v>49</v>
      </c>
      <c r="Y5" s="292" t="s">
        <v>16</v>
      </c>
      <c r="Z5" s="289"/>
      <c r="AA5" s="293" t="s">
        <v>225</v>
      </c>
      <c r="AB5" s="289"/>
      <c r="AC5" s="264" t="s">
        <v>74</v>
      </c>
      <c r="AD5" s="320" t="s">
        <v>282</v>
      </c>
      <c r="AE5" s="217" t="s">
        <v>27</v>
      </c>
      <c r="AF5" s="292" t="s">
        <v>16</v>
      </c>
      <c r="AG5" s="289"/>
      <c r="AH5" s="289"/>
      <c r="AI5" s="295" t="s">
        <v>26</v>
      </c>
      <c r="AJ5" s="332" t="s">
        <v>25</v>
      </c>
      <c r="AK5" s="317"/>
      <c r="AL5" s="315"/>
      <c r="AM5" s="315"/>
      <c r="AN5" s="289"/>
      <c r="AO5" s="289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4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6&lt;&gt;""),OR(EXACT(P6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>
        <v>6</v>
      </c>
      <c r="C6" s="26">
        <v>6</v>
      </c>
      <c r="D6" s="26"/>
      <c r="E6" s="26">
        <v>4</v>
      </c>
      <c r="F6" s="26">
        <v>4</v>
      </c>
      <c r="G6" s="26">
        <v>4</v>
      </c>
      <c r="H6" s="26">
        <v>5</v>
      </c>
      <c r="I6" s="26"/>
      <c r="J6" s="26">
        <v>6</v>
      </c>
      <c r="K6" s="26">
        <v>4</v>
      </c>
      <c r="L6" s="26"/>
      <c r="M6" s="26"/>
      <c r="N6" s="26">
        <v>7</v>
      </c>
      <c r="O6" s="26" t="s">
        <v>32</v>
      </c>
      <c r="P6" s="26">
        <v>8</v>
      </c>
      <c r="Q6" s="26">
        <v>8</v>
      </c>
      <c r="R6" s="26"/>
      <c r="S6" s="26">
        <v>8</v>
      </c>
      <c r="T6" s="26"/>
      <c r="U6" s="26"/>
      <c r="V6" s="26"/>
      <c r="W6" s="26">
        <v>1</v>
      </c>
      <c r="X6" s="26">
        <v>4</v>
      </c>
      <c r="Y6" s="26" t="s">
        <v>62</v>
      </c>
      <c r="Z6" s="26"/>
      <c r="AA6" s="26" t="s">
        <v>63</v>
      </c>
      <c r="AB6" s="26"/>
      <c r="AC6" s="26">
        <v>3</v>
      </c>
      <c r="AD6" s="26">
        <v>9</v>
      </c>
      <c r="AE6" s="26">
        <v>7</v>
      </c>
      <c r="AF6" s="26" t="s">
        <v>64</v>
      </c>
      <c r="AG6" s="26"/>
      <c r="AH6" s="26"/>
      <c r="AI6" s="26" t="s">
        <v>33</v>
      </c>
      <c r="AJ6" s="82" t="s">
        <v>61</v>
      </c>
      <c r="AK6" s="31"/>
      <c r="AL6" s="31"/>
      <c r="AM6" s="31"/>
      <c r="AN6" s="124"/>
      <c r="AO6" s="124"/>
      <c r="AP6" s="125"/>
      <c r="AQ6" s="4"/>
      <c r="AR6" s="28">
        <f>IF(HLOOKUP($A$1&amp;"b",[1]!Plan,AR66,FALSE)="","",HLOOKUP($A$1&amp;"b",[1]!Plan,AR66,FALSE))</f>
        <v>8</v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7</v>
      </c>
      <c r="BA6" s="167">
        <f t="shared" si="2"/>
        <v>0</v>
      </c>
      <c r="BB6" s="167">
        <f t="shared" si="2"/>
        <v>7</v>
      </c>
      <c r="BC6" s="167">
        <f t="shared" si="2"/>
        <v>12</v>
      </c>
      <c r="BD6" s="167">
        <f t="shared" si="2"/>
        <v>13</v>
      </c>
      <c r="BE6" s="167">
        <f t="shared" si="2"/>
        <v>5</v>
      </c>
      <c r="BF6" s="167">
        <f t="shared" si="2"/>
        <v>7</v>
      </c>
      <c r="BG6" s="167">
        <f t="shared" si="2"/>
        <v>7</v>
      </c>
      <c r="BH6" s="167">
        <f t="shared" si="2"/>
        <v>10</v>
      </c>
      <c r="BI6" s="167">
        <f t="shared" si="2"/>
        <v>0</v>
      </c>
      <c r="BJ6" s="167">
        <f t="shared" si="2"/>
        <v>0</v>
      </c>
      <c r="BK6" s="167">
        <f t="shared" si="2"/>
        <v>3</v>
      </c>
      <c r="BL6" s="167">
        <f t="shared" si="2"/>
        <v>4</v>
      </c>
      <c r="BM6" s="167">
        <f t="shared" si="2"/>
        <v>0</v>
      </c>
      <c r="BN6" s="167">
        <f t="shared" si="2"/>
        <v>0</v>
      </c>
      <c r="BO6" s="167">
        <f t="shared" si="2"/>
        <v>1</v>
      </c>
      <c r="BP6" s="167">
        <f t="shared" si="2"/>
        <v>7</v>
      </c>
      <c r="BQ6" s="167">
        <f t="shared" si="2"/>
        <v>1</v>
      </c>
      <c r="BR6" s="167">
        <f t="shared" si="2"/>
        <v>1</v>
      </c>
      <c r="BU6" s="8"/>
      <c r="BV6" s="24"/>
      <c r="BX6" s="168">
        <v>8</v>
      </c>
      <c r="BY6" s="170">
        <f>COUNTIF($AZ$2:$BR$2,"&lt;=8")-BY5</f>
        <v>11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262</v>
      </c>
      <c r="C7" s="17" t="s">
        <v>262</v>
      </c>
      <c r="D7" s="17" t="s">
        <v>253</v>
      </c>
      <c r="E7" s="17" t="s">
        <v>273</v>
      </c>
      <c r="F7" s="17" t="s">
        <v>273</v>
      </c>
      <c r="G7" s="17" t="s">
        <v>273</v>
      </c>
      <c r="H7" s="17" t="s">
        <v>274</v>
      </c>
      <c r="I7" s="17"/>
      <c r="J7" s="17" t="s">
        <v>262</v>
      </c>
      <c r="K7" s="17" t="s">
        <v>273</v>
      </c>
      <c r="L7" s="17"/>
      <c r="M7" s="17" t="s">
        <v>191</v>
      </c>
      <c r="N7" s="17" t="s">
        <v>308</v>
      </c>
      <c r="O7" s="17" t="s">
        <v>262</v>
      </c>
      <c r="P7" s="17" t="s">
        <v>277</v>
      </c>
      <c r="Q7" s="17" t="s">
        <v>277</v>
      </c>
      <c r="R7" s="17" t="s">
        <v>191</v>
      </c>
      <c r="S7" s="17" t="s">
        <v>277</v>
      </c>
      <c r="T7" s="17"/>
      <c r="U7" s="17"/>
      <c r="V7" s="17"/>
      <c r="W7" s="17" t="s">
        <v>279</v>
      </c>
      <c r="X7" s="17" t="s">
        <v>273</v>
      </c>
      <c r="Y7" s="17" t="s">
        <v>192</v>
      </c>
      <c r="Z7" s="17"/>
      <c r="AA7" s="17" t="s">
        <v>258</v>
      </c>
      <c r="AB7" s="17"/>
      <c r="AC7" s="17" t="s">
        <v>283</v>
      </c>
      <c r="AD7" s="17" t="s">
        <v>281</v>
      </c>
      <c r="AE7" s="17" t="s">
        <v>308</v>
      </c>
      <c r="AF7" s="17" t="s">
        <v>280</v>
      </c>
      <c r="AG7" s="17"/>
      <c r="AH7" s="17"/>
      <c r="AI7" s="17" t="s">
        <v>292</v>
      </c>
      <c r="AJ7" s="334" t="s">
        <v>302</v>
      </c>
      <c r="AK7" s="203"/>
      <c r="AL7" s="86"/>
      <c r="AM7" s="86"/>
      <c r="AN7" s="86"/>
      <c r="AO7" s="86"/>
      <c r="AP7" s="87"/>
      <c r="AR7" s="187" t="str">
        <f>IF(HLOOKUP($A$1&amp;"a",[1]!Plan,AR66,FALSE)="","",HLOOKUP($A$1&amp;"a",[1]!Plan,AR66,FALSE))</f>
        <v>IAD Vertriebsschulung</v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3</v>
      </c>
      <c r="BZ7" s="170"/>
      <c r="CA7" s="170"/>
      <c r="CB7" s="168"/>
      <c r="CC7" s="168"/>
      <c r="CD7" s="168"/>
      <c r="CE7" s="168"/>
    </row>
    <row r="8" spans="1:83" x14ac:dyDescent="0.3">
      <c r="A8" s="20" t="b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P8&lt;&gt;""),OR(EXACT(P8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1</v>
      </c>
      <c r="B8" s="292" t="s">
        <v>16</v>
      </c>
      <c r="C8" s="292" t="s">
        <v>16</v>
      </c>
      <c r="D8" s="289"/>
      <c r="E8" s="305" t="s">
        <v>49</v>
      </c>
      <c r="F8" s="305" t="s">
        <v>49</v>
      </c>
      <c r="G8" s="305" t="s">
        <v>49</v>
      </c>
      <c r="H8" s="288" t="s">
        <v>4</v>
      </c>
      <c r="I8" s="289"/>
      <c r="J8" s="292" t="s">
        <v>16</v>
      </c>
      <c r="K8" s="305" t="s">
        <v>49</v>
      </c>
      <c r="L8" s="289"/>
      <c r="M8" s="289"/>
      <c r="N8" s="217" t="s">
        <v>27</v>
      </c>
      <c r="O8" s="292" t="s">
        <v>16</v>
      </c>
      <c r="P8" s="308" t="s">
        <v>55</v>
      </c>
      <c r="Q8" s="308" t="s">
        <v>55</v>
      </c>
      <c r="R8" s="289"/>
      <c r="S8" s="308" t="s">
        <v>55</v>
      </c>
      <c r="T8" s="289"/>
      <c r="U8" s="289"/>
      <c r="V8" s="289"/>
      <c r="W8" s="290" t="s">
        <v>6</v>
      </c>
      <c r="X8" s="305" t="s">
        <v>49</v>
      </c>
      <c r="Y8" s="292" t="s">
        <v>16</v>
      </c>
      <c r="Z8" s="289"/>
      <c r="AA8" s="293" t="s">
        <v>225</v>
      </c>
      <c r="AB8" s="289"/>
      <c r="AC8" s="264" t="s">
        <v>74</v>
      </c>
      <c r="AD8" s="320" t="s">
        <v>282</v>
      </c>
      <c r="AE8" s="217" t="s">
        <v>27</v>
      </c>
      <c r="AF8" s="292" t="s">
        <v>16</v>
      </c>
      <c r="AG8" s="289"/>
      <c r="AH8" s="289"/>
      <c r="AI8" s="295" t="s">
        <v>26</v>
      </c>
      <c r="AJ8" s="332" t="s">
        <v>25</v>
      </c>
      <c r="AK8" s="317"/>
      <c r="AL8" s="315"/>
      <c r="AM8" s="315"/>
      <c r="AN8" s="289"/>
      <c r="AO8" s="289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1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b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P9&lt;&gt;""),OR(EXACT(P9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1</v>
      </c>
      <c r="B9" s="26">
        <v>6</v>
      </c>
      <c r="C9" s="26">
        <v>6</v>
      </c>
      <c r="D9" s="26"/>
      <c r="E9" s="26">
        <v>4</v>
      </c>
      <c r="F9" s="26">
        <v>4</v>
      </c>
      <c r="G9" s="26">
        <v>4</v>
      </c>
      <c r="H9" s="26">
        <v>5</v>
      </c>
      <c r="I9" s="26"/>
      <c r="J9" s="26">
        <v>6</v>
      </c>
      <c r="K9" s="26">
        <v>4</v>
      </c>
      <c r="L9" s="26"/>
      <c r="M9" s="26"/>
      <c r="N9" s="26">
        <v>7</v>
      </c>
      <c r="O9" s="26" t="s">
        <v>32</v>
      </c>
      <c r="P9" s="26">
        <v>8</v>
      </c>
      <c r="Q9" s="26">
        <v>8</v>
      </c>
      <c r="R9" s="26"/>
      <c r="S9" s="26">
        <v>8</v>
      </c>
      <c r="T9" s="26"/>
      <c r="U9" s="26"/>
      <c r="V9" s="26"/>
      <c r="W9" s="26">
        <v>1</v>
      </c>
      <c r="X9" s="26">
        <v>4</v>
      </c>
      <c r="Y9" s="26" t="s">
        <v>62</v>
      </c>
      <c r="Z9" s="26"/>
      <c r="AA9" s="26" t="s">
        <v>63</v>
      </c>
      <c r="AB9" s="26"/>
      <c r="AC9" s="26">
        <v>3</v>
      </c>
      <c r="AD9" s="26">
        <v>9</v>
      </c>
      <c r="AE9" s="26">
        <v>7</v>
      </c>
      <c r="AF9" s="26" t="s">
        <v>64</v>
      </c>
      <c r="AG9" s="26"/>
      <c r="AH9" s="26"/>
      <c r="AI9" s="26" t="s">
        <v>33</v>
      </c>
      <c r="AJ9" s="82" t="s">
        <v>61</v>
      </c>
      <c r="AK9" s="31"/>
      <c r="AL9" s="31"/>
      <c r="AM9" s="31"/>
      <c r="AN9" s="124"/>
      <c r="AO9" s="124"/>
      <c r="AP9" s="125"/>
      <c r="AQ9" s="4"/>
      <c r="AR9" s="28">
        <f>IF(HLOOKUP($A$1&amp;"b",[1]!Plan,AR66,FALSE)="","",HLOOKUP($A$1&amp;"b",[1]!Plan,AR66,FALSE))</f>
        <v>8</v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7</v>
      </c>
      <c r="BA9" s="167">
        <f t="shared" si="4"/>
        <v>0</v>
      </c>
      <c r="BB9" s="167">
        <f t="shared" si="4"/>
        <v>7</v>
      </c>
      <c r="BC9" s="167">
        <f t="shared" si="4"/>
        <v>12</v>
      </c>
      <c r="BD9" s="167">
        <f t="shared" si="4"/>
        <v>13</v>
      </c>
      <c r="BE9" s="167">
        <f t="shared" si="4"/>
        <v>5</v>
      </c>
      <c r="BF9" s="167">
        <f t="shared" si="4"/>
        <v>7</v>
      </c>
      <c r="BG9" s="167">
        <f t="shared" si="4"/>
        <v>7</v>
      </c>
      <c r="BH9" s="167">
        <f t="shared" si="4"/>
        <v>10</v>
      </c>
      <c r="BI9" s="167">
        <f t="shared" si="4"/>
        <v>0</v>
      </c>
      <c r="BJ9" s="167">
        <f t="shared" si="4"/>
        <v>0</v>
      </c>
      <c r="BK9" s="167">
        <f t="shared" si="4"/>
        <v>3</v>
      </c>
      <c r="BL9" s="167">
        <f t="shared" si="4"/>
        <v>4</v>
      </c>
      <c r="BM9" s="167">
        <f t="shared" si="4"/>
        <v>0</v>
      </c>
      <c r="BN9" s="167">
        <f t="shared" si="4"/>
        <v>0</v>
      </c>
      <c r="BO9" s="167">
        <f t="shared" si="4"/>
        <v>1</v>
      </c>
      <c r="BP9" s="167">
        <f t="shared" si="4"/>
        <v>7</v>
      </c>
      <c r="BQ9" s="167">
        <f t="shared" si="4"/>
        <v>1</v>
      </c>
      <c r="BR9" s="167">
        <f t="shared" si="4"/>
        <v>1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204"/>
      <c r="AL10" s="32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N11" s="32"/>
      <c r="O11" s="32"/>
      <c r="P11" s="32"/>
      <c r="Q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205"/>
      <c r="AL11" s="121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299</v>
      </c>
      <c r="C14" s="17" t="s">
        <v>262</v>
      </c>
      <c r="D14" s="17" t="s">
        <v>253</v>
      </c>
      <c r="E14" s="17" t="s">
        <v>273</v>
      </c>
      <c r="F14" s="17" t="s">
        <v>273</v>
      </c>
      <c r="G14" s="17" t="s">
        <v>273</v>
      </c>
      <c r="H14" s="17" t="s">
        <v>274</v>
      </c>
      <c r="I14" s="17"/>
      <c r="J14" s="17" t="s">
        <v>306</v>
      </c>
      <c r="K14" s="17" t="s">
        <v>273</v>
      </c>
      <c r="L14" s="17"/>
      <c r="M14" s="17" t="s">
        <v>191</v>
      </c>
      <c r="N14" s="17" t="s">
        <v>308</v>
      </c>
      <c r="O14" s="17" t="s">
        <v>262</v>
      </c>
      <c r="P14" s="17" t="s">
        <v>277</v>
      </c>
      <c r="Q14" s="17" t="s">
        <v>277</v>
      </c>
      <c r="R14" s="17" t="s">
        <v>191</v>
      </c>
      <c r="S14" s="17" t="s">
        <v>277</v>
      </c>
      <c r="T14" s="17"/>
      <c r="U14" s="17"/>
      <c r="V14" s="17"/>
      <c r="W14" s="17" t="s">
        <v>279</v>
      </c>
      <c r="X14" s="17" t="s">
        <v>273</v>
      </c>
      <c r="Y14" s="17" t="s">
        <v>192</v>
      </c>
      <c r="Z14" s="17"/>
      <c r="AA14" s="17" t="s">
        <v>258</v>
      </c>
      <c r="AB14" s="17"/>
      <c r="AC14" s="17" t="s">
        <v>283</v>
      </c>
      <c r="AD14" s="17" t="s">
        <v>281</v>
      </c>
      <c r="AE14" s="17" t="s">
        <v>308</v>
      </c>
      <c r="AF14" s="17" t="s">
        <v>280</v>
      </c>
      <c r="AG14" s="17"/>
      <c r="AH14" s="17"/>
      <c r="AI14" s="17" t="s">
        <v>293</v>
      </c>
      <c r="AJ14" s="334" t="s">
        <v>302</v>
      </c>
      <c r="AK14" s="40"/>
      <c r="AL14" s="86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>IAD Vertriebsschulung</v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309" t="s">
        <v>17</v>
      </c>
      <c r="C15" s="292" t="s">
        <v>16</v>
      </c>
      <c r="D15" s="289"/>
      <c r="E15" s="305" t="s">
        <v>49</v>
      </c>
      <c r="F15" s="305" t="s">
        <v>49</v>
      </c>
      <c r="G15" s="305" t="s">
        <v>49</v>
      </c>
      <c r="H15" s="288" t="s">
        <v>4</v>
      </c>
      <c r="I15" s="289"/>
      <c r="J15" s="309" t="s">
        <v>17</v>
      </c>
      <c r="K15" s="305" t="s">
        <v>49</v>
      </c>
      <c r="L15" s="289"/>
      <c r="M15" s="289"/>
      <c r="N15" s="217" t="s">
        <v>27</v>
      </c>
      <c r="O15" s="292" t="s">
        <v>16</v>
      </c>
      <c r="P15" s="308" t="s">
        <v>55</v>
      </c>
      <c r="Q15" s="308" t="s">
        <v>55</v>
      </c>
      <c r="R15" s="289"/>
      <c r="S15" s="308" t="s">
        <v>55</v>
      </c>
      <c r="T15" s="289"/>
      <c r="U15" s="289"/>
      <c r="V15" s="289"/>
      <c r="W15" s="290" t="s">
        <v>6</v>
      </c>
      <c r="X15" s="305" t="s">
        <v>49</v>
      </c>
      <c r="Y15" s="292" t="s">
        <v>16</v>
      </c>
      <c r="Z15" s="289"/>
      <c r="AA15" s="293" t="s">
        <v>225</v>
      </c>
      <c r="AB15" s="289"/>
      <c r="AC15" s="264" t="s">
        <v>74</v>
      </c>
      <c r="AD15" s="320" t="s">
        <v>282</v>
      </c>
      <c r="AE15" s="217" t="s">
        <v>27</v>
      </c>
      <c r="AF15" s="292" t="s">
        <v>16</v>
      </c>
      <c r="AG15" s="289"/>
      <c r="AH15" s="289"/>
      <c r="AI15" s="324" t="s">
        <v>58</v>
      </c>
      <c r="AJ15" s="332" t="s">
        <v>25</v>
      </c>
      <c r="AK15" s="317"/>
      <c r="AL15" s="315"/>
      <c r="AM15" s="315"/>
      <c r="AN15" s="289"/>
      <c r="AO15" s="289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289</v>
      </c>
      <c r="C16" s="26">
        <v>6</v>
      </c>
      <c r="D16" s="26"/>
      <c r="E16" s="26">
        <v>4</v>
      </c>
      <c r="F16" s="26">
        <v>4</v>
      </c>
      <c r="G16" s="26">
        <v>4</v>
      </c>
      <c r="H16" s="26">
        <v>5</v>
      </c>
      <c r="I16" s="26"/>
      <c r="J16" s="26" t="s">
        <v>289</v>
      </c>
      <c r="K16" s="26">
        <v>4</v>
      </c>
      <c r="L16" s="26"/>
      <c r="M16" s="26"/>
      <c r="N16" s="26">
        <v>7</v>
      </c>
      <c r="O16" s="26" t="s">
        <v>32</v>
      </c>
      <c r="P16" s="26">
        <v>8</v>
      </c>
      <c r="Q16" s="26">
        <v>8</v>
      </c>
      <c r="R16" s="26"/>
      <c r="S16" s="26">
        <v>8</v>
      </c>
      <c r="T16" s="26"/>
      <c r="U16" s="26"/>
      <c r="V16" s="26"/>
      <c r="W16" s="26">
        <v>1</v>
      </c>
      <c r="X16" s="26">
        <v>4</v>
      </c>
      <c r="Y16" s="26" t="s">
        <v>62</v>
      </c>
      <c r="Z16" s="26"/>
      <c r="AA16" s="26" t="s">
        <v>63</v>
      </c>
      <c r="AB16" s="26"/>
      <c r="AC16" s="26">
        <v>3</v>
      </c>
      <c r="AD16" s="26">
        <v>9</v>
      </c>
      <c r="AE16" s="26">
        <v>7</v>
      </c>
      <c r="AF16" s="26" t="s">
        <v>64</v>
      </c>
      <c r="AG16" s="26"/>
      <c r="AH16" s="26"/>
      <c r="AI16" s="26" t="s">
        <v>33</v>
      </c>
      <c r="AJ16" s="82" t="s">
        <v>61</v>
      </c>
      <c r="AK16" s="31"/>
      <c r="AL16" s="31"/>
      <c r="AM16" s="31"/>
      <c r="AN16" s="124"/>
      <c r="AO16" s="124"/>
      <c r="AP16" s="125"/>
      <c r="AQ16" s="4"/>
      <c r="AR16" s="28">
        <f>IF(HLOOKUP($A$1&amp;"b",[1]!Plan,AR67,FALSE)="","",HLOOKUP($A$1&amp;"b",[1]!Plan,AR67,FALSE))</f>
        <v>8</v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7</v>
      </c>
      <c r="BA16" s="167">
        <f t="shared" si="8"/>
        <v>0</v>
      </c>
      <c r="BB16" s="167">
        <f t="shared" si="8"/>
        <v>7</v>
      </c>
      <c r="BC16" s="167">
        <f t="shared" si="8"/>
        <v>12</v>
      </c>
      <c r="BD16" s="167">
        <f t="shared" si="8"/>
        <v>13</v>
      </c>
      <c r="BE16" s="167">
        <f t="shared" si="8"/>
        <v>1</v>
      </c>
      <c r="BF16" s="167">
        <f t="shared" si="8"/>
        <v>7</v>
      </c>
      <c r="BG16" s="167">
        <f t="shared" si="8"/>
        <v>7</v>
      </c>
      <c r="BH16" s="167">
        <f t="shared" si="8"/>
        <v>10</v>
      </c>
      <c r="BI16" s="167">
        <f t="shared" si="8"/>
        <v>0</v>
      </c>
      <c r="BJ16" s="167">
        <f t="shared" si="8"/>
        <v>0</v>
      </c>
      <c r="BK16" s="167">
        <f t="shared" si="8"/>
        <v>3</v>
      </c>
      <c r="BL16" s="167">
        <f t="shared" si="8"/>
        <v>4</v>
      </c>
      <c r="BM16" s="167">
        <f t="shared" si="8"/>
        <v>0</v>
      </c>
      <c r="BN16" s="167">
        <f t="shared" si="8"/>
        <v>0</v>
      </c>
      <c r="BO16" s="167">
        <f t="shared" si="8"/>
        <v>1</v>
      </c>
      <c r="BP16" s="167">
        <f t="shared" si="8"/>
        <v>7</v>
      </c>
      <c r="BQ16" s="167">
        <f t="shared" si="8"/>
        <v>1</v>
      </c>
      <c r="BR16" s="167">
        <f t="shared" si="8"/>
        <v>1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299</v>
      </c>
      <c r="C17" s="17" t="s">
        <v>262</v>
      </c>
      <c r="D17" s="17" t="s">
        <v>253</v>
      </c>
      <c r="E17" s="17" t="s">
        <v>273</v>
      </c>
      <c r="F17" s="17" t="s">
        <v>273</v>
      </c>
      <c r="G17" s="17" t="s">
        <v>273</v>
      </c>
      <c r="H17" s="17" t="s">
        <v>274</v>
      </c>
      <c r="I17" s="17"/>
      <c r="J17" s="17" t="s">
        <v>306</v>
      </c>
      <c r="K17" s="17" t="s">
        <v>273</v>
      </c>
      <c r="L17" s="17"/>
      <c r="M17" s="17" t="s">
        <v>191</v>
      </c>
      <c r="N17" s="17" t="s">
        <v>308</v>
      </c>
      <c r="O17" s="17" t="s">
        <v>262</v>
      </c>
      <c r="P17" s="17" t="s">
        <v>277</v>
      </c>
      <c r="Q17" s="17" t="s">
        <v>277</v>
      </c>
      <c r="R17" s="17" t="s">
        <v>191</v>
      </c>
      <c r="S17" s="17" t="s">
        <v>277</v>
      </c>
      <c r="T17" s="17"/>
      <c r="U17" s="17"/>
      <c r="V17" s="17"/>
      <c r="W17" s="17" t="s">
        <v>279</v>
      </c>
      <c r="X17" s="17" t="s">
        <v>273</v>
      </c>
      <c r="Y17" s="17" t="s">
        <v>192</v>
      </c>
      <c r="Z17" s="17"/>
      <c r="AA17" s="17" t="s">
        <v>258</v>
      </c>
      <c r="AB17" s="17"/>
      <c r="AC17" s="17" t="s">
        <v>283</v>
      </c>
      <c r="AD17" s="17" t="s">
        <v>281</v>
      </c>
      <c r="AE17" s="17" t="s">
        <v>308</v>
      </c>
      <c r="AF17" s="17" t="s">
        <v>280</v>
      </c>
      <c r="AG17" s="17"/>
      <c r="AH17" s="17"/>
      <c r="AI17" s="17" t="s">
        <v>293</v>
      </c>
      <c r="AJ17" s="334" t="s">
        <v>302</v>
      </c>
      <c r="AK17" s="40"/>
      <c r="AL17" s="86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>IAD Vertriebsschulung</v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309" t="s">
        <v>17</v>
      </c>
      <c r="C18" s="292" t="s">
        <v>16</v>
      </c>
      <c r="D18" s="289"/>
      <c r="E18" s="305" t="s">
        <v>49</v>
      </c>
      <c r="F18" s="305" t="s">
        <v>49</v>
      </c>
      <c r="G18" s="305" t="s">
        <v>49</v>
      </c>
      <c r="H18" s="288" t="s">
        <v>4</v>
      </c>
      <c r="I18" s="289"/>
      <c r="J18" s="309" t="s">
        <v>17</v>
      </c>
      <c r="K18" s="305" t="s">
        <v>49</v>
      </c>
      <c r="L18" s="289"/>
      <c r="M18" s="289"/>
      <c r="N18" s="217" t="s">
        <v>27</v>
      </c>
      <c r="O18" s="292" t="s">
        <v>16</v>
      </c>
      <c r="P18" s="308" t="s">
        <v>55</v>
      </c>
      <c r="Q18" s="308" t="s">
        <v>55</v>
      </c>
      <c r="R18" s="289"/>
      <c r="S18" s="308" t="s">
        <v>55</v>
      </c>
      <c r="T18" s="289"/>
      <c r="U18" s="289"/>
      <c r="V18" s="289"/>
      <c r="W18" s="290" t="s">
        <v>6</v>
      </c>
      <c r="X18" s="305" t="s">
        <v>49</v>
      </c>
      <c r="Y18" s="292" t="s">
        <v>16</v>
      </c>
      <c r="Z18" s="289"/>
      <c r="AA18" s="293" t="s">
        <v>225</v>
      </c>
      <c r="AB18" s="289"/>
      <c r="AC18" s="264" t="s">
        <v>74</v>
      </c>
      <c r="AD18" s="320" t="s">
        <v>282</v>
      </c>
      <c r="AE18" s="217" t="s">
        <v>27</v>
      </c>
      <c r="AF18" s="292" t="s">
        <v>16</v>
      </c>
      <c r="AG18" s="289"/>
      <c r="AH18" s="289"/>
      <c r="AI18" s="324" t="s">
        <v>58</v>
      </c>
      <c r="AJ18" s="332" t="s">
        <v>25</v>
      </c>
      <c r="AK18" s="317"/>
      <c r="AL18" s="315"/>
      <c r="AM18" s="315"/>
      <c r="AN18" s="289"/>
      <c r="AO18" s="289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289</v>
      </c>
      <c r="C19" s="26">
        <v>6</v>
      </c>
      <c r="D19" s="26"/>
      <c r="E19" s="26">
        <v>4</v>
      </c>
      <c r="F19" s="26">
        <v>4</v>
      </c>
      <c r="G19" s="26">
        <v>4</v>
      </c>
      <c r="H19" s="26">
        <v>5</v>
      </c>
      <c r="I19" s="26"/>
      <c r="J19" s="26" t="s">
        <v>289</v>
      </c>
      <c r="K19" s="26">
        <v>4</v>
      </c>
      <c r="L19" s="26"/>
      <c r="M19" s="26"/>
      <c r="N19" s="26">
        <v>7</v>
      </c>
      <c r="O19" s="26" t="s">
        <v>32</v>
      </c>
      <c r="P19" s="26">
        <v>8</v>
      </c>
      <c r="Q19" s="26">
        <v>8</v>
      </c>
      <c r="R19" s="26"/>
      <c r="S19" s="26">
        <v>8</v>
      </c>
      <c r="T19" s="26"/>
      <c r="U19" s="26"/>
      <c r="V19" s="26"/>
      <c r="W19" s="26">
        <v>1</v>
      </c>
      <c r="X19" s="26">
        <v>4</v>
      </c>
      <c r="Y19" s="26" t="s">
        <v>62</v>
      </c>
      <c r="Z19" s="26"/>
      <c r="AA19" s="26" t="s">
        <v>63</v>
      </c>
      <c r="AB19" s="26"/>
      <c r="AC19" s="26">
        <v>3</v>
      </c>
      <c r="AD19" s="26">
        <v>9</v>
      </c>
      <c r="AE19" s="26">
        <v>7</v>
      </c>
      <c r="AF19" s="26" t="s">
        <v>64</v>
      </c>
      <c r="AG19" s="26"/>
      <c r="AH19" s="26"/>
      <c r="AI19" s="26" t="s">
        <v>33</v>
      </c>
      <c r="AJ19" s="82" t="s">
        <v>61</v>
      </c>
      <c r="AK19" s="31"/>
      <c r="AL19" s="31"/>
      <c r="AM19" s="31"/>
      <c r="AN19" s="124"/>
      <c r="AO19" s="124"/>
      <c r="AP19" s="125"/>
      <c r="AQ19" s="4"/>
      <c r="AR19" s="28">
        <f>IF(HLOOKUP($A$1&amp;"b",[1]!Plan,AR67,FALSE)="","",HLOOKUP($A$1&amp;"b",[1]!Plan,AR67,FALSE))</f>
        <v>8</v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7</v>
      </c>
      <c r="BA19" s="167">
        <f t="shared" si="10"/>
        <v>0</v>
      </c>
      <c r="BB19" s="167">
        <f t="shared" si="10"/>
        <v>7</v>
      </c>
      <c r="BC19" s="167">
        <f t="shared" si="10"/>
        <v>12</v>
      </c>
      <c r="BD19" s="167">
        <f t="shared" si="10"/>
        <v>13</v>
      </c>
      <c r="BE19" s="167">
        <f t="shared" si="10"/>
        <v>1</v>
      </c>
      <c r="BF19" s="167">
        <f t="shared" si="10"/>
        <v>7</v>
      </c>
      <c r="BG19" s="167">
        <f t="shared" si="10"/>
        <v>7</v>
      </c>
      <c r="BH19" s="167">
        <f t="shared" si="10"/>
        <v>10</v>
      </c>
      <c r="BI19" s="167">
        <f t="shared" si="10"/>
        <v>0</v>
      </c>
      <c r="BJ19" s="167">
        <f t="shared" si="10"/>
        <v>0</v>
      </c>
      <c r="BK19" s="167">
        <f t="shared" si="10"/>
        <v>3</v>
      </c>
      <c r="BL19" s="167">
        <f t="shared" si="10"/>
        <v>4</v>
      </c>
      <c r="BM19" s="167">
        <f t="shared" si="10"/>
        <v>0</v>
      </c>
      <c r="BN19" s="167">
        <f t="shared" si="10"/>
        <v>0</v>
      </c>
      <c r="BO19" s="167">
        <f t="shared" si="10"/>
        <v>1</v>
      </c>
      <c r="BP19" s="167">
        <f t="shared" si="10"/>
        <v>7</v>
      </c>
      <c r="BQ19" s="167">
        <f t="shared" si="10"/>
        <v>1</v>
      </c>
      <c r="BR19" s="167">
        <f t="shared" si="10"/>
        <v>1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204"/>
      <c r="AL20" s="32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205"/>
      <c r="AL21" s="121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204"/>
      <c r="AL23" s="32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300</v>
      </c>
      <c r="C24" s="17" t="s">
        <v>262</v>
      </c>
      <c r="D24" s="17" t="s">
        <v>253</v>
      </c>
      <c r="E24" s="17" t="s">
        <v>273</v>
      </c>
      <c r="F24" s="17" t="s">
        <v>273</v>
      </c>
      <c r="G24" s="17" t="s">
        <v>273</v>
      </c>
      <c r="H24" s="17" t="s">
        <v>274</v>
      </c>
      <c r="I24" s="17"/>
      <c r="J24" s="17" t="s">
        <v>307</v>
      </c>
      <c r="K24" s="17" t="s">
        <v>273</v>
      </c>
      <c r="L24" s="17"/>
      <c r="M24" s="17" t="s">
        <v>191</v>
      </c>
      <c r="N24" s="17" t="s">
        <v>308</v>
      </c>
      <c r="O24" s="17" t="s">
        <v>262</v>
      </c>
      <c r="P24" s="17" t="s">
        <v>277</v>
      </c>
      <c r="Q24" s="17" t="s">
        <v>277</v>
      </c>
      <c r="R24" s="17" t="s">
        <v>191</v>
      </c>
      <c r="S24" s="17" t="s">
        <v>277</v>
      </c>
      <c r="T24" s="17"/>
      <c r="U24" s="17"/>
      <c r="V24" s="17"/>
      <c r="W24" s="17" t="s">
        <v>279</v>
      </c>
      <c r="X24" s="17" t="s">
        <v>273</v>
      </c>
      <c r="Y24" s="17" t="s">
        <v>192</v>
      </c>
      <c r="Z24" s="17"/>
      <c r="AA24" s="17" t="s">
        <v>258</v>
      </c>
      <c r="AB24" s="17"/>
      <c r="AC24" s="17" t="s">
        <v>283</v>
      </c>
      <c r="AD24" s="17" t="s">
        <v>281</v>
      </c>
      <c r="AE24" s="17" t="s">
        <v>308</v>
      </c>
      <c r="AF24" s="17" t="s">
        <v>280</v>
      </c>
      <c r="AG24" s="17"/>
      <c r="AH24" s="17"/>
      <c r="AI24" s="17" t="s">
        <v>293</v>
      </c>
      <c r="AJ24" s="180"/>
      <c r="AK24" s="40" t="s">
        <v>304</v>
      </c>
      <c r="AL24" s="86" t="s">
        <v>287</v>
      </c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>N3</v>
      </c>
      <c r="AS24" s="187" t="str">
        <f>IF(HLOOKUP($A$1&amp;"a",[1]!Plan,AS68,FALSE)="","",HLOOKUP($A$1&amp;"a",[1]!Plan,AS68,FALSE))</f>
        <v>SWG</v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323" t="s">
        <v>23</v>
      </c>
      <c r="C25" s="292" t="s">
        <v>16</v>
      </c>
      <c r="D25" s="289"/>
      <c r="E25" s="305" t="s">
        <v>49</v>
      </c>
      <c r="F25" s="305" t="s">
        <v>49</v>
      </c>
      <c r="G25" s="305" t="s">
        <v>49</v>
      </c>
      <c r="H25" s="288" t="s">
        <v>4</v>
      </c>
      <c r="I25" s="289"/>
      <c r="J25" s="292" t="s">
        <v>16</v>
      </c>
      <c r="K25" s="305" t="s">
        <v>49</v>
      </c>
      <c r="L25" s="289"/>
      <c r="M25" s="289"/>
      <c r="N25" s="217" t="s">
        <v>27</v>
      </c>
      <c r="O25" s="322" t="s">
        <v>56</v>
      </c>
      <c r="P25" s="308" t="s">
        <v>55</v>
      </c>
      <c r="Q25" s="308" t="s">
        <v>55</v>
      </c>
      <c r="R25" s="289"/>
      <c r="S25" s="308" t="s">
        <v>55</v>
      </c>
      <c r="T25" s="289"/>
      <c r="U25" s="289"/>
      <c r="V25" s="289"/>
      <c r="W25" s="290" t="s">
        <v>6</v>
      </c>
      <c r="X25" s="305" t="s">
        <v>49</v>
      </c>
      <c r="Y25" s="292" t="s">
        <v>16</v>
      </c>
      <c r="Z25" s="289"/>
      <c r="AA25" s="293" t="s">
        <v>225</v>
      </c>
      <c r="AB25" s="289"/>
      <c r="AC25" s="264" t="s">
        <v>74</v>
      </c>
      <c r="AD25" s="320" t="s">
        <v>282</v>
      </c>
      <c r="AE25" s="217" t="s">
        <v>27</v>
      </c>
      <c r="AF25" s="292" t="s">
        <v>16</v>
      </c>
      <c r="AG25" s="289"/>
      <c r="AH25" s="289"/>
      <c r="AI25" s="324" t="s">
        <v>58</v>
      </c>
      <c r="AJ25" s="313"/>
      <c r="AK25" s="335" t="s">
        <v>305</v>
      </c>
      <c r="AL25" s="321" t="s">
        <v>229</v>
      </c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/>
      <c r="C26" s="26">
        <v>6</v>
      </c>
      <c r="D26" s="26"/>
      <c r="E26" s="26">
        <v>4</v>
      </c>
      <c r="F26" s="26">
        <v>4</v>
      </c>
      <c r="G26" s="26">
        <v>4</v>
      </c>
      <c r="H26" s="26">
        <v>5</v>
      </c>
      <c r="I26" s="26"/>
      <c r="J26" s="26">
        <v>6</v>
      </c>
      <c r="K26" s="26">
        <v>4</v>
      </c>
      <c r="L26" s="26"/>
      <c r="M26" s="26"/>
      <c r="N26" s="26">
        <v>7</v>
      </c>
      <c r="O26" s="26" t="s">
        <v>32</v>
      </c>
      <c r="P26" s="26">
        <v>8</v>
      </c>
      <c r="Q26" s="26">
        <v>8</v>
      </c>
      <c r="R26" s="26"/>
      <c r="S26" s="26">
        <v>8</v>
      </c>
      <c r="T26" s="26"/>
      <c r="U26" s="26"/>
      <c r="V26" s="26"/>
      <c r="W26" s="26">
        <v>1</v>
      </c>
      <c r="X26" s="26">
        <v>4</v>
      </c>
      <c r="Y26" s="26" t="s">
        <v>62</v>
      </c>
      <c r="Z26" s="26"/>
      <c r="AA26" s="26" t="s">
        <v>63</v>
      </c>
      <c r="AB26" s="26"/>
      <c r="AC26" s="26">
        <v>3</v>
      </c>
      <c r="AD26" s="26">
        <v>9</v>
      </c>
      <c r="AE26" s="26">
        <v>7</v>
      </c>
      <c r="AF26" s="26" t="s">
        <v>64</v>
      </c>
      <c r="AG26" s="26"/>
      <c r="AH26" s="26"/>
      <c r="AI26" s="26" t="s">
        <v>33</v>
      </c>
      <c r="AJ26" s="82"/>
      <c r="AK26" s="31" t="s">
        <v>34</v>
      </c>
      <c r="AL26" s="124" t="s">
        <v>288</v>
      </c>
      <c r="AM26" s="124"/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>
        <f>IF(HLOOKUP($A$1&amp;"b",[1]!Plan,AS68,FALSE)="","",HLOOKUP($A$1&amp;"b",[1]!Plan,AS68,FALSE))</f>
        <v>8</v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7</v>
      </c>
      <c r="BA26" s="167">
        <f t="shared" si="14"/>
        <v>0</v>
      </c>
      <c r="BB26" s="167">
        <f t="shared" si="14"/>
        <v>7</v>
      </c>
      <c r="BC26" s="167">
        <f t="shared" si="14"/>
        <v>12</v>
      </c>
      <c r="BD26" s="167">
        <f t="shared" si="14"/>
        <v>13</v>
      </c>
      <c r="BE26" s="167">
        <f t="shared" si="14"/>
        <v>3</v>
      </c>
      <c r="BF26" s="167">
        <f t="shared" si="14"/>
        <v>7</v>
      </c>
      <c r="BG26" s="167">
        <f t="shared" si="14"/>
        <v>7</v>
      </c>
      <c r="BH26" s="167">
        <f t="shared" si="14"/>
        <v>10</v>
      </c>
      <c r="BI26" s="167">
        <f t="shared" si="14"/>
        <v>0</v>
      </c>
      <c r="BJ26" s="167">
        <f t="shared" si="14"/>
        <v>0</v>
      </c>
      <c r="BK26" s="167">
        <f t="shared" si="14"/>
        <v>3</v>
      </c>
      <c r="BL26" s="167">
        <f t="shared" si="14"/>
        <v>4</v>
      </c>
      <c r="BM26" s="167">
        <f t="shared" si="14"/>
        <v>10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1</v>
      </c>
      <c r="BR26" s="167">
        <f t="shared" si="14"/>
        <v>1</v>
      </c>
    </row>
    <row r="27" spans="1:83" ht="17.100000000000001" customHeight="1" x14ac:dyDescent="0.3">
      <c r="A27" s="192"/>
      <c r="B27" s="17" t="s">
        <v>300</v>
      </c>
      <c r="C27" s="17" t="s">
        <v>262</v>
      </c>
      <c r="D27" s="17" t="s">
        <v>253</v>
      </c>
      <c r="E27" s="17" t="s">
        <v>273</v>
      </c>
      <c r="F27" s="17" t="s">
        <v>273</v>
      </c>
      <c r="G27" s="17" t="s">
        <v>273</v>
      </c>
      <c r="H27" s="17" t="s">
        <v>274</v>
      </c>
      <c r="I27" s="17"/>
      <c r="J27" s="17" t="s">
        <v>307</v>
      </c>
      <c r="K27" s="17" t="s">
        <v>273</v>
      </c>
      <c r="L27" s="17"/>
      <c r="M27" s="17" t="s">
        <v>191</v>
      </c>
      <c r="N27" s="17" t="s">
        <v>308</v>
      </c>
      <c r="O27" s="17" t="s">
        <v>262</v>
      </c>
      <c r="P27" s="17" t="s">
        <v>277</v>
      </c>
      <c r="Q27" s="17" t="s">
        <v>277</v>
      </c>
      <c r="R27" s="17" t="s">
        <v>191</v>
      </c>
      <c r="S27" s="17" t="s">
        <v>277</v>
      </c>
      <c r="T27" s="17"/>
      <c r="U27" s="17"/>
      <c r="V27" s="17"/>
      <c r="W27" s="17" t="s">
        <v>279</v>
      </c>
      <c r="X27" s="17" t="s">
        <v>273</v>
      </c>
      <c r="Y27" s="17" t="s">
        <v>192</v>
      </c>
      <c r="Z27" s="17"/>
      <c r="AA27" s="17" t="s">
        <v>258</v>
      </c>
      <c r="AB27" s="17"/>
      <c r="AC27" s="17" t="s">
        <v>283</v>
      </c>
      <c r="AD27" s="17" t="s">
        <v>281</v>
      </c>
      <c r="AE27" s="17" t="s">
        <v>308</v>
      </c>
      <c r="AF27" s="17" t="s">
        <v>280</v>
      </c>
      <c r="AG27" s="17"/>
      <c r="AH27" s="17"/>
      <c r="AI27" s="17" t="s">
        <v>293</v>
      </c>
      <c r="AJ27" s="180"/>
      <c r="AK27" s="40" t="s">
        <v>304</v>
      </c>
      <c r="AL27" s="86" t="s">
        <v>287</v>
      </c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>N3</v>
      </c>
      <c r="AS27" s="187" t="str">
        <f>IF(HLOOKUP($A$1&amp;"a",[1]!Plan,AS68,FALSE)="","",HLOOKUP($A$1&amp;"a",[1]!Plan,AS68,FALSE))</f>
        <v>SWG</v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323" t="s">
        <v>23</v>
      </c>
      <c r="C28" s="292" t="s">
        <v>16</v>
      </c>
      <c r="D28" s="289"/>
      <c r="E28" s="305" t="s">
        <v>49</v>
      </c>
      <c r="F28" s="305" t="s">
        <v>49</v>
      </c>
      <c r="G28" s="305" t="s">
        <v>49</v>
      </c>
      <c r="H28" s="288" t="s">
        <v>4</v>
      </c>
      <c r="I28" s="289"/>
      <c r="J28" s="292" t="s">
        <v>16</v>
      </c>
      <c r="K28" s="305" t="s">
        <v>49</v>
      </c>
      <c r="L28" s="289"/>
      <c r="M28" s="289"/>
      <c r="N28" s="217" t="s">
        <v>27</v>
      </c>
      <c r="O28" s="322" t="s">
        <v>56</v>
      </c>
      <c r="P28" s="308" t="s">
        <v>55</v>
      </c>
      <c r="Q28" s="308" t="s">
        <v>55</v>
      </c>
      <c r="R28" s="289"/>
      <c r="S28" s="308" t="s">
        <v>55</v>
      </c>
      <c r="T28" s="289"/>
      <c r="U28" s="289"/>
      <c r="V28" s="289"/>
      <c r="W28" s="290" t="s">
        <v>6</v>
      </c>
      <c r="X28" s="305" t="s">
        <v>49</v>
      </c>
      <c r="Y28" s="292" t="s">
        <v>16</v>
      </c>
      <c r="Z28" s="289"/>
      <c r="AA28" s="293" t="s">
        <v>225</v>
      </c>
      <c r="AB28" s="289"/>
      <c r="AC28" s="264" t="s">
        <v>74</v>
      </c>
      <c r="AD28" s="320" t="s">
        <v>282</v>
      </c>
      <c r="AE28" s="217" t="s">
        <v>27</v>
      </c>
      <c r="AF28" s="292" t="s">
        <v>16</v>
      </c>
      <c r="AG28" s="289"/>
      <c r="AH28" s="289"/>
      <c r="AI28" s="324" t="s">
        <v>58</v>
      </c>
      <c r="AJ28" s="313"/>
      <c r="AK28" s="335" t="s">
        <v>305</v>
      </c>
      <c r="AL28" s="321" t="s">
        <v>229</v>
      </c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/>
      <c r="C29" s="26">
        <v>6</v>
      </c>
      <c r="D29" s="26"/>
      <c r="E29" s="26">
        <v>4</v>
      </c>
      <c r="F29" s="26">
        <v>4</v>
      </c>
      <c r="G29" s="26">
        <v>4</v>
      </c>
      <c r="H29" s="26">
        <v>5</v>
      </c>
      <c r="I29" s="26"/>
      <c r="J29" s="26">
        <v>6</v>
      </c>
      <c r="K29" s="26">
        <v>4</v>
      </c>
      <c r="L29" s="26"/>
      <c r="M29" s="26"/>
      <c r="N29" s="26">
        <v>7</v>
      </c>
      <c r="O29" s="26" t="s">
        <v>32</v>
      </c>
      <c r="P29" s="26">
        <v>8</v>
      </c>
      <c r="Q29" s="26">
        <v>8</v>
      </c>
      <c r="R29" s="26"/>
      <c r="S29" s="26">
        <v>8</v>
      </c>
      <c r="T29" s="26"/>
      <c r="U29" s="26"/>
      <c r="V29" s="26"/>
      <c r="W29" s="26">
        <v>1</v>
      </c>
      <c r="X29" s="26">
        <v>4</v>
      </c>
      <c r="Y29" s="26" t="s">
        <v>62</v>
      </c>
      <c r="Z29" s="26"/>
      <c r="AA29" s="26" t="s">
        <v>63</v>
      </c>
      <c r="AB29" s="26"/>
      <c r="AC29" s="26">
        <v>3</v>
      </c>
      <c r="AD29" s="26">
        <v>9</v>
      </c>
      <c r="AE29" s="26">
        <v>7</v>
      </c>
      <c r="AF29" s="26" t="s">
        <v>64</v>
      </c>
      <c r="AG29" s="26"/>
      <c r="AH29" s="26"/>
      <c r="AI29" s="26" t="s">
        <v>33</v>
      </c>
      <c r="AJ29" s="82"/>
      <c r="AK29" s="31" t="s">
        <v>34</v>
      </c>
      <c r="AL29" s="124" t="s">
        <v>288</v>
      </c>
      <c r="AM29" s="124"/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>
        <f>IF(HLOOKUP($A$1&amp;"b",[1]!Plan,AS68,FALSE)="","",HLOOKUP($A$1&amp;"b",[1]!Plan,AS68,FALSE))</f>
        <v>8</v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7</v>
      </c>
      <c r="BA29" s="167">
        <f t="shared" si="16"/>
        <v>0</v>
      </c>
      <c r="BB29" s="167">
        <f t="shared" si="16"/>
        <v>7</v>
      </c>
      <c r="BC29" s="167">
        <f t="shared" si="16"/>
        <v>12</v>
      </c>
      <c r="BD29" s="167">
        <f t="shared" si="16"/>
        <v>13</v>
      </c>
      <c r="BE29" s="167">
        <f t="shared" si="16"/>
        <v>3</v>
      </c>
      <c r="BF29" s="167">
        <f t="shared" si="16"/>
        <v>7</v>
      </c>
      <c r="BG29" s="167">
        <f t="shared" si="16"/>
        <v>7</v>
      </c>
      <c r="BH29" s="167">
        <f t="shared" si="16"/>
        <v>10</v>
      </c>
      <c r="BI29" s="167">
        <f t="shared" si="16"/>
        <v>0</v>
      </c>
      <c r="BJ29" s="167">
        <f t="shared" si="16"/>
        <v>0</v>
      </c>
      <c r="BK29" s="167">
        <f t="shared" si="16"/>
        <v>3</v>
      </c>
      <c r="BL29" s="167">
        <f t="shared" si="16"/>
        <v>4</v>
      </c>
      <c r="BM29" s="167">
        <f t="shared" si="16"/>
        <v>10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1</v>
      </c>
      <c r="BR29" s="167">
        <f t="shared" si="16"/>
        <v>1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175"/>
      <c r="AD30" s="32"/>
      <c r="AE30" s="32"/>
      <c r="AF30" s="32"/>
      <c r="AG30" s="32"/>
      <c r="AH30" s="32"/>
      <c r="AI30" s="32"/>
      <c r="AJ30" s="251"/>
      <c r="AK30" s="32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/>
      <c r="C34" s="17" t="s">
        <v>262</v>
      </c>
      <c r="D34" s="17" t="s">
        <v>253</v>
      </c>
      <c r="E34" s="17" t="s">
        <v>273</v>
      </c>
      <c r="F34" s="17" t="s">
        <v>273</v>
      </c>
      <c r="G34" s="17" t="s">
        <v>273</v>
      </c>
      <c r="H34" s="17" t="s">
        <v>274</v>
      </c>
      <c r="I34" s="17"/>
      <c r="J34" s="17" t="s">
        <v>307</v>
      </c>
      <c r="K34" s="17" t="s">
        <v>273</v>
      </c>
      <c r="L34" s="17"/>
      <c r="M34" s="17" t="s">
        <v>191</v>
      </c>
      <c r="N34" s="17" t="s">
        <v>308</v>
      </c>
      <c r="O34" s="17" t="s">
        <v>309</v>
      </c>
      <c r="P34" s="17" t="s">
        <v>277</v>
      </c>
      <c r="Q34" s="17" t="s">
        <v>277</v>
      </c>
      <c r="R34" s="17" t="s">
        <v>191</v>
      </c>
      <c r="S34" s="17" t="s">
        <v>277</v>
      </c>
      <c r="T34" s="17"/>
      <c r="U34" s="17"/>
      <c r="V34" s="17"/>
      <c r="W34" s="17" t="s">
        <v>279</v>
      </c>
      <c r="X34" s="17" t="s">
        <v>273</v>
      </c>
      <c r="Y34" s="17" t="s">
        <v>192</v>
      </c>
      <c r="Z34" s="17"/>
      <c r="AA34" s="17" t="s">
        <v>258</v>
      </c>
      <c r="AB34" s="17"/>
      <c r="AC34" s="17" t="s">
        <v>283</v>
      </c>
      <c r="AD34" s="17" t="s">
        <v>281</v>
      </c>
      <c r="AE34" s="17" t="s">
        <v>308</v>
      </c>
      <c r="AF34" s="17" t="s">
        <v>280</v>
      </c>
      <c r="AG34" s="17"/>
      <c r="AH34" s="17"/>
      <c r="AI34" s="17" t="s">
        <v>262</v>
      </c>
      <c r="AJ34" s="180"/>
      <c r="AK34" s="40" t="s">
        <v>304</v>
      </c>
      <c r="AL34" s="40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>N3</v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89"/>
      <c r="C35" s="292" t="s">
        <v>16</v>
      </c>
      <c r="D35" s="289"/>
      <c r="E35" s="305" t="s">
        <v>49</v>
      </c>
      <c r="F35" s="305" t="s">
        <v>49</v>
      </c>
      <c r="G35" s="305" t="s">
        <v>49</v>
      </c>
      <c r="H35" s="288" t="s">
        <v>4</v>
      </c>
      <c r="I35" s="289"/>
      <c r="J35" s="292" t="s">
        <v>16</v>
      </c>
      <c r="K35" s="305" t="s">
        <v>49</v>
      </c>
      <c r="L35" s="289"/>
      <c r="M35" s="289"/>
      <c r="N35" s="217" t="s">
        <v>27</v>
      </c>
      <c r="O35" s="309" t="s">
        <v>17</v>
      </c>
      <c r="P35" s="308" t="s">
        <v>55</v>
      </c>
      <c r="Q35" s="308" t="s">
        <v>55</v>
      </c>
      <c r="R35" s="289"/>
      <c r="S35" s="308" t="s">
        <v>55</v>
      </c>
      <c r="T35" s="289"/>
      <c r="U35" s="289"/>
      <c r="V35" s="289"/>
      <c r="W35" s="290" t="s">
        <v>6</v>
      </c>
      <c r="X35" s="305" t="s">
        <v>49</v>
      </c>
      <c r="Y35" s="292" t="s">
        <v>16</v>
      </c>
      <c r="Z35" s="289"/>
      <c r="AA35" s="293" t="s">
        <v>225</v>
      </c>
      <c r="AB35" s="289"/>
      <c r="AC35" s="264" t="s">
        <v>74</v>
      </c>
      <c r="AD35" s="320" t="s">
        <v>282</v>
      </c>
      <c r="AE35" s="217" t="s">
        <v>27</v>
      </c>
      <c r="AF35" s="292" t="s">
        <v>16</v>
      </c>
      <c r="AG35" s="289"/>
      <c r="AH35" s="289"/>
      <c r="AI35" s="325" t="s">
        <v>16</v>
      </c>
      <c r="AJ35" s="313"/>
      <c r="AK35" s="335" t="s">
        <v>305</v>
      </c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/>
      <c r="C36" s="26">
        <v>6</v>
      </c>
      <c r="D36" s="26"/>
      <c r="E36" s="26">
        <v>4</v>
      </c>
      <c r="F36" s="26">
        <v>4</v>
      </c>
      <c r="G36" s="26">
        <v>4</v>
      </c>
      <c r="H36" s="26">
        <v>5</v>
      </c>
      <c r="I36" s="26"/>
      <c r="J36" s="26">
        <v>6</v>
      </c>
      <c r="K36" s="26">
        <v>4</v>
      </c>
      <c r="L36" s="26"/>
      <c r="M36" s="26"/>
      <c r="N36" s="26">
        <v>7</v>
      </c>
      <c r="O36" s="26" t="s">
        <v>289</v>
      </c>
      <c r="P36" s="26">
        <v>8</v>
      </c>
      <c r="Q36" s="26">
        <v>8</v>
      </c>
      <c r="R36" s="26"/>
      <c r="S36" s="26">
        <v>8</v>
      </c>
      <c r="T36" s="26"/>
      <c r="U36" s="26"/>
      <c r="V36" s="26"/>
      <c r="W36" s="26">
        <v>1</v>
      </c>
      <c r="X36" s="26">
        <v>4</v>
      </c>
      <c r="Y36" s="26" t="s">
        <v>62</v>
      </c>
      <c r="Z36" s="26"/>
      <c r="AA36" s="26" t="s">
        <v>63</v>
      </c>
      <c r="AB36" s="26"/>
      <c r="AC36" s="26">
        <v>3</v>
      </c>
      <c r="AD36" s="26">
        <v>9</v>
      </c>
      <c r="AE36" s="26">
        <v>7</v>
      </c>
      <c r="AF36" s="26" t="s">
        <v>64</v>
      </c>
      <c r="AG36" s="26"/>
      <c r="AH36" s="26"/>
      <c r="AI36" s="26" t="s">
        <v>33</v>
      </c>
      <c r="AJ36" s="82"/>
      <c r="AK36" s="31" t="s">
        <v>34</v>
      </c>
      <c r="AL36" s="31"/>
      <c r="AM36" s="124"/>
      <c r="AN36" s="124"/>
      <c r="AO36" s="124"/>
      <c r="AP36" s="125"/>
      <c r="AQ36" s="4"/>
      <c r="AR36" s="28">
        <f>IF(HLOOKUP($A$1&amp;"b",[1]!Plan,AR69,FALSE)="","",HLOOKUP($A$1&amp;"b",[1]!Plan,AR69,FALSE))</f>
        <v>8</v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7</v>
      </c>
      <c r="BA36" s="167">
        <f t="shared" si="20"/>
        <v>0</v>
      </c>
      <c r="BB36" s="167">
        <f t="shared" si="20"/>
        <v>7</v>
      </c>
      <c r="BC36" s="167">
        <f t="shared" si="20"/>
        <v>12</v>
      </c>
      <c r="BD36" s="167">
        <f t="shared" si="20"/>
        <v>13</v>
      </c>
      <c r="BE36" s="167">
        <f t="shared" si="20"/>
        <v>3</v>
      </c>
      <c r="BF36" s="167">
        <f t="shared" si="20"/>
        <v>7</v>
      </c>
      <c r="BG36" s="167">
        <f t="shared" si="20"/>
        <v>7</v>
      </c>
      <c r="BH36" s="167">
        <f t="shared" si="20"/>
        <v>10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4</v>
      </c>
      <c r="BM36" s="167">
        <f t="shared" si="20"/>
        <v>10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1</v>
      </c>
      <c r="BR36" s="167">
        <f t="shared" si="20"/>
        <v>1</v>
      </c>
    </row>
    <row r="37" spans="1:71" ht="15" customHeight="1" x14ac:dyDescent="0.3">
      <c r="A37" s="192"/>
      <c r="B37" s="17"/>
      <c r="C37" s="17" t="s">
        <v>262</v>
      </c>
      <c r="D37" s="17" t="s">
        <v>253</v>
      </c>
      <c r="E37" s="17" t="s">
        <v>273</v>
      </c>
      <c r="F37" s="17" t="s">
        <v>273</v>
      </c>
      <c r="G37" s="17" t="s">
        <v>273</v>
      </c>
      <c r="H37" s="17" t="s">
        <v>274</v>
      </c>
      <c r="I37" s="17"/>
      <c r="J37" s="17" t="s">
        <v>307</v>
      </c>
      <c r="K37" s="17" t="s">
        <v>273</v>
      </c>
      <c r="L37" s="17"/>
      <c r="M37" s="17" t="s">
        <v>191</v>
      </c>
      <c r="N37" s="17" t="s">
        <v>308</v>
      </c>
      <c r="O37" s="17" t="s">
        <v>309</v>
      </c>
      <c r="P37" s="17" t="s">
        <v>277</v>
      </c>
      <c r="Q37" s="17" t="s">
        <v>277</v>
      </c>
      <c r="R37" s="17" t="s">
        <v>191</v>
      </c>
      <c r="S37" s="17" t="s">
        <v>277</v>
      </c>
      <c r="T37" s="17"/>
      <c r="U37" s="17"/>
      <c r="V37" s="17"/>
      <c r="W37" s="17" t="s">
        <v>279</v>
      </c>
      <c r="X37" s="17" t="s">
        <v>273</v>
      </c>
      <c r="Y37" s="17" t="s">
        <v>192</v>
      </c>
      <c r="Z37" s="17"/>
      <c r="AA37" s="17" t="s">
        <v>258</v>
      </c>
      <c r="AB37" s="17"/>
      <c r="AC37" s="17" t="s">
        <v>283</v>
      </c>
      <c r="AD37" s="17" t="s">
        <v>281</v>
      </c>
      <c r="AE37" s="17" t="s">
        <v>308</v>
      </c>
      <c r="AF37" s="17" t="s">
        <v>280</v>
      </c>
      <c r="AG37" s="17"/>
      <c r="AH37" s="17"/>
      <c r="AI37" s="17" t="s">
        <v>262</v>
      </c>
      <c r="AJ37" s="180"/>
      <c r="AK37" s="40" t="s">
        <v>304</v>
      </c>
      <c r="AL37" s="40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>N3</v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89"/>
      <c r="C38" s="292" t="s">
        <v>16</v>
      </c>
      <c r="D38" s="289"/>
      <c r="E38" s="305" t="s">
        <v>49</v>
      </c>
      <c r="F38" s="305" t="s">
        <v>49</v>
      </c>
      <c r="G38" s="305" t="s">
        <v>49</v>
      </c>
      <c r="H38" s="288" t="s">
        <v>4</v>
      </c>
      <c r="I38" s="289"/>
      <c r="J38" s="292" t="s">
        <v>16</v>
      </c>
      <c r="K38" s="305" t="s">
        <v>49</v>
      </c>
      <c r="L38" s="289"/>
      <c r="M38" s="289"/>
      <c r="N38" s="217" t="s">
        <v>27</v>
      </c>
      <c r="O38" s="309" t="s">
        <v>17</v>
      </c>
      <c r="P38" s="308" t="s">
        <v>55</v>
      </c>
      <c r="Q38" s="308" t="s">
        <v>55</v>
      </c>
      <c r="R38" s="289"/>
      <c r="S38" s="308" t="s">
        <v>55</v>
      </c>
      <c r="T38" s="289"/>
      <c r="U38" s="289"/>
      <c r="V38" s="289"/>
      <c r="W38" s="290" t="s">
        <v>6</v>
      </c>
      <c r="X38" s="305" t="s">
        <v>49</v>
      </c>
      <c r="Y38" s="292" t="s">
        <v>16</v>
      </c>
      <c r="Z38" s="289"/>
      <c r="AA38" s="293" t="s">
        <v>225</v>
      </c>
      <c r="AB38" s="289"/>
      <c r="AC38" s="264" t="s">
        <v>74</v>
      </c>
      <c r="AD38" s="320" t="s">
        <v>282</v>
      </c>
      <c r="AE38" s="217" t="s">
        <v>27</v>
      </c>
      <c r="AF38" s="292" t="s">
        <v>16</v>
      </c>
      <c r="AG38" s="289"/>
      <c r="AH38" s="289"/>
      <c r="AI38" s="325" t="s">
        <v>16</v>
      </c>
      <c r="AJ38" s="313"/>
      <c r="AK38" s="335" t="s">
        <v>305</v>
      </c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/>
      <c r="C39" s="26">
        <v>6</v>
      </c>
      <c r="D39" s="26"/>
      <c r="E39" s="26">
        <v>4</v>
      </c>
      <c r="F39" s="26">
        <v>4</v>
      </c>
      <c r="G39" s="26">
        <v>4</v>
      </c>
      <c r="H39" s="26">
        <v>5</v>
      </c>
      <c r="I39" s="26"/>
      <c r="J39" s="26">
        <v>6</v>
      </c>
      <c r="K39" s="26">
        <v>4</v>
      </c>
      <c r="L39" s="26"/>
      <c r="M39" s="26"/>
      <c r="N39" s="26">
        <v>7</v>
      </c>
      <c r="O39" s="26" t="s">
        <v>289</v>
      </c>
      <c r="P39" s="26">
        <v>8</v>
      </c>
      <c r="Q39" s="26">
        <v>8</v>
      </c>
      <c r="R39" s="26"/>
      <c r="S39" s="26">
        <v>8</v>
      </c>
      <c r="T39" s="26"/>
      <c r="U39" s="26"/>
      <c r="V39" s="26"/>
      <c r="W39" s="26">
        <v>1</v>
      </c>
      <c r="X39" s="26">
        <v>4</v>
      </c>
      <c r="Y39" s="26" t="s">
        <v>62</v>
      </c>
      <c r="Z39" s="26"/>
      <c r="AA39" s="26" t="s">
        <v>63</v>
      </c>
      <c r="AB39" s="26"/>
      <c r="AC39" s="26">
        <v>3</v>
      </c>
      <c r="AD39" s="26">
        <v>9</v>
      </c>
      <c r="AE39" s="26">
        <v>7</v>
      </c>
      <c r="AF39" s="26" t="s">
        <v>64</v>
      </c>
      <c r="AG39" s="26"/>
      <c r="AH39" s="26"/>
      <c r="AI39" s="26" t="s">
        <v>33</v>
      </c>
      <c r="AJ39" s="82"/>
      <c r="AK39" s="31" t="s">
        <v>34</v>
      </c>
      <c r="AL39" s="31"/>
      <c r="AM39" s="124"/>
      <c r="AN39" s="124"/>
      <c r="AO39" s="124"/>
      <c r="AP39" s="125"/>
      <c r="AQ39" s="4"/>
      <c r="AR39" s="28">
        <f>IF(HLOOKUP($A$1&amp;"b",[1]!Plan,AR69,FALSE)="","",HLOOKUP($A$1&amp;"b",[1]!Plan,AR69,FALSE))</f>
        <v>8</v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7</v>
      </c>
      <c r="BA39" s="167">
        <f t="shared" si="22"/>
        <v>0</v>
      </c>
      <c r="BB39" s="167">
        <f t="shared" si="22"/>
        <v>7</v>
      </c>
      <c r="BC39" s="167">
        <f t="shared" si="22"/>
        <v>12</v>
      </c>
      <c r="BD39" s="167">
        <f t="shared" si="22"/>
        <v>13</v>
      </c>
      <c r="BE39" s="167">
        <f t="shared" si="22"/>
        <v>3</v>
      </c>
      <c r="BF39" s="167">
        <f t="shared" si="22"/>
        <v>7</v>
      </c>
      <c r="BG39" s="167">
        <f t="shared" si="22"/>
        <v>7</v>
      </c>
      <c r="BH39" s="167">
        <f t="shared" si="22"/>
        <v>10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4</v>
      </c>
      <c r="BM39" s="167">
        <f t="shared" si="22"/>
        <v>10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1</v>
      </c>
      <c r="BR39" s="167">
        <f t="shared" si="22"/>
        <v>1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/>
      <c r="C44" s="17" t="s">
        <v>262</v>
      </c>
      <c r="D44" s="17" t="s">
        <v>253</v>
      </c>
      <c r="E44" s="17" t="s">
        <v>273</v>
      </c>
      <c r="F44" s="17" t="s">
        <v>273</v>
      </c>
      <c r="G44" s="17" t="s">
        <v>273</v>
      </c>
      <c r="H44" s="17" t="s">
        <v>274</v>
      </c>
      <c r="I44" s="17"/>
      <c r="J44" s="17" t="s">
        <v>307</v>
      </c>
      <c r="K44" s="17" t="s">
        <v>273</v>
      </c>
      <c r="L44" s="17"/>
      <c r="M44" s="17" t="s">
        <v>191</v>
      </c>
      <c r="N44" s="17" t="s">
        <v>308</v>
      </c>
      <c r="O44" s="17" t="s">
        <v>310</v>
      </c>
      <c r="P44" s="17" t="s">
        <v>277</v>
      </c>
      <c r="Q44" s="17" t="s">
        <v>277</v>
      </c>
      <c r="R44" s="17" t="s">
        <v>191</v>
      </c>
      <c r="S44" s="17" t="s">
        <v>277</v>
      </c>
      <c r="T44" s="17"/>
      <c r="U44" s="17"/>
      <c r="V44" s="17"/>
      <c r="W44" s="17" t="s">
        <v>279</v>
      </c>
      <c r="X44" s="17" t="s">
        <v>273</v>
      </c>
      <c r="Y44" s="17" t="s">
        <v>192</v>
      </c>
      <c r="Z44" s="17"/>
      <c r="AA44" s="17" t="s">
        <v>258</v>
      </c>
      <c r="AB44" s="17"/>
      <c r="AC44" s="17" t="s">
        <v>283</v>
      </c>
      <c r="AD44" s="17" t="s">
        <v>281</v>
      </c>
      <c r="AE44" s="17" t="s">
        <v>308</v>
      </c>
      <c r="AF44" s="17" t="s">
        <v>280</v>
      </c>
      <c r="AG44" s="17"/>
      <c r="AH44" s="17"/>
      <c r="AI44" s="17" t="s">
        <v>292</v>
      </c>
      <c r="AJ44" s="180"/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89"/>
      <c r="C45" s="292" t="s">
        <v>16</v>
      </c>
      <c r="D45" s="289"/>
      <c r="E45" s="305" t="s">
        <v>49</v>
      </c>
      <c r="F45" s="305" t="s">
        <v>49</v>
      </c>
      <c r="G45" s="305" t="s">
        <v>49</v>
      </c>
      <c r="H45" s="288" t="s">
        <v>4</v>
      </c>
      <c r="I45" s="289"/>
      <c r="J45" s="292" t="s">
        <v>16</v>
      </c>
      <c r="K45" s="305" t="s">
        <v>49</v>
      </c>
      <c r="L45" s="289"/>
      <c r="M45" s="289"/>
      <c r="N45" s="217" t="s">
        <v>27</v>
      </c>
      <c r="O45" s="323" t="s">
        <v>23</v>
      </c>
      <c r="P45" s="308" t="s">
        <v>55</v>
      </c>
      <c r="Q45" s="308" t="s">
        <v>55</v>
      </c>
      <c r="R45" s="289"/>
      <c r="S45" s="308" t="s">
        <v>55</v>
      </c>
      <c r="T45" s="289"/>
      <c r="U45" s="289"/>
      <c r="V45" s="289"/>
      <c r="W45" s="290" t="s">
        <v>6</v>
      </c>
      <c r="X45" s="305" t="s">
        <v>49</v>
      </c>
      <c r="Y45" s="292" t="s">
        <v>16</v>
      </c>
      <c r="Z45" s="289"/>
      <c r="AA45" s="293" t="s">
        <v>225</v>
      </c>
      <c r="AB45" s="289"/>
      <c r="AC45" s="264" t="s">
        <v>74</v>
      </c>
      <c r="AD45" s="320" t="s">
        <v>282</v>
      </c>
      <c r="AE45" s="217" t="s">
        <v>27</v>
      </c>
      <c r="AF45" s="292" t="s">
        <v>16</v>
      </c>
      <c r="AG45" s="289"/>
      <c r="AH45" s="289"/>
      <c r="AI45" s="295" t="s">
        <v>26</v>
      </c>
      <c r="AJ45" s="313"/>
      <c r="AK45" s="315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/>
      <c r="C46" s="26">
        <v>6</v>
      </c>
      <c r="D46" s="26"/>
      <c r="E46" s="26">
        <v>4</v>
      </c>
      <c r="F46" s="26">
        <v>4</v>
      </c>
      <c r="G46" s="26">
        <v>4</v>
      </c>
      <c r="H46" s="26">
        <v>5</v>
      </c>
      <c r="I46" s="26"/>
      <c r="J46" s="26">
        <v>6</v>
      </c>
      <c r="K46" s="26">
        <v>4</v>
      </c>
      <c r="L46" s="26"/>
      <c r="M46" s="26"/>
      <c r="N46" s="26">
        <v>7</v>
      </c>
      <c r="O46" s="26" t="s">
        <v>32</v>
      </c>
      <c r="P46" s="26">
        <v>8</v>
      </c>
      <c r="Q46" s="26">
        <v>8</v>
      </c>
      <c r="R46" s="26"/>
      <c r="S46" s="26">
        <v>8</v>
      </c>
      <c r="T46" s="26"/>
      <c r="U46" s="26"/>
      <c r="V46" s="26"/>
      <c r="W46" s="26">
        <v>1</v>
      </c>
      <c r="X46" s="26">
        <v>4</v>
      </c>
      <c r="Y46" s="26" t="s">
        <v>62</v>
      </c>
      <c r="Z46" s="26"/>
      <c r="AA46" s="26" t="s">
        <v>63</v>
      </c>
      <c r="AB46" s="26"/>
      <c r="AC46" s="26">
        <v>3</v>
      </c>
      <c r="AD46" s="26">
        <v>9</v>
      </c>
      <c r="AE46" s="26">
        <v>7</v>
      </c>
      <c r="AF46" s="26" t="s">
        <v>64</v>
      </c>
      <c r="AG46" s="26"/>
      <c r="AH46" s="26"/>
      <c r="AI46" s="26" t="s">
        <v>33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7</v>
      </c>
      <c r="BA46" s="167">
        <f t="shared" si="26"/>
        <v>0</v>
      </c>
      <c r="BB46" s="167">
        <f t="shared" si="26"/>
        <v>7</v>
      </c>
      <c r="BC46" s="167">
        <f t="shared" si="26"/>
        <v>12</v>
      </c>
      <c r="BD46" s="167">
        <f t="shared" si="26"/>
        <v>13</v>
      </c>
      <c r="BE46" s="167">
        <f t="shared" si="26"/>
        <v>3</v>
      </c>
      <c r="BF46" s="167">
        <f t="shared" si="26"/>
        <v>7</v>
      </c>
      <c r="BG46" s="167">
        <f t="shared" si="26"/>
        <v>7</v>
      </c>
      <c r="BH46" s="167">
        <f t="shared" si="26"/>
        <v>10</v>
      </c>
      <c r="BI46" s="167">
        <f t="shared" si="26"/>
        <v>0</v>
      </c>
      <c r="BJ46" s="167">
        <f t="shared" si="26"/>
        <v>0</v>
      </c>
      <c r="BK46" s="167">
        <f t="shared" si="26"/>
        <v>3</v>
      </c>
      <c r="BL46" s="167">
        <f t="shared" si="26"/>
        <v>4</v>
      </c>
      <c r="BM46" s="167">
        <f t="shared" si="26"/>
        <v>0</v>
      </c>
      <c r="BN46" s="167">
        <f t="shared" si="26"/>
        <v>0</v>
      </c>
      <c r="BO46" s="167">
        <f t="shared" si="26"/>
        <v>1</v>
      </c>
      <c r="BP46" s="167">
        <f t="shared" si="26"/>
        <v>0</v>
      </c>
      <c r="BQ46" s="167">
        <f t="shared" si="26"/>
        <v>1</v>
      </c>
      <c r="BR46" s="167">
        <f t="shared" si="26"/>
        <v>1</v>
      </c>
    </row>
    <row r="47" spans="1:71" ht="15" customHeight="1" x14ac:dyDescent="0.3">
      <c r="A47" s="192"/>
      <c r="B47" s="17"/>
      <c r="C47" s="17" t="s">
        <v>262</v>
      </c>
      <c r="D47" s="17" t="s">
        <v>253</v>
      </c>
      <c r="E47" s="17" t="s">
        <v>273</v>
      </c>
      <c r="F47" s="17" t="s">
        <v>273</v>
      </c>
      <c r="G47" s="17" t="s">
        <v>273</v>
      </c>
      <c r="H47" s="17" t="s">
        <v>274</v>
      </c>
      <c r="I47" s="17"/>
      <c r="J47" s="17" t="s">
        <v>307</v>
      </c>
      <c r="K47" s="17" t="s">
        <v>273</v>
      </c>
      <c r="L47" s="17"/>
      <c r="M47" s="17" t="s">
        <v>191</v>
      </c>
      <c r="N47" s="17" t="s">
        <v>308</v>
      </c>
      <c r="O47" s="17"/>
      <c r="P47" s="17" t="s">
        <v>277</v>
      </c>
      <c r="Q47" s="17" t="s">
        <v>277</v>
      </c>
      <c r="R47" s="17" t="s">
        <v>191</v>
      </c>
      <c r="S47" s="17" t="s">
        <v>277</v>
      </c>
      <c r="T47" s="17"/>
      <c r="U47" s="17"/>
      <c r="V47" s="17"/>
      <c r="W47" s="17" t="s">
        <v>279</v>
      </c>
      <c r="X47" s="17" t="s">
        <v>273</v>
      </c>
      <c r="Y47" s="17" t="s">
        <v>192</v>
      </c>
      <c r="Z47" s="17"/>
      <c r="AA47" s="17"/>
      <c r="AB47" s="17"/>
      <c r="AC47" s="17" t="s">
        <v>283</v>
      </c>
      <c r="AD47" s="17" t="s">
        <v>281</v>
      </c>
      <c r="AE47" s="17" t="s">
        <v>308</v>
      </c>
      <c r="AF47" s="17" t="s">
        <v>280</v>
      </c>
      <c r="AG47" s="17"/>
      <c r="AH47" s="17"/>
      <c r="AI47" s="17" t="s">
        <v>292</v>
      </c>
      <c r="AJ47" s="180"/>
      <c r="AK47" s="40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89"/>
      <c r="C48" s="292" t="s">
        <v>16</v>
      </c>
      <c r="D48" s="289"/>
      <c r="E48" s="305" t="s">
        <v>49</v>
      </c>
      <c r="F48" s="305" t="s">
        <v>49</v>
      </c>
      <c r="G48" s="305" t="s">
        <v>49</v>
      </c>
      <c r="H48" s="288" t="s">
        <v>4</v>
      </c>
      <c r="I48" s="289"/>
      <c r="J48" s="292" t="s">
        <v>16</v>
      </c>
      <c r="K48" s="305" t="s">
        <v>49</v>
      </c>
      <c r="L48" s="289"/>
      <c r="M48" s="289"/>
      <c r="N48" s="217" t="s">
        <v>27</v>
      </c>
      <c r="O48" s="289"/>
      <c r="P48" s="308" t="s">
        <v>55</v>
      </c>
      <c r="Q48" s="308" t="s">
        <v>55</v>
      </c>
      <c r="R48" s="289"/>
      <c r="S48" s="308" t="s">
        <v>55</v>
      </c>
      <c r="T48" s="289"/>
      <c r="U48" s="289"/>
      <c r="V48" s="289"/>
      <c r="W48" s="290" t="s">
        <v>6</v>
      </c>
      <c r="X48" s="305" t="s">
        <v>49</v>
      </c>
      <c r="Y48" s="292" t="s">
        <v>16</v>
      </c>
      <c r="Z48" s="289"/>
      <c r="AA48" s="289"/>
      <c r="AB48" s="289"/>
      <c r="AC48" s="264" t="s">
        <v>74</v>
      </c>
      <c r="AD48" s="320" t="s">
        <v>282</v>
      </c>
      <c r="AE48" s="217" t="s">
        <v>27</v>
      </c>
      <c r="AF48" s="292" t="s">
        <v>16</v>
      </c>
      <c r="AG48" s="289"/>
      <c r="AH48" s="289"/>
      <c r="AI48" s="295" t="s">
        <v>26</v>
      </c>
      <c r="AJ48" s="313"/>
      <c r="AK48" s="3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/>
      <c r="C49" s="26">
        <v>6</v>
      </c>
      <c r="D49" s="26"/>
      <c r="E49" s="26">
        <v>4</v>
      </c>
      <c r="F49" s="26">
        <v>4</v>
      </c>
      <c r="G49" s="26">
        <v>4</v>
      </c>
      <c r="H49" s="26">
        <v>5</v>
      </c>
      <c r="I49" s="26"/>
      <c r="J49" s="26">
        <v>6</v>
      </c>
      <c r="K49" s="26">
        <v>4</v>
      </c>
      <c r="L49" s="26"/>
      <c r="M49" s="26"/>
      <c r="N49" s="26">
        <v>7</v>
      </c>
      <c r="O49" s="26"/>
      <c r="P49" s="26">
        <v>8</v>
      </c>
      <c r="Q49" s="26">
        <v>8</v>
      </c>
      <c r="R49" s="26"/>
      <c r="S49" s="26">
        <v>8</v>
      </c>
      <c r="T49" s="26"/>
      <c r="U49" s="26"/>
      <c r="V49" s="26"/>
      <c r="W49" s="26">
        <v>1</v>
      </c>
      <c r="X49" s="26">
        <v>4</v>
      </c>
      <c r="Y49" s="26" t="s">
        <v>62</v>
      </c>
      <c r="Z49" s="26"/>
      <c r="AA49" s="26"/>
      <c r="AB49" s="26"/>
      <c r="AC49" s="26">
        <v>3</v>
      </c>
      <c r="AD49" s="26">
        <v>9</v>
      </c>
      <c r="AE49" s="26">
        <v>7</v>
      </c>
      <c r="AF49" s="26" t="s">
        <v>64</v>
      </c>
      <c r="AG49" s="26"/>
      <c r="AH49" s="26"/>
      <c r="AI49" s="26" t="s">
        <v>33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7</v>
      </c>
      <c r="BA49" s="167">
        <f t="shared" si="28"/>
        <v>0</v>
      </c>
      <c r="BB49" s="167">
        <f t="shared" si="28"/>
        <v>7</v>
      </c>
      <c r="BC49" s="167">
        <f t="shared" si="28"/>
        <v>12</v>
      </c>
      <c r="BD49" s="167">
        <f t="shared" si="28"/>
        <v>13</v>
      </c>
      <c r="BE49" s="167">
        <f t="shared" si="28"/>
        <v>3</v>
      </c>
      <c r="BF49" s="167">
        <f t="shared" si="28"/>
        <v>7</v>
      </c>
      <c r="BG49" s="167">
        <f t="shared" si="28"/>
        <v>7</v>
      </c>
      <c r="BH49" s="167">
        <f t="shared" si="28"/>
        <v>10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4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1</v>
      </c>
      <c r="BR49" s="167">
        <f t="shared" si="28"/>
        <v>1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 t="s">
        <v>165</v>
      </c>
      <c r="K61" s="194" t="s">
        <v>165</v>
      </c>
      <c r="L61" s="194"/>
      <c r="M61" s="194" t="s">
        <v>165</v>
      </c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/>
      <c r="U61" s="210"/>
      <c r="V61" s="210"/>
      <c r="W61" s="194" t="s">
        <v>165</v>
      </c>
      <c r="X61" s="194" t="s">
        <v>165</v>
      </c>
      <c r="Y61" s="194" t="s">
        <v>165</v>
      </c>
      <c r="Z61" s="194"/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 t="s">
        <v>165</v>
      </c>
      <c r="AG61" s="194"/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809" priority="1578" operator="equal">
      <formula>0</formula>
    </cfRule>
    <cfRule type="cellIs" dxfId="808" priority="1579" operator="greaterThan">
      <formula>0</formula>
    </cfRule>
  </conditionalFormatting>
  <conditionalFormatting sqref="AZ19:BR19">
    <cfRule type="cellIs" dxfId="807" priority="1576" operator="equal">
      <formula>0</formula>
    </cfRule>
    <cfRule type="cellIs" dxfId="806" priority="1577" operator="greaterThan">
      <formula>0</formula>
    </cfRule>
  </conditionalFormatting>
  <conditionalFormatting sqref="AZ22:BR22">
    <cfRule type="cellIs" dxfId="805" priority="1574" operator="equal">
      <formula>0</formula>
    </cfRule>
    <cfRule type="cellIs" dxfId="804" priority="1575" operator="greaterThan">
      <formula>0</formula>
    </cfRule>
  </conditionalFormatting>
  <conditionalFormatting sqref="AZ26:BR26">
    <cfRule type="cellIs" dxfId="803" priority="1572" operator="equal">
      <formula>0</formula>
    </cfRule>
    <cfRule type="cellIs" dxfId="802" priority="1573" operator="greaterThan">
      <formula>0</formula>
    </cfRule>
  </conditionalFormatting>
  <conditionalFormatting sqref="AZ29:BR29">
    <cfRule type="cellIs" dxfId="801" priority="1570" operator="equal">
      <formula>0</formula>
    </cfRule>
    <cfRule type="cellIs" dxfId="800" priority="1571" operator="greaterThan">
      <formula>0</formula>
    </cfRule>
  </conditionalFormatting>
  <conditionalFormatting sqref="AZ32:BR32">
    <cfRule type="cellIs" dxfId="799" priority="1568" operator="equal">
      <formula>0</formula>
    </cfRule>
    <cfRule type="cellIs" dxfId="798" priority="1569" operator="greaterThan">
      <formula>0</formula>
    </cfRule>
  </conditionalFormatting>
  <conditionalFormatting sqref="AZ36:BR36">
    <cfRule type="cellIs" dxfId="797" priority="1566" operator="equal">
      <formula>0</formula>
    </cfRule>
    <cfRule type="cellIs" dxfId="796" priority="1567" operator="greaterThan">
      <formula>0</formula>
    </cfRule>
  </conditionalFormatting>
  <conditionalFormatting sqref="AZ39:BR39">
    <cfRule type="cellIs" dxfId="795" priority="1564" operator="equal">
      <formula>0</formula>
    </cfRule>
    <cfRule type="cellIs" dxfId="794" priority="1565" operator="greaterThan">
      <formula>0</formula>
    </cfRule>
  </conditionalFormatting>
  <conditionalFormatting sqref="AZ42:BR42">
    <cfRule type="cellIs" dxfId="793" priority="1562" operator="equal">
      <formula>0</formula>
    </cfRule>
    <cfRule type="cellIs" dxfId="792" priority="1563" operator="greaterThan">
      <formula>0</formula>
    </cfRule>
  </conditionalFormatting>
  <conditionalFormatting sqref="AZ46:BR46">
    <cfRule type="cellIs" dxfId="791" priority="1560" operator="equal">
      <formula>0</formula>
    </cfRule>
    <cfRule type="cellIs" dxfId="790" priority="1561" operator="greaterThan">
      <formula>0</formula>
    </cfRule>
  </conditionalFormatting>
  <conditionalFormatting sqref="AZ49:BR49">
    <cfRule type="cellIs" dxfId="789" priority="1558" operator="equal">
      <formula>0</formula>
    </cfRule>
    <cfRule type="cellIs" dxfId="788" priority="1559" operator="greaterThan">
      <formula>0</formula>
    </cfRule>
  </conditionalFormatting>
  <conditionalFormatting sqref="AZ52:BR52">
    <cfRule type="cellIs" dxfId="787" priority="1556" operator="equal">
      <formula>0</formula>
    </cfRule>
    <cfRule type="cellIs" dxfId="786" priority="1557" operator="greaterThan">
      <formula>0</formula>
    </cfRule>
  </conditionalFormatting>
  <conditionalFormatting sqref="AZ56:BR56">
    <cfRule type="cellIs" dxfId="785" priority="1554" operator="equal">
      <formula>0</formula>
    </cfRule>
    <cfRule type="cellIs" dxfId="784" priority="1555" operator="greaterThan">
      <formula>0</formula>
    </cfRule>
  </conditionalFormatting>
  <conditionalFormatting sqref="AZ59:BR59">
    <cfRule type="cellIs" dxfId="783" priority="1552" operator="equal">
      <formula>0</formula>
    </cfRule>
    <cfRule type="cellIs" dxfId="782" priority="1553" operator="greaterThan">
      <formula>0</formula>
    </cfRule>
  </conditionalFormatting>
  <conditionalFormatting sqref="AZ62:BR62">
    <cfRule type="cellIs" dxfId="781" priority="1550" operator="equal">
      <formula>0</formula>
    </cfRule>
    <cfRule type="cellIs" dxfId="780" priority="1551" operator="greaterThan">
      <formula>0</formula>
    </cfRule>
  </conditionalFormatting>
  <conditionalFormatting sqref="A28:A29 A45:A46 A48:A49 A55:A56 A58:A59 A5:A6 A8:A9 A25:A26">
    <cfRule type="cellIs" dxfId="779" priority="1549" stopIfTrue="1" operator="equal">
      <formula>TRUE</formula>
    </cfRule>
  </conditionalFormatting>
  <conditionalFormatting sqref="A35:A36 A38:A39">
    <cfRule type="cellIs" dxfId="778" priority="1548" stopIfTrue="1" operator="equal">
      <formula>TRUE</formula>
    </cfRule>
  </conditionalFormatting>
  <conditionalFormatting sqref="AP16">
    <cfRule type="duplicateValues" dxfId="777" priority="1545"/>
  </conditionalFormatting>
  <conditionalFormatting sqref="AP19">
    <cfRule type="duplicateValues" dxfId="776" priority="1544"/>
  </conditionalFormatting>
  <conditionalFormatting sqref="AP26">
    <cfRule type="duplicateValues" dxfId="775" priority="1543"/>
  </conditionalFormatting>
  <conditionalFormatting sqref="AP39">
    <cfRule type="duplicateValues" dxfId="774" priority="1542"/>
  </conditionalFormatting>
  <conditionalFormatting sqref="AP36">
    <cfRule type="duplicateValues" dxfId="773" priority="1541"/>
  </conditionalFormatting>
  <conditionalFormatting sqref="AP39">
    <cfRule type="duplicateValues" dxfId="772" priority="1540"/>
  </conditionalFormatting>
  <conditionalFormatting sqref="AP49">
    <cfRule type="duplicateValues" dxfId="771" priority="1539"/>
  </conditionalFormatting>
  <conditionalFormatting sqref="AP46">
    <cfRule type="duplicateValues" dxfId="770" priority="1538"/>
  </conditionalFormatting>
  <conditionalFormatting sqref="AP49">
    <cfRule type="duplicateValues" dxfId="769" priority="1537"/>
  </conditionalFormatting>
  <conditionalFormatting sqref="AO6:AP6 AK6:AL6">
    <cfRule type="duplicateValues" dxfId="768" priority="1536"/>
  </conditionalFormatting>
  <conditionalFormatting sqref="AP9">
    <cfRule type="duplicateValues" dxfId="767" priority="1535"/>
  </conditionalFormatting>
  <conditionalFormatting sqref="AP36">
    <cfRule type="duplicateValues" dxfId="766" priority="1534"/>
  </conditionalFormatting>
  <conditionalFormatting sqref="AP39">
    <cfRule type="duplicateValues" dxfId="765" priority="1533"/>
  </conditionalFormatting>
  <conditionalFormatting sqref="AM36">
    <cfRule type="duplicateValues" dxfId="764" priority="1532"/>
  </conditionalFormatting>
  <conditionalFormatting sqref="AM39">
    <cfRule type="duplicateValues" dxfId="763" priority="1531"/>
  </conditionalFormatting>
  <conditionalFormatting sqref="AM46">
    <cfRule type="duplicateValues" dxfId="762" priority="1530"/>
  </conditionalFormatting>
  <conditionalFormatting sqref="AM49">
    <cfRule type="duplicateValues" dxfId="761" priority="1529"/>
  </conditionalFormatting>
  <conditionalFormatting sqref="AO46">
    <cfRule type="duplicateValues" dxfId="760" priority="1528"/>
  </conditionalFormatting>
  <conditionalFormatting sqref="AL6">
    <cfRule type="duplicateValues" dxfId="759" priority="1527"/>
  </conditionalFormatting>
  <conditionalFormatting sqref="AP9 AK9:AL9">
    <cfRule type="duplicateValues" dxfId="758" priority="1526"/>
  </conditionalFormatting>
  <conditionalFormatting sqref="AL6">
    <cfRule type="duplicateValues" dxfId="757" priority="1525"/>
  </conditionalFormatting>
  <conditionalFormatting sqref="AK6">
    <cfRule type="duplicateValues" dxfId="756" priority="1524"/>
  </conditionalFormatting>
  <conditionalFormatting sqref="AP16 AK16:AL16">
    <cfRule type="duplicateValues" dxfId="755" priority="1523"/>
  </conditionalFormatting>
  <conditionalFormatting sqref="AP19">
    <cfRule type="duplicateValues" dxfId="754" priority="1522"/>
  </conditionalFormatting>
  <conditionalFormatting sqref="AK9">
    <cfRule type="duplicateValues" dxfId="753" priority="1521"/>
  </conditionalFormatting>
  <conditionalFormatting sqref="AK9">
    <cfRule type="duplicateValues" dxfId="752" priority="1520"/>
  </conditionalFormatting>
  <conditionalFormatting sqref="AJ26">
    <cfRule type="duplicateValues" dxfId="751" priority="1519"/>
  </conditionalFormatting>
  <conditionalFormatting sqref="AJ29">
    <cfRule type="duplicateValues" dxfId="750" priority="1518"/>
  </conditionalFormatting>
  <conditionalFormatting sqref="AJ46">
    <cfRule type="duplicateValues" dxfId="749" priority="1517"/>
  </conditionalFormatting>
  <conditionalFormatting sqref="AJ49">
    <cfRule type="duplicateValues" dxfId="748" priority="1516"/>
  </conditionalFormatting>
  <conditionalFormatting sqref="AK16">
    <cfRule type="duplicateValues" dxfId="747" priority="1515"/>
  </conditionalFormatting>
  <conditionalFormatting sqref="AK16">
    <cfRule type="duplicateValues" dxfId="746" priority="1514"/>
  </conditionalFormatting>
  <conditionalFormatting sqref="AK19">
    <cfRule type="duplicateValues" dxfId="745" priority="1513"/>
  </conditionalFormatting>
  <conditionalFormatting sqref="AK19">
    <cfRule type="duplicateValues" dxfId="744" priority="1512"/>
  </conditionalFormatting>
  <conditionalFormatting sqref="AK26">
    <cfRule type="duplicateValues" dxfId="743" priority="1511"/>
  </conditionalFormatting>
  <conditionalFormatting sqref="AK26">
    <cfRule type="duplicateValues" dxfId="742" priority="1510"/>
  </conditionalFormatting>
  <conditionalFormatting sqref="AK46">
    <cfRule type="duplicateValues" dxfId="741" priority="1507"/>
  </conditionalFormatting>
  <conditionalFormatting sqref="AK46">
    <cfRule type="duplicateValues" dxfId="740" priority="1506"/>
  </conditionalFormatting>
  <conditionalFormatting sqref="AP29">
    <cfRule type="duplicateValues" dxfId="739" priority="1505"/>
  </conditionalFormatting>
  <conditionalFormatting sqref="AM36 AM46">
    <cfRule type="duplicateValues" dxfId="738" priority="1504"/>
  </conditionalFormatting>
  <conditionalFormatting sqref="AM49">
    <cfRule type="duplicateValues" dxfId="737" priority="1503"/>
  </conditionalFormatting>
  <conditionalFormatting sqref="AK6">
    <cfRule type="duplicateValues" dxfId="736" priority="1502"/>
  </conditionalFormatting>
  <conditionalFormatting sqref="AK6">
    <cfRule type="duplicateValues" dxfId="735" priority="1501"/>
  </conditionalFormatting>
  <conditionalFormatting sqref="AK19">
    <cfRule type="duplicateValues" dxfId="734" priority="1500"/>
  </conditionalFormatting>
  <conditionalFormatting sqref="AJ26">
    <cfRule type="duplicateValues" dxfId="733" priority="1498"/>
  </conditionalFormatting>
  <conditionalFormatting sqref="AJ26">
    <cfRule type="duplicateValues" dxfId="732" priority="1497"/>
  </conditionalFormatting>
  <conditionalFormatting sqref="AJ29">
    <cfRule type="duplicateValues" dxfId="731" priority="1496"/>
  </conditionalFormatting>
  <conditionalFormatting sqref="AJ29">
    <cfRule type="duplicateValues" dxfId="730" priority="1495"/>
  </conditionalFormatting>
  <conditionalFormatting sqref="AJ46">
    <cfRule type="duplicateValues" dxfId="729" priority="1494"/>
  </conditionalFormatting>
  <conditionalFormatting sqref="AJ46">
    <cfRule type="duplicateValues" dxfId="728" priority="1493"/>
  </conditionalFormatting>
  <conditionalFormatting sqref="AJ49">
    <cfRule type="duplicateValues" dxfId="727" priority="1492"/>
  </conditionalFormatting>
  <conditionalFormatting sqref="AJ49">
    <cfRule type="duplicateValues" dxfId="726" priority="1491"/>
  </conditionalFormatting>
  <conditionalFormatting sqref="AK26">
    <cfRule type="duplicateValues" dxfId="725" priority="1490"/>
  </conditionalFormatting>
  <conditionalFormatting sqref="AM39">
    <cfRule type="duplicateValues" dxfId="724" priority="1489"/>
  </conditionalFormatting>
  <conditionalFormatting sqref="AK46">
    <cfRule type="duplicateValues" dxfId="723" priority="1488"/>
  </conditionalFormatting>
  <conditionalFormatting sqref="AJ6">
    <cfRule type="duplicateValues" dxfId="722" priority="1487"/>
  </conditionalFormatting>
  <conditionalFormatting sqref="AJ6">
    <cfRule type="duplicateValues" dxfId="721" priority="1486"/>
  </conditionalFormatting>
  <conditionalFormatting sqref="AJ6">
    <cfRule type="duplicateValues" dxfId="720" priority="1485"/>
  </conditionalFormatting>
  <conditionalFormatting sqref="AN16">
    <cfRule type="duplicateValues" dxfId="719" priority="1478"/>
  </conditionalFormatting>
  <conditionalFormatting sqref="AO9">
    <cfRule type="duplicateValues" dxfId="718" priority="1477"/>
  </conditionalFormatting>
  <conditionalFormatting sqref="AL19">
    <cfRule type="duplicateValues" dxfId="717" priority="1476"/>
  </conditionalFormatting>
  <conditionalFormatting sqref="AL46 AL26">
    <cfRule type="duplicateValues" dxfId="716" priority="1475"/>
  </conditionalFormatting>
  <conditionalFormatting sqref="AL49">
    <cfRule type="duplicateValues" dxfId="715" priority="1474"/>
  </conditionalFormatting>
  <conditionalFormatting sqref="AN19">
    <cfRule type="duplicateValues" dxfId="714" priority="1471"/>
  </conditionalFormatting>
  <conditionalFormatting sqref="AN26">
    <cfRule type="duplicateValues" dxfId="713" priority="1470"/>
  </conditionalFormatting>
  <conditionalFormatting sqref="AN29">
    <cfRule type="duplicateValues" dxfId="712" priority="1469"/>
  </conditionalFormatting>
  <conditionalFormatting sqref="AN36">
    <cfRule type="duplicateValues" dxfId="711" priority="1468"/>
  </conditionalFormatting>
  <conditionalFormatting sqref="AN39">
    <cfRule type="duplicateValues" dxfId="710" priority="1467"/>
  </conditionalFormatting>
  <conditionalFormatting sqref="AN46">
    <cfRule type="duplicateValues" dxfId="709" priority="1466"/>
  </conditionalFormatting>
  <conditionalFormatting sqref="AN49">
    <cfRule type="duplicateValues" dxfId="708" priority="1465"/>
  </conditionalFormatting>
  <conditionalFormatting sqref="AO16">
    <cfRule type="duplicateValues" dxfId="707" priority="1464"/>
  </conditionalFormatting>
  <conditionalFormatting sqref="AO19">
    <cfRule type="duplicateValues" dxfId="706" priority="1463"/>
  </conditionalFormatting>
  <conditionalFormatting sqref="AO26">
    <cfRule type="duplicateValues" dxfId="705" priority="1462"/>
  </conditionalFormatting>
  <conditionalFormatting sqref="AO29">
    <cfRule type="duplicateValues" dxfId="704" priority="1461"/>
  </conditionalFormatting>
  <conditionalFormatting sqref="AO36">
    <cfRule type="duplicateValues" dxfId="703" priority="1460"/>
  </conditionalFormatting>
  <conditionalFormatting sqref="AO39">
    <cfRule type="duplicateValues" dxfId="702" priority="1459"/>
  </conditionalFormatting>
  <conditionalFormatting sqref="AJ36">
    <cfRule type="duplicateValues" dxfId="701" priority="1458"/>
  </conditionalFormatting>
  <conditionalFormatting sqref="AJ36">
    <cfRule type="duplicateValues" dxfId="700" priority="1457"/>
  </conditionalFormatting>
  <conditionalFormatting sqref="AJ36">
    <cfRule type="duplicateValues" dxfId="699" priority="1456"/>
  </conditionalFormatting>
  <conditionalFormatting sqref="AZ6:BR6">
    <cfRule type="cellIs" dxfId="698" priority="1454" operator="equal">
      <formula>0</formula>
    </cfRule>
    <cfRule type="cellIs" dxfId="697" priority="1455" operator="greaterThan">
      <formula>0</formula>
    </cfRule>
  </conditionalFormatting>
  <conditionalFormatting sqref="AZ9:BR9">
    <cfRule type="cellIs" dxfId="696" priority="1452" operator="equal">
      <formula>0</formula>
    </cfRule>
    <cfRule type="cellIs" dxfId="695" priority="1453" operator="greaterThan">
      <formula>0</formula>
    </cfRule>
  </conditionalFormatting>
  <conditionalFormatting sqref="AZ12:BR12">
    <cfRule type="cellIs" dxfId="694" priority="1450" operator="equal">
      <formula>0</formula>
    </cfRule>
    <cfRule type="cellIs" dxfId="693" priority="1451" operator="greaterThan">
      <formula>0</formula>
    </cfRule>
  </conditionalFormatting>
  <conditionalFormatting sqref="AK49">
    <cfRule type="duplicateValues" dxfId="692" priority="1449"/>
  </conditionalFormatting>
  <conditionalFormatting sqref="AK49">
    <cfRule type="duplicateValues" dxfId="691" priority="1448"/>
  </conditionalFormatting>
  <conditionalFormatting sqref="AK49">
    <cfRule type="duplicateValues" dxfId="690" priority="1447"/>
  </conditionalFormatting>
  <conditionalFormatting sqref="AL36">
    <cfRule type="duplicateValues" dxfId="689" priority="1446"/>
  </conditionalFormatting>
  <conditionalFormatting sqref="AL39">
    <cfRule type="duplicateValues" dxfId="688" priority="1445"/>
  </conditionalFormatting>
  <conditionalFormatting sqref="AN6">
    <cfRule type="duplicateValues" dxfId="687" priority="1441"/>
  </conditionalFormatting>
  <conditionalFormatting sqref="AN9">
    <cfRule type="duplicateValues" dxfId="686" priority="1440"/>
  </conditionalFormatting>
  <conditionalFormatting sqref="AO49">
    <cfRule type="duplicateValues" dxfId="685" priority="1439"/>
  </conditionalFormatting>
  <conditionalFormatting sqref="AH6">
    <cfRule type="duplicateValues" dxfId="684" priority="1438"/>
  </conditionalFormatting>
  <conditionalFormatting sqref="AH9">
    <cfRule type="duplicateValues" dxfId="683" priority="1437"/>
  </conditionalFormatting>
  <conditionalFormatting sqref="AH16">
    <cfRule type="duplicateValues" dxfId="682" priority="1436"/>
  </conditionalFormatting>
  <conditionalFormatting sqref="AH19">
    <cfRule type="duplicateValues" dxfId="681" priority="1435"/>
  </conditionalFormatting>
  <conditionalFormatting sqref="AH26">
    <cfRule type="duplicateValues" dxfId="680" priority="1434"/>
  </conditionalFormatting>
  <conditionalFormatting sqref="AH26">
    <cfRule type="duplicateValues" dxfId="679" priority="1433"/>
  </conditionalFormatting>
  <conditionalFormatting sqref="AH29">
    <cfRule type="duplicateValues" dxfId="678" priority="1432"/>
  </conditionalFormatting>
  <conditionalFormatting sqref="A15:A16 A18:A19">
    <cfRule type="cellIs" dxfId="677" priority="1431" stopIfTrue="1" operator="equal">
      <formula>TRUE</formula>
    </cfRule>
  </conditionalFormatting>
  <conditionalFormatting sqref="AH36">
    <cfRule type="duplicateValues" dxfId="676" priority="1429"/>
  </conditionalFormatting>
  <conditionalFormatting sqref="AH36">
    <cfRule type="duplicateValues" dxfId="675" priority="1428"/>
  </conditionalFormatting>
  <conditionalFormatting sqref="AH39">
    <cfRule type="duplicateValues" dxfId="674" priority="1427"/>
  </conditionalFormatting>
  <conditionalFormatting sqref="AH46">
    <cfRule type="duplicateValues" dxfId="673" priority="1426"/>
  </conditionalFormatting>
  <conditionalFormatting sqref="AH46">
    <cfRule type="duplicateValues" dxfId="672" priority="1425"/>
  </conditionalFormatting>
  <conditionalFormatting sqref="AH49">
    <cfRule type="duplicateValues" dxfId="671" priority="1424"/>
  </conditionalFormatting>
  <conditionalFormatting sqref="AI6">
    <cfRule type="duplicateValues" dxfId="670" priority="1423"/>
  </conditionalFormatting>
  <conditionalFormatting sqref="AI6">
    <cfRule type="duplicateValues" dxfId="669" priority="1422"/>
  </conditionalFormatting>
  <conditionalFormatting sqref="AI16">
    <cfRule type="duplicateValues" dxfId="668" priority="1421"/>
  </conditionalFormatting>
  <conditionalFormatting sqref="AI16">
    <cfRule type="duplicateValues" dxfId="667" priority="1420"/>
  </conditionalFormatting>
  <conditionalFormatting sqref="AK29">
    <cfRule type="duplicateValues" dxfId="666" priority="1417"/>
  </conditionalFormatting>
  <conditionalFormatting sqref="AK29">
    <cfRule type="duplicateValues" dxfId="665" priority="1416"/>
  </conditionalFormatting>
  <conditionalFormatting sqref="AK29">
    <cfRule type="duplicateValues" dxfId="664" priority="1415"/>
  </conditionalFormatting>
  <conditionalFormatting sqref="AI9">
    <cfRule type="duplicateValues" dxfId="663" priority="1414"/>
  </conditionalFormatting>
  <conditionalFormatting sqref="AI9">
    <cfRule type="duplicateValues" dxfId="662" priority="1413"/>
  </conditionalFormatting>
  <conditionalFormatting sqref="AI19">
    <cfRule type="duplicateValues" dxfId="661" priority="1412"/>
  </conditionalFormatting>
  <conditionalFormatting sqref="AI19">
    <cfRule type="duplicateValues" dxfId="660" priority="1411"/>
  </conditionalFormatting>
  <conditionalFormatting sqref="AI46">
    <cfRule type="duplicateValues" dxfId="659" priority="1404"/>
  </conditionalFormatting>
  <conditionalFormatting sqref="AI46">
    <cfRule type="duplicateValues" dxfId="658" priority="1403"/>
  </conditionalFormatting>
  <conditionalFormatting sqref="AI49">
    <cfRule type="duplicateValues" dxfId="657" priority="1402"/>
  </conditionalFormatting>
  <conditionalFormatting sqref="AI49">
    <cfRule type="duplicateValues" dxfId="656" priority="1401"/>
  </conditionalFormatting>
  <conditionalFormatting sqref="AJ16">
    <cfRule type="duplicateValues" dxfId="655" priority="653"/>
  </conditionalFormatting>
  <conditionalFormatting sqref="AJ16">
    <cfRule type="duplicateValues" dxfId="654" priority="652"/>
  </conditionalFormatting>
  <conditionalFormatting sqref="AJ16">
    <cfRule type="duplicateValues" dxfId="653" priority="651"/>
  </conditionalFormatting>
  <conditionalFormatting sqref="AL29">
    <cfRule type="duplicateValues" dxfId="652" priority="578"/>
  </conditionalFormatting>
  <conditionalFormatting sqref="AM6">
    <cfRule type="duplicateValues" dxfId="651" priority="565"/>
  </conditionalFormatting>
  <conditionalFormatting sqref="AM9">
    <cfRule type="duplicateValues" dxfId="650" priority="564"/>
  </conditionalFormatting>
  <conditionalFormatting sqref="AM6">
    <cfRule type="duplicateValues" dxfId="649" priority="563"/>
  </conditionalFormatting>
  <conditionalFormatting sqref="AM16">
    <cfRule type="duplicateValues" dxfId="648" priority="562"/>
  </conditionalFormatting>
  <conditionalFormatting sqref="AM9">
    <cfRule type="duplicateValues" dxfId="647" priority="561"/>
  </conditionalFormatting>
  <conditionalFormatting sqref="AM9">
    <cfRule type="duplicateValues" dxfId="646" priority="560"/>
  </conditionalFormatting>
  <conditionalFormatting sqref="AM16">
    <cfRule type="duplicateValues" dxfId="645" priority="559"/>
  </conditionalFormatting>
  <conditionalFormatting sqref="AM16">
    <cfRule type="duplicateValues" dxfId="644" priority="558"/>
  </conditionalFormatting>
  <conditionalFormatting sqref="AM19">
    <cfRule type="duplicateValues" dxfId="643" priority="557"/>
  </conditionalFormatting>
  <conditionalFormatting sqref="AM19">
    <cfRule type="duplicateValues" dxfId="642" priority="556"/>
  </conditionalFormatting>
  <conditionalFormatting sqref="AM26">
    <cfRule type="duplicateValues" dxfId="641" priority="555"/>
  </conditionalFormatting>
  <conditionalFormatting sqref="AM26">
    <cfRule type="duplicateValues" dxfId="640" priority="554"/>
  </conditionalFormatting>
  <conditionalFormatting sqref="AM6">
    <cfRule type="duplicateValues" dxfId="639" priority="553"/>
  </conditionalFormatting>
  <conditionalFormatting sqref="AM6">
    <cfRule type="duplicateValues" dxfId="638" priority="552"/>
  </conditionalFormatting>
  <conditionalFormatting sqref="AM19">
    <cfRule type="duplicateValues" dxfId="637" priority="551"/>
  </conditionalFormatting>
  <conditionalFormatting sqref="AM26">
    <cfRule type="duplicateValues" dxfId="636" priority="550"/>
  </conditionalFormatting>
  <conditionalFormatting sqref="AM29">
    <cfRule type="duplicateValues" dxfId="635" priority="549"/>
  </conditionalFormatting>
  <conditionalFormatting sqref="AM29">
    <cfRule type="duplicateValues" dxfId="634" priority="548"/>
  </conditionalFormatting>
  <conditionalFormatting sqref="AM29">
    <cfRule type="duplicateValues" dxfId="633" priority="547"/>
  </conditionalFormatting>
  <conditionalFormatting sqref="AK6">
    <cfRule type="duplicateValues" dxfId="632" priority="534"/>
  </conditionalFormatting>
  <conditionalFormatting sqref="AK6">
    <cfRule type="duplicateValues" dxfId="631" priority="533"/>
  </conditionalFormatting>
  <conditionalFormatting sqref="AK19">
    <cfRule type="duplicateValues" dxfId="630" priority="532"/>
  </conditionalFormatting>
  <conditionalFormatting sqref="AK26">
    <cfRule type="duplicateValues" dxfId="629" priority="531"/>
  </conditionalFormatting>
  <conditionalFormatting sqref="AK29">
    <cfRule type="duplicateValues" dxfId="628" priority="530"/>
  </conditionalFormatting>
  <conditionalFormatting sqref="AL6">
    <cfRule type="duplicateValues" dxfId="627" priority="529"/>
  </conditionalFormatting>
  <conditionalFormatting sqref="AL9">
    <cfRule type="duplicateValues" dxfId="626" priority="528"/>
  </conditionalFormatting>
  <conditionalFormatting sqref="AL6">
    <cfRule type="duplicateValues" dxfId="625" priority="527"/>
  </conditionalFormatting>
  <conditionalFormatting sqref="AL16">
    <cfRule type="duplicateValues" dxfId="624" priority="526"/>
  </conditionalFormatting>
  <conditionalFormatting sqref="AL9">
    <cfRule type="duplicateValues" dxfId="623" priority="525"/>
  </conditionalFormatting>
  <conditionalFormatting sqref="AL9">
    <cfRule type="duplicateValues" dxfId="622" priority="524"/>
  </conditionalFormatting>
  <conditionalFormatting sqref="AL16">
    <cfRule type="duplicateValues" dxfId="621" priority="523"/>
  </conditionalFormatting>
  <conditionalFormatting sqref="AL16">
    <cfRule type="duplicateValues" dxfId="620" priority="522"/>
  </conditionalFormatting>
  <conditionalFormatting sqref="AL19">
    <cfRule type="duplicateValues" dxfId="619" priority="521"/>
  </conditionalFormatting>
  <conditionalFormatting sqref="AL19">
    <cfRule type="duplicateValues" dxfId="618" priority="520"/>
  </conditionalFormatting>
  <conditionalFormatting sqref="AL26">
    <cfRule type="duplicateValues" dxfId="617" priority="519"/>
  </conditionalFormatting>
  <conditionalFormatting sqref="AL26">
    <cfRule type="duplicateValues" dxfId="616" priority="518"/>
  </conditionalFormatting>
  <conditionalFormatting sqref="AL6">
    <cfRule type="duplicateValues" dxfId="615" priority="517"/>
  </conditionalFormatting>
  <conditionalFormatting sqref="AL6">
    <cfRule type="duplicateValues" dxfId="614" priority="516"/>
  </conditionalFormatting>
  <conditionalFormatting sqref="AL19">
    <cfRule type="duplicateValues" dxfId="613" priority="515"/>
  </conditionalFormatting>
  <conditionalFormatting sqref="AL26">
    <cfRule type="duplicateValues" dxfId="612" priority="514"/>
  </conditionalFormatting>
  <conditionalFormatting sqref="AL29">
    <cfRule type="duplicateValues" dxfId="611" priority="513"/>
  </conditionalFormatting>
  <conditionalFormatting sqref="AL29">
    <cfRule type="duplicateValues" dxfId="610" priority="512"/>
  </conditionalFormatting>
  <conditionalFormatting sqref="AL29">
    <cfRule type="duplicateValues" dxfId="609" priority="511"/>
  </conditionalFormatting>
  <conditionalFormatting sqref="AK36">
    <cfRule type="duplicateValues" dxfId="608" priority="438"/>
  </conditionalFormatting>
  <conditionalFormatting sqref="AK36">
    <cfRule type="duplicateValues" dxfId="607" priority="437"/>
  </conditionalFormatting>
  <conditionalFormatting sqref="AK36">
    <cfRule type="duplicateValues" dxfId="606" priority="436"/>
  </conditionalFormatting>
  <conditionalFormatting sqref="AK39">
    <cfRule type="duplicateValues" dxfId="605" priority="435"/>
  </conditionalFormatting>
  <conditionalFormatting sqref="AK39">
    <cfRule type="duplicateValues" dxfId="604" priority="434"/>
  </conditionalFormatting>
  <conditionalFormatting sqref="AK39">
    <cfRule type="duplicateValues" dxfId="603" priority="433"/>
  </conditionalFormatting>
  <conditionalFormatting sqref="AK36">
    <cfRule type="duplicateValues" dxfId="602" priority="432"/>
  </conditionalFormatting>
  <conditionalFormatting sqref="AK39">
    <cfRule type="duplicateValues" dxfId="601" priority="431"/>
  </conditionalFormatting>
  <conditionalFormatting sqref="AI36">
    <cfRule type="duplicateValues" dxfId="600" priority="164"/>
  </conditionalFormatting>
  <conditionalFormatting sqref="AI36">
    <cfRule type="duplicateValues" dxfId="599" priority="163"/>
  </conditionalFormatting>
  <conditionalFormatting sqref="AI39">
    <cfRule type="duplicateValues" dxfId="598" priority="162"/>
  </conditionalFormatting>
  <conditionalFormatting sqref="AI39">
    <cfRule type="duplicateValues" dxfId="597" priority="161"/>
  </conditionalFormatting>
  <conditionalFormatting sqref="AI26">
    <cfRule type="duplicateValues" dxfId="596" priority="148"/>
  </conditionalFormatting>
  <conditionalFormatting sqref="AI26">
    <cfRule type="duplicateValues" dxfId="595" priority="147"/>
  </conditionalFormatting>
  <conditionalFormatting sqref="AI29">
    <cfRule type="duplicateValues" dxfId="594" priority="146"/>
  </conditionalFormatting>
  <conditionalFormatting sqref="AI29">
    <cfRule type="duplicateValues" dxfId="593" priority="145"/>
  </conditionalFormatting>
  <conditionalFormatting sqref="B6:AG6">
    <cfRule type="duplicateValues" dxfId="592" priority="12"/>
  </conditionalFormatting>
  <conditionalFormatting sqref="B9:AG9">
    <cfRule type="duplicateValues" dxfId="591" priority="11"/>
  </conditionalFormatting>
  <conditionalFormatting sqref="B16:AG16">
    <cfRule type="duplicateValues" dxfId="590" priority="10"/>
  </conditionalFormatting>
  <conditionalFormatting sqref="B19:AG19">
    <cfRule type="duplicateValues" dxfId="589" priority="9"/>
  </conditionalFormatting>
  <conditionalFormatting sqref="B26:AG26">
    <cfRule type="duplicateValues" dxfId="588" priority="8"/>
  </conditionalFormatting>
  <conditionalFormatting sqref="B29:AG29">
    <cfRule type="duplicateValues" dxfId="587" priority="7"/>
  </conditionalFormatting>
  <conditionalFormatting sqref="B36:AG36">
    <cfRule type="duplicateValues" dxfId="586" priority="6"/>
  </conditionalFormatting>
  <conditionalFormatting sqref="B39:AG39">
    <cfRule type="duplicateValues" dxfId="585" priority="5"/>
  </conditionalFormatting>
  <conditionalFormatting sqref="B46:AG46">
    <cfRule type="duplicateValues" dxfId="584" priority="4"/>
  </conditionalFormatting>
  <conditionalFormatting sqref="B49:AG49">
    <cfRule type="duplicateValues" dxfId="583" priority="3"/>
  </conditionalFormatting>
  <conditionalFormatting sqref="B56:AG56">
    <cfRule type="duplicateValues" dxfId="582" priority="2"/>
  </conditionalFormatting>
  <conditionalFormatting sqref="B59:AG59">
    <cfRule type="duplicateValues" dxfId="581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19617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547" stopIfTrue="1" operator="containsText" id="{C64B37CA-1C82-4BE0-B843-D25BE7BF12C9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546" stopIfTrue="1" operator="containsText" id="{A535C162-9856-4E61-B4F5-E7C570243176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430" stopIfTrue="1" operator="containsText" id="{9411B8C6-05C7-4514-A105-1BB19CD0014E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157B6-21FD-479D-B2F5-44069DB2D903}">
  <sheetPr codeName="Tabelle279"/>
  <dimension ref="A1:CE85"/>
  <sheetViews>
    <sheetView topLeftCell="J1" zoomScale="70" zoomScaleNormal="70" zoomScaleSheetLayoutView="70" zoomScalePageLayoutView="70" workbookViewId="0">
      <selection activeCell="AF44" sqref="AF44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6">
      <c r="A1" s="2">
        <v>3</v>
      </c>
      <c r="B1" s="3">
        <f>DATE(YEAR(A2),1,7*A1-3-WEEKDAY(DATE(YEAR(A2),,),3))</f>
        <v>43843</v>
      </c>
      <c r="C1" s="2" t="s">
        <v>29</v>
      </c>
      <c r="D1" s="3">
        <f>B1+4</f>
        <v>43847</v>
      </c>
      <c r="E1" s="207">
        <f ca="1">SUMIF(B6:AI7,"&lt;&gt;"&amp;"",B2:AI2)</f>
        <v>82</v>
      </c>
      <c r="F1" s="302"/>
      <c r="G1" s="303"/>
      <c r="H1" s="303"/>
      <c r="I1" s="303"/>
      <c r="J1" s="307"/>
      <c r="K1" s="303"/>
      <c r="L1" s="303"/>
      <c r="M1" s="257"/>
      <c r="N1" s="304"/>
      <c r="O1" s="328" t="s">
        <v>312</v>
      </c>
      <c r="P1" s="227"/>
      <c r="Q1" s="328"/>
      <c r="R1" s="327"/>
      <c r="S1" s="327"/>
      <c r="T1" s="222"/>
      <c r="U1" s="237"/>
      <c r="V1" s="224"/>
      <c r="W1" s="253"/>
      <c r="X1" s="221"/>
      <c r="Y1" s="223"/>
      <c r="Z1" s="212"/>
      <c r="AA1" s="227"/>
      <c r="AB1" s="227"/>
      <c r="AC1" s="219"/>
      <c r="AD1" s="221"/>
      <c r="AE1" s="221"/>
      <c r="AF1" s="227"/>
      <c r="AG1" s="227"/>
      <c r="AH1" s="221"/>
      <c r="AI1" s="212"/>
      <c r="AJ1" s="225"/>
      <c r="AK1" s="254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2</v>
      </c>
      <c r="C2" s="165">
        <v>1</v>
      </c>
      <c r="D2" s="165">
        <v>4</v>
      </c>
      <c r="E2" s="166">
        <v>3</v>
      </c>
      <c r="F2" s="166">
        <v>2</v>
      </c>
      <c r="G2" s="166">
        <v>2</v>
      </c>
      <c r="H2" s="166">
        <v>13</v>
      </c>
      <c r="I2" s="9"/>
      <c r="J2" s="165">
        <v>2</v>
      </c>
      <c r="K2" s="165">
        <v>3</v>
      </c>
      <c r="L2" s="9"/>
      <c r="M2" s="165">
        <v>4</v>
      </c>
      <c r="N2" s="165">
        <v>6</v>
      </c>
      <c r="O2" s="165">
        <v>3</v>
      </c>
      <c r="P2" s="165">
        <v>2</v>
      </c>
      <c r="Q2" s="165">
        <v>2</v>
      </c>
      <c r="R2" s="165">
        <v>1</v>
      </c>
      <c r="S2" s="165">
        <v>1</v>
      </c>
      <c r="T2" s="165">
        <v>3</v>
      </c>
      <c r="U2" s="9"/>
      <c r="V2" s="9"/>
      <c r="W2" s="165">
        <v>9</v>
      </c>
      <c r="X2" s="165">
        <v>2</v>
      </c>
      <c r="Y2" s="165">
        <v>1</v>
      </c>
      <c r="Z2" s="9"/>
      <c r="AA2" s="166">
        <v>1</v>
      </c>
      <c r="AB2" s="263"/>
      <c r="AC2" s="165">
        <v>8</v>
      </c>
      <c r="AD2" s="165">
        <v>10</v>
      </c>
      <c r="AE2" s="326">
        <v>1</v>
      </c>
      <c r="AF2" s="326">
        <v>1</v>
      </c>
      <c r="AG2" s="326"/>
      <c r="AH2" s="9"/>
      <c r="AI2" s="9">
        <v>4</v>
      </c>
      <c r="AJ2" s="165">
        <v>15</v>
      </c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9</v>
      </c>
      <c r="BA2" s="287">
        <f t="shared" ref="BA2:BR2" si="0">MAX(BA6,BA9,BA12,BA16,BA19,BA22,BA26,BA29,BA32,BA36,BA39,BA42,BA46,BA49,BA52,BA56,BA59,BA62)</f>
        <v>0</v>
      </c>
      <c r="BB2" s="287">
        <f t="shared" si="0"/>
        <v>8</v>
      </c>
      <c r="BC2" s="287">
        <f t="shared" si="0"/>
        <v>12</v>
      </c>
      <c r="BD2" s="287">
        <f t="shared" si="0"/>
        <v>13</v>
      </c>
      <c r="BE2" s="287">
        <f t="shared" si="0"/>
        <v>5</v>
      </c>
      <c r="BF2" s="287">
        <f t="shared" si="0"/>
        <v>7</v>
      </c>
      <c r="BG2" s="287">
        <f t="shared" si="0"/>
        <v>7</v>
      </c>
      <c r="BH2" s="287">
        <f t="shared" si="0"/>
        <v>10</v>
      </c>
      <c r="BI2" s="287">
        <f t="shared" si="0"/>
        <v>0</v>
      </c>
      <c r="BJ2" s="287">
        <f t="shared" si="0"/>
        <v>1</v>
      </c>
      <c r="BK2" s="287">
        <f t="shared" si="0"/>
        <v>4</v>
      </c>
      <c r="BL2" s="287">
        <f t="shared" si="0"/>
        <v>4</v>
      </c>
      <c r="BM2" s="287">
        <f t="shared" si="0"/>
        <v>0</v>
      </c>
      <c r="BN2" s="287">
        <f t="shared" si="0"/>
        <v>0</v>
      </c>
      <c r="BO2" s="287">
        <f t="shared" si="0"/>
        <v>1</v>
      </c>
      <c r="BP2" s="287">
        <f t="shared" si="0"/>
        <v>15</v>
      </c>
      <c r="BQ2" s="287">
        <f t="shared" si="0"/>
        <v>1</v>
      </c>
      <c r="BR2" s="287">
        <f t="shared" si="0"/>
        <v>1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197</v>
      </c>
      <c r="C3" s="90" t="s">
        <v>199</v>
      </c>
      <c r="D3" s="90" t="s">
        <v>203</v>
      </c>
      <c r="E3" s="90" t="s">
        <v>236</v>
      </c>
      <c r="F3" s="90" t="s">
        <v>237</v>
      </c>
      <c r="G3" s="90" t="s">
        <v>238</v>
      </c>
      <c r="H3" s="90" t="s">
        <v>239</v>
      </c>
      <c r="I3" s="13"/>
      <c r="J3" s="13" t="s">
        <v>195</v>
      </c>
      <c r="K3" s="13" t="s">
        <v>240</v>
      </c>
      <c r="L3" s="13"/>
      <c r="M3" s="13" t="s">
        <v>205</v>
      </c>
      <c r="N3" s="13" t="s">
        <v>241</v>
      </c>
      <c r="O3" s="13" t="s">
        <v>196</v>
      </c>
      <c r="P3" s="13" t="s">
        <v>242</v>
      </c>
      <c r="Q3" s="13" t="s">
        <v>243</v>
      </c>
      <c r="R3" s="13" t="s">
        <v>198</v>
      </c>
      <c r="S3" s="13" t="s">
        <v>214</v>
      </c>
      <c r="T3" s="12" t="s">
        <v>244</v>
      </c>
      <c r="U3" s="12"/>
      <c r="V3" s="12"/>
      <c r="W3" s="12" t="s">
        <v>290</v>
      </c>
      <c r="X3" s="12" t="s">
        <v>291</v>
      </c>
      <c r="Y3" s="12" t="s">
        <v>194</v>
      </c>
      <c r="Z3" s="12"/>
      <c r="AA3" s="286" t="s">
        <v>270</v>
      </c>
      <c r="AB3" s="286"/>
      <c r="AC3" s="12" t="s">
        <v>294</v>
      </c>
      <c r="AD3" s="12" t="s">
        <v>295</v>
      </c>
      <c r="AE3" s="12" t="s">
        <v>296</v>
      </c>
      <c r="AF3" s="12" t="s">
        <v>297</v>
      </c>
      <c r="AG3" s="12"/>
      <c r="AH3" s="12"/>
      <c r="AI3" s="12" t="s">
        <v>311</v>
      </c>
      <c r="AJ3" s="12" t="s">
        <v>284</v>
      </c>
      <c r="AK3" s="12" t="s">
        <v>286</v>
      </c>
      <c r="AL3" s="13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275</v>
      </c>
      <c r="C4" s="17" t="s">
        <v>275</v>
      </c>
      <c r="D4" s="17" t="s">
        <v>253</v>
      </c>
      <c r="E4" s="17" t="s">
        <v>273</v>
      </c>
      <c r="F4" s="17" t="s">
        <v>273</v>
      </c>
      <c r="G4" s="17" t="s">
        <v>273</v>
      </c>
      <c r="H4" s="17" t="s">
        <v>274</v>
      </c>
      <c r="I4" s="17"/>
      <c r="J4" s="17" t="s">
        <v>275</v>
      </c>
      <c r="K4" s="17" t="s">
        <v>273</v>
      </c>
      <c r="L4" s="17"/>
      <c r="M4" s="17" t="s">
        <v>191</v>
      </c>
      <c r="N4" s="17" t="s">
        <v>276</v>
      </c>
      <c r="O4" s="17" t="s">
        <v>262</v>
      </c>
      <c r="P4" s="17" t="s">
        <v>277</v>
      </c>
      <c r="Q4" s="17" t="s">
        <v>277</v>
      </c>
      <c r="R4" s="17" t="s">
        <v>262</v>
      </c>
      <c r="S4" s="17" t="s">
        <v>191</v>
      </c>
      <c r="T4" s="17" t="s">
        <v>277</v>
      </c>
      <c r="U4" s="17"/>
      <c r="V4" s="17"/>
      <c r="W4" s="17" t="s">
        <v>279</v>
      </c>
      <c r="X4" s="17" t="s">
        <v>273</v>
      </c>
      <c r="Y4" s="17" t="s">
        <v>192</v>
      </c>
      <c r="Z4" s="17"/>
      <c r="AA4" s="17" t="s">
        <v>258</v>
      </c>
      <c r="AB4" s="17"/>
      <c r="AC4" s="17" t="s">
        <v>283</v>
      </c>
      <c r="AD4" s="17" t="s">
        <v>281</v>
      </c>
      <c r="AE4" s="17" t="s">
        <v>276</v>
      </c>
      <c r="AF4" s="17" t="s">
        <v>280</v>
      </c>
      <c r="AG4" s="17"/>
      <c r="AH4" s="17"/>
      <c r="AI4" s="17" t="s">
        <v>292</v>
      </c>
      <c r="AJ4" s="180"/>
      <c r="AK4" s="86"/>
      <c r="AL4" s="203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>Föbi</v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5&lt;&gt;""),OR(EXACT(P5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306" t="s">
        <v>8</v>
      </c>
      <c r="C5" s="306" t="s">
        <v>8</v>
      </c>
      <c r="D5" s="289"/>
      <c r="E5" s="305" t="s">
        <v>49</v>
      </c>
      <c r="F5" s="305" t="s">
        <v>49</v>
      </c>
      <c r="G5" s="305" t="s">
        <v>49</v>
      </c>
      <c r="H5" s="288" t="s">
        <v>4</v>
      </c>
      <c r="I5" s="289"/>
      <c r="J5" s="306" t="s">
        <v>8</v>
      </c>
      <c r="K5" s="305" t="s">
        <v>49</v>
      </c>
      <c r="L5" s="289"/>
      <c r="M5" s="289"/>
      <c r="N5" s="217" t="s">
        <v>27</v>
      </c>
      <c r="O5" s="292" t="s">
        <v>16</v>
      </c>
      <c r="P5" s="308" t="s">
        <v>55</v>
      </c>
      <c r="Q5" s="308" t="s">
        <v>55</v>
      </c>
      <c r="R5" s="292" t="s">
        <v>16</v>
      </c>
      <c r="S5" s="289"/>
      <c r="T5" s="308" t="s">
        <v>55</v>
      </c>
      <c r="U5" s="289"/>
      <c r="V5" s="289"/>
      <c r="W5" s="290" t="s">
        <v>6</v>
      </c>
      <c r="X5" s="305" t="s">
        <v>49</v>
      </c>
      <c r="Y5" s="292" t="s">
        <v>16</v>
      </c>
      <c r="Z5" s="289"/>
      <c r="AA5" s="293" t="s">
        <v>225</v>
      </c>
      <c r="AB5" s="289"/>
      <c r="AC5" s="264" t="s">
        <v>74</v>
      </c>
      <c r="AD5" s="320" t="s">
        <v>282</v>
      </c>
      <c r="AE5" s="318" t="s">
        <v>27</v>
      </c>
      <c r="AF5" s="292" t="s">
        <v>16</v>
      </c>
      <c r="AG5" s="289"/>
      <c r="AH5" s="289"/>
      <c r="AI5" s="295" t="s">
        <v>26</v>
      </c>
      <c r="AJ5" s="313"/>
      <c r="AK5" s="315"/>
      <c r="AL5" s="317"/>
      <c r="AM5" s="289"/>
      <c r="AN5" s="289"/>
      <c r="AO5" s="289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>Hofinger</v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4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6&lt;&gt;""),OR(EXACT(P6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>
        <v>6</v>
      </c>
      <c r="C6" s="26">
        <v>6</v>
      </c>
      <c r="D6" s="26"/>
      <c r="E6" s="26">
        <v>4</v>
      </c>
      <c r="F6" s="26">
        <v>4</v>
      </c>
      <c r="G6" s="26">
        <v>4</v>
      </c>
      <c r="H6" s="26">
        <v>5</v>
      </c>
      <c r="I6" s="26"/>
      <c r="J6" s="26">
        <v>6</v>
      </c>
      <c r="K6" s="26">
        <v>4</v>
      </c>
      <c r="L6" s="26"/>
      <c r="M6" s="26"/>
      <c r="N6" s="26">
        <v>7</v>
      </c>
      <c r="O6" s="26" t="s">
        <v>32</v>
      </c>
      <c r="P6" s="26">
        <v>8</v>
      </c>
      <c r="Q6" s="26">
        <v>8</v>
      </c>
      <c r="R6" s="26" t="s">
        <v>32</v>
      </c>
      <c r="S6" s="26"/>
      <c r="T6" s="26">
        <v>8</v>
      </c>
      <c r="U6" s="26"/>
      <c r="V6" s="26"/>
      <c r="W6" s="26">
        <v>1</v>
      </c>
      <c r="X6" s="26">
        <v>4</v>
      </c>
      <c r="Y6" s="26" t="s">
        <v>62</v>
      </c>
      <c r="Z6" s="26"/>
      <c r="AA6" s="26" t="s">
        <v>63</v>
      </c>
      <c r="AB6" s="26"/>
      <c r="AC6" s="26">
        <v>3</v>
      </c>
      <c r="AD6" s="26">
        <v>9</v>
      </c>
      <c r="AE6" s="26">
        <v>7</v>
      </c>
      <c r="AF6" s="26" t="s">
        <v>64</v>
      </c>
      <c r="AG6" s="26"/>
      <c r="AH6" s="26"/>
      <c r="AI6" s="26" t="s">
        <v>33</v>
      </c>
      <c r="AJ6" s="82"/>
      <c r="AK6" s="31"/>
      <c r="AL6" s="31"/>
      <c r="AM6" s="124"/>
      <c r="AN6" s="124"/>
      <c r="AO6" s="124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>
        <f>IF(HLOOKUP($A$1&amp;"b",[1]!Plan,AW66,FALSE)="","",HLOOKUP($A$1&amp;"b",[1]!Plan,AW66,FALSE))</f>
        <v>4</v>
      </c>
      <c r="AX6" s="28"/>
      <c r="AY6" s="29"/>
      <c r="AZ6" s="167">
        <f t="shared" ref="AZ6:BR6" si="2">SUMIF($B6:$AP6,AZ$3,$B$2:$AP$2)</f>
        <v>9</v>
      </c>
      <c r="BA6" s="167">
        <f t="shared" si="2"/>
        <v>0</v>
      </c>
      <c r="BB6" s="167">
        <f t="shared" si="2"/>
        <v>8</v>
      </c>
      <c r="BC6" s="167">
        <f t="shared" si="2"/>
        <v>12</v>
      </c>
      <c r="BD6" s="167">
        <f t="shared" si="2"/>
        <v>13</v>
      </c>
      <c r="BE6" s="167">
        <f t="shared" si="2"/>
        <v>5</v>
      </c>
      <c r="BF6" s="167">
        <f t="shared" si="2"/>
        <v>7</v>
      </c>
      <c r="BG6" s="167">
        <f t="shared" si="2"/>
        <v>7</v>
      </c>
      <c r="BH6" s="167">
        <f t="shared" si="2"/>
        <v>10</v>
      </c>
      <c r="BI6" s="167">
        <f t="shared" si="2"/>
        <v>0</v>
      </c>
      <c r="BJ6" s="167">
        <f t="shared" si="2"/>
        <v>0</v>
      </c>
      <c r="BK6" s="167">
        <f t="shared" si="2"/>
        <v>4</v>
      </c>
      <c r="BL6" s="167">
        <f t="shared" si="2"/>
        <v>4</v>
      </c>
      <c r="BM6" s="167">
        <f t="shared" si="2"/>
        <v>0</v>
      </c>
      <c r="BN6" s="167">
        <f t="shared" si="2"/>
        <v>0</v>
      </c>
      <c r="BO6" s="167">
        <f t="shared" si="2"/>
        <v>1</v>
      </c>
      <c r="BP6" s="167">
        <f t="shared" si="2"/>
        <v>0</v>
      </c>
      <c r="BQ6" s="167">
        <f t="shared" si="2"/>
        <v>1</v>
      </c>
      <c r="BR6" s="167">
        <f t="shared" si="2"/>
        <v>1</v>
      </c>
      <c r="BU6" s="8"/>
      <c r="BV6" s="24"/>
      <c r="BX6" s="168">
        <v>8</v>
      </c>
      <c r="BY6" s="170">
        <f>COUNTIF($AZ$2:$BR$2,"&lt;=8")-BY5</f>
        <v>10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275</v>
      </c>
      <c r="C7" s="17" t="s">
        <v>275</v>
      </c>
      <c r="D7" s="17" t="s">
        <v>253</v>
      </c>
      <c r="E7" s="17" t="s">
        <v>273</v>
      </c>
      <c r="F7" s="17" t="s">
        <v>273</v>
      </c>
      <c r="G7" s="17" t="s">
        <v>273</v>
      </c>
      <c r="H7" s="17" t="s">
        <v>274</v>
      </c>
      <c r="I7" s="17"/>
      <c r="J7" s="17" t="s">
        <v>275</v>
      </c>
      <c r="K7" s="17" t="s">
        <v>273</v>
      </c>
      <c r="L7" s="17"/>
      <c r="M7" s="17" t="s">
        <v>191</v>
      </c>
      <c r="N7" s="17" t="s">
        <v>276</v>
      </c>
      <c r="O7" s="17" t="s">
        <v>262</v>
      </c>
      <c r="P7" s="17" t="s">
        <v>277</v>
      </c>
      <c r="Q7" s="17" t="s">
        <v>277</v>
      </c>
      <c r="R7" s="17" t="s">
        <v>262</v>
      </c>
      <c r="S7" s="17" t="s">
        <v>191</v>
      </c>
      <c r="T7" s="17" t="s">
        <v>277</v>
      </c>
      <c r="U7" s="17"/>
      <c r="V7" s="17"/>
      <c r="W7" s="17" t="s">
        <v>279</v>
      </c>
      <c r="X7" s="17" t="s">
        <v>273</v>
      </c>
      <c r="Y7" s="17" t="s">
        <v>192</v>
      </c>
      <c r="Z7" s="17"/>
      <c r="AA7" s="17" t="s">
        <v>258</v>
      </c>
      <c r="AB7" s="17"/>
      <c r="AC7" s="17" t="s">
        <v>283</v>
      </c>
      <c r="AD7" s="17" t="s">
        <v>281</v>
      </c>
      <c r="AE7" s="17" t="s">
        <v>276</v>
      </c>
      <c r="AF7" s="17" t="s">
        <v>280</v>
      </c>
      <c r="AG7" s="17"/>
      <c r="AH7" s="17"/>
      <c r="AI7" s="17" t="s">
        <v>292</v>
      </c>
      <c r="AJ7" s="180"/>
      <c r="AK7" s="86"/>
      <c r="AL7" s="203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>Föbi</v>
      </c>
      <c r="AX7" s="18"/>
      <c r="AY7" s="19"/>
      <c r="BU7" s="8"/>
      <c r="BV7" s="24"/>
      <c r="BX7" s="8">
        <v>12</v>
      </c>
      <c r="BY7" s="170">
        <f>COUNTIF($AZ$2:$BR$2,"&lt;=12")-BY6-BY5</f>
        <v>3</v>
      </c>
      <c r="BZ7" s="170"/>
      <c r="CA7" s="170"/>
      <c r="CB7" s="168"/>
      <c r="CC7" s="168"/>
      <c r="CD7" s="168"/>
      <c r="CE7" s="168"/>
    </row>
    <row r="8" spans="1:83" x14ac:dyDescent="0.3">
      <c r="A8" s="20" t="b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P8&lt;&gt;""),OR(EXACT(P8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1</v>
      </c>
      <c r="B8" s="306" t="s">
        <v>8</v>
      </c>
      <c r="C8" s="306" t="s">
        <v>8</v>
      </c>
      <c r="D8" s="289"/>
      <c r="E8" s="305" t="s">
        <v>49</v>
      </c>
      <c r="F8" s="305" t="s">
        <v>49</v>
      </c>
      <c r="G8" s="305" t="s">
        <v>49</v>
      </c>
      <c r="H8" s="288" t="s">
        <v>4</v>
      </c>
      <c r="I8" s="289"/>
      <c r="J8" s="306" t="s">
        <v>8</v>
      </c>
      <c r="K8" s="305" t="s">
        <v>49</v>
      </c>
      <c r="L8" s="289"/>
      <c r="M8" s="289"/>
      <c r="N8" s="217" t="s">
        <v>27</v>
      </c>
      <c r="O8" s="292" t="s">
        <v>16</v>
      </c>
      <c r="P8" s="308" t="s">
        <v>55</v>
      </c>
      <c r="Q8" s="308" t="s">
        <v>55</v>
      </c>
      <c r="R8" s="292" t="s">
        <v>16</v>
      </c>
      <c r="S8" s="289"/>
      <c r="T8" s="308" t="s">
        <v>55</v>
      </c>
      <c r="U8" s="289"/>
      <c r="V8" s="289"/>
      <c r="W8" s="290" t="s">
        <v>6</v>
      </c>
      <c r="X8" s="305" t="s">
        <v>49</v>
      </c>
      <c r="Y8" s="292" t="s">
        <v>16</v>
      </c>
      <c r="Z8" s="289"/>
      <c r="AA8" s="293" t="s">
        <v>225</v>
      </c>
      <c r="AB8" s="289"/>
      <c r="AC8" s="264" t="s">
        <v>74</v>
      </c>
      <c r="AD8" s="320" t="s">
        <v>282</v>
      </c>
      <c r="AE8" s="318" t="s">
        <v>27</v>
      </c>
      <c r="AF8" s="292" t="s">
        <v>16</v>
      </c>
      <c r="AG8" s="289"/>
      <c r="AH8" s="289"/>
      <c r="AI8" s="295" t="s">
        <v>26</v>
      </c>
      <c r="AJ8" s="313"/>
      <c r="AK8" s="315"/>
      <c r="AL8" s="317"/>
      <c r="AM8" s="289"/>
      <c r="AN8" s="289"/>
      <c r="AO8" s="289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>Hofinger</v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2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b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P9&lt;&gt;""),OR(EXACT(P9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1</v>
      </c>
      <c r="B9" s="26">
        <v>6</v>
      </c>
      <c r="C9" s="26">
        <v>6</v>
      </c>
      <c r="D9" s="26"/>
      <c r="E9" s="26">
        <v>4</v>
      </c>
      <c r="F9" s="26">
        <v>4</v>
      </c>
      <c r="G9" s="26">
        <v>4</v>
      </c>
      <c r="H9" s="26">
        <v>5</v>
      </c>
      <c r="I9" s="26"/>
      <c r="J9" s="26">
        <v>6</v>
      </c>
      <c r="K9" s="26">
        <v>4</v>
      </c>
      <c r="L9" s="26"/>
      <c r="M9" s="26"/>
      <c r="N9" s="26">
        <v>7</v>
      </c>
      <c r="O9" s="26" t="s">
        <v>32</v>
      </c>
      <c r="P9" s="26">
        <v>8</v>
      </c>
      <c r="Q9" s="26">
        <v>8</v>
      </c>
      <c r="R9" s="26" t="s">
        <v>32</v>
      </c>
      <c r="S9" s="26"/>
      <c r="T9" s="26">
        <v>8</v>
      </c>
      <c r="U9" s="26"/>
      <c r="V9" s="26"/>
      <c r="W9" s="26">
        <v>1</v>
      </c>
      <c r="X9" s="26">
        <v>4</v>
      </c>
      <c r="Y9" s="26" t="s">
        <v>62</v>
      </c>
      <c r="Z9" s="26"/>
      <c r="AA9" s="26" t="s">
        <v>63</v>
      </c>
      <c r="AB9" s="26"/>
      <c r="AC9" s="26">
        <v>3</v>
      </c>
      <c r="AD9" s="26">
        <v>9</v>
      </c>
      <c r="AE9" s="26">
        <v>7</v>
      </c>
      <c r="AF9" s="26" t="s">
        <v>64</v>
      </c>
      <c r="AG9" s="26"/>
      <c r="AH9" s="26"/>
      <c r="AI9" s="26" t="s">
        <v>33</v>
      </c>
      <c r="AJ9" s="82"/>
      <c r="AK9" s="31"/>
      <c r="AL9" s="31"/>
      <c r="AM9" s="124"/>
      <c r="AN9" s="124"/>
      <c r="AO9" s="124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>
        <f>IF(HLOOKUP($A$1&amp;"b",[1]!Plan,AW66,FALSE)="","",HLOOKUP($A$1&amp;"b",[1]!Plan,AW66,FALSE))</f>
        <v>4</v>
      </c>
      <c r="AX9" s="28"/>
      <c r="AY9" s="29"/>
      <c r="AZ9" s="167">
        <f t="shared" ref="AZ9:BR9" si="4">SUMIF($B9:$AP9,AZ$3,$B$2:$AP$2)</f>
        <v>9</v>
      </c>
      <c r="BA9" s="167">
        <f t="shared" si="4"/>
        <v>0</v>
      </c>
      <c r="BB9" s="167">
        <f t="shared" si="4"/>
        <v>8</v>
      </c>
      <c r="BC9" s="167">
        <f t="shared" si="4"/>
        <v>12</v>
      </c>
      <c r="BD9" s="167">
        <f t="shared" si="4"/>
        <v>13</v>
      </c>
      <c r="BE9" s="167">
        <f t="shared" si="4"/>
        <v>5</v>
      </c>
      <c r="BF9" s="167">
        <f t="shared" si="4"/>
        <v>7</v>
      </c>
      <c r="BG9" s="167">
        <f t="shared" si="4"/>
        <v>7</v>
      </c>
      <c r="BH9" s="167">
        <f t="shared" si="4"/>
        <v>10</v>
      </c>
      <c r="BI9" s="167">
        <f t="shared" si="4"/>
        <v>0</v>
      </c>
      <c r="BJ9" s="167">
        <f t="shared" si="4"/>
        <v>0</v>
      </c>
      <c r="BK9" s="167">
        <f t="shared" si="4"/>
        <v>4</v>
      </c>
      <c r="BL9" s="167">
        <f t="shared" si="4"/>
        <v>4</v>
      </c>
      <c r="BM9" s="167">
        <f t="shared" si="4"/>
        <v>0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1</v>
      </c>
      <c r="BR9" s="167">
        <f t="shared" si="4"/>
        <v>1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204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N11" s="32"/>
      <c r="O11" s="32"/>
      <c r="P11" s="32"/>
      <c r="Q11" s="32"/>
      <c r="R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205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275</v>
      </c>
      <c r="C14" s="17" t="s">
        <v>275</v>
      </c>
      <c r="D14" s="17" t="s">
        <v>253</v>
      </c>
      <c r="E14" s="17" t="s">
        <v>273</v>
      </c>
      <c r="F14" s="17" t="s">
        <v>273</v>
      </c>
      <c r="G14" s="17" t="s">
        <v>273</v>
      </c>
      <c r="H14" s="17" t="s">
        <v>274</v>
      </c>
      <c r="I14" s="17"/>
      <c r="J14" s="17" t="s">
        <v>275</v>
      </c>
      <c r="K14" s="17" t="s">
        <v>273</v>
      </c>
      <c r="L14" s="17"/>
      <c r="M14" s="17" t="s">
        <v>191</v>
      </c>
      <c r="N14" s="17" t="s">
        <v>276</v>
      </c>
      <c r="O14" s="17" t="s">
        <v>262</v>
      </c>
      <c r="P14" s="17" t="s">
        <v>277</v>
      </c>
      <c r="Q14" s="17" t="s">
        <v>277</v>
      </c>
      <c r="R14" s="17" t="s">
        <v>262</v>
      </c>
      <c r="S14" s="17" t="s">
        <v>191</v>
      </c>
      <c r="T14" s="17" t="s">
        <v>277</v>
      </c>
      <c r="U14" s="17"/>
      <c r="V14" s="17"/>
      <c r="W14" s="17" t="s">
        <v>279</v>
      </c>
      <c r="X14" s="17" t="s">
        <v>273</v>
      </c>
      <c r="Y14" s="17" t="s">
        <v>192</v>
      </c>
      <c r="Z14" s="17"/>
      <c r="AA14" s="17" t="s">
        <v>258</v>
      </c>
      <c r="AB14" s="17"/>
      <c r="AC14" s="17" t="s">
        <v>283</v>
      </c>
      <c r="AD14" s="17" t="s">
        <v>281</v>
      </c>
      <c r="AE14" s="17" t="s">
        <v>276</v>
      </c>
      <c r="AF14" s="17" t="s">
        <v>280</v>
      </c>
      <c r="AG14" s="17"/>
      <c r="AH14" s="17"/>
      <c r="AI14" s="17" t="s">
        <v>293</v>
      </c>
      <c r="AJ14" s="180"/>
      <c r="AK14" s="86"/>
      <c r="AL14" s="40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306" t="s">
        <v>8</v>
      </c>
      <c r="C15" s="306" t="s">
        <v>8</v>
      </c>
      <c r="D15" s="289"/>
      <c r="E15" s="305" t="s">
        <v>49</v>
      </c>
      <c r="F15" s="305" t="s">
        <v>49</v>
      </c>
      <c r="G15" s="305" t="s">
        <v>49</v>
      </c>
      <c r="H15" s="288" t="s">
        <v>4</v>
      </c>
      <c r="I15" s="289"/>
      <c r="J15" s="306" t="s">
        <v>8</v>
      </c>
      <c r="K15" s="305" t="s">
        <v>49</v>
      </c>
      <c r="L15" s="289"/>
      <c r="M15" s="289"/>
      <c r="N15" s="217" t="s">
        <v>27</v>
      </c>
      <c r="O15" s="292" t="s">
        <v>16</v>
      </c>
      <c r="P15" s="308" t="s">
        <v>55</v>
      </c>
      <c r="Q15" s="308" t="s">
        <v>55</v>
      </c>
      <c r="R15" s="292" t="s">
        <v>16</v>
      </c>
      <c r="S15" s="289"/>
      <c r="T15" s="308" t="s">
        <v>55</v>
      </c>
      <c r="U15" s="289"/>
      <c r="V15" s="289"/>
      <c r="W15" s="290" t="s">
        <v>6</v>
      </c>
      <c r="X15" s="305" t="s">
        <v>49</v>
      </c>
      <c r="Y15" s="292" t="s">
        <v>16</v>
      </c>
      <c r="Z15" s="289"/>
      <c r="AA15" s="293" t="s">
        <v>225</v>
      </c>
      <c r="AB15" s="289"/>
      <c r="AC15" s="264" t="s">
        <v>74</v>
      </c>
      <c r="AD15" s="320" t="s">
        <v>282</v>
      </c>
      <c r="AE15" s="318" t="s">
        <v>27</v>
      </c>
      <c r="AF15" s="292" t="s">
        <v>16</v>
      </c>
      <c r="AG15" s="289"/>
      <c r="AH15" s="289"/>
      <c r="AI15" s="324" t="s">
        <v>58</v>
      </c>
      <c r="AJ15" s="313"/>
      <c r="AK15" s="315"/>
      <c r="AL15" s="317"/>
      <c r="AM15" s="289"/>
      <c r="AN15" s="289"/>
      <c r="AO15" s="289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>
        <v>6</v>
      </c>
      <c r="C16" s="26">
        <v>6</v>
      </c>
      <c r="D16" s="26"/>
      <c r="E16" s="26">
        <v>4</v>
      </c>
      <c r="F16" s="26">
        <v>4</v>
      </c>
      <c r="G16" s="26">
        <v>4</v>
      </c>
      <c r="H16" s="26">
        <v>5</v>
      </c>
      <c r="I16" s="26"/>
      <c r="J16" s="26">
        <v>6</v>
      </c>
      <c r="K16" s="26">
        <v>4</v>
      </c>
      <c r="L16" s="26"/>
      <c r="M16" s="26"/>
      <c r="N16" s="26">
        <v>7</v>
      </c>
      <c r="O16" s="26" t="s">
        <v>32</v>
      </c>
      <c r="P16" s="26">
        <v>8</v>
      </c>
      <c r="Q16" s="26">
        <v>8</v>
      </c>
      <c r="R16" s="26" t="s">
        <v>32</v>
      </c>
      <c r="S16" s="26"/>
      <c r="T16" s="26">
        <v>8</v>
      </c>
      <c r="U16" s="26"/>
      <c r="V16" s="26"/>
      <c r="W16" s="26">
        <v>1</v>
      </c>
      <c r="X16" s="26">
        <v>4</v>
      </c>
      <c r="Y16" s="26" t="s">
        <v>62</v>
      </c>
      <c r="Z16" s="26"/>
      <c r="AA16" s="26" t="s">
        <v>63</v>
      </c>
      <c r="AB16" s="26"/>
      <c r="AC16" s="26">
        <v>3</v>
      </c>
      <c r="AD16" s="26">
        <v>9</v>
      </c>
      <c r="AE16" s="26">
        <v>7</v>
      </c>
      <c r="AF16" s="26" t="s">
        <v>64</v>
      </c>
      <c r="AG16" s="26"/>
      <c r="AH16" s="26"/>
      <c r="AI16" s="26" t="s">
        <v>33</v>
      </c>
      <c r="AJ16" s="82"/>
      <c r="AK16" s="31"/>
      <c r="AL16" s="31"/>
      <c r="AM16" s="124"/>
      <c r="AN16" s="124"/>
      <c r="AO16" s="124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9</v>
      </c>
      <c r="BA16" s="167">
        <f t="shared" si="8"/>
        <v>0</v>
      </c>
      <c r="BB16" s="167">
        <f t="shared" si="8"/>
        <v>8</v>
      </c>
      <c r="BC16" s="167">
        <f t="shared" si="8"/>
        <v>12</v>
      </c>
      <c r="BD16" s="167">
        <f t="shared" si="8"/>
        <v>13</v>
      </c>
      <c r="BE16" s="167">
        <f t="shared" si="8"/>
        <v>5</v>
      </c>
      <c r="BF16" s="167">
        <f t="shared" si="8"/>
        <v>7</v>
      </c>
      <c r="BG16" s="167">
        <f t="shared" si="8"/>
        <v>7</v>
      </c>
      <c r="BH16" s="167">
        <f t="shared" si="8"/>
        <v>10</v>
      </c>
      <c r="BI16" s="167">
        <f t="shared" si="8"/>
        <v>0</v>
      </c>
      <c r="BJ16" s="167">
        <f t="shared" si="8"/>
        <v>0</v>
      </c>
      <c r="BK16" s="167">
        <f t="shared" si="8"/>
        <v>4</v>
      </c>
      <c r="BL16" s="167">
        <f t="shared" si="8"/>
        <v>4</v>
      </c>
      <c r="BM16" s="167">
        <f t="shared" si="8"/>
        <v>0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1</v>
      </c>
      <c r="BR16" s="167">
        <f t="shared" si="8"/>
        <v>1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275</v>
      </c>
      <c r="C17" s="17" t="s">
        <v>275</v>
      </c>
      <c r="D17" s="17" t="s">
        <v>253</v>
      </c>
      <c r="E17" s="17" t="s">
        <v>273</v>
      </c>
      <c r="F17" s="17" t="s">
        <v>273</v>
      </c>
      <c r="G17" s="17" t="s">
        <v>273</v>
      </c>
      <c r="H17" s="17" t="s">
        <v>274</v>
      </c>
      <c r="I17" s="17"/>
      <c r="J17" s="17" t="s">
        <v>275</v>
      </c>
      <c r="K17" s="17" t="s">
        <v>273</v>
      </c>
      <c r="L17" s="17"/>
      <c r="M17" s="17" t="s">
        <v>191</v>
      </c>
      <c r="N17" s="17" t="s">
        <v>276</v>
      </c>
      <c r="O17" s="17" t="s">
        <v>262</v>
      </c>
      <c r="P17" s="17" t="s">
        <v>277</v>
      </c>
      <c r="Q17" s="17" t="s">
        <v>277</v>
      </c>
      <c r="R17" s="17" t="s">
        <v>262</v>
      </c>
      <c r="S17" s="17" t="s">
        <v>191</v>
      </c>
      <c r="T17" s="17" t="s">
        <v>277</v>
      </c>
      <c r="U17" s="17"/>
      <c r="V17" s="17"/>
      <c r="W17" s="17" t="s">
        <v>279</v>
      </c>
      <c r="X17" s="17" t="s">
        <v>273</v>
      </c>
      <c r="Y17" s="17" t="s">
        <v>192</v>
      </c>
      <c r="Z17" s="17"/>
      <c r="AA17" s="17" t="s">
        <v>258</v>
      </c>
      <c r="AB17" s="17"/>
      <c r="AC17" s="17" t="s">
        <v>283</v>
      </c>
      <c r="AD17" s="17" t="s">
        <v>281</v>
      </c>
      <c r="AE17" s="17" t="s">
        <v>276</v>
      </c>
      <c r="AF17" s="17" t="s">
        <v>280</v>
      </c>
      <c r="AG17" s="17"/>
      <c r="AH17" s="17"/>
      <c r="AI17" s="17" t="s">
        <v>293</v>
      </c>
      <c r="AJ17" s="180"/>
      <c r="AK17" s="86"/>
      <c r="AL17" s="40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306" t="s">
        <v>8</v>
      </c>
      <c r="C18" s="306" t="s">
        <v>8</v>
      </c>
      <c r="D18" s="289"/>
      <c r="E18" s="305" t="s">
        <v>49</v>
      </c>
      <c r="F18" s="305" t="s">
        <v>49</v>
      </c>
      <c r="G18" s="305" t="s">
        <v>49</v>
      </c>
      <c r="H18" s="288" t="s">
        <v>4</v>
      </c>
      <c r="I18" s="289"/>
      <c r="J18" s="306" t="s">
        <v>8</v>
      </c>
      <c r="K18" s="305" t="s">
        <v>49</v>
      </c>
      <c r="L18" s="289"/>
      <c r="M18" s="289"/>
      <c r="N18" s="217" t="s">
        <v>27</v>
      </c>
      <c r="O18" s="292" t="s">
        <v>16</v>
      </c>
      <c r="P18" s="308" t="s">
        <v>55</v>
      </c>
      <c r="Q18" s="308" t="s">
        <v>55</v>
      </c>
      <c r="R18" s="292" t="s">
        <v>16</v>
      </c>
      <c r="S18" s="289"/>
      <c r="T18" s="308" t="s">
        <v>55</v>
      </c>
      <c r="U18" s="289"/>
      <c r="V18" s="289"/>
      <c r="W18" s="290" t="s">
        <v>6</v>
      </c>
      <c r="X18" s="305" t="s">
        <v>49</v>
      </c>
      <c r="Y18" s="292" t="s">
        <v>16</v>
      </c>
      <c r="Z18" s="289"/>
      <c r="AA18" s="293" t="s">
        <v>225</v>
      </c>
      <c r="AB18" s="289"/>
      <c r="AC18" s="264" t="s">
        <v>74</v>
      </c>
      <c r="AD18" s="320" t="s">
        <v>282</v>
      </c>
      <c r="AE18" s="318" t="s">
        <v>27</v>
      </c>
      <c r="AF18" s="292" t="s">
        <v>16</v>
      </c>
      <c r="AG18" s="289"/>
      <c r="AH18" s="289"/>
      <c r="AI18" s="324" t="s">
        <v>58</v>
      </c>
      <c r="AJ18" s="313"/>
      <c r="AK18" s="315"/>
      <c r="AL18" s="317"/>
      <c r="AM18" s="289"/>
      <c r="AN18" s="289"/>
      <c r="AO18" s="289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>
        <v>6</v>
      </c>
      <c r="C19" s="26">
        <v>6</v>
      </c>
      <c r="D19" s="26"/>
      <c r="E19" s="26">
        <v>4</v>
      </c>
      <c r="F19" s="26">
        <v>4</v>
      </c>
      <c r="G19" s="26">
        <v>4</v>
      </c>
      <c r="H19" s="26">
        <v>5</v>
      </c>
      <c r="I19" s="26"/>
      <c r="J19" s="26">
        <v>6</v>
      </c>
      <c r="K19" s="26">
        <v>4</v>
      </c>
      <c r="L19" s="26"/>
      <c r="M19" s="26"/>
      <c r="N19" s="26">
        <v>7</v>
      </c>
      <c r="O19" s="26" t="s">
        <v>32</v>
      </c>
      <c r="P19" s="26">
        <v>8</v>
      </c>
      <c r="Q19" s="26">
        <v>8</v>
      </c>
      <c r="R19" s="26" t="s">
        <v>32</v>
      </c>
      <c r="S19" s="26"/>
      <c r="T19" s="26">
        <v>8</v>
      </c>
      <c r="U19" s="26"/>
      <c r="V19" s="26"/>
      <c r="W19" s="26">
        <v>1</v>
      </c>
      <c r="X19" s="26">
        <v>4</v>
      </c>
      <c r="Y19" s="26" t="s">
        <v>62</v>
      </c>
      <c r="Z19" s="26"/>
      <c r="AA19" s="26" t="s">
        <v>63</v>
      </c>
      <c r="AB19" s="26"/>
      <c r="AC19" s="26">
        <v>3</v>
      </c>
      <c r="AD19" s="26">
        <v>9</v>
      </c>
      <c r="AE19" s="26">
        <v>7</v>
      </c>
      <c r="AF19" s="26" t="s">
        <v>64</v>
      </c>
      <c r="AG19" s="26"/>
      <c r="AH19" s="26"/>
      <c r="AI19" s="26" t="s">
        <v>33</v>
      </c>
      <c r="AJ19" s="82"/>
      <c r="AK19" s="31"/>
      <c r="AL19" s="31"/>
      <c r="AM19" s="124"/>
      <c r="AN19" s="124"/>
      <c r="AO19" s="124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9</v>
      </c>
      <c r="BA19" s="167">
        <f t="shared" si="10"/>
        <v>0</v>
      </c>
      <c r="BB19" s="167">
        <f t="shared" si="10"/>
        <v>8</v>
      </c>
      <c r="BC19" s="167">
        <f t="shared" si="10"/>
        <v>12</v>
      </c>
      <c r="BD19" s="167">
        <f t="shared" si="10"/>
        <v>13</v>
      </c>
      <c r="BE19" s="167">
        <f t="shared" si="10"/>
        <v>5</v>
      </c>
      <c r="BF19" s="167">
        <f t="shared" si="10"/>
        <v>7</v>
      </c>
      <c r="BG19" s="167">
        <f t="shared" si="10"/>
        <v>7</v>
      </c>
      <c r="BH19" s="167">
        <f t="shared" si="10"/>
        <v>10</v>
      </c>
      <c r="BI19" s="167">
        <f t="shared" si="10"/>
        <v>0</v>
      </c>
      <c r="BJ19" s="167">
        <f t="shared" si="10"/>
        <v>0</v>
      </c>
      <c r="BK19" s="167">
        <f t="shared" si="10"/>
        <v>4</v>
      </c>
      <c r="BL19" s="167">
        <f t="shared" si="10"/>
        <v>4</v>
      </c>
      <c r="BM19" s="167">
        <f t="shared" si="10"/>
        <v>0</v>
      </c>
      <c r="BN19" s="167">
        <f t="shared" si="10"/>
        <v>0</v>
      </c>
      <c r="BO19" s="167">
        <f t="shared" si="10"/>
        <v>1</v>
      </c>
      <c r="BP19" s="167">
        <f t="shared" si="10"/>
        <v>0</v>
      </c>
      <c r="BQ19" s="167">
        <f t="shared" si="10"/>
        <v>1</v>
      </c>
      <c r="BR19" s="167">
        <f t="shared" si="10"/>
        <v>1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204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205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204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275</v>
      </c>
      <c r="C24" s="17" t="s">
        <v>275</v>
      </c>
      <c r="D24" s="17" t="s">
        <v>253</v>
      </c>
      <c r="E24" s="17" t="s">
        <v>273</v>
      </c>
      <c r="F24" s="17" t="s">
        <v>273</v>
      </c>
      <c r="G24" s="17" t="s">
        <v>273</v>
      </c>
      <c r="H24" s="17" t="s">
        <v>274</v>
      </c>
      <c r="I24" s="17"/>
      <c r="J24" s="17" t="s">
        <v>275</v>
      </c>
      <c r="K24" s="17" t="s">
        <v>273</v>
      </c>
      <c r="L24" s="17"/>
      <c r="M24" s="17" t="s">
        <v>191</v>
      </c>
      <c r="N24" s="17" t="s">
        <v>276</v>
      </c>
      <c r="O24" s="17" t="s">
        <v>262</v>
      </c>
      <c r="P24" s="17" t="s">
        <v>277</v>
      </c>
      <c r="Q24" s="17" t="s">
        <v>277</v>
      </c>
      <c r="R24" s="17" t="s">
        <v>278</v>
      </c>
      <c r="S24" s="17" t="s">
        <v>191</v>
      </c>
      <c r="T24" s="17" t="s">
        <v>277</v>
      </c>
      <c r="U24" s="17"/>
      <c r="V24" s="17"/>
      <c r="W24" s="17" t="s">
        <v>279</v>
      </c>
      <c r="X24" s="17" t="s">
        <v>273</v>
      </c>
      <c r="Y24" s="17" t="s">
        <v>192</v>
      </c>
      <c r="Z24" s="17"/>
      <c r="AA24" s="17" t="s">
        <v>258</v>
      </c>
      <c r="AB24" s="17"/>
      <c r="AC24" s="17" t="s">
        <v>283</v>
      </c>
      <c r="AD24" s="17" t="s">
        <v>281</v>
      </c>
      <c r="AE24" s="17" t="s">
        <v>276</v>
      </c>
      <c r="AF24" s="17" t="s">
        <v>280</v>
      </c>
      <c r="AG24" s="17"/>
      <c r="AH24" s="17"/>
      <c r="AI24" s="17" t="s">
        <v>262</v>
      </c>
      <c r="AJ24" s="180" t="s">
        <v>285</v>
      </c>
      <c r="AK24" s="86" t="s">
        <v>287</v>
      </c>
      <c r="AL24" s="40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>SWG</v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>InnoVET</v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92" t="s">
        <v>16</v>
      </c>
      <c r="C25" s="292" t="s">
        <v>16</v>
      </c>
      <c r="D25" s="289"/>
      <c r="E25" s="305" t="s">
        <v>49</v>
      </c>
      <c r="F25" s="305" t="s">
        <v>49</v>
      </c>
      <c r="G25" s="305" t="s">
        <v>49</v>
      </c>
      <c r="H25" s="288" t="s">
        <v>4</v>
      </c>
      <c r="I25" s="289"/>
      <c r="J25" s="292" t="s">
        <v>16</v>
      </c>
      <c r="K25" s="305" t="s">
        <v>49</v>
      </c>
      <c r="L25" s="289"/>
      <c r="M25" s="289"/>
      <c r="N25" s="217" t="s">
        <v>27</v>
      </c>
      <c r="O25" s="322" t="s">
        <v>56</v>
      </c>
      <c r="P25" s="308" t="s">
        <v>55</v>
      </c>
      <c r="Q25" s="308" t="s">
        <v>55</v>
      </c>
      <c r="R25" s="309" t="s">
        <v>17</v>
      </c>
      <c r="S25" s="289"/>
      <c r="T25" s="308" t="s">
        <v>55</v>
      </c>
      <c r="U25" s="289"/>
      <c r="V25" s="289"/>
      <c r="W25" s="290" t="s">
        <v>6</v>
      </c>
      <c r="X25" s="305" t="s">
        <v>49</v>
      </c>
      <c r="Y25" s="292" t="s">
        <v>16</v>
      </c>
      <c r="Z25" s="289"/>
      <c r="AA25" s="293" t="s">
        <v>225</v>
      </c>
      <c r="AB25" s="289"/>
      <c r="AC25" s="264" t="s">
        <v>74</v>
      </c>
      <c r="AD25" s="320" t="s">
        <v>282</v>
      </c>
      <c r="AE25" s="318" t="s">
        <v>27</v>
      </c>
      <c r="AF25" s="292" t="s">
        <v>16</v>
      </c>
      <c r="AG25" s="289"/>
      <c r="AH25" s="289"/>
      <c r="AI25" s="325" t="s">
        <v>16</v>
      </c>
      <c r="AJ25" s="319" t="s">
        <v>17</v>
      </c>
      <c r="AK25" s="321" t="s">
        <v>229</v>
      </c>
      <c r="AL25" s="317"/>
      <c r="AM25" s="289"/>
      <c r="AN25" s="289"/>
      <c r="AO25" s="289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>extern</v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>
        <v>6</v>
      </c>
      <c r="C26" s="26">
        <v>6</v>
      </c>
      <c r="D26" s="26"/>
      <c r="E26" s="26">
        <v>4</v>
      </c>
      <c r="F26" s="26">
        <v>4</v>
      </c>
      <c r="G26" s="26">
        <v>4</v>
      </c>
      <c r="H26" s="26">
        <v>5</v>
      </c>
      <c r="I26" s="26"/>
      <c r="J26" s="26">
        <v>6</v>
      </c>
      <c r="K26" s="26">
        <v>4</v>
      </c>
      <c r="L26" s="26"/>
      <c r="M26" s="26"/>
      <c r="N26" s="26">
        <v>7</v>
      </c>
      <c r="O26" s="26" t="s">
        <v>32</v>
      </c>
      <c r="P26" s="26">
        <v>8</v>
      </c>
      <c r="Q26" s="26">
        <v>8</v>
      </c>
      <c r="R26" s="26" t="s">
        <v>289</v>
      </c>
      <c r="S26" s="26"/>
      <c r="T26" s="26">
        <v>8</v>
      </c>
      <c r="U26" s="26"/>
      <c r="V26" s="26"/>
      <c r="W26" s="26">
        <v>1</v>
      </c>
      <c r="X26" s="26">
        <v>4</v>
      </c>
      <c r="Y26" s="26" t="s">
        <v>62</v>
      </c>
      <c r="Z26" s="26"/>
      <c r="AA26" s="26" t="s">
        <v>63</v>
      </c>
      <c r="AB26" s="26"/>
      <c r="AC26" s="26">
        <v>3</v>
      </c>
      <c r="AD26" s="26">
        <v>9</v>
      </c>
      <c r="AE26" s="26">
        <v>7</v>
      </c>
      <c r="AF26" s="26" t="s">
        <v>64</v>
      </c>
      <c r="AG26" s="26"/>
      <c r="AH26" s="26"/>
      <c r="AI26" s="26" t="s">
        <v>33</v>
      </c>
      <c r="AJ26" s="82" t="s">
        <v>61</v>
      </c>
      <c r="AK26" s="124" t="s">
        <v>288</v>
      </c>
      <c r="AL26" s="31"/>
      <c r="AM26" s="124"/>
      <c r="AN26" s="124"/>
      <c r="AO26" s="124"/>
      <c r="AP26" s="125"/>
      <c r="AQ26" s="4"/>
      <c r="AR26" s="28">
        <f>IF(HLOOKUP($A$1&amp;"b",[1]!Plan,AR68,FALSE)="","",HLOOKUP($A$1&amp;"b",[1]!Plan,AR68,FALSE))</f>
        <v>8</v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>
        <f>IF(HLOOKUP($A$1&amp;"b",[1]!Plan,AW68,FALSE)="","",HLOOKUP($A$1&amp;"b",[1]!Plan,AW68,FALSE))</f>
        <v>8</v>
      </c>
      <c r="AX26" s="28"/>
      <c r="AY26" s="29"/>
      <c r="AZ26" s="167">
        <f t="shared" ref="AZ26:BR26" si="14">SUMIF($B26:$AP26,AZ$3,$B$2:$AP$2)</f>
        <v>9</v>
      </c>
      <c r="BA26" s="167">
        <f t="shared" si="14"/>
        <v>0</v>
      </c>
      <c r="BB26" s="167">
        <f t="shared" si="14"/>
        <v>8</v>
      </c>
      <c r="BC26" s="167">
        <f t="shared" si="14"/>
        <v>12</v>
      </c>
      <c r="BD26" s="167">
        <f t="shared" si="14"/>
        <v>13</v>
      </c>
      <c r="BE26" s="167">
        <f t="shared" si="14"/>
        <v>5</v>
      </c>
      <c r="BF26" s="167">
        <f t="shared" si="14"/>
        <v>7</v>
      </c>
      <c r="BG26" s="167">
        <f t="shared" si="14"/>
        <v>7</v>
      </c>
      <c r="BH26" s="167">
        <f t="shared" si="14"/>
        <v>10</v>
      </c>
      <c r="BI26" s="167">
        <f t="shared" si="14"/>
        <v>0</v>
      </c>
      <c r="BJ26" s="167">
        <f t="shared" si="14"/>
        <v>0</v>
      </c>
      <c r="BK26" s="167">
        <f t="shared" si="14"/>
        <v>3</v>
      </c>
      <c r="BL26" s="167">
        <f t="shared" si="14"/>
        <v>4</v>
      </c>
      <c r="BM26" s="167">
        <f t="shared" si="14"/>
        <v>0</v>
      </c>
      <c r="BN26" s="167">
        <f t="shared" si="14"/>
        <v>0</v>
      </c>
      <c r="BO26" s="167">
        <f t="shared" si="14"/>
        <v>1</v>
      </c>
      <c r="BP26" s="167">
        <f t="shared" si="14"/>
        <v>15</v>
      </c>
      <c r="BQ26" s="167">
        <f t="shared" si="14"/>
        <v>1</v>
      </c>
      <c r="BR26" s="167">
        <f t="shared" si="14"/>
        <v>1</v>
      </c>
    </row>
    <row r="27" spans="1:83" ht="17.100000000000001" customHeight="1" x14ac:dyDescent="0.3">
      <c r="A27" s="192"/>
      <c r="B27" s="17" t="s">
        <v>275</v>
      </c>
      <c r="C27" s="17" t="s">
        <v>275</v>
      </c>
      <c r="D27" s="17" t="s">
        <v>253</v>
      </c>
      <c r="E27" s="17" t="s">
        <v>273</v>
      </c>
      <c r="F27" s="17" t="s">
        <v>273</v>
      </c>
      <c r="G27" s="17" t="s">
        <v>273</v>
      </c>
      <c r="H27" s="17" t="s">
        <v>274</v>
      </c>
      <c r="I27" s="17"/>
      <c r="J27" s="17" t="s">
        <v>275</v>
      </c>
      <c r="K27" s="17" t="s">
        <v>273</v>
      </c>
      <c r="L27" s="17"/>
      <c r="M27" s="17" t="s">
        <v>191</v>
      </c>
      <c r="N27" s="17" t="s">
        <v>276</v>
      </c>
      <c r="O27" s="17" t="s">
        <v>262</v>
      </c>
      <c r="P27" s="17" t="s">
        <v>277</v>
      </c>
      <c r="Q27" s="17" t="s">
        <v>277</v>
      </c>
      <c r="R27" s="17" t="s">
        <v>278</v>
      </c>
      <c r="S27" s="17" t="s">
        <v>191</v>
      </c>
      <c r="T27" s="17" t="s">
        <v>277</v>
      </c>
      <c r="U27" s="17"/>
      <c r="V27" s="17"/>
      <c r="W27" s="17" t="s">
        <v>279</v>
      </c>
      <c r="X27" s="17" t="s">
        <v>273</v>
      </c>
      <c r="Y27" s="17" t="s">
        <v>192</v>
      </c>
      <c r="Z27" s="17"/>
      <c r="AA27" s="17" t="s">
        <v>258</v>
      </c>
      <c r="AB27" s="17"/>
      <c r="AC27" s="17" t="s">
        <v>283</v>
      </c>
      <c r="AD27" s="17" t="s">
        <v>281</v>
      </c>
      <c r="AE27" s="17" t="s">
        <v>276</v>
      </c>
      <c r="AF27" s="17" t="s">
        <v>280</v>
      </c>
      <c r="AG27" s="17"/>
      <c r="AH27" s="17"/>
      <c r="AI27" s="17" t="s">
        <v>262</v>
      </c>
      <c r="AJ27" s="180" t="s">
        <v>285</v>
      </c>
      <c r="AK27" s="86" t="s">
        <v>287</v>
      </c>
      <c r="AL27" s="40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>SWG</v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>InnoVET</v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92" t="s">
        <v>16</v>
      </c>
      <c r="C28" s="292" t="s">
        <v>16</v>
      </c>
      <c r="D28" s="289"/>
      <c r="E28" s="305" t="s">
        <v>49</v>
      </c>
      <c r="F28" s="305" t="s">
        <v>49</v>
      </c>
      <c r="G28" s="305" t="s">
        <v>49</v>
      </c>
      <c r="H28" s="288" t="s">
        <v>4</v>
      </c>
      <c r="I28" s="289"/>
      <c r="J28" s="292" t="s">
        <v>16</v>
      </c>
      <c r="K28" s="305" t="s">
        <v>49</v>
      </c>
      <c r="L28" s="289"/>
      <c r="M28" s="289"/>
      <c r="N28" s="217" t="s">
        <v>27</v>
      </c>
      <c r="O28" s="322" t="s">
        <v>56</v>
      </c>
      <c r="P28" s="308" t="s">
        <v>55</v>
      </c>
      <c r="Q28" s="308" t="s">
        <v>55</v>
      </c>
      <c r="R28" s="309" t="s">
        <v>17</v>
      </c>
      <c r="S28" s="289"/>
      <c r="T28" s="308" t="s">
        <v>55</v>
      </c>
      <c r="U28" s="289"/>
      <c r="V28" s="289"/>
      <c r="W28" s="290" t="s">
        <v>6</v>
      </c>
      <c r="X28" s="305" t="s">
        <v>49</v>
      </c>
      <c r="Y28" s="292" t="s">
        <v>16</v>
      </c>
      <c r="Z28" s="289"/>
      <c r="AA28" s="293" t="s">
        <v>225</v>
      </c>
      <c r="AB28" s="289"/>
      <c r="AC28" s="264" t="s">
        <v>74</v>
      </c>
      <c r="AD28" s="320" t="s">
        <v>282</v>
      </c>
      <c r="AE28" s="318" t="s">
        <v>27</v>
      </c>
      <c r="AF28" s="292" t="s">
        <v>16</v>
      </c>
      <c r="AG28" s="289"/>
      <c r="AH28" s="289"/>
      <c r="AI28" s="325" t="s">
        <v>16</v>
      </c>
      <c r="AJ28" s="319" t="s">
        <v>17</v>
      </c>
      <c r="AK28" s="321" t="s">
        <v>229</v>
      </c>
      <c r="AL28" s="317"/>
      <c r="AM28" s="289"/>
      <c r="AN28" s="289"/>
      <c r="AO28" s="289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>extern</v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>
        <v>6</v>
      </c>
      <c r="C29" s="26">
        <v>6</v>
      </c>
      <c r="D29" s="26"/>
      <c r="E29" s="26">
        <v>4</v>
      </c>
      <c r="F29" s="26">
        <v>4</v>
      </c>
      <c r="G29" s="26">
        <v>4</v>
      </c>
      <c r="H29" s="26">
        <v>5</v>
      </c>
      <c r="I29" s="26"/>
      <c r="J29" s="26">
        <v>6</v>
      </c>
      <c r="K29" s="26">
        <v>4</v>
      </c>
      <c r="L29" s="26"/>
      <c r="M29" s="26"/>
      <c r="N29" s="26">
        <v>7</v>
      </c>
      <c r="O29" s="26" t="s">
        <v>32</v>
      </c>
      <c r="P29" s="26">
        <v>8</v>
      </c>
      <c r="Q29" s="26">
        <v>8</v>
      </c>
      <c r="R29" s="26" t="s">
        <v>289</v>
      </c>
      <c r="S29" s="26"/>
      <c r="T29" s="26">
        <v>8</v>
      </c>
      <c r="U29" s="26"/>
      <c r="V29" s="26"/>
      <c r="W29" s="26">
        <v>1</v>
      </c>
      <c r="X29" s="26">
        <v>4</v>
      </c>
      <c r="Y29" s="26" t="s">
        <v>62</v>
      </c>
      <c r="Z29" s="26"/>
      <c r="AA29" s="26" t="s">
        <v>63</v>
      </c>
      <c r="AB29" s="26"/>
      <c r="AC29" s="26">
        <v>3</v>
      </c>
      <c r="AD29" s="26">
        <v>9</v>
      </c>
      <c r="AE29" s="26">
        <v>7</v>
      </c>
      <c r="AF29" s="26" t="s">
        <v>64</v>
      </c>
      <c r="AG29" s="26"/>
      <c r="AH29" s="26"/>
      <c r="AI29" s="26" t="s">
        <v>33</v>
      </c>
      <c r="AJ29" s="82" t="s">
        <v>61</v>
      </c>
      <c r="AK29" s="124" t="s">
        <v>288</v>
      </c>
      <c r="AL29" s="31"/>
      <c r="AM29" s="124"/>
      <c r="AN29" s="124"/>
      <c r="AO29" s="124"/>
      <c r="AP29" s="125"/>
      <c r="AQ29" s="4"/>
      <c r="AR29" s="28">
        <f>IF(HLOOKUP($A$1&amp;"b",[1]!Plan,AR68,FALSE)="","",HLOOKUP($A$1&amp;"b",[1]!Plan,AR68,FALSE))</f>
        <v>8</v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>
        <f>IF(HLOOKUP($A$1&amp;"b",[1]!Plan,AW68,FALSE)="","",HLOOKUP($A$1&amp;"b",[1]!Plan,AW68,FALSE))</f>
        <v>8</v>
      </c>
      <c r="AX29" s="28"/>
      <c r="AY29" s="29"/>
      <c r="AZ29" s="167">
        <f t="shared" ref="AZ29:BR29" si="16">SUMIF($B29:$AP29,AZ$3,$B$2:$AP$2)</f>
        <v>9</v>
      </c>
      <c r="BA29" s="167">
        <f t="shared" si="16"/>
        <v>0</v>
      </c>
      <c r="BB29" s="167">
        <f t="shared" si="16"/>
        <v>8</v>
      </c>
      <c r="BC29" s="167">
        <f t="shared" si="16"/>
        <v>12</v>
      </c>
      <c r="BD29" s="167">
        <f t="shared" si="16"/>
        <v>13</v>
      </c>
      <c r="BE29" s="167">
        <f t="shared" si="16"/>
        <v>5</v>
      </c>
      <c r="BF29" s="167">
        <f t="shared" si="16"/>
        <v>7</v>
      </c>
      <c r="BG29" s="167">
        <f t="shared" si="16"/>
        <v>7</v>
      </c>
      <c r="BH29" s="167">
        <f t="shared" si="16"/>
        <v>10</v>
      </c>
      <c r="BI29" s="167">
        <f t="shared" si="16"/>
        <v>0</v>
      </c>
      <c r="BJ29" s="167">
        <f t="shared" si="16"/>
        <v>0</v>
      </c>
      <c r="BK29" s="167">
        <f t="shared" si="16"/>
        <v>3</v>
      </c>
      <c r="BL29" s="167">
        <f t="shared" si="16"/>
        <v>4</v>
      </c>
      <c r="BM29" s="167">
        <f t="shared" si="16"/>
        <v>0</v>
      </c>
      <c r="BN29" s="167">
        <f t="shared" si="16"/>
        <v>0</v>
      </c>
      <c r="BO29" s="167">
        <f t="shared" si="16"/>
        <v>1</v>
      </c>
      <c r="BP29" s="167">
        <f t="shared" si="16"/>
        <v>15</v>
      </c>
      <c r="BQ29" s="167">
        <f t="shared" si="16"/>
        <v>1</v>
      </c>
      <c r="BR29" s="167">
        <f t="shared" si="16"/>
        <v>1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175"/>
      <c r="AD30" s="32"/>
      <c r="AE30" s="32"/>
      <c r="AF30" s="32"/>
      <c r="AG30" s="32"/>
      <c r="AH30" s="32"/>
      <c r="AI30" s="32"/>
      <c r="AJ30" s="251"/>
      <c r="AK30" s="32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275</v>
      </c>
      <c r="C34" s="17" t="s">
        <v>275</v>
      </c>
      <c r="D34" s="17" t="s">
        <v>253</v>
      </c>
      <c r="E34" s="17" t="s">
        <v>273</v>
      </c>
      <c r="F34" s="17" t="s">
        <v>273</v>
      </c>
      <c r="G34" s="17" t="s">
        <v>273</v>
      </c>
      <c r="H34" s="17" t="s">
        <v>274</v>
      </c>
      <c r="I34" s="17"/>
      <c r="J34" s="17" t="s">
        <v>275</v>
      </c>
      <c r="K34" s="17" t="s">
        <v>273</v>
      </c>
      <c r="L34" s="17"/>
      <c r="M34" s="17" t="s">
        <v>191</v>
      </c>
      <c r="N34" s="17" t="s">
        <v>276</v>
      </c>
      <c r="O34" s="17" t="s">
        <v>262</v>
      </c>
      <c r="P34" s="17" t="s">
        <v>277</v>
      </c>
      <c r="Q34" s="17" t="s">
        <v>277</v>
      </c>
      <c r="R34" s="17"/>
      <c r="S34" s="17" t="s">
        <v>191</v>
      </c>
      <c r="T34" s="17" t="s">
        <v>277</v>
      </c>
      <c r="U34" s="17"/>
      <c r="V34" s="17"/>
      <c r="W34" s="17" t="s">
        <v>279</v>
      </c>
      <c r="X34" s="17" t="s">
        <v>273</v>
      </c>
      <c r="Y34" s="17" t="s">
        <v>192</v>
      </c>
      <c r="Z34" s="17"/>
      <c r="AA34" s="17" t="s">
        <v>258</v>
      </c>
      <c r="AB34" s="17"/>
      <c r="AC34" s="17" t="s">
        <v>283</v>
      </c>
      <c r="AD34" s="17" t="s">
        <v>281</v>
      </c>
      <c r="AE34" s="17" t="s">
        <v>276</v>
      </c>
      <c r="AF34" s="17" t="s">
        <v>280</v>
      </c>
      <c r="AG34" s="17"/>
      <c r="AH34" s="17"/>
      <c r="AI34" s="17" t="s">
        <v>293</v>
      </c>
      <c r="AJ34" s="180"/>
      <c r="AK34" s="40"/>
      <c r="AL34" s="40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92" t="s">
        <v>16</v>
      </c>
      <c r="C35" s="292" t="s">
        <v>16</v>
      </c>
      <c r="D35" s="289"/>
      <c r="E35" s="305" t="s">
        <v>49</v>
      </c>
      <c r="F35" s="305" t="s">
        <v>49</v>
      </c>
      <c r="G35" s="305" t="s">
        <v>49</v>
      </c>
      <c r="H35" s="288" t="s">
        <v>4</v>
      </c>
      <c r="I35" s="289"/>
      <c r="J35" s="292" t="s">
        <v>16</v>
      </c>
      <c r="K35" s="305" t="s">
        <v>49</v>
      </c>
      <c r="L35" s="289"/>
      <c r="M35" s="289"/>
      <c r="N35" s="217" t="s">
        <v>27</v>
      </c>
      <c r="O35" s="292" t="s">
        <v>16</v>
      </c>
      <c r="P35" s="308" t="s">
        <v>55</v>
      </c>
      <c r="Q35" s="308" t="s">
        <v>55</v>
      </c>
      <c r="R35" s="289"/>
      <c r="S35" s="289"/>
      <c r="T35" s="308" t="s">
        <v>55</v>
      </c>
      <c r="U35" s="289"/>
      <c r="V35" s="289"/>
      <c r="W35" s="290" t="s">
        <v>6</v>
      </c>
      <c r="X35" s="305" t="s">
        <v>49</v>
      </c>
      <c r="Y35" s="292" t="s">
        <v>16</v>
      </c>
      <c r="Z35" s="289"/>
      <c r="AA35" s="293" t="s">
        <v>225</v>
      </c>
      <c r="AB35" s="289"/>
      <c r="AC35" s="264" t="s">
        <v>74</v>
      </c>
      <c r="AD35" s="320" t="s">
        <v>282</v>
      </c>
      <c r="AE35" s="318" t="s">
        <v>27</v>
      </c>
      <c r="AF35" s="292" t="s">
        <v>16</v>
      </c>
      <c r="AG35" s="289"/>
      <c r="AH35" s="289"/>
      <c r="AI35" s="324" t="s">
        <v>58</v>
      </c>
      <c r="AJ35" s="313"/>
      <c r="AK35" s="316"/>
      <c r="AL35" s="315"/>
      <c r="AM35" s="289"/>
      <c r="AN35" s="289"/>
      <c r="AO35" s="289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>
        <v>6</v>
      </c>
      <c r="C36" s="26">
        <v>6</v>
      </c>
      <c r="D36" s="26"/>
      <c r="E36" s="26">
        <v>4</v>
      </c>
      <c r="F36" s="26">
        <v>4</v>
      </c>
      <c r="G36" s="26">
        <v>4</v>
      </c>
      <c r="H36" s="26">
        <v>5</v>
      </c>
      <c r="I36" s="26"/>
      <c r="J36" s="26">
        <v>6</v>
      </c>
      <c r="K36" s="26">
        <v>4</v>
      </c>
      <c r="L36" s="26"/>
      <c r="M36" s="26"/>
      <c r="N36" s="26">
        <v>7</v>
      </c>
      <c r="O36" s="26" t="s">
        <v>32</v>
      </c>
      <c r="P36" s="26">
        <v>8</v>
      </c>
      <c r="Q36" s="26">
        <v>8</v>
      </c>
      <c r="R36" s="26"/>
      <c r="S36" s="26"/>
      <c r="T36" s="26">
        <v>8</v>
      </c>
      <c r="U36" s="26"/>
      <c r="V36" s="26"/>
      <c r="W36" s="26">
        <v>1</v>
      </c>
      <c r="X36" s="26">
        <v>4</v>
      </c>
      <c r="Y36" s="26" t="s">
        <v>62</v>
      </c>
      <c r="Z36" s="26"/>
      <c r="AA36" s="26" t="s">
        <v>63</v>
      </c>
      <c r="AB36" s="26"/>
      <c r="AC36" s="26">
        <v>3</v>
      </c>
      <c r="AD36" s="26">
        <v>9</v>
      </c>
      <c r="AE36" s="26">
        <v>7</v>
      </c>
      <c r="AF36" s="26" t="s">
        <v>64</v>
      </c>
      <c r="AG36" s="26"/>
      <c r="AH36" s="26"/>
      <c r="AI36" s="26" t="s">
        <v>33</v>
      </c>
      <c r="AJ36" s="82"/>
      <c r="AK36" s="26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9</v>
      </c>
      <c r="BA36" s="167">
        <f t="shared" si="20"/>
        <v>0</v>
      </c>
      <c r="BB36" s="167">
        <f t="shared" si="20"/>
        <v>8</v>
      </c>
      <c r="BC36" s="167">
        <f t="shared" si="20"/>
        <v>12</v>
      </c>
      <c r="BD36" s="167">
        <f t="shared" si="20"/>
        <v>13</v>
      </c>
      <c r="BE36" s="167">
        <f t="shared" si="20"/>
        <v>5</v>
      </c>
      <c r="BF36" s="167">
        <f t="shared" si="20"/>
        <v>7</v>
      </c>
      <c r="BG36" s="167">
        <f t="shared" si="20"/>
        <v>7</v>
      </c>
      <c r="BH36" s="167">
        <f t="shared" si="20"/>
        <v>10</v>
      </c>
      <c r="BI36" s="167">
        <f t="shared" si="20"/>
        <v>0</v>
      </c>
      <c r="BJ36" s="167">
        <f t="shared" si="20"/>
        <v>0</v>
      </c>
      <c r="BK36" s="167">
        <f t="shared" si="20"/>
        <v>3</v>
      </c>
      <c r="BL36" s="167">
        <f t="shared" si="20"/>
        <v>4</v>
      </c>
      <c r="BM36" s="167">
        <f t="shared" si="20"/>
        <v>0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1</v>
      </c>
      <c r="BR36" s="167">
        <f t="shared" si="20"/>
        <v>1</v>
      </c>
    </row>
    <row r="37" spans="1:71" ht="15" customHeight="1" x14ac:dyDescent="0.3">
      <c r="A37" s="192"/>
      <c r="B37" s="17" t="s">
        <v>275</v>
      </c>
      <c r="C37" s="17" t="s">
        <v>275</v>
      </c>
      <c r="D37" s="17" t="s">
        <v>253</v>
      </c>
      <c r="E37" s="17" t="s">
        <v>273</v>
      </c>
      <c r="F37" s="17" t="s">
        <v>273</v>
      </c>
      <c r="G37" s="17" t="s">
        <v>273</v>
      </c>
      <c r="H37" s="17" t="s">
        <v>274</v>
      </c>
      <c r="I37" s="17"/>
      <c r="J37" s="17" t="s">
        <v>275</v>
      </c>
      <c r="K37" s="17" t="s">
        <v>273</v>
      </c>
      <c r="L37" s="17"/>
      <c r="M37" s="17" t="s">
        <v>191</v>
      </c>
      <c r="N37" s="17" t="s">
        <v>276</v>
      </c>
      <c r="O37" s="17" t="s">
        <v>262</v>
      </c>
      <c r="P37" s="17" t="s">
        <v>277</v>
      </c>
      <c r="Q37" s="17" t="s">
        <v>277</v>
      </c>
      <c r="R37" s="17" t="s">
        <v>298</v>
      </c>
      <c r="S37" s="17" t="s">
        <v>191</v>
      </c>
      <c r="T37" s="17" t="s">
        <v>277</v>
      </c>
      <c r="U37" s="17"/>
      <c r="V37" s="17"/>
      <c r="W37" s="17" t="s">
        <v>279</v>
      </c>
      <c r="X37" s="17" t="s">
        <v>273</v>
      </c>
      <c r="Y37" s="17" t="s">
        <v>192</v>
      </c>
      <c r="Z37" s="17"/>
      <c r="AA37" s="17" t="s">
        <v>258</v>
      </c>
      <c r="AB37" s="17"/>
      <c r="AC37" s="17" t="s">
        <v>283</v>
      </c>
      <c r="AD37" s="17" t="s">
        <v>281</v>
      </c>
      <c r="AE37" s="17" t="s">
        <v>276</v>
      </c>
      <c r="AF37" s="17" t="s">
        <v>280</v>
      </c>
      <c r="AG37" s="17"/>
      <c r="AH37" s="17"/>
      <c r="AI37" s="17" t="s">
        <v>293</v>
      </c>
      <c r="AJ37" s="180"/>
      <c r="AK37" s="40"/>
      <c r="AL37" s="40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92" t="s">
        <v>16</v>
      </c>
      <c r="C38" s="292" t="s">
        <v>16</v>
      </c>
      <c r="D38" s="289"/>
      <c r="E38" s="305" t="s">
        <v>49</v>
      </c>
      <c r="F38" s="305" t="s">
        <v>49</v>
      </c>
      <c r="G38" s="305" t="s">
        <v>49</v>
      </c>
      <c r="H38" s="288" t="s">
        <v>4</v>
      </c>
      <c r="I38" s="289"/>
      <c r="J38" s="292" t="s">
        <v>16</v>
      </c>
      <c r="K38" s="305" t="s">
        <v>49</v>
      </c>
      <c r="L38" s="289"/>
      <c r="M38" s="289"/>
      <c r="N38" s="217" t="s">
        <v>27</v>
      </c>
      <c r="O38" s="292" t="s">
        <v>16</v>
      </c>
      <c r="P38" s="308" t="s">
        <v>55</v>
      </c>
      <c r="Q38" s="308" t="s">
        <v>55</v>
      </c>
      <c r="R38" s="323" t="s">
        <v>23</v>
      </c>
      <c r="S38" s="289"/>
      <c r="T38" s="308" t="s">
        <v>55</v>
      </c>
      <c r="U38" s="289"/>
      <c r="V38" s="289"/>
      <c r="W38" s="290" t="s">
        <v>6</v>
      </c>
      <c r="X38" s="305" t="s">
        <v>49</v>
      </c>
      <c r="Y38" s="292" t="s">
        <v>16</v>
      </c>
      <c r="Z38" s="289"/>
      <c r="AA38" s="293" t="s">
        <v>225</v>
      </c>
      <c r="AB38" s="289"/>
      <c r="AC38" s="264" t="s">
        <v>74</v>
      </c>
      <c r="AD38" s="320" t="s">
        <v>282</v>
      </c>
      <c r="AE38" s="318" t="s">
        <v>27</v>
      </c>
      <c r="AF38" s="292" t="s">
        <v>16</v>
      </c>
      <c r="AG38" s="289"/>
      <c r="AH38" s="289"/>
      <c r="AI38" s="324" t="s">
        <v>58</v>
      </c>
      <c r="AJ38" s="313"/>
      <c r="AK38" s="316"/>
      <c r="AL38" s="315"/>
      <c r="AM38" s="289"/>
      <c r="AN38" s="289"/>
      <c r="AO38" s="289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>
        <v>6</v>
      </c>
      <c r="C39" s="26">
        <v>6</v>
      </c>
      <c r="D39" s="26"/>
      <c r="E39" s="26">
        <v>4</v>
      </c>
      <c r="F39" s="26">
        <v>4</v>
      </c>
      <c r="G39" s="26">
        <v>4</v>
      </c>
      <c r="H39" s="26">
        <v>5</v>
      </c>
      <c r="I39" s="26"/>
      <c r="J39" s="26">
        <v>6</v>
      </c>
      <c r="K39" s="26">
        <v>4</v>
      </c>
      <c r="L39" s="26"/>
      <c r="M39" s="26"/>
      <c r="N39" s="26">
        <v>7</v>
      </c>
      <c r="O39" s="26" t="s">
        <v>32</v>
      </c>
      <c r="P39" s="26">
        <v>8</v>
      </c>
      <c r="Q39" s="26">
        <v>8</v>
      </c>
      <c r="R39" s="26" t="s">
        <v>31</v>
      </c>
      <c r="S39" s="26"/>
      <c r="T39" s="26">
        <v>8</v>
      </c>
      <c r="U39" s="26"/>
      <c r="V39" s="26"/>
      <c r="W39" s="26">
        <v>1</v>
      </c>
      <c r="X39" s="26">
        <v>4</v>
      </c>
      <c r="Y39" s="26" t="s">
        <v>62</v>
      </c>
      <c r="Z39" s="26"/>
      <c r="AA39" s="26" t="s">
        <v>63</v>
      </c>
      <c r="AB39" s="26"/>
      <c r="AC39" s="26">
        <v>3</v>
      </c>
      <c r="AD39" s="26">
        <v>9</v>
      </c>
      <c r="AE39" s="26">
        <v>7</v>
      </c>
      <c r="AF39" s="26" t="s">
        <v>64</v>
      </c>
      <c r="AG39" s="26"/>
      <c r="AH39" s="26"/>
      <c r="AI39" s="26" t="s">
        <v>33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9</v>
      </c>
      <c r="BA39" s="167">
        <f t="shared" si="22"/>
        <v>0</v>
      </c>
      <c r="BB39" s="167">
        <f t="shared" si="22"/>
        <v>8</v>
      </c>
      <c r="BC39" s="167">
        <f t="shared" si="22"/>
        <v>12</v>
      </c>
      <c r="BD39" s="167">
        <f t="shared" si="22"/>
        <v>13</v>
      </c>
      <c r="BE39" s="167">
        <f t="shared" si="22"/>
        <v>5</v>
      </c>
      <c r="BF39" s="167">
        <f t="shared" si="22"/>
        <v>7</v>
      </c>
      <c r="BG39" s="167">
        <f t="shared" si="22"/>
        <v>7</v>
      </c>
      <c r="BH39" s="167">
        <f t="shared" si="22"/>
        <v>10</v>
      </c>
      <c r="BI39" s="167">
        <f t="shared" si="22"/>
        <v>0</v>
      </c>
      <c r="BJ39" s="167">
        <f t="shared" si="22"/>
        <v>1</v>
      </c>
      <c r="BK39" s="167">
        <f t="shared" si="22"/>
        <v>3</v>
      </c>
      <c r="BL39" s="167">
        <f t="shared" si="22"/>
        <v>4</v>
      </c>
      <c r="BM39" s="167">
        <f t="shared" si="22"/>
        <v>0</v>
      </c>
      <c r="BN39" s="167">
        <f t="shared" si="22"/>
        <v>0</v>
      </c>
      <c r="BO39" s="167">
        <f t="shared" si="22"/>
        <v>1</v>
      </c>
      <c r="BP39" s="167">
        <f t="shared" si="22"/>
        <v>0</v>
      </c>
      <c r="BQ39" s="167">
        <f t="shared" si="22"/>
        <v>1</v>
      </c>
      <c r="BR39" s="167">
        <f t="shared" si="22"/>
        <v>1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C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275</v>
      </c>
      <c r="C44" s="17" t="s">
        <v>275</v>
      </c>
      <c r="D44" s="17" t="s">
        <v>253</v>
      </c>
      <c r="E44" s="17" t="s">
        <v>273</v>
      </c>
      <c r="F44" s="17" t="s">
        <v>273</v>
      </c>
      <c r="G44" s="17" t="s">
        <v>273</v>
      </c>
      <c r="H44" s="17" t="s">
        <v>274</v>
      </c>
      <c r="I44" s="17"/>
      <c r="J44" s="17" t="s">
        <v>275</v>
      </c>
      <c r="K44" s="17" t="s">
        <v>273</v>
      </c>
      <c r="L44" s="17"/>
      <c r="M44" s="17" t="s">
        <v>191</v>
      </c>
      <c r="N44" s="17" t="s">
        <v>276</v>
      </c>
      <c r="O44" s="17" t="s">
        <v>262</v>
      </c>
      <c r="P44" s="17" t="s">
        <v>277</v>
      </c>
      <c r="Q44" s="17" t="s">
        <v>277</v>
      </c>
      <c r="R44" s="17"/>
      <c r="S44" s="17" t="s">
        <v>191</v>
      </c>
      <c r="T44" s="17" t="s">
        <v>277</v>
      </c>
      <c r="U44" s="17"/>
      <c r="V44" s="17"/>
      <c r="W44" s="17" t="s">
        <v>279</v>
      </c>
      <c r="X44" s="17" t="s">
        <v>273</v>
      </c>
      <c r="Y44" s="17" t="s">
        <v>192</v>
      </c>
      <c r="Z44" s="17"/>
      <c r="AA44" s="17" t="s">
        <v>258</v>
      </c>
      <c r="AB44" s="17"/>
      <c r="AC44" s="17" t="s">
        <v>283</v>
      </c>
      <c r="AD44" s="17" t="s">
        <v>281</v>
      </c>
      <c r="AE44" s="17" t="s">
        <v>276</v>
      </c>
      <c r="AF44" s="17" t="s">
        <v>280</v>
      </c>
      <c r="AG44" s="17"/>
      <c r="AH44" s="17"/>
      <c r="AI44" s="17" t="s">
        <v>292</v>
      </c>
      <c r="AJ44" s="180"/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>AN165</v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92" t="s">
        <v>16</v>
      </c>
      <c r="C45" s="292" t="s">
        <v>16</v>
      </c>
      <c r="D45" s="289"/>
      <c r="E45" s="305" t="s">
        <v>49</v>
      </c>
      <c r="F45" s="305" t="s">
        <v>49</v>
      </c>
      <c r="G45" s="305" t="s">
        <v>49</v>
      </c>
      <c r="H45" s="288" t="s">
        <v>4</v>
      </c>
      <c r="I45" s="289"/>
      <c r="J45" s="292" t="s">
        <v>16</v>
      </c>
      <c r="K45" s="305" t="s">
        <v>49</v>
      </c>
      <c r="L45" s="289"/>
      <c r="M45" s="289"/>
      <c r="N45" s="217" t="s">
        <v>27</v>
      </c>
      <c r="O45" s="292" t="s">
        <v>16</v>
      </c>
      <c r="P45" s="308" t="s">
        <v>55</v>
      </c>
      <c r="Q45" s="308" t="s">
        <v>55</v>
      </c>
      <c r="R45" s="289"/>
      <c r="S45" s="289"/>
      <c r="T45" s="308" t="s">
        <v>55</v>
      </c>
      <c r="U45" s="289"/>
      <c r="V45" s="289"/>
      <c r="W45" s="290" t="s">
        <v>6</v>
      </c>
      <c r="X45" s="305" t="s">
        <v>49</v>
      </c>
      <c r="Y45" s="292" t="s">
        <v>16</v>
      </c>
      <c r="Z45" s="289"/>
      <c r="AA45" s="293" t="s">
        <v>225</v>
      </c>
      <c r="AB45" s="289"/>
      <c r="AC45" s="264" t="s">
        <v>74</v>
      </c>
      <c r="AD45" s="320" t="s">
        <v>282</v>
      </c>
      <c r="AE45" s="318" t="s">
        <v>27</v>
      </c>
      <c r="AF45" s="292" t="s">
        <v>16</v>
      </c>
      <c r="AG45" s="289"/>
      <c r="AH45" s="289"/>
      <c r="AI45" s="295" t="s">
        <v>26</v>
      </c>
      <c r="AJ45" s="313"/>
      <c r="AK45" s="315"/>
      <c r="AL45" s="317"/>
      <c r="AM45" s="289"/>
      <c r="AN45" s="289"/>
      <c r="AO45" s="289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>
        <v>6</v>
      </c>
      <c r="C46" s="26">
        <v>6</v>
      </c>
      <c r="D46" s="26"/>
      <c r="E46" s="26">
        <v>4</v>
      </c>
      <c r="F46" s="26">
        <v>4</v>
      </c>
      <c r="G46" s="26">
        <v>4</v>
      </c>
      <c r="H46" s="26">
        <v>5</v>
      </c>
      <c r="I46" s="26"/>
      <c r="J46" s="26">
        <v>6</v>
      </c>
      <c r="K46" s="26">
        <v>4</v>
      </c>
      <c r="L46" s="26"/>
      <c r="M46" s="26"/>
      <c r="N46" s="26">
        <v>7</v>
      </c>
      <c r="O46" s="26" t="s">
        <v>32</v>
      </c>
      <c r="P46" s="26">
        <v>8</v>
      </c>
      <c r="Q46" s="26">
        <v>8</v>
      </c>
      <c r="R46" s="26"/>
      <c r="S46" s="26"/>
      <c r="T46" s="26">
        <v>8</v>
      </c>
      <c r="U46" s="26"/>
      <c r="V46" s="26"/>
      <c r="W46" s="26">
        <v>1</v>
      </c>
      <c r="X46" s="26">
        <v>4</v>
      </c>
      <c r="Y46" s="26" t="s">
        <v>62</v>
      </c>
      <c r="Z46" s="26"/>
      <c r="AA46" s="26" t="s">
        <v>63</v>
      </c>
      <c r="AB46" s="26"/>
      <c r="AC46" s="26">
        <v>3</v>
      </c>
      <c r="AD46" s="26">
        <v>9</v>
      </c>
      <c r="AE46" s="26">
        <v>7</v>
      </c>
      <c r="AF46" s="26" t="s">
        <v>64</v>
      </c>
      <c r="AG46" s="26"/>
      <c r="AH46" s="26"/>
      <c r="AI46" s="26" t="s">
        <v>33</v>
      </c>
      <c r="AJ46" s="82"/>
      <c r="AK46" s="31"/>
      <c r="AL46" s="31"/>
      <c r="AM46" s="124"/>
      <c r="AN46" s="124"/>
      <c r="AO46" s="124"/>
      <c r="AP46" s="125"/>
      <c r="AQ46" s="4"/>
      <c r="AR46" s="28">
        <f>IF(HLOOKUP($A$1&amp;"b",[1]!Plan,AR70,FALSE)="","",HLOOKUP($A$1&amp;"b",[1]!Plan,AR70,FALSE))</f>
        <v>8</v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9</v>
      </c>
      <c r="BA46" s="167">
        <f t="shared" si="26"/>
        <v>0</v>
      </c>
      <c r="BB46" s="167">
        <f t="shared" si="26"/>
        <v>8</v>
      </c>
      <c r="BC46" s="167">
        <f t="shared" si="26"/>
        <v>12</v>
      </c>
      <c r="BD46" s="167">
        <f t="shared" si="26"/>
        <v>13</v>
      </c>
      <c r="BE46" s="167">
        <f t="shared" si="26"/>
        <v>5</v>
      </c>
      <c r="BF46" s="167">
        <f t="shared" si="26"/>
        <v>7</v>
      </c>
      <c r="BG46" s="167">
        <f t="shared" si="26"/>
        <v>7</v>
      </c>
      <c r="BH46" s="167">
        <f t="shared" si="26"/>
        <v>10</v>
      </c>
      <c r="BI46" s="167">
        <f t="shared" si="26"/>
        <v>0</v>
      </c>
      <c r="BJ46" s="167">
        <f t="shared" si="26"/>
        <v>0</v>
      </c>
      <c r="BK46" s="167">
        <f t="shared" si="26"/>
        <v>3</v>
      </c>
      <c r="BL46" s="167">
        <f t="shared" si="26"/>
        <v>4</v>
      </c>
      <c r="BM46" s="167">
        <f t="shared" si="26"/>
        <v>0</v>
      </c>
      <c r="BN46" s="167">
        <f t="shared" si="26"/>
        <v>0</v>
      </c>
      <c r="BO46" s="167">
        <f t="shared" si="26"/>
        <v>1</v>
      </c>
      <c r="BP46" s="167">
        <f t="shared" si="26"/>
        <v>0</v>
      </c>
      <c r="BQ46" s="167">
        <f t="shared" si="26"/>
        <v>1</v>
      </c>
      <c r="BR46" s="167">
        <f t="shared" si="26"/>
        <v>1</v>
      </c>
    </row>
    <row r="47" spans="1:71" ht="15" customHeight="1" x14ac:dyDescent="0.3">
      <c r="A47" s="192"/>
      <c r="B47" s="17" t="s">
        <v>275</v>
      </c>
      <c r="C47" s="17" t="s">
        <v>275</v>
      </c>
      <c r="D47" s="17" t="s">
        <v>253</v>
      </c>
      <c r="E47" s="17" t="s">
        <v>273</v>
      </c>
      <c r="F47" s="17" t="s">
        <v>273</v>
      </c>
      <c r="G47" s="17" t="s">
        <v>273</v>
      </c>
      <c r="H47" s="17" t="s">
        <v>274</v>
      </c>
      <c r="I47" s="17"/>
      <c r="J47" s="17" t="s">
        <v>275</v>
      </c>
      <c r="K47" s="17" t="s">
        <v>273</v>
      </c>
      <c r="L47" s="17"/>
      <c r="M47" s="17" t="s">
        <v>191</v>
      </c>
      <c r="N47" s="17" t="s">
        <v>276</v>
      </c>
      <c r="O47" s="17" t="s">
        <v>262</v>
      </c>
      <c r="P47" s="17" t="s">
        <v>277</v>
      </c>
      <c r="Q47" s="17" t="s">
        <v>277</v>
      </c>
      <c r="R47" s="17"/>
      <c r="S47" s="17" t="s">
        <v>191</v>
      </c>
      <c r="T47" s="17" t="s">
        <v>277</v>
      </c>
      <c r="U47" s="17"/>
      <c r="V47" s="17"/>
      <c r="W47" s="17" t="s">
        <v>279</v>
      </c>
      <c r="X47" s="17" t="s">
        <v>273</v>
      </c>
      <c r="Y47" s="17" t="s">
        <v>192</v>
      </c>
      <c r="Z47" s="17"/>
      <c r="AA47" s="17"/>
      <c r="AB47" s="17"/>
      <c r="AC47" s="17" t="s">
        <v>283</v>
      </c>
      <c r="AD47" s="17" t="s">
        <v>281</v>
      </c>
      <c r="AE47" s="17" t="s">
        <v>276</v>
      </c>
      <c r="AF47" s="17" t="s">
        <v>280</v>
      </c>
      <c r="AG47" s="17"/>
      <c r="AH47" s="17"/>
      <c r="AI47" s="17" t="s">
        <v>292</v>
      </c>
      <c r="AJ47" s="180"/>
      <c r="AK47" s="40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>AN165</v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92" t="s">
        <v>16</v>
      </c>
      <c r="C48" s="292" t="s">
        <v>16</v>
      </c>
      <c r="D48" s="289"/>
      <c r="E48" s="305" t="s">
        <v>49</v>
      </c>
      <c r="F48" s="305" t="s">
        <v>49</v>
      </c>
      <c r="G48" s="305" t="s">
        <v>49</v>
      </c>
      <c r="H48" s="288" t="s">
        <v>4</v>
      </c>
      <c r="I48" s="289"/>
      <c r="J48" s="292" t="s">
        <v>16</v>
      </c>
      <c r="K48" s="305" t="s">
        <v>49</v>
      </c>
      <c r="L48" s="289"/>
      <c r="M48" s="289"/>
      <c r="N48" s="217" t="s">
        <v>27</v>
      </c>
      <c r="O48" s="292" t="s">
        <v>16</v>
      </c>
      <c r="P48" s="308" t="s">
        <v>55</v>
      </c>
      <c r="Q48" s="308" t="s">
        <v>55</v>
      </c>
      <c r="R48" s="289"/>
      <c r="S48" s="289"/>
      <c r="T48" s="308" t="s">
        <v>55</v>
      </c>
      <c r="U48" s="289"/>
      <c r="V48" s="289"/>
      <c r="W48" s="290" t="s">
        <v>6</v>
      </c>
      <c r="X48" s="305" t="s">
        <v>49</v>
      </c>
      <c r="Y48" s="292" t="s">
        <v>16</v>
      </c>
      <c r="Z48" s="289"/>
      <c r="AA48" s="289"/>
      <c r="AB48" s="289"/>
      <c r="AC48" s="264" t="s">
        <v>74</v>
      </c>
      <c r="AD48" s="320" t="s">
        <v>282</v>
      </c>
      <c r="AE48" s="318" t="s">
        <v>27</v>
      </c>
      <c r="AF48" s="292" t="s">
        <v>16</v>
      </c>
      <c r="AG48" s="289"/>
      <c r="AH48" s="289"/>
      <c r="AI48" s="295" t="s">
        <v>26</v>
      </c>
      <c r="AJ48" s="313"/>
      <c r="AK48" s="316"/>
      <c r="AL48" s="317"/>
      <c r="AM48" s="289"/>
      <c r="AN48" s="289"/>
      <c r="AO48" s="289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>
        <v>6</v>
      </c>
      <c r="C49" s="26">
        <v>6</v>
      </c>
      <c r="D49" s="26"/>
      <c r="E49" s="26">
        <v>4</v>
      </c>
      <c r="F49" s="26">
        <v>4</v>
      </c>
      <c r="G49" s="26">
        <v>4</v>
      </c>
      <c r="H49" s="26">
        <v>5</v>
      </c>
      <c r="I49" s="26"/>
      <c r="J49" s="26">
        <v>6</v>
      </c>
      <c r="K49" s="26">
        <v>4</v>
      </c>
      <c r="L49" s="26"/>
      <c r="M49" s="26"/>
      <c r="N49" s="26">
        <v>7</v>
      </c>
      <c r="O49" s="26" t="s">
        <v>32</v>
      </c>
      <c r="P49" s="26">
        <v>8</v>
      </c>
      <c r="Q49" s="26">
        <v>8</v>
      </c>
      <c r="R49" s="26"/>
      <c r="S49" s="26"/>
      <c r="T49" s="26">
        <v>8</v>
      </c>
      <c r="U49" s="26"/>
      <c r="V49" s="26"/>
      <c r="W49" s="26">
        <v>1</v>
      </c>
      <c r="X49" s="26">
        <v>4</v>
      </c>
      <c r="Y49" s="26" t="s">
        <v>62</v>
      </c>
      <c r="Z49" s="26"/>
      <c r="AA49" s="26"/>
      <c r="AB49" s="26"/>
      <c r="AC49" s="26">
        <v>3</v>
      </c>
      <c r="AD49" s="26">
        <v>9</v>
      </c>
      <c r="AE49" s="26">
        <v>7</v>
      </c>
      <c r="AF49" s="26" t="s">
        <v>64</v>
      </c>
      <c r="AG49" s="26"/>
      <c r="AH49" s="26"/>
      <c r="AI49" s="26" t="s">
        <v>33</v>
      </c>
      <c r="AJ49" s="82"/>
      <c r="AK49" s="31"/>
      <c r="AL49" s="31"/>
      <c r="AM49" s="124"/>
      <c r="AN49" s="124"/>
      <c r="AO49" s="124"/>
      <c r="AP49" s="125"/>
      <c r="AQ49" s="4"/>
      <c r="AR49" s="28">
        <f>IF(HLOOKUP($A$1&amp;"b",[1]!Plan,AR70,FALSE)="","",HLOOKUP($A$1&amp;"b",[1]!Plan,AR70,FALSE))</f>
        <v>8</v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9</v>
      </c>
      <c r="BA49" s="167">
        <f t="shared" si="28"/>
        <v>0</v>
      </c>
      <c r="BB49" s="167">
        <f t="shared" si="28"/>
        <v>8</v>
      </c>
      <c r="BC49" s="167">
        <f t="shared" si="28"/>
        <v>12</v>
      </c>
      <c r="BD49" s="167">
        <f t="shared" si="28"/>
        <v>13</v>
      </c>
      <c r="BE49" s="167">
        <f t="shared" si="28"/>
        <v>5</v>
      </c>
      <c r="BF49" s="167">
        <f t="shared" si="28"/>
        <v>7</v>
      </c>
      <c r="BG49" s="167">
        <f t="shared" si="28"/>
        <v>7</v>
      </c>
      <c r="BH49" s="167">
        <f t="shared" si="28"/>
        <v>10</v>
      </c>
      <c r="BI49" s="167">
        <f t="shared" si="28"/>
        <v>0</v>
      </c>
      <c r="BJ49" s="167">
        <f t="shared" si="28"/>
        <v>0</v>
      </c>
      <c r="BK49" s="167">
        <f t="shared" si="28"/>
        <v>3</v>
      </c>
      <c r="BL49" s="167">
        <f t="shared" si="28"/>
        <v>4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1</v>
      </c>
      <c r="BR49" s="167">
        <f t="shared" si="28"/>
        <v>1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 t="s">
        <v>42</v>
      </c>
      <c r="U55" s="310" t="s">
        <v>42</v>
      </c>
      <c r="V55" s="310"/>
      <c r="W55" s="310"/>
      <c r="X55" s="310"/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4" t="s">
        <v>42</v>
      </c>
      <c r="AK55" s="310" t="s">
        <v>42</v>
      </c>
      <c r="AL55" s="312" t="s">
        <v>42</v>
      </c>
      <c r="AM55" s="310" t="s">
        <v>42</v>
      </c>
      <c r="AN55" s="310" t="s">
        <v>42</v>
      </c>
      <c r="AO55" s="310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311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2"/>
      <c r="O58" s="311"/>
      <c r="P58" s="311"/>
      <c r="Q58" s="311"/>
      <c r="R58" s="311"/>
      <c r="S58" s="311"/>
      <c r="T58" s="311" t="s">
        <v>42</v>
      </c>
      <c r="U58" s="311" t="s">
        <v>42</v>
      </c>
      <c r="V58" s="311"/>
      <c r="W58" s="311"/>
      <c r="X58" s="311"/>
      <c r="Y58" s="311"/>
      <c r="Z58" s="311"/>
      <c r="AA58" s="311"/>
      <c r="AB58" s="311"/>
      <c r="AC58" s="311"/>
      <c r="AD58" s="310"/>
      <c r="AE58" s="310"/>
      <c r="AF58" s="310"/>
      <c r="AG58" s="310"/>
      <c r="AH58" s="310"/>
      <c r="AI58" s="310"/>
      <c r="AJ58" s="314" t="s">
        <v>42</v>
      </c>
      <c r="AK58" s="310" t="s">
        <v>42</v>
      </c>
      <c r="AL58" s="312" t="s">
        <v>42</v>
      </c>
      <c r="AM58" s="310" t="s">
        <v>42</v>
      </c>
      <c r="AN58" s="310" t="s">
        <v>42</v>
      </c>
      <c r="AO58" s="310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 t="s">
        <v>165</v>
      </c>
      <c r="I61" s="194"/>
      <c r="J61" s="194" t="s">
        <v>165</v>
      </c>
      <c r="K61" s="194" t="s">
        <v>165</v>
      </c>
      <c r="L61" s="194"/>
      <c r="M61" s="194" t="s">
        <v>165</v>
      </c>
      <c r="N61" s="194" t="s">
        <v>165</v>
      </c>
      <c r="O61" s="210" t="s">
        <v>165</v>
      </c>
      <c r="P61" s="211" t="s">
        <v>165</v>
      </c>
      <c r="Q61" s="194" t="s">
        <v>165</v>
      </c>
      <c r="R61" s="210" t="s">
        <v>165</v>
      </c>
      <c r="S61" s="210" t="s">
        <v>165</v>
      </c>
      <c r="T61" s="210" t="s">
        <v>165</v>
      </c>
      <c r="U61" s="210"/>
      <c r="V61" s="210"/>
      <c r="W61" s="194" t="s">
        <v>165</v>
      </c>
      <c r="X61" s="194" t="s">
        <v>165</v>
      </c>
      <c r="Y61" s="194" t="s">
        <v>165</v>
      </c>
      <c r="Z61" s="194"/>
      <c r="AA61" s="194" t="s">
        <v>165</v>
      </c>
      <c r="AB61" s="194"/>
      <c r="AC61" s="194" t="s">
        <v>165</v>
      </c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 t="s">
        <v>165</v>
      </c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conditionalFormatting sqref="AZ16:BR16">
    <cfRule type="cellIs" dxfId="577" priority="4880" operator="equal">
      <formula>0</formula>
    </cfRule>
    <cfRule type="cellIs" dxfId="576" priority="4881" operator="greaterThan">
      <formula>0</formula>
    </cfRule>
  </conditionalFormatting>
  <conditionalFormatting sqref="AZ19:BR19">
    <cfRule type="cellIs" dxfId="575" priority="4878" operator="equal">
      <formula>0</formula>
    </cfRule>
    <cfRule type="cellIs" dxfId="574" priority="4879" operator="greaterThan">
      <formula>0</formula>
    </cfRule>
  </conditionalFormatting>
  <conditionalFormatting sqref="AZ22:BR22">
    <cfRule type="cellIs" dxfId="573" priority="4876" operator="equal">
      <formula>0</formula>
    </cfRule>
    <cfRule type="cellIs" dxfId="572" priority="4877" operator="greaterThan">
      <formula>0</formula>
    </cfRule>
  </conditionalFormatting>
  <conditionalFormatting sqref="AZ26:BR26">
    <cfRule type="cellIs" dxfId="571" priority="4874" operator="equal">
      <formula>0</formula>
    </cfRule>
    <cfRule type="cellIs" dxfId="570" priority="4875" operator="greaterThan">
      <formula>0</formula>
    </cfRule>
  </conditionalFormatting>
  <conditionalFormatting sqref="AZ29:BR29">
    <cfRule type="cellIs" dxfId="569" priority="4872" operator="equal">
      <formula>0</formula>
    </cfRule>
    <cfRule type="cellIs" dxfId="568" priority="4873" operator="greaterThan">
      <formula>0</formula>
    </cfRule>
  </conditionalFormatting>
  <conditionalFormatting sqref="AZ32:BR32">
    <cfRule type="cellIs" dxfId="567" priority="4870" operator="equal">
      <formula>0</formula>
    </cfRule>
    <cfRule type="cellIs" dxfId="566" priority="4871" operator="greaterThan">
      <formula>0</formula>
    </cfRule>
  </conditionalFormatting>
  <conditionalFormatting sqref="AZ36:BR36">
    <cfRule type="cellIs" dxfId="565" priority="4868" operator="equal">
      <formula>0</formula>
    </cfRule>
    <cfRule type="cellIs" dxfId="564" priority="4869" operator="greaterThan">
      <formula>0</formula>
    </cfRule>
  </conditionalFormatting>
  <conditionalFormatting sqref="AZ39:BR39">
    <cfRule type="cellIs" dxfId="563" priority="4866" operator="equal">
      <formula>0</formula>
    </cfRule>
    <cfRule type="cellIs" dxfId="562" priority="4867" operator="greaterThan">
      <formula>0</formula>
    </cfRule>
  </conditionalFormatting>
  <conditionalFormatting sqref="AZ42:BR42">
    <cfRule type="cellIs" dxfId="561" priority="4864" operator="equal">
      <formula>0</formula>
    </cfRule>
    <cfRule type="cellIs" dxfId="560" priority="4865" operator="greaterThan">
      <formula>0</formula>
    </cfRule>
  </conditionalFormatting>
  <conditionalFormatting sqref="AZ46:BR46">
    <cfRule type="cellIs" dxfId="559" priority="4862" operator="equal">
      <formula>0</formula>
    </cfRule>
    <cfRule type="cellIs" dxfId="558" priority="4863" operator="greaterThan">
      <formula>0</formula>
    </cfRule>
  </conditionalFormatting>
  <conditionalFormatting sqref="AZ49:BR49">
    <cfRule type="cellIs" dxfId="557" priority="4860" operator="equal">
      <formula>0</formula>
    </cfRule>
    <cfRule type="cellIs" dxfId="556" priority="4861" operator="greaterThan">
      <formula>0</formula>
    </cfRule>
  </conditionalFormatting>
  <conditionalFormatting sqref="AZ52:BR52">
    <cfRule type="cellIs" dxfId="555" priority="4858" operator="equal">
      <formula>0</formula>
    </cfRule>
    <cfRule type="cellIs" dxfId="554" priority="4859" operator="greaterThan">
      <formula>0</formula>
    </cfRule>
  </conditionalFormatting>
  <conditionalFormatting sqref="AZ56:BR56">
    <cfRule type="cellIs" dxfId="553" priority="4856" operator="equal">
      <formula>0</formula>
    </cfRule>
    <cfRule type="cellIs" dxfId="552" priority="4857" operator="greaterThan">
      <formula>0</formula>
    </cfRule>
  </conditionalFormatting>
  <conditionalFormatting sqref="AZ59:BR59">
    <cfRule type="cellIs" dxfId="551" priority="4854" operator="equal">
      <formula>0</formula>
    </cfRule>
    <cfRule type="cellIs" dxfId="550" priority="4855" operator="greaterThan">
      <formula>0</formula>
    </cfRule>
  </conditionalFormatting>
  <conditionalFormatting sqref="AZ62:BR62">
    <cfRule type="cellIs" dxfId="549" priority="4852" operator="equal">
      <formula>0</formula>
    </cfRule>
    <cfRule type="cellIs" dxfId="548" priority="4853" operator="greaterThan">
      <formula>0</formula>
    </cfRule>
  </conditionalFormatting>
  <conditionalFormatting sqref="A28:A29 A45:A46 A48:A49 A55:A56 A58:A59 A5:A6 A8:A9 A25:A26">
    <cfRule type="cellIs" dxfId="547" priority="4851" stopIfTrue="1" operator="equal">
      <formula>TRUE</formula>
    </cfRule>
  </conditionalFormatting>
  <conditionalFormatting sqref="A35:A36 A38:A39">
    <cfRule type="cellIs" dxfId="546" priority="4850" stopIfTrue="1" operator="equal">
      <formula>TRUE</formula>
    </cfRule>
  </conditionalFormatting>
  <conditionalFormatting sqref="AP16">
    <cfRule type="duplicateValues" dxfId="545" priority="4847"/>
  </conditionalFormatting>
  <conditionalFormatting sqref="AP19">
    <cfRule type="duplicateValues" dxfId="544" priority="4846"/>
  </conditionalFormatting>
  <conditionalFormatting sqref="AP26">
    <cfRule type="duplicateValues" dxfId="543" priority="4845"/>
  </conditionalFormatting>
  <conditionalFormatting sqref="AP39">
    <cfRule type="duplicateValues" dxfId="542" priority="4844"/>
  </conditionalFormatting>
  <conditionalFormatting sqref="AP36">
    <cfRule type="duplicateValues" dxfId="541" priority="4843"/>
  </conditionalFormatting>
  <conditionalFormatting sqref="AP39">
    <cfRule type="duplicateValues" dxfId="540" priority="4842"/>
  </conditionalFormatting>
  <conditionalFormatting sqref="AP49">
    <cfRule type="duplicateValues" dxfId="539" priority="4841"/>
  </conditionalFormatting>
  <conditionalFormatting sqref="AP46">
    <cfRule type="duplicateValues" dxfId="538" priority="4840"/>
  </conditionalFormatting>
  <conditionalFormatting sqref="AP49">
    <cfRule type="duplicateValues" dxfId="537" priority="4839"/>
  </conditionalFormatting>
  <conditionalFormatting sqref="AK6:AM6 AO6:AP6">
    <cfRule type="duplicateValues" dxfId="536" priority="4838"/>
  </conditionalFormatting>
  <conditionalFormatting sqref="AP9">
    <cfRule type="duplicateValues" dxfId="535" priority="4837"/>
  </conditionalFormatting>
  <conditionalFormatting sqref="AP36">
    <cfRule type="duplicateValues" dxfId="534" priority="4836"/>
  </conditionalFormatting>
  <conditionalFormatting sqref="AP39">
    <cfRule type="duplicateValues" dxfId="533" priority="4835"/>
  </conditionalFormatting>
  <conditionalFormatting sqref="AM36">
    <cfRule type="duplicateValues" dxfId="532" priority="4834"/>
  </conditionalFormatting>
  <conditionalFormatting sqref="AM39">
    <cfRule type="duplicateValues" dxfId="531" priority="4833"/>
  </conditionalFormatting>
  <conditionalFormatting sqref="AM46">
    <cfRule type="duplicateValues" dxfId="530" priority="4832"/>
  </conditionalFormatting>
  <conditionalFormatting sqref="AM49">
    <cfRule type="duplicateValues" dxfId="529" priority="4831"/>
  </conditionalFormatting>
  <conditionalFormatting sqref="AO46">
    <cfRule type="duplicateValues" dxfId="528" priority="4830"/>
  </conditionalFormatting>
  <conditionalFormatting sqref="AL6">
    <cfRule type="duplicateValues" dxfId="527" priority="4829"/>
  </conditionalFormatting>
  <conditionalFormatting sqref="AK9:AL9 AP9">
    <cfRule type="duplicateValues" dxfId="526" priority="4828"/>
  </conditionalFormatting>
  <conditionalFormatting sqref="AL6">
    <cfRule type="duplicateValues" dxfId="525" priority="4827"/>
  </conditionalFormatting>
  <conditionalFormatting sqref="AK6">
    <cfRule type="duplicateValues" dxfId="524" priority="4826"/>
  </conditionalFormatting>
  <conditionalFormatting sqref="AK16:AL16 AP16">
    <cfRule type="duplicateValues" dxfId="523" priority="4825"/>
  </conditionalFormatting>
  <conditionalFormatting sqref="AP19">
    <cfRule type="duplicateValues" dxfId="522" priority="4824"/>
  </conditionalFormatting>
  <conditionalFormatting sqref="AK9">
    <cfRule type="duplicateValues" dxfId="521" priority="4823"/>
  </conditionalFormatting>
  <conditionalFormatting sqref="AK9">
    <cfRule type="duplicateValues" dxfId="520" priority="4822"/>
  </conditionalFormatting>
  <conditionalFormatting sqref="AJ26">
    <cfRule type="duplicateValues" dxfId="519" priority="4821"/>
  </conditionalFormatting>
  <conditionalFormatting sqref="AJ29">
    <cfRule type="duplicateValues" dxfId="518" priority="4820"/>
  </conditionalFormatting>
  <conditionalFormatting sqref="AJ46">
    <cfRule type="duplicateValues" dxfId="517" priority="4819"/>
  </conditionalFormatting>
  <conditionalFormatting sqref="AJ49">
    <cfRule type="duplicateValues" dxfId="516" priority="4818"/>
  </conditionalFormatting>
  <conditionalFormatting sqref="AK16">
    <cfRule type="duplicateValues" dxfId="515" priority="4817"/>
  </conditionalFormatting>
  <conditionalFormatting sqref="AK16">
    <cfRule type="duplicateValues" dxfId="514" priority="4816"/>
  </conditionalFormatting>
  <conditionalFormatting sqref="AK19">
    <cfRule type="duplicateValues" dxfId="513" priority="4815"/>
  </conditionalFormatting>
  <conditionalFormatting sqref="AK19">
    <cfRule type="duplicateValues" dxfId="512" priority="4814"/>
  </conditionalFormatting>
  <conditionalFormatting sqref="AK26">
    <cfRule type="duplicateValues" dxfId="511" priority="4813"/>
  </conditionalFormatting>
  <conditionalFormatting sqref="AK26">
    <cfRule type="duplicateValues" dxfId="510" priority="4812"/>
  </conditionalFormatting>
  <conditionalFormatting sqref="AK39">
    <cfRule type="duplicateValues" dxfId="509" priority="4809"/>
  </conditionalFormatting>
  <conditionalFormatting sqref="AK39">
    <cfRule type="duplicateValues" dxfId="508" priority="4808"/>
  </conditionalFormatting>
  <conditionalFormatting sqref="AK46">
    <cfRule type="duplicateValues" dxfId="507" priority="4807"/>
  </conditionalFormatting>
  <conditionalFormatting sqref="AK46">
    <cfRule type="duplicateValues" dxfId="506" priority="4806"/>
  </conditionalFormatting>
  <conditionalFormatting sqref="AP29">
    <cfRule type="duplicateValues" dxfId="505" priority="4805"/>
  </conditionalFormatting>
  <conditionalFormatting sqref="AM36 AM46">
    <cfRule type="duplicateValues" dxfId="504" priority="4804"/>
  </conditionalFormatting>
  <conditionalFormatting sqref="AM49">
    <cfRule type="duplicateValues" dxfId="503" priority="4803"/>
  </conditionalFormatting>
  <conditionalFormatting sqref="AK6">
    <cfRule type="duplicateValues" dxfId="502" priority="4802"/>
  </conditionalFormatting>
  <conditionalFormatting sqref="AK6">
    <cfRule type="duplicateValues" dxfId="501" priority="4801"/>
  </conditionalFormatting>
  <conditionalFormatting sqref="AK19">
    <cfRule type="duplicateValues" dxfId="500" priority="4800"/>
  </conditionalFormatting>
  <conditionalFormatting sqref="AK39">
    <cfRule type="duplicateValues" dxfId="499" priority="4799"/>
  </conditionalFormatting>
  <conditionalFormatting sqref="AJ26">
    <cfRule type="duplicateValues" dxfId="498" priority="4798"/>
  </conditionalFormatting>
  <conditionalFormatting sqref="AJ26">
    <cfRule type="duplicateValues" dxfId="497" priority="4797"/>
  </conditionalFormatting>
  <conditionalFormatting sqref="AJ29">
    <cfRule type="duplicateValues" dxfId="496" priority="4796"/>
  </conditionalFormatting>
  <conditionalFormatting sqref="AJ29">
    <cfRule type="duplicateValues" dxfId="495" priority="4795"/>
  </conditionalFormatting>
  <conditionalFormatting sqref="AJ46">
    <cfRule type="duplicateValues" dxfId="494" priority="4794"/>
  </conditionalFormatting>
  <conditionalFormatting sqref="AJ46">
    <cfRule type="duplicateValues" dxfId="493" priority="4793"/>
  </conditionalFormatting>
  <conditionalFormatting sqref="AJ49">
    <cfRule type="duplicateValues" dxfId="492" priority="4792"/>
  </conditionalFormatting>
  <conditionalFormatting sqref="AJ49">
    <cfRule type="duplicateValues" dxfId="491" priority="4791"/>
  </conditionalFormatting>
  <conditionalFormatting sqref="AK26">
    <cfRule type="duplicateValues" dxfId="490" priority="4790"/>
  </conditionalFormatting>
  <conditionalFormatting sqref="AM39">
    <cfRule type="duplicateValues" dxfId="489" priority="4788"/>
  </conditionalFormatting>
  <conditionalFormatting sqref="AK46">
    <cfRule type="duplicateValues" dxfId="488" priority="4787"/>
  </conditionalFormatting>
  <conditionalFormatting sqref="AJ6">
    <cfRule type="duplicateValues" dxfId="487" priority="4786"/>
  </conditionalFormatting>
  <conditionalFormatting sqref="AJ6">
    <cfRule type="duplicateValues" dxfId="486" priority="4785"/>
  </conditionalFormatting>
  <conditionalFormatting sqref="AJ6">
    <cfRule type="duplicateValues" dxfId="485" priority="4784"/>
  </conditionalFormatting>
  <conditionalFormatting sqref="AJ16">
    <cfRule type="duplicateValues" dxfId="484" priority="4783"/>
  </conditionalFormatting>
  <conditionalFormatting sqref="AJ16">
    <cfRule type="duplicateValues" dxfId="483" priority="4782"/>
  </conditionalFormatting>
  <conditionalFormatting sqref="AJ16">
    <cfRule type="duplicateValues" dxfId="482" priority="4781"/>
  </conditionalFormatting>
  <conditionalFormatting sqref="AJ19">
    <cfRule type="duplicateValues" dxfId="481" priority="4780"/>
  </conditionalFormatting>
  <conditionalFormatting sqref="AJ19">
    <cfRule type="duplicateValues" dxfId="480" priority="4779"/>
  </conditionalFormatting>
  <conditionalFormatting sqref="AJ19">
    <cfRule type="duplicateValues" dxfId="479" priority="4778"/>
  </conditionalFormatting>
  <conditionalFormatting sqref="AN16">
    <cfRule type="duplicateValues" dxfId="478" priority="4777"/>
  </conditionalFormatting>
  <conditionalFormatting sqref="AO9">
    <cfRule type="duplicateValues" dxfId="477" priority="4776"/>
  </conditionalFormatting>
  <conditionalFormatting sqref="AL19">
    <cfRule type="duplicateValues" dxfId="476" priority="4775"/>
  </conditionalFormatting>
  <conditionalFormatting sqref="AL46 AL26">
    <cfRule type="duplicateValues" dxfId="475" priority="4774"/>
  </conditionalFormatting>
  <conditionalFormatting sqref="AL49 AL29">
    <cfRule type="duplicateValues" dxfId="474" priority="4773"/>
  </conditionalFormatting>
  <conditionalFormatting sqref="AM26">
    <cfRule type="duplicateValues" dxfId="473" priority="4772"/>
  </conditionalFormatting>
  <conditionalFormatting sqref="AM29">
    <cfRule type="duplicateValues" dxfId="472" priority="4771"/>
  </conditionalFormatting>
  <conditionalFormatting sqref="AN19">
    <cfRule type="duplicateValues" dxfId="471" priority="4770"/>
  </conditionalFormatting>
  <conditionalFormatting sqref="AN26">
    <cfRule type="duplicateValues" dxfId="470" priority="4769"/>
  </conditionalFormatting>
  <conditionalFormatting sqref="AN29">
    <cfRule type="duplicateValues" dxfId="469" priority="4768"/>
  </conditionalFormatting>
  <conditionalFormatting sqref="AN36">
    <cfRule type="duplicateValues" dxfId="468" priority="4767"/>
  </conditionalFormatting>
  <conditionalFormatting sqref="AN39">
    <cfRule type="duplicateValues" dxfId="467" priority="4766"/>
  </conditionalFormatting>
  <conditionalFormatting sqref="AN46">
    <cfRule type="duplicateValues" dxfId="466" priority="4765"/>
  </conditionalFormatting>
  <conditionalFormatting sqref="AN49">
    <cfRule type="duplicateValues" dxfId="465" priority="4764"/>
  </conditionalFormatting>
  <conditionalFormatting sqref="AO16">
    <cfRule type="duplicateValues" dxfId="464" priority="4763"/>
  </conditionalFormatting>
  <conditionalFormatting sqref="AO19">
    <cfRule type="duplicateValues" dxfId="463" priority="4762"/>
  </conditionalFormatting>
  <conditionalFormatting sqref="AO26">
    <cfRule type="duplicateValues" dxfId="462" priority="4761"/>
  </conditionalFormatting>
  <conditionalFormatting sqref="AO29">
    <cfRule type="duplicateValues" dxfId="461" priority="4760"/>
  </conditionalFormatting>
  <conditionalFormatting sqref="AO36">
    <cfRule type="duplicateValues" dxfId="460" priority="4759"/>
  </conditionalFormatting>
  <conditionalFormatting sqref="AO39">
    <cfRule type="duplicateValues" dxfId="459" priority="4758"/>
  </conditionalFormatting>
  <conditionalFormatting sqref="AJ36">
    <cfRule type="duplicateValues" dxfId="458" priority="4757"/>
  </conditionalFormatting>
  <conditionalFormatting sqref="AJ36">
    <cfRule type="duplicateValues" dxfId="457" priority="4756"/>
  </conditionalFormatting>
  <conditionalFormatting sqref="AJ36">
    <cfRule type="duplicateValues" dxfId="456" priority="4755"/>
  </conditionalFormatting>
  <conditionalFormatting sqref="AZ6:BR6">
    <cfRule type="cellIs" dxfId="455" priority="4753" operator="equal">
      <formula>0</formula>
    </cfRule>
    <cfRule type="cellIs" dxfId="454" priority="4754" operator="greaterThan">
      <formula>0</formula>
    </cfRule>
  </conditionalFormatting>
  <conditionalFormatting sqref="AZ9:BR9">
    <cfRule type="cellIs" dxfId="453" priority="4751" operator="equal">
      <formula>0</formula>
    </cfRule>
    <cfRule type="cellIs" dxfId="452" priority="4752" operator="greaterThan">
      <formula>0</formula>
    </cfRule>
  </conditionalFormatting>
  <conditionalFormatting sqref="AZ12:BR12">
    <cfRule type="cellIs" dxfId="451" priority="4749" operator="equal">
      <formula>0</formula>
    </cfRule>
    <cfRule type="cellIs" dxfId="450" priority="4750" operator="greaterThan">
      <formula>0</formula>
    </cfRule>
  </conditionalFormatting>
  <conditionalFormatting sqref="AK49">
    <cfRule type="duplicateValues" dxfId="449" priority="4748"/>
  </conditionalFormatting>
  <conditionalFormatting sqref="AK49">
    <cfRule type="duplicateValues" dxfId="448" priority="4747"/>
  </conditionalFormatting>
  <conditionalFormatting sqref="AK49">
    <cfRule type="duplicateValues" dxfId="447" priority="4746"/>
  </conditionalFormatting>
  <conditionalFormatting sqref="AL36">
    <cfRule type="duplicateValues" dxfId="446" priority="4745"/>
  </conditionalFormatting>
  <conditionalFormatting sqref="AL39">
    <cfRule type="duplicateValues" dxfId="445" priority="4744"/>
  </conditionalFormatting>
  <conditionalFormatting sqref="AM9">
    <cfRule type="duplicateValues" dxfId="444" priority="4743"/>
  </conditionalFormatting>
  <conditionalFormatting sqref="AM16">
    <cfRule type="duplicateValues" dxfId="443" priority="4742"/>
  </conditionalFormatting>
  <conditionalFormatting sqref="AM19">
    <cfRule type="duplicateValues" dxfId="442" priority="4741"/>
  </conditionalFormatting>
  <conditionalFormatting sqref="AN6">
    <cfRule type="duplicateValues" dxfId="441" priority="4740"/>
  </conditionalFormatting>
  <conditionalFormatting sqref="AN9">
    <cfRule type="duplicateValues" dxfId="440" priority="4739"/>
  </conditionalFormatting>
  <conditionalFormatting sqref="AO49">
    <cfRule type="duplicateValues" dxfId="439" priority="4738"/>
  </conditionalFormatting>
  <conditionalFormatting sqref="AH6">
    <cfRule type="duplicateValues" dxfId="438" priority="4737"/>
  </conditionalFormatting>
  <conditionalFormatting sqref="AH9">
    <cfRule type="duplicateValues" dxfId="437" priority="4736"/>
  </conditionalFormatting>
  <conditionalFormatting sqref="AH16">
    <cfRule type="duplicateValues" dxfId="436" priority="4735"/>
  </conditionalFormatting>
  <conditionalFormatting sqref="AH19">
    <cfRule type="duplicateValues" dxfId="435" priority="4734"/>
  </conditionalFormatting>
  <conditionalFormatting sqref="AH26">
    <cfRule type="duplicateValues" dxfId="434" priority="4733"/>
  </conditionalFormatting>
  <conditionalFormatting sqref="AH26">
    <cfRule type="duplicateValues" dxfId="433" priority="4732"/>
  </conditionalFormatting>
  <conditionalFormatting sqref="AH29">
    <cfRule type="duplicateValues" dxfId="432" priority="4731"/>
  </conditionalFormatting>
  <conditionalFormatting sqref="A15:A16 A18:A19">
    <cfRule type="cellIs" dxfId="431" priority="4730" stopIfTrue="1" operator="equal">
      <formula>TRUE</formula>
    </cfRule>
  </conditionalFormatting>
  <conditionalFormatting sqref="AH36">
    <cfRule type="duplicateValues" dxfId="430" priority="4728"/>
  </conditionalFormatting>
  <conditionalFormatting sqref="AH36">
    <cfRule type="duplicateValues" dxfId="429" priority="4727"/>
  </conditionalFormatting>
  <conditionalFormatting sqref="AH39">
    <cfRule type="duplicateValues" dxfId="428" priority="4726"/>
  </conditionalFormatting>
  <conditionalFormatting sqref="AH46">
    <cfRule type="duplicateValues" dxfId="427" priority="4723"/>
  </conditionalFormatting>
  <conditionalFormatting sqref="AH46">
    <cfRule type="duplicateValues" dxfId="426" priority="4722"/>
  </conditionalFormatting>
  <conditionalFormatting sqref="AH49">
    <cfRule type="duplicateValues" dxfId="425" priority="4721"/>
  </conditionalFormatting>
  <conditionalFormatting sqref="AI6">
    <cfRule type="duplicateValues" dxfId="424" priority="4718"/>
  </conditionalFormatting>
  <conditionalFormatting sqref="AI6">
    <cfRule type="duplicateValues" dxfId="423" priority="4717"/>
  </conditionalFormatting>
  <conditionalFormatting sqref="AI16">
    <cfRule type="duplicateValues" dxfId="422" priority="4715"/>
  </conditionalFormatting>
  <conditionalFormatting sqref="AI16">
    <cfRule type="duplicateValues" dxfId="421" priority="4714"/>
  </conditionalFormatting>
  <conditionalFormatting sqref="AI26">
    <cfRule type="duplicateValues" dxfId="420" priority="4712"/>
  </conditionalFormatting>
  <conditionalFormatting sqref="AI26">
    <cfRule type="duplicateValues" dxfId="419" priority="4711"/>
  </conditionalFormatting>
  <conditionalFormatting sqref="AK29">
    <cfRule type="duplicateValues" dxfId="418" priority="1753"/>
  </conditionalFormatting>
  <conditionalFormatting sqref="AK29">
    <cfRule type="duplicateValues" dxfId="417" priority="1752"/>
  </conditionalFormatting>
  <conditionalFormatting sqref="AK29">
    <cfRule type="duplicateValues" dxfId="416" priority="1751"/>
  </conditionalFormatting>
  <conditionalFormatting sqref="AI9">
    <cfRule type="duplicateValues" dxfId="415" priority="1239"/>
  </conditionalFormatting>
  <conditionalFormatting sqref="AI9">
    <cfRule type="duplicateValues" dxfId="414" priority="1238"/>
  </conditionalFormatting>
  <conditionalFormatting sqref="AI19">
    <cfRule type="duplicateValues" dxfId="413" priority="1185"/>
  </conditionalFormatting>
  <conditionalFormatting sqref="AI19">
    <cfRule type="duplicateValues" dxfId="412" priority="1184"/>
  </conditionalFormatting>
  <conditionalFormatting sqref="AI36">
    <cfRule type="duplicateValues" dxfId="411" priority="1171"/>
  </conditionalFormatting>
  <conditionalFormatting sqref="AI36">
    <cfRule type="duplicateValues" dxfId="410" priority="1170"/>
  </conditionalFormatting>
  <conditionalFormatting sqref="AI39">
    <cfRule type="duplicateValues" dxfId="409" priority="1169"/>
  </conditionalFormatting>
  <conditionalFormatting sqref="AI39">
    <cfRule type="duplicateValues" dxfId="408" priority="1168"/>
  </conditionalFormatting>
  <conditionalFormatting sqref="AI29">
    <cfRule type="duplicateValues" dxfId="407" priority="1131"/>
  </conditionalFormatting>
  <conditionalFormatting sqref="AI29">
    <cfRule type="duplicateValues" dxfId="406" priority="1130"/>
  </conditionalFormatting>
  <conditionalFormatting sqref="AI46">
    <cfRule type="duplicateValues" dxfId="405" priority="555"/>
  </conditionalFormatting>
  <conditionalFormatting sqref="AI46">
    <cfRule type="duplicateValues" dxfId="404" priority="554"/>
  </conditionalFormatting>
  <conditionalFormatting sqref="AI49">
    <cfRule type="duplicateValues" dxfId="403" priority="553"/>
  </conditionalFormatting>
  <conditionalFormatting sqref="AI49">
    <cfRule type="duplicateValues" dxfId="402" priority="552"/>
  </conditionalFormatting>
  <conditionalFormatting sqref="B6:AG6">
    <cfRule type="duplicateValues" dxfId="401" priority="12"/>
  </conditionalFormatting>
  <conditionalFormatting sqref="B9:AG9">
    <cfRule type="duplicateValues" dxfId="400" priority="11"/>
  </conditionalFormatting>
  <conditionalFormatting sqref="B16:AG16">
    <cfRule type="duplicateValues" dxfId="399" priority="10"/>
  </conditionalFormatting>
  <conditionalFormatting sqref="B19:AG19">
    <cfRule type="duplicateValues" dxfId="398" priority="9"/>
  </conditionalFormatting>
  <conditionalFormatting sqref="B26:AG26">
    <cfRule type="duplicateValues" dxfId="397" priority="8"/>
  </conditionalFormatting>
  <conditionalFormatting sqref="B29:AG29">
    <cfRule type="duplicateValues" dxfId="396" priority="7"/>
  </conditionalFormatting>
  <conditionalFormatting sqref="B36:AG36">
    <cfRule type="duplicateValues" dxfId="395" priority="6"/>
  </conditionalFormatting>
  <conditionalFormatting sqref="B39:AG39">
    <cfRule type="duplicateValues" dxfId="394" priority="5"/>
  </conditionalFormatting>
  <conditionalFormatting sqref="B46:AG46">
    <cfRule type="duplicateValues" dxfId="393" priority="4"/>
  </conditionalFormatting>
  <conditionalFormatting sqref="B49:AG49">
    <cfRule type="duplicateValues" dxfId="392" priority="3"/>
  </conditionalFormatting>
  <conditionalFormatting sqref="B56:AG56">
    <cfRule type="duplicateValues" dxfId="391" priority="2"/>
  </conditionalFormatting>
  <conditionalFormatting sqref="B59:AG59">
    <cfRule type="duplicateValues" dxfId="390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14497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849" stopIfTrue="1" operator="containsText" id="{FFD7DA28-2D5B-4408-BB70-61F74DF56DAC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4848" stopIfTrue="1" operator="containsText" id="{321883BC-B5E6-4ABA-BB9D-C2017492E123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4729" stopIfTrue="1" operator="containsText" id="{A8BDE802-7238-4BCC-BE10-0938283CD7C1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B2AC-A252-47C3-A66B-2E12CA85E104}">
  <sheetPr codeName="Tabelle278"/>
  <dimension ref="A1:CE96"/>
  <sheetViews>
    <sheetView topLeftCell="M1" zoomScale="70" zoomScaleNormal="70" zoomScaleSheetLayoutView="70" zoomScalePageLayoutView="70" workbookViewId="0">
      <selection activeCell="AF11" sqref="AF11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6">
      <c r="A1" s="2">
        <v>2</v>
      </c>
      <c r="B1" s="3">
        <f>DATE(YEAR(A2),1,7*A1-3-WEEKDAY(DATE(YEAR(A2),,),3))</f>
        <v>43836</v>
      </c>
      <c r="C1" s="2" t="s">
        <v>29</v>
      </c>
      <c r="D1" s="3">
        <f>B1+4</f>
        <v>43840</v>
      </c>
      <c r="E1" s="207">
        <f ca="1">SUMIF(B6:AI7,"&lt;&gt;"&amp;"",B2:AI2)</f>
        <v>75</v>
      </c>
      <c r="F1" s="592" t="s">
        <v>272</v>
      </c>
      <c r="G1" s="593"/>
      <c r="H1" s="593"/>
      <c r="I1" s="593"/>
      <c r="J1" s="593"/>
      <c r="K1" s="593"/>
      <c r="L1" s="593"/>
      <c r="M1" s="257"/>
      <c r="N1" s="285"/>
      <c r="O1" s="285"/>
      <c r="P1" s="227"/>
      <c r="Q1" s="227"/>
      <c r="R1" s="262"/>
      <c r="S1" s="253"/>
      <c r="T1" s="222"/>
      <c r="U1" s="237"/>
      <c r="V1" s="224"/>
      <c r="W1" s="253"/>
      <c r="X1" s="221"/>
      <c r="Y1" s="223"/>
      <c r="Z1" s="212"/>
      <c r="AA1" s="227"/>
      <c r="AB1" s="227"/>
      <c r="AC1" s="219"/>
      <c r="AD1" s="221"/>
      <c r="AE1" s="221"/>
      <c r="AF1" s="227"/>
      <c r="AG1" s="227"/>
      <c r="AH1" s="221"/>
      <c r="AI1" s="220"/>
      <c r="AJ1" s="225"/>
      <c r="AK1" s="254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2</v>
      </c>
      <c r="C2" s="165">
        <v>1</v>
      </c>
      <c r="D2" s="165">
        <v>4</v>
      </c>
      <c r="E2" s="166">
        <v>3</v>
      </c>
      <c r="F2" s="166">
        <v>2</v>
      </c>
      <c r="G2" s="166">
        <v>2</v>
      </c>
      <c r="H2" s="166">
        <v>13</v>
      </c>
      <c r="I2" s="9"/>
      <c r="J2" s="165">
        <v>2</v>
      </c>
      <c r="K2" s="165">
        <v>3</v>
      </c>
      <c r="L2" s="9"/>
      <c r="M2" s="165">
        <v>4</v>
      </c>
      <c r="N2" s="165">
        <v>6</v>
      </c>
      <c r="O2" s="165">
        <v>3</v>
      </c>
      <c r="P2" s="165">
        <v>2</v>
      </c>
      <c r="Q2" s="165">
        <v>2</v>
      </c>
      <c r="R2" s="165">
        <v>1</v>
      </c>
      <c r="S2" s="165">
        <v>1</v>
      </c>
      <c r="T2" s="165">
        <v>3</v>
      </c>
      <c r="U2" s="165">
        <v>1</v>
      </c>
      <c r="V2" s="165">
        <v>1</v>
      </c>
      <c r="W2" s="165">
        <v>1</v>
      </c>
      <c r="X2" s="165">
        <v>1</v>
      </c>
      <c r="Y2" s="165">
        <v>2</v>
      </c>
      <c r="Z2" s="9"/>
      <c r="AA2" s="166">
        <v>1</v>
      </c>
      <c r="AB2" s="263"/>
      <c r="AC2" s="165">
        <v>8</v>
      </c>
      <c r="AD2" s="165">
        <v>5</v>
      </c>
      <c r="AE2" s="165">
        <v>5</v>
      </c>
      <c r="AF2" s="165">
        <v>2</v>
      </c>
      <c r="AG2" s="165">
        <v>1</v>
      </c>
      <c r="AH2" s="9"/>
      <c r="AI2" s="165">
        <v>2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2</v>
      </c>
      <c r="BA2" s="287">
        <f t="shared" ref="BA2:BR2" si="0">MAX(BA6,BA9,BA12,BA16,BA19,BA22,BA26,BA29,BA32,BA36,BA39,BA42,BA46,BA49,BA52,BA56,BA59,BA62)</f>
        <v>0</v>
      </c>
      <c r="BB2" s="287">
        <f t="shared" si="0"/>
        <v>8</v>
      </c>
      <c r="BC2" s="287">
        <f t="shared" si="0"/>
        <v>4</v>
      </c>
      <c r="BD2" s="287">
        <f t="shared" si="0"/>
        <v>16</v>
      </c>
      <c r="BE2" s="287">
        <f t="shared" si="0"/>
        <v>5</v>
      </c>
      <c r="BF2" s="287">
        <f t="shared" si="0"/>
        <v>8</v>
      </c>
      <c r="BG2" s="287">
        <f t="shared" si="0"/>
        <v>10</v>
      </c>
      <c r="BH2" s="287">
        <f t="shared" si="0"/>
        <v>10</v>
      </c>
      <c r="BI2" s="287">
        <f t="shared" si="0"/>
        <v>0</v>
      </c>
      <c r="BJ2" s="287">
        <f t="shared" si="0"/>
        <v>0</v>
      </c>
      <c r="BK2" s="287">
        <f t="shared" si="0"/>
        <v>0</v>
      </c>
      <c r="BL2" s="287">
        <f t="shared" si="0"/>
        <v>3</v>
      </c>
      <c r="BM2" s="287">
        <f t="shared" si="0"/>
        <v>0</v>
      </c>
      <c r="BN2" s="287">
        <f t="shared" si="0"/>
        <v>0</v>
      </c>
      <c r="BO2" s="287">
        <f t="shared" si="0"/>
        <v>1</v>
      </c>
      <c r="BP2" s="287">
        <f t="shared" si="0"/>
        <v>0</v>
      </c>
      <c r="BQ2" s="287">
        <f t="shared" si="0"/>
        <v>0</v>
      </c>
      <c r="BR2" s="287">
        <f t="shared" si="0"/>
        <v>3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197</v>
      </c>
      <c r="C3" s="90" t="s">
        <v>199</v>
      </c>
      <c r="D3" s="90" t="s">
        <v>203</v>
      </c>
      <c r="E3" s="90" t="s">
        <v>236</v>
      </c>
      <c r="F3" s="90" t="s">
        <v>237</v>
      </c>
      <c r="G3" s="90" t="s">
        <v>238</v>
      </c>
      <c r="H3" s="90" t="s">
        <v>239</v>
      </c>
      <c r="I3" s="13"/>
      <c r="J3" s="13" t="s">
        <v>195</v>
      </c>
      <c r="K3" s="13" t="s">
        <v>240</v>
      </c>
      <c r="L3" s="13"/>
      <c r="M3" s="13" t="s">
        <v>205</v>
      </c>
      <c r="N3" s="13" t="s">
        <v>241</v>
      </c>
      <c r="O3" s="13" t="s">
        <v>196</v>
      </c>
      <c r="P3" s="13" t="s">
        <v>242</v>
      </c>
      <c r="Q3" s="13" t="s">
        <v>243</v>
      </c>
      <c r="R3" s="13" t="s">
        <v>198</v>
      </c>
      <c r="S3" s="13" t="s">
        <v>214</v>
      </c>
      <c r="T3" s="12" t="s">
        <v>244</v>
      </c>
      <c r="U3" s="12" t="s">
        <v>245</v>
      </c>
      <c r="V3" s="12" t="s">
        <v>246</v>
      </c>
      <c r="W3" s="12" t="s">
        <v>246</v>
      </c>
      <c r="X3" s="12" t="s">
        <v>194</v>
      </c>
      <c r="Y3" s="12" t="s">
        <v>194</v>
      </c>
      <c r="Z3" s="12"/>
      <c r="AA3" s="286" t="s">
        <v>270</v>
      </c>
      <c r="AB3" s="286"/>
      <c r="AC3" s="12" t="s">
        <v>247</v>
      </c>
      <c r="AD3" s="12" t="s">
        <v>248</v>
      </c>
      <c r="AE3" s="12" t="s">
        <v>249</v>
      </c>
      <c r="AF3" s="12" t="s">
        <v>250</v>
      </c>
      <c r="AG3" s="12" t="s">
        <v>251</v>
      </c>
      <c r="AH3" s="12"/>
      <c r="AI3" s="12" t="s">
        <v>216</v>
      </c>
      <c r="AJ3" s="12"/>
      <c r="AK3" s="12"/>
      <c r="AL3" s="13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262</v>
      </c>
      <c r="C4" s="17" t="s">
        <v>262</v>
      </c>
      <c r="D4" s="17" t="s">
        <v>253</v>
      </c>
      <c r="E4" s="17" t="s">
        <v>254</v>
      </c>
      <c r="F4" s="17" t="s">
        <v>252</v>
      </c>
      <c r="G4" s="17" t="s">
        <v>255</v>
      </c>
      <c r="H4" s="17" t="s">
        <v>255</v>
      </c>
      <c r="I4" s="17"/>
      <c r="J4" s="17" t="s">
        <v>256</v>
      </c>
      <c r="K4" s="17" t="s">
        <v>256</v>
      </c>
      <c r="L4" s="17"/>
      <c r="M4" s="17" t="s">
        <v>191</v>
      </c>
      <c r="N4" s="17" t="s">
        <v>266</v>
      </c>
      <c r="O4" s="17" t="s">
        <v>264</v>
      </c>
      <c r="P4" s="17" t="s">
        <v>269</v>
      </c>
      <c r="Q4" s="17" t="s">
        <v>269</v>
      </c>
      <c r="R4" s="17" t="s">
        <v>264</v>
      </c>
      <c r="S4" s="17" t="s">
        <v>191</v>
      </c>
      <c r="T4" s="17" t="s">
        <v>269</v>
      </c>
      <c r="U4" s="17" t="s">
        <v>254</v>
      </c>
      <c r="V4" s="17" t="s">
        <v>257</v>
      </c>
      <c r="W4" s="17" t="s">
        <v>264</v>
      </c>
      <c r="X4" s="17" t="s">
        <v>255</v>
      </c>
      <c r="Y4" s="17" t="s">
        <v>192</v>
      </c>
      <c r="Z4" s="17"/>
      <c r="AA4" s="17" t="s">
        <v>258</v>
      </c>
      <c r="AB4" s="17"/>
      <c r="AC4" s="17" t="s">
        <v>259</v>
      </c>
      <c r="AD4" s="17" t="s">
        <v>260</v>
      </c>
      <c r="AE4" s="17" t="s">
        <v>264</v>
      </c>
      <c r="AF4" s="17" t="s">
        <v>261</v>
      </c>
      <c r="AG4" s="17" t="s">
        <v>269</v>
      </c>
      <c r="AH4" s="17"/>
      <c r="AI4" s="17" t="s">
        <v>261</v>
      </c>
      <c r="AJ4" s="180"/>
      <c r="AK4" s="86"/>
      <c r="AL4" s="203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5&lt;&gt;""),OR(EXACT(P5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1</v>
      </c>
      <c r="B5" s="292" t="s">
        <v>16</v>
      </c>
      <c r="C5" s="292" t="s">
        <v>16</v>
      </c>
      <c r="D5" s="289"/>
      <c r="E5" s="290" t="s">
        <v>6</v>
      </c>
      <c r="F5" s="288" t="s">
        <v>4</v>
      </c>
      <c r="G5" s="291" t="s">
        <v>1</v>
      </c>
      <c r="H5" s="291" t="s">
        <v>1</v>
      </c>
      <c r="I5" s="215"/>
      <c r="J5" s="299" t="s">
        <v>9</v>
      </c>
      <c r="K5" s="299" t="s">
        <v>9</v>
      </c>
      <c r="L5" s="215"/>
      <c r="M5" s="289"/>
      <c r="N5" s="216" t="s">
        <v>26</v>
      </c>
      <c r="O5" s="297" t="s">
        <v>5</v>
      </c>
      <c r="P5" s="217" t="s">
        <v>27</v>
      </c>
      <c r="Q5" s="217" t="s">
        <v>27</v>
      </c>
      <c r="R5" s="297" t="s">
        <v>5</v>
      </c>
      <c r="S5" s="289"/>
      <c r="T5" s="217" t="s">
        <v>27</v>
      </c>
      <c r="U5" s="290" t="s">
        <v>6</v>
      </c>
      <c r="V5" s="292" t="s">
        <v>16</v>
      </c>
      <c r="W5" s="297" t="s">
        <v>5</v>
      </c>
      <c r="X5" s="291" t="s">
        <v>1</v>
      </c>
      <c r="Y5" s="292" t="s">
        <v>16</v>
      </c>
      <c r="Z5" s="215"/>
      <c r="AA5" s="293" t="s">
        <v>225</v>
      </c>
      <c r="AB5" s="215"/>
      <c r="AC5" s="264" t="s">
        <v>74</v>
      </c>
      <c r="AD5" s="294" t="s">
        <v>14</v>
      </c>
      <c r="AE5" s="297" t="s">
        <v>5</v>
      </c>
      <c r="AF5" s="295" t="s">
        <v>26</v>
      </c>
      <c r="AG5" s="217" t="s">
        <v>27</v>
      </c>
      <c r="AH5" s="215"/>
      <c r="AI5" s="295" t="s">
        <v>26</v>
      </c>
      <c r="AJ5" s="250"/>
      <c r="AK5" s="218"/>
      <c r="AL5" s="258"/>
      <c r="AM5" s="215"/>
      <c r="AN5" s="215"/>
      <c r="AO5" s="2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8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6&lt;&gt;""),OR(EXACT(P6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1</v>
      </c>
      <c r="B6" s="26" t="s">
        <v>33</v>
      </c>
      <c r="C6" s="26" t="s">
        <v>33</v>
      </c>
      <c r="D6" s="26"/>
      <c r="E6" s="26">
        <v>4</v>
      </c>
      <c r="F6" s="26">
        <v>1</v>
      </c>
      <c r="G6" s="26">
        <v>5</v>
      </c>
      <c r="H6" s="26">
        <v>5</v>
      </c>
      <c r="I6" s="26"/>
      <c r="J6" s="26" t="s">
        <v>271</v>
      </c>
      <c r="K6" s="26" t="s">
        <v>271</v>
      </c>
      <c r="L6" s="26"/>
      <c r="M6" s="26"/>
      <c r="N6" s="26">
        <v>9</v>
      </c>
      <c r="O6" s="26">
        <v>8</v>
      </c>
      <c r="P6" s="26">
        <v>7</v>
      </c>
      <c r="Q6" s="26">
        <v>7</v>
      </c>
      <c r="R6" s="26">
        <v>8</v>
      </c>
      <c r="S6" s="26"/>
      <c r="T6" s="26">
        <v>7</v>
      </c>
      <c r="U6" s="26">
        <v>4</v>
      </c>
      <c r="V6" s="26" t="s">
        <v>62</v>
      </c>
      <c r="W6" s="26">
        <v>8</v>
      </c>
      <c r="X6" s="26">
        <v>5</v>
      </c>
      <c r="Y6" s="26" t="s">
        <v>62</v>
      </c>
      <c r="Z6" s="26"/>
      <c r="AA6" s="26" t="s">
        <v>63</v>
      </c>
      <c r="AB6" s="26"/>
      <c r="AC6" s="26">
        <v>3</v>
      </c>
      <c r="AD6" s="26">
        <v>6</v>
      </c>
      <c r="AE6" s="26">
        <v>8</v>
      </c>
      <c r="AF6" s="26">
        <v>9</v>
      </c>
      <c r="AG6" s="26">
        <v>7</v>
      </c>
      <c r="AH6" s="26"/>
      <c r="AI6" s="26">
        <v>9</v>
      </c>
      <c r="AJ6" s="82"/>
      <c r="AK6" s="31"/>
      <c r="AL6" s="31"/>
      <c r="AM6" s="124"/>
      <c r="AN6" s="124"/>
      <c r="AO6" s="124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2</v>
      </c>
      <c r="BA6" s="167">
        <f t="shared" si="2"/>
        <v>0</v>
      </c>
      <c r="BB6" s="167">
        <f t="shared" si="2"/>
        <v>8</v>
      </c>
      <c r="BC6" s="167">
        <f t="shared" si="2"/>
        <v>4</v>
      </c>
      <c r="BD6" s="167">
        <f t="shared" si="2"/>
        <v>16</v>
      </c>
      <c r="BE6" s="167">
        <f t="shared" si="2"/>
        <v>5</v>
      </c>
      <c r="BF6" s="167">
        <f t="shared" si="2"/>
        <v>8</v>
      </c>
      <c r="BG6" s="167">
        <f t="shared" si="2"/>
        <v>10</v>
      </c>
      <c r="BH6" s="167">
        <f t="shared" si="2"/>
        <v>10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3</v>
      </c>
      <c r="BM6" s="167">
        <f t="shared" si="2"/>
        <v>0</v>
      </c>
      <c r="BN6" s="167">
        <f t="shared" si="2"/>
        <v>0</v>
      </c>
      <c r="BO6" s="167">
        <f t="shared" si="2"/>
        <v>1</v>
      </c>
      <c r="BP6" s="167">
        <f t="shared" si="2"/>
        <v>0</v>
      </c>
      <c r="BQ6" s="167">
        <f t="shared" si="2"/>
        <v>0</v>
      </c>
      <c r="BR6" s="167">
        <f t="shared" si="2"/>
        <v>3</v>
      </c>
      <c r="BU6" s="8"/>
      <c r="BV6" s="24"/>
      <c r="BX6" s="168">
        <v>8</v>
      </c>
      <c r="BY6" s="170">
        <f>COUNTIF($AZ$2:$BR$2,"&lt;=8")-BY5</f>
        <v>8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262</v>
      </c>
      <c r="C7" s="17" t="s">
        <v>262</v>
      </c>
      <c r="D7" s="17" t="s">
        <v>253</v>
      </c>
      <c r="E7" s="17" t="s">
        <v>254</v>
      </c>
      <c r="F7" s="17" t="s">
        <v>252</v>
      </c>
      <c r="G7" s="17" t="s">
        <v>255</v>
      </c>
      <c r="H7" s="17" t="s">
        <v>255</v>
      </c>
      <c r="I7" s="17"/>
      <c r="J7" s="17" t="s">
        <v>256</v>
      </c>
      <c r="K7" s="17" t="s">
        <v>256</v>
      </c>
      <c r="L7" s="17"/>
      <c r="M7" s="17" t="s">
        <v>191</v>
      </c>
      <c r="N7" s="17" t="s">
        <v>266</v>
      </c>
      <c r="O7" s="17" t="s">
        <v>264</v>
      </c>
      <c r="P7" s="17" t="s">
        <v>269</v>
      </c>
      <c r="Q7" s="17" t="s">
        <v>269</v>
      </c>
      <c r="R7" s="17" t="s">
        <v>264</v>
      </c>
      <c r="S7" s="17" t="s">
        <v>191</v>
      </c>
      <c r="T7" s="17" t="s">
        <v>269</v>
      </c>
      <c r="U7" s="17" t="s">
        <v>254</v>
      </c>
      <c r="V7" s="17" t="s">
        <v>257</v>
      </c>
      <c r="W7" s="17" t="s">
        <v>264</v>
      </c>
      <c r="X7" s="17" t="s">
        <v>255</v>
      </c>
      <c r="Y7" s="17" t="s">
        <v>192</v>
      </c>
      <c r="Z7" s="17"/>
      <c r="AA7" s="17" t="s">
        <v>258</v>
      </c>
      <c r="AB7" s="17"/>
      <c r="AC7" s="17" t="s">
        <v>259</v>
      </c>
      <c r="AD7" s="17" t="s">
        <v>260</v>
      </c>
      <c r="AE7" s="17" t="s">
        <v>264</v>
      </c>
      <c r="AF7" s="17" t="s">
        <v>261</v>
      </c>
      <c r="AG7" s="17" t="s">
        <v>269</v>
      </c>
      <c r="AH7" s="17"/>
      <c r="AI7" s="17" t="s">
        <v>261</v>
      </c>
      <c r="AJ7" s="180"/>
      <c r="AK7" s="86"/>
      <c r="AL7" s="203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2</v>
      </c>
      <c r="BZ7" s="170"/>
      <c r="CA7" s="170"/>
      <c r="CB7" s="168"/>
      <c r="CC7" s="168"/>
      <c r="CD7" s="168"/>
      <c r="CE7" s="168"/>
    </row>
    <row r="8" spans="1:83" x14ac:dyDescent="0.3">
      <c r="A8" s="20" t="b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P8&lt;&gt;""),OR(EXACT(P8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1</v>
      </c>
      <c r="B8" s="292" t="s">
        <v>16</v>
      </c>
      <c r="C8" s="292" t="s">
        <v>16</v>
      </c>
      <c r="D8" s="289"/>
      <c r="E8" s="290" t="s">
        <v>6</v>
      </c>
      <c r="F8" s="288" t="s">
        <v>4</v>
      </c>
      <c r="G8" s="291" t="s">
        <v>1</v>
      </c>
      <c r="H8" s="291" t="s">
        <v>1</v>
      </c>
      <c r="I8" s="215"/>
      <c r="J8" s="299" t="s">
        <v>9</v>
      </c>
      <c r="K8" s="299" t="s">
        <v>9</v>
      </c>
      <c r="L8" s="215"/>
      <c r="M8" s="289"/>
      <c r="N8" s="216" t="s">
        <v>26</v>
      </c>
      <c r="O8" s="297" t="s">
        <v>5</v>
      </c>
      <c r="P8" s="217" t="s">
        <v>27</v>
      </c>
      <c r="Q8" s="217" t="s">
        <v>27</v>
      </c>
      <c r="R8" s="297" t="s">
        <v>5</v>
      </c>
      <c r="S8" s="289"/>
      <c r="T8" s="217" t="s">
        <v>27</v>
      </c>
      <c r="U8" s="290" t="s">
        <v>6</v>
      </c>
      <c r="V8" s="292" t="s">
        <v>16</v>
      </c>
      <c r="W8" s="297" t="s">
        <v>5</v>
      </c>
      <c r="X8" s="291" t="s">
        <v>1</v>
      </c>
      <c r="Y8" s="292" t="s">
        <v>16</v>
      </c>
      <c r="Z8" s="215"/>
      <c r="AA8" s="293" t="s">
        <v>225</v>
      </c>
      <c r="AB8" s="215"/>
      <c r="AC8" s="264" t="s">
        <v>74</v>
      </c>
      <c r="AD8" s="294" t="s">
        <v>14</v>
      </c>
      <c r="AE8" s="297" t="s">
        <v>5</v>
      </c>
      <c r="AF8" s="295" t="s">
        <v>26</v>
      </c>
      <c r="AG8" s="217" t="s">
        <v>27</v>
      </c>
      <c r="AH8" s="215"/>
      <c r="AI8" s="295" t="s">
        <v>26</v>
      </c>
      <c r="AJ8" s="250"/>
      <c r="AK8" s="218"/>
      <c r="AL8" s="258"/>
      <c r="AM8" s="215"/>
      <c r="AN8" s="215"/>
      <c r="AO8" s="2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1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b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P9&lt;&gt;""),OR(EXACT(P9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1</v>
      </c>
      <c r="B9" s="26" t="s">
        <v>33</v>
      </c>
      <c r="C9" s="26" t="s">
        <v>33</v>
      </c>
      <c r="D9" s="26"/>
      <c r="E9" s="26">
        <v>4</v>
      </c>
      <c r="F9" s="26">
        <v>1</v>
      </c>
      <c r="G9" s="26">
        <v>5</v>
      </c>
      <c r="H9" s="26">
        <v>5</v>
      </c>
      <c r="I9" s="26"/>
      <c r="J9" s="26" t="s">
        <v>271</v>
      </c>
      <c r="K9" s="26" t="s">
        <v>271</v>
      </c>
      <c r="L9" s="26"/>
      <c r="M9" s="26"/>
      <c r="N9" s="26">
        <v>9</v>
      </c>
      <c r="O9" s="26">
        <v>8</v>
      </c>
      <c r="P9" s="26">
        <v>7</v>
      </c>
      <c r="Q9" s="26">
        <v>7</v>
      </c>
      <c r="R9" s="26">
        <v>8</v>
      </c>
      <c r="S9" s="26"/>
      <c r="T9" s="26">
        <v>7</v>
      </c>
      <c r="U9" s="26">
        <v>4</v>
      </c>
      <c r="V9" s="26" t="s">
        <v>62</v>
      </c>
      <c r="W9" s="26">
        <v>8</v>
      </c>
      <c r="X9" s="26">
        <v>5</v>
      </c>
      <c r="Y9" s="26" t="s">
        <v>62</v>
      </c>
      <c r="Z9" s="26"/>
      <c r="AA9" s="26" t="s">
        <v>63</v>
      </c>
      <c r="AB9" s="26"/>
      <c r="AC9" s="26">
        <v>3</v>
      </c>
      <c r="AD9" s="26">
        <v>6</v>
      </c>
      <c r="AE9" s="26">
        <v>8</v>
      </c>
      <c r="AF9" s="26">
        <v>9</v>
      </c>
      <c r="AG9" s="26">
        <v>7</v>
      </c>
      <c r="AH9" s="26"/>
      <c r="AI9" s="26">
        <v>9</v>
      </c>
      <c r="AJ9" s="82"/>
      <c r="AK9" s="31"/>
      <c r="AL9" s="31"/>
      <c r="AM9" s="124"/>
      <c r="AN9" s="124"/>
      <c r="AO9" s="124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2</v>
      </c>
      <c r="BA9" s="167">
        <f t="shared" si="4"/>
        <v>0</v>
      </c>
      <c r="BB9" s="167">
        <f t="shared" si="4"/>
        <v>8</v>
      </c>
      <c r="BC9" s="167">
        <f t="shared" si="4"/>
        <v>4</v>
      </c>
      <c r="BD9" s="167">
        <f t="shared" si="4"/>
        <v>16</v>
      </c>
      <c r="BE9" s="167">
        <f t="shared" si="4"/>
        <v>5</v>
      </c>
      <c r="BF9" s="167">
        <f t="shared" si="4"/>
        <v>8</v>
      </c>
      <c r="BG9" s="167">
        <f t="shared" si="4"/>
        <v>10</v>
      </c>
      <c r="BH9" s="167">
        <f t="shared" si="4"/>
        <v>10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3</v>
      </c>
      <c r="BM9" s="167">
        <f t="shared" si="4"/>
        <v>0</v>
      </c>
      <c r="BN9" s="167">
        <f t="shared" si="4"/>
        <v>0</v>
      </c>
      <c r="BO9" s="167">
        <f t="shared" si="4"/>
        <v>1</v>
      </c>
      <c r="BP9" s="167">
        <f t="shared" si="4"/>
        <v>0</v>
      </c>
      <c r="BQ9" s="167">
        <f t="shared" si="4"/>
        <v>0</v>
      </c>
      <c r="BR9" s="167">
        <f t="shared" si="4"/>
        <v>3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251"/>
      <c r="AK10" s="32"/>
      <c r="AL10" s="204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D11" s="32"/>
      <c r="E11" s="32"/>
      <c r="F11" s="32"/>
      <c r="G11" s="32"/>
      <c r="H11" s="32"/>
      <c r="I11" s="32"/>
      <c r="J11" s="32"/>
      <c r="K11" s="32"/>
      <c r="L11" s="32"/>
      <c r="N11" s="32"/>
      <c r="O11" s="32"/>
      <c r="P11" s="32"/>
      <c r="Q11" s="32"/>
      <c r="R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205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262</v>
      </c>
      <c r="C14" s="17" t="s">
        <v>262</v>
      </c>
      <c r="D14" s="17" t="s">
        <v>253</v>
      </c>
      <c r="E14" s="17" t="s">
        <v>254</v>
      </c>
      <c r="F14" s="17" t="s">
        <v>252</v>
      </c>
      <c r="G14" s="17" t="s">
        <v>255</v>
      </c>
      <c r="H14" s="17" t="s">
        <v>255</v>
      </c>
      <c r="I14" s="17"/>
      <c r="J14" s="17" t="s">
        <v>256</v>
      </c>
      <c r="K14" s="17" t="s">
        <v>256</v>
      </c>
      <c r="L14" s="17"/>
      <c r="M14" s="17" t="s">
        <v>191</v>
      </c>
      <c r="N14" s="17" t="s">
        <v>266</v>
      </c>
      <c r="O14" s="17" t="s">
        <v>264</v>
      </c>
      <c r="P14" s="17" t="s">
        <v>269</v>
      </c>
      <c r="Q14" s="17" t="s">
        <v>269</v>
      </c>
      <c r="R14" s="17" t="s">
        <v>264</v>
      </c>
      <c r="S14" s="17" t="s">
        <v>191</v>
      </c>
      <c r="T14" s="17" t="s">
        <v>269</v>
      </c>
      <c r="U14" s="17" t="s">
        <v>254</v>
      </c>
      <c r="V14" s="17" t="s">
        <v>257</v>
      </c>
      <c r="W14" s="17" t="s">
        <v>264</v>
      </c>
      <c r="X14" s="17" t="s">
        <v>255</v>
      </c>
      <c r="Y14" s="17" t="s">
        <v>192</v>
      </c>
      <c r="Z14" s="17"/>
      <c r="AA14" s="17" t="s">
        <v>258</v>
      </c>
      <c r="AB14" s="17"/>
      <c r="AC14" s="17" t="s">
        <v>259</v>
      </c>
      <c r="AD14" s="17" t="s">
        <v>260</v>
      </c>
      <c r="AE14" s="17" t="s">
        <v>264</v>
      </c>
      <c r="AF14" s="17" t="s">
        <v>261</v>
      </c>
      <c r="AG14" s="17" t="s">
        <v>269</v>
      </c>
      <c r="AH14" s="17"/>
      <c r="AI14" s="17" t="s">
        <v>261</v>
      </c>
      <c r="AJ14" s="180"/>
      <c r="AK14" s="86"/>
      <c r="AL14" s="40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1</v>
      </c>
      <c r="B15" s="292" t="s">
        <v>16</v>
      </c>
      <c r="C15" s="292" t="s">
        <v>16</v>
      </c>
      <c r="D15" s="289"/>
      <c r="E15" s="290" t="s">
        <v>6</v>
      </c>
      <c r="F15" s="288" t="s">
        <v>4</v>
      </c>
      <c r="G15" s="291" t="s">
        <v>1</v>
      </c>
      <c r="H15" s="291" t="s">
        <v>1</v>
      </c>
      <c r="I15" s="215"/>
      <c r="J15" s="299" t="s">
        <v>9</v>
      </c>
      <c r="K15" s="299" t="s">
        <v>9</v>
      </c>
      <c r="L15" s="215"/>
      <c r="M15" s="289"/>
      <c r="N15" s="216" t="s">
        <v>26</v>
      </c>
      <c r="O15" s="297" t="s">
        <v>5</v>
      </c>
      <c r="P15" s="217" t="s">
        <v>27</v>
      </c>
      <c r="Q15" s="217" t="s">
        <v>27</v>
      </c>
      <c r="R15" s="297" t="s">
        <v>5</v>
      </c>
      <c r="S15" s="289"/>
      <c r="T15" s="217" t="s">
        <v>27</v>
      </c>
      <c r="U15" s="290" t="s">
        <v>6</v>
      </c>
      <c r="V15" s="292" t="s">
        <v>16</v>
      </c>
      <c r="W15" s="297" t="s">
        <v>5</v>
      </c>
      <c r="X15" s="291" t="s">
        <v>1</v>
      </c>
      <c r="Y15" s="292" t="s">
        <v>16</v>
      </c>
      <c r="Z15" s="215"/>
      <c r="AA15" s="293" t="s">
        <v>225</v>
      </c>
      <c r="AB15" s="215"/>
      <c r="AC15" s="264" t="s">
        <v>74</v>
      </c>
      <c r="AD15" s="294" t="s">
        <v>14</v>
      </c>
      <c r="AE15" s="297" t="s">
        <v>5</v>
      </c>
      <c r="AF15" s="295" t="s">
        <v>26</v>
      </c>
      <c r="AG15" s="217" t="s">
        <v>27</v>
      </c>
      <c r="AH15" s="215"/>
      <c r="AI15" s="295" t="s">
        <v>26</v>
      </c>
      <c r="AJ15" s="250"/>
      <c r="AK15" s="218"/>
      <c r="AL15" s="258"/>
      <c r="AM15" s="215"/>
      <c r="AN15" s="215"/>
      <c r="AO15" s="2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1</v>
      </c>
      <c r="B16" s="26" t="s">
        <v>33</v>
      </c>
      <c r="C16" s="26" t="s">
        <v>33</v>
      </c>
      <c r="D16" s="26"/>
      <c r="E16" s="26">
        <v>4</v>
      </c>
      <c r="F16" s="26">
        <v>1</v>
      </c>
      <c r="G16" s="26">
        <v>5</v>
      </c>
      <c r="H16" s="26">
        <v>5</v>
      </c>
      <c r="I16" s="26"/>
      <c r="J16" s="26" t="s">
        <v>271</v>
      </c>
      <c r="K16" s="26" t="s">
        <v>271</v>
      </c>
      <c r="L16" s="26"/>
      <c r="M16" s="26"/>
      <c r="N16" s="26">
        <v>9</v>
      </c>
      <c r="O16" s="26">
        <v>8</v>
      </c>
      <c r="P16" s="26">
        <v>7</v>
      </c>
      <c r="Q16" s="26">
        <v>7</v>
      </c>
      <c r="R16" s="26">
        <v>8</v>
      </c>
      <c r="S16" s="26"/>
      <c r="T16" s="26">
        <v>7</v>
      </c>
      <c r="U16" s="26">
        <v>4</v>
      </c>
      <c r="V16" s="26" t="s">
        <v>62</v>
      </c>
      <c r="W16" s="26">
        <v>8</v>
      </c>
      <c r="X16" s="26">
        <v>5</v>
      </c>
      <c r="Y16" s="26" t="s">
        <v>62</v>
      </c>
      <c r="Z16" s="26"/>
      <c r="AA16" s="26" t="s">
        <v>63</v>
      </c>
      <c r="AB16" s="26"/>
      <c r="AC16" s="26">
        <v>3</v>
      </c>
      <c r="AD16" s="26">
        <v>6</v>
      </c>
      <c r="AE16" s="26">
        <v>8</v>
      </c>
      <c r="AF16" s="26">
        <v>9</v>
      </c>
      <c r="AG16" s="26">
        <v>7</v>
      </c>
      <c r="AH16" s="26"/>
      <c r="AI16" s="26">
        <v>9</v>
      </c>
      <c r="AJ16" s="82"/>
      <c r="AK16" s="31"/>
      <c r="AL16" s="31"/>
      <c r="AM16" s="124"/>
      <c r="AN16" s="124"/>
      <c r="AO16" s="124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2</v>
      </c>
      <c r="BA16" s="167">
        <f t="shared" si="8"/>
        <v>0</v>
      </c>
      <c r="BB16" s="167">
        <f t="shared" si="8"/>
        <v>8</v>
      </c>
      <c r="BC16" s="167">
        <f t="shared" si="8"/>
        <v>4</v>
      </c>
      <c r="BD16" s="167">
        <f t="shared" si="8"/>
        <v>16</v>
      </c>
      <c r="BE16" s="167">
        <f t="shared" si="8"/>
        <v>5</v>
      </c>
      <c r="BF16" s="167">
        <f t="shared" si="8"/>
        <v>8</v>
      </c>
      <c r="BG16" s="167">
        <f t="shared" si="8"/>
        <v>10</v>
      </c>
      <c r="BH16" s="167">
        <f t="shared" si="8"/>
        <v>10</v>
      </c>
      <c r="BI16" s="167">
        <f t="shared" si="8"/>
        <v>0</v>
      </c>
      <c r="BJ16" s="167">
        <f t="shared" si="8"/>
        <v>0</v>
      </c>
      <c r="BK16" s="167">
        <f t="shared" si="8"/>
        <v>0</v>
      </c>
      <c r="BL16" s="167">
        <f t="shared" si="8"/>
        <v>3</v>
      </c>
      <c r="BM16" s="167">
        <f t="shared" si="8"/>
        <v>0</v>
      </c>
      <c r="BN16" s="167">
        <f t="shared" si="8"/>
        <v>0</v>
      </c>
      <c r="BO16" s="167">
        <f t="shared" si="8"/>
        <v>1</v>
      </c>
      <c r="BP16" s="167">
        <f t="shared" si="8"/>
        <v>0</v>
      </c>
      <c r="BQ16" s="167">
        <f t="shared" si="8"/>
        <v>0</v>
      </c>
      <c r="BR16" s="167">
        <f t="shared" si="8"/>
        <v>3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262</v>
      </c>
      <c r="C17" s="17" t="s">
        <v>262</v>
      </c>
      <c r="D17" s="17" t="s">
        <v>253</v>
      </c>
      <c r="E17" s="17" t="s">
        <v>254</v>
      </c>
      <c r="F17" s="17" t="s">
        <v>252</v>
      </c>
      <c r="G17" s="17" t="s">
        <v>255</v>
      </c>
      <c r="H17" s="17" t="s">
        <v>255</v>
      </c>
      <c r="I17" s="17"/>
      <c r="J17" s="17" t="s">
        <v>256</v>
      </c>
      <c r="K17" s="17" t="s">
        <v>256</v>
      </c>
      <c r="L17" s="17"/>
      <c r="M17" s="17" t="s">
        <v>191</v>
      </c>
      <c r="N17" s="17" t="s">
        <v>266</v>
      </c>
      <c r="O17" s="17" t="s">
        <v>264</v>
      </c>
      <c r="P17" s="17" t="s">
        <v>269</v>
      </c>
      <c r="Q17" s="17" t="s">
        <v>269</v>
      </c>
      <c r="R17" s="17" t="s">
        <v>264</v>
      </c>
      <c r="S17" s="17" t="s">
        <v>191</v>
      </c>
      <c r="T17" s="17" t="s">
        <v>269</v>
      </c>
      <c r="U17" s="17" t="s">
        <v>254</v>
      </c>
      <c r="V17" s="17" t="s">
        <v>257</v>
      </c>
      <c r="W17" s="17" t="s">
        <v>264</v>
      </c>
      <c r="X17" s="17" t="s">
        <v>255</v>
      </c>
      <c r="Y17" s="17" t="s">
        <v>192</v>
      </c>
      <c r="Z17" s="17"/>
      <c r="AA17" s="17"/>
      <c r="AB17" s="17"/>
      <c r="AC17" s="17" t="s">
        <v>259</v>
      </c>
      <c r="AD17" s="17" t="s">
        <v>260</v>
      </c>
      <c r="AE17" s="17" t="s">
        <v>264</v>
      </c>
      <c r="AF17" s="17" t="s">
        <v>261</v>
      </c>
      <c r="AG17" s="17" t="s">
        <v>269</v>
      </c>
      <c r="AH17" s="17"/>
      <c r="AI17" s="17" t="s">
        <v>261</v>
      </c>
      <c r="AJ17" s="180"/>
      <c r="AK17" s="86"/>
      <c r="AL17" s="40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1</v>
      </c>
      <c r="B18" s="292" t="s">
        <v>16</v>
      </c>
      <c r="C18" s="292" t="s">
        <v>16</v>
      </c>
      <c r="D18" s="289"/>
      <c r="E18" s="290" t="s">
        <v>6</v>
      </c>
      <c r="F18" s="288" t="s">
        <v>4</v>
      </c>
      <c r="G18" s="291" t="s">
        <v>1</v>
      </c>
      <c r="H18" s="291" t="s">
        <v>1</v>
      </c>
      <c r="I18" s="215"/>
      <c r="J18" s="299" t="s">
        <v>9</v>
      </c>
      <c r="K18" s="299" t="s">
        <v>9</v>
      </c>
      <c r="L18" s="215"/>
      <c r="M18" s="289"/>
      <c r="N18" s="216" t="s">
        <v>26</v>
      </c>
      <c r="O18" s="297" t="s">
        <v>5</v>
      </c>
      <c r="P18" s="217" t="s">
        <v>27</v>
      </c>
      <c r="Q18" s="217" t="s">
        <v>27</v>
      </c>
      <c r="R18" s="297" t="s">
        <v>5</v>
      </c>
      <c r="S18" s="289"/>
      <c r="T18" s="217" t="s">
        <v>27</v>
      </c>
      <c r="U18" s="290" t="s">
        <v>6</v>
      </c>
      <c r="V18" s="292" t="s">
        <v>16</v>
      </c>
      <c r="W18" s="297" t="s">
        <v>5</v>
      </c>
      <c r="X18" s="291" t="s">
        <v>1</v>
      </c>
      <c r="Y18" s="292" t="s">
        <v>16</v>
      </c>
      <c r="Z18" s="215"/>
      <c r="AA18" s="215"/>
      <c r="AB18" s="215"/>
      <c r="AC18" s="264" t="s">
        <v>74</v>
      </c>
      <c r="AD18" s="294" t="s">
        <v>14</v>
      </c>
      <c r="AE18" s="297" t="s">
        <v>5</v>
      </c>
      <c r="AF18" s="295" t="s">
        <v>26</v>
      </c>
      <c r="AG18" s="217" t="s">
        <v>27</v>
      </c>
      <c r="AH18" s="215"/>
      <c r="AI18" s="295" t="s">
        <v>26</v>
      </c>
      <c r="AJ18" s="250"/>
      <c r="AK18" s="218"/>
      <c r="AL18" s="258"/>
      <c r="AM18" s="215"/>
      <c r="AN18" s="215"/>
      <c r="AO18" s="2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1</v>
      </c>
      <c r="B19" s="26" t="s">
        <v>33</v>
      </c>
      <c r="C19" s="26" t="s">
        <v>33</v>
      </c>
      <c r="D19" s="26"/>
      <c r="E19" s="26">
        <v>4</v>
      </c>
      <c r="F19" s="26">
        <v>1</v>
      </c>
      <c r="G19" s="26">
        <v>5</v>
      </c>
      <c r="H19" s="26">
        <v>5</v>
      </c>
      <c r="I19" s="26"/>
      <c r="J19" s="26" t="s">
        <v>271</v>
      </c>
      <c r="K19" s="26" t="s">
        <v>271</v>
      </c>
      <c r="L19" s="26"/>
      <c r="M19" s="26"/>
      <c r="N19" s="26">
        <v>9</v>
      </c>
      <c r="O19" s="26">
        <v>8</v>
      </c>
      <c r="P19" s="26">
        <v>7</v>
      </c>
      <c r="Q19" s="26">
        <v>7</v>
      </c>
      <c r="R19" s="26">
        <v>8</v>
      </c>
      <c r="S19" s="26"/>
      <c r="T19" s="26">
        <v>7</v>
      </c>
      <c r="U19" s="26">
        <v>4</v>
      </c>
      <c r="V19" s="26" t="s">
        <v>62</v>
      </c>
      <c r="W19" s="26">
        <v>8</v>
      </c>
      <c r="X19" s="26">
        <v>5</v>
      </c>
      <c r="Y19" s="26" t="s">
        <v>62</v>
      </c>
      <c r="Z19" s="26"/>
      <c r="AA19" s="26"/>
      <c r="AB19" s="26"/>
      <c r="AC19" s="26">
        <v>3</v>
      </c>
      <c r="AD19" s="26">
        <v>6</v>
      </c>
      <c r="AE19" s="26">
        <v>8</v>
      </c>
      <c r="AF19" s="26">
        <v>9</v>
      </c>
      <c r="AG19" s="26">
        <v>7</v>
      </c>
      <c r="AH19" s="26"/>
      <c r="AI19" s="26">
        <v>9</v>
      </c>
      <c r="AJ19" s="82"/>
      <c r="AK19" s="31"/>
      <c r="AL19" s="31"/>
      <c r="AM19" s="124"/>
      <c r="AN19" s="124"/>
      <c r="AO19" s="124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2</v>
      </c>
      <c r="BA19" s="167">
        <f t="shared" si="10"/>
        <v>0</v>
      </c>
      <c r="BB19" s="167">
        <f t="shared" si="10"/>
        <v>8</v>
      </c>
      <c r="BC19" s="167">
        <f t="shared" si="10"/>
        <v>4</v>
      </c>
      <c r="BD19" s="167">
        <f t="shared" si="10"/>
        <v>16</v>
      </c>
      <c r="BE19" s="167">
        <f t="shared" si="10"/>
        <v>5</v>
      </c>
      <c r="BF19" s="167">
        <f t="shared" si="10"/>
        <v>8</v>
      </c>
      <c r="BG19" s="167">
        <f t="shared" si="10"/>
        <v>10</v>
      </c>
      <c r="BH19" s="167">
        <f t="shared" si="10"/>
        <v>10</v>
      </c>
      <c r="BI19" s="167">
        <f t="shared" si="10"/>
        <v>0</v>
      </c>
      <c r="BJ19" s="167">
        <f t="shared" si="10"/>
        <v>0</v>
      </c>
      <c r="BK19" s="167">
        <f t="shared" si="10"/>
        <v>0</v>
      </c>
      <c r="BL19" s="167">
        <f t="shared" si="10"/>
        <v>3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3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204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205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204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262</v>
      </c>
      <c r="C24" s="17" t="s">
        <v>262</v>
      </c>
      <c r="D24" s="17" t="s">
        <v>253</v>
      </c>
      <c r="E24" s="17" t="s">
        <v>254</v>
      </c>
      <c r="F24" s="17" t="s">
        <v>252</v>
      </c>
      <c r="G24" s="17" t="s">
        <v>255</v>
      </c>
      <c r="H24" s="17" t="s">
        <v>255</v>
      </c>
      <c r="I24" s="17"/>
      <c r="J24" s="17" t="s">
        <v>256</v>
      </c>
      <c r="K24" s="17" t="s">
        <v>256</v>
      </c>
      <c r="L24" s="17"/>
      <c r="M24" s="17" t="s">
        <v>191</v>
      </c>
      <c r="N24" s="17" t="s">
        <v>266</v>
      </c>
      <c r="O24" s="17" t="s">
        <v>267</v>
      </c>
      <c r="P24" s="17" t="s">
        <v>269</v>
      </c>
      <c r="Q24" s="17" t="s">
        <v>269</v>
      </c>
      <c r="R24" s="17" t="s">
        <v>264</v>
      </c>
      <c r="S24" s="17" t="s">
        <v>191</v>
      </c>
      <c r="T24" s="17" t="s">
        <v>269</v>
      </c>
      <c r="U24" s="17" t="s">
        <v>254</v>
      </c>
      <c r="V24" s="17" t="s">
        <v>257</v>
      </c>
      <c r="W24" s="17" t="s">
        <v>267</v>
      </c>
      <c r="X24" s="17" t="s">
        <v>255</v>
      </c>
      <c r="Y24" s="17" t="s">
        <v>192</v>
      </c>
      <c r="Z24" s="17"/>
      <c r="AA24" s="17" t="s">
        <v>258</v>
      </c>
      <c r="AB24" s="17"/>
      <c r="AC24" s="17" t="s">
        <v>259</v>
      </c>
      <c r="AD24" s="17" t="s">
        <v>260</v>
      </c>
      <c r="AE24" s="17" t="s">
        <v>267</v>
      </c>
      <c r="AF24" s="17" t="s">
        <v>261</v>
      </c>
      <c r="AG24" s="17" t="s">
        <v>269</v>
      </c>
      <c r="AH24" s="17"/>
      <c r="AI24" s="17" t="s">
        <v>261</v>
      </c>
      <c r="AJ24" s="180"/>
      <c r="AK24" s="86"/>
      <c r="AL24" s="40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1</v>
      </c>
      <c r="B25" s="292" t="s">
        <v>16</v>
      </c>
      <c r="C25" s="292" t="s">
        <v>16</v>
      </c>
      <c r="D25" s="289"/>
      <c r="E25" s="290" t="s">
        <v>6</v>
      </c>
      <c r="F25" s="288" t="s">
        <v>4</v>
      </c>
      <c r="G25" s="291" t="s">
        <v>1</v>
      </c>
      <c r="H25" s="291" t="s">
        <v>1</v>
      </c>
      <c r="I25" s="289"/>
      <c r="J25" s="299" t="s">
        <v>9</v>
      </c>
      <c r="K25" s="299" t="s">
        <v>9</v>
      </c>
      <c r="L25" s="289"/>
      <c r="M25" s="289"/>
      <c r="N25" s="216" t="s">
        <v>26</v>
      </c>
      <c r="O25" s="297" t="s">
        <v>5</v>
      </c>
      <c r="P25" s="217" t="s">
        <v>27</v>
      </c>
      <c r="Q25" s="217" t="s">
        <v>27</v>
      </c>
      <c r="R25" s="297" t="s">
        <v>5</v>
      </c>
      <c r="S25" s="289"/>
      <c r="T25" s="217" t="s">
        <v>27</v>
      </c>
      <c r="U25" s="290" t="s">
        <v>6</v>
      </c>
      <c r="V25" s="292" t="s">
        <v>16</v>
      </c>
      <c r="W25" s="297" t="s">
        <v>5</v>
      </c>
      <c r="X25" s="291" t="s">
        <v>1</v>
      </c>
      <c r="Y25" s="292" t="s">
        <v>16</v>
      </c>
      <c r="Z25" s="289"/>
      <c r="AA25" s="293" t="s">
        <v>225</v>
      </c>
      <c r="AB25" s="289"/>
      <c r="AC25" s="264" t="s">
        <v>74</v>
      </c>
      <c r="AD25" s="294" t="s">
        <v>14</v>
      </c>
      <c r="AE25" s="297" t="s">
        <v>5</v>
      </c>
      <c r="AF25" s="295" t="s">
        <v>26</v>
      </c>
      <c r="AG25" s="217" t="s">
        <v>27</v>
      </c>
      <c r="AH25" s="289"/>
      <c r="AI25" s="295" t="s">
        <v>26</v>
      </c>
      <c r="AJ25" s="250"/>
      <c r="AK25" s="215"/>
      <c r="AL25" s="258"/>
      <c r="AM25" s="215"/>
      <c r="AN25" s="215"/>
      <c r="AO25" s="215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1</v>
      </c>
      <c r="B26" s="26" t="s">
        <v>33</v>
      </c>
      <c r="C26" s="26" t="s">
        <v>33</v>
      </c>
      <c r="D26" s="26"/>
      <c r="E26" s="26">
        <v>4</v>
      </c>
      <c r="F26" s="26">
        <v>1</v>
      </c>
      <c r="G26" s="26">
        <v>5</v>
      </c>
      <c r="H26" s="26">
        <v>5</v>
      </c>
      <c r="I26" s="26"/>
      <c r="J26" s="26" t="s">
        <v>271</v>
      </c>
      <c r="K26" s="26" t="s">
        <v>271</v>
      </c>
      <c r="L26" s="26"/>
      <c r="M26" s="26"/>
      <c r="N26" s="26">
        <v>9</v>
      </c>
      <c r="O26" s="26">
        <v>8</v>
      </c>
      <c r="P26" s="26">
        <v>7</v>
      </c>
      <c r="Q26" s="26">
        <v>7</v>
      </c>
      <c r="R26" s="26">
        <v>8</v>
      </c>
      <c r="S26" s="26"/>
      <c r="T26" s="26">
        <v>7</v>
      </c>
      <c r="U26" s="26">
        <v>4</v>
      </c>
      <c r="V26" s="26" t="s">
        <v>62</v>
      </c>
      <c r="W26" s="26">
        <v>8</v>
      </c>
      <c r="X26" s="26">
        <v>5</v>
      </c>
      <c r="Y26" s="26" t="s">
        <v>62</v>
      </c>
      <c r="Z26" s="26"/>
      <c r="AA26" s="26" t="s">
        <v>63</v>
      </c>
      <c r="AB26" s="26"/>
      <c r="AC26" s="26">
        <v>3</v>
      </c>
      <c r="AD26" s="26">
        <v>6</v>
      </c>
      <c r="AE26" s="26">
        <v>8</v>
      </c>
      <c r="AF26" s="26">
        <v>9</v>
      </c>
      <c r="AG26" s="26">
        <v>7</v>
      </c>
      <c r="AH26" s="26"/>
      <c r="AI26" s="26">
        <v>9</v>
      </c>
      <c r="AJ26" s="82"/>
      <c r="AK26" s="124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2</v>
      </c>
      <c r="BA26" s="167">
        <f t="shared" si="14"/>
        <v>0</v>
      </c>
      <c r="BB26" s="167">
        <f t="shared" si="14"/>
        <v>8</v>
      </c>
      <c r="BC26" s="167">
        <f t="shared" si="14"/>
        <v>4</v>
      </c>
      <c r="BD26" s="167">
        <f t="shared" si="14"/>
        <v>16</v>
      </c>
      <c r="BE26" s="167">
        <f t="shared" si="14"/>
        <v>5</v>
      </c>
      <c r="BF26" s="167">
        <f t="shared" si="14"/>
        <v>8</v>
      </c>
      <c r="BG26" s="167">
        <f t="shared" si="14"/>
        <v>10</v>
      </c>
      <c r="BH26" s="167">
        <f t="shared" si="14"/>
        <v>10</v>
      </c>
      <c r="BI26" s="167">
        <f t="shared" si="14"/>
        <v>0</v>
      </c>
      <c r="BJ26" s="167">
        <f t="shared" si="14"/>
        <v>0</v>
      </c>
      <c r="BK26" s="167">
        <f t="shared" si="14"/>
        <v>0</v>
      </c>
      <c r="BL26" s="167">
        <f t="shared" si="14"/>
        <v>3</v>
      </c>
      <c r="BM26" s="167">
        <f t="shared" si="14"/>
        <v>0</v>
      </c>
      <c r="BN26" s="167">
        <f t="shared" si="14"/>
        <v>0</v>
      </c>
      <c r="BO26" s="167">
        <f t="shared" si="14"/>
        <v>1</v>
      </c>
      <c r="BP26" s="167">
        <f t="shared" si="14"/>
        <v>0</v>
      </c>
      <c r="BQ26" s="167">
        <f t="shared" si="14"/>
        <v>0</v>
      </c>
      <c r="BR26" s="167">
        <f t="shared" si="14"/>
        <v>3</v>
      </c>
    </row>
    <row r="27" spans="1:83" ht="17.100000000000001" customHeight="1" x14ac:dyDescent="0.3">
      <c r="A27" s="192"/>
      <c r="B27" s="17" t="s">
        <v>262</v>
      </c>
      <c r="C27" s="17" t="s">
        <v>262</v>
      </c>
      <c r="D27" s="17" t="s">
        <v>253</v>
      </c>
      <c r="E27" s="17" t="s">
        <v>254</v>
      </c>
      <c r="F27" s="17" t="s">
        <v>252</v>
      </c>
      <c r="G27" s="17" t="s">
        <v>255</v>
      </c>
      <c r="H27" s="17" t="s">
        <v>255</v>
      </c>
      <c r="I27" s="17"/>
      <c r="J27" s="17" t="s">
        <v>256</v>
      </c>
      <c r="K27" s="17" t="s">
        <v>256</v>
      </c>
      <c r="L27" s="17"/>
      <c r="M27" s="17" t="s">
        <v>191</v>
      </c>
      <c r="N27" s="17" t="s">
        <v>266</v>
      </c>
      <c r="O27" s="17" t="s">
        <v>267</v>
      </c>
      <c r="P27" s="17" t="s">
        <v>269</v>
      </c>
      <c r="Q27" s="17" t="s">
        <v>269</v>
      </c>
      <c r="R27" s="17" t="s">
        <v>264</v>
      </c>
      <c r="S27" s="17" t="s">
        <v>191</v>
      </c>
      <c r="T27" s="17" t="s">
        <v>269</v>
      </c>
      <c r="U27" s="17" t="s">
        <v>254</v>
      </c>
      <c r="V27" s="17" t="s">
        <v>257</v>
      </c>
      <c r="W27" s="17" t="s">
        <v>267</v>
      </c>
      <c r="X27" s="17" t="s">
        <v>255</v>
      </c>
      <c r="Y27" s="17" t="s">
        <v>192</v>
      </c>
      <c r="Z27" s="17"/>
      <c r="AA27" s="17" t="s">
        <v>258</v>
      </c>
      <c r="AB27" s="17"/>
      <c r="AC27" s="17" t="s">
        <v>259</v>
      </c>
      <c r="AD27" s="17" t="s">
        <v>260</v>
      </c>
      <c r="AE27" s="17" t="s">
        <v>267</v>
      </c>
      <c r="AF27" s="17" t="s">
        <v>261</v>
      </c>
      <c r="AG27" s="17" t="s">
        <v>269</v>
      </c>
      <c r="AH27" s="17"/>
      <c r="AI27" s="17" t="s">
        <v>261</v>
      </c>
      <c r="AJ27" s="180"/>
      <c r="AK27" s="86"/>
      <c r="AL27" s="40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1</v>
      </c>
      <c r="B28" s="292" t="s">
        <v>16</v>
      </c>
      <c r="C28" s="292" t="s">
        <v>16</v>
      </c>
      <c r="D28" s="289"/>
      <c r="E28" s="290" t="s">
        <v>6</v>
      </c>
      <c r="F28" s="288" t="s">
        <v>4</v>
      </c>
      <c r="G28" s="291" t="s">
        <v>1</v>
      </c>
      <c r="H28" s="291" t="s">
        <v>1</v>
      </c>
      <c r="I28" s="289"/>
      <c r="J28" s="299" t="s">
        <v>9</v>
      </c>
      <c r="K28" s="299" t="s">
        <v>9</v>
      </c>
      <c r="L28" s="289"/>
      <c r="M28" s="289"/>
      <c r="N28" s="216" t="s">
        <v>26</v>
      </c>
      <c r="O28" s="297" t="s">
        <v>5</v>
      </c>
      <c r="P28" s="217" t="s">
        <v>27</v>
      </c>
      <c r="Q28" s="217" t="s">
        <v>27</v>
      </c>
      <c r="R28" s="297" t="s">
        <v>5</v>
      </c>
      <c r="S28" s="289"/>
      <c r="T28" s="217" t="s">
        <v>27</v>
      </c>
      <c r="U28" s="290" t="s">
        <v>6</v>
      </c>
      <c r="V28" s="292" t="s">
        <v>16</v>
      </c>
      <c r="W28" s="297" t="s">
        <v>5</v>
      </c>
      <c r="X28" s="291" t="s">
        <v>1</v>
      </c>
      <c r="Y28" s="292" t="s">
        <v>16</v>
      </c>
      <c r="Z28" s="289"/>
      <c r="AA28" s="293" t="s">
        <v>225</v>
      </c>
      <c r="AB28" s="289"/>
      <c r="AC28" s="264" t="s">
        <v>74</v>
      </c>
      <c r="AD28" s="294" t="s">
        <v>14</v>
      </c>
      <c r="AE28" s="297" t="s">
        <v>5</v>
      </c>
      <c r="AF28" s="295" t="s">
        <v>26</v>
      </c>
      <c r="AG28" s="217" t="s">
        <v>27</v>
      </c>
      <c r="AH28" s="289"/>
      <c r="AI28" s="295" t="s">
        <v>26</v>
      </c>
      <c r="AJ28" s="250"/>
      <c r="AK28" s="215"/>
      <c r="AL28" s="258"/>
      <c r="AM28" s="215"/>
      <c r="AN28" s="215"/>
      <c r="AO28" s="215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1</v>
      </c>
      <c r="B29" s="26" t="s">
        <v>33</v>
      </c>
      <c r="C29" s="26" t="s">
        <v>33</v>
      </c>
      <c r="D29" s="26"/>
      <c r="E29" s="26">
        <v>4</v>
      </c>
      <c r="F29" s="26">
        <v>1</v>
      </c>
      <c r="G29" s="26">
        <v>5</v>
      </c>
      <c r="H29" s="26">
        <v>5</v>
      </c>
      <c r="I29" s="26"/>
      <c r="J29" s="26" t="s">
        <v>271</v>
      </c>
      <c r="K29" s="26" t="s">
        <v>271</v>
      </c>
      <c r="L29" s="26"/>
      <c r="M29" s="26"/>
      <c r="N29" s="26">
        <v>9</v>
      </c>
      <c r="O29" s="26">
        <v>8</v>
      </c>
      <c r="P29" s="26">
        <v>7</v>
      </c>
      <c r="Q29" s="26">
        <v>7</v>
      </c>
      <c r="R29" s="26">
        <v>8</v>
      </c>
      <c r="S29" s="26"/>
      <c r="T29" s="26">
        <v>7</v>
      </c>
      <c r="U29" s="26">
        <v>4</v>
      </c>
      <c r="V29" s="26" t="s">
        <v>62</v>
      </c>
      <c r="W29" s="26">
        <v>8</v>
      </c>
      <c r="X29" s="26">
        <v>5</v>
      </c>
      <c r="Y29" s="26" t="s">
        <v>62</v>
      </c>
      <c r="Z29" s="26"/>
      <c r="AA29" s="26" t="s">
        <v>63</v>
      </c>
      <c r="AB29" s="26"/>
      <c r="AC29" s="26">
        <v>3</v>
      </c>
      <c r="AD29" s="26">
        <v>6</v>
      </c>
      <c r="AE29" s="26">
        <v>8</v>
      </c>
      <c r="AF29" s="26">
        <v>9</v>
      </c>
      <c r="AG29" s="26">
        <v>7</v>
      </c>
      <c r="AH29" s="26"/>
      <c r="AI29" s="26">
        <v>9</v>
      </c>
      <c r="AJ29" s="82"/>
      <c r="AK29" s="124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2</v>
      </c>
      <c r="BA29" s="167">
        <f t="shared" si="16"/>
        <v>0</v>
      </c>
      <c r="BB29" s="167">
        <f t="shared" si="16"/>
        <v>8</v>
      </c>
      <c r="BC29" s="167">
        <f t="shared" si="16"/>
        <v>4</v>
      </c>
      <c r="BD29" s="167">
        <f t="shared" si="16"/>
        <v>16</v>
      </c>
      <c r="BE29" s="167">
        <f t="shared" si="16"/>
        <v>5</v>
      </c>
      <c r="BF29" s="167">
        <f t="shared" si="16"/>
        <v>8</v>
      </c>
      <c r="BG29" s="167">
        <f t="shared" si="16"/>
        <v>10</v>
      </c>
      <c r="BH29" s="167">
        <f t="shared" si="16"/>
        <v>10</v>
      </c>
      <c r="BI29" s="167">
        <f t="shared" si="16"/>
        <v>0</v>
      </c>
      <c r="BJ29" s="167">
        <f t="shared" si="16"/>
        <v>0</v>
      </c>
      <c r="BK29" s="167">
        <f t="shared" si="16"/>
        <v>0</v>
      </c>
      <c r="BL29" s="167">
        <f t="shared" si="16"/>
        <v>3</v>
      </c>
      <c r="BM29" s="167">
        <f t="shared" si="16"/>
        <v>0</v>
      </c>
      <c r="BN29" s="167">
        <f t="shared" si="16"/>
        <v>0</v>
      </c>
      <c r="BO29" s="167">
        <f t="shared" si="16"/>
        <v>1</v>
      </c>
      <c r="BP29" s="167">
        <f t="shared" si="16"/>
        <v>0</v>
      </c>
      <c r="BQ29" s="167">
        <f t="shared" si="16"/>
        <v>0</v>
      </c>
      <c r="BR29" s="167">
        <f t="shared" si="16"/>
        <v>3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175"/>
      <c r="AD30" s="32"/>
      <c r="AE30" s="32"/>
      <c r="AF30" s="32"/>
      <c r="AG30" s="32"/>
      <c r="AH30" s="32"/>
      <c r="AI30" s="32"/>
      <c r="AJ30" s="251"/>
      <c r="AK30" s="32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262</v>
      </c>
      <c r="C34" s="17" t="s">
        <v>262</v>
      </c>
      <c r="D34" s="17" t="s">
        <v>253</v>
      </c>
      <c r="E34" s="17" t="s">
        <v>254</v>
      </c>
      <c r="F34" s="17" t="s">
        <v>252</v>
      </c>
      <c r="G34" s="17" t="s">
        <v>255</v>
      </c>
      <c r="H34" s="17" t="s">
        <v>255</v>
      </c>
      <c r="I34" s="17"/>
      <c r="J34" s="17" t="s">
        <v>256</v>
      </c>
      <c r="K34" s="17" t="s">
        <v>256</v>
      </c>
      <c r="L34" s="17"/>
      <c r="M34" s="17" t="s">
        <v>191</v>
      </c>
      <c r="N34" s="17" t="s">
        <v>266</v>
      </c>
      <c r="O34" s="17" t="s">
        <v>267</v>
      </c>
      <c r="P34" s="17" t="s">
        <v>269</v>
      </c>
      <c r="Q34" s="17" t="s">
        <v>269</v>
      </c>
      <c r="R34" s="17" t="s">
        <v>267</v>
      </c>
      <c r="S34" s="17" t="s">
        <v>191</v>
      </c>
      <c r="T34" s="17" t="s">
        <v>269</v>
      </c>
      <c r="U34" s="17" t="s">
        <v>254</v>
      </c>
      <c r="V34" s="17" t="s">
        <v>257</v>
      </c>
      <c r="W34" s="17" t="s">
        <v>267</v>
      </c>
      <c r="X34" s="17" t="s">
        <v>255</v>
      </c>
      <c r="Y34" s="17" t="s">
        <v>192</v>
      </c>
      <c r="Z34" s="17"/>
      <c r="AA34" s="17" t="s">
        <v>258</v>
      </c>
      <c r="AB34" s="17"/>
      <c r="AC34" s="17" t="s">
        <v>259</v>
      </c>
      <c r="AD34" s="17" t="s">
        <v>260</v>
      </c>
      <c r="AE34" s="17" t="s">
        <v>267</v>
      </c>
      <c r="AF34" s="17" t="s">
        <v>261</v>
      </c>
      <c r="AG34" s="17" t="s">
        <v>269</v>
      </c>
      <c r="AH34" s="17"/>
      <c r="AI34" s="17" t="s">
        <v>261</v>
      </c>
      <c r="AJ34" s="180"/>
      <c r="AK34" s="40"/>
      <c r="AL34" s="40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92" t="s">
        <v>16</v>
      </c>
      <c r="C35" s="292" t="s">
        <v>16</v>
      </c>
      <c r="D35" s="289"/>
      <c r="E35" s="290" t="s">
        <v>6</v>
      </c>
      <c r="F35" s="288" t="s">
        <v>4</v>
      </c>
      <c r="G35" s="291" t="s">
        <v>1</v>
      </c>
      <c r="H35" s="291" t="s">
        <v>1</v>
      </c>
      <c r="I35" s="215"/>
      <c r="J35" s="299" t="s">
        <v>9</v>
      </c>
      <c r="K35" s="299" t="s">
        <v>9</v>
      </c>
      <c r="L35" s="215"/>
      <c r="M35" s="289"/>
      <c r="N35" s="216" t="s">
        <v>26</v>
      </c>
      <c r="O35" s="297" t="s">
        <v>5</v>
      </c>
      <c r="P35" s="217" t="s">
        <v>27</v>
      </c>
      <c r="Q35" s="217" t="s">
        <v>27</v>
      </c>
      <c r="R35" s="297" t="s">
        <v>5</v>
      </c>
      <c r="S35" s="289"/>
      <c r="T35" s="217" t="s">
        <v>27</v>
      </c>
      <c r="U35" s="290" t="s">
        <v>6</v>
      </c>
      <c r="V35" s="292" t="s">
        <v>16</v>
      </c>
      <c r="W35" s="297" t="s">
        <v>5</v>
      </c>
      <c r="X35" s="291" t="s">
        <v>1</v>
      </c>
      <c r="Y35" s="292" t="s">
        <v>16</v>
      </c>
      <c r="Z35" s="215"/>
      <c r="AA35" s="293" t="s">
        <v>225</v>
      </c>
      <c r="AB35" s="289"/>
      <c r="AC35" s="264" t="s">
        <v>74</v>
      </c>
      <c r="AD35" s="294" t="s">
        <v>14</v>
      </c>
      <c r="AE35" s="297" t="s">
        <v>5</v>
      </c>
      <c r="AF35" s="295" t="s">
        <v>26</v>
      </c>
      <c r="AG35" s="217" t="s">
        <v>27</v>
      </c>
      <c r="AH35" s="289"/>
      <c r="AI35" s="295" t="s">
        <v>26</v>
      </c>
      <c r="AJ35" s="250"/>
      <c r="AK35" s="255"/>
      <c r="AL35" s="218"/>
      <c r="AM35" s="215"/>
      <c r="AN35" s="215"/>
      <c r="AO35" s="215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33</v>
      </c>
      <c r="C36" s="26" t="s">
        <v>33</v>
      </c>
      <c r="D36" s="26"/>
      <c r="E36" s="26">
        <v>4</v>
      </c>
      <c r="F36" s="26">
        <v>1</v>
      </c>
      <c r="G36" s="26">
        <v>5</v>
      </c>
      <c r="H36" s="26">
        <v>5</v>
      </c>
      <c r="I36" s="26"/>
      <c r="J36" s="26" t="s">
        <v>271</v>
      </c>
      <c r="K36" s="26" t="s">
        <v>271</v>
      </c>
      <c r="L36" s="26"/>
      <c r="M36" s="26"/>
      <c r="N36" s="26">
        <v>9</v>
      </c>
      <c r="O36" s="26">
        <v>8</v>
      </c>
      <c r="P36" s="26">
        <v>7</v>
      </c>
      <c r="Q36" s="26">
        <v>7</v>
      </c>
      <c r="R36" s="26">
        <v>8</v>
      </c>
      <c r="S36" s="26"/>
      <c r="T36" s="26">
        <v>7</v>
      </c>
      <c r="U36" s="26">
        <v>4</v>
      </c>
      <c r="V36" s="26" t="s">
        <v>62</v>
      </c>
      <c r="W36" s="26">
        <v>8</v>
      </c>
      <c r="X36" s="26">
        <v>5</v>
      </c>
      <c r="Y36" s="26" t="s">
        <v>62</v>
      </c>
      <c r="Z36" s="26"/>
      <c r="AA36" s="26" t="s">
        <v>63</v>
      </c>
      <c r="AB36" s="26"/>
      <c r="AC36" s="26">
        <v>3</v>
      </c>
      <c r="AD36" s="26">
        <v>6</v>
      </c>
      <c r="AE36" s="26">
        <v>8</v>
      </c>
      <c r="AF36" s="26">
        <v>9</v>
      </c>
      <c r="AG36" s="26">
        <v>7</v>
      </c>
      <c r="AH36" s="26"/>
      <c r="AI36" s="26">
        <v>9</v>
      </c>
      <c r="AJ36" s="82"/>
      <c r="AK36" s="26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2</v>
      </c>
      <c r="BA36" s="167">
        <f t="shared" si="20"/>
        <v>0</v>
      </c>
      <c r="BB36" s="167">
        <f t="shared" si="20"/>
        <v>8</v>
      </c>
      <c r="BC36" s="167">
        <f t="shared" si="20"/>
        <v>4</v>
      </c>
      <c r="BD36" s="167">
        <f t="shared" si="20"/>
        <v>16</v>
      </c>
      <c r="BE36" s="167">
        <f t="shared" si="20"/>
        <v>5</v>
      </c>
      <c r="BF36" s="167">
        <f t="shared" si="20"/>
        <v>8</v>
      </c>
      <c r="BG36" s="167">
        <f t="shared" si="20"/>
        <v>10</v>
      </c>
      <c r="BH36" s="167">
        <f t="shared" si="20"/>
        <v>10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3</v>
      </c>
      <c r="BM36" s="167">
        <f t="shared" si="20"/>
        <v>0</v>
      </c>
      <c r="BN36" s="167">
        <f t="shared" si="20"/>
        <v>0</v>
      </c>
      <c r="BO36" s="167">
        <f t="shared" si="20"/>
        <v>1</v>
      </c>
      <c r="BP36" s="167">
        <f t="shared" si="20"/>
        <v>0</v>
      </c>
      <c r="BQ36" s="167">
        <f t="shared" si="20"/>
        <v>0</v>
      </c>
      <c r="BR36" s="167">
        <f t="shared" si="20"/>
        <v>3</v>
      </c>
    </row>
    <row r="37" spans="1:71" ht="15" customHeight="1" x14ac:dyDescent="0.3">
      <c r="A37" s="192"/>
      <c r="B37" s="17" t="s">
        <v>262</v>
      </c>
      <c r="C37" s="17" t="s">
        <v>262</v>
      </c>
      <c r="D37" s="17" t="s">
        <v>253</v>
      </c>
      <c r="E37" s="17" t="s">
        <v>254</v>
      </c>
      <c r="F37" s="17" t="s">
        <v>252</v>
      </c>
      <c r="G37" s="17" t="s">
        <v>255</v>
      </c>
      <c r="H37" s="17" t="s">
        <v>255</v>
      </c>
      <c r="I37" s="17"/>
      <c r="J37" s="17" t="s">
        <v>256</v>
      </c>
      <c r="K37" s="17" t="s">
        <v>256</v>
      </c>
      <c r="L37" s="17"/>
      <c r="M37" s="17" t="s">
        <v>191</v>
      </c>
      <c r="N37" s="17" t="s">
        <v>266</v>
      </c>
      <c r="O37" s="17" t="s">
        <v>268</v>
      </c>
      <c r="P37" s="17" t="s">
        <v>269</v>
      </c>
      <c r="Q37" s="17" t="s">
        <v>269</v>
      </c>
      <c r="R37" s="17" t="s">
        <v>268</v>
      </c>
      <c r="S37" s="17" t="s">
        <v>191</v>
      </c>
      <c r="T37" s="17" t="s">
        <v>269</v>
      </c>
      <c r="U37" s="17" t="s">
        <v>254</v>
      </c>
      <c r="V37" s="17" t="s">
        <v>257</v>
      </c>
      <c r="W37" s="17" t="s">
        <v>268</v>
      </c>
      <c r="X37" s="17" t="s">
        <v>255</v>
      </c>
      <c r="Y37" s="17" t="s">
        <v>192</v>
      </c>
      <c r="Z37" s="17"/>
      <c r="AA37" s="17"/>
      <c r="AB37" s="17"/>
      <c r="AC37" s="17" t="s">
        <v>259</v>
      </c>
      <c r="AD37" s="17" t="s">
        <v>260</v>
      </c>
      <c r="AE37" s="17" t="s">
        <v>268</v>
      </c>
      <c r="AF37" s="17" t="s">
        <v>261</v>
      </c>
      <c r="AG37" s="17" t="s">
        <v>269</v>
      </c>
      <c r="AH37" s="17"/>
      <c r="AI37" s="17" t="s">
        <v>261</v>
      </c>
      <c r="AJ37" s="180"/>
      <c r="AK37" s="40"/>
      <c r="AL37" s="40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92" t="s">
        <v>16</v>
      </c>
      <c r="C38" s="292" t="s">
        <v>16</v>
      </c>
      <c r="D38" s="289"/>
      <c r="E38" s="290" t="s">
        <v>6</v>
      </c>
      <c r="F38" s="288" t="s">
        <v>4</v>
      </c>
      <c r="G38" s="291" t="s">
        <v>1</v>
      </c>
      <c r="H38" s="291" t="s">
        <v>1</v>
      </c>
      <c r="I38" s="215"/>
      <c r="J38" s="299" t="s">
        <v>9</v>
      </c>
      <c r="K38" s="299" t="s">
        <v>9</v>
      </c>
      <c r="L38" s="215"/>
      <c r="M38" s="289"/>
      <c r="N38" s="216" t="s">
        <v>26</v>
      </c>
      <c r="O38" s="297" t="s">
        <v>5</v>
      </c>
      <c r="P38" s="217" t="s">
        <v>27</v>
      </c>
      <c r="Q38" s="217" t="s">
        <v>27</v>
      </c>
      <c r="R38" s="297" t="s">
        <v>5</v>
      </c>
      <c r="S38" s="289"/>
      <c r="T38" s="217" t="s">
        <v>27</v>
      </c>
      <c r="U38" s="290" t="s">
        <v>6</v>
      </c>
      <c r="V38" s="292" t="s">
        <v>16</v>
      </c>
      <c r="W38" s="297" t="s">
        <v>5</v>
      </c>
      <c r="X38" s="291" t="s">
        <v>1</v>
      </c>
      <c r="Y38" s="292" t="s">
        <v>16</v>
      </c>
      <c r="Z38" s="215"/>
      <c r="AA38" s="215"/>
      <c r="AB38" s="289"/>
      <c r="AC38" s="264" t="s">
        <v>74</v>
      </c>
      <c r="AD38" s="294" t="s">
        <v>14</v>
      </c>
      <c r="AE38" s="297" t="s">
        <v>5</v>
      </c>
      <c r="AF38" s="295" t="s">
        <v>26</v>
      </c>
      <c r="AG38" s="217" t="s">
        <v>27</v>
      </c>
      <c r="AH38" s="289"/>
      <c r="AI38" s="295" t="s">
        <v>26</v>
      </c>
      <c r="AJ38" s="250"/>
      <c r="AK38" s="255"/>
      <c r="AL38" s="218"/>
      <c r="AM38" s="215"/>
      <c r="AN38" s="215"/>
      <c r="AO38" s="215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33</v>
      </c>
      <c r="C39" s="26" t="s">
        <v>33</v>
      </c>
      <c r="D39" s="26"/>
      <c r="E39" s="26">
        <v>4</v>
      </c>
      <c r="F39" s="26">
        <v>1</v>
      </c>
      <c r="G39" s="26">
        <v>5</v>
      </c>
      <c r="H39" s="26">
        <v>5</v>
      </c>
      <c r="I39" s="26"/>
      <c r="J39" s="26" t="s">
        <v>271</v>
      </c>
      <c r="K39" s="26" t="s">
        <v>271</v>
      </c>
      <c r="L39" s="26"/>
      <c r="M39" s="26"/>
      <c r="N39" s="26">
        <v>9</v>
      </c>
      <c r="O39" s="26">
        <v>8</v>
      </c>
      <c r="P39" s="26">
        <v>7</v>
      </c>
      <c r="Q39" s="26">
        <v>7</v>
      </c>
      <c r="R39" s="26">
        <v>8</v>
      </c>
      <c r="S39" s="26"/>
      <c r="T39" s="26">
        <v>7</v>
      </c>
      <c r="U39" s="26">
        <v>4</v>
      </c>
      <c r="V39" s="26" t="s">
        <v>62</v>
      </c>
      <c r="W39" s="26">
        <v>8</v>
      </c>
      <c r="X39" s="26">
        <v>5</v>
      </c>
      <c r="Y39" s="26" t="s">
        <v>62</v>
      </c>
      <c r="Z39" s="26"/>
      <c r="AA39" s="26"/>
      <c r="AB39" s="26"/>
      <c r="AC39" s="26">
        <v>3</v>
      </c>
      <c r="AD39" s="26">
        <v>6</v>
      </c>
      <c r="AE39" s="26">
        <v>8</v>
      </c>
      <c r="AF39" s="26">
        <v>9</v>
      </c>
      <c r="AG39" s="26">
        <v>7</v>
      </c>
      <c r="AH39" s="26"/>
      <c r="AI39" s="26">
        <v>9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2</v>
      </c>
      <c r="BA39" s="167">
        <f t="shared" si="22"/>
        <v>0</v>
      </c>
      <c r="BB39" s="167">
        <f t="shared" si="22"/>
        <v>8</v>
      </c>
      <c r="BC39" s="167">
        <f t="shared" si="22"/>
        <v>4</v>
      </c>
      <c r="BD39" s="167">
        <f t="shared" si="22"/>
        <v>16</v>
      </c>
      <c r="BE39" s="167">
        <f t="shared" si="22"/>
        <v>5</v>
      </c>
      <c r="BF39" s="167">
        <f t="shared" si="22"/>
        <v>8</v>
      </c>
      <c r="BG39" s="167">
        <f t="shared" si="22"/>
        <v>10</v>
      </c>
      <c r="BH39" s="167">
        <f t="shared" si="22"/>
        <v>10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3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3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262</v>
      </c>
      <c r="C44" s="17" t="s">
        <v>262</v>
      </c>
      <c r="D44" s="17" t="s">
        <v>253</v>
      </c>
      <c r="E44" s="17" t="s">
        <v>254</v>
      </c>
      <c r="F44" s="17" t="s">
        <v>252</v>
      </c>
      <c r="G44" s="17" t="s">
        <v>255</v>
      </c>
      <c r="H44" s="17" t="s">
        <v>255</v>
      </c>
      <c r="I44" s="17"/>
      <c r="J44" s="17" t="s">
        <v>256</v>
      </c>
      <c r="K44" s="17" t="s">
        <v>256</v>
      </c>
      <c r="L44" s="17"/>
      <c r="M44" s="17" t="s">
        <v>191</v>
      </c>
      <c r="N44" s="17" t="s">
        <v>266</v>
      </c>
      <c r="O44" s="17" t="s">
        <v>268</v>
      </c>
      <c r="P44" s="17" t="s">
        <v>269</v>
      </c>
      <c r="Q44" s="17" t="s">
        <v>269</v>
      </c>
      <c r="R44" s="17" t="s">
        <v>268</v>
      </c>
      <c r="S44" s="17" t="s">
        <v>191</v>
      </c>
      <c r="T44" s="17" t="s">
        <v>269</v>
      </c>
      <c r="U44" s="17" t="s">
        <v>254</v>
      </c>
      <c r="V44" s="17" t="s">
        <v>257</v>
      </c>
      <c r="W44" s="17" t="s">
        <v>268</v>
      </c>
      <c r="X44" s="17" t="s">
        <v>255</v>
      </c>
      <c r="Y44" s="17" t="s">
        <v>192</v>
      </c>
      <c r="Z44" s="17"/>
      <c r="AA44" s="17"/>
      <c r="AB44" s="17"/>
      <c r="AC44" s="17" t="s">
        <v>259</v>
      </c>
      <c r="AD44" s="17" t="s">
        <v>260</v>
      </c>
      <c r="AE44" s="17" t="s">
        <v>268</v>
      </c>
      <c r="AF44" s="17" t="s">
        <v>261</v>
      </c>
      <c r="AG44" s="17" t="s">
        <v>269</v>
      </c>
      <c r="AH44" s="17"/>
      <c r="AI44" s="17" t="s">
        <v>261</v>
      </c>
      <c r="AJ44" s="180"/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92" t="s">
        <v>16</v>
      </c>
      <c r="C45" s="292" t="s">
        <v>16</v>
      </c>
      <c r="D45" s="289"/>
      <c r="E45" s="290" t="s">
        <v>6</v>
      </c>
      <c r="F45" s="288" t="s">
        <v>4</v>
      </c>
      <c r="G45" s="291" t="s">
        <v>1</v>
      </c>
      <c r="H45" s="291" t="s">
        <v>1</v>
      </c>
      <c r="I45" s="215"/>
      <c r="J45" s="299" t="s">
        <v>9</v>
      </c>
      <c r="K45" s="299" t="s">
        <v>9</v>
      </c>
      <c r="L45" s="215"/>
      <c r="M45" s="289"/>
      <c r="N45" s="216" t="s">
        <v>26</v>
      </c>
      <c r="O45" s="297" t="s">
        <v>5</v>
      </c>
      <c r="P45" s="217" t="s">
        <v>27</v>
      </c>
      <c r="Q45" s="217" t="s">
        <v>27</v>
      </c>
      <c r="R45" s="297" t="s">
        <v>5</v>
      </c>
      <c r="S45" s="289"/>
      <c r="T45" s="217" t="s">
        <v>27</v>
      </c>
      <c r="U45" s="290" t="s">
        <v>6</v>
      </c>
      <c r="V45" s="292" t="s">
        <v>16</v>
      </c>
      <c r="W45" s="297" t="s">
        <v>5</v>
      </c>
      <c r="X45" s="291" t="s">
        <v>1</v>
      </c>
      <c r="Y45" s="292" t="s">
        <v>16</v>
      </c>
      <c r="Z45" s="215"/>
      <c r="AA45" s="215"/>
      <c r="AB45" s="289"/>
      <c r="AC45" s="264" t="s">
        <v>74</v>
      </c>
      <c r="AD45" s="294" t="s">
        <v>14</v>
      </c>
      <c r="AE45" s="297" t="s">
        <v>5</v>
      </c>
      <c r="AF45" s="295" t="s">
        <v>26</v>
      </c>
      <c r="AG45" s="217" t="s">
        <v>27</v>
      </c>
      <c r="AH45" s="289"/>
      <c r="AI45" s="295" t="s">
        <v>26</v>
      </c>
      <c r="AJ45" s="250"/>
      <c r="AK45" s="218"/>
      <c r="AL45" s="258"/>
      <c r="AM45" s="215"/>
      <c r="AN45" s="215"/>
      <c r="AO45" s="215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33</v>
      </c>
      <c r="C46" s="26" t="s">
        <v>33</v>
      </c>
      <c r="D46" s="26"/>
      <c r="E46" s="26">
        <v>4</v>
      </c>
      <c r="F46" s="26">
        <v>1</v>
      </c>
      <c r="G46" s="26">
        <v>5</v>
      </c>
      <c r="H46" s="26">
        <v>5</v>
      </c>
      <c r="I46" s="26"/>
      <c r="J46" s="26" t="s">
        <v>271</v>
      </c>
      <c r="K46" s="26" t="s">
        <v>271</v>
      </c>
      <c r="L46" s="26"/>
      <c r="M46" s="26"/>
      <c r="N46" s="26">
        <v>9</v>
      </c>
      <c r="O46" s="26">
        <v>8</v>
      </c>
      <c r="P46" s="26">
        <v>7</v>
      </c>
      <c r="Q46" s="26">
        <v>7</v>
      </c>
      <c r="R46" s="26">
        <v>8</v>
      </c>
      <c r="S46" s="26"/>
      <c r="T46" s="26">
        <v>7</v>
      </c>
      <c r="U46" s="26">
        <v>4</v>
      </c>
      <c r="V46" s="26" t="s">
        <v>62</v>
      </c>
      <c r="W46" s="26">
        <v>8</v>
      </c>
      <c r="X46" s="26">
        <v>5</v>
      </c>
      <c r="Y46" s="26" t="s">
        <v>62</v>
      </c>
      <c r="Z46" s="26"/>
      <c r="AA46" s="26"/>
      <c r="AB46" s="26"/>
      <c r="AC46" s="26">
        <v>3</v>
      </c>
      <c r="AD46" s="26">
        <v>6</v>
      </c>
      <c r="AE46" s="26">
        <v>8</v>
      </c>
      <c r="AF46" s="26">
        <v>9</v>
      </c>
      <c r="AG46" s="26">
        <v>7</v>
      </c>
      <c r="AH46" s="26"/>
      <c r="AI46" s="26">
        <v>9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2</v>
      </c>
      <c r="BA46" s="167">
        <f t="shared" si="26"/>
        <v>0</v>
      </c>
      <c r="BB46" s="167">
        <f t="shared" si="26"/>
        <v>8</v>
      </c>
      <c r="BC46" s="167">
        <f t="shared" si="26"/>
        <v>4</v>
      </c>
      <c r="BD46" s="167">
        <f t="shared" si="26"/>
        <v>16</v>
      </c>
      <c r="BE46" s="167">
        <f t="shared" si="26"/>
        <v>5</v>
      </c>
      <c r="BF46" s="167">
        <f t="shared" si="26"/>
        <v>8</v>
      </c>
      <c r="BG46" s="167">
        <f t="shared" si="26"/>
        <v>10</v>
      </c>
      <c r="BH46" s="167">
        <f t="shared" si="26"/>
        <v>10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3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3</v>
      </c>
    </row>
    <row r="47" spans="1:71" ht="15" customHeight="1" x14ac:dyDescent="0.3">
      <c r="A47" s="192"/>
      <c r="B47" s="17" t="s">
        <v>262</v>
      </c>
      <c r="C47" s="17" t="s">
        <v>262</v>
      </c>
      <c r="D47" s="17" t="s">
        <v>253</v>
      </c>
      <c r="E47" s="17" t="s">
        <v>254</v>
      </c>
      <c r="F47" s="17" t="s">
        <v>252</v>
      </c>
      <c r="G47" s="17" t="s">
        <v>255</v>
      </c>
      <c r="H47" s="17" t="s">
        <v>255</v>
      </c>
      <c r="I47" s="17"/>
      <c r="J47" s="17" t="s">
        <v>256</v>
      </c>
      <c r="K47" s="17" t="s">
        <v>256</v>
      </c>
      <c r="L47" s="17"/>
      <c r="M47" s="17" t="s">
        <v>191</v>
      </c>
      <c r="N47" s="17" t="s">
        <v>266</v>
      </c>
      <c r="O47" s="17" t="s">
        <v>268</v>
      </c>
      <c r="P47" s="17" t="s">
        <v>269</v>
      </c>
      <c r="Q47" s="17" t="s">
        <v>269</v>
      </c>
      <c r="R47" s="17" t="s">
        <v>268</v>
      </c>
      <c r="S47" s="17" t="s">
        <v>191</v>
      </c>
      <c r="T47" s="17" t="s">
        <v>269</v>
      </c>
      <c r="U47" s="17" t="s">
        <v>254</v>
      </c>
      <c r="V47" s="17" t="s">
        <v>257</v>
      </c>
      <c r="W47" s="17" t="s">
        <v>268</v>
      </c>
      <c r="X47" s="17" t="s">
        <v>255</v>
      </c>
      <c r="Y47" s="17" t="s">
        <v>192</v>
      </c>
      <c r="Z47" s="17"/>
      <c r="AA47" s="17"/>
      <c r="AB47" s="17"/>
      <c r="AC47" s="17" t="s">
        <v>259</v>
      </c>
      <c r="AD47" s="17" t="s">
        <v>260</v>
      </c>
      <c r="AE47" s="17" t="s">
        <v>268</v>
      </c>
      <c r="AF47" s="17" t="s">
        <v>261</v>
      </c>
      <c r="AG47" s="17" t="s">
        <v>269</v>
      </c>
      <c r="AH47" s="17"/>
      <c r="AI47" s="17" t="s">
        <v>261</v>
      </c>
      <c r="AJ47" s="180"/>
      <c r="AK47" s="40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92" t="s">
        <v>16</v>
      </c>
      <c r="C48" s="292" t="s">
        <v>16</v>
      </c>
      <c r="D48" s="289"/>
      <c r="E48" s="290" t="s">
        <v>6</v>
      </c>
      <c r="F48" s="288" t="s">
        <v>4</v>
      </c>
      <c r="G48" s="291" t="s">
        <v>1</v>
      </c>
      <c r="H48" s="291" t="s">
        <v>1</v>
      </c>
      <c r="I48" s="215"/>
      <c r="J48" s="299" t="s">
        <v>9</v>
      </c>
      <c r="K48" s="299" t="s">
        <v>9</v>
      </c>
      <c r="L48" s="215"/>
      <c r="M48" s="289"/>
      <c r="N48" s="216" t="s">
        <v>26</v>
      </c>
      <c r="O48" s="297" t="s">
        <v>5</v>
      </c>
      <c r="P48" s="217" t="s">
        <v>27</v>
      </c>
      <c r="Q48" s="217" t="s">
        <v>27</v>
      </c>
      <c r="R48" s="297" t="s">
        <v>5</v>
      </c>
      <c r="S48" s="289"/>
      <c r="T48" s="217" t="s">
        <v>27</v>
      </c>
      <c r="U48" s="290" t="s">
        <v>6</v>
      </c>
      <c r="V48" s="292" t="s">
        <v>16</v>
      </c>
      <c r="W48" s="297" t="s">
        <v>5</v>
      </c>
      <c r="X48" s="291" t="s">
        <v>1</v>
      </c>
      <c r="Y48" s="292" t="s">
        <v>16</v>
      </c>
      <c r="Z48" s="215"/>
      <c r="AA48" s="215"/>
      <c r="AB48" s="289"/>
      <c r="AC48" s="264" t="s">
        <v>74</v>
      </c>
      <c r="AD48" s="294" t="s">
        <v>14</v>
      </c>
      <c r="AE48" s="297" t="s">
        <v>5</v>
      </c>
      <c r="AF48" s="295" t="s">
        <v>26</v>
      </c>
      <c r="AG48" s="217" t="s">
        <v>27</v>
      </c>
      <c r="AH48" s="289"/>
      <c r="AI48" s="295" t="s">
        <v>26</v>
      </c>
      <c r="AJ48" s="250"/>
      <c r="AK48" s="255"/>
      <c r="AL48" s="258"/>
      <c r="AM48" s="215"/>
      <c r="AN48" s="215"/>
      <c r="AO48" s="215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33</v>
      </c>
      <c r="C49" s="26" t="s">
        <v>33</v>
      </c>
      <c r="D49" s="26"/>
      <c r="E49" s="26">
        <v>4</v>
      </c>
      <c r="F49" s="26">
        <v>1</v>
      </c>
      <c r="G49" s="26">
        <v>5</v>
      </c>
      <c r="H49" s="26">
        <v>5</v>
      </c>
      <c r="I49" s="26"/>
      <c r="J49" s="26" t="s">
        <v>271</v>
      </c>
      <c r="K49" s="26" t="s">
        <v>271</v>
      </c>
      <c r="L49" s="26"/>
      <c r="M49" s="26"/>
      <c r="N49" s="26">
        <v>9</v>
      </c>
      <c r="O49" s="26">
        <v>8</v>
      </c>
      <c r="P49" s="26">
        <v>7</v>
      </c>
      <c r="Q49" s="26">
        <v>7</v>
      </c>
      <c r="R49" s="26">
        <v>8</v>
      </c>
      <c r="S49" s="26"/>
      <c r="T49" s="26">
        <v>7</v>
      </c>
      <c r="U49" s="26">
        <v>4</v>
      </c>
      <c r="V49" s="26" t="s">
        <v>62</v>
      </c>
      <c r="W49" s="26">
        <v>8</v>
      </c>
      <c r="X49" s="26">
        <v>5</v>
      </c>
      <c r="Y49" s="26" t="s">
        <v>62</v>
      </c>
      <c r="Z49" s="26"/>
      <c r="AA49" s="26"/>
      <c r="AB49" s="26"/>
      <c r="AC49" s="26">
        <v>3</v>
      </c>
      <c r="AD49" s="26">
        <v>6</v>
      </c>
      <c r="AE49" s="26">
        <v>8</v>
      </c>
      <c r="AF49" s="26">
        <v>9</v>
      </c>
      <c r="AG49" s="26">
        <v>7</v>
      </c>
      <c r="AH49" s="26"/>
      <c r="AI49" s="26">
        <v>9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2</v>
      </c>
      <c r="BA49" s="167">
        <f t="shared" si="28"/>
        <v>0</v>
      </c>
      <c r="BB49" s="167">
        <f t="shared" si="28"/>
        <v>8</v>
      </c>
      <c r="BC49" s="167">
        <f t="shared" si="28"/>
        <v>4</v>
      </c>
      <c r="BD49" s="167">
        <f t="shared" si="28"/>
        <v>16</v>
      </c>
      <c r="BE49" s="167">
        <f t="shared" si="28"/>
        <v>5</v>
      </c>
      <c r="BF49" s="167">
        <f t="shared" si="28"/>
        <v>8</v>
      </c>
      <c r="BG49" s="167">
        <f t="shared" si="28"/>
        <v>10</v>
      </c>
      <c r="BH49" s="167">
        <f t="shared" si="28"/>
        <v>10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3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3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 t="s">
        <v>42</v>
      </c>
      <c r="U55" s="21" t="s">
        <v>42</v>
      </c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178" t="s">
        <v>42</v>
      </c>
      <c r="AK55" s="21" t="s">
        <v>42</v>
      </c>
      <c r="AL55" s="42" t="s">
        <v>42</v>
      </c>
      <c r="AM55" s="21" t="s">
        <v>42</v>
      </c>
      <c r="AN55" s="21" t="s">
        <v>42</v>
      </c>
      <c r="AO55" s="21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4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42"/>
      <c r="O58" s="41"/>
      <c r="P58" s="41"/>
      <c r="Q58" s="41"/>
      <c r="R58" s="41"/>
      <c r="S58" s="41"/>
      <c r="T58" s="41" t="s">
        <v>42</v>
      </c>
      <c r="U58" s="41" t="s">
        <v>42</v>
      </c>
      <c r="V58" s="41"/>
      <c r="W58" s="41"/>
      <c r="X58" s="41"/>
      <c r="Y58" s="41"/>
      <c r="Z58" s="41"/>
      <c r="AA58" s="41"/>
      <c r="AB58" s="41"/>
      <c r="AC58" s="41"/>
      <c r="AD58" s="21"/>
      <c r="AE58" s="21"/>
      <c r="AF58" s="21"/>
      <c r="AG58" s="21"/>
      <c r="AH58" s="21"/>
      <c r="AI58" s="21"/>
      <c r="AJ58" s="178" t="s">
        <v>42</v>
      </c>
      <c r="AK58" s="21" t="s">
        <v>42</v>
      </c>
      <c r="AL58" s="42" t="s">
        <v>42</v>
      </c>
      <c r="AM58" s="21" t="s">
        <v>42</v>
      </c>
      <c r="AN58" s="21" t="s">
        <v>42</v>
      </c>
      <c r="AO58" s="21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/>
      <c r="I61" s="194" t="s">
        <v>165</v>
      </c>
      <c r="J61" s="194" t="s">
        <v>165</v>
      </c>
      <c r="K61" s="194"/>
      <c r="L61" s="194" t="s">
        <v>165</v>
      </c>
      <c r="M61" s="194" t="s">
        <v>165</v>
      </c>
      <c r="N61" s="194" t="s">
        <v>165</v>
      </c>
      <c r="O61" s="210" t="s">
        <v>165</v>
      </c>
      <c r="P61" s="211" t="s">
        <v>165</v>
      </c>
      <c r="Q61" s="194" t="s">
        <v>165</v>
      </c>
      <c r="R61" s="210"/>
      <c r="S61" s="210" t="s">
        <v>165</v>
      </c>
      <c r="T61" s="210"/>
      <c r="U61" s="210"/>
      <c r="V61" s="210" t="s">
        <v>165</v>
      </c>
      <c r="W61" s="194" t="s">
        <v>165</v>
      </c>
      <c r="X61" s="194" t="s">
        <v>165</v>
      </c>
      <c r="Y61" s="194"/>
      <c r="Z61" s="194"/>
      <c r="AA61" s="194"/>
      <c r="AB61" s="194" t="s">
        <v>165</v>
      </c>
      <c r="AC61" s="194" t="s">
        <v>165</v>
      </c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/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I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ca="1" si="40"/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I71" ca="1" si="41">IF(HLOOKUP($A$1,INDIRECT("'Plan"&amp;YEAR($A$2)&amp;".xlsm'!Plan"),C84,FALSE)="","",HLOOKUP($A$1,INDIRECT("'Plan"&amp;YEAR($A$2)&amp;".xlsm'!Plan"),C84,FALSE))</f>
        <v>#REF!</v>
      </c>
      <c r="D71" s="127" t="e">
        <f t="shared" ca="1" si="41"/>
        <v>#REF!</v>
      </c>
      <c r="E71" s="127" t="e">
        <f t="shared" ca="1" si="41"/>
        <v>#REF!</v>
      </c>
      <c r="F71" s="127" t="e">
        <f t="shared" ca="1" si="41"/>
        <v>#REF!</v>
      </c>
      <c r="G71" s="127" t="e">
        <f t="shared" ca="1" si="41"/>
        <v>#REF!</v>
      </c>
      <c r="H71" s="127" t="e">
        <f t="shared" ca="1" si="41"/>
        <v>#REF!</v>
      </c>
      <c r="I71" s="127" t="e">
        <f t="shared" ca="1" si="41"/>
        <v>#REF!</v>
      </c>
      <c r="J71" s="127" t="e">
        <f t="shared" ca="1" si="41"/>
        <v>#REF!</v>
      </c>
      <c r="K71" s="127" t="e">
        <f t="shared" ca="1" si="41"/>
        <v>#REF!</v>
      </c>
      <c r="L71" s="127" t="e">
        <f t="shared" ca="1" si="41"/>
        <v>#REF!</v>
      </c>
      <c r="M71" s="127" t="e">
        <f t="shared" ca="1" si="41"/>
        <v>#REF!</v>
      </c>
      <c r="N71" s="127" t="e">
        <f t="shared" ca="1" si="41"/>
        <v>#REF!</v>
      </c>
      <c r="O71" s="127" t="e">
        <f t="shared" ca="1" si="41"/>
        <v>#REF!</v>
      </c>
      <c r="P71" s="127" t="e">
        <f t="shared" ca="1" si="41"/>
        <v>#REF!</v>
      </c>
      <c r="Q71" s="127" t="e">
        <f t="shared" ca="1" si="41"/>
        <v>#REF!</v>
      </c>
      <c r="R71" s="127" t="e">
        <f t="shared" ca="1" si="41"/>
        <v>#REF!</v>
      </c>
      <c r="S71" s="127" t="e">
        <f t="shared" ca="1" si="41"/>
        <v>#REF!</v>
      </c>
      <c r="T71" s="127" t="e">
        <f t="shared" ca="1" si="41"/>
        <v>#REF!</v>
      </c>
      <c r="U71" s="127" t="e">
        <f t="shared" ca="1" si="41"/>
        <v>#REF!</v>
      </c>
      <c r="V71" s="127" t="e">
        <f t="shared" ca="1" si="41"/>
        <v>#REF!</v>
      </c>
      <c r="W71" s="127" t="e">
        <f t="shared" ca="1" si="41"/>
        <v>#REF!</v>
      </c>
      <c r="X71" s="127" t="e">
        <f t="shared" ca="1" si="41"/>
        <v>#REF!</v>
      </c>
      <c r="Y71" s="127" t="e">
        <f t="shared" ca="1" si="41"/>
        <v>#REF!</v>
      </c>
      <c r="Z71" s="127" t="e">
        <f t="shared" ca="1" si="41"/>
        <v>#REF!</v>
      </c>
      <c r="AA71" s="127" t="e">
        <f t="shared" ca="1" si="41"/>
        <v>#REF!</v>
      </c>
      <c r="AB71" s="127" t="e">
        <f t="shared" ca="1" si="41"/>
        <v>#REF!</v>
      </c>
      <c r="AC71" s="127" t="e">
        <f t="shared" ca="1" si="41"/>
        <v>#REF!</v>
      </c>
      <c r="AD71" s="127" t="e">
        <f t="shared" ca="1" si="41"/>
        <v>#REF!</v>
      </c>
      <c r="AE71" s="127" t="e">
        <f t="shared" ca="1" si="41"/>
        <v>#REF!</v>
      </c>
      <c r="AF71" s="127" t="e">
        <f t="shared" ca="1" si="41"/>
        <v>#REF!</v>
      </c>
      <c r="AG71" s="127" t="e">
        <f t="shared" ca="1" si="41"/>
        <v>#REF!</v>
      </c>
      <c r="AH71" s="127" t="e">
        <f t="shared" ca="1" si="41"/>
        <v>#REF!</v>
      </c>
      <c r="AI71" s="127" t="e">
        <f t="shared" ca="1" si="41"/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I72" ca="1" si="42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2"/>
        <v>#REF!</v>
      </c>
      <c r="E72" s="128" t="e">
        <f t="shared" ca="1" si="42"/>
        <v>#REF!</v>
      </c>
      <c r="F72" s="128" t="e">
        <f t="shared" ca="1" si="42"/>
        <v>#REF!</v>
      </c>
      <c r="G72" s="128" t="e">
        <f t="shared" ca="1" si="42"/>
        <v>#REF!</v>
      </c>
      <c r="H72" s="128" t="e">
        <f t="shared" ca="1" si="42"/>
        <v>#REF!</v>
      </c>
      <c r="I72" s="128" t="e">
        <f t="shared" ca="1" si="42"/>
        <v>#REF!</v>
      </c>
      <c r="J72" s="128" t="e">
        <f t="shared" ca="1" si="42"/>
        <v>#REF!</v>
      </c>
      <c r="K72" s="128" t="e">
        <f t="shared" ca="1" si="42"/>
        <v>#REF!</v>
      </c>
      <c r="L72" s="128" t="e">
        <f t="shared" ca="1" si="42"/>
        <v>#REF!</v>
      </c>
      <c r="M72" s="128" t="e">
        <f t="shared" ca="1" si="42"/>
        <v>#REF!</v>
      </c>
      <c r="N72" s="128" t="e">
        <f t="shared" ca="1" si="42"/>
        <v>#REF!</v>
      </c>
      <c r="O72" s="128" t="e">
        <f t="shared" ca="1" si="42"/>
        <v>#REF!</v>
      </c>
      <c r="P72" s="128" t="e">
        <f t="shared" ca="1" si="42"/>
        <v>#REF!</v>
      </c>
      <c r="Q72" s="128" t="e">
        <f t="shared" ca="1" si="42"/>
        <v>#REF!</v>
      </c>
      <c r="R72" s="128" t="e">
        <f t="shared" ca="1" si="42"/>
        <v>#REF!</v>
      </c>
      <c r="S72" s="128" t="e">
        <f t="shared" ca="1" si="42"/>
        <v>#REF!</v>
      </c>
      <c r="T72" s="128" t="e">
        <f t="shared" ca="1" si="42"/>
        <v>#REF!</v>
      </c>
      <c r="U72" s="128" t="e">
        <f t="shared" ca="1" si="42"/>
        <v>#REF!</v>
      </c>
      <c r="V72" s="128" t="e">
        <f t="shared" ca="1" si="42"/>
        <v>#REF!</v>
      </c>
      <c r="W72" s="128" t="e">
        <f t="shared" ca="1" si="42"/>
        <v>#REF!</v>
      </c>
      <c r="X72" s="128" t="e">
        <f t="shared" ca="1" si="42"/>
        <v>#REF!</v>
      </c>
      <c r="Y72" s="128" t="e">
        <f t="shared" ca="1" si="42"/>
        <v>#REF!</v>
      </c>
      <c r="Z72" s="128" t="e">
        <f t="shared" ca="1" si="42"/>
        <v>#REF!</v>
      </c>
      <c r="AA72" s="128" t="e">
        <f t="shared" ca="1" si="42"/>
        <v>#REF!</v>
      </c>
      <c r="AB72" s="128" t="e">
        <f t="shared" ca="1" si="42"/>
        <v>#REF!</v>
      </c>
      <c r="AC72" s="128" t="e">
        <f t="shared" ca="1" si="42"/>
        <v>#REF!</v>
      </c>
      <c r="AD72" s="128" t="e">
        <f t="shared" ca="1" si="42"/>
        <v>#REF!</v>
      </c>
      <c r="AE72" s="128" t="e">
        <f t="shared" ca="1" si="42"/>
        <v>#REF!</v>
      </c>
      <c r="AF72" s="128" t="e">
        <f t="shared" ca="1" si="42"/>
        <v>#REF!</v>
      </c>
      <c r="AG72" s="128" t="e">
        <f t="shared" ca="1" si="42"/>
        <v>#REF!</v>
      </c>
      <c r="AH72" s="128" t="e">
        <f t="shared" ca="1" si="42"/>
        <v>#REF!</v>
      </c>
      <c r="AI72" s="128" t="e">
        <f t="shared" ca="1" si="42"/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3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3"/>
        <v>#REF!</v>
      </c>
      <c r="D74" s="126" t="e">
        <f t="shared" ca="1" si="43"/>
        <v>#REF!</v>
      </c>
      <c r="E74" s="126" t="e">
        <f t="shared" ca="1" si="43"/>
        <v>#REF!</v>
      </c>
      <c r="F74" s="126" t="e">
        <f t="shared" ca="1" si="43"/>
        <v>#REF!</v>
      </c>
      <c r="G74" s="126" t="e">
        <f t="shared" ca="1" si="43"/>
        <v>#REF!</v>
      </c>
      <c r="H74" s="126" t="e">
        <f t="shared" ca="1" si="43"/>
        <v>#REF!</v>
      </c>
      <c r="I74" s="126" t="e">
        <f t="shared" ca="1" si="43"/>
        <v>#REF!</v>
      </c>
      <c r="J74" s="126" t="e">
        <f t="shared" ca="1" si="43"/>
        <v>#REF!</v>
      </c>
      <c r="K74" s="126" t="e">
        <f t="shared" ca="1" si="43"/>
        <v>#REF!</v>
      </c>
      <c r="L74" s="126" t="e">
        <f t="shared" ca="1" si="43"/>
        <v>#REF!</v>
      </c>
      <c r="M74" s="126" t="e">
        <f t="shared" ca="1" si="43"/>
        <v>#REF!</v>
      </c>
      <c r="N74" s="126" t="e">
        <f t="shared" ca="1" si="43"/>
        <v>#REF!</v>
      </c>
      <c r="O74" s="126" t="e">
        <f t="shared" ca="1" si="43"/>
        <v>#REF!</v>
      </c>
      <c r="P74" s="126" t="e">
        <f t="shared" ca="1" si="43"/>
        <v>#REF!</v>
      </c>
      <c r="Q74" s="126" t="e">
        <f t="shared" ca="1" si="43"/>
        <v>#REF!</v>
      </c>
      <c r="R74" s="126" t="e">
        <f t="shared" ca="1" si="43"/>
        <v>#REF!</v>
      </c>
      <c r="S74" s="126" t="e">
        <f t="shared" ca="1" si="43"/>
        <v>#REF!</v>
      </c>
      <c r="T74" s="126" t="e">
        <f t="shared" ca="1" si="43"/>
        <v>#REF!</v>
      </c>
      <c r="U74" s="126" t="e">
        <f t="shared" ca="1" si="43"/>
        <v>#REF!</v>
      </c>
      <c r="V74" s="126" t="e">
        <f t="shared" ca="1" si="43"/>
        <v>#REF!</v>
      </c>
      <c r="W74" s="126" t="e">
        <f t="shared" ca="1" si="43"/>
        <v>#REF!</v>
      </c>
      <c r="X74" s="126" t="e">
        <f t="shared" ca="1" si="43"/>
        <v>#REF!</v>
      </c>
      <c r="Y74" s="126" t="e">
        <f t="shared" ca="1" si="43"/>
        <v>#REF!</v>
      </c>
      <c r="Z74" s="126" t="e">
        <f t="shared" ca="1" si="43"/>
        <v>#REF!</v>
      </c>
      <c r="AA74" s="126" t="e">
        <f t="shared" ca="1" si="43"/>
        <v>#REF!</v>
      </c>
      <c r="AB74" s="126" t="e">
        <f t="shared" ca="1" si="43"/>
        <v>#REF!</v>
      </c>
      <c r="AC74" s="126" t="e">
        <f t="shared" ca="1" si="43"/>
        <v>#REF!</v>
      </c>
      <c r="AD74" s="126" t="e">
        <f t="shared" ca="1" si="43"/>
        <v>#REF!</v>
      </c>
      <c r="AE74" s="126" t="e">
        <f t="shared" ca="1" si="43"/>
        <v>#REF!</v>
      </c>
      <c r="AF74" s="126" t="e">
        <f t="shared" ca="1" si="43"/>
        <v>#REF!</v>
      </c>
      <c r="AG74" s="126" t="e">
        <f t="shared" ca="1" si="43"/>
        <v>#REF!</v>
      </c>
      <c r="AH74" s="126" t="e">
        <f t="shared" ca="1" si="43"/>
        <v>#REF!</v>
      </c>
      <c r="AI74" s="126" t="e">
        <f t="shared" ca="1" si="43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4">IF(HLOOKUP($A$1,INDIRECT("'Plan"&amp;YEAR($A$2)&amp;".xlsm'!Plan"),B83,FALSE)="","",HLOOKUP($A$1,INDIRECT("'Plan"&amp;YEAR($A$2)&amp;".xlsm'!Plan"),B83,FALSE))</f>
        <v>#REF!</v>
      </c>
      <c r="C75" s="127" t="e">
        <f t="shared" ca="1" si="44"/>
        <v>#REF!</v>
      </c>
      <c r="D75" s="127" t="e">
        <f t="shared" ca="1" si="44"/>
        <v>#REF!</v>
      </c>
      <c r="E75" s="127" t="e">
        <f t="shared" ca="1" si="44"/>
        <v>#REF!</v>
      </c>
      <c r="F75" s="127" t="e">
        <f t="shared" ca="1" si="44"/>
        <v>#REF!</v>
      </c>
      <c r="G75" s="127" t="e">
        <f t="shared" ca="1" si="44"/>
        <v>#REF!</v>
      </c>
      <c r="H75" s="127" t="e">
        <f t="shared" ca="1" si="44"/>
        <v>#REF!</v>
      </c>
      <c r="I75" s="127" t="e">
        <f t="shared" ca="1" si="44"/>
        <v>#REF!</v>
      </c>
      <c r="J75" s="127" t="e">
        <f t="shared" ca="1" si="44"/>
        <v>#REF!</v>
      </c>
      <c r="K75" s="127" t="e">
        <f t="shared" ca="1" si="44"/>
        <v>#REF!</v>
      </c>
      <c r="L75" s="127" t="e">
        <f t="shared" ca="1" si="44"/>
        <v>#REF!</v>
      </c>
      <c r="M75" s="127" t="e">
        <f t="shared" ca="1" si="44"/>
        <v>#REF!</v>
      </c>
      <c r="N75" s="127" t="e">
        <f t="shared" ca="1" si="44"/>
        <v>#REF!</v>
      </c>
      <c r="O75" s="127" t="e">
        <f t="shared" ca="1" si="44"/>
        <v>#REF!</v>
      </c>
      <c r="P75" s="127" t="e">
        <f t="shared" ca="1" si="44"/>
        <v>#REF!</v>
      </c>
      <c r="Q75" s="127" t="e">
        <f t="shared" ca="1" si="44"/>
        <v>#REF!</v>
      </c>
      <c r="R75" s="127" t="e">
        <f t="shared" ca="1" si="44"/>
        <v>#REF!</v>
      </c>
      <c r="S75" s="127" t="e">
        <f t="shared" ca="1" si="44"/>
        <v>#REF!</v>
      </c>
      <c r="T75" s="127" t="e">
        <f t="shared" ca="1" si="44"/>
        <v>#REF!</v>
      </c>
      <c r="U75" s="127" t="e">
        <f t="shared" ca="1" si="44"/>
        <v>#REF!</v>
      </c>
      <c r="V75" s="127" t="e">
        <f t="shared" ca="1" si="44"/>
        <v>#REF!</v>
      </c>
      <c r="W75" s="127" t="e">
        <f t="shared" ca="1" si="44"/>
        <v>#REF!</v>
      </c>
      <c r="X75" s="127" t="e">
        <f t="shared" ca="1" si="44"/>
        <v>#REF!</v>
      </c>
      <c r="Y75" s="127" t="e">
        <f t="shared" ca="1" si="44"/>
        <v>#REF!</v>
      </c>
      <c r="Z75" s="127" t="e">
        <f t="shared" ca="1" si="44"/>
        <v>#REF!</v>
      </c>
      <c r="AA75" s="127" t="e">
        <f t="shared" ca="1" si="44"/>
        <v>#REF!</v>
      </c>
      <c r="AB75" s="127" t="e">
        <f t="shared" ca="1" si="44"/>
        <v>#REF!</v>
      </c>
      <c r="AC75" s="127" t="e">
        <f t="shared" ca="1" si="44"/>
        <v>#REF!</v>
      </c>
      <c r="AD75" s="127" t="e">
        <f t="shared" ca="1" si="44"/>
        <v>#REF!</v>
      </c>
      <c r="AE75" s="127" t="e">
        <f t="shared" ca="1" si="44"/>
        <v>#REF!</v>
      </c>
      <c r="AF75" s="127" t="e">
        <f t="shared" ca="1" si="44"/>
        <v>#REF!</v>
      </c>
      <c r="AG75" s="127" t="e">
        <f t="shared" ca="1" si="44"/>
        <v>#REF!</v>
      </c>
      <c r="AH75" s="127" t="e">
        <f t="shared" ca="1" si="44"/>
        <v>#REF!</v>
      </c>
      <c r="AI75" s="127" t="e">
        <f t="shared" ca="1" si="44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5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5"/>
        <v>#REF!</v>
      </c>
      <c r="D76" s="128" t="e">
        <f t="shared" ca="1" si="45"/>
        <v>#REF!</v>
      </c>
      <c r="E76" s="128" t="e">
        <f t="shared" ca="1" si="45"/>
        <v>#REF!</v>
      </c>
      <c r="F76" s="128" t="e">
        <f t="shared" ca="1" si="45"/>
        <v>#REF!</v>
      </c>
      <c r="G76" s="128" t="e">
        <f t="shared" ca="1" si="45"/>
        <v>#REF!</v>
      </c>
      <c r="H76" s="128" t="e">
        <f t="shared" ca="1" si="45"/>
        <v>#REF!</v>
      </c>
      <c r="I76" s="128" t="e">
        <f t="shared" ca="1" si="45"/>
        <v>#REF!</v>
      </c>
      <c r="J76" s="128" t="e">
        <f t="shared" ca="1" si="45"/>
        <v>#REF!</v>
      </c>
      <c r="K76" s="128" t="e">
        <f t="shared" ca="1" si="45"/>
        <v>#REF!</v>
      </c>
      <c r="L76" s="128" t="e">
        <f t="shared" ca="1" si="45"/>
        <v>#REF!</v>
      </c>
      <c r="M76" s="128" t="e">
        <f t="shared" ca="1" si="45"/>
        <v>#REF!</v>
      </c>
      <c r="N76" s="128" t="e">
        <f t="shared" ca="1" si="45"/>
        <v>#REF!</v>
      </c>
      <c r="O76" s="128" t="e">
        <f t="shared" ca="1" si="45"/>
        <v>#REF!</v>
      </c>
      <c r="P76" s="128" t="e">
        <f t="shared" ca="1" si="45"/>
        <v>#REF!</v>
      </c>
      <c r="Q76" s="128" t="e">
        <f t="shared" ca="1" si="45"/>
        <v>#REF!</v>
      </c>
      <c r="R76" s="128" t="e">
        <f t="shared" ca="1" si="45"/>
        <v>#REF!</v>
      </c>
      <c r="S76" s="128" t="e">
        <f t="shared" ca="1" si="45"/>
        <v>#REF!</v>
      </c>
      <c r="T76" s="128" t="e">
        <f t="shared" ca="1" si="45"/>
        <v>#REF!</v>
      </c>
      <c r="U76" s="128" t="e">
        <f t="shared" ca="1" si="45"/>
        <v>#REF!</v>
      </c>
      <c r="V76" s="128" t="e">
        <f t="shared" ca="1" si="45"/>
        <v>#REF!</v>
      </c>
      <c r="W76" s="128" t="e">
        <f t="shared" ca="1" si="45"/>
        <v>#REF!</v>
      </c>
      <c r="X76" s="128" t="e">
        <f t="shared" ca="1" si="45"/>
        <v>#REF!</v>
      </c>
      <c r="Y76" s="128" t="e">
        <f t="shared" ca="1" si="45"/>
        <v>#REF!</v>
      </c>
      <c r="Z76" s="128" t="e">
        <f t="shared" ca="1" si="45"/>
        <v>#REF!</v>
      </c>
      <c r="AA76" s="128" t="e">
        <f t="shared" ca="1" si="45"/>
        <v>#REF!</v>
      </c>
      <c r="AB76" s="128" t="e">
        <f t="shared" ca="1" si="45"/>
        <v>#REF!</v>
      </c>
      <c r="AC76" s="128" t="e">
        <f t="shared" ca="1" si="45"/>
        <v>#REF!</v>
      </c>
      <c r="AD76" s="128" t="e">
        <f t="shared" ca="1" si="45"/>
        <v>#REF!</v>
      </c>
      <c r="AE76" s="128" t="e">
        <f t="shared" ca="1" si="45"/>
        <v>#REF!</v>
      </c>
      <c r="AF76" s="128" t="e">
        <f t="shared" ca="1" si="45"/>
        <v>#REF!</v>
      </c>
      <c r="AG76" s="128" t="e">
        <f t="shared" ca="1" si="45"/>
        <v>#REF!</v>
      </c>
      <c r="AH76" s="128" t="e">
        <f t="shared" ca="1" si="45"/>
        <v>#REF!</v>
      </c>
      <c r="AI76" s="128" t="e">
        <f t="shared" ca="1" si="45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6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6"/>
        <v>#REF!</v>
      </c>
      <c r="D78" s="126" t="e">
        <f t="shared" ca="1" si="46"/>
        <v>#REF!</v>
      </c>
      <c r="E78" s="126" t="e">
        <f t="shared" ca="1" si="46"/>
        <v>#REF!</v>
      </c>
      <c r="F78" s="126" t="e">
        <f t="shared" ca="1" si="46"/>
        <v>#REF!</v>
      </c>
      <c r="G78" s="126" t="e">
        <f t="shared" ca="1" si="46"/>
        <v>#REF!</v>
      </c>
      <c r="H78" s="126" t="e">
        <f t="shared" ca="1" si="46"/>
        <v>#REF!</v>
      </c>
      <c r="I78" s="126" t="e">
        <f t="shared" ca="1" si="46"/>
        <v>#REF!</v>
      </c>
      <c r="J78" s="126" t="e">
        <f t="shared" ca="1" si="46"/>
        <v>#REF!</v>
      </c>
      <c r="K78" s="126" t="e">
        <f t="shared" ca="1" si="46"/>
        <v>#REF!</v>
      </c>
      <c r="L78" s="126" t="e">
        <f t="shared" ca="1" si="46"/>
        <v>#REF!</v>
      </c>
      <c r="M78" s="126" t="e">
        <f t="shared" ca="1" si="46"/>
        <v>#REF!</v>
      </c>
      <c r="N78" s="126" t="e">
        <f t="shared" ca="1" si="46"/>
        <v>#REF!</v>
      </c>
      <c r="O78" s="126" t="e">
        <f t="shared" ca="1" si="46"/>
        <v>#REF!</v>
      </c>
      <c r="P78" s="126" t="e">
        <f t="shared" ca="1" si="46"/>
        <v>#REF!</v>
      </c>
      <c r="Q78" s="126" t="e">
        <f t="shared" ca="1" si="46"/>
        <v>#REF!</v>
      </c>
      <c r="R78" s="126" t="e">
        <f t="shared" ca="1" si="46"/>
        <v>#REF!</v>
      </c>
      <c r="S78" s="126" t="e">
        <f t="shared" ca="1" si="46"/>
        <v>#REF!</v>
      </c>
      <c r="T78" s="126" t="e">
        <f t="shared" ca="1" si="46"/>
        <v>#REF!</v>
      </c>
      <c r="U78" s="126" t="e">
        <f t="shared" ca="1" si="46"/>
        <v>#REF!</v>
      </c>
      <c r="V78" s="126" t="e">
        <f t="shared" ca="1" si="46"/>
        <v>#REF!</v>
      </c>
      <c r="W78" s="126" t="e">
        <f t="shared" ca="1" si="46"/>
        <v>#REF!</v>
      </c>
      <c r="X78" s="126" t="e">
        <f t="shared" ca="1" si="46"/>
        <v>#REF!</v>
      </c>
      <c r="Y78" s="126" t="e">
        <f t="shared" ca="1" si="46"/>
        <v>#REF!</v>
      </c>
      <c r="Z78" s="126" t="e">
        <f t="shared" ca="1" si="46"/>
        <v>#REF!</v>
      </c>
      <c r="AA78" s="126" t="e">
        <f t="shared" ca="1" si="46"/>
        <v>#REF!</v>
      </c>
      <c r="AB78" s="126" t="e">
        <f t="shared" ca="1" si="46"/>
        <v>#REF!</v>
      </c>
      <c r="AC78" s="126" t="e">
        <f t="shared" ca="1" si="46"/>
        <v>#REF!</v>
      </c>
      <c r="AD78" s="126" t="e">
        <f t="shared" ca="1" si="46"/>
        <v>#REF!</v>
      </c>
      <c r="AE78" s="126" t="e">
        <f t="shared" ca="1" si="46"/>
        <v>#REF!</v>
      </c>
      <c r="AF78" s="126" t="e">
        <f t="shared" ca="1" si="46"/>
        <v>#REF!</v>
      </c>
      <c r="AG78" s="126" t="e">
        <f t="shared" ca="1" si="46"/>
        <v>#REF!</v>
      </c>
      <c r="AH78" s="126" t="e">
        <f t="shared" ca="1" si="46"/>
        <v>#REF!</v>
      </c>
      <c r="AI78" s="126" t="e">
        <f t="shared" ca="1" si="46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47">IF(HLOOKUP($A$1,INDIRECT("'Plan"&amp;YEAR($A$2)&amp;".xlsm'!Plan"),B82,FALSE)="","",HLOOKUP($A$1,INDIRECT("'Plan"&amp;YEAR($A$2)&amp;".xlsm'!Plan"),B82,FALSE))</f>
        <v>#REF!</v>
      </c>
      <c r="C79" s="127" t="e">
        <f t="shared" ca="1" si="47"/>
        <v>#REF!</v>
      </c>
      <c r="D79" s="127" t="e">
        <f t="shared" ca="1" si="47"/>
        <v>#REF!</v>
      </c>
      <c r="E79" s="127" t="e">
        <f t="shared" ca="1" si="47"/>
        <v>#REF!</v>
      </c>
      <c r="F79" s="127" t="e">
        <f t="shared" ca="1" si="47"/>
        <v>#REF!</v>
      </c>
      <c r="G79" s="127" t="e">
        <f t="shared" ca="1" si="47"/>
        <v>#REF!</v>
      </c>
      <c r="H79" s="127" t="e">
        <f t="shared" ca="1" si="47"/>
        <v>#REF!</v>
      </c>
      <c r="I79" s="127" t="e">
        <f t="shared" ca="1" si="47"/>
        <v>#REF!</v>
      </c>
      <c r="J79" s="127" t="e">
        <f t="shared" ca="1" si="47"/>
        <v>#REF!</v>
      </c>
      <c r="K79" s="127" t="e">
        <f t="shared" ca="1" si="47"/>
        <v>#REF!</v>
      </c>
      <c r="L79" s="127" t="e">
        <f t="shared" ca="1" si="47"/>
        <v>#REF!</v>
      </c>
      <c r="M79" s="127" t="e">
        <f t="shared" ca="1" si="47"/>
        <v>#REF!</v>
      </c>
      <c r="N79" s="127" t="e">
        <f t="shared" ca="1" si="47"/>
        <v>#REF!</v>
      </c>
      <c r="O79" s="127" t="e">
        <f t="shared" ca="1" si="47"/>
        <v>#REF!</v>
      </c>
      <c r="P79" s="127" t="e">
        <f t="shared" ca="1" si="47"/>
        <v>#REF!</v>
      </c>
      <c r="Q79" s="127" t="e">
        <f t="shared" ca="1" si="47"/>
        <v>#REF!</v>
      </c>
      <c r="R79" s="127" t="e">
        <f t="shared" ca="1" si="47"/>
        <v>#REF!</v>
      </c>
      <c r="S79" s="127" t="e">
        <f t="shared" ca="1" si="47"/>
        <v>#REF!</v>
      </c>
      <c r="T79" s="127" t="e">
        <f t="shared" ca="1" si="47"/>
        <v>#REF!</v>
      </c>
      <c r="U79" s="127" t="e">
        <f t="shared" ca="1" si="47"/>
        <v>#REF!</v>
      </c>
      <c r="V79" s="127" t="e">
        <f t="shared" ca="1" si="47"/>
        <v>#REF!</v>
      </c>
      <c r="W79" s="127" t="e">
        <f t="shared" ca="1" si="47"/>
        <v>#REF!</v>
      </c>
      <c r="X79" s="127" t="e">
        <f t="shared" ca="1" si="47"/>
        <v>#REF!</v>
      </c>
      <c r="Y79" s="127" t="e">
        <f t="shared" ca="1" si="47"/>
        <v>#REF!</v>
      </c>
      <c r="Z79" s="127" t="e">
        <f t="shared" ca="1" si="47"/>
        <v>#REF!</v>
      </c>
      <c r="AA79" s="127" t="e">
        <f t="shared" ca="1" si="47"/>
        <v>#REF!</v>
      </c>
      <c r="AB79" s="127" t="e">
        <f t="shared" ca="1" si="47"/>
        <v>#REF!</v>
      </c>
      <c r="AC79" s="127" t="e">
        <f t="shared" ca="1" si="47"/>
        <v>#REF!</v>
      </c>
      <c r="AD79" s="127" t="e">
        <f t="shared" ca="1" si="47"/>
        <v>#REF!</v>
      </c>
      <c r="AE79" s="127" t="e">
        <f t="shared" ca="1" si="47"/>
        <v>#REF!</v>
      </c>
      <c r="AF79" s="127" t="e">
        <f t="shared" ca="1" si="47"/>
        <v>#REF!</v>
      </c>
      <c r="AG79" s="127" t="e">
        <f t="shared" ca="1" si="47"/>
        <v>#REF!</v>
      </c>
      <c r="AH79" s="127" t="e">
        <f t="shared" ca="1" si="47"/>
        <v>#REF!</v>
      </c>
      <c r="AI79" s="127" t="e">
        <f t="shared" ca="1" si="47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48">IF(HLOOKUP($A$1&amp;"b",INDIRECT("'Plan"&amp;YEAR($A$2)&amp;".xlsm'!Plan"),B82,FALSE)="","",HLOOKUP($A$1&amp;"b",INDIRECT("'Plan"&amp;YEAR($A$2)&amp;".xlsm'!Plan"),B82,FALSE))</f>
        <v>#REF!</v>
      </c>
      <c r="C80" s="128" t="e">
        <f t="shared" ca="1" si="48"/>
        <v>#REF!</v>
      </c>
      <c r="D80" s="128" t="e">
        <f t="shared" ca="1" si="48"/>
        <v>#REF!</v>
      </c>
      <c r="E80" s="128" t="e">
        <f t="shared" ca="1" si="48"/>
        <v>#REF!</v>
      </c>
      <c r="F80" s="128" t="e">
        <f t="shared" ca="1" si="48"/>
        <v>#REF!</v>
      </c>
      <c r="G80" s="128" t="e">
        <f t="shared" ca="1" si="48"/>
        <v>#REF!</v>
      </c>
      <c r="H80" s="128" t="e">
        <f t="shared" ca="1" si="48"/>
        <v>#REF!</v>
      </c>
      <c r="I80" s="128" t="e">
        <f t="shared" ca="1" si="48"/>
        <v>#REF!</v>
      </c>
      <c r="J80" s="128" t="e">
        <f t="shared" ca="1" si="48"/>
        <v>#REF!</v>
      </c>
      <c r="K80" s="128" t="e">
        <f t="shared" ca="1" si="48"/>
        <v>#REF!</v>
      </c>
      <c r="L80" s="128" t="e">
        <f t="shared" ca="1" si="48"/>
        <v>#REF!</v>
      </c>
      <c r="M80" s="128" t="e">
        <f t="shared" ca="1" si="48"/>
        <v>#REF!</v>
      </c>
      <c r="N80" s="128" t="e">
        <f t="shared" ca="1" si="48"/>
        <v>#REF!</v>
      </c>
      <c r="O80" s="128" t="e">
        <f t="shared" ca="1" si="48"/>
        <v>#REF!</v>
      </c>
      <c r="P80" s="128" t="e">
        <f t="shared" ca="1" si="48"/>
        <v>#REF!</v>
      </c>
      <c r="Q80" s="128" t="e">
        <f t="shared" ca="1" si="48"/>
        <v>#REF!</v>
      </c>
      <c r="R80" s="128" t="e">
        <f t="shared" ca="1" si="48"/>
        <v>#REF!</v>
      </c>
      <c r="S80" s="128" t="e">
        <f t="shared" ca="1" si="48"/>
        <v>#REF!</v>
      </c>
      <c r="T80" s="128" t="e">
        <f t="shared" ca="1" si="48"/>
        <v>#REF!</v>
      </c>
      <c r="U80" s="128" t="e">
        <f t="shared" ca="1" si="48"/>
        <v>#REF!</v>
      </c>
      <c r="V80" s="128" t="e">
        <f t="shared" ca="1" si="48"/>
        <v>#REF!</v>
      </c>
      <c r="W80" s="128" t="e">
        <f t="shared" ca="1" si="48"/>
        <v>#REF!</v>
      </c>
      <c r="X80" s="128" t="e">
        <f t="shared" ca="1" si="48"/>
        <v>#REF!</v>
      </c>
      <c r="Y80" s="128" t="e">
        <f t="shared" ca="1" si="48"/>
        <v>#REF!</v>
      </c>
      <c r="Z80" s="128" t="e">
        <f t="shared" ca="1" si="48"/>
        <v>#REF!</v>
      </c>
      <c r="AA80" s="128" t="e">
        <f t="shared" ca="1" si="48"/>
        <v>#REF!</v>
      </c>
      <c r="AB80" s="128" t="e">
        <f t="shared" ca="1" si="48"/>
        <v>#REF!</v>
      </c>
      <c r="AC80" s="128" t="e">
        <f t="shared" ca="1" si="48"/>
        <v>#REF!</v>
      </c>
      <c r="AD80" s="128" t="e">
        <f t="shared" ca="1" si="48"/>
        <v>#REF!</v>
      </c>
      <c r="AE80" s="128" t="e">
        <f t="shared" ca="1" si="48"/>
        <v>#REF!</v>
      </c>
      <c r="AF80" s="128" t="e">
        <f t="shared" ca="1" si="48"/>
        <v>#REF!</v>
      </c>
      <c r="AG80" s="128" t="e">
        <f t="shared" ca="1" si="48"/>
        <v>#REF!</v>
      </c>
      <c r="AH80" s="128" t="e">
        <f t="shared" ca="1" si="48"/>
        <v>#REF!</v>
      </c>
      <c r="AI80" s="128" t="e">
        <f t="shared" ca="1" si="48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hidden="1" x14ac:dyDescent="0.3">
      <c r="A81" s="131"/>
      <c r="B81" s="132">
        <f>B82-1</f>
        <v>48</v>
      </c>
      <c r="C81" s="132">
        <f t="shared" ref="C81:AI81" si="49">C82-1</f>
        <v>53</v>
      </c>
      <c r="D81" s="132">
        <f t="shared" si="49"/>
        <v>58</v>
      </c>
      <c r="E81" s="132">
        <f t="shared" si="49"/>
        <v>63</v>
      </c>
      <c r="F81" s="132">
        <f t="shared" si="49"/>
        <v>68</v>
      </c>
      <c r="G81" s="132">
        <f t="shared" si="49"/>
        <v>73</v>
      </c>
      <c r="H81" s="132">
        <f t="shared" si="49"/>
        <v>78</v>
      </c>
      <c r="I81" s="132">
        <f t="shared" si="49"/>
        <v>83</v>
      </c>
      <c r="J81" s="132">
        <f t="shared" si="49"/>
        <v>88</v>
      </c>
      <c r="K81" s="132">
        <f t="shared" si="49"/>
        <v>93</v>
      </c>
      <c r="L81" s="132">
        <f t="shared" si="49"/>
        <v>98</v>
      </c>
      <c r="M81" s="132">
        <f t="shared" si="49"/>
        <v>103</v>
      </c>
      <c r="N81" s="132">
        <f t="shared" si="49"/>
        <v>108</v>
      </c>
      <c r="O81" s="132">
        <f t="shared" si="49"/>
        <v>113</v>
      </c>
      <c r="P81" s="132">
        <f t="shared" si="49"/>
        <v>118</v>
      </c>
      <c r="Q81" s="132">
        <f t="shared" si="49"/>
        <v>123</v>
      </c>
      <c r="R81" s="132">
        <f t="shared" si="49"/>
        <v>128</v>
      </c>
      <c r="S81" s="132">
        <f t="shared" si="49"/>
        <v>133</v>
      </c>
      <c r="T81" s="132">
        <f t="shared" si="49"/>
        <v>138</v>
      </c>
      <c r="U81" s="132">
        <f t="shared" si="49"/>
        <v>143</v>
      </c>
      <c r="V81" s="132">
        <f t="shared" si="49"/>
        <v>148</v>
      </c>
      <c r="W81" s="132">
        <f t="shared" si="49"/>
        <v>153</v>
      </c>
      <c r="X81" s="132">
        <f t="shared" si="49"/>
        <v>158</v>
      </c>
      <c r="Y81" s="132">
        <f t="shared" si="49"/>
        <v>163</v>
      </c>
      <c r="Z81" s="132">
        <f t="shared" si="49"/>
        <v>168</v>
      </c>
      <c r="AA81" s="132">
        <f t="shared" si="49"/>
        <v>173</v>
      </c>
      <c r="AB81" s="132">
        <f t="shared" si="49"/>
        <v>178</v>
      </c>
      <c r="AC81" s="132">
        <f t="shared" si="49"/>
        <v>183</v>
      </c>
      <c r="AD81" s="132">
        <f t="shared" si="49"/>
        <v>188</v>
      </c>
      <c r="AE81" s="132">
        <f t="shared" si="49"/>
        <v>193</v>
      </c>
      <c r="AF81" s="132">
        <f t="shared" si="49"/>
        <v>198</v>
      </c>
      <c r="AG81" s="132">
        <f t="shared" si="49"/>
        <v>203</v>
      </c>
      <c r="AH81" s="132">
        <f t="shared" si="49"/>
        <v>208</v>
      </c>
      <c r="AI81" s="132">
        <f t="shared" si="49"/>
        <v>213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hidden="1" x14ac:dyDescent="0.3">
      <c r="A82" s="131"/>
      <c r="B82" s="245">
        <v>49</v>
      </c>
      <c r="C82" s="245">
        <f t="shared" ref="C82:R84" si="50">B82+5</f>
        <v>54</v>
      </c>
      <c r="D82" s="245">
        <f t="shared" si="50"/>
        <v>59</v>
      </c>
      <c r="E82" s="245">
        <f t="shared" si="50"/>
        <v>64</v>
      </c>
      <c r="F82" s="245">
        <f t="shared" si="50"/>
        <v>69</v>
      </c>
      <c r="G82" s="245">
        <f t="shared" si="50"/>
        <v>74</v>
      </c>
      <c r="H82" s="245">
        <f t="shared" si="50"/>
        <v>79</v>
      </c>
      <c r="I82" s="245">
        <f t="shared" si="50"/>
        <v>84</v>
      </c>
      <c r="J82" s="245">
        <f t="shared" si="50"/>
        <v>89</v>
      </c>
      <c r="K82" s="245">
        <f t="shared" si="50"/>
        <v>94</v>
      </c>
      <c r="L82" s="245">
        <f t="shared" si="50"/>
        <v>99</v>
      </c>
      <c r="M82" s="245">
        <f t="shared" si="50"/>
        <v>104</v>
      </c>
      <c r="N82" s="245">
        <f t="shared" si="50"/>
        <v>109</v>
      </c>
      <c r="O82" s="245">
        <f t="shared" si="50"/>
        <v>114</v>
      </c>
      <c r="P82" s="245">
        <f t="shared" si="50"/>
        <v>119</v>
      </c>
      <c r="Q82" s="245">
        <f t="shared" si="50"/>
        <v>124</v>
      </c>
      <c r="R82" s="245">
        <f t="shared" si="50"/>
        <v>129</v>
      </c>
      <c r="S82" s="245">
        <f t="shared" ref="S82:AH84" si="51">R82+5</f>
        <v>134</v>
      </c>
      <c r="T82" s="245">
        <f t="shared" si="51"/>
        <v>139</v>
      </c>
      <c r="U82" s="245">
        <f t="shared" si="51"/>
        <v>144</v>
      </c>
      <c r="V82" s="245">
        <f t="shared" si="51"/>
        <v>149</v>
      </c>
      <c r="W82" s="245">
        <f t="shared" si="51"/>
        <v>154</v>
      </c>
      <c r="X82" s="245">
        <f t="shared" si="51"/>
        <v>159</v>
      </c>
      <c r="Y82" s="245">
        <f t="shared" si="51"/>
        <v>164</v>
      </c>
      <c r="Z82" s="245">
        <f t="shared" si="51"/>
        <v>169</v>
      </c>
      <c r="AA82" s="245">
        <f t="shared" si="51"/>
        <v>174</v>
      </c>
      <c r="AB82" s="245">
        <f t="shared" si="51"/>
        <v>179</v>
      </c>
      <c r="AC82" s="245">
        <f t="shared" si="51"/>
        <v>184</v>
      </c>
      <c r="AD82" s="245">
        <f t="shared" si="51"/>
        <v>189</v>
      </c>
      <c r="AE82" s="245">
        <f t="shared" si="51"/>
        <v>194</v>
      </c>
      <c r="AF82" s="245">
        <f t="shared" si="51"/>
        <v>199</v>
      </c>
      <c r="AG82" s="245">
        <f t="shared" si="51"/>
        <v>204</v>
      </c>
      <c r="AH82" s="245">
        <f t="shared" si="51"/>
        <v>209</v>
      </c>
      <c r="AI82" s="245">
        <f t="shared" ref="AI82:AI84" si="52">AH82+5</f>
        <v>214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hidden="1" x14ac:dyDescent="0.3">
      <c r="A83" s="131"/>
      <c r="B83" s="245">
        <f>B82+1</f>
        <v>50</v>
      </c>
      <c r="C83" s="245">
        <f t="shared" si="50"/>
        <v>55</v>
      </c>
      <c r="D83" s="245">
        <f t="shared" si="50"/>
        <v>60</v>
      </c>
      <c r="E83" s="245">
        <f t="shared" si="50"/>
        <v>65</v>
      </c>
      <c r="F83" s="245">
        <f t="shared" si="50"/>
        <v>70</v>
      </c>
      <c r="G83" s="245">
        <f t="shared" si="50"/>
        <v>75</v>
      </c>
      <c r="H83" s="245">
        <f t="shared" si="50"/>
        <v>80</v>
      </c>
      <c r="I83" s="245">
        <f t="shared" si="50"/>
        <v>85</v>
      </c>
      <c r="J83" s="245">
        <f t="shared" si="50"/>
        <v>90</v>
      </c>
      <c r="K83" s="245">
        <f t="shared" si="50"/>
        <v>95</v>
      </c>
      <c r="L83" s="245">
        <f t="shared" si="50"/>
        <v>100</v>
      </c>
      <c r="M83" s="245">
        <f t="shared" si="50"/>
        <v>105</v>
      </c>
      <c r="N83" s="245">
        <f t="shared" si="50"/>
        <v>110</v>
      </c>
      <c r="O83" s="245">
        <f t="shared" si="50"/>
        <v>115</v>
      </c>
      <c r="P83" s="245">
        <f t="shared" si="50"/>
        <v>120</v>
      </c>
      <c r="Q83" s="245">
        <f t="shared" si="50"/>
        <v>125</v>
      </c>
      <c r="R83" s="245">
        <f t="shared" si="50"/>
        <v>130</v>
      </c>
      <c r="S83" s="245">
        <f t="shared" si="51"/>
        <v>135</v>
      </c>
      <c r="T83" s="245">
        <f t="shared" si="51"/>
        <v>140</v>
      </c>
      <c r="U83" s="245">
        <f t="shared" si="51"/>
        <v>145</v>
      </c>
      <c r="V83" s="245">
        <f t="shared" si="51"/>
        <v>150</v>
      </c>
      <c r="W83" s="245">
        <f t="shared" si="51"/>
        <v>155</v>
      </c>
      <c r="X83" s="245">
        <f t="shared" si="51"/>
        <v>160</v>
      </c>
      <c r="Y83" s="245">
        <f t="shared" si="51"/>
        <v>165</v>
      </c>
      <c r="Z83" s="245">
        <f t="shared" si="51"/>
        <v>170</v>
      </c>
      <c r="AA83" s="245">
        <f t="shared" si="51"/>
        <v>175</v>
      </c>
      <c r="AB83" s="245">
        <f t="shared" si="51"/>
        <v>180</v>
      </c>
      <c r="AC83" s="245">
        <f t="shared" si="51"/>
        <v>185</v>
      </c>
      <c r="AD83" s="245">
        <f t="shared" si="51"/>
        <v>190</v>
      </c>
      <c r="AE83" s="245">
        <f t="shared" si="51"/>
        <v>195</v>
      </c>
      <c r="AF83" s="245">
        <f t="shared" si="51"/>
        <v>200</v>
      </c>
      <c r="AG83" s="245">
        <f t="shared" si="51"/>
        <v>205</v>
      </c>
      <c r="AH83" s="245">
        <f t="shared" si="51"/>
        <v>210</v>
      </c>
      <c r="AI83" s="245">
        <f t="shared" si="52"/>
        <v>215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hidden="1" x14ac:dyDescent="0.3">
      <c r="A84" s="131"/>
      <c r="B84" s="245">
        <f>B83+1</f>
        <v>51</v>
      </c>
      <c r="C84" s="245">
        <f t="shared" si="50"/>
        <v>56</v>
      </c>
      <c r="D84" s="245">
        <f t="shared" si="50"/>
        <v>61</v>
      </c>
      <c r="E84" s="245">
        <f t="shared" si="50"/>
        <v>66</v>
      </c>
      <c r="F84" s="245">
        <f t="shared" si="50"/>
        <v>71</v>
      </c>
      <c r="G84" s="245">
        <f t="shared" si="50"/>
        <v>76</v>
      </c>
      <c r="H84" s="245">
        <f t="shared" si="50"/>
        <v>81</v>
      </c>
      <c r="I84" s="245">
        <f t="shared" si="50"/>
        <v>86</v>
      </c>
      <c r="J84" s="245">
        <f t="shared" si="50"/>
        <v>91</v>
      </c>
      <c r="K84" s="245">
        <f t="shared" si="50"/>
        <v>96</v>
      </c>
      <c r="L84" s="245">
        <f t="shared" si="50"/>
        <v>101</v>
      </c>
      <c r="M84" s="245">
        <f t="shared" si="50"/>
        <v>106</v>
      </c>
      <c r="N84" s="245">
        <f t="shared" si="50"/>
        <v>111</v>
      </c>
      <c r="O84" s="245">
        <f t="shared" si="50"/>
        <v>116</v>
      </c>
      <c r="P84" s="245">
        <f t="shared" si="50"/>
        <v>121</v>
      </c>
      <c r="Q84" s="245">
        <f t="shared" si="50"/>
        <v>126</v>
      </c>
      <c r="R84" s="245">
        <f t="shared" si="50"/>
        <v>131</v>
      </c>
      <c r="S84" s="245">
        <f t="shared" si="51"/>
        <v>136</v>
      </c>
      <c r="T84" s="245">
        <f t="shared" si="51"/>
        <v>141</v>
      </c>
      <c r="U84" s="245">
        <f t="shared" si="51"/>
        <v>146</v>
      </c>
      <c r="V84" s="245">
        <f t="shared" si="51"/>
        <v>151</v>
      </c>
      <c r="W84" s="245">
        <f t="shared" si="51"/>
        <v>156</v>
      </c>
      <c r="X84" s="245">
        <f t="shared" si="51"/>
        <v>161</v>
      </c>
      <c r="Y84" s="245">
        <f t="shared" si="51"/>
        <v>166</v>
      </c>
      <c r="Z84" s="245">
        <f t="shared" si="51"/>
        <v>171</v>
      </c>
      <c r="AA84" s="245">
        <f t="shared" si="51"/>
        <v>176</v>
      </c>
      <c r="AB84" s="245">
        <f t="shared" si="51"/>
        <v>181</v>
      </c>
      <c r="AC84" s="245">
        <f t="shared" si="51"/>
        <v>186</v>
      </c>
      <c r="AD84" s="245">
        <f t="shared" si="51"/>
        <v>191</v>
      </c>
      <c r="AE84" s="245">
        <f t="shared" si="51"/>
        <v>196</v>
      </c>
      <c r="AF84" s="245">
        <f t="shared" si="51"/>
        <v>201</v>
      </c>
      <c r="AG84" s="245">
        <f t="shared" si="51"/>
        <v>206</v>
      </c>
      <c r="AH84" s="245">
        <f t="shared" si="51"/>
        <v>211</v>
      </c>
      <c r="AI84" s="245">
        <f t="shared" si="52"/>
        <v>216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hidden="1" x14ac:dyDescent="0.3">
      <c r="A85" s="4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6"/>
      <c r="Q85" s="155"/>
      <c r="R85" s="157"/>
      <c r="S85" s="157"/>
      <c r="T85" s="157"/>
      <c r="U85" s="157"/>
      <c r="V85" s="157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  <row r="86" spans="1:77" x14ac:dyDescent="0.3">
      <c r="A86" t="s">
        <v>4</v>
      </c>
    </row>
    <row r="87" spans="1:77" x14ac:dyDescent="0.3">
      <c r="A87" t="s">
        <v>9</v>
      </c>
    </row>
    <row r="88" spans="1:77" x14ac:dyDescent="0.3">
      <c r="A88" t="s">
        <v>5</v>
      </c>
    </row>
    <row r="89" spans="1:77" x14ac:dyDescent="0.3">
      <c r="A89" t="s">
        <v>14</v>
      </c>
    </row>
    <row r="90" spans="1:77" x14ac:dyDescent="0.3">
      <c r="A90" t="s">
        <v>6</v>
      </c>
    </row>
    <row r="91" spans="1:77" x14ac:dyDescent="0.3">
      <c r="A91" t="s">
        <v>26</v>
      </c>
    </row>
    <row r="92" spans="1:77" x14ac:dyDescent="0.3">
      <c r="A92" t="s">
        <v>16</v>
      </c>
    </row>
    <row r="93" spans="1:77" x14ac:dyDescent="0.3">
      <c r="A93" t="s">
        <v>74</v>
      </c>
    </row>
    <row r="94" spans="1:77" x14ac:dyDescent="0.3">
      <c r="A94" t="s">
        <v>27</v>
      </c>
    </row>
    <row r="95" spans="1:77" x14ac:dyDescent="0.3">
      <c r="A95" t="s">
        <v>1</v>
      </c>
    </row>
    <row r="96" spans="1:77" x14ac:dyDescent="0.3">
      <c r="A96" t="s">
        <v>225</v>
      </c>
    </row>
  </sheetData>
  <sheetProtection formatCells="0" insertColumns="0" insertRows="0"/>
  <mergeCells count="1">
    <mergeCell ref="F1:L1"/>
  </mergeCells>
  <conditionalFormatting sqref="AZ16:BR16">
    <cfRule type="cellIs" dxfId="386" priority="1729" operator="equal">
      <formula>0</formula>
    </cfRule>
    <cfRule type="cellIs" dxfId="385" priority="1730" operator="greaterThan">
      <formula>0</formula>
    </cfRule>
  </conditionalFormatting>
  <conditionalFormatting sqref="AZ19:BR19">
    <cfRule type="cellIs" dxfId="384" priority="1727" operator="equal">
      <formula>0</formula>
    </cfRule>
    <cfRule type="cellIs" dxfId="383" priority="1728" operator="greaterThan">
      <formula>0</formula>
    </cfRule>
  </conditionalFormatting>
  <conditionalFormatting sqref="AZ22:BR22">
    <cfRule type="cellIs" dxfId="382" priority="1725" operator="equal">
      <formula>0</formula>
    </cfRule>
    <cfRule type="cellIs" dxfId="381" priority="1726" operator="greaterThan">
      <formula>0</formula>
    </cfRule>
  </conditionalFormatting>
  <conditionalFormatting sqref="AZ26:BR26">
    <cfRule type="cellIs" dxfId="380" priority="1723" operator="equal">
      <formula>0</formula>
    </cfRule>
    <cfRule type="cellIs" dxfId="379" priority="1724" operator="greaterThan">
      <formula>0</formula>
    </cfRule>
  </conditionalFormatting>
  <conditionalFormatting sqref="AZ29:BR29">
    <cfRule type="cellIs" dxfId="378" priority="1721" operator="equal">
      <formula>0</formula>
    </cfRule>
    <cfRule type="cellIs" dxfId="377" priority="1722" operator="greaterThan">
      <formula>0</formula>
    </cfRule>
  </conditionalFormatting>
  <conditionalFormatting sqref="AZ32:BR32">
    <cfRule type="cellIs" dxfId="376" priority="1719" operator="equal">
      <formula>0</formula>
    </cfRule>
    <cfRule type="cellIs" dxfId="375" priority="1720" operator="greaterThan">
      <formula>0</formula>
    </cfRule>
  </conditionalFormatting>
  <conditionalFormatting sqref="AZ36:BR36">
    <cfRule type="cellIs" dxfId="374" priority="1717" operator="equal">
      <formula>0</formula>
    </cfRule>
    <cfRule type="cellIs" dxfId="373" priority="1718" operator="greaterThan">
      <formula>0</formula>
    </cfRule>
  </conditionalFormatting>
  <conditionalFormatting sqref="AZ39:BR39">
    <cfRule type="cellIs" dxfId="372" priority="1715" operator="equal">
      <formula>0</formula>
    </cfRule>
    <cfRule type="cellIs" dxfId="371" priority="1716" operator="greaterThan">
      <formula>0</formula>
    </cfRule>
  </conditionalFormatting>
  <conditionalFormatting sqref="AZ42:BR42">
    <cfRule type="cellIs" dxfId="370" priority="1713" operator="equal">
      <formula>0</formula>
    </cfRule>
    <cfRule type="cellIs" dxfId="369" priority="1714" operator="greaterThan">
      <formula>0</formula>
    </cfRule>
  </conditionalFormatting>
  <conditionalFormatting sqref="AZ46:BR46">
    <cfRule type="cellIs" dxfId="368" priority="1711" operator="equal">
      <formula>0</formula>
    </cfRule>
    <cfRule type="cellIs" dxfId="367" priority="1712" operator="greaterThan">
      <formula>0</formula>
    </cfRule>
  </conditionalFormatting>
  <conditionalFormatting sqref="AZ49:BR49">
    <cfRule type="cellIs" dxfId="366" priority="1709" operator="equal">
      <formula>0</formula>
    </cfRule>
    <cfRule type="cellIs" dxfId="365" priority="1710" operator="greaterThan">
      <formula>0</formula>
    </cfRule>
  </conditionalFormatting>
  <conditionalFormatting sqref="AZ52:BR52">
    <cfRule type="cellIs" dxfId="364" priority="1707" operator="equal">
      <formula>0</formula>
    </cfRule>
    <cfRule type="cellIs" dxfId="363" priority="1708" operator="greaterThan">
      <formula>0</formula>
    </cfRule>
  </conditionalFormatting>
  <conditionalFormatting sqref="AZ56:BR56">
    <cfRule type="cellIs" dxfId="362" priority="1705" operator="equal">
      <formula>0</formula>
    </cfRule>
    <cfRule type="cellIs" dxfId="361" priority="1706" operator="greaterThan">
      <formula>0</formula>
    </cfRule>
  </conditionalFormatting>
  <conditionalFormatting sqref="AZ59:BR59">
    <cfRule type="cellIs" dxfId="360" priority="1703" operator="equal">
      <formula>0</formula>
    </cfRule>
    <cfRule type="cellIs" dxfId="359" priority="1704" operator="greaterThan">
      <formula>0</formula>
    </cfRule>
  </conditionalFormatting>
  <conditionalFormatting sqref="AZ62:BR62">
    <cfRule type="cellIs" dxfId="358" priority="1701" operator="equal">
      <formula>0</formula>
    </cfRule>
    <cfRule type="cellIs" dxfId="357" priority="1702" operator="greaterThan">
      <formula>0</formula>
    </cfRule>
  </conditionalFormatting>
  <conditionalFormatting sqref="A28:A29 A45:A46 A48:A49 A55:A56 A58:A59 A5:A6 A8:A9 A25:A26">
    <cfRule type="cellIs" dxfId="356" priority="1700" stopIfTrue="1" operator="equal">
      <formula>TRUE</formula>
    </cfRule>
  </conditionalFormatting>
  <conditionalFormatting sqref="A35:A36 A38:A39">
    <cfRule type="cellIs" dxfId="355" priority="1699" stopIfTrue="1" operator="equal">
      <formula>TRUE</formula>
    </cfRule>
  </conditionalFormatting>
  <conditionalFormatting sqref="AP16">
    <cfRule type="duplicateValues" dxfId="354" priority="1696"/>
  </conditionalFormatting>
  <conditionalFormatting sqref="AP19">
    <cfRule type="duplicateValues" dxfId="353" priority="1695"/>
  </conditionalFormatting>
  <conditionalFormatting sqref="AP26">
    <cfRule type="duplicateValues" dxfId="352" priority="1694"/>
  </conditionalFormatting>
  <conditionalFormatting sqref="AP39">
    <cfRule type="duplicateValues" dxfId="351" priority="1693"/>
  </conditionalFormatting>
  <conditionalFormatting sqref="AP36">
    <cfRule type="duplicateValues" dxfId="350" priority="1692"/>
  </conditionalFormatting>
  <conditionalFormatting sqref="AP39">
    <cfRule type="duplicateValues" dxfId="349" priority="1691"/>
  </conditionalFormatting>
  <conditionalFormatting sqref="AP49">
    <cfRule type="duplicateValues" dxfId="348" priority="1690"/>
  </conditionalFormatting>
  <conditionalFormatting sqref="AP46">
    <cfRule type="duplicateValues" dxfId="347" priority="1689"/>
  </conditionalFormatting>
  <conditionalFormatting sqref="AP49">
    <cfRule type="duplicateValues" dxfId="346" priority="1688"/>
  </conditionalFormatting>
  <conditionalFormatting sqref="AK6:AM6 AO6:AP6">
    <cfRule type="duplicateValues" dxfId="345" priority="1687"/>
  </conditionalFormatting>
  <conditionalFormatting sqref="AP9">
    <cfRule type="duplicateValues" dxfId="344" priority="1686"/>
  </conditionalFormatting>
  <conditionalFormatting sqref="AP36">
    <cfRule type="duplicateValues" dxfId="343" priority="1685"/>
  </conditionalFormatting>
  <conditionalFormatting sqref="AP39">
    <cfRule type="duplicateValues" dxfId="342" priority="1684"/>
  </conditionalFormatting>
  <conditionalFormatting sqref="AM36">
    <cfRule type="duplicateValues" dxfId="341" priority="1683"/>
  </conditionalFormatting>
  <conditionalFormatting sqref="AM39">
    <cfRule type="duplicateValues" dxfId="340" priority="1682"/>
  </conditionalFormatting>
  <conditionalFormatting sqref="AM46">
    <cfRule type="duplicateValues" dxfId="339" priority="1681"/>
  </conditionalFormatting>
  <conditionalFormatting sqref="AM49">
    <cfRule type="duplicateValues" dxfId="338" priority="1680"/>
  </conditionalFormatting>
  <conditionalFormatting sqref="AO46">
    <cfRule type="duplicateValues" dxfId="337" priority="1679"/>
  </conditionalFormatting>
  <conditionalFormatting sqref="AL6">
    <cfRule type="duplicateValues" dxfId="336" priority="1678"/>
  </conditionalFormatting>
  <conditionalFormatting sqref="AK9:AL9 AP9">
    <cfRule type="duplicateValues" dxfId="335" priority="1677"/>
  </conditionalFormatting>
  <conditionalFormatting sqref="AL6">
    <cfRule type="duplicateValues" dxfId="334" priority="1676"/>
  </conditionalFormatting>
  <conditionalFormatting sqref="AK6">
    <cfRule type="duplicateValues" dxfId="333" priority="1675"/>
  </conditionalFormatting>
  <conditionalFormatting sqref="AK16:AL16 AP16">
    <cfRule type="duplicateValues" dxfId="332" priority="1674"/>
  </conditionalFormatting>
  <conditionalFormatting sqref="AP19">
    <cfRule type="duplicateValues" dxfId="331" priority="1673"/>
  </conditionalFormatting>
  <conditionalFormatting sqref="AK9">
    <cfRule type="duplicateValues" dxfId="330" priority="1672"/>
  </conditionalFormatting>
  <conditionalFormatting sqref="AK9">
    <cfRule type="duplicateValues" dxfId="329" priority="1671"/>
  </conditionalFormatting>
  <conditionalFormatting sqref="AJ26">
    <cfRule type="duplicateValues" dxfId="328" priority="1670"/>
  </conditionalFormatting>
  <conditionalFormatting sqref="AJ29">
    <cfRule type="duplicateValues" dxfId="327" priority="1669"/>
  </conditionalFormatting>
  <conditionalFormatting sqref="AJ46">
    <cfRule type="duplicateValues" dxfId="326" priority="1668"/>
  </conditionalFormatting>
  <conditionalFormatting sqref="AJ49">
    <cfRule type="duplicateValues" dxfId="325" priority="1667"/>
  </conditionalFormatting>
  <conditionalFormatting sqref="AK16">
    <cfRule type="duplicateValues" dxfId="324" priority="1666"/>
  </conditionalFormatting>
  <conditionalFormatting sqref="AK16">
    <cfRule type="duplicateValues" dxfId="323" priority="1665"/>
  </conditionalFormatting>
  <conditionalFormatting sqref="AK19">
    <cfRule type="duplicateValues" dxfId="322" priority="1664"/>
  </conditionalFormatting>
  <conditionalFormatting sqref="AK19">
    <cfRule type="duplicateValues" dxfId="321" priority="1663"/>
  </conditionalFormatting>
  <conditionalFormatting sqref="AK26">
    <cfRule type="duplicateValues" dxfId="320" priority="1662"/>
  </conditionalFormatting>
  <conditionalFormatting sqref="AK26">
    <cfRule type="duplicateValues" dxfId="319" priority="1661"/>
  </conditionalFormatting>
  <conditionalFormatting sqref="AK29">
    <cfRule type="duplicateValues" dxfId="318" priority="1660"/>
  </conditionalFormatting>
  <conditionalFormatting sqref="AK29">
    <cfRule type="duplicateValues" dxfId="317" priority="1659"/>
  </conditionalFormatting>
  <conditionalFormatting sqref="AK39">
    <cfRule type="duplicateValues" dxfId="316" priority="1658"/>
  </conditionalFormatting>
  <conditionalFormatting sqref="AK39">
    <cfRule type="duplicateValues" dxfId="315" priority="1657"/>
  </conditionalFormatting>
  <conditionalFormatting sqref="AK46">
    <cfRule type="duplicateValues" dxfId="314" priority="1656"/>
  </conditionalFormatting>
  <conditionalFormatting sqref="AK46">
    <cfRule type="duplicateValues" dxfId="313" priority="1655"/>
  </conditionalFormatting>
  <conditionalFormatting sqref="AP29">
    <cfRule type="duplicateValues" dxfId="312" priority="1654"/>
  </conditionalFormatting>
  <conditionalFormatting sqref="AM36 AM46">
    <cfRule type="duplicateValues" dxfId="311" priority="1653"/>
  </conditionalFormatting>
  <conditionalFormatting sqref="AM49">
    <cfRule type="duplicateValues" dxfId="310" priority="1652"/>
  </conditionalFormatting>
  <conditionalFormatting sqref="AK6">
    <cfRule type="duplicateValues" dxfId="309" priority="1651"/>
  </conditionalFormatting>
  <conditionalFormatting sqref="AK6">
    <cfRule type="duplicateValues" dxfId="308" priority="1650"/>
  </conditionalFormatting>
  <conditionalFormatting sqref="AK19">
    <cfRule type="duplicateValues" dxfId="307" priority="1649"/>
  </conditionalFormatting>
  <conditionalFormatting sqref="AK39">
    <cfRule type="duplicateValues" dxfId="306" priority="1648"/>
  </conditionalFormatting>
  <conditionalFormatting sqref="AJ26">
    <cfRule type="duplicateValues" dxfId="305" priority="1647"/>
  </conditionalFormatting>
  <conditionalFormatting sqref="AJ26">
    <cfRule type="duplicateValues" dxfId="304" priority="1646"/>
  </conditionalFormatting>
  <conditionalFormatting sqref="AJ29">
    <cfRule type="duplicateValues" dxfId="303" priority="1645"/>
  </conditionalFormatting>
  <conditionalFormatting sqref="AJ29">
    <cfRule type="duplicateValues" dxfId="302" priority="1644"/>
  </conditionalFormatting>
  <conditionalFormatting sqref="AJ46">
    <cfRule type="duplicateValues" dxfId="301" priority="1643"/>
  </conditionalFormatting>
  <conditionalFormatting sqref="AJ46">
    <cfRule type="duplicateValues" dxfId="300" priority="1642"/>
  </conditionalFormatting>
  <conditionalFormatting sqref="AJ49">
    <cfRule type="duplicateValues" dxfId="299" priority="1641"/>
  </conditionalFormatting>
  <conditionalFormatting sqref="AJ49">
    <cfRule type="duplicateValues" dxfId="298" priority="1640"/>
  </conditionalFormatting>
  <conditionalFormatting sqref="AK26">
    <cfRule type="duplicateValues" dxfId="297" priority="1639"/>
  </conditionalFormatting>
  <conditionalFormatting sqref="AK29">
    <cfRule type="duplicateValues" dxfId="296" priority="1638"/>
  </conditionalFormatting>
  <conditionalFormatting sqref="AM39">
    <cfRule type="duplicateValues" dxfId="295" priority="1637"/>
  </conditionalFormatting>
  <conditionalFormatting sqref="AK46">
    <cfRule type="duplicateValues" dxfId="294" priority="1636"/>
  </conditionalFormatting>
  <conditionalFormatting sqref="AJ6">
    <cfRule type="duplicateValues" dxfId="293" priority="1635"/>
  </conditionalFormatting>
  <conditionalFormatting sqref="AJ6">
    <cfRule type="duplicateValues" dxfId="292" priority="1634"/>
  </conditionalFormatting>
  <conditionalFormatting sqref="AJ6">
    <cfRule type="duplicateValues" dxfId="291" priority="1633"/>
  </conditionalFormatting>
  <conditionalFormatting sqref="AJ16">
    <cfRule type="duplicateValues" dxfId="290" priority="1632"/>
  </conditionalFormatting>
  <conditionalFormatting sqref="AJ16">
    <cfRule type="duplicateValues" dxfId="289" priority="1631"/>
  </conditionalFormatting>
  <conditionalFormatting sqref="AJ16">
    <cfRule type="duplicateValues" dxfId="288" priority="1630"/>
  </conditionalFormatting>
  <conditionalFormatting sqref="AJ19">
    <cfRule type="duplicateValues" dxfId="287" priority="1629"/>
  </conditionalFormatting>
  <conditionalFormatting sqref="AJ19">
    <cfRule type="duplicateValues" dxfId="286" priority="1628"/>
  </conditionalFormatting>
  <conditionalFormatting sqref="AJ19">
    <cfRule type="duplicateValues" dxfId="285" priority="1627"/>
  </conditionalFormatting>
  <conditionalFormatting sqref="AN16">
    <cfRule type="duplicateValues" dxfId="284" priority="1626"/>
  </conditionalFormatting>
  <conditionalFormatting sqref="AO9">
    <cfRule type="duplicateValues" dxfId="283" priority="1625"/>
  </conditionalFormatting>
  <conditionalFormatting sqref="AL19">
    <cfRule type="duplicateValues" dxfId="282" priority="1624"/>
  </conditionalFormatting>
  <conditionalFormatting sqref="AL46 AL26">
    <cfRule type="duplicateValues" dxfId="281" priority="1623"/>
  </conditionalFormatting>
  <conditionalFormatting sqref="AL49 AL29">
    <cfRule type="duplicateValues" dxfId="280" priority="1622"/>
  </conditionalFormatting>
  <conditionalFormatting sqref="AM26">
    <cfRule type="duplicateValues" dxfId="279" priority="1621"/>
  </conditionalFormatting>
  <conditionalFormatting sqref="AM29">
    <cfRule type="duplicateValues" dxfId="278" priority="1620"/>
  </conditionalFormatting>
  <conditionalFormatting sqref="AN19">
    <cfRule type="duplicateValues" dxfId="277" priority="1619"/>
  </conditionalFormatting>
  <conditionalFormatting sqref="AN26">
    <cfRule type="duplicateValues" dxfId="276" priority="1618"/>
  </conditionalFormatting>
  <conditionalFormatting sqref="AN29">
    <cfRule type="duplicateValues" dxfId="275" priority="1617"/>
  </conditionalFormatting>
  <conditionalFormatting sqref="AN36">
    <cfRule type="duplicateValues" dxfId="274" priority="1616"/>
  </conditionalFormatting>
  <conditionalFormatting sqref="AN39">
    <cfRule type="duplicateValues" dxfId="273" priority="1615"/>
  </conditionalFormatting>
  <conditionalFormatting sqref="AN46">
    <cfRule type="duplicateValues" dxfId="272" priority="1614"/>
  </conditionalFormatting>
  <conditionalFormatting sqref="AN49">
    <cfRule type="duplicateValues" dxfId="271" priority="1613"/>
  </conditionalFormatting>
  <conditionalFormatting sqref="AO16">
    <cfRule type="duplicateValues" dxfId="270" priority="1612"/>
  </conditionalFormatting>
  <conditionalFormatting sqref="AO19">
    <cfRule type="duplicateValues" dxfId="269" priority="1611"/>
  </conditionalFormatting>
  <conditionalFormatting sqref="AO26">
    <cfRule type="duplicateValues" dxfId="268" priority="1610"/>
  </conditionalFormatting>
  <conditionalFormatting sqref="AO29">
    <cfRule type="duplicateValues" dxfId="267" priority="1609"/>
  </conditionalFormatting>
  <conditionalFormatting sqref="AO36">
    <cfRule type="duplicateValues" dxfId="266" priority="1608"/>
  </conditionalFormatting>
  <conditionalFormatting sqref="AO39">
    <cfRule type="duplicateValues" dxfId="265" priority="1607"/>
  </conditionalFormatting>
  <conditionalFormatting sqref="AJ36">
    <cfRule type="duplicateValues" dxfId="264" priority="1606"/>
  </conditionalFormatting>
  <conditionalFormatting sqref="AJ36">
    <cfRule type="duplicateValues" dxfId="263" priority="1605"/>
  </conditionalFormatting>
  <conditionalFormatting sqref="AJ36">
    <cfRule type="duplicateValues" dxfId="262" priority="1604"/>
  </conditionalFormatting>
  <conditionalFormatting sqref="AZ6:BR6">
    <cfRule type="cellIs" dxfId="261" priority="1602" operator="equal">
      <formula>0</formula>
    </cfRule>
    <cfRule type="cellIs" dxfId="260" priority="1603" operator="greaterThan">
      <formula>0</formula>
    </cfRule>
  </conditionalFormatting>
  <conditionalFormatting sqref="AZ9:BR9">
    <cfRule type="cellIs" dxfId="259" priority="1600" operator="equal">
      <formula>0</formula>
    </cfRule>
    <cfRule type="cellIs" dxfId="258" priority="1601" operator="greaterThan">
      <formula>0</formula>
    </cfRule>
  </conditionalFormatting>
  <conditionalFormatting sqref="AZ12:BR12">
    <cfRule type="cellIs" dxfId="257" priority="1598" operator="equal">
      <formula>0</formula>
    </cfRule>
    <cfRule type="cellIs" dxfId="256" priority="1599" operator="greaterThan">
      <formula>0</formula>
    </cfRule>
  </conditionalFormatting>
  <conditionalFormatting sqref="AK49">
    <cfRule type="duplicateValues" dxfId="255" priority="1597"/>
  </conditionalFormatting>
  <conditionalFormatting sqref="AK49">
    <cfRule type="duplicateValues" dxfId="254" priority="1596"/>
  </conditionalFormatting>
  <conditionalFormatting sqref="AK49">
    <cfRule type="duplicateValues" dxfId="253" priority="1595"/>
  </conditionalFormatting>
  <conditionalFormatting sqref="AL36">
    <cfRule type="duplicateValues" dxfId="252" priority="1594"/>
  </conditionalFormatting>
  <conditionalFormatting sqref="AL39">
    <cfRule type="duplicateValues" dxfId="251" priority="1593"/>
  </conditionalFormatting>
  <conditionalFormatting sqref="AM9">
    <cfRule type="duplicateValues" dxfId="250" priority="1592"/>
  </conditionalFormatting>
  <conditionalFormatting sqref="AM16">
    <cfRule type="duplicateValues" dxfId="249" priority="1591"/>
  </conditionalFormatting>
  <conditionalFormatting sqref="AM19">
    <cfRule type="duplicateValues" dxfId="248" priority="1590"/>
  </conditionalFormatting>
  <conditionalFormatting sqref="AN6">
    <cfRule type="duplicateValues" dxfId="247" priority="1589"/>
  </conditionalFormatting>
  <conditionalFormatting sqref="AN9">
    <cfRule type="duplicateValues" dxfId="246" priority="1588"/>
  </conditionalFormatting>
  <conditionalFormatting sqref="AO49">
    <cfRule type="duplicateValues" dxfId="245" priority="1587"/>
  </conditionalFormatting>
  <conditionalFormatting sqref="AH6">
    <cfRule type="duplicateValues" dxfId="244" priority="1582"/>
  </conditionalFormatting>
  <conditionalFormatting sqref="AH9">
    <cfRule type="duplicateValues" dxfId="243" priority="1581"/>
  </conditionalFormatting>
  <conditionalFormatting sqref="AH16">
    <cfRule type="duplicateValues" dxfId="242" priority="1580"/>
  </conditionalFormatting>
  <conditionalFormatting sqref="AH19">
    <cfRule type="duplicateValues" dxfId="241" priority="1579"/>
  </conditionalFormatting>
  <conditionalFormatting sqref="AH26">
    <cfRule type="duplicateValues" dxfId="240" priority="1578"/>
  </conditionalFormatting>
  <conditionalFormatting sqref="AH26">
    <cfRule type="duplicateValues" dxfId="239" priority="1577"/>
  </conditionalFormatting>
  <conditionalFormatting sqref="AH29">
    <cfRule type="duplicateValues" dxfId="238" priority="1576"/>
  </conditionalFormatting>
  <conditionalFormatting sqref="A15:A16 A18:A19">
    <cfRule type="cellIs" dxfId="237" priority="1573" stopIfTrue="1" operator="equal">
      <formula>TRUE</formula>
    </cfRule>
  </conditionalFormatting>
  <conditionalFormatting sqref="AH36:AI36">
    <cfRule type="duplicateValues" dxfId="236" priority="1571"/>
  </conditionalFormatting>
  <conditionalFormatting sqref="AH36">
    <cfRule type="duplicateValues" dxfId="235" priority="1570"/>
  </conditionalFormatting>
  <conditionalFormatting sqref="AH39">
    <cfRule type="duplicateValues" dxfId="234" priority="1569"/>
  </conditionalFormatting>
  <conditionalFormatting sqref="AI36">
    <cfRule type="duplicateValues" dxfId="233" priority="1568"/>
  </conditionalFormatting>
  <conditionalFormatting sqref="AI39">
    <cfRule type="duplicateValues" dxfId="232" priority="1567"/>
  </conditionalFormatting>
  <conditionalFormatting sqref="AH46:AI46">
    <cfRule type="duplicateValues" dxfId="231" priority="1566"/>
  </conditionalFormatting>
  <conditionalFormatting sqref="AH46">
    <cfRule type="duplicateValues" dxfId="230" priority="1565"/>
  </conditionalFormatting>
  <conditionalFormatting sqref="AH49">
    <cfRule type="duplicateValues" dxfId="229" priority="1564"/>
  </conditionalFormatting>
  <conditionalFormatting sqref="AI46">
    <cfRule type="duplicateValues" dxfId="228" priority="1563"/>
  </conditionalFormatting>
  <conditionalFormatting sqref="AI49">
    <cfRule type="duplicateValues" dxfId="227" priority="1562"/>
  </conditionalFormatting>
  <conditionalFormatting sqref="AI6">
    <cfRule type="duplicateValues" dxfId="226" priority="689"/>
  </conditionalFormatting>
  <conditionalFormatting sqref="AI6">
    <cfRule type="duplicateValues" dxfId="225" priority="688"/>
  </conditionalFormatting>
  <conditionalFormatting sqref="AI9">
    <cfRule type="duplicateValues" dxfId="224" priority="687"/>
  </conditionalFormatting>
  <conditionalFormatting sqref="AI16">
    <cfRule type="duplicateValues" dxfId="223" priority="686"/>
  </conditionalFormatting>
  <conditionalFormatting sqref="AI16">
    <cfRule type="duplicateValues" dxfId="222" priority="685"/>
  </conditionalFormatting>
  <conditionalFormatting sqref="AI19">
    <cfRule type="duplicateValues" dxfId="221" priority="684"/>
  </conditionalFormatting>
  <conditionalFormatting sqref="AI26">
    <cfRule type="duplicateValues" dxfId="220" priority="671"/>
  </conditionalFormatting>
  <conditionalFormatting sqref="AI26">
    <cfRule type="duplicateValues" dxfId="219" priority="670"/>
  </conditionalFormatting>
  <conditionalFormatting sqref="AI29">
    <cfRule type="duplicateValues" dxfId="218" priority="669"/>
  </conditionalFormatting>
  <conditionalFormatting sqref="B6:AG6">
    <cfRule type="duplicateValues" dxfId="217" priority="12"/>
  </conditionalFormatting>
  <conditionalFormatting sqref="B9:AG9">
    <cfRule type="duplicateValues" dxfId="216" priority="11"/>
  </conditionalFormatting>
  <conditionalFormatting sqref="B16:AG16">
    <cfRule type="duplicateValues" dxfId="215" priority="10"/>
  </conditionalFormatting>
  <conditionalFormatting sqref="B19:AG19">
    <cfRule type="duplicateValues" dxfId="214" priority="9"/>
  </conditionalFormatting>
  <conditionalFormatting sqref="B26:AG26">
    <cfRule type="duplicateValues" dxfId="213" priority="8"/>
  </conditionalFormatting>
  <conditionalFormatting sqref="B29:AG29">
    <cfRule type="duplicateValues" dxfId="212" priority="7"/>
  </conditionalFormatting>
  <conditionalFormatting sqref="B36:AG36">
    <cfRule type="duplicateValues" dxfId="211" priority="6"/>
  </conditionalFormatting>
  <conditionalFormatting sqref="B39:AG39">
    <cfRule type="duplicateValues" dxfId="210" priority="5"/>
  </conditionalFormatting>
  <conditionalFormatting sqref="B46:AG46">
    <cfRule type="duplicateValues" dxfId="209" priority="4"/>
  </conditionalFormatting>
  <conditionalFormatting sqref="B49:AG49">
    <cfRule type="duplicateValues" dxfId="208" priority="3"/>
  </conditionalFormatting>
  <conditionalFormatting sqref="B56:AG56">
    <cfRule type="duplicateValues" dxfId="207" priority="2"/>
  </conditionalFormatting>
  <conditionalFormatting sqref="B59:AG59">
    <cfRule type="duplicateValues" dxfId="206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10401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98" stopIfTrue="1" operator="containsText" id="{35D68E99-0D32-49EF-A359-734851B57808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1697" stopIfTrue="1" operator="containsText" id="{1E98E174-3FEB-4299-AAC7-0764C8BBF46C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572" stopIfTrue="1" operator="containsText" id="{18EC515F-A04A-4765-B9C7-767C7BD79EA7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77"/>
  <dimension ref="A1:CE85"/>
  <sheetViews>
    <sheetView topLeftCell="J1" zoomScale="70" zoomScaleNormal="70" zoomScaleSheetLayoutView="70" zoomScalePageLayoutView="70" workbookViewId="0">
      <selection activeCell="AA46" sqref="AA46"/>
    </sheetView>
  </sheetViews>
  <sheetFormatPr baseColWidth="10" defaultRowHeight="14.4" x14ac:dyDescent="0.3"/>
  <cols>
    <col min="5" max="5" width="11.33203125" customWidth="1"/>
    <col min="14" max="15" width="11.5546875" customWidth="1"/>
    <col min="30" max="35" width="12.109375" customWidth="1"/>
    <col min="37" max="37" width="11" customWidth="1"/>
    <col min="38" max="38" width="11.44140625" style="261"/>
    <col min="42" max="43" width="11.44140625" customWidth="1"/>
    <col min="44" max="51" width="11.44140625" hidden="1" customWidth="1"/>
    <col min="52" max="70" width="4.44140625" customWidth="1"/>
    <col min="71" max="74" width="4.88671875" customWidth="1"/>
  </cols>
  <sheetData>
    <row r="1" spans="1:83" ht="63.75" customHeight="1" x14ac:dyDescent="0.45">
      <c r="A1" s="2">
        <v>1</v>
      </c>
      <c r="B1" s="3">
        <f>DATE(YEAR(A2),1,7*A1-3-WEEKDAY(DATE(YEAR(A2),,),3))</f>
        <v>43829</v>
      </c>
      <c r="C1" s="2" t="s">
        <v>29</v>
      </c>
      <c r="D1" s="3">
        <f>B1+4</f>
        <v>43833</v>
      </c>
      <c r="E1" s="207">
        <f ca="1">SUMIF(B6:AI7,"&lt;&gt;"&amp;"",B2:AI2)</f>
        <v>0</v>
      </c>
      <c r="F1" s="594" t="s">
        <v>265</v>
      </c>
      <c r="G1" s="595"/>
      <c r="H1" s="595"/>
      <c r="I1" s="595"/>
      <c r="J1" s="595"/>
      <c r="K1" s="595"/>
      <c r="L1" s="595"/>
      <c r="M1" s="257"/>
      <c r="N1" s="260"/>
      <c r="O1" s="260"/>
      <c r="P1" s="227"/>
      <c r="Q1" s="227"/>
      <c r="R1" s="262"/>
      <c r="S1" s="253"/>
      <c r="T1" s="222"/>
      <c r="U1" s="237"/>
      <c r="V1" s="224"/>
      <c r="W1" s="253"/>
      <c r="X1" s="221"/>
      <c r="Y1" s="223"/>
      <c r="Z1" s="212"/>
      <c r="AA1" s="227"/>
      <c r="AB1" s="227"/>
      <c r="AC1" s="219"/>
      <c r="AD1" s="221"/>
      <c r="AE1" s="221"/>
      <c r="AF1" s="227"/>
      <c r="AG1" s="227"/>
      <c r="AH1" s="221"/>
      <c r="AI1" s="220"/>
      <c r="AJ1" s="225"/>
      <c r="AK1" s="254"/>
      <c r="AL1" s="256"/>
      <c r="AM1" s="238"/>
      <c r="AN1" s="239"/>
      <c r="AO1" s="209"/>
      <c r="AP1" s="213"/>
      <c r="AQ1" s="5"/>
      <c r="AR1" s="6"/>
      <c r="AS1" s="7"/>
      <c r="AT1" s="7"/>
      <c r="AU1" s="7"/>
      <c r="AV1" s="5"/>
      <c r="AW1" s="8"/>
      <c r="AX1" s="4"/>
      <c r="AY1" s="134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4"/>
      <c r="BU1" s="8"/>
      <c r="BV1" s="8"/>
      <c r="BW1" s="8"/>
      <c r="BX1" s="8"/>
      <c r="BY1" s="8"/>
      <c r="BZ1" s="168"/>
      <c r="CA1" s="168"/>
      <c r="CB1" s="168"/>
      <c r="CC1" s="168"/>
      <c r="CD1" s="168"/>
      <c r="CE1" s="168"/>
    </row>
    <row r="2" spans="1:83" s="85" customFormat="1" ht="18" customHeight="1" x14ac:dyDescent="0.3">
      <c r="A2" s="152">
        <v>43831</v>
      </c>
      <c r="B2" s="166">
        <v>2</v>
      </c>
      <c r="C2" s="165">
        <v>1</v>
      </c>
      <c r="D2" s="165">
        <v>4</v>
      </c>
      <c r="E2" s="166">
        <v>3</v>
      </c>
      <c r="F2" s="166">
        <v>2</v>
      </c>
      <c r="G2" s="166">
        <v>2</v>
      </c>
      <c r="H2" s="166">
        <v>13</v>
      </c>
      <c r="I2" s="9"/>
      <c r="J2" s="165">
        <v>2</v>
      </c>
      <c r="K2" s="165">
        <v>3</v>
      </c>
      <c r="L2" s="9"/>
      <c r="M2" s="165">
        <v>4</v>
      </c>
      <c r="N2" s="165">
        <v>6</v>
      </c>
      <c r="O2" s="165">
        <v>3</v>
      </c>
      <c r="P2" s="165">
        <v>2</v>
      </c>
      <c r="Q2" s="165">
        <v>2</v>
      </c>
      <c r="R2" s="165">
        <v>1</v>
      </c>
      <c r="S2" s="165">
        <v>1</v>
      </c>
      <c r="T2" s="165">
        <v>3</v>
      </c>
      <c r="U2" s="165">
        <v>1</v>
      </c>
      <c r="V2" s="165">
        <v>1</v>
      </c>
      <c r="W2" s="165">
        <v>1</v>
      </c>
      <c r="X2" s="165">
        <v>1</v>
      </c>
      <c r="Y2" s="165">
        <v>2</v>
      </c>
      <c r="Z2" s="9"/>
      <c r="AA2" s="9">
        <v>0</v>
      </c>
      <c r="AB2" s="263"/>
      <c r="AC2" s="165">
        <v>8</v>
      </c>
      <c r="AD2" s="165">
        <v>5</v>
      </c>
      <c r="AE2" s="165">
        <v>5</v>
      </c>
      <c r="AF2" s="9">
        <v>2</v>
      </c>
      <c r="AG2" s="9">
        <v>1</v>
      </c>
      <c r="AH2" s="9"/>
      <c r="AI2" s="9">
        <v>2</v>
      </c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287">
        <f>MAX(AZ6,AZ9,AZ12,AZ16,AZ19,AZ22,AZ26,AZ29,AZ32,AZ36,AZ39,AZ42,AZ46,AZ49,AZ52,AZ56,AZ59,AZ62)</f>
        <v>2</v>
      </c>
      <c r="BA2" s="287">
        <f t="shared" ref="BA2:BR2" si="0">MAX(BA6,BA9,BA12,BA16,BA19,BA22,BA26,BA29,BA32,BA36,BA39,BA42,BA46,BA49,BA52,BA56,BA59,BA62)</f>
        <v>0</v>
      </c>
      <c r="BB2" s="287">
        <f t="shared" si="0"/>
        <v>8</v>
      </c>
      <c r="BC2" s="287">
        <f t="shared" si="0"/>
        <v>4</v>
      </c>
      <c r="BD2" s="287">
        <f t="shared" si="0"/>
        <v>16</v>
      </c>
      <c r="BE2" s="287">
        <f t="shared" si="0"/>
        <v>5</v>
      </c>
      <c r="BF2" s="287">
        <f t="shared" si="0"/>
        <v>13</v>
      </c>
      <c r="BG2" s="287">
        <f t="shared" si="0"/>
        <v>10</v>
      </c>
      <c r="BH2" s="287">
        <f t="shared" si="0"/>
        <v>10</v>
      </c>
      <c r="BI2" s="287">
        <f t="shared" si="0"/>
        <v>0</v>
      </c>
      <c r="BJ2" s="287">
        <f t="shared" si="0"/>
        <v>0</v>
      </c>
      <c r="BK2" s="287">
        <f t="shared" si="0"/>
        <v>0</v>
      </c>
      <c r="BL2" s="287">
        <f t="shared" si="0"/>
        <v>3</v>
      </c>
      <c r="BM2" s="287">
        <f t="shared" si="0"/>
        <v>0</v>
      </c>
      <c r="BN2" s="287">
        <f t="shared" si="0"/>
        <v>0</v>
      </c>
      <c r="BO2" s="287">
        <f t="shared" si="0"/>
        <v>0</v>
      </c>
      <c r="BP2" s="287">
        <f t="shared" si="0"/>
        <v>0</v>
      </c>
      <c r="BQ2" s="287">
        <f t="shared" si="0"/>
        <v>0</v>
      </c>
      <c r="BR2" s="287">
        <f t="shared" si="0"/>
        <v>3</v>
      </c>
      <c r="BS2" s="287"/>
      <c r="BT2" s="287"/>
      <c r="BU2" s="8"/>
      <c r="BV2" s="8"/>
      <c r="BW2" s="8"/>
      <c r="BX2" s="8"/>
      <c r="BY2" s="8"/>
      <c r="BZ2" s="169"/>
      <c r="CA2" s="169"/>
      <c r="CB2" s="172"/>
      <c r="CC2" s="172"/>
      <c r="CD2" s="172"/>
      <c r="CE2" s="172"/>
    </row>
    <row r="3" spans="1:83" ht="15" thickBot="1" x14ac:dyDescent="0.35">
      <c r="A3" s="11" t="s">
        <v>30</v>
      </c>
      <c r="B3" s="90" t="s">
        <v>197</v>
      </c>
      <c r="C3" s="90" t="s">
        <v>199</v>
      </c>
      <c r="D3" s="90" t="s">
        <v>203</v>
      </c>
      <c r="E3" s="90" t="s">
        <v>236</v>
      </c>
      <c r="F3" s="90" t="s">
        <v>237</v>
      </c>
      <c r="G3" s="90" t="s">
        <v>238</v>
      </c>
      <c r="H3" s="90" t="s">
        <v>239</v>
      </c>
      <c r="I3" s="13"/>
      <c r="J3" s="13" t="s">
        <v>195</v>
      </c>
      <c r="K3" s="13" t="s">
        <v>240</v>
      </c>
      <c r="L3" s="13"/>
      <c r="M3" s="13" t="s">
        <v>205</v>
      </c>
      <c r="N3" s="13" t="s">
        <v>241</v>
      </c>
      <c r="O3" s="13" t="s">
        <v>196</v>
      </c>
      <c r="P3" s="13" t="s">
        <v>242</v>
      </c>
      <c r="Q3" s="13" t="s">
        <v>243</v>
      </c>
      <c r="R3" s="13" t="s">
        <v>198</v>
      </c>
      <c r="S3" s="13" t="s">
        <v>214</v>
      </c>
      <c r="T3" s="12" t="s">
        <v>244</v>
      </c>
      <c r="U3" s="12" t="s">
        <v>245</v>
      </c>
      <c r="V3" s="12" t="s">
        <v>246</v>
      </c>
      <c r="W3" s="12" t="s">
        <v>246</v>
      </c>
      <c r="X3" s="12" t="s">
        <v>194</v>
      </c>
      <c r="Y3" s="12" t="s">
        <v>194</v>
      </c>
      <c r="Z3" s="12"/>
      <c r="AA3" s="12"/>
      <c r="AB3" s="286"/>
      <c r="AC3" s="12" t="s">
        <v>247</v>
      </c>
      <c r="AD3" s="12" t="s">
        <v>248</v>
      </c>
      <c r="AE3" s="12" t="s">
        <v>249</v>
      </c>
      <c r="AF3" s="12" t="s">
        <v>250</v>
      </c>
      <c r="AG3" s="12" t="s">
        <v>251</v>
      </c>
      <c r="AH3" s="12"/>
      <c r="AI3" s="12" t="s">
        <v>216</v>
      </c>
      <c r="AJ3" s="12"/>
      <c r="AK3" s="12"/>
      <c r="AL3" s="13"/>
      <c r="AM3" s="12"/>
      <c r="AN3" s="12"/>
      <c r="AO3" s="12"/>
      <c r="AP3" s="12"/>
      <c r="AQ3" s="12"/>
      <c r="AR3" s="12"/>
      <c r="AS3" s="14"/>
      <c r="AT3" s="12"/>
      <c r="AU3" s="13"/>
      <c r="AV3" s="12"/>
      <c r="AW3" s="13"/>
      <c r="AX3" s="4"/>
      <c r="AY3" s="136"/>
      <c r="AZ3" s="135">
        <v>1</v>
      </c>
      <c r="BA3" s="135">
        <v>2</v>
      </c>
      <c r="BB3" s="135">
        <v>3</v>
      </c>
      <c r="BC3" s="135">
        <v>4</v>
      </c>
      <c r="BD3" s="135">
        <v>5</v>
      </c>
      <c r="BE3" s="135">
        <v>6</v>
      </c>
      <c r="BF3" s="135">
        <v>7</v>
      </c>
      <c r="BG3" s="135">
        <v>8</v>
      </c>
      <c r="BH3" s="135">
        <v>9</v>
      </c>
      <c r="BI3" s="135">
        <v>10</v>
      </c>
      <c r="BJ3" s="135" t="s">
        <v>31</v>
      </c>
      <c r="BK3" s="135" t="s">
        <v>32</v>
      </c>
      <c r="BL3" s="135" t="s">
        <v>33</v>
      </c>
      <c r="BM3" s="135" t="s">
        <v>34</v>
      </c>
      <c r="BN3" s="135" t="s">
        <v>35</v>
      </c>
      <c r="BO3" s="135" t="s">
        <v>63</v>
      </c>
      <c r="BP3" s="135" t="s">
        <v>61</v>
      </c>
      <c r="BQ3" s="135" t="s">
        <v>64</v>
      </c>
      <c r="BR3" s="135" t="s">
        <v>62</v>
      </c>
      <c r="BS3" s="135"/>
      <c r="BT3" s="15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</row>
    <row r="4" spans="1:83" s="4" customFormat="1" ht="16.95" customHeight="1" x14ac:dyDescent="0.25">
      <c r="A4" s="191" t="s">
        <v>36</v>
      </c>
      <c r="B4" s="17" t="s">
        <v>217</v>
      </c>
      <c r="C4" s="17" t="s">
        <v>217</v>
      </c>
      <c r="D4" s="17" t="s">
        <v>217</v>
      </c>
      <c r="E4" s="17" t="s">
        <v>217</v>
      </c>
      <c r="F4" s="17" t="s">
        <v>217</v>
      </c>
      <c r="G4" s="17" t="s">
        <v>217</v>
      </c>
      <c r="H4" s="17" t="s">
        <v>217</v>
      </c>
      <c r="I4" s="17"/>
      <c r="J4" s="17" t="s">
        <v>217</v>
      </c>
      <c r="K4" s="17" t="s">
        <v>217</v>
      </c>
      <c r="L4" s="17"/>
      <c r="M4" s="17" t="s">
        <v>217</v>
      </c>
      <c r="N4" s="17" t="s">
        <v>217</v>
      </c>
      <c r="O4" s="17" t="s">
        <v>217</v>
      </c>
      <c r="P4" s="17" t="s">
        <v>217</v>
      </c>
      <c r="Q4" s="17" t="s">
        <v>217</v>
      </c>
      <c r="R4" s="17" t="s">
        <v>217</v>
      </c>
      <c r="S4" s="17" t="s">
        <v>217</v>
      </c>
      <c r="T4" s="17" t="s">
        <v>217</v>
      </c>
      <c r="U4" s="17" t="s">
        <v>219</v>
      </c>
      <c r="V4" s="17" t="s">
        <v>219</v>
      </c>
      <c r="W4" s="17" t="s">
        <v>219</v>
      </c>
      <c r="X4" s="17" t="s">
        <v>219</v>
      </c>
      <c r="Y4" s="17" t="s">
        <v>219</v>
      </c>
      <c r="Z4" s="17"/>
      <c r="AA4" s="17"/>
      <c r="AB4" s="17"/>
      <c r="AC4" s="17" t="s">
        <v>219</v>
      </c>
      <c r="AD4" s="17" t="s">
        <v>219</v>
      </c>
      <c r="AE4" s="17" t="s">
        <v>219</v>
      </c>
      <c r="AF4" s="17" t="s">
        <v>219</v>
      </c>
      <c r="AG4" s="17" t="s">
        <v>219</v>
      </c>
      <c r="AH4" s="17"/>
      <c r="AI4" s="17" t="s">
        <v>219</v>
      </c>
      <c r="AJ4" s="180"/>
      <c r="AK4" s="86"/>
      <c r="AL4" s="203"/>
      <c r="AM4" s="86"/>
      <c r="AN4" s="86"/>
      <c r="AO4" s="86"/>
      <c r="AP4" s="87"/>
      <c r="AR4" s="187" t="str">
        <f>IF(HLOOKUP($A$1&amp;"a",[1]!Plan,AR66,FALSE)="","",HLOOKUP($A$1&amp;"a",[1]!Plan,AR66,FALSE))</f>
        <v/>
      </c>
      <c r="AS4" s="187" t="str">
        <f>IF(HLOOKUP($A$1&amp;"a",[1]!Plan,AS66,FALSE)="","",HLOOKUP($A$1&amp;"a",[1]!Plan,AS66,FALSE))</f>
        <v/>
      </c>
      <c r="AT4" s="18" t="str">
        <f>IF(HLOOKUP($A$1&amp;"a",[1]!Plan,AT66,FALSE)="","",HLOOKUP($A$1&amp;"a",[1]!Plan,AT66,FALSE))</f>
        <v/>
      </c>
      <c r="AU4" s="18" t="str">
        <f>IF(HLOOKUP($A$1&amp;"a",[1]!Plan,AU66,FALSE)="","",HLOOKUP($A$1&amp;"a",[1]!Plan,AU66,FALSE))</f>
        <v/>
      </c>
      <c r="AV4" s="18" t="str">
        <f>IF(HLOOKUP($A$1&amp;"a",[1]!Plan,AV66,FALSE)="","",HLOOKUP($A$1&amp;"a",[1]!Plan,AV66,FALSE))</f>
        <v/>
      </c>
      <c r="AW4" s="18" t="str">
        <f>IF(HLOOKUP($A$1&amp;"a",[1]!Plan,AW66,FALSE)="","",HLOOKUP($A$1&amp;"a",[1]!Plan,AW66,FALSE))</f>
        <v/>
      </c>
      <c r="AX4" s="18"/>
      <c r="AY4" s="19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</row>
    <row r="5" spans="1:83" x14ac:dyDescent="0.3">
      <c r="A5" s="20" t="b">
        <f t="array" ref="A5">OR(AND((B5&lt;&gt;""),OR(EXACT(B5,C5:AP5))),AND((C5&lt;&gt;""),OR(EXACT(C5,D5:AP5))),AND((D5&lt;&gt;""),OR(EXACT(D5,E5:AP5))),AND((E5&lt;&gt;""),OR(EXACT(E5,F5:AP5))),AND((F5&lt;&gt;""),OR(EXACT(F5,G5:AP5))),AND((G5&lt;&gt;""),OR(EXACT(G5,H5:AP5))),AND((H5&lt;&gt;""),OR(EXACT(H5,I5:AP5))),AND((I5&lt;&gt;""),OR(EXACT(I5,J5:AP5))),AND((J5&lt;&gt;""),OR(EXACT(J5,M5:AP5))),AND((M5&lt;&gt;""),OR(EXACT(M5,N5:AP5))),AND((O5&lt;&gt;""),OR(EXACT(O5,P5:AP5))),AND((P5&lt;&gt;""),OR(EXACT(P5,Q5:AP5))),AND((Q5&lt;&gt;""),OR(EXACT(Q5,R5:AP5))),AND((S5&lt;&gt;""),OR(EXACT(S5,T5:AP5))),AND((T5&lt;&gt;""),OR(EXACT(T5,U5:AP5))),AND((U5&lt;&gt;""),OR(EXACT(U5,V5:AP5))),AND((V5&lt;&gt;""),OR(EXACT(V5,W5:AP5))),AND((W5&lt;&gt;""),OR(EXACT(W5,X5:AP5))),AND((X5&lt;&gt;""),OR(EXACT(X5,Y5:AP5))),AND((Y5&lt;&gt;""),OR(EXACT(Y5,Z5:AP5))),AND((Z5&lt;&gt;""),OR(EXACT(Z5,AA5:AP5))),AND((AA5&lt;&gt;""),OR(EXACT(AA5,AB5:AP5))),AND((AB5&lt;&gt;""),OR(EXACT(AB5,AC5:AP5))),AND((AC5&lt;&gt;""),OR(EXACT(AC5,AD5:AP5))),AND((AD5&lt;&gt;""),OR(EXACT(AD5,AE5:AP5))),AND((AE5&lt;&gt;""),OR(EXACT(AE5,AF5:AP5))),AND((AF5&lt;&gt;""),OR(EXACT(AF5,AG5:AP5))),AND((AG5&lt;&gt;""),OR(EXACT(AG5,AH5:AP5))),AND((AH5&lt;&gt;""),OR(EXACT(AH5,AI5:AP5))),AND((AI5&lt;&gt;""),OR(EXACT(AI5,AJ5:AP5))),AND((AJ5&lt;&gt;""),OR(EXACT(AJ5,AK5:AP5))),AND((AK5&lt;&gt;""),OR(EXACT(AK5,AL5:AP5))),AND((AL5&lt;&gt;""),OR(EXACT(AL5,AM5:AP5))),AND((AM5&lt;&gt;""),OR(EXACT(AM5,AN5:AP5))),AND((AN5&lt;&gt;""),OR(EXACT(AN5,AP5))))</f>
        <v>0</v>
      </c>
      <c r="B5" s="215"/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65"/>
      <c r="AF5" s="215"/>
      <c r="AG5" s="215"/>
      <c r="AH5" s="215"/>
      <c r="AI5" s="215"/>
      <c r="AJ5" s="250"/>
      <c r="AK5" s="218"/>
      <c r="AL5" s="258"/>
      <c r="AM5" s="215"/>
      <c r="AN5" s="215"/>
      <c r="AO5" s="215"/>
      <c r="AP5" s="252"/>
      <c r="AQ5" s="22"/>
      <c r="AR5" s="190" t="s">
        <v>17</v>
      </c>
      <c r="AS5" s="198" t="s">
        <v>0</v>
      </c>
      <c r="AT5" s="23" t="str">
        <f>IF(HLOOKUP($A$1,[1]!Plan,AT66,FALSE)="","",HLOOKUP($A$1,[1]!Plan,AT66,FALSE))</f>
        <v/>
      </c>
      <c r="AU5" s="199" t="s">
        <v>6</v>
      </c>
      <c r="AV5" s="23" t="str">
        <f>IF(HLOOKUP($A$1,[1]!Plan,AV66,FALSE)="","",HLOOKUP($A$1,[1]!Plan,AV66,FALSE))</f>
        <v/>
      </c>
      <c r="AW5" s="23" t="str">
        <f>IF(HLOOKUP($A$1,[1]!Plan,AW66,FALSE)="","",HLOOKUP($A$1,[1]!Plan,AW66,FALSE))</f>
        <v/>
      </c>
      <c r="AX5" s="30"/>
      <c r="AY5" s="55"/>
      <c r="AZ5" s="22">
        <f>AZ$3</f>
        <v>1</v>
      </c>
      <c r="BA5" s="22">
        <f t="shared" ref="BA5:BR5" si="1">BA$3</f>
        <v>2</v>
      </c>
      <c r="BB5" s="22">
        <f t="shared" si="1"/>
        <v>3</v>
      </c>
      <c r="BC5" s="22">
        <f t="shared" si="1"/>
        <v>4</v>
      </c>
      <c r="BD5" s="22">
        <f t="shared" si="1"/>
        <v>5</v>
      </c>
      <c r="BE5" s="22">
        <f t="shared" si="1"/>
        <v>6</v>
      </c>
      <c r="BF5" s="22">
        <f t="shared" si="1"/>
        <v>7</v>
      </c>
      <c r="BG5" s="22">
        <f t="shared" si="1"/>
        <v>8</v>
      </c>
      <c r="BH5" s="22">
        <f t="shared" si="1"/>
        <v>9</v>
      </c>
      <c r="BI5" s="22">
        <f t="shared" si="1"/>
        <v>10</v>
      </c>
      <c r="BJ5" s="22" t="str">
        <f t="shared" si="1"/>
        <v>F1</v>
      </c>
      <c r="BK5" s="22" t="str">
        <f>BK$3</f>
        <v>F2</v>
      </c>
      <c r="BL5" s="22" t="str">
        <f t="shared" si="1"/>
        <v>F3</v>
      </c>
      <c r="BM5" s="22" t="str">
        <f t="shared" si="1"/>
        <v>F4</v>
      </c>
      <c r="BN5" s="22" t="str">
        <f t="shared" si="1"/>
        <v>B8</v>
      </c>
      <c r="BO5" s="22" t="str">
        <f t="shared" si="1"/>
        <v>UG1</v>
      </c>
      <c r="BP5" s="22" t="str">
        <f t="shared" si="1"/>
        <v>UG2</v>
      </c>
      <c r="BQ5" s="22" t="str">
        <f t="shared" si="1"/>
        <v>UG3</v>
      </c>
      <c r="BR5" s="22" t="str">
        <f t="shared" si="1"/>
        <v>UG4</v>
      </c>
      <c r="BS5" s="88"/>
      <c r="BU5" s="8"/>
      <c r="BV5" s="8"/>
      <c r="BX5" s="170">
        <v>0</v>
      </c>
      <c r="BY5" s="170">
        <f>COUNTIF($AZ$2:$BR$2,0)</f>
        <v>9</v>
      </c>
      <c r="BZ5" s="170"/>
      <c r="CA5" s="170"/>
      <c r="CB5" s="168"/>
      <c r="CC5" s="168"/>
      <c r="CD5" s="168"/>
      <c r="CE5" s="168"/>
    </row>
    <row r="6" spans="1:83" ht="15" thickBot="1" x14ac:dyDescent="0.35">
      <c r="A6" s="25" t="b">
        <f t="array" ref="A6">OR(AND((B6&lt;&gt;""),OR(EXACT(B6,C6:AP6))),AND((C6&lt;&gt;""),OR(EXACT(C6,D6:AP6))),AND((D6&lt;&gt;""),OR(EXACT(D6,E6:AP6))),AND((E6&lt;&gt;""),OR(EXACT(E6,F6:AP6))),AND((F6&lt;&gt;""),OR(EXACT(F6,G6:AP6))),AND((G6&lt;&gt;""),OR(EXACT(G6,H6:AP6))),AND((H6&lt;&gt;""),OR(EXACT(H6,I6:AP6))),AND((I6&lt;&gt;""),OR(EXACT(I6,J6:AP6))),AND((J6&lt;&gt;""),OR(EXACT(J6,M6:AP6))),AND((M6&lt;&gt;""),OR(EXACT(M6,N6:AP6))),AND((O6&lt;&gt;""),OR(EXACT(O6,P6:AP6))),AND((P6&lt;&gt;""),OR(EXACT(P6,Q6:AP6))),AND((Q6&lt;&gt;""),OR(EXACT(Q6,R6:AP6))),AND((S6&lt;&gt;""),OR(EXACT(S6,T6:AP6))),AND((T6&lt;&gt;""),OR(EXACT(T6,U6:AP6))),AND((U6&lt;&gt;""),OR(EXACT(U6,V6:AP6))),AND((V6&lt;&gt;""),OR(EXACT(V6,W6:AP6))),AND((W6&lt;&gt;""),OR(EXACT(W6,X6:AP6))),AND((X6&lt;&gt;""),OR(EXACT(X6,Y6:AP6))),AND((Y6&lt;&gt;""),OR(EXACT(Y6,Z6:AP6))),AND((Z6&lt;&gt;""),OR(EXACT(Z6,AA6:AP6))),AND((AA6&lt;&gt;""),OR(EXACT(AA6,AB6:AP6))),AND((AB6&lt;&gt;""),OR(EXACT(AB6,AC6:AP6))),AND((AC6&lt;&gt;""),OR(EXACT(AC6,AD6:AP6))),AND((AD6&lt;&gt;""),OR(EXACT(AD6,AE6:AP6))),AND((AE6&lt;&gt;""),OR(EXACT(AE6,AF6:AP6))),AND((AF6&lt;&gt;""),OR(EXACT(AF6,AG6:AP6))),AND((AG6&lt;&gt;""),OR(EXACT(AG6,AH6:AP6))),AND((AH6&lt;&gt;""),OR(EXACT(AH6,AI6:AP6))),AND((AI6&lt;&gt;""),OR(EXACT(AI6,AJ6:AP6))),AND((AJ6&lt;&gt;""),OR(EXACT(AJ6,AK6:AP6))),AND((AK6&lt;&gt;""),OR(EXACT(AK6,AL6:AP6))),AND((AL6&lt;&gt;""),OR(EXACT(AL6,AM6:AP6))),AND((AM6&lt;&gt;""),OR(EXACT(AM6,AN6:AP6))),AND((AN6&lt;&gt;""),OR(EXACT(AN6,AP6))))</f>
        <v>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82"/>
      <c r="AK6" s="31"/>
      <c r="AL6" s="31"/>
      <c r="AM6" s="124"/>
      <c r="AN6" s="124"/>
      <c r="AO6" s="124"/>
      <c r="AP6" s="125"/>
      <c r="AQ6" s="4"/>
      <c r="AR6" s="28" t="str">
        <f>IF(HLOOKUP($A$1&amp;"b",[1]!Plan,AR66,FALSE)="","",HLOOKUP($A$1&amp;"b",[1]!Plan,AR66,FALSE))</f>
        <v/>
      </c>
      <c r="AS6" s="28" t="str">
        <f>IF(HLOOKUP($A$1&amp;"b",[1]!Plan,AS66,FALSE)="","",HLOOKUP($A$1&amp;"b",[1]!Plan,AS66,FALSE))</f>
        <v/>
      </c>
      <c r="AT6" s="28" t="str">
        <f>IF(HLOOKUP($A$1&amp;"b",[1]!Plan,AT66,FALSE)="","",HLOOKUP($A$1&amp;"b",[1]!Plan,AT66,FALSE))</f>
        <v/>
      </c>
      <c r="AU6" s="28" t="str">
        <f>IF(HLOOKUP($A$1&amp;"b",[1]!Plan,AU66,FALSE)="","",HLOOKUP($A$1&amp;"b",[1]!Plan,AU66,FALSE))</f>
        <v/>
      </c>
      <c r="AV6" s="28" t="str">
        <f>IF(HLOOKUP($A$1&amp;"b",[1]!Plan,AV66,FALSE)="","",HLOOKUP($A$1&amp;"b",[1]!Plan,AV66,FALSE))</f>
        <v/>
      </c>
      <c r="AW6" s="28" t="str">
        <f>IF(HLOOKUP($A$1&amp;"b",[1]!Plan,AW66,FALSE)="","",HLOOKUP($A$1&amp;"b",[1]!Plan,AW66,FALSE))</f>
        <v/>
      </c>
      <c r="AX6" s="28"/>
      <c r="AY6" s="29"/>
      <c r="AZ6" s="167">
        <f t="shared" ref="AZ6:BR6" si="2">SUMIF($B6:$AP6,AZ$3,$B$2:$AP$2)</f>
        <v>0</v>
      </c>
      <c r="BA6" s="167">
        <f t="shared" si="2"/>
        <v>0</v>
      </c>
      <c r="BB6" s="167">
        <f t="shared" si="2"/>
        <v>0</v>
      </c>
      <c r="BC6" s="167">
        <f t="shared" si="2"/>
        <v>0</v>
      </c>
      <c r="BD6" s="167">
        <f t="shared" si="2"/>
        <v>0</v>
      </c>
      <c r="BE6" s="167">
        <f t="shared" si="2"/>
        <v>0</v>
      </c>
      <c r="BF6" s="167">
        <f t="shared" si="2"/>
        <v>0</v>
      </c>
      <c r="BG6" s="167">
        <f t="shared" si="2"/>
        <v>0</v>
      </c>
      <c r="BH6" s="167">
        <f t="shared" si="2"/>
        <v>0</v>
      </c>
      <c r="BI6" s="167">
        <f t="shared" si="2"/>
        <v>0</v>
      </c>
      <c r="BJ6" s="167">
        <f t="shared" si="2"/>
        <v>0</v>
      </c>
      <c r="BK6" s="167">
        <f t="shared" si="2"/>
        <v>0</v>
      </c>
      <c r="BL6" s="167">
        <f t="shared" si="2"/>
        <v>0</v>
      </c>
      <c r="BM6" s="167">
        <f t="shared" si="2"/>
        <v>0</v>
      </c>
      <c r="BN6" s="167">
        <f t="shared" si="2"/>
        <v>0</v>
      </c>
      <c r="BO6" s="167">
        <f t="shared" si="2"/>
        <v>0</v>
      </c>
      <c r="BP6" s="167">
        <f t="shared" si="2"/>
        <v>0</v>
      </c>
      <c r="BQ6" s="167">
        <f t="shared" si="2"/>
        <v>0</v>
      </c>
      <c r="BR6" s="167">
        <f t="shared" si="2"/>
        <v>0</v>
      </c>
      <c r="BU6" s="8"/>
      <c r="BV6" s="24"/>
      <c r="BX6" s="168">
        <v>8</v>
      </c>
      <c r="BY6" s="170">
        <f>COUNTIF($AZ$2:$BR$2,"&lt;=8")-BY5</f>
        <v>6</v>
      </c>
      <c r="BZ6" s="168"/>
      <c r="CA6" s="168"/>
      <c r="CB6" s="8"/>
      <c r="CC6" s="8"/>
      <c r="CD6" s="8"/>
      <c r="CE6" s="8"/>
    </row>
    <row r="7" spans="1:83" s="4" customFormat="1" ht="15" customHeight="1" x14ac:dyDescent="0.25">
      <c r="A7" s="192"/>
      <c r="B7" s="17" t="s">
        <v>217</v>
      </c>
      <c r="C7" s="17" t="s">
        <v>217</v>
      </c>
      <c r="D7" s="17" t="s">
        <v>217</v>
      </c>
      <c r="E7" s="17" t="s">
        <v>217</v>
      </c>
      <c r="F7" s="17" t="s">
        <v>217</v>
      </c>
      <c r="G7" s="17" t="s">
        <v>217</v>
      </c>
      <c r="H7" s="17" t="s">
        <v>217</v>
      </c>
      <c r="I7" s="17"/>
      <c r="J7" s="17" t="s">
        <v>217</v>
      </c>
      <c r="K7" s="17" t="s">
        <v>217</v>
      </c>
      <c r="L7" s="17"/>
      <c r="M7" s="17" t="s">
        <v>217</v>
      </c>
      <c r="N7" s="17" t="s">
        <v>217</v>
      </c>
      <c r="O7" s="17" t="s">
        <v>217</v>
      </c>
      <c r="P7" s="17" t="s">
        <v>217</v>
      </c>
      <c r="Q7" s="17" t="s">
        <v>217</v>
      </c>
      <c r="R7" s="17" t="s">
        <v>217</v>
      </c>
      <c r="S7" s="17" t="s">
        <v>217</v>
      </c>
      <c r="T7" s="17" t="s">
        <v>217</v>
      </c>
      <c r="U7" s="17" t="s">
        <v>219</v>
      </c>
      <c r="V7" s="17" t="s">
        <v>219</v>
      </c>
      <c r="W7" s="17" t="s">
        <v>219</v>
      </c>
      <c r="X7" s="17" t="s">
        <v>219</v>
      </c>
      <c r="Y7" s="17" t="s">
        <v>219</v>
      </c>
      <c r="Z7" s="17"/>
      <c r="AA7" s="17"/>
      <c r="AB7" s="17"/>
      <c r="AC7" s="17" t="s">
        <v>219</v>
      </c>
      <c r="AD7" s="17" t="s">
        <v>219</v>
      </c>
      <c r="AE7" s="17" t="s">
        <v>219</v>
      </c>
      <c r="AF7" s="17" t="s">
        <v>219</v>
      </c>
      <c r="AG7" s="17" t="s">
        <v>219</v>
      </c>
      <c r="AH7" s="17"/>
      <c r="AI7" s="17" t="s">
        <v>219</v>
      </c>
      <c r="AJ7" s="180"/>
      <c r="AK7" s="86"/>
      <c r="AL7" s="203"/>
      <c r="AM7" s="86"/>
      <c r="AN7" s="86"/>
      <c r="AO7" s="86"/>
      <c r="AP7" s="87"/>
      <c r="AR7" s="187" t="str">
        <f>IF(HLOOKUP($A$1&amp;"a",[1]!Plan,AR66,FALSE)="","",HLOOKUP($A$1&amp;"a",[1]!Plan,AR66,FALSE))</f>
        <v/>
      </c>
      <c r="AS7" s="187" t="str">
        <f>IF(HLOOKUP($A$1&amp;"a",[1]!Plan,AS66,FALSE)="","",HLOOKUP($A$1&amp;"a",[1]!Plan,AS66,FALSE))</f>
        <v/>
      </c>
      <c r="AT7" s="18" t="str">
        <f>IF(HLOOKUP($A$1&amp;"a",[1]!Plan,AT66,FALSE)="","",HLOOKUP($A$1&amp;"a",[1]!Plan,AT66,FALSE))</f>
        <v/>
      </c>
      <c r="AU7" s="18" t="str">
        <f>IF(HLOOKUP($A$1&amp;"a",[1]!Plan,AU66,FALSE)="","",HLOOKUP($A$1&amp;"a",[1]!Plan,AU66,FALSE))</f>
        <v/>
      </c>
      <c r="AV7" s="18" t="str">
        <f>IF(HLOOKUP($A$1&amp;"a",[1]!Plan,AV66,FALSE)="","",HLOOKUP($A$1&amp;"a",[1]!Plan,AV66,FALSE))</f>
        <v/>
      </c>
      <c r="AW7" s="18" t="str">
        <f>IF(HLOOKUP($A$1&amp;"a",[1]!Plan,AW66,FALSE)="","",HLOOKUP($A$1&amp;"a",[1]!Plan,AW66,FALSE))</f>
        <v/>
      </c>
      <c r="AX7" s="18"/>
      <c r="AY7" s="19"/>
      <c r="BU7" s="8"/>
      <c r="BV7" s="24"/>
      <c r="BX7" s="8">
        <v>12</v>
      </c>
      <c r="BY7" s="170">
        <f>COUNTIF($AZ$2:$BR$2,"&lt;=12")-BY6-BY5</f>
        <v>2</v>
      </c>
      <c r="BZ7" s="170"/>
      <c r="CA7" s="170"/>
      <c r="CB7" s="168"/>
      <c r="CC7" s="168"/>
      <c r="CD7" s="168"/>
      <c r="CE7" s="168"/>
    </row>
    <row r="8" spans="1:83" x14ac:dyDescent="0.3">
      <c r="A8" s="20" t="b">
        <f t="array" ref="A8">OR(AND((B8&lt;&gt;""),OR(EXACT(B8,C8:AP8))),AND((C8&lt;&gt;""),OR(EXACT(C8,D8:AP8))),AND((D8&lt;&gt;""),OR(EXACT(D8,E8:AP8))),AND((E8&lt;&gt;""),OR(EXACT(E8,F8:AP8))),AND((F8&lt;&gt;""),OR(EXACT(F8,G8:AP8))),AND((G8&lt;&gt;""),OR(EXACT(G8,H8:AP8))),AND((H8&lt;&gt;""),OR(EXACT(H8,I8:AP8))),AND((I8&lt;&gt;""),OR(EXACT(I8,J8:AP8))),AND((J8&lt;&gt;""),OR(EXACT(J8,M8:AP8))),AND((M8&lt;&gt;""),OR(EXACT(M8,N8:AP8))),AND((O8&lt;&gt;""),OR(EXACT(O8,P8:AP8))),AND((P8&lt;&gt;""),OR(EXACT(P8,Q8:AP8))),AND((Q8&lt;&gt;""),OR(EXACT(Q8,R8:AP8))),AND((S8&lt;&gt;""),OR(EXACT(S8,T8:AP8))),AND((T8&lt;&gt;""),OR(EXACT(T8,U8:AP8))),AND((U8&lt;&gt;""),OR(EXACT(U8,V8:AP8))),AND((V8&lt;&gt;""),OR(EXACT(V8,W8:AP8))),AND((W8&lt;&gt;""),OR(EXACT(W8,X8:AP8))),AND((X8&lt;&gt;""),OR(EXACT(X8,Y8:AP8))),AND((Y8&lt;&gt;""),OR(EXACT(Y8,Z8:AP8))),AND((Z8&lt;&gt;""),OR(EXACT(Z8,AA8:AP8))),AND((AA8&lt;&gt;""),OR(EXACT(AA8,AB8:AP8))),AND((AB8&lt;&gt;""),OR(EXACT(AB8,AC8:AP8))),AND((AC8&lt;&gt;""),OR(EXACT(AC8,AD8:AP8))),AND((AD8&lt;&gt;""),OR(EXACT(AD8,AE8:AP8))),AND((AE8&lt;&gt;""),OR(EXACT(AE8,AF8:AP8))),AND((AF8&lt;&gt;""),OR(EXACT(AF8,AG8:AP8))),AND((AG8&lt;&gt;""),OR(EXACT(AG8,AH8:AP8))),AND((AH8&lt;&gt;""),OR(EXACT(AH8,AI8:AP8))),AND((AI8&lt;&gt;""),OR(EXACT(AI8,AJ8:AP8))),AND((AJ8&lt;&gt;""),OR(EXACT(AJ8,AK8:AP8))),AND((AK8&lt;&gt;""),OR(EXACT(AK8,AL8:AP8))),AND((AL8&lt;&gt;""),OR(EXACT(AL8,AM8:AP8))),AND((AM8&lt;&gt;""),OR(EXACT(AM8,AN8:AP8))),AND((AN8&lt;&gt;""),OR(EXACT(AN8,AP8))))</f>
        <v>0</v>
      </c>
      <c r="B8" s="215"/>
      <c r="C8" s="215"/>
      <c r="D8" s="215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65"/>
      <c r="AF8" s="215"/>
      <c r="AG8" s="215"/>
      <c r="AH8" s="215"/>
      <c r="AI8" s="215"/>
      <c r="AJ8" s="250"/>
      <c r="AK8" s="218"/>
      <c r="AL8" s="258"/>
      <c r="AM8" s="215"/>
      <c r="AN8" s="215"/>
      <c r="AO8" s="215"/>
      <c r="AP8" s="252"/>
      <c r="AQ8" s="22"/>
      <c r="AR8" s="190" t="s">
        <v>17</v>
      </c>
      <c r="AS8" s="198" t="s">
        <v>0</v>
      </c>
      <c r="AT8" s="23" t="str">
        <f>IF(HLOOKUP($A$1,[1]!Plan,AT66,FALSE)="","",HLOOKUP($A$1,[1]!Plan,AT66,FALSE))</f>
        <v/>
      </c>
      <c r="AU8" s="199" t="s">
        <v>6</v>
      </c>
      <c r="AV8" s="23" t="str">
        <f>IF(HLOOKUP($A$1,[1]!Plan,AV66,FALSE)="","",HLOOKUP($A$1,[1]!Plan,AV66,FALSE))</f>
        <v/>
      </c>
      <c r="AW8" s="23" t="str">
        <f>IF(HLOOKUP($A$1,[1]!Plan,AW66,FALSE)="","",HLOOKUP($A$1,[1]!Plan,AW66,FALSE))</f>
        <v/>
      </c>
      <c r="AX8" s="30"/>
      <c r="AY8" s="55"/>
      <c r="AZ8" s="22">
        <f>AZ$3</f>
        <v>1</v>
      </c>
      <c r="BA8" s="22">
        <f t="shared" ref="BA8:BR8" si="3">BA$3</f>
        <v>2</v>
      </c>
      <c r="BB8" s="22">
        <f t="shared" si="3"/>
        <v>3</v>
      </c>
      <c r="BC8" s="22">
        <f t="shared" si="3"/>
        <v>4</v>
      </c>
      <c r="BD8" s="22">
        <f t="shared" si="3"/>
        <v>5</v>
      </c>
      <c r="BE8" s="22">
        <f t="shared" si="3"/>
        <v>6</v>
      </c>
      <c r="BF8" s="22">
        <f t="shared" si="3"/>
        <v>7</v>
      </c>
      <c r="BG8" s="22">
        <f t="shared" si="3"/>
        <v>8</v>
      </c>
      <c r="BH8" s="22">
        <f t="shared" si="3"/>
        <v>9</v>
      </c>
      <c r="BI8" s="22">
        <f t="shared" si="3"/>
        <v>10</v>
      </c>
      <c r="BJ8" s="22" t="str">
        <f t="shared" si="3"/>
        <v>F1</v>
      </c>
      <c r="BK8" s="22" t="str">
        <f t="shared" si="3"/>
        <v>F2</v>
      </c>
      <c r="BL8" s="22" t="str">
        <f t="shared" si="3"/>
        <v>F3</v>
      </c>
      <c r="BM8" s="22" t="str">
        <f t="shared" si="3"/>
        <v>F4</v>
      </c>
      <c r="BN8" s="22" t="str">
        <f t="shared" si="3"/>
        <v>B8</v>
      </c>
      <c r="BO8" s="22" t="str">
        <f t="shared" si="3"/>
        <v>UG1</v>
      </c>
      <c r="BP8" s="22" t="str">
        <f t="shared" si="3"/>
        <v>UG2</v>
      </c>
      <c r="BQ8" s="22" t="str">
        <f t="shared" si="3"/>
        <v>UG3</v>
      </c>
      <c r="BR8" s="22" t="str">
        <f t="shared" si="3"/>
        <v>UG4</v>
      </c>
      <c r="BS8" s="88"/>
      <c r="BU8" s="8"/>
      <c r="BV8" s="24"/>
      <c r="BX8" s="170">
        <v>18</v>
      </c>
      <c r="BY8" s="170">
        <f>COUNTIF($AZ$2:$BR$2,"&lt;=18")-BY7-BY6-BY5</f>
        <v>2</v>
      </c>
      <c r="BZ8" s="168"/>
      <c r="CA8" s="170"/>
      <c r="CB8" s="8"/>
      <c r="CC8" s="8"/>
      <c r="CD8" s="8"/>
      <c r="CE8" s="8"/>
    </row>
    <row r="9" spans="1:83" ht="15" thickBot="1" x14ac:dyDescent="0.35">
      <c r="A9" s="25" t="b">
        <f t="array" ref="A9">OR(AND((B9&lt;&gt;""),OR(EXACT(B9,C9:AP9))),AND((C9&lt;&gt;""),OR(EXACT(C9,D9:AP9))),AND((D9&lt;&gt;""),OR(EXACT(D9,E9:AP9))),AND((E9&lt;&gt;""),OR(EXACT(E9,F9:AP9))),AND((F9&lt;&gt;""),OR(EXACT(F9,G9:AP9))),AND((G9&lt;&gt;""),OR(EXACT(G9,H9:AP9))),AND((H9&lt;&gt;""),OR(EXACT(H9,I9:AP9))),AND((I9&lt;&gt;""),OR(EXACT(I9,J9:AP9))),AND((J9&lt;&gt;""),OR(EXACT(J9,M9:AP9))),AND((M9&lt;&gt;""),OR(EXACT(M9,N9:AP9))),AND((O9&lt;&gt;""),OR(EXACT(O9,P9:AP9))),AND((P9&lt;&gt;""),OR(EXACT(P9,Q9:AP9))),AND((Q9&lt;&gt;""),OR(EXACT(Q9,R9:AP9))),AND((S9&lt;&gt;""),OR(EXACT(S9,T9:AP9))),AND((T9&lt;&gt;""),OR(EXACT(T9,U9:AP9))),AND((U9&lt;&gt;""),OR(EXACT(U9,V9:AP9))),AND((V9&lt;&gt;""),OR(EXACT(V9,W9:AP9))),AND((W9&lt;&gt;""),OR(EXACT(W9,X9:AP9))),AND((X9&lt;&gt;""),OR(EXACT(X9,Y9:AP9))),AND((Y9&lt;&gt;""),OR(EXACT(Y9,Z9:AP9))),AND((Z9&lt;&gt;""),OR(EXACT(Z9,AA9:AP9))),AND((AA9&lt;&gt;""),OR(EXACT(AA9,AB9:AP9))),AND((AB9&lt;&gt;""),OR(EXACT(AB9,AC9:AP9))),AND((AC9&lt;&gt;""),OR(EXACT(AC9,AD9:AP9))),AND((AD9&lt;&gt;""),OR(EXACT(AD9,AE9:AP9))),AND((AE9&lt;&gt;""),OR(EXACT(AE9,AF9:AP9))),AND((AF9&lt;&gt;""),OR(EXACT(AF9,AG9:AP9))),AND((AG9&lt;&gt;""),OR(EXACT(AG9,AH9:AP9))),AND((AH9&lt;&gt;""),OR(EXACT(AH9,AI9:AP9))),AND((AI9&lt;&gt;""),OR(EXACT(AI9,AJ9:AP9))),AND((AJ9&lt;&gt;""),OR(EXACT(AJ9,AK9:AP9))),AND((AK9&lt;&gt;""),OR(EXACT(AK9,AL9:AP9))),AND((AL9&lt;&gt;""),OR(EXACT(AL9,AM9:AP9))),AND((AM9&lt;&gt;""),OR(EXACT(AM9,AN9:AP9))),AND((AN9&lt;&gt;""),OR(EXACT(AN9,AP9))))</f>
        <v>0</v>
      </c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82"/>
      <c r="AK9" s="31"/>
      <c r="AL9" s="31"/>
      <c r="AM9" s="124"/>
      <c r="AN9" s="124"/>
      <c r="AO9" s="124"/>
      <c r="AP9" s="125"/>
      <c r="AQ9" s="4"/>
      <c r="AR9" s="28" t="str">
        <f>IF(HLOOKUP($A$1&amp;"b",[1]!Plan,AR66,FALSE)="","",HLOOKUP($A$1&amp;"b",[1]!Plan,AR66,FALSE))</f>
        <v/>
      </c>
      <c r="AS9" s="28" t="str">
        <f>IF(HLOOKUP($A$1&amp;"b",[1]!Plan,AS66,FALSE)="","",HLOOKUP($A$1&amp;"b",[1]!Plan,AS66,FALSE))</f>
        <v/>
      </c>
      <c r="AT9" s="28" t="str">
        <f>IF(HLOOKUP($A$1&amp;"b",[1]!Plan,AT66,FALSE)="","",HLOOKUP($A$1&amp;"b",[1]!Plan,AT66,FALSE))</f>
        <v/>
      </c>
      <c r="AU9" s="28" t="str">
        <f>IF(HLOOKUP($A$1&amp;"b",[1]!Plan,AU66,FALSE)="","",HLOOKUP($A$1&amp;"b",[1]!Plan,AU66,FALSE))</f>
        <v/>
      </c>
      <c r="AV9" s="28" t="str">
        <f>IF(HLOOKUP($A$1&amp;"b",[1]!Plan,AV66,FALSE)="","",HLOOKUP($A$1&amp;"b",[1]!Plan,AV66,FALSE))</f>
        <v/>
      </c>
      <c r="AW9" s="28" t="str">
        <f>IF(HLOOKUP($A$1&amp;"b",[1]!Plan,AW66,FALSE)="","",HLOOKUP($A$1&amp;"b",[1]!Plan,AW66,FALSE))</f>
        <v/>
      </c>
      <c r="AX9" s="28"/>
      <c r="AY9" s="29"/>
      <c r="AZ9" s="167">
        <f t="shared" ref="AZ9:BR9" si="4">SUMIF($B9:$AP9,AZ$3,$B$2:$AP$2)</f>
        <v>0</v>
      </c>
      <c r="BA9" s="167">
        <f t="shared" si="4"/>
        <v>0</v>
      </c>
      <c r="BB9" s="167">
        <f t="shared" si="4"/>
        <v>0</v>
      </c>
      <c r="BC9" s="167">
        <f t="shared" si="4"/>
        <v>0</v>
      </c>
      <c r="BD9" s="167">
        <f t="shared" si="4"/>
        <v>0</v>
      </c>
      <c r="BE9" s="167">
        <f t="shared" si="4"/>
        <v>0</v>
      </c>
      <c r="BF9" s="167">
        <f t="shared" si="4"/>
        <v>0</v>
      </c>
      <c r="BG9" s="167">
        <f t="shared" si="4"/>
        <v>0</v>
      </c>
      <c r="BH9" s="167">
        <f t="shared" si="4"/>
        <v>0</v>
      </c>
      <c r="BI9" s="167">
        <f t="shared" si="4"/>
        <v>0</v>
      </c>
      <c r="BJ9" s="167">
        <f t="shared" si="4"/>
        <v>0</v>
      </c>
      <c r="BK9" s="167">
        <f t="shared" si="4"/>
        <v>0</v>
      </c>
      <c r="BL9" s="167">
        <f t="shared" si="4"/>
        <v>0</v>
      </c>
      <c r="BM9" s="167">
        <f t="shared" si="4"/>
        <v>0</v>
      </c>
      <c r="BN9" s="167">
        <f t="shared" si="4"/>
        <v>0</v>
      </c>
      <c r="BO9" s="167">
        <f t="shared" si="4"/>
        <v>0</v>
      </c>
      <c r="BP9" s="167">
        <f t="shared" si="4"/>
        <v>0</v>
      </c>
      <c r="BQ9" s="167">
        <f t="shared" si="4"/>
        <v>0</v>
      </c>
      <c r="BR9" s="167">
        <f t="shared" si="4"/>
        <v>0</v>
      </c>
      <c r="BU9" s="8"/>
      <c r="BV9" s="24"/>
      <c r="BX9" s="168">
        <v>24</v>
      </c>
      <c r="BY9" s="170">
        <f>COUNTIF($AZ$2:$BR$2,"&lt;=24")-BY8-BY7-BY6-BY5</f>
        <v>0</v>
      </c>
      <c r="BZ9" s="8"/>
      <c r="CA9" s="8"/>
      <c r="CB9" s="8"/>
      <c r="CC9" s="8"/>
      <c r="CD9" s="8"/>
      <c r="CE9" s="8"/>
    </row>
    <row r="10" spans="1:83" x14ac:dyDescent="0.3">
      <c r="A10" s="11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175"/>
      <c r="T10" s="32"/>
      <c r="U10" s="32"/>
      <c r="V10" s="32"/>
      <c r="W10" s="32"/>
      <c r="X10" s="32"/>
      <c r="Y10" s="32"/>
      <c r="Z10" s="32"/>
      <c r="AA10" s="32"/>
      <c r="AB10" s="32"/>
      <c r="AC10" s="175"/>
      <c r="AD10" s="32"/>
      <c r="AE10" s="175"/>
      <c r="AF10" s="32"/>
      <c r="AG10" s="32"/>
      <c r="AH10" s="32"/>
      <c r="AI10" s="32"/>
      <c r="AJ10" s="251"/>
      <c r="AK10" s="32"/>
      <c r="AL10" s="204"/>
      <c r="AM10" s="32"/>
      <c r="AN10" s="32"/>
      <c r="AO10" s="32"/>
      <c r="AP10" s="35"/>
      <c r="AQ10" s="4"/>
      <c r="AR10" s="187"/>
      <c r="AS10" s="187"/>
      <c r="AT10" s="33"/>
      <c r="AU10" s="33"/>
      <c r="AV10" s="33"/>
      <c r="AW10" s="33"/>
      <c r="AX10" s="33"/>
      <c r="AY10" s="3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U10" s="8"/>
      <c r="BV10" s="24"/>
      <c r="BW10" s="168"/>
      <c r="BX10" s="168"/>
      <c r="BY10" s="168"/>
      <c r="BZ10" s="170"/>
      <c r="CA10" s="170"/>
      <c r="CB10" s="24"/>
      <c r="CC10" s="24"/>
      <c r="CD10" s="24"/>
      <c r="CE10" s="24"/>
    </row>
    <row r="11" spans="1:83" x14ac:dyDescent="0.3">
      <c r="A11" s="11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89"/>
      <c r="AK11" s="121"/>
      <c r="AL11" s="205"/>
      <c r="AM11" s="121"/>
      <c r="AN11" s="121"/>
      <c r="AO11" s="121"/>
      <c r="AP11" s="122"/>
      <c r="AQ11" s="4"/>
      <c r="AR11" s="189"/>
      <c r="AS11" s="189"/>
      <c r="AT11" s="33"/>
      <c r="AU11" s="33"/>
      <c r="AV11" s="33"/>
      <c r="AW11" s="33"/>
      <c r="AX11" s="33"/>
      <c r="AY11" s="34"/>
      <c r="AZ11" s="22">
        <f>AZ$3</f>
        <v>1</v>
      </c>
      <c r="BA11" s="22">
        <f t="shared" ref="BA11:BR11" si="5">BA$3</f>
        <v>2</v>
      </c>
      <c r="BB11" s="22">
        <f t="shared" si="5"/>
        <v>3</v>
      </c>
      <c r="BC11" s="22">
        <f t="shared" si="5"/>
        <v>4</v>
      </c>
      <c r="BD11" s="22">
        <f t="shared" si="5"/>
        <v>5</v>
      </c>
      <c r="BE11" s="22">
        <f t="shared" si="5"/>
        <v>6</v>
      </c>
      <c r="BF11" s="22">
        <f t="shared" si="5"/>
        <v>7</v>
      </c>
      <c r="BG11" s="22">
        <f t="shared" si="5"/>
        <v>8</v>
      </c>
      <c r="BH11" s="22">
        <f t="shared" si="5"/>
        <v>9</v>
      </c>
      <c r="BI11" s="22">
        <f t="shared" si="5"/>
        <v>10</v>
      </c>
      <c r="BJ11" s="22" t="str">
        <f t="shared" si="5"/>
        <v>F1</v>
      </c>
      <c r="BK11" s="22" t="str">
        <f t="shared" si="5"/>
        <v>F2</v>
      </c>
      <c r="BL11" s="22" t="str">
        <f t="shared" si="5"/>
        <v>F3</v>
      </c>
      <c r="BM11" s="22" t="str">
        <f t="shared" si="5"/>
        <v>F4</v>
      </c>
      <c r="BN11" s="22" t="str">
        <f t="shared" si="5"/>
        <v>B8</v>
      </c>
      <c r="BO11" s="22" t="str">
        <f t="shared" si="5"/>
        <v>UG1</v>
      </c>
      <c r="BP11" s="22" t="str">
        <f t="shared" si="5"/>
        <v>UG2</v>
      </c>
      <c r="BQ11" s="22" t="str">
        <f t="shared" si="5"/>
        <v>UG3</v>
      </c>
      <c r="BR11" s="22" t="str">
        <f t="shared" si="5"/>
        <v>UG4</v>
      </c>
      <c r="BU11" s="8"/>
      <c r="BV11" s="24"/>
      <c r="BW11" s="168"/>
      <c r="BX11" s="168"/>
      <c r="BY11" s="168"/>
      <c r="BZ11" s="8"/>
      <c r="CA11" s="8"/>
      <c r="CB11" s="8"/>
      <c r="CC11" s="168"/>
      <c r="CD11" s="168"/>
      <c r="CE11" s="168"/>
    </row>
    <row r="12" spans="1:83" ht="15" thickBot="1" x14ac:dyDescent="0.35">
      <c r="A12" s="1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82"/>
      <c r="AK12" s="31"/>
      <c r="AL12" s="31"/>
      <c r="AM12" s="31"/>
      <c r="AN12" s="31"/>
      <c r="AO12" s="31"/>
      <c r="AP12" s="84"/>
      <c r="AQ12" s="4"/>
      <c r="AR12" s="28"/>
      <c r="AS12" s="28"/>
      <c r="AT12" s="36"/>
      <c r="AU12" s="36"/>
      <c r="AV12" s="36"/>
      <c r="AW12" s="36"/>
      <c r="AX12" s="36"/>
      <c r="AY12" s="37"/>
      <c r="AZ12" s="167">
        <f t="shared" ref="AZ12:BR12" si="6">SUMIF($B12:$AP12,AZ$3,$B$2:$AP$2)</f>
        <v>0</v>
      </c>
      <c r="BA12" s="167">
        <f t="shared" si="6"/>
        <v>0</v>
      </c>
      <c r="BB12" s="167">
        <f t="shared" si="6"/>
        <v>0</v>
      </c>
      <c r="BC12" s="167">
        <f t="shared" si="6"/>
        <v>0</v>
      </c>
      <c r="BD12" s="167">
        <f t="shared" si="6"/>
        <v>0</v>
      </c>
      <c r="BE12" s="167">
        <f t="shared" si="6"/>
        <v>0</v>
      </c>
      <c r="BF12" s="167">
        <f t="shared" si="6"/>
        <v>0</v>
      </c>
      <c r="BG12" s="167">
        <f t="shared" si="6"/>
        <v>0</v>
      </c>
      <c r="BH12" s="167">
        <f t="shared" si="6"/>
        <v>0</v>
      </c>
      <c r="BI12" s="167">
        <f t="shared" si="6"/>
        <v>0</v>
      </c>
      <c r="BJ12" s="167">
        <f t="shared" si="6"/>
        <v>0</v>
      </c>
      <c r="BK12" s="167">
        <f t="shared" si="6"/>
        <v>0</v>
      </c>
      <c r="BL12" s="167">
        <f t="shared" si="6"/>
        <v>0</v>
      </c>
      <c r="BM12" s="167">
        <f t="shared" si="6"/>
        <v>0</v>
      </c>
      <c r="BN12" s="167">
        <f t="shared" si="6"/>
        <v>0</v>
      </c>
      <c r="BO12" s="167">
        <f t="shared" si="6"/>
        <v>0</v>
      </c>
      <c r="BP12" s="167">
        <f t="shared" si="6"/>
        <v>0</v>
      </c>
      <c r="BQ12" s="167">
        <f t="shared" si="6"/>
        <v>0</v>
      </c>
      <c r="BR12" s="167">
        <f t="shared" si="6"/>
        <v>0</v>
      </c>
      <c r="BU12" s="8"/>
      <c r="BV12" s="24"/>
      <c r="BW12" s="168"/>
      <c r="BX12" s="168"/>
      <c r="BY12" s="168"/>
      <c r="BZ12" s="170"/>
      <c r="CA12" s="170"/>
      <c r="CB12" s="24"/>
      <c r="CC12" s="24"/>
      <c r="CD12" s="24"/>
      <c r="CE12" s="24"/>
    </row>
    <row r="13" spans="1:83" ht="15" thickBot="1" x14ac:dyDescent="0.35">
      <c r="A13" s="11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4"/>
      <c r="AR13" s="33"/>
      <c r="AS13" s="33"/>
      <c r="AT13" s="33"/>
      <c r="AU13" s="33"/>
      <c r="AV13" s="33"/>
      <c r="AW13" s="33"/>
      <c r="AX13" s="33"/>
      <c r="AY13" s="33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</row>
    <row r="14" spans="1:83" ht="17.100000000000001" customHeight="1" x14ac:dyDescent="0.3">
      <c r="A14" s="38" t="s">
        <v>37</v>
      </c>
      <c r="B14" s="17" t="s">
        <v>217</v>
      </c>
      <c r="C14" s="17" t="s">
        <v>217</v>
      </c>
      <c r="D14" s="17" t="s">
        <v>217</v>
      </c>
      <c r="E14" s="17" t="s">
        <v>217</v>
      </c>
      <c r="F14" s="17" t="s">
        <v>217</v>
      </c>
      <c r="G14" s="17" t="s">
        <v>217</v>
      </c>
      <c r="H14" s="17" t="s">
        <v>217</v>
      </c>
      <c r="I14" s="17"/>
      <c r="J14" s="17" t="s">
        <v>217</v>
      </c>
      <c r="K14" s="17" t="s">
        <v>217</v>
      </c>
      <c r="L14" s="17"/>
      <c r="M14" s="17" t="s">
        <v>217</v>
      </c>
      <c r="N14" s="17" t="s">
        <v>217</v>
      </c>
      <c r="O14" s="17" t="s">
        <v>217</v>
      </c>
      <c r="P14" s="17" t="s">
        <v>217</v>
      </c>
      <c r="Q14" s="17" t="s">
        <v>217</v>
      </c>
      <c r="R14" s="17" t="s">
        <v>217</v>
      </c>
      <c r="S14" s="17" t="s">
        <v>217</v>
      </c>
      <c r="T14" s="17" t="s">
        <v>217</v>
      </c>
      <c r="U14" s="17" t="s">
        <v>219</v>
      </c>
      <c r="V14" s="17" t="s">
        <v>219</v>
      </c>
      <c r="W14" s="17" t="s">
        <v>219</v>
      </c>
      <c r="X14" s="17" t="s">
        <v>219</v>
      </c>
      <c r="Y14" s="17" t="s">
        <v>219</v>
      </c>
      <c r="Z14" s="17"/>
      <c r="AA14" s="17"/>
      <c r="AB14" s="17"/>
      <c r="AC14" s="17" t="s">
        <v>219</v>
      </c>
      <c r="AD14" s="17" t="s">
        <v>219</v>
      </c>
      <c r="AE14" s="17" t="s">
        <v>219</v>
      </c>
      <c r="AF14" s="17" t="s">
        <v>219</v>
      </c>
      <c r="AG14" s="17" t="s">
        <v>219</v>
      </c>
      <c r="AH14" s="17"/>
      <c r="AI14" s="17" t="s">
        <v>219</v>
      </c>
      <c r="AJ14" s="180"/>
      <c r="AK14" s="86"/>
      <c r="AL14" s="40"/>
      <c r="AM14" s="86"/>
      <c r="AN14" s="86"/>
      <c r="AO14" s="86"/>
      <c r="AP14" s="87"/>
      <c r="AQ14" s="4"/>
      <c r="AR14" s="187" t="str">
        <f>IF(HLOOKUP($A$1&amp;"a",[1]!Plan,AR67,FALSE)="","",HLOOKUP($A$1&amp;"a",[1]!Plan,AR67,FALSE))</f>
        <v/>
      </c>
      <c r="AS14" s="187" t="str">
        <f>IF(HLOOKUP($A$1&amp;"a",[1]!Plan,AS67,FALSE)="","",HLOOKUP($A$1&amp;"a",[1]!Plan,AS67,FALSE))</f>
        <v/>
      </c>
      <c r="AT14" s="18" t="str">
        <f>IF(HLOOKUP($A$1&amp;"a",[1]!Plan,AT67,FALSE)="","",HLOOKUP($A$1&amp;"a",[1]!Plan,AT67,FALSE))</f>
        <v/>
      </c>
      <c r="AU14" s="18" t="str">
        <f>IF(HLOOKUP($A$1&amp;"a",[1]!Plan,AU67,FALSE)="","",HLOOKUP($A$1&amp;"a",[1]!Plan,AU67,FALSE))</f>
        <v/>
      </c>
      <c r="AV14" s="18" t="str">
        <f>IF(HLOOKUP($A$1&amp;"a",[1]!Plan,AV67,FALSE)="","",HLOOKUP($A$1&amp;"a",[1]!Plan,AV67,FALSE))</f>
        <v/>
      </c>
      <c r="AW14" s="18" t="str">
        <f>IF(HLOOKUP($A$1&amp;"a",[1]!Plan,AW67,FALSE)="","",HLOOKUP($A$1&amp;"a",[1]!Plan,AW67,FALSE))</f>
        <v/>
      </c>
      <c r="AX14" s="18"/>
      <c r="AY14" s="19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U14" s="8"/>
      <c r="BV14" s="24"/>
      <c r="BW14" s="168"/>
      <c r="BX14" s="168"/>
      <c r="BY14" s="168"/>
      <c r="BZ14" s="168"/>
      <c r="CA14" s="168"/>
      <c r="CB14" s="168"/>
      <c r="CC14" s="168"/>
      <c r="CD14" s="168"/>
      <c r="CE14" s="168"/>
    </row>
    <row r="15" spans="1:83" x14ac:dyDescent="0.3">
      <c r="A15" s="20" t="b">
        <f t="array" ref="A15">OR(AND((B15&lt;&gt;""),OR(EXACT(B15,C15:AP15))),AND((C15&lt;&gt;""),OR(EXACT(C15,D15:AP15))),AND((D15&lt;&gt;""),OR(EXACT(D15,E15:AP15))),AND((E15&lt;&gt;""),OR(EXACT(E15,F15:AP15))),AND((F15&lt;&gt;""),OR(EXACT(F15,G15:AP15))),AND((G15&lt;&gt;""),OR(EXACT(G15,H15:AP15))),AND((H15&lt;&gt;""),OR(EXACT(H15,I15:AP15))),AND((I15&lt;&gt;""),OR(EXACT(I15,J15:AP15))),AND((J15&lt;&gt;""),OR(EXACT(J15,M15:AP15))),AND((M15&lt;&gt;""),OR(EXACT(M15,N15:AP15))),AND((O15&lt;&gt;""),OR(EXACT(O15,P15:AP15))),AND((P15&lt;&gt;""),OR(EXACT(P15,Q15:AP15))),AND((Q15&lt;&gt;""),OR(EXACT(Q15,R15:AP15))),AND((S15&lt;&gt;""),OR(EXACT(S15,T15:AP15))),AND((T15&lt;&gt;""),OR(EXACT(T15,U15:AP15))),AND((U15&lt;&gt;""),OR(EXACT(U15,V15:AP15))),AND((V15&lt;&gt;""),OR(EXACT(V15,W15:AP15))),AND((W15&lt;&gt;""),OR(EXACT(W15,X15:AP15))),AND((X15&lt;&gt;""),OR(EXACT(X15,Y15:AP15))),AND((Y15&lt;&gt;""),OR(EXACT(Y15,Z15:AP15))),AND((Z15&lt;&gt;""),OR(EXACT(Z15,AA15:AP15))),AND((AA15&lt;&gt;""),OR(EXACT(AA15,AB15:AP15))),AND((AB15&lt;&gt;""),OR(EXACT(AB15,AC15:AP15))),AND((AC15&lt;&gt;""),OR(EXACT(AC15,AD15:AP15))),AND((AD15&lt;&gt;""),OR(EXACT(AD15,AE15:AP15))),AND((AE15&lt;&gt;""),OR(EXACT(AE15,AF15:AP15))),AND((AF15&lt;&gt;""),OR(EXACT(AF15,AG15:AP15))),AND((AG15&lt;&gt;""),OR(EXACT(AG15,AH15:AP15))),AND((AH15&lt;&gt;""),OR(EXACT(AH15,AI15:AP15))),AND((AI15&lt;&gt;""),OR(EXACT(AI15,AJ15:AP15))),AND((AJ15&lt;&gt;""),OR(EXACT(AJ15,AK15:AP15))),AND((AK15&lt;&gt;""),OR(EXACT(AK15,AL15:AP15))),AND((AL15&lt;&gt;""),OR(EXACT(AL15,AM15:AP15))),AND((AM15&lt;&gt;""),OR(EXACT(AM15,AN15:AP15))),AND((AN15&lt;&gt;""),OR(EXACT(AN15,AP15))))</f>
        <v>0</v>
      </c>
      <c r="B15" s="215"/>
      <c r="C15" s="215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65"/>
      <c r="AF15" s="215"/>
      <c r="AG15" s="215"/>
      <c r="AH15" s="215"/>
      <c r="AI15" s="215"/>
      <c r="AJ15" s="250"/>
      <c r="AK15" s="218"/>
      <c r="AL15" s="258"/>
      <c r="AM15" s="215"/>
      <c r="AN15" s="215"/>
      <c r="AO15" s="215"/>
      <c r="AP15" s="252"/>
      <c r="AQ15" s="22"/>
      <c r="AR15" s="190" t="s">
        <v>17</v>
      </c>
      <c r="AS15" s="198" t="s">
        <v>0</v>
      </c>
      <c r="AT15" s="23" t="str">
        <f>IF(HLOOKUP($A$1,[1]!Plan,AT67,FALSE)="","",HLOOKUP($A$1,[1]!Plan,AT67,FALSE))</f>
        <v/>
      </c>
      <c r="AU15" s="199" t="s">
        <v>6</v>
      </c>
      <c r="AV15" s="23" t="str">
        <f>IF(HLOOKUP($A$1,[1]!Plan,AV67,FALSE)="","",HLOOKUP($A$1,[1]!Plan,AV67,FALSE))</f>
        <v/>
      </c>
      <c r="AW15" s="23" t="str">
        <f>IF(HLOOKUP($A$1,[1]!Plan,AW67,FALSE)="","",HLOOKUP($A$1,[1]!Plan,AW67,FALSE))</f>
        <v/>
      </c>
      <c r="AX15" s="30"/>
      <c r="AY15" s="55"/>
      <c r="AZ15" s="22">
        <f>AZ$3</f>
        <v>1</v>
      </c>
      <c r="BA15" s="22">
        <f t="shared" ref="BA15:BR15" si="7">BA$3</f>
        <v>2</v>
      </c>
      <c r="BB15" s="22">
        <f t="shared" si="7"/>
        <v>3</v>
      </c>
      <c r="BC15" s="22">
        <f t="shared" si="7"/>
        <v>4</v>
      </c>
      <c r="BD15" s="22">
        <f t="shared" si="7"/>
        <v>5</v>
      </c>
      <c r="BE15" s="22">
        <f t="shared" si="7"/>
        <v>6</v>
      </c>
      <c r="BF15" s="22">
        <f t="shared" si="7"/>
        <v>7</v>
      </c>
      <c r="BG15" s="22">
        <f t="shared" si="7"/>
        <v>8</v>
      </c>
      <c r="BH15" s="22">
        <f t="shared" si="7"/>
        <v>9</v>
      </c>
      <c r="BI15" s="22">
        <f t="shared" si="7"/>
        <v>10</v>
      </c>
      <c r="BJ15" s="22" t="str">
        <f t="shared" si="7"/>
        <v>F1</v>
      </c>
      <c r="BK15" s="22" t="str">
        <f t="shared" si="7"/>
        <v>F2</v>
      </c>
      <c r="BL15" s="22" t="str">
        <f t="shared" si="7"/>
        <v>F3</v>
      </c>
      <c r="BM15" s="22" t="str">
        <f t="shared" si="7"/>
        <v>F4</v>
      </c>
      <c r="BN15" s="22" t="str">
        <f t="shared" si="7"/>
        <v>B8</v>
      </c>
      <c r="BO15" s="22" t="str">
        <f t="shared" si="7"/>
        <v>UG1</v>
      </c>
      <c r="BP15" s="22" t="str">
        <f t="shared" si="7"/>
        <v>UG2</v>
      </c>
      <c r="BQ15" s="22" t="str">
        <f t="shared" si="7"/>
        <v>UG3</v>
      </c>
      <c r="BR15" s="22" t="str">
        <f t="shared" si="7"/>
        <v>UG4</v>
      </c>
      <c r="BS15" s="88"/>
      <c r="BU15" s="8"/>
      <c r="BV15" s="24"/>
      <c r="BW15" s="168"/>
      <c r="BX15" s="168"/>
      <c r="BY15" s="168"/>
      <c r="BZ15" s="168"/>
      <c r="CA15" s="168"/>
      <c r="CB15" s="168"/>
      <c r="CC15" s="168"/>
      <c r="CD15" s="168"/>
      <c r="CE15" s="168"/>
    </row>
    <row r="16" spans="1:83" ht="15" thickBot="1" x14ac:dyDescent="0.35">
      <c r="A16" s="25" t="b">
        <f t="array" ref="A16">OR(AND((B16&lt;&gt;""),OR(EXACT(B16,C16:AP16))),AND((C16&lt;&gt;""),OR(EXACT(C16,D16:AP16))),AND((D16&lt;&gt;""),OR(EXACT(D16,E16:AP16))),AND((E16&lt;&gt;""),OR(EXACT(E16,F16:AP16))),AND((F16&lt;&gt;""),OR(EXACT(F16,G16:AP16))),AND((G16&lt;&gt;""),OR(EXACT(G16,H16:AP16))),AND((H16&lt;&gt;""),OR(EXACT(H16,I16:AP16))),AND((I16&lt;&gt;""),OR(EXACT(I16,J16:AP16))),AND((J16&lt;&gt;""),OR(EXACT(J16,M16:AP16))),AND((M16&lt;&gt;""),OR(EXACT(M16,N16:AP16))),AND((O16&lt;&gt;""),OR(EXACT(O16,P16:AP16))),AND((P16&lt;&gt;""),OR(EXACT(P16,Q16:AP16))),AND((Q16&lt;&gt;""),OR(EXACT(Q16,R16:AP16))),AND((S16&lt;&gt;""),OR(EXACT(S16,T16:AP16))),AND((T16&lt;&gt;""),OR(EXACT(T16,U16:AP16))),AND((U16&lt;&gt;""),OR(EXACT(U16,V16:AP16))),AND((V16&lt;&gt;""),OR(EXACT(V16,W16:AP16))),AND((W16&lt;&gt;""),OR(EXACT(W16,X16:AP16))),AND((X16&lt;&gt;""),OR(EXACT(X16,Y16:AP16))),AND((Y16&lt;&gt;""),OR(EXACT(Y16,Z16:AP16))),AND((Z16&lt;&gt;""),OR(EXACT(Z16,AA16:AP16))),AND((AA16&lt;&gt;""),OR(EXACT(AA16,AB16:AP16))),AND((AB16&lt;&gt;""),OR(EXACT(AB16,AC16:AP16))),AND((AC16&lt;&gt;""),OR(EXACT(AC16,AD16:AP16))),AND((AD16&lt;&gt;""),OR(EXACT(AD16,AE16:AP16))),AND((AE16&lt;&gt;""),OR(EXACT(AE16,AF16:AP16))),AND((AF16&lt;&gt;""),OR(EXACT(AF16,AG16:AP16))),AND((AG16&lt;&gt;""),OR(EXACT(AG16,AH16:AP16))),AND((AH16&lt;&gt;""),OR(EXACT(AH16,AI16:AP16))),AND((AI16&lt;&gt;""),OR(EXACT(AI16,AJ16:AP16))),AND((AJ16&lt;&gt;""),OR(EXACT(AJ16,AK16:AP16))),AND((AK16&lt;&gt;""),OR(EXACT(AK16,AL16:AP16))),AND((AL16&lt;&gt;""),OR(EXACT(AL16,AM16:AP16))),AND((AM16&lt;&gt;""),OR(EXACT(AM16,AN16:AP16))),AND((AN16&lt;&gt;""),OR(EXACT(AN16,AP16))))</f>
        <v>0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82"/>
      <c r="AK16" s="31"/>
      <c r="AL16" s="31"/>
      <c r="AM16" s="124"/>
      <c r="AN16" s="124"/>
      <c r="AO16" s="124"/>
      <c r="AP16" s="125"/>
      <c r="AQ16" s="4"/>
      <c r="AR16" s="28" t="str">
        <f>IF(HLOOKUP($A$1&amp;"b",[1]!Plan,AR67,FALSE)="","",HLOOKUP($A$1&amp;"b",[1]!Plan,AR67,FALSE))</f>
        <v/>
      </c>
      <c r="AS16" s="28" t="str">
        <f>IF(HLOOKUP($A$1&amp;"b",[1]!Plan,AS67,FALSE)="","",HLOOKUP($A$1&amp;"b",[1]!Plan,AS67,FALSE))</f>
        <v/>
      </c>
      <c r="AT16" s="28" t="str">
        <f>IF(HLOOKUP($A$1&amp;"b",[1]!Plan,AT67,FALSE)="","",HLOOKUP($A$1&amp;"b",[1]!Plan,AT67,FALSE))</f>
        <v/>
      </c>
      <c r="AU16" s="28" t="str">
        <f>IF(HLOOKUP($A$1&amp;"b",[1]!Plan,AU67,FALSE)="","",HLOOKUP($A$1&amp;"b",[1]!Plan,AU67,FALSE))</f>
        <v/>
      </c>
      <c r="AV16" s="28" t="str">
        <f>IF(HLOOKUP($A$1&amp;"b",[1]!Plan,AV67,FALSE)="","",HLOOKUP($A$1&amp;"b",[1]!Plan,AV67,FALSE))</f>
        <v/>
      </c>
      <c r="AW16" s="28" t="str">
        <f>IF(HLOOKUP($A$1&amp;"b",[1]!Plan,AW67,FALSE)="","",HLOOKUP($A$1&amp;"b",[1]!Plan,AW67,FALSE))</f>
        <v/>
      </c>
      <c r="AX16" s="28"/>
      <c r="AY16" s="29"/>
      <c r="AZ16" s="167">
        <f t="shared" ref="AZ16:BR16" si="8">SUMIF($B16:$AP16,AZ$3,$B$2:$AP$2)</f>
        <v>0</v>
      </c>
      <c r="BA16" s="167">
        <f t="shared" si="8"/>
        <v>0</v>
      </c>
      <c r="BB16" s="167">
        <f t="shared" si="8"/>
        <v>0</v>
      </c>
      <c r="BC16" s="167">
        <f t="shared" si="8"/>
        <v>0</v>
      </c>
      <c r="BD16" s="167">
        <f t="shared" si="8"/>
        <v>0</v>
      </c>
      <c r="BE16" s="167">
        <f t="shared" si="8"/>
        <v>0</v>
      </c>
      <c r="BF16" s="167">
        <f t="shared" si="8"/>
        <v>0</v>
      </c>
      <c r="BG16" s="167">
        <f t="shared" si="8"/>
        <v>0</v>
      </c>
      <c r="BH16" s="167">
        <f t="shared" si="8"/>
        <v>0</v>
      </c>
      <c r="BI16" s="167">
        <f t="shared" si="8"/>
        <v>0</v>
      </c>
      <c r="BJ16" s="167">
        <f t="shared" si="8"/>
        <v>0</v>
      </c>
      <c r="BK16" s="167">
        <f t="shared" si="8"/>
        <v>0</v>
      </c>
      <c r="BL16" s="167">
        <f t="shared" si="8"/>
        <v>0</v>
      </c>
      <c r="BM16" s="167">
        <f t="shared" si="8"/>
        <v>0</v>
      </c>
      <c r="BN16" s="167">
        <f t="shared" si="8"/>
        <v>0</v>
      </c>
      <c r="BO16" s="167">
        <f t="shared" si="8"/>
        <v>0</v>
      </c>
      <c r="BP16" s="167">
        <f t="shared" si="8"/>
        <v>0</v>
      </c>
      <c r="BQ16" s="167">
        <f t="shared" si="8"/>
        <v>0</v>
      </c>
      <c r="BR16" s="167">
        <f t="shared" si="8"/>
        <v>0</v>
      </c>
      <c r="BU16" s="8"/>
      <c r="BV16" s="24"/>
      <c r="BW16" s="168"/>
      <c r="BX16" s="168"/>
      <c r="BY16" s="168"/>
      <c r="BZ16" s="168"/>
      <c r="CA16" s="168"/>
      <c r="CB16" s="168"/>
      <c r="CC16" s="168"/>
      <c r="CD16" s="168"/>
      <c r="CE16" s="168"/>
    </row>
    <row r="17" spans="1:83" ht="17.100000000000001" customHeight="1" x14ac:dyDescent="0.3">
      <c r="A17" s="192"/>
      <c r="B17" s="17" t="s">
        <v>217</v>
      </c>
      <c r="C17" s="17" t="s">
        <v>217</v>
      </c>
      <c r="D17" s="17" t="s">
        <v>217</v>
      </c>
      <c r="E17" s="17" t="s">
        <v>217</v>
      </c>
      <c r="F17" s="17" t="s">
        <v>217</v>
      </c>
      <c r="G17" s="17" t="s">
        <v>217</v>
      </c>
      <c r="H17" s="17" t="s">
        <v>217</v>
      </c>
      <c r="I17" s="17"/>
      <c r="J17" s="17" t="s">
        <v>217</v>
      </c>
      <c r="K17" s="17" t="s">
        <v>217</v>
      </c>
      <c r="L17" s="17"/>
      <c r="M17" s="17" t="s">
        <v>217</v>
      </c>
      <c r="N17" s="17" t="s">
        <v>217</v>
      </c>
      <c r="O17" s="17" t="s">
        <v>217</v>
      </c>
      <c r="P17" s="17" t="s">
        <v>217</v>
      </c>
      <c r="Q17" s="17" t="s">
        <v>217</v>
      </c>
      <c r="R17" s="17" t="s">
        <v>217</v>
      </c>
      <c r="S17" s="17" t="s">
        <v>217</v>
      </c>
      <c r="T17" s="17" t="s">
        <v>217</v>
      </c>
      <c r="U17" s="17" t="s">
        <v>219</v>
      </c>
      <c r="V17" s="17" t="s">
        <v>219</v>
      </c>
      <c r="W17" s="17" t="s">
        <v>219</v>
      </c>
      <c r="X17" s="17" t="s">
        <v>219</v>
      </c>
      <c r="Y17" s="17" t="s">
        <v>219</v>
      </c>
      <c r="Z17" s="17"/>
      <c r="AA17" s="17"/>
      <c r="AB17" s="17"/>
      <c r="AC17" s="17" t="s">
        <v>219</v>
      </c>
      <c r="AD17" s="17" t="s">
        <v>219</v>
      </c>
      <c r="AE17" s="17" t="s">
        <v>219</v>
      </c>
      <c r="AF17" s="17" t="s">
        <v>219</v>
      </c>
      <c r="AG17" s="17" t="s">
        <v>219</v>
      </c>
      <c r="AH17" s="17"/>
      <c r="AI17" s="17" t="s">
        <v>219</v>
      </c>
      <c r="AJ17" s="180"/>
      <c r="AK17" s="86"/>
      <c r="AL17" s="40"/>
      <c r="AM17" s="86"/>
      <c r="AN17" s="86"/>
      <c r="AO17" s="86"/>
      <c r="AP17" s="87"/>
      <c r="AQ17" s="4"/>
      <c r="AR17" s="187" t="str">
        <f>IF(HLOOKUP($A$1&amp;"a",[1]!Plan,AR67,FALSE)="","",HLOOKUP($A$1&amp;"a",[1]!Plan,AR67,FALSE))</f>
        <v/>
      </c>
      <c r="AS17" s="187" t="str">
        <f>IF(HLOOKUP($A$1&amp;"a",[1]!Plan,AS67,FALSE)="","",HLOOKUP($A$1&amp;"a",[1]!Plan,AS67,FALSE))</f>
        <v/>
      </c>
      <c r="AT17" s="18" t="str">
        <f>IF(HLOOKUP($A$1&amp;"a",[1]!Plan,AT67,FALSE)="","",HLOOKUP($A$1&amp;"a",[1]!Plan,AT67,FALSE))</f>
        <v/>
      </c>
      <c r="AU17" s="18" t="str">
        <f>IF(HLOOKUP($A$1&amp;"a",[1]!Plan,AU67,FALSE)="","",HLOOKUP($A$1&amp;"a",[1]!Plan,AU67,FALSE))</f>
        <v/>
      </c>
      <c r="AV17" s="18" t="str">
        <f>IF(HLOOKUP($A$1&amp;"a",[1]!Plan,AV67,FALSE)="","",HLOOKUP($A$1&amp;"a",[1]!Plan,AV67,FALSE))</f>
        <v/>
      </c>
      <c r="AW17" s="18" t="str">
        <f>IF(HLOOKUP($A$1&amp;"a",[1]!Plan,AW67,FALSE)="","",HLOOKUP($A$1&amp;"a",[1]!Plan,AW67,FALSE))</f>
        <v/>
      </c>
      <c r="AX17" s="18"/>
      <c r="AY17" s="19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U17" s="8"/>
      <c r="BV17" s="24"/>
      <c r="BW17" s="168"/>
      <c r="BX17" s="168"/>
      <c r="BY17" s="168"/>
      <c r="BZ17" s="168"/>
      <c r="CA17" s="168"/>
      <c r="CB17" s="168"/>
      <c r="CC17" s="168"/>
      <c r="CD17" s="168"/>
      <c r="CE17" s="168"/>
    </row>
    <row r="18" spans="1:83" x14ac:dyDescent="0.3">
      <c r="A18" s="20" t="b">
        <f t="array" ref="A18">OR(AND((B18&lt;&gt;""),OR(EXACT(B18,C18:AP18))),AND((C18&lt;&gt;""),OR(EXACT(C18,D18:AP18))),AND((D18&lt;&gt;""),OR(EXACT(D18,E18:AP18))),AND((E18&lt;&gt;""),OR(EXACT(E18,F18:AP18))),AND((F18&lt;&gt;""),OR(EXACT(F18,G18:AP18))),AND((G18&lt;&gt;""),OR(EXACT(G18,H18:AP18))),AND((H18&lt;&gt;""),OR(EXACT(H18,I18:AP18))),AND((I18&lt;&gt;""),OR(EXACT(I18,J18:AP18))),AND((J18&lt;&gt;""),OR(EXACT(J18,M18:AP18))),AND((M18&lt;&gt;""),OR(EXACT(M18,N18:AP18))),AND((O18&lt;&gt;""),OR(EXACT(O18,P18:AP18))),AND((P18&lt;&gt;""),OR(EXACT(P18,Q18:AP18))),AND((Q18&lt;&gt;""),OR(EXACT(Q18,R18:AP18))),AND((S18&lt;&gt;""),OR(EXACT(S18,T18:AP18))),AND((T18&lt;&gt;""),OR(EXACT(T18,U18:AP18))),AND((U18&lt;&gt;""),OR(EXACT(U18,V18:AP18))),AND((V18&lt;&gt;""),OR(EXACT(V18,W18:AP18))),AND((W18&lt;&gt;""),OR(EXACT(W18,X18:AP18))),AND((X18&lt;&gt;""),OR(EXACT(X18,Y18:AP18))),AND((Y18&lt;&gt;""),OR(EXACT(Y18,Z18:AP18))),AND((Z18&lt;&gt;""),OR(EXACT(Z18,AA18:AP18))),AND((AA18&lt;&gt;""),OR(EXACT(AA18,AB18:AP18))),AND((AB18&lt;&gt;""),OR(EXACT(AB18,AC18:AP18))),AND((AC18&lt;&gt;""),OR(EXACT(AC18,AD18:AP18))),AND((AD18&lt;&gt;""),OR(EXACT(AD18,AE18:AP18))),AND((AE18&lt;&gt;""),OR(EXACT(AE18,AF18:AP18))),AND((AF18&lt;&gt;""),OR(EXACT(AF18,AG18:AP18))),AND((AG18&lt;&gt;""),OR(EXACT(AG18,AH18:AP18))),AND((AH18&lt;&gt;""),OR(EXACT(AH18,AI18:AP18))),AND((AI18&lt;&gt;""),OR(EXACT(AI18,AJ18:AP18))),AND((AJ18&lt;&gt;""),OR(EXACT(AJ18,AK18:AP18))),AND((AK18&lt;&gt;""),OR(EXACT(AK18,AL18:AP18))),AND((AL18&lt;&gt;""),OR(EXACT(AL18,AM18:AP18))),AND((AM18&lt;&gt;""),OR(EXACT(AM18,AN18:AP18))),AND((AN18&lt;&gt;""),OR(EXACT(AN18,AP18))))</f>
        <v>0</v>
      </c>
      <c r="B18" s="215"/>
      <c r="C18" s="215"/>
      <c r="D18" s="215"/>
      <c r="E18" s="215"/>
      <c r="F18" s="215"/>
      <c r="G18" s="215"/>
      <c r="H18" s="215"/>
      <c r="I18" s="215"/>
      <c r="J18" s="215"/>
      <c r="K18" s="215"/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5"/>
      <c r="W18" s="215"/>
      <c r="X18" s="215"/>
      <c r="Y18" s="215"/>
      <c r="Z18" s="215"/>
      <c r="AA18" s="215"/>
      <c r="AB18" s="215"/>
      <c r="AC18" s="215"/>
      <c r="AD18" s="215"/>
      <c r="AE18" s="265"/>
      <c r="AF18" s="215"/>
      <c r="AG18" s="215"/>
      <c r="AH18" s="215"/>
      <c r="AI18" s="215"/>
      <c r="AJ18" s="250"/>
      <c r="AK18" s="218"/>
      <c r="AL18" s="258"/>
      <c r="AM18" s="215"/>
      <c r="AN18" s="215"/>
      <c r="AO18" s="215"/>
      <c r="AP18" s="252"/>
      <c r="AQ18" s="22"/>
      <c r="AR18" s="190" t="s">
        <v>17</v>
      </c>
      <c r="AS18" s="198" t="s">
        <v>0</v>
      </c>
      <c r="AT18" s="23" t="str">
        <f>IF(HLOOKUP($A$1,[1]!Plan,AT67,FALSE)="","",HLOOKUP($A$1,[1]!Plan,AT67,FALSE))</f>
        <v/>
      </c>
      <c r="AU18" s="199" t="s">
        <v>6</v>
      </c>
      <c r="AV18" s="23" t="str">
        <f>IF(HLOOKUP($A$1,[1]!Plan,AV67,FALSE)="","",HLOOKUP($A$1,[1]!Plan,AV67,FALSE))</f>
        <v/>
      </c>
      <c r="AW18" s="23" t="str">
        <f>IF(HLOOKUP($A$1,[1]!Plan,AW67,FALSE)="","",HLOOKUP($A$1,[1]!Plan,AW67,FALSE))</f>
        <v/>
      </c>
      <c r="AX18" s="30"/>
      <c r="AY18" s="55"/>
      <c r="AZ18" s="22">
        <f>AZ$3</f>
        <v>1</v>
      </c>
      <c r="BA18" s="22">
        <f t="shared" ref="BA18:BR18" si="9">BA$3</f>
        <v>2</v>
      </c>
      <c r="BB18" s="22">
        <f t="shared" si="9"/>
        <v>3</v>
      </c>
      <c r="BC18" s="22">
        <f t="shared" si="9"/>
        <v>4</v>
      </c>
      <c r="BD18" s="22">
        <f t="shared" si="9"/>
        <v>5</v>
      </c>
      <c r="BE18" s="22">
        <f t="shared" si="9"/>
        <v>6</v>
      </c>
      <c r="BF18" s="22">
        <f t="shared" si="9"/>
        <v>7</v>
      </c>
      <c r="BG18" s="22">
        <f t="shared" si="9"/>
        <v>8</v>
      </c>
      <c r="BH18" s="22">
        <f t="shared" si="9"/>
        <v>9</v>
      </c>
      <c r="BI18" s="22">
        <f t="shared" si="9"/>
        <v>10</v>
      </c>
      <c r="BJ18" s="22" t="str">
        <f t="shared" si="9"/>
        <v>F1</v>
      </c>
      <c r="BK18" s="22" t="str">
        <f t="shared" si="9"/>
        <v>F2</v>
      </c>
      <c r="BL18" s="22" t="str">
        <f t="shared" si="9"/>
        <v>F3</v>
      </c>
      <c r="BM18" s="22" t="str">
        <f t="shared" si="9"/>
        <v>F4</v>
      </c>
      <c r="BN18" s="22" t="str">
        <f t="shared" si="9"/>
        <v>B8</v>
      </c>
      <c r="BO18" s="22" t="str">
        <f t="shared" si="9"/>
        <v>UG1</v>
      </c>
      <c r="BP18" s="22" t="str">
        <f t="shared" si="9"/>
        <v>UG2</v>
      </c>
      <c r="BQ18" s="22" t="str">
        <f t="shared" si="9"/>
        <v>UG3</v>
      </c>
      <c r="BR18" s="22" t="str">
        <f t="shared" si="9"/>
        <v>UG4</v>
      </c>
      <c r="BS18" s="8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</row>
    <row r="19" spans="1:83" ht="15" thickBot="1" x14ac:dyDescent="0.35">
      <c r="A19" s="25" t="b">
        <f t="array" ref="A19">OR(AND((B19&lt;&gt;""),OR(EXACT(B19,C19:AP19))),AND((C19&lt;&gt;""),OR(EXACT(C19,D19:AP19))),AND((D19&lt;&gt;""),OR(EXACT(D19,E19:AP19))),AND((E19&lt;&gt;""),OR(EXACT(E19,F19:AP19))),AND((F19&lt;&gt;""),OR(EXACT(F19,G19:AP19))),AND((G19&lt;&gt;""),OR(EXACT(G19,H19:AP19))),AND((H19&lt;&gt;""),OR(EXACT(H19,I19:AP19))),AND((I19&lt;&gt;""),OR(EXACT(I19,J19:AP19))),AND((J19&lt;&gt;""),OR(EXACT(J19,M19:AP19))),AND((M19&lt;&gt;""),OR(EXACT(M19,N19:AP19))),AND((O19&lt;&gt;""),OR(EXACT(O19,P19:AP19))),AND((P19&lt;&gt;""),OR(EXACT(P19,Q19:AP19))),AND((Q19&lt;&gt;""),OR(EXACT(Q19,R19:AP19))),AND((S19&lt;&gt;""),OR(EXACT(S19,T19:AP19))),AND((T19&lt;&gt;""),OR(EXACT(T19,U19:AP19))),AND((U19&lt;&gt;""),OR(EXACT(U19,V19:AP19))),AND((V19&lt;&gt;""),OR(EXACT(V19,W19:AP19))),AND((W19&lt;&gt;""),OR(EXACT(W19,X19:AP19))),AND((X19&lt;&gt;""),OR(EXACT(X19,Y19:AP19))),AND((Y19&lt;&gt;""),OR(EXACT(Y19,Z19:AP19))),AND((Z19&lt;&gt;""),OR(EXACT(Z19,AA19:AP19))),AND((AA19&lt;&gt;""),OR(EXACT(AA19,AB19:AP19))),AND((AB19&lt;&gt;""),OR(EXACT(AB19,AC19:AP19))),AND((AC19&lt;&gt;""),OR(EXACT(AC19,AD19:AP19))),AND((AD19&lt;&gt;""),OR(EXACT(AD19,AE19:AP19))),AND((AE19&lt;&gt;""),OR(EXACT(AE19,AF19:AP19))),AND((AF19&lt;&gt;""),OR(EXACT(AF19,AG19:AP19))),AND((AG19&lt;&gt;""),OR(EXACT(AG19,AH19:AP19))),AND((AH19&lt;&gt;""),OR(EXACT(AH19,AI19:AP19))),AND((AI19&lt;&gt;""),OR(EXACT(AI19,AJ19:AP19))),AND((AJ19&lt;&gt;""),OR(EXACT(AJ19,AK19:AP19))),AND((AK19&lt;&gt;""),OR(EXACT(AK19,AL19:AP19))),AND((AL19&lt;&gt;""),OR(EXACT(AL19,AM19:AP19))),AND((AM19&lt;&gt;""),OR(EXACT(AM19,AN19:AP19))),AND((AN19&lt;&gt;""),OR(EXACT(AN19,AP19))))</f>
        <v>0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82"/>
      <c r="AK19" s="31"/>
      <c r="AL19" s="31"/>
      <c r="AM19" s="124"/>
      <c r="AN19" s="124"/>
      <c r="AO19" s="124"/>
      <c r="AP19" s="125"/>
      <c r="AQ19" s="4"/>
      <c r="AR19" s="28" t="str">
        <f>IF(HLOOKUP($A$1&amp;"b",[1]!Plan,AR67,FALSE)="","",HLOOKUP($A$1&amp;"b",[1]!Plan,AR67,FALSE))</f>
        <v/>
      </c>
      <c r="AS19" s="28" t="str">
        <f>IF(HLOOKUP($A$1&amp;"b",[1]!Plan,AS67,FALSE)="","",HLOOKUP($A$1&amp;"b",[1]!Plan,AS67,FALSE))</f>
        <v/>
      </c>
      <c r="AT19" s="28" t="str">
        <f>IF(HLOOKUP($A$1&amp;"b",[1]!Plan,AT67,FALSE)="","",HLOOKUP($A$1&amp;"b",[1]!Plan,AT67,FALSE))</f>
        <v/>
      </c>
      <c r="AU19" s="28" t="str">
        <f>IF(HLOOKUP($A$1&amp;"b",[1]!Plan,AU67,FALSE)="","",HLOOKUP($A$1&amp;"b",[1]!Plan,AU67,FALSE))</f>
        <v/>
      </c>
      <c r="AV19" s="28" t="str">
        <f>IF(HLOOKUP($A$1&amp;"b",[1]!Plan,AV67,FALSE)="","",HLOOKUP($A$1&amp;"b",[1]!Plan,AV67,FALSE))</f>
        <v/>
      </c>
      <c r="AW19" s="28" t="str">
        <f>IF(HLOOKUP($A$1&amp;"b",[1]!Plan,AW67,FALSE)="","",HLOOKUP($A$1&amp;"b",[1]!Plan,AW67,FALSE))</f>
        <v/>
      </c>
      <c r="AX19" s="28"/>
      <c r="AY19" s="29"/>
      <c r="AZ19" s="167">
        <f t="shared" ref="AZ19:BR19" si="10">SUMIF($B19:$AP19,AZ$3,$B$2:$AP$2)</f>
        <v>0</v>
      </c>
      <c r="BA19" s="167">
        <f t="shared" si="10"/>
        <v>0</v>
      </c>
      <c r="BB19" s="167">
        <f t="shared" si="10"/>
        <v>0</v>
      </c>
      <c r="BC19" s="167">
        <f t="shared" si="10"/>
        <v>0</v>
      </c>
      <c r="BD19" s="167">
        <f t="shared" si="10"/>
        <v>0</v>
      </c>
      <c r="BE19" s="167">
        <f t="shared" si="10"/>
        <v>0</v>
      </c>
      <c r="BF19" s="167">
        <f t="shared" si="10"/>
        <v>0</v>
      </c>
      <c r="BG19" s="167">
        <f t="shared" si="10"/>
        <v>0</v>
      </c>
      <c r="BH19" s="167">
        <f t="shared" si="10"/>
        <v>0</v>
      </c>
      <c r="BI19" s="167">
        <f t="shared" si="10"/>
        <v>0</v>
      </c>
      <c r="BJ19" s="167">
        <f t="shared" si="10"/>
        <v>0</v>
      </c>
      <c r="BK19" s="167">
        <f t="shared" si="10"/>
        <v>0</v>
      </c>
      <c r="BL19" s="167">
        <f t="shared" si="10"/>
        <v>0</v>
      </c>
      <c r="BM19" s="167">
        <f t="shared" si="10"/>
        <v>0</v>
      </c>
      <c r="BN19" s="167">
        <f t="shared" si="10"/>
        <v>0</v>
      </c>
      <c r="BO19" s="167">
        <f t="shared" si="10"/>
        <v>0</v>
      </c>
      <c r="BP19" s="167">
        <f t="shared" si="10"/>
        <v>0</v>
      </c>
      <c r="BQ19" s="167">
        <f t="shared" si="10"/>
        <v>0</v>
      </c>
      <c r="BR19" s="167">
        <f t="shared" si="10"/>
        <v>0</v>
      </c>
      <c r="BU19" s="8"/>
      <c r="BV19" s="24"/>
      <c r="BW19" s="168"/>
      <c r="BX19" s="168"/>
      <c r="BY19" s="168"/>
      <c r="BZ19" s="168"/>
      <c r="CA19" s="168"/>
      <c r="CB19" s="168"/>
      <c r="CC19" s="168"/>
      <c r="CD19" s="168"/>
      <c r="CE19" s="168"/>
    </row>
    <row r="20" spans="1:83" x14ac:dyDescent="0.3">
      <c r="A20" s="1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251"/>
      <c r="AK20" s="32"/>
      <c r="AL20" s="204"/>
      <c r="AM20" s="32"/>
      <c r="AN20" s="32"/>
      <c r="AO20" s="32"/>
      <c r="AP20" s="35"/>
      <c r="AQ20" s="4"/>
      <c r="AR20" s="187"/>
      <c r="AS20" s="187"/>
      <c r="AT20" s="33"/>
      <c r="AU20" s="33"/>
      <c r="AV20" s="33"/>
      <c r="AW20" s="33"/>
      <c r="AX20" s="33"/>
      <c r="AY20" s="3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U20" s="8"/>
      <c r="BV20" s="24"/>
      <c r="BW20" s="168"/>
      <c r="BX20" s="168"/>
      <c r="BY20" s="168"/>
      <c r="BZ20" s="168"/>
      <c r="CA20" s="168"/>
      <c r="CB20" s="168"/>
      <c r="CC20" s="168"/>
      <c r="CD20" s="168"/>
      <c r="CE20" s="168"/>
    </row>
    <row r="21" spans="1:83" x14ac:dyDescent="0.3">
      <c r="A21" s="1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89"/>
      <c r="AK21" s="121"/>
      <c r="AL21" s="205"/>
      <c r="AM21" s="121"/>
      <c r="AN21" s="121"/>
      <c r="AO21" s="121"/>
      <c r="AP21" s="122"/>
      <c r="AQ21" s="4"/>
      <c r="AR21" s="189"/>
      <c r="AS21" s="189"/>
      <c r="AT21" s="33"/>
      <c r="AU21" s="33"/>
      <c r="AV21" s="33"/>
      <c r="AW21" s="33"/>
      <c r="AX21" s="33"/>
      <c r="AY21" s="34"/>
      <c r="AZ21" s="22">
        <f>AZ$3</f>
        <v>1</v>
      </c>
      <c r="BA21" s="22">
        <f t="shared" ref="BA21:BR21" si="11">BA$3</f>
        <v>2</v>
      </c>
      <c r="BB21" s="22">
        <f t="shared" si="11"/>
        <v>3</v>
      </c>
      <c r="BC21" s="22">
        <f t="shared" si="11"/>
        <v>4</v>
      </c>
      <c r="BD21" s="22">
        <f t="shared" si="11"/>
        <v>5</v>
      </c>
      <c r="BE21" s="22">
        <f t="shared" si="11"/>
        <v>6</v>
      </c>
      <c r="BF21" s="22">
        <f t="shared" si="11"/>
        <v>7</v>
      </c>
      <c r="BG21" s="22">
        <f t="shared" si="11"/>
        <v>8</v>
      </c>
      <c r="BH21" s="22">
        <f t="shared" si="11"/>
        <v>9</v>
      </c>
      <c r="BI21" s="22">
        <f t="shared" si="11"/>
        <v>10</v>
      </c>
      <c r="BJ21" s="22" t="str">
        <f t="shared" si="11"/>
        <v>F1</v>
      </c>
      <c r="BK21" s="22" t="str">
        <f t="shared" si="11"/>
        <v>F2</v>
      </c>
      <c r="BL21" s="22" t="str">
        <f t="shared" si="11"/>
        <v>F3</v>
      </c>
      <c r="BM21" s="22" t="str">
        <f t="shared" si="11"/>
        <v>F4</v>
      </c>
      <c r="BN21" s="22" t="str">
        <f t="shared" si="11"/>
        <v>B8</v>
      </c>
      <c r="BO21" s="22" t="str">
        <f t="shared" si="11"/>
        <v>UG1</v>
      </c>
      <c r="BP21" s="22" t="str">
        <f t="shared" si="11"/>
        <v>UG2</v>
      </c>
      <c r="BQ21" s="22" t="str">
        <f t="shared" si="11"/>
        <v>UG3</v>
      </c>
      <c r="BR21" s="22" t="str">
        <f t="shared" si="11"/>
        <v>UG4</v>
      </c>
      <c r="BU21" s="8"/>
      <c r="BV21" s="24"/>
      <c r="BW21" s="168"/>
      <c r="BX21" s="168"/>
      <c r="BY21" s="168"/>
      <c r="BZ21" s="168"/>
      <c r="CA21" s="168"/>
      <c r="CB21" s="168"/>
      <c r="CC21" s="168"/>
      <c r="CD21" s="168"/>
      <c r="CE21" s="168"/>
    </row>
    <row r="22" spans="1:83" ht="15" thickBot="1" x14ac:dyDescent="0.35">
      <c r="A22" s="1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82"/>
      <c r="AK22" s="31"/>
      <c r="AL22" s="31"/>
      <c r="AM22" s="31"/>
      <c r="AN22" s="31"/>
      <c r="AO22" s="31"/>
      <c r="AP22" s="84"/>
      <c r="AQ22" s="4"/>
      <c r="AR22" s="28"/>
      <c r="AS22" s="28"/>
      <c r="AT22" s="36"/>
      <c r="AU22" s="36"/>
      <c r="AV22" s="36"/>
      <c r="AW22" s="36"/>
      <c r="AX22" s="36"/>
      <c r="AY22" s="37"/>
      <c r="AZ22" s="167">
        <f t="shared" ref="AZ22:BR22" si="12">SUMIF($B22:$AP22,AZ$3,$B$2:$AP$2)</f>
        <v>0</v>
      </c>
      <c r="BA22" s="167">
        <f t="shared" si="12"/>
        <v>0</v>
      </c>
      <c r="BB22" s="167">
        <f t="shared" si="12"/>
        <v>0</v>
      </c>
      <c r="BC22" s="167">
        <f t="shared" si="12"/>
        <v>0</v>
      </c>
      <c r="BD22" s="167">
        <f t="shared" si="12"/>
        <v>0</v>
      </c>
      <c r="BE22" s="167">
        <f t="shared" si="12"/>
        <v>0</v>
      </c>
      <c r="BF22" s="167">
        <f t="shared" si="12"/>
        <v>0</v>
      </c>
      <c r="BG22" s="167">
        <f t="shared" si="12"/>
        <v>0</v>
      </c>
      <c r="BH22" s="167">
        <f t="shared" si="12"/>
        <v>0</v>
      </c>
      <c r="BI22" s="167">
        <f t="shared" si="12"/>
        <v>0</v>
      </c>
      <c r="BJ22" s="167">
        <f t="shared" si="12"/>
        <v>0</v>
      </c>
      <c r="BK22" s="167">
        <f t="shared" si="12"/>
        <v>0</v>
      </c>
      <c r="BL22" s="167">
        <f t="shared" si="12"/>
        <v>0</v>
      </c>
      <c r="BM22" s="167">
        <f t="shared" si="12"/>
        <v>0</v>
      </c>
      <c r="BN22" s="167">
        <f t="shared" si="12"/>
        <v>0</v>
      </c>
      <c r="BO22" s="167">
        <f t="shared" si="12"/>
        <v>0</v>
      </c>
      <c r="BP22" s="167">
        <f t="shared" si="12"/>
        <v>0</v>
      </c>
      <c r="BQ22" s="167">
        <f t="shared" si="12"/>
        <v>0</v>
      </c>
      <c r="BR22" s="167">
        <f t="shared" si="12"/>
        <v>0</v>
      </c>
      <c r="BU22" s="8"/>
      <c r="BV22" s="24"/>
    </row>
    <row r="23" spans="1:83" ht="15" thickBot="1" x14ac:dyDescent="0.35">
      <c r="A23" s="1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204"/>
      <c r="AM23" s="32"/>
      <c r="AN23" s="32"/>
      <c r="AO23" s="32"/>
      <c r="AP23" s="32"/>
      <c r="AQ23" s="4"/>
      <c r="AR23" s="33"/>
      <c r="AS23" s="33"/>
      <c r="AT23" s="33"/>
      <c r="AU23" s="33"/>
      <c r="AV23" s="33"/>
      <c r="AW23" s="33"/>
      <c r="AX23" s="33"/>
      <c r="AY23" s="33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</row>
    <row r="24" spans="1:83" ht="17.100000000000001" customHeight="1" x14ac:dyDescent="0.3">
      <c r="A24" s="38" t="s">
        <v>38</v>
      </c>
      <c r="B24" s="17" t="s">
        <v>218</v>
      </c>
      <c r="C24" s="17" t="s">
        <v>218</v>
      </c>
      <c r="D24" s="17" t="s">
        <v>218</v>
      </c>
      <c r="E24" s="17" t="s">
        <v>218</v>
      </c>
      <c r="F24" s="17" t="s">
        <v>218</v>
      </c>
      <c r="G24" s="17" t="s">
        <v>218</v>
      </c>
      <c r="H24" s="17" t="s">
        <v>218</v>
      </c>
      <c r="I24" s="17"/>
      <c r="J24" s="17" t="s">
        <v>218</v>
      </c>
      <c r="K24" s="17" t="s">
        <v>218</v>
      </c>
      <c r="L24" s="17"/>
      <c r="M24" s="17" t="s">
        <v>218</v>
      </c>
      <c r="N24" s="17" t="s">
        <v>218</v>
      </c>
      <c r="O24" s="17" t="s">
        <v>218</v>
      </c>
      <c r="P24" s="17" t="s">
        <v>218</v>
      </c>
      <c r="Q24" s="17" t="s">
        <v>218</v>
      </c>
      <c r="R24" s="17" t="s">
        <v>218</v>
      </c>
      <c r="S24" s="17" t="s">
        <v>218</v>
      </c>
      <c r="T24" s="17" t="s">
        <v>218</v>
      </c>
      <c r="U24" s="17" t="s">
        <v>218</v>
      </c>
      <c r="V24" s="17" t="s">
        <v>218</v>
      </c>
      <c r="W24" s="17" t="s">
        <v>218</v>
      </c>
      <c r="X24" s="17" t="s">
        <v>218</v>
      </c>
      <c r="Y24" s="17" t="s">
        <v>218</v>
      </c>
      <c r="Z24" s="17"/>
      <c r="AA24" s="17"/>
      <c r="AB24" s="17"/>
      <c r="AC24" s="17" t="s">
        <v>218</v>
      </c>
      <c r="AD24" s="17" t="s">
        <v>218</v>
      </c>
      <c r="AE24" s="17" t="s">
        <v>218</v>
      </c>
      <c r="AF24" s="17" t="s">
        <v>218</v>
      </c>
      <c r="AG24" s="17" t="s">
        <v>218</v>
      </c>
      <c r="AH24" s="17"/>
      <c r="AI24" s="17" t="s">
        <v>218</v>
      </c>
      <c r="AJ24" s="180"/>
      <c r="AK24" s="86"/>
      <c r="AL24" s="40"/>
      <c r="AM24" s="86"/>
      <c r="AN24" s="86"/>
      <c r="AO24" s="86"/>
      <c r="AP24" s="87"/>
      <c r="AQ24" s="4"/>
      <c r="AR24" s="187" t="str">
        <f>IF(HLOOKUP($A$1&amp;"a",[1]!Plan,AR68,FALSE)="","",HLOOKUP($A$1&amp;"a",[1]!Plan,AR68,FALSE))</f>
        <v/>
      </c>
      <c r="AS24" s="187" t="str">
        <f>IF(HLOOKUP($A$1&amp;"a",[1]!Plan,AS68,FALSE)="","",HLOOKUP($A$1&amp;"a",[1]!Plan,AS68,FALSE))</f>
        <v/>
      </c>
      <c r="AT24" s="18" t="str">
        <f>IF(HLOOKUP($A$1&amp;"a",[1]!Plan,AT68,FALSE)="","",HLOOKUP($A$1&amp;"a",[1]!Plan,AT68,FALSE))</f>
        <v/>
      </c>
      <c r="AU24" s="18" t="str">
        <f>IF(HLOOKUP($A$1&amp;"a",[1]!Plan,AU68,FALSE)="","",HLOOKUP($A$1&amp;"a",[1]!Plan,AU68,FALSE))</f>
        <v/>
      </c>
      <c r="AV24" s="18" t="str">
        <f>IF(HLOOKUP($A$1&amp;"a",[1]!Plan,AV68,FALSE)="","",HLOOKUP($A$1&amp;"a",[1]!Plan,AV68,FALSE))</f>
        <v/>
      </c>
      <c r="AW24" s="18" t="str">
        <f>IF(HLOOKUP($A$1&amp;"a",[1]!Plan,AW68,FALSE)="","",HLOOKUP($A$1&amp;"a",[1]!Plan,AW68,FALSE))</f>
        <v/>
      </c>
      <c r="AX24" s="18"/>
      <c r="AY24" s="19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</row>
    <row r="25" spans="1:83" x14ac:dyDescent="0.3">
      <c r="A25" s="20" t="b">
        <f t="array" ref="A25">OR(AND((B25&lt;&gt;""),OR(EXACT(B25,C25:AP25))),AND((C25&lt;&gt;""),OR(EXACT(C25,D25:AP25))),AND((D25&lt;&gt;""),OR(EXACT(D25,E25:AP25))),AND((E25&lt;&gt;""),OR(EXACT(E25,F25:AP25))),AND((F25&lt;&gt;""),OR(EXACT(F25,G25:AP25))),AND((G25&lt;&gt;""),OR(EXACT(G25,H25:AP25))),AND((H25&lt;&gt;""),OR(EXACT(H25,I25:AP25))),AND((I25&lt;&gt;""),OR(EXACT(I25,J25:AP25))),AND((J25&lt;&gt;""),OR(EXACT(J25,M25:AP25))),AND((M25&lt;&gt;""),OR(EXACT(M25,N25:AP25))),AND((O25&lt;&gt;""),OR(EXACT(O25,P25:AP25))),AND((P25&lt;&gt;""),OR(EXACT(P25,Q25:AP25))),AND((Q25&lt;&gt;""),OR(EXACT(Q25,R25:AP25))),AND((S25&lt;&gt;""),OR(EXACT(S25,T25:AP25))),AND((T25&lt;&gt;""),OR(EXACT(T25,U25:AP25))),AND((U25&lt;&gt;""),OR(EXACT(U25,V25:AP25))),AND((V25&lt;&gt;""),OR(EXACT(V25,W25:AP25))),AND((W25&lt;&gt;""),OR(EXACT(W25,X25:AP25))),AND((X25&lt;&gt;""),OR(EXACT(X25,Y25:AP25))),AND((Y25&lt;&gt;""),OR(EXACT(Y25,Z25:AP25))),AND((Z25&lt;&gt;""),OR(EXACT(Z25,AA25:AP25))),AND((AA25&lt;&gt;""),OR(EXACT(AA25,AB25:AP25))),AND((AB15&lt;&gt;""),OR(EXACT(AB15,AC25:AP25))),AND((AC25&lt;&gt;""),OR(EXACT(AC25,AD25:AP25))),AND((AD25&lt;&gt;""),OR(EXACT(AD25,AE25:AP25))),AND((AE25&lt;&gt;""),OR(EXACT(AE25,AF25:AP25))),AND((AF25&lt;&gt;""),OR(EXACT(AF25,AG25:AP25))),AND((AG25&lt;&gt;""),OR(EXACT(AG25,AH25:AP25))),AND((AH25&lt;&gt;""),OR(EXACT(AH25,AI25:AP25))),AND((AI25&lt;&gt;""),OR(EXACT(AI25,AJ25:AP25))),AND((AJ25&lt;&gt;""),OR(EXACT(AJ25,AK25:AP25))),AND((AK25&lt;&gt;""),OR(EXACT(AK25,AL25:AP25))),AND((AL25&lt;&gt;""),OR(EXACT(AL25,AM25:AP25))),AND((AM25&lt;&gt;""),OR(EXACT(AM25,AN25:AP25))),AND((AN25&lt;&gt;""),OR(EXACT(AN25,AP25))))</f>
        <v>0</v>
      </c>
      <c r="B25" s="215"/>
      <c r="C25" s="215"/>
      <c r="D25" s="215"/>
      <c r="E25" s="215"/>
      <c r="F25" s="215"/>
      <c r="G25" s="215"/>
      <c r="H25" s="215"/>
      <c r="I25" s="289"/>
      <c r="J25" s="215"/>
      <c r="K25" s="215"/>
      <c r="L25" s="289"/>
      <c r="M25" s="215"/>
      <c r="N25" s="215"/>
      <c r="O25" s="215"/>
      <c r="P25" s="215"/>
      <c r="Q25" s="215"/>
      <c r="R25" s="215"/>
      <c r="S25" s="215"/>
      <c r="T25" s="215"/>
      <c r="U25" s="215"/>
      <c r="V25" s="215"/>
      <c r="W25" s="215"/>
      <c r="X25" s="215"/>
      <c r="Y25" s="215"/>
      <c r="Z25" s="289"/>
      <c r="AA25" s="289"/>
      <c r="AB25" s="289"/>
      <c r="AC25" s="215"/>
      <c r="AD25" s="215"/>
      <c r="AE25" s="215"/>
      <c r="AF25" s="215"/>
      <c r="AG25" s="215"/>
      <c r="AH25" s="289"/>
      <c r="AI25" s="298"/>
      <c r="AJ25" s="250"/>
      <c r="AK25" s="215"/>
      <c r="AL25" s="258"/>
      <c r="AM25" s="215"/>
      <c r="AN25" s="215"/>
      <c r="AO25" s="215"/>
      <c r="AP25" s="252"/>
      <c r="AQ25" s="22"/>
      <c r="AR25" s="190" t="s">
        <v>17</v>
      </c>
      <c r="AS25" s="198" t="s">
        <v>0</v>
      </c>
      <c r="AT25" s="200" t="s">
        <v>17</v>
      </c>
      <c r="AU25" s="199" t="s">
        <v>6</v>
      </c>
      <c r="AV25" s="201" t="s">
        <v>78</v>
      </c>
      <c r="AW25" s="23" t="str">
        <f>IF(HLOOKUP($A$1,[1]!Plan,AW68,FALSE)="","",HLOOKUP($A$1,[1]!Plan,AW68,FALSE))</f>
        <v/>
      </c>
      <c r="AX25" s="30"/>
      <c r="AY25" s="55"/>
      <c r="AZ25" s="22">
        <f>AZ$3</f>
        <v>1</v>
      </c>
      <c r="BA25" s="22">
        <f t="shared" ref="BA25:BR25" si="13">BA$3</f>
        <v>2</v>
      </c>
      <c r="BB25" s="22">
        <f t="shared" si="13"/>
        <v>3</v>
      </c>
      <c r="BC25" s="22">
        <f t="shared" si="13"/>
        <v>4</v>
      </c>
      <c r="BD25" s="22">
        <f t="shared" si="13"/>
        <v>5</v>
      </c>
      <c r="BE25" s="22">
        <f t="shared" si="13"/>
        <v>6</v>
      </c>
      <c r="BF25" s="22">
        <f t="shared" si="13"/>
        <v>7</v>
      </c>
      <c r="BG25" s="22">
        <f t="shared" si="13"/>
        <v>8</v>
      </c>
      <c r="BH25" s="22">
        <f t="shared" si="13"/>
        <v>9</v>
      </c>
      <c r="BI25" s="22">
        <f t="shared" si="13"/>
        <v>10</v>
      </c>
      <c r="BJ25" s="22" t="str">
        <f t="shared" si="13"/>
        <v>F1</v>
      </c>
      <c r="BK25" s="22" t="str">
        <f t="shared" si="13"/>
        <v>F2</v>
      </c>
      <c r="BL25" s="22" t="str">
        <f t="shared" si="13"/>
        <v>F3</v>
      </c>
      <c r="BM25" s="22" t="str">
        <f t="shared" si="13"/>
        <v>F4</v>
      </c>
      <c r="BN25" s="22" t="str">
        <f t="shared" si="13"/>
        <v>B8</v>
      </c>
      <c r="BO25" s="22" t="str">
        <f t="shared" si="13"/>
        <v>UG1</v>
      </c>
      <c r="BP25" s="22" t="str">
        <f t="shared" si="13"/>
        <v>UG2</v>
      </c>
      <c r="BQ25" s="22" t="str">
        <f t="shared" si="13"/>
        <v>UG3</v>
      </c>
      <c r="BR25" s="22" t="str">
        <f t="shared" si="13"/>
        <v>UG4</v>
      </c>
      <c r="BS25" s="88"/>
    </row>
    <row r="26" spans="1:83" ht="15" thickBot="1" x14ac:dyDescent="0.35">
      <c r="A26" s="25" t="b">
        <f t="array" ref="A26">OR(AND((B26&lt;&gt;""),OR(EXACT(B26,C26:AP26))),AND((C26&lt;&gt;""),OR(EXACT(C26,D26:AP26))),AND((D26&lt;&gt;""),OR(EXACT(D26,E26:AP26))),AND((E26&lt;&gt;""),OR(EXACT(E26,F26:AP26))),AND((F26&lt;&gt;""),OR(EXACT(F26,G26:AP26))),AND((G26&lt;&gt;""),OR(EXACT(G26,H26:AP26))),AND((H26&lt;&gt;""),OR(EXACT(H26,I26:AP26))),AND((I26&lt;&gt;""),OR(EXACT(I26,J26:AP26))),AND((J26&lt;&gt;""),OR(EXACT(J26,M26:AP26))),AND((M26&lt;&gt;""),OR(EXACT(M26,N26:AP26))),AND((O26&lt;&gt;""),OR(EXACT(O26,P26:AP26))),AND((P26&lt;&gt;""),OR(EXACT(P26,Q26:AP26))),AND((Q26&lt;&gt;""),OR(EXACT(Q26,R26:AP26))),AND((S26&lt;&gt;""),OR(EXACT(S26,T26:AP26))),AND((T26&lt;&gt;""),OR(EXACT(T26,U26:AP26))),AND((U26&lt;&gt;""),OR(EXACT(U26,V26:AP26))),AND((V26&lt;&gt;""),OR(EXACT(V26,W26:AP26))),AND((W26&lt;&gt;""),OR(EXACT(W26,X26:AP26))),AND((X26&lt;&gt;""),OR(EXACT(X26,Y26:AP26))),AND((Y26&lt;&gt;""),OR(EXACT(Y26,Z26:AP26))),AND((Z26&lt;&gt;""),OR(EXACT(Z26,AA26:AP26))),AND((AA26&lt;&gt;""),OR(EXACT(AA26,AB26:AP26))),AND((AB26&lt;&gt;""),OR(EXACT(AB26,AC26:AP26))),AND((AC26&lt;&gt;""),OR(EXACT(AC26,AD26:AP26))),AND((AD26&lt;&gt;""),OR(EXACT(AD26,AE26:AP26))),AND((AE26&lt;&gt;""),OR(EXACT(AE26,AF26:AP26))),AND((AF36&lt;&gt;""),OR(EXACT(AF36,AG26:AP26))),AND((AG26&lt;&gt;""),OR(EXACT(AG26,AH26:AP26))),AND((AH26&lt;&gt;""),OR(EXACT(AH26,AI26:AP26))),AND((AI26&lt;&gt;""),OR(EXACT(AI26,AJ26:AP26))),AND((AJ26&lt;&gt;""),OR(EXACT(AJ26,AK26:AP26))),AND((AK26&lt;&gt;""),OR(EXACT(AK26,AL26:AP26))),AND((AL26&lt;&gt;""),OR(EXACT(AL26,AM26:AP26))),AND((AM26&lt;&gt;""),OR(EXACT(AM26,AN26:AP26))),AND((AN26&lt;&gt;""),OR(EXACT(AN26,AP26))))</f>
        <v>0</v>
      </c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82"/>
      <c r="AK26" s="124"/>
      <c r="AL26" s="31"/>
      <c r="AM26" s="124"/>
      <c r="AN26" s="124"/>
      <c r="AO26" s="124"/>
      <c r="AP26" s="125"/>
      <c r="AQ26" s="4"/>
      <c r="AR26" s="28" t="str">
        <f>IF(HLOOKUP($A$1&amp;"b",[1]!Plan,AR68,FALSE)="","",HLOOKUP($A$1&amp;"b",[1]!Plan,AR68,FALSE))</f>
        <v/>
      </c>
      <c r="AS26" s="28" t="str">
        <f>IF(HLOOKUP($A$1&amp;"b",[1]!Plan,AS68,FALSE)="","",HLOOKUP($A$1&amp;"b",[1]!Plan,AS68,FALSE))</f>
        <v/>
      </c>
      <c r="AT26" s="28" t="str">
        <f>IF(HLOOKUP($A$1&amp;"b",[1]!Plan,AT68,FALSE)="","",HLOOKUP($A$1&amp;"b",[1]!Plan,AT68,FALSE))</f>
        <v/>
      </c>
      <c r="AU26" s="28" t="str">
        <f>IF(HLOOKUP($A$1&amp;"b",[1]!Plan,AU68,FALSE)="","",HLOOKUP($A$1&amp;"b",[1]!Plan,AU68,FALSE))</f>
        <v/>
      </c>
      <c r="AV26" s="28" t="str">
        <f>IF(HLOOKUP($A$1&amp;"b",[1]!Plan,AV68,FALSE)="","",HLOOKUP($A$1&amp;"b",[1]!Plan,AV68,FALSE))</f>
        <v/>
      </c>
      <c r="AW26" s="28" t="str">
        <f>IF(HLOOKUP($A$1&amp;"b",[1]!Plan,AW68,FALSE)="","",HLOOKUP($A$1&amp;"b",[1]!Plan,AW68,FALSE))</f>
        <v/>
      </c>
      <c r="AX26" s="28"/>
      <c r="AY26" s="29"/>
      <c r="AZ26" s="167">
        <f t="shared" ref="AZ26:BR26" si="14">SUMIF($B26:$AP26,AZ$3,$B$2:$AP$2)</f>
        <v>0</v>
      </c>
      <c r="BA26" s="167">
        <f t="shared" si="14"/>
        <v>0</v>
      </c>
      <c r="BB26" s="167">
        <f t="shared" si="14"/>
        <v>0</v>
      </c>
      <c r="BC26" s="167">
        <f t="shared" si="14"/>
        <v>0</v>
      </c>
      <c r="BD26" s="167">
        <f t="shared" si="14"/>
        <v>0</v>
      </c>
      <c r="BE26" s="167">
        <f t="shared" si="14"/>
        <v>0</v>
      </c>
      <c r="BF26" s="167">
        <f t="shared" si="14"/>
        <v>0</v>
      </c>
      <c r="BG26" s="167">
        <f t="shared" si="14"/>
        <v>0</v>
      </c>
      <c r="BH26" s="167">
        <f t="shared" si="14"/>
        <v>0</v>
      </c>
      <c r="BI26" s="167">
        <f t="shared" si="14"/>
        <v>0</v>
      </c>
      <c r="BJ26" s="167">
        <f t="shared" si="14"/>
        <v>0</v>
      </c>
      <c r="BK26" s="167">
        <f t="shared" si="14"/>
        <v>0</v>
      </c>
      <c r="BL26" s="167">
        <f t="shared" si="14"/>
        <v>0</v>
      </c>
      <c r="BM26" s="167">
        <f t="shared" si="14"/>
        <v>0</v>
      </c>
      <c r="BN26" s="167">
        <f t="shared" si="14"/>
        <v>0</v>
      </c>
      <c r="BO26" s="167">
        <f t="shared" si="14"/>
        <v>0</v>
      </c>
      <c r="BP26" s="167">
        <f t="shared" si="14"/>
        <v>0</v>
      </c>
      <c r="BQ26" s="167">
        <f t="shared" si="14"/>
        <v>0</v>
      </c>
      <c r="BR26" s="167">
        <f t="shared" si="14"/>
        <v>0</v>
      </c>
    </row>
    <row r="27" spans="1:83" ht="17.100000000000001" customHeight="1" x14ac:dyDescent="0.3">
      <c r="A27" s="192"/>
      <c r="B27" s="17" t="s">
        <v>218</v>
      </c>
      <c r="C27" s="17" t="s">
        <v>218</v>
      </c>
      <c r="D27" s="17" t="s">
        <v>218</v>
      </c>
      <c r="E27" s="17" t="s">
        <v>218</v>
      </c>
      <c r="F27" s="17" t="s">
        <v>218</v>
      </c>
      <c r="G27" s="17" t="s">
        <v>218</v>
      </c>
      <c r="H27" s="17" t="s">
        <v>218</v>
      </c>
      <c r="I27" s="17"/>
      <c r="J27" s="17" t="s">
        <v>218</v>
      </c>
      <c r="K27" s="17" t="s">
        <v>218</v>
      </c>
      <c r="L27" s="17"/>
      <c r="M27" s="17" t="s">
        <v>218</v>
      </c>
      <c r="N27" s="17" t="s">
        <v>218</v>
      </c>
      <c r="O27" s="17" t="s">
        <v>218</v>
      </c>
      <c r="P27" s="17" t="s">
        <v>218</v>
      </c>
      <c r="Q27" s="17" t="s">
        <v>218</v>
      </c>
      <c r="R27" s="17" t="s">
        <v>218</v>
      </c>
      <c r="S27" s="17" t="s">
        <v>218</v>
      </c>
      <c r="T27" s="17" t="s">
        <v>218</v>
      </c>
      <c r="U27" s="17" t="s">
        <v>218</v>
      </c>
      <c r="V27" s="17" t="s">
        <v>218</v>
      </c>
      <c r="W27" s="17" t="s">
        <v>218</v>
      </c>
      <c r="X27" s="17" t="s">
        <v>218</v>
      </c>
      <c r="Y27" s="17" t="s">
        <v>218</v>
      </c>
      <c r="Z27" s="17"/>
      <c r="AA27" s="17"/>
      <c r="AB27" s="17"/>
      <c r="AC27" s="17" t="s">
        <v>218</v>
      </c>
      <c r="AD27" s="17" t="s">
        <v>218</v>
      </c>
      <c r="AE27" s="17" t="s">
        <v>218</v>
      </c>
      <c r="AF27" s="17" t="s">
        <v>218</v>
      </c>
      <c r="AG27" s="17" t="s">
        <v>218</v>
      </c>
      <c r="AH27" s="17"/>
      <c r="AI27" s="17" t="s">
        <v>218</v>
      </c>
      <c r="AJ27" s="180"/>
      <c r="AK27" s="86"/>
      <c r="AL27" s="40"/>
      <c r="AM27" s="86"/>
      <c r="AN27" s="86"/>
      <c r="AO27" s="86"/>
      <c r="AP27" s="87"/>
      <c r="AQ27" s="4"/>
      <c r="AR27" s="187" t="str">
        <f>IF(HLOOKUP($A$1&amp;"a",[1]!Plan,AR68,FALSE)="","",HLOOKUP($A$1&amp;"a",[1]!Plan,AR68,FALSE))</f>
        <v/>
      </c>
      <c r="AS27" s="187" t="str">
        <f>IF(HLOOKUP($A$1&amp;"a",[1]!Plan,AS68,FALSE)="","",HLOOKUP($A$1&amp;"a",[1]!Plan,AS68,FALSE))</f>
        <v/>
      </c>
      <c r="AT27" s="18" t="str">
        <f>IF(HLOOKUP($A$1&amp;"a",[1]!Plan,AT68,FALSE)="","",HLOOKUP($A$1&amp;"a",[1]!Plan,AT68,FALSE))</f>
        <v/>
      </c>
      <c r="AU27" s="18" t="str">
        <f>IF(HLOOKUP($A$1&amp;"a",[1]!Plan,AU68,FALSE)="","",HLOOKUP($A$1&amp;"a",[1]!Plan,AU68,FALSE))</f>
        <v/>
      </c>
      <c r="AV27" s="18" t="str">
        <f>IF(HLOOKUP($A$1&amp;"a",[1]!Plan,AV68,FALSE)="","",HLOOKUP($A$1&amp;"a",[1]!Plan,AV68,FALSE))</f>
        <v/>
      </c>
      <c r="AW27" s="18" t="str">
        <f>IF(HLOOKUP($A$1&amp;"a",[1]!Plan,AW68,FALSE)="","",HLOOKUP($A$1&amp;"a",[1]!Plan,AW68,FALSE))</f>
        <v/>
      </c>
      <c r="AX27" s="18"/>
      <c r="AY27" s="19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</row>
    <row r="28" spans="1:83" x14ac:dyDescent="0.3">
      <c r="A28" s="20" t="b">
        <f t="array" ref="A28">OR(AND((B28&lt;&gt;""),OR(EXACT(B28,C28:AP28))),AND((C28&lt;&gt;""),OR(EXACT(C28,D28:AP28))),AND((D28&lt;&gt;""),OR(EXACT(D28,E28:AP28))),AND((E28&lt;&gt;""),OR(EXACT(E28,F28:AP28))),AND((F28&lt;&gt;""),OR(EXACT(F28,G28:AP28))),AND((G28&lt;&gt;""),OR(EXACT(G28,H28:AP28))),AND((H28&lt;&gt;""),OR(EXACT(H28,I28:AP28))),AND((I28&lt;&gt;""),OR(EXACT(I28,J28:AP28))),AND((J28&lt;&gt;""),OR(EXACT(J28,M28:AP28))),AND((M28&lt;&gt;""),OR(EXACT(M28,N28:AP28))),AND((O28&lt;&gt;""),OR(EXACT(O28,P28:AP28))),AND((P28&lt;&gt;""),OR(EXACT(P28,Q28:AP28))),AND((Q28&lt;&gt;""),OR(EXACT(Q28,R28:AP28))),AND((S28&lt;&gt;""),OR(EXACT(S28,T28:AP28))),AND((T28&lt;&gt;""),OR(EXACT(T28,U28:AP28))),AND((U28&lt;&gt;""),OR(EXACT(U28,V28:AP28))),AND((V28&lt;&gt;""),OR(EXACT(V28,W28:AP28))),AND((W28&lt;&gt;""),OR(EXACT(W28,X28:AP28))),AND((X28&lt;&gt;""),OR(EXACT(X28,Y28:AP28))),AND((Y28&lt;&gt;""),OR(EXACT(Y28,Z28:AP28))),AND((Z28&lt;&gt;""),OR(EXACT(Z28,AA28:AP28))),AND((AA28&lt;&gt;""),OR(EXACT(AA28,AB28:AP28))),AND((AB28&lt;&gt;""),OR(EXACT(AB28,AC28:AP28))),AND((AC28&lt;&gt;""),OR(EXACT(AC28,AD28:AP28))),AND((AD28&lt;&gt;""),OR(EXACT(AD28,AE28:AP28))),AND((AE28&lt;&gt;""),OR(EXACT(AE28,AF28:AP28))),AND((AF38&lt;&gt;""),OR(EXACT(AF38,AG28:AP28))),AND((AG28&lt;&gt;""),OR(EXACT(AG28,AH28:AP28))),AND((AH28&lt;&gt;""),OR(EXACT(AH28,AI28:AP28))),AND((AI28&lt;&gt;""),OR(EXACT(AI28,AJ28:AP28))),AND((AJ28&lt;&gt;""),OR(EXACT(AJ28,AK28:AP28))),AND((AK28&lt;&gt;""),OR(EXACT(AK28,AL28:AP28))),AND((AL28&lt;&gt;""),OR(EXACT(AL28,AM28:AP28))),AND((AM28&lt;&gt;""),OR(EXACT(AM28,AN28:AP28))),AND((AN28&lt;&gt;""),OR(EXACT(AN28,AP28))))</f>
        <v>0</v>
      </c>
      <c r="B28" s="215"/>
      <c r="C28" s="215"/>
      <c r="D28" s="215"/>
      <c r="E28" s="215"/>
      <c r="F28" s="215"/>
      <c r="G28" s="215"/>
      <c r="H28" s="215"/>
      <c r="I28" s="289"/>
      <c r="J28" s="215"/>
      <c r="K28" s="215"/>
      <c r="L28" s="289"/>
      <c r="M28" s="215"/>
      <c r="N28" s="215"/>
      <c r="O28" s="215"/>
      <c r="P28" s="215"/>
      <c r="Q28" s="215"/>
      <c r="R28" s="215"/>
      <c r="S28" s="215"/>
      <c r="T28" s="215"/>
      <c r="U28" s="215"/>
      <c r="V28" s="215"/>
      <c r="W28" s="215"/>
      <c r="X28" s="215"/>
      <c r="Y28" s="215"/>
      <c r="Z28" s="289"/>
      <c r="AA28" s="289"/>
      <c r="AB28" s="289"/>
      <c r="AC28" s="215"/>
      <c r="AD28" s="215"/>
      <c r="AE28" s="215"/>
      <c r="AF28" s="215"/>
      <c r="AG28" s="215"/>
      <c r="AH28" s="289"/>
      <c r="AI28" s="298"/>
      <c r="AJ28" s="250"/>
      <c r="AK28" s="215"/>
      <c r="AL28" s="258"/>
      <c r="AM28" s="215"/>
      <c r="AN28" s="215"/>
      <c r="AO28" s="215"/>
      <c r="AP28" s="252"/>
      <c r="AQ28" s="22"/>
      <c r="AR28" s="190" t="s">
        <v>17</v>
      </c>
      <c r="AS28" s="198" t="s">
        <v>0</v>
      </c>
      <c r="AT28" s="200" t="s">
        <v>17</v>
      </c>
      <c r="AU28" s="199" t="s">
        <v>6</v>
      </c>
      <c r="AV28" s="201" t="s">
        <v>78</v>
      </c>
      <c r="AW28" s="23" t="str">
        <f>IF(HLOOKUP($A$1,[1]!Plan,AW68,FALSE)="","",HLOOKUP($A$1,[1]!Plan,AW68,FALSE))</f>
        <v/>
      </c>
      <c r="AX28" s="30"/>
      <c r="AY28" s="55"/>
      <c r="AZ28" s="22">
        <f>AZ$3</f>
        <v>1</v>
      </c>
      <c r="BA28" s="22">
        <f t="shared" ref="BA28:BR28" si="15">BA$3</f>
        <v>2</v>
      </c>
      <c r="BB28" s="22">
        <f t="shared" si="15"/>
        <v>3</v>
      </c>
      <c r="BC28" s="22">
        <f t="shared" si="15"/>
        <v>4</v>
      </c>
      <c r="BD28" s="22">
        <f t="shared" si="15"/>
        <v>5</v>
      </c>
      <c r="BE28" s="22">
        <f t="shared" si="15"/>
        <v>6</v>
      </c>
      <c r="BF28" s="22">
        <f t="shared" si="15"/>
        <v>7</v>
      </c>
      <c r="BG28" s="22">
        <f t="shared" si="15"/>
        <v>8</v>
      </c>
      <c r="BH28" s="22">
        <f t="shared" si="15"/>
        <v>9</v>
      </c>
      <c r="BI28" s="22">
        <f t="shared" si="15"/>
        <v>10</v>
      </c>
      <c r="BJ28" s="22" t="str">
        <f t="shared" si="15"/>
        <v>F1</v>
      </c>
      <c r="BK28" s="22" t="str">
        <f t="shared" si="15"/>
        <v>F2</v>
      </c>
      <c r="BL28" s="22" t="str">
        <f t="shared" si="15"/>
        <v>F3</v>
      </c>
      <c r="BM28" s="22" t="str">
        <f t="shared" si="15"/>
        <v>F4</v>
      </c>
      <c r="BN28" s="22" t="str">
        <f t="shared" si="15"/>
        <v>B8</v>
      </c>
      <c r="BO28" s="22" t="str">
        <f t="shared" si="15"/>
        <v>UG1</v>
      </c>
      <c r="BP28" s="22" t="str">
        <f t="shared" si="15"/>
        <v>UG2</v>
      </c>
      <c r="BQ28" s="22" t="str">
        <f t="shared" si="15"/>
        <v>UG3</v>
      </c>
      <c r="BR28" s="22" t="str">
        <f t="shared" si="15"/>
        <v>UG4</v>
      </c>
      <c r="BS28" s="88"/>
    </row>
    <row r="29" spans="1:83" ht="15" thickBot="1" x14ac:dyDescent="0.35">
      <c r="A29" s="25" t="b">
        <f t="array" ref="A29">OR(AND((B29&lt;&gt;""),OR(EXACT(B29,C29:AP29))),AND((C29&lt;&gt;""),OR(EXACT(C29,D29:AP29))),AND((D29&lt;&gt;""),OR(EXACT(D29,E29:AP29))),AND((E29&lt;&gt;""),OR(EXACT(E29,F29:AP29))),AND((F29&lt;&gt;""),OR(EXACT(F29,G29:AP29))),AND((G29&lt;&gt;""),OR(EXACT(G29,H29:AP29))),AND((H29&lt;&gt;""),OR(EXACT(H29,I29:AP29))),AND((I29&lt;&gt;""),OR(EXACT(I29,J29:AP29))),AND((J29&lt;&gt;""),OR(EXACT(J29,M29:AP29))),AND((M29&lt;&gt;""),OR(EXACT(M29,N29:AP29))),AND((O29&lt;&gt;""),OR(EXACT(O29,P29:AP29))),AND((P29&lt;&gt;""),OR(EXACT(P29,Q29:AP29))),AND((Q29&lt;&gt;""),OR(EXACT(Q29,R29:AP29))),AND((S29&lt;&gt;""),OR(EXACT(S29,T29:AP29))),AND((T29&lt;&gt;""),OR(EXACT(T29,U29:AP29))),AND((U29&lt;&gt;""),OR(EXACT(U29,V29:AP29))),AND((V29&lt;&gt;""),OR(EXACT(V29,W29:AP29))),AND((W29&lt;&gt;""),OR(EXACT(W29,X29:AP29))),AND((X29&lt;&gt;""),OR(EXACT(X29,Y29:AP29))),AND((Y29&lt;&gt;""),OR(EXACT(Y29,Z29:AP29))),AND((Z29&lt;&gt;""),OR(EXACT(Z29,AA29:AP29))),AND((AA29&lt;&gt;""),OR(EXACT(AA29,AB29:AP29))),AND((AB29&lt;&gt;""),OR(EXACT(AB29,AC29:AP29))),AND((AC29&lt;&gt;""),OR(EXACT(AC29,AD29:AP29))),AND((AD29&lt;&gt;""),OR(EXACT(AD29,AE29:AP29))),AND((AE29&lt;&gt;""),OR(EXACT(AE29,AF29:AP29))),AND((AF39&lt;&gt;""),OR(EXACT(AF39,AG29:AP29))),AND((AG29&lt;&gt;""),OR(EXACT(AG29,AH29:AP29))),AND((AH29&lt;&gt;""),OR(EXACT(AH29,AI29:AP29))),AND((AI29&lt;&gt;""),OR(EXACT(AI29,AJ29:AP29))),AND((AJ29&lt;&gt;""),OR(EXACT(AJ29,AK29:AP29))),AND((AK29&lt;&gt;""),OR(EXACT(AK29,AL29:AP29))),AND((AL29&lt;&gt;""),OR(EXACT(AL29,AM29:AP29))),AND((AM29&lt;&gt;""),OR(EXACT(AM29,AN29:AP29))),AND((AN29&lt;&gt;""),OR(EXACT(AN29,AP29))))</f>
        <v>0</v>
      </c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82"/>
      <c r="AK29" s="124"/>
      <c r="AL29" s="31"/>
      <c r="AM29" s="124"/>
      <c r="AN29" s="124"/>
      <c r="AO29" s="124"/>
      <c r="AP29" s="125"/>
      <c r="AQ29" s="4"/>
      <c r="AR29" s="28" t="str">
        <f>IF(HLOOKUP($A$1&amp;"b",[1]!Plan,AR68,FALSE)="","",HLOOKUP($A$1&amp;"b",[1]!Plan,AR68,FALSE))</f>
        <v/>
      </c>
      <c r="AS29" s="28" t="str">
        <f>IF(HLOOKUP($A$1&amp;"b",[1]!Plan,AS68,FALSE)="","",HLOOKUP($A$1&amp;"b",[1]!Plan,AS68,FALSE))</f>
        <v/>
      </c>
      <c r="AT29" s="28" t="str">
        <f>IF(HLOOKUP($A$1&amp;"b",[1]!Plan,AT68,FALSE)="","",HLOOKUP($A$1&amp;"b",[1]!Plan,AT68,FALSE))</f>
        <v/>
      </c>
      <c r="AU29" s="28" t="str">
        <f>IF(HLOOKUP($A$1&amp;"b",[1]!Plan,AU68,FALSE)="","",HLOOKUP($A$1&amp;"b",[1]!Plan,AU68,FALSE))</f>
        <v/>
      </c>
      <c r="AV29" s="28" t="str">
        <f>IF(HLOOKUP($A$1&amp;"b",[1]!Plan,AV68,FALSE)="","",HLOOKUP($A$1&amp;"b",[1]!Plan,AV68,FALSE))</f>
        <v/>
      </c>
      <c r="AW29" s="28" t="str">
        <f>IF(HLOOKUP($A$1&amp;"b",[1]!Plan,AW68,FALSE)="","",HLOOKUP($A$1&amp;"b",[1]!Plan,AW68,FALSE))</f>
        <v/>
      </c>
      <c r="AX29" s="28"/>
      <c r="AY29" s="29"/>
      <c r="AZ29" s="167">
        <f t="shared" ref="AZ29:BR29" si="16">SUMIF($B29:$AP29,AZ$3,$B$2:$AP$2)</f>
        <v>0</v>
      </c>
      <c r="BA29" s="167">
        <f t="shared" si="16"/>
        <v>0</v>
      </c>
      <c r="BB29" s="167">
        <f t="shared" si="16"/>
        <v>0</v>
      </c>
      <c r="BC29" s="167">
        <f t="shared" si="16"/>
        <v>0</v>
      </c>
      <c r="BD29" s="167">
        <f t="shared" si="16"/>
        <v>0</v>
      </c>
      <c r="BE29" s="167">
        <f t="shared" si="16"/>
        <v>0</v>
      </c>
      <c r="BF29" s="167">
        <f t="shared" si="16"/>
        <v>0</v>
      </c>
      <c r="BG29" s="167">
        <f t="shared" si="16"/>
        <v>0</v>
      </c>
      <c r="BH29" s="167">
        <f t="shared" si="16"/>
        <v>0</v>
      </c>
      <c r="BI29" s="167">
        <f t="shared" si="16"/>
        <v>0</v>
      </c>
      <c r="BJ29" s="167">
        <f t="shared" si="16"/>
        <v>0</v>
      </c>
      <c r="BK29" s="167">
        <f t="shared" si="16"/>
        <v>0</v>
      </c>
      <c r="BL29" s="167">
        <f t="shared" si="16"/>
        <v>0</v>
      </c>
      <c r="BM29" s="167">
        <f t="shared" si="16"/>
        <v>0</v>
      </c>
      <c r="BN29" s="167">
        <f t="shared" si="16"/>
        <v>0</v>
      </c>
      <c r="BO29" s="167">
        <f t="shared" si="16"/>
        <v>0</v>
      </c>
      <c r="BP29" s="167">
        <f t="shared" si="16"/>
        <v>0</v>
      </c>
      <c r="BQ29" s="167">
        <f t="shared" si="16"/>
        <v>0</v>
      </c>
      <c r="BR29" s="167">
        <f t="shared" si="16"/>
        <v>0</v>
      </c>
    </row>
    <row r="30" spans="1:83" x14ac:dyDescent="0.3">
      <c r="A30" s="1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175"/>
      <c r="T30" s="32"/>
      <c r="U30" s="32"/>
      <c r="V30" s="32"/>
      <c r="W30" s="32"/>
      <c r="X30" s="32"/>
      <c r="Y30" s="32"/>
      <c r="Z30" s="32"/>
      <c r="AA30" s="32"/>
      <c r="AB30" s="32"/>
      <c r="AC30" s="175"/>
      <c r="AD30" s="32"/>
      <c r="AE30" s="175"/>
      <c r="AF30" s="32"/>
      <c r="AG30" s="32"/>
      <c r="AH30" s="32"/>
      <c r="AI30" s="32"/>
      <c r="AJ30" s="251"/>
      <c r="AK30" s="32"/>
      <c r="AL30" s="203"/>
      <c r="AM30" s="40"/>
      <c r="AN30" s="32"/>
      <c r="AO30" s="32"/>
      <c r="AP30" s="83"/>
      <c r="AQ30" s="4"/>
      <c r="AR30" s="187"/>
      <c r="AS30" s="187"/>
      <c r="AT30" s="33"/>
      <c r="AU30" s="33"/>
      <c r="AV30" s="33"/>
      <c r="AW30" s="33"/>
      <c r="AX30" s="33"/>
      <c r="AY30" s="3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</row>
    <row r="31" spans="1:83" x14ac:dyDescent="0.3">
      <c r="A31" s="1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89"/>
      <c r="AK31" s="121"/>
      <c r="AL31" s="258"/>
      <c r="AM31" s="121"/>
      <c r="AN31" s="121"/>
      <c r="AO31" s="121"/>
      <c r="AP31" s="122"/>
      <c r="AQ31" s="4"/>
      <c r="AR31" s="189"/>
      <c r="AS31" s="189"/>
      <c r="AT31" s="33"/>
      <c r="AU31" s="33"/>
      <c r="AV31" s="33"/>
      <c r="AW31" s="33"/>
      <c r="AX31" s="33"/>
      <c r="AY31" s="34"/>
      <c r="AZ31" s="22">
        <f>AZ$3</f>
        <v>1</v>
      </c>
      <c r="BA31" s="22">
        <f t="shared" ref="BA31:BR31" si="17">BA$3</f>
        <v>2</v>
      </c>
      <c r="BB31" s="22">
        <f t="shared" si="17"/>
        <v>3</v>
      </c>
      <c r="BC31" s="22">
        <f t="shared" si="17"/>
        <v>4</v>
      </c>
      <c r="BD31" s="22">
        <f t="shared" si="17"/>
        <v>5</v>
      </c>
      <c r="BE31" s="22">
        <f t="shared" si="17"/>
        <v>6</v>
      </c>
      <c r="BF31" s="22">
        <f t="shared" si="17"/>
        <v>7</v>
      </c>
      <c r="BG31" s="22">
        <f t="shared" si="17"/>
        <v>8</v>
      </c>
      <c r="BH31" s="22">
        <f t="shared" si="17"/>
        <v>9</v>
      </c>
      <c r="BI31" s="22">
        <f t="shared" si="17"/>
        <v>10</v>
      </c>
      <c r="BJ31" s="22" t="str">
        <f t="shared" si="17"/>
        <v>F1</v>
      </c>
      <c r="BK31" s="22" t="str">
        <f t="shared" si="17"/>
        <v>F2</v>
      </c>
      <c r="BL31" s="22" t="str">
        <f t="shared" si="17"/>
        <v>F3</v>
      </c>
      <c r="BM31" s="22" t="str">
        <f t="shared" si="17"/>
        <v>F4</v>
      </c>
      <c r="BN31" s="22" t="str">
        <f t="shared" si="17"/>
        <v>B8</v>
      </c>
      <c r="BO31" s="22" t="str">
        <f t="shared" si="17"/>
        <v>UG1</v>
      </c>
      <c r="BP31" s="22" t="str">
        <f t="shared" si="17"/>
        <v>UG2</v>
      </c>
      <c r="BQ31" s="22" t="str">
        <f t="shared" si="17"/>
        <v>UG3</v>
      </c>
      <c r="BR31" s="22" t="str">
        <f t="shared" si="17"/>
        <v>UG4</v>
      </c>
    </row>
    <row r="32" spans="1:83" ht="15" thickBot="1" x14ac:dyDescent="0.35">
      <c r="A32" s="1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82"/>
      <c r="AK32" s="31"/>
      <c r="AL32" s="31"/>
      <c r="AM32" s="31"/>
      <c r="AN32" s="31"/>
      <c r="AO32" s="31"/>
      <c r="AP32" s="84"/>
      <c r="AQ32" s="4"/>
      <c r="AR32" s="28"/>
      <c r="AS32" s="28"/>
      <c r="AT32" s="36"/>
      <c r="AU32" s="36"/>
      <c r="AV32" s="36"/>
      <c r="AW32" s="36"/>
      <c r="AX32" s="36"/>
      <c r="AY32" s="37"/>
      <c r="AZ32" s="167">
        <f t="shared" ref="AZ32:BR32" si="18">SUMIF($B32:$AP32,AZ$3,$B$2:$AP$2)</f>
        <v>0</v>
      </c>
      <c r="BA32" s="167">
        <f t="shared" si="18"/>
        <v>0</v>
      </c>
      <c r="BB32" s="167">
        <f t="shared" si="18"/>
        <v>0</v>
      </c>
      <c r="BC32" s="167">
        <f t="shared" si="18"/>
        <v>0</v>
      </c>
      <c r="BD32" s="167">
        <f t="shared" si="18"/>
        <v>0</v>
      </c>
      <c r="BE32" s="167">
        <f t="shared" si="18"/>
        <v>0</v>
      </c>
      <c r="BF32" s="167">
        <f t="shared" si="18"/>
        <v>0</v>
      </c>
      <c r="BG32" s="167">
        <f t="shared" si="18"/>
        <v>0</v>
      </c>
      <c r="BH32" s="167">
        <f t="shared" si="18"/>
        <v>0</v>
      </c>
      <c r="BI32" s="167">
        <f t="shared" si="18"/>
        <v>0</v>
      </c>
      <c r="BJ32" s="167">
        <f t="shared" si="18"/>
        <v>0</v>
      </c>
      <c r="BK32" s="167">
        <f t="shared" si="18"/>
        <v>0</v>
      </c>
      <c r="BL32" s="167">
        <f t="shared" si="18"/>
        <v>0</v>
      </c>
      <c r="BM32" s="167">
        <f t="shared" si="18"/>
        <v>0</v>
      </c>
      <c r="BN32" s="167">
        <f t="shared" si="18"/>
        <v>0</v>
      </c>
      <c r="BO32" s="167">
        <f t="shared" si="18"/>
        <v>0</v>
      </c>
      <c r="BP32" s="167">
        <f t="shared" si="18"/>
        <v>0</v>
      </c>
      <c r="BQ32" s="167">
        <f t="shared" si="18"/>
        <v>0</v>
      </c>
      <c r="BR32" s="167">
        <f t="shared" si="18"/>
        <v>0</v>
      </c>
    </row>
    <row r="33" spans="1:71" ht="15" thickBot="1" x14ac:dyDescent="0.35">
      <c r="A33" s="1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204"/>
      <c r="AM33" s="32"/>
      <c r="AN33" s="32"/>
      <c r="AO33" s="32"/>
      <c r="AP33" s="32"/>
      <c r="AQ33" s="4"/>
      <c r="AR33" s="33"/>
      <c r="AS33" s="33"/>
      <c r="AT33" s="33"/>
      <c r="AU33" s="33"/>
      <c r="AV33" s="33"/>
      <c r="AW33" s="33"/>
      <c r="AX33" s="33"/>
      <c r="AY33" s="33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</row>
    <row r="34" spans="1:71" ht="15" customHeight="1" x14ac:dyDescent="0.3">
      <c r="A34" s="38" t="s">
        <v>39</v>
      </c>
      <c r="B34" s="17" t="s">
        <v>262</v>
      </c>
      <c r="C34" s="17" t="s">
        <v>262</v>
      </c>
      <c r="D34" s="17" t="s">
        <v>217</v>
      </c>
      <c r="E34" s="17" t="s">
        <v>254</v>
      </c>
      <c r="F34" s="17" t="s">
        <v>252</v>
      </c>
      <c r="G34" s="17" t="s">
        <v>255</v>
      </c>
      <c r="H34" s="17" t="s">
        <v>255</v>
      </c>
      <c r="I34" s="17"/>
      <c r="J34" s="17" t="s">
        <v>256</v>
      </c>
      <c r="K34" s="17" t="s">
        <v>256</v>
      </c>
      <c r="L34" s="17"/>
      <c r="M34" s="17" t="s">
        <v>191</v>
      </c>
      <c r="N34" s="17" t="s">
        <v>263</v>
      </c>
      <c r="O34" s="17" t="s">
        <v>264</v>
      </c>
      <c r="P34" s="17" t="s">
        <v>256</v>
      </c>
      <c r="Q34" s="17" t="s">
        <v>256</v>
      </c>
      <c r="R34" s="17" t="s">
        <v>264</v>
      </c>
      <c r="S34" s="17" t="s">
        <v>217</v>
      </c>
      <c r="T34" s="17" t="s">
        <v>256</v>
      </c>
      <c r="U34" s="17" t="s">
        <v>254</v>
      </c>
      <c r="V34" s="17" t="s">
        <v>257</v>
      </c>
      <c r="W34" s="17" t="s">
        <v>264</v>
      </c>
      <c r="X34" s="17" t="s">
        <v>255</v>
      </c>
      <c r="Y34" s="17" t="s">
        <v>192</v>
      </c>
      <c r="Z34" s="17"/>
      <c r="AA34" s="17"/>
      <c r="AB34" s="17"/>
      <c r="AC34" s="17" t="s">
        <v>259</v>
      </c>
      <c r="AD34" s="17" t="s">
        <v>260</v>
      </c>
      <c r="AE34" s="17" t="s">
        <v>264</v>
      </c>
      <c r="AF34" s="17" t="s">
        <v>261</v>
      </c>
      <c r="AG34" s="17" t="s">
        <v>256</v>
      </c>
      <c r="AH34" s="17"/>
      <c r="AI34" s="17" t="s">
        <v>261</v>
      </c>
      <c r="AJ34" s="180"/>
      <c r="AK34" s="40"/>
      <c r="AL34" s="40"/>
      <c r="AM34" s="86"/>
      <c r="AN34" s="86"/>
      <c r="AO34" s="86"/>
      <c r="AP34" s="87"/>
      <c r="AQ34" s="4"/>
      <c r="AR34" s="187" t="str">
        <f>IF(HLOOKUP($A$1&amp;"a",[1]!Plan,AR69,FALSE)="","",HLOOKUP($A$1&amp;"a",[1]!Plan,AR69,FALSE))</f>
        <v/>
      </c>
      <c r="AS34" s="187" t="str">
        <f>IF(HLOOKUP($A$1&amp;"a",[1]!Plan,AS69,FALSE)="","",HLOOKUP($A$1&amp;"a",[1]!Plan,AS69,FALSE))</f>
        <v/>
      </c>
      <c r="AT34" s="18" t="str">
        <f>IF(HLOOKUP($A$1&amp;"a",[1]!Plan,AT69,FALSE)="","",HLOOKUP($A$1&amp;"a",[1]!Plan,AT69,FALSE))</f>
        <v/>
      </c>
      <c r="AU34" s="18" t="str">
        <f>IF(HLOOKUP($A$1&amp;"a",[1]!Plan,AU69,FALSE)="","",HLOOKUP($A$1&amp;"a",[1]!Plan,AU69,FALSE))</f>
        <v/>
      </c>
      <c r="AV34" s="18" t="str">
        <f>IF(HLOOKUP($A$1&amp;"a",[1]!Plan,AV69,FALSE)="","",HLOOKUP($A$1&amp;"a",[1]!Plan,AV69,FALSE))</f>
        <v/>
      </c>
      <c r="AW34" s="18"/>
      <c r="AX34" s="18"/>
      <c r="AY34" s="19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</row>
    <row r="35" spans="1:71" x14ac:dyDescent="0.3">
      <c r="A35" s="20" t="b">
        <f t="array" ref="A35">OR(AND((B35&lt;&gt;""),OR(EXACT(B35,C35:AP35))),AND((C35&lt;&gt;""),OR(EXACT(C35,D35:AP35))),AND((D35&lt;&gt;""),OR(EXACT(D35,E35:AP35))),AND((E35&lt;&gt;""),OR(EXACT(E35,F35:AP35))),AND((F35&lt;&gt;""),OR(EXACT(F35,G35:AP35))),AND((G35&lt;&gt;""),OR(EXACT(G35,H35:AP35))),AND((H35&lt;&gt;""),OR(EXACT(H35,I35:AP35))),AND((I35&lt;&gt;""),OR(EXACT(I35,J35:AP35))),AND((J35&lt;&gt;""),OR(EXACT(J35,M35:AP35))),AND((M35&lt;&gt;""),OR(EXACT(M35,N35:AP35))),AND((O35&lt;&gt;""),OR(EXACT(O35,P35:AP35))),AND((P35&lt;&gt;""),OR(EXACT(P35,Q35:AP35))),AND((Q35&lt;&gt;""),OR(EXACT(Q35,R35:AP35))),AND((S35&lt;&gt;""),OR(EXACT(S35,T35:AP35))),AND((T35&lt;&gt;""),OR(EXACT(T35,U35:AP35))),AND((U35&lt;&gt;""),OR(EXACT(U35,V35:AP35))),AND((V35&lt;&gt;""),OR(EXACT(V35,W35:AP35))),AND((W35&lt;&gt;""),OR(EXACT(W35,X35:AP35))),AND((X35&lt;&gt;""),OR(EXACT(X35,Y35:AP35))),AND((Y35&lt;&gt;""),OR(EXACT(Y35,Z35:AP35))),AND((Z35&lt;&gt;""),OR(EXACT(Z35,AA35:AP35))),AND((AA35&lt;&gt;""),OR(EXACT(AA35,AB35:AP35))),AND((AB35&lt;&gt;""),OR(EXACT(AB35,AC35:AP35))),AND((AC35&lt;&gt;""),OR(EXACT(AC35,AD35:AP35))),AND((AD35&lt;&gt;""),OR(EXACT(AD35,AE35:AP35))),AND((AE35&lt;&gt;""),OR(EXACT(AE35,AF35:AP35))),AND((AF45&lt;&gt;""),OR(EXACT(AF45,AG35:AP35))),AND((AG35&lt;&gt;""),OR(EXACT(AG35,AH35:AP35))),AND((AH35&lt;&gt;""),OR(EXACT(AH35,AI35:AP35))),AND((AI35&lt;&gt;""),OR(EXACT(AI35,AJ35:AP35))),AND((AJ35&lt;&gt;""),OR(EXACT(AJ35,AK35:AP35))),AND((AK35&lt;&gt;""),OR(EXACT(AK35,AL35:AP35))),AND((AL35&lt;&gt;""),OR(EXACT(AL35,AM35:AP35))),AND((AM35&lt;&gt;""),OR(EXACT(AM35,AN35:AP35))),AND((AN35&lt;&gt;""),OR(EXACT(AN35,AP35))))</f>
        <v>1</v>
      </c>
      <c r="B35" s="292" t="s">
        <v>16</v>
      </c>
      <c r="C35" s="292" t="s">
        <v>16</v>
      </c>
      <c r="D35" s="215"/>
      <c r="E35" s="292" t="s">
        <v>16</v>
      </c>
      <c r="F35" s="288" t="s">
        <v>4</v>
      </c>
      <c r="G35" s="291" t="s">
        <v>1</v>
      </c>
      <c r="H35" s="291" t="s">
        <v>1</v>
      </c>
      <c r="I35" s="215"/>
      <c r="J35" s="217" t="s">
        <v>27</v>
      </c>
      <c r="K35" s="217" t="s">
        <v>27</v>
      </c>
      <c r="L35" s="215"/>
      <c r="M35" s="289"/>
      <c r="N35" s="216" t="s">
        <v>26</v>
      </c>
      <c r="O35" s="297" t="s">
        <v>5</v>
      </c>
      <c r="P35" s="217" t="s">
        <v>27</v>
      </c>
      <c r="Q35" s="217" t="s">
        <v>27</v>
      </c>
      <c r="R35" s="297" t="s">
        <v>5</v>
      </c>
      <c r="S35" s="215"/>
      <c r="T35" s="217" t="s">
        <v>27</v>
      </c>
      <c r="U35" s="292" t="s">
        <v>16</v>
      </c>
      <c r="V35" s="292" t="s">
        <v>16</v>
      </c>
      <c r="W35" s="297" t="s">
        <v>5</v>
      </c>
      <c r="X35" s="291" t="s">
        <v>1</v>
      </c>
      <c r="Y35" s="292" t="s">
        <v>16</v>
      </c>
      <c r="Z35" s="215"/>
      <c r="AA35" s="215"/>
      <c r="AB35" s="289"/>
      <c r="AC35" s="264" t="s">
        <v>74</v>
      </c>
      <c r="AD35" s="294" t="s">
        <v>14</v>
      </c>
      <c r="AE35" s="300" t="s">
        <v>5</v>
      </c>
      <c r="AF35" s="295" t="s">
        <v>26</v>
      </c>
      <c r="AG35" s="296" t="s">
        <v>27</v>
      </c>
      <c r="AH35" s="289"/>
      <c r="AI35" s="295" t="s">
        <v>26</v>
      </c>
      <c r="AJ35" s="250"/>
      <c r="AK35" s="255"/>
      <c r="AL35" s="218"/>
      <c r="AM35" s="215"/>
      <c r="AN35" s="215"/>
      <c r="AO35" s="215"/>
      <c r="AP35" s="214"/>
      <c r="AQ35" s="22"/>
      <c r="AR35" s="190" t="s">
        <v>17</v>
      </c>
      <c r="AS35" s="198" t="s">
        <v>0</v>
      </c>
      <c r="AT35" s="200" t="s">
        <v>17</v>
      </c>
      <c r="AU35" s="199" t="s">
        <v>6</v>
      </c>
      <c r="AV35" s="202" t="s">
        <v>5</v>
      </c>
      <c r="AW35" s="30"/>
      <c r="AX35" s="30"/>
      <c r="AY35" s="55"/>
      <c r="AZ35" s="22">
        <f>AZ$3</f>
        <v>1</v>
      </c>
      <c r="BA35" s="22">
        <f t="shared" ref="BA35:BR35" si="19">BA$3</f>
        <v>2</v>
      </c>
      <c r="BB35" s="22">
        <f t="shared" si="19"/>
        <v>3</v>
      </c>
      <c r="BC35" s="22">
        <f t="shared" si="19"/>
        <v>4</v>
      </c>
      <c r="BD35" s="22">
        <f t="shared" si="19"/>
        <v>5</v>
      </c>
      <c r="BE35" s="22">
        <f t="shared" si="19"/>
        <v>6</v>
      </c>
      <c r="BF35" s="22">
        <f t="shared" si="19"/>
        <v>7</v>
      </c>
      <c r="BG35" s="22">
        <f t="shared" si="19"/>
        <v>8</v>
      </c>
      <c r="BH35" s="22">
        <f t="shared" si="19"/>
        <v>9</v>
      </c>
      <c r="BI35" s="22">
        <f t="shared" si="19"/>
        <v>10</v>
      </c>
      <c r="BJ35" s="22" t="str">
        <f t="shared" si="19"/>
        <v>F1</v>
      </c>
      <c r="BK35" s="22" t="str">
        <f t="shared" si="19"/>
        <v>F2</v>
      </c>
      <c r="BL35" s="22" t="str">
        <f t="shared" si="19"/>
        <v>F3</v>
      </c>
      <c r="BM35" s="22" t="str">
        <f t="shared" si="19"/>
        <v>F4</v>
      </c>
      <c r="BN35" s="22" t="str">
        <f t="shared" si="19"/>
        <v>B8</v>
      </c>
      <c r="BO35" s="22" t="str">
        <f t="shared" si="19"/>
        <v>UG1</v>
      </c>
      <c r="BP35" s="22" t="str">
        <f t="shared" si="19"/>
        <v>UG2</v>
      </c>
      <c r="BQ35" s="22" t="str">
        <f t="shared" si="19"/>
        <v>UG3</v>
      </c>
      <c r="BR35" s="22" t="str">
        <f t="shared" si="19"/>
        <v>UG4</v>
      </c>
      <c r="BS35" s="88"/>
    </row>
    <row r="36" spans="1:71" ht="15" thickBot="1" x14ac:dyDescent="0.35">
      <c r="A36" s="25" t="b">
        <f t="array" ref="A36">OR(AND((B36&lt;&gt;""),OR(EXACT(B36,C36:AP36))),AND((C36&lt;&gt;""),OR(EXACT(C36,D36:AP36))),AND((D36&lt;&gt;""),OR(EXACT(D36,E36:AP36))),AND((E36&lt;&gt;""),OR(EXACT(E36,F36:AP36))),AND((F36&lt;&gt;""),OR(EXACT(F36,G36:AP36))),AND((G36&lt;&gt;""),OR(EXACT(G36,H36:AP36))),AND((H36&lt;&gt;""),OR(EXACT(H36,I36:AP36))),AND((I36&lt;&gt;""),OR(EXACT(I36,J36:AP36))),AND((J36&lt;&gt;""),OR(EXACT(J36,M36:AP36))),AND((M36&lt;&gt;""),OR(EXACT(M36,N36:AP36))),AND((O36&lt;&gt;""),OR(EXACT(O36,P36:AP36))),AND((P36&lt;&gt;""),OR(EXACT(P36,Q36:AP36))),AND((Q36&lt;&gt;""),OR(EXACT(Q36,R36:AP36))),AND((S36&lt;&gt;""),OR(EXACT(S36,T36:AP36))),AND((T36&lt;&gt;""),OR(EXACT(T36,U36:AP36))),AND((U36&lt;&gt;""),OR(EXACT(U36,V36:AP36))),AND((V36&lt;&gt;""),OR(EXACT(V36,W36:AP36))),AND((W36&lt;&gt;""),OR(EXACT(W36,X36:AP36))),AND((X36&lt;&gt;""),OR(EXACT(X36,Y36:AP36))),AND((Y36&lt;&gt;""),OR(EXACT(Y36,Z36:AP36))),AND((Z36&lt;&gt;""),OR(EXACT(Z36,AA36:AP36))),AND((AA36&lt;&gt;""),OR(EXACT(AA36,AB36:AP36))),AND((AB36&lt;&gt;""),OR(EXACT(AB36,AC36:AP36))),AND((AC36&lt;&gt;""),OR(EXACT(AC36,AD36:AP36))),AND((AD36&lt;&gt;""),OR(EXACT(AD36,AE36:AP36))),AND((AE36&lt;&gt;""),OR(EXACT(AE36,AF36:AP36))),AND((AF46&lt;&gt;""),OR(EXACT(AF46,AG36:AP36))),AND((AG36&lt;&gt;""),OR(EXACT(AG36,AH36:AP36))),AND((AH36&lt;&gt;""),OR(EXACT(AH36,AI36:AP36))),AND((AI36&lt;&gt;""),OR(EXACT(AI36,AJ36:AP36))),AND((AJ36&lt;&gt;""),OR(EXACT(AJ36,AK36:AP36))),AND((AK36&lt;&gt;""),OR(EXACT(AK36,AL36:AP36))),AND((AL36&lt;&gt;""),OR(EXACT(AL36,AM36:AP36))),AND((AM36&lt;&gt;""),OR(EXACT(AM36,AN36:AP36))),AND((AN36&lt;&gt;""),OR(EXACT(AN36,AP36))))</f>
        <v>1</v>
      </c>
      <c r="B36" s="26" t="s">
        <v>33</v>
      </c>
      <c r="C36" s="26" t="s">
        <v>33</v>
      </c>
      <c r="D36" s="26"/>
      <c r="E36" s="26">
        <v>4</v>
      </c>
      <c r="F36" s="26">
        <v>1</v>
      </c>
      <c r="G36" s="26">
        <v>5</v>
      </c>
      <c r="H36" s="26">
        <v>5</v>
      </c>
      <c r="I36" s="26"/>
      <c r="J36" s="26">
        <v>7</v>
      </c>
      <c r="K36" s="26">
        <v>7</v>
      </c>
      <c r="L36" s="26"/>
      <c r="M36" s="26"/>
      <c r="N36" s="26">
        <v>9</v>
      </c>
      <c r="O36" s="26">
        <v>8</v>
      </c>
      <c r="P36" s="26">
        <v>7</v>
      </c>
      <c r="Q36" s="26">
        <v>7</v>
      </c>
      <c r="R36" s="26">
        <v>8</v>
      </c>
      <c r="S36" s="26"/>
      <c r="T36" s="26">
        <v>7</v>
      </c>
      <c r="U36" s="26">
        <v>4</v>
      </c>
      <c r="V36" s="26" t="s">
        <v>62</v>
      </c>
      <c r="W36" s="26">
        <v>8</v>
      </c>
      <c r="X36" s="26">
        <v>5</v>
      </c>
      <c r="Y36" s="26" t="s">
        <v>62</v>
      </c>
      <c r="Z36" s="26"/>
      <c r="AA36" s="26"/>
      <c r="AB36" s="26"/>
      <c r="AC36" s="26">
        <v>3</v>
      </c>
      <c r="AD36" s="26">
        <v>6</v>
      </c>
      <c r="AE36" s="26">
        <v>8</v>
      </c>
      <c r="AF36" s="26">
        <v>9</v>
      </c>
      <c r="AG36" s="26">
        <v>7</v>
      </c>
      <c r="AH36" s="26"/>
      <c r="AI36" s="26">
        <v>9</v>
      </c>
      <c r="AJ36" s="82"/>
      <c r="AK36" s="26"/>
      <c r="AL36" s="31"/>
      <c r="AM36" s="124"/>
      <c r="AN36" s="124"/>
      <c r="AO36" s="124"/>
      <c r="AP36" s="125"/>
      <c r="AQ36" s="4"/>
      <c r="AR36" s="28" t="str">
        <f>IF(HLOOKUP($A$1&amp;"b",[1]!Plan,AR69,FALSE)="","",HLOOKUP($A$1&amp;"b",[1]!Plan,AR69,FALSE))</f>
        <v/>
      </c>
      <c r="AS36" s="28" t="str">
        <f>IF(HLOOKUP($A$1&amp;"b",[1]!Plan,AS69,FALSE)="","",HLOOKUP($A$1&amp;"b",[1]!Plan,AS69,FALSE))</f>
        <v/>
      </c>
      <c r="AT36" s="28" t="str">
        <f>IF(HLOOKUP($A$1&amp;"b",[1]!Plan,AT69,FALSE)="","",HLOOKUP($A$1&amp;"b",[1]!Plan,AT69,FALSE))</f>
        <v/>
      </c>
      <c r="AU36" s="28" t="str">
        <f>IF(HLOOKUP($A$1&amp;"b",[1]!Plan,AU69,FALSE)="","",HLOOKUP($A$1&amp;"b",[1]!Plan,AU69,FALSE))</f>
        <v/>
      </c>
      <c r="AV36" s="28" t="str">
        <f>IF(HLOOKUP($A$1&amp;"b",[1]!Plan,AV69,FALSE)="","",HLOOKUP($A$1&amp;"b",[1]!Plan,AV69,FALSE))</f>
        <v/>
      </c>
      <c r="AW36" s="28"/>
      <c r="AX36" s="28"/>
      <c r="AY36" s="29"/>
      <c r="AZ36" s="167">
        <f t="shared" ref="AZ36:BR36" si="20">SUMIF($B36:$AP36,AZ$3,$B$2:$AP$2)</f>
        <v>2</v>
      </c>
      <c r="BA36" s="167">
        <f t="shared" si="20"/>
        <v>0</v>
      </c>
      <c r="BB36" s="167">
        <f t="shared" si="20"/>
        <v>8</v>
      </c>
      <c r="BC36" s="167">
        <f t="shared" si="20"/>
        <v>4</v>
      </c>
      <c r="BD36" s="167">
        <f t="shared" si="20"/>
        <v>16</v>
      </c>
      <c r="BE36" s="167">
        <f t="shared" si="20"/>
        <v>5</v>
      </c>
      <c r="BF36" s="167">
        <f t="shared" si="20"/>
        <v>13</v>
      </c>
      <c r="BG36" s="167">
        <f t="shared" si="20"/>
        <v>10</v>
      </c>
      <c r="BH36" s="167">
        <f t="shared" si="20"/>
        <v>10</v>
      </c>
      <c r="BI36" s="167">
        <f t="shared" si="20"/>
        <v>0</v>
      </c>
      <c r="BJ36" s="167">
        <f t="shared" si="20"/>
        <v>0</v>
      </c>
      <c r="BK36" s="167">
        <f t="shared" si="20"/>
        <v>0</v>
      </c>
      <c r="BL36" s="167">
        <f t="shared" si="20"/>
        <v>3</v>
      </c>
      <c r="BM36" s="167">
        <f t="shared" si="20"/>
        <v>0</v>
      </c>
      <c r="BN36" s="167">
        <f t="shared" si="20"/>
        <v>0</v>
      </c>
      <c r="BO36" s="167">
        <f t="shared" si="20"/>
        <v>0</v>
      </c>
      <c r="BP36" s="167">
        <f t="shared" si="20"/>
        <v>0</v>
      </c>
      <c r="BQ36" s="167">
        <f t="shared" si="20"/>
        <v>0</v>
      </c>
      <c r="BR36" s="167">
        <f t="shared" si="20"/>
        <v>3</v>
      </c>
    </row>
    <row r="37" spans="1:71" ht="15" customHeight="1" x14ac:dyDescent="0.3">
      <c r="A37" s="192"/>
      <c r="B37" s="17" t="s">
        <v>262</v>
      </c>
      <c r="C37" s="17" t="s">
        <v>262</v>
      </c>
      <c r="D37" s="17" t="s">
        <v>217</v>
      </c>
      <c r="E37" s="17" t="s">
        <v>254</v>
      </c>
      <c r="F37" s="17" t="s">
        <v>252</v>
      </c>
      <c r="G37" s="17" t="s">
        <v>255</v>
      </c>
      <c r="H37" s="17" t="s">
        <v>255</v>
      </c>
      <c r="I37" s="17"/>
      <c r="J37" s="17" t="s">
        <v>256</v>
      </c>
      <c r="K37" s="17" t="s">
        <v>256</v>
      </c>
      <c r="L37" s="17"/>
      <c r="M37" s="17" t="s">
        <v>191</v>
      </c>
      <c r="N37" s="17" t="s">
        <v>263</v>
      </c>
      <c r="O37" s="17" t="s">
        <v>264</v>
      </c>
      <c r="P37" s="17" t="s">
        <v>256</v>
      </c>
      <c r="Q37" s="17" t="s">
        <v>256</v>
      </c>
      <c r="R37" s="17" t="s">
        <v>264</v>
      </c>
      <c r="S37" s="17" t="s">
        <v>217</v>
      </c>
      <c r="T37" s="17" t="s">
        <v>256</v>
      </c>
      <c r="U37" s="17" t="s">
        <v>254</v>
      </c>
      <c r="V37" s="17" t="s">
        <v>257</v>
      </c>
      <c r="W37" s="17" t="s">
        <v>264</v>
      </c>
      <c r="X37" s="17" t="s">
        <v>255</v>
      </c>
      <c r="Y37" s="17" t="s">
        <v>192</v>
      </c>
      <c r="Z37" s="17"/>
      <c r="AA37" s="17"/>
      <c r="AB37" s="17"/>
      <c r="AC37" s="17" t="s">
        <v>259</v>
      </c>
      <c r="AD37" s="17" t="s">
        <v>260</v>
      </c>
      <c r="AE37" s="17" t="s">
        <v>264</v>
      </c>
      <c r="AF37" s="17" t="s">
        <v>261</v>
      </c>
      <c r="AG37" s="17" t="s">
        <v>256</v>
      </c>
      <c r="AH37" s="17"/>
      <c r="AI37" s="17" t="s">
        <v>261</v>
      </c>
      <c r="AJ37" s="180"/>
      <c r="AK37" s="40"/>
      <c r="AL37" s="40"/>
      <c r="AM37" s="86"/>
      <c r="AN37" s="86"/>
      <c r="AO37" s="86"/>
      <c r="AP37" s="87"/>
      <c r="AQ37" s="4"/>
      <c r="AR37" s="187" t="str">
        <f>IF(HLOOKUP($A$1&amp;"a",[1]!Plan,AR69,FALSE)="","",HLOOKUP($A$1&amp;"a",[1]!Plan,AR69,FALSE))</f>
        <v/>
      </c>
      <c r="AS37" s="187" t="str">
        <f>IF(HLOOKUP($A$1&amp;"a",[1]!Plan,AS69,FALSE)="","",HLOOKUP($A$1&amp;"a",[1]!Plan,AS69,FALSE))</f>
        <v/>
      </c>
      <c r="AT37" s="18" t="str">
        <f>IF(HLOOKUP($A$1&amp;"a",[1]!Plan,AT69,FALSE)="","",HLOOKUP($A$1&amp;"a",[1]!Plan,AT69,FALSE))</f>
        <v/>
      </c>
      <c r="AU37" s="18" t="str">
        <f>IF(HLOOKUP($A$1&amp;"a",[1]!Plan,AU69,FALSE)="","",HLOOKUP($A$1&amp;"a",[1]!Plan,AU69,FALSE))</f>
        <v/>
      </c>
      <c r="AV37" s="18" t="str">
        <f>IF(HLOOKUP($A$1&amp;"a",[1]!Plan,AV69,FALSE)="","",HLOOKUP($A$1&amp;"a",[1]!Plan,AV69,FALSE))</f>
        <v/>
      </c>
      <c r="AW37" s="18"/>
      <c r="AX37" s="18"/>
      <c r="AY37" s="19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</row>
    <row r="38" spans="1:71" x14ac:dyDescent="0.3">
      <c r="A38" s="20" t="b">
        <f t="array" ref="A38">OR(AND((B38&lt;&gt;""),OR(EXACT(B38,C38:AP38))),AND((C38&lt;&gt;""),OR(EXACT(C38,D38:AP38))),AND((D38&lt;&gt;""),OR(EXACT(D38,E38:AP38))),AND((E38&lt;&gt;""),OR(EXACT(E38,F38:AP38))),AND((F38&lt;&gt;""),OR(EXACT(F38,G38:AP38))),AND((G38&lt;&gt;""),OR(EXACT(G38,H38:AP38))),AND((H38&lt;&gt;""),OR(EXACT(H38,I38:AP38))),AND((I38&lt;&gt;""),OR(EXACT(I38,J38:AP38))),AND((J38&lt;&gt;""),OR(EXACT(J38,M38:AP38))),AND((M38&lt;&gt;""),OR(EXACT(M38,N38:AP38))),AND((O38&lt;&gt;""),OR(EXACT(O38,P38:AP38))),AND((P38&lt;&gt;""),OR(EXACT(P38,Q38:AP38))),AND((Q38&lt;&gt;""),OR(EXACT(Q38,R38:AP38))),AND((S38&lt;&gt;""),OR(EXACT(S38,T38:AP38))),AND((T38&lt;&gt;""),OR(EXACT(T38,U38:AP38))),AND((U38&lt;&gt;""),OR(EXACT(U38,V38:AP38))),AND((V38&lt;&gt;""),OR(EXACT(V38,W38:AP38))),AND((W38&lt;&gt;""),OR(EXACT(W38,X38:AP38))),AND((X38&lt;&gt;""),OR(EXACT(X38,Y38:AP38))),AND((Y38&lt;&gt;""),OR(EXACT(Y38,Z38:AP38))),AND((Z38&lt;&gt;""),OR(EXACT(Z38,AA38:AP38))),AND((AA38&lt;&gt;""),OR(EXACT(AA38,AB38:AP38))),AND((AB38&lt;&gt;""),OR(EXACT(AB38,AC38:AP38))),AND((AC38&lt;&gt;""),OR(EXACT(AC38,AD38:AP38))),AND((AD38&lt;&gt;""),OR(EXACT(AD38,AE38:AP38))),AND((AE38&lt;&gt;""),OR(EXACT(AE38,AF38:AP38))),AND((AF48&lt;&gt;""),OR(EXACT(AF48,AG38:AP38))),AND((AG38&lt;&gt;""),OR(EXACT(AG38,AH38:AP38))),AND((AH38&lt;&gt;""),OR(EXACT(AH38,AI38:AP38))),AND((AI38&lt;&gt;""),OR(EXACT(AI38,AJ38:AP38))),AND((AJ38&lt;&gt;""),OR(EXACT(AJ38,AK38:AP38))),AND((AK38&lt;&gt;""),OR(EXACT(AK38,AL38:AP38))),AND((AL38&lt;&gt;""),OR(EXACT(AL38,AM38:AP38))),AND((AM38&lt;&gt;""),OR(EXACT(AM38,AN38:AP38))),AND((AN38&lt;&gt;""),OR(EXACT(AN38,AP38))))</f>
        <v>1</v>
      </c>
      <c r="B38" s="292" t="s">
        <v>16</v>
      </c>
      <c r="C38" s="292" t="s">
        <v>16</v>
      </c>
      <c r="D38" s="215"/>
      <c r="E38" s="292" t="s">
        <v>16</v>
      </c>
      <c r="F38" s="288" t="s">
        <v>4</v>
      </c>
      <c r="G38" s="291" t="s">
        <v>1</v>
      </c>
      <c r="H38" s="291" t="s">
        <v>1</v>
      </c>
      <c r="I38" s="215"/>
      <c r="J38" s="217" t="s">
        <v>27</v>
      </c>
      <c r="K38" s="217" t="s">
        <v>27</v>
      </c>
      <c r="L38" s="215"/>
      <c r="M38" s="289"/>
      <c r="N38" s="216" t="s">
        <v>26</v>
      </c>
      <c r="O38" s="297" t="s">
        <v>5</v>
      </c>
      <c r="P38" s="217" t="s">
        <v>27</v>
      </c>
      <c r="Q38" s="217" t="s">
        <v>27</v>
      </c>
      <c r="R38" s="297" t="s">
        <v>5</v>
      </c>
      <c r="S38" s="215"/>
      <c r="T38" s="217" t="s">
        <v>27</v>
      </c>
      <c r="U38" s="292" t="s">
        <v>16</v>
      </c>
      <c r="V38" s="292" t="s">
        <v>16</v>
      </c>
      <c r="W38" s="297" t="s">
        <v>5</v>
      </c>
      <c r="X38" s="291" t="s">
        <v>1</v>
      </c>
      <c r="Y38" s="292" t="s">
        <v>16</v>
      </c>
      <c r="Z38" s="215"/>
      <c r="AA38" s="215"/>
      <c r="AB38" s="289"/>
      <c r="AC38" s="264" t="s">
        <v>74</v>
      </c>
      <c r="AD38" s="294" t="s">
        <v>14</v>
      </c>
      <c r="AE38" s="300" t="s">
        <v>5</v>
      </c>
      <c r="AF38" s="295" t="s">
        <v>26</v>
      </c>
      <c r="AG38" s="296" t="s">
        <v>27</v>
      </c>
      <c r="AH38" s="289"/>
      <c r="AI38" s="295" t="s">
        <v>26</v>
      </c>
      <c r="AJ38" s="250"/>
      <c r="AK38" s="255"/>
      <c r="AL38" s="218"/>
      <c r="AM38" s="215"/>
      <c r="AN38" s="215"/>
      <c r="AO38" s="215"/>
      <c r="AP38" s="214"/>
      <c r="AQ38" s="22"/>
      <c r="AR38" s="190" t="s">
        <v>17</v>
      </c>
      <c r="AS38" s="198" t="s">
        <v>0</v>
      </c>
      <c r="AT38" s="200" t="s">
        <v>17</v>
      </c>
      <c r="AU38" s="199" t="s">
        <v>6</v>
      </c>
      <c r="AV38" s="202" t="s">
        <v>5</v>
      </c>
      <c r="AW38" s="30"/>
      <c r="AX38" s="30"/>
      <c r="AY38" s="55"/>
      <c r="AZ38" s="22">
        <f>AZ$3</f>
        <v>1</v>
      </c>
      <c r="BA38" s="22">
        <f t="shared" ref="BA38:BR38" si="21">BA$3</f>
        <v>2</v>
      </c>
      <c r="BB38" s="22">
        <f t="shared" si="21"/>
        <v>3</v>
      </c>
      <c r="BC38" s="22">
        <f t="shared" si="21"/>
        <v>4</v>
      </c>
      <c r="BD38" s="22">
        <f t="shared" si="21"/>
        <v>5</v>
      </c>
      <c r="BE38" s="22">
        <f t="shared" si="21"/>
        <v>6</v>
      </c>
      <c r="BF38" s="22">
        <f t="shared" si="21"/>
        <v>7</v>
      </c>
      <c r="BG38" s="22">
        <f t="shared" si="21"/>
        <v>8</v>
      </c>
      <c r="BH38" s="22">
        <f t="shared" si="21"/>
        <v>9</v>
      </c>
      <c r="BI38" s="22">
        <f t="shared" si="21"/>
        <v>10</v>
      </c>
      <c r="BJ38" s="22" t="str">
        <f t="shared" si="21"/>
        <v>F1</v>
      </c>
      <c r="BK38" s="22" t="str">
        <f t="shared" si="21"/>
        <v>F2</v>
      </c>
      <c r="BL38" s="22" t="str">
        <f t="shared" si="21"/>
        <v>F3</v>
      </c>
      <c r="BM38" s="22" t="str">
        <f t="shared" si="21"/>
        <v>F4</v>
      </c>
      <c r="BN38" s="22" t="str">
        <f t="shared" si="21"/>
        <v>B8</v>
      </c>
      <c r="BO38" s="22" t="str">
        <f t="shared" si="21"/>
        <v>UG1</v>
      </c>
      <c r="BP38" s="22" t="str">
        <f t="shared" si="21"/>
        <v>UG2</v>
      </c>
      <c r="BQ38" s="22" t="str">
        <f t="shared" si="21"/>
        <v>UG3</v>
      </c>
      <c r="BR38" s="22" t="str">
        <f t="shared" si="21"/>
        <v>UG4</v>
      </c>
      <c r="BS38" s="88"/>
    </row>
    <row r="39" spans="1:71" ht="15" thickBot="1" x14ac:dyDescent="0.35">
      <c r="A39" s="25" t="b">
        <f t="array" ref="A39">OR(AND((B39&lt;&gt;""),OR(EXACT(B39,C39:AP39))),AND((C39&lt;&gt;""),OR(EXACT(C39,D39:AP39))),AND((D39&lt;&gt;""),OR(EXACT(D39,E39:AP39))),AND((E39&lt;&gt;""),OR(EXACT(E39,F39:AP39))),AND((F39&lt;&gt;""),OR(EXACT(F39,G39:AP39))),AND((G39&lt;&gt;""),OR(EXACT(G39,H39:AP39))),AND((H39&lt;&gt;""),OR(EXACT(H39,I39:AP39))),AND((I39&lt;&gt;""),OR(EXACT(I39,J39:AP39))),AND((J39&lt;&gt;""),OR(EXACT(J39,M39:AP39))),AND((M39&lt;&gt;""),OR(EXACT(M39,N39:AP39))),AND((O39&lt;&gt;""),OR(EXACT(O39,P39:AP39))),AND((P39&lt;&gt;""),OR(EXACT(P39,Q39:AP39))),AND((Q39&lt;&gt;""),OR(EXACT(Q39,R39:AP39))),AND((S39&lt;&gt;""),OR(EXACT(S39,T39:AP39))),AND((T39&lt;&gt;""),OR(EXACT(T39,U39:AP39))),AND((U39&lt;&gt;""),OR(EXACT(U39,V39:AP39))),AND((V39&lt;&gt;""),OR(EXACT(V39,W39:AP39))),AND((W39&lt;&gt;""),OR(EXACT(W39,X39:AP39))),AND((X39&lt;&gt;""),OR(EXACT(X39,Y39:AP39))),AND((Y39&lt;&gt;""),OR(EXACT(Y39,Z39:AP39))),AND((Z39&lt;&gt;""),OR(EXACT(Z39,AA39:AP39))),AND((AA39&lt;&gt;""),OR(EXACT(AA39,AB39:AP39))),AND((AB39&lt;&gt;""),OR(EXACT(AB39,AC39:AP39))),AND((AC39&lt;&gt;""),OR(EXACT(AC39,AD39:AP39))),AND((AD39&lt;&gt;""),OR(EXACT(AD39,AE39:AP39))),AND((AE39&lt;&gt;""),OR(EXACT(AE39,AF39:AP39))),AND((AF49&lt;&gt;""),OR(EXACT(AF49,AG39:AP39))),AND((AG39&lt;&gt;""),OR(EXACT(AG39,AH39:AP39))),AND((AH39&lt;&gt;""),OR(EXACT(AH39,AI39:AP39))),AND((AI39&lt;&gt;""),OR(EXACT(AI39,AJ39:AP39))),AND((AJ39&lt;&gt;""),OR(EXACT(AJ39,AK39:AP39))),AND((AK39&lt;&gt;""),OR(EXACT(AK39,AL39:AP39))),AND((AL39&lt;&gt;""),OR(EXACT(AL39,AM39:AP39))),AND((AM39&lt;&gt;""),OR(EXACT(AM39,AN39:AP39))),AND((AN39&lt;&gt;""),OR(EXACT(AN39,AP39))))</f>
        <v>1</v>
      </c>
      <c r="B39" s="26" t="s">
        <v>33</v>
      </c>
      <c r="C39" s="26" t="s">
        <v>33</v>
      </c>
      <c r="D39" s="26"/>
      <c r="E39" s="26">
        <v>4</v>
      </c>
      <c r="F39" s="26">
        <v>1</v>
      </c>
      <c r="G39" s="26">
        <v>5</v>
      </c>
      <c r="H39" s="26">
        <v>5</v>
      </c>
      <c r="I39" s="26"/>
      <c r="J39" s="26">
        <v>7</v>
      </c>
      <c r="K39" s="26">
        <v>7</v>
      </c>
      <c r="L39" s="26"/>
      <c r="M39" s="26"/>
      <c r="N39" s="26">
        <v>9</v>
      </c>
      <c r="O39" s="26">
        <v>8</v>
      </c>
      <c r="P39" s="26">
        <v>7</v>
      </c>
      <c r="Q39" s="26">
        <v>7</v>
      </c>
      <c r="R39" s="26">
        <v>8</v>
      </c>
      <c r="S39" s="26"/>
      <c r="T39" s="26">
        <v>7</v>
      </c>
      <c r="U39" s="26">
        <v>4</v>
      </c>
      <c r="V39" s="26" t="s">
        <v>62</v>
      </c>
      <c r="W39" s="26">
        <v>8</v>
      </c>
      <c r="X39" s="26">
        <v>5</v>
      </c>
      <c r="Y39" s="26" t="s">
        <v>62</v>
      </c>
      <c r="Z39" s="26"/>
      <c r="AA39" s="26"/>
      <c r="AB39" s="26"/>
      <c r="AC39" s="26">
        <v>3</v>
      </c>
      <c r="AD39" s="26">
        <v>6</v>
      </c>
      <c r="AE39" s="26">
        <v>8</v>
      </c>
      <c r="AF39" s="26">
        <v>9</v>
      </c>
      <c r="AG39" s="26">
        <v>7</v>
      </c>
      <c r="AH39" s="26"/>
      <c r="AI39" s="26">
        <v>9</v>
      </c>
      <c r="AJ39" s="82"/>
      <c r="AK39" s="31"/>
      <c r="AL39" s="31"/>
      <c r="AM39" s="124"/>
      <c r="AN39" s="124"/>
      <c r="AO39" s="124"/>
      <c r="AP39" s="125"/>
      <c r="AQ39" s="4"/>
      <c r="AR39" s="28" t="str">
        <f>IF(HLOOKUP($A$1&amp;"b",[1]!Plan,AR69,FALSE)="","",HLOOKUP($A$1&amp;"b",[1]!Plan,AR69,FALSE))</f>
        <v/>
      </c>
      <c r="AS39" s="28" t="str">
        <f>IF(HLOOKUP($A$1&amp;"b",[1]!Plan,AS69,FALSE)="","",HLOOKUP($A$1&amp;"b",[1]!Plan,AS69,FALSE))</f>
        <v/>
      </c>
      <c r="AT39" s="28" t="str">
        <f>IF(HLOOKUP($A$1&amp;"b",[1]!Plan,AT69,FALSE)="","",HLOOKUP($A$1&amp;"b",[1]!Plan,AT69,FALSE))</f>
        <v/>
      </c>
      <c r="AU39" s="28" t="str">
        <f>IF(HLOOKUP($A$1&amp;"b",[1]!Plan,AU69,FALSE)="","",HLOOKUP($A$1&amp;"b",[1]!Plan,AU69,FALSE))</f>
        <v/>
      </c>
      <c r="AV39" s="28" t="str">
        <f>IF(HLOOKUP($A$1&amp;"b",[1]!Plan,AV69,FALSE)="","",HLOOKUP($A$1&amp;"b",[1]!Plan,AV69,FALSE))</f>
        <v/>
      </c>
      <c r="AW39" s="28"/>
      <c r="AX39" s="28"/>
      <c r="AY39" s="29"/>
      <c r="AZ39" s="167">
        <f t="shared" ref="AZ39:BR39" si="22">SUMIF($B39:$AP39,AZ$3,$B$2:$AP$2)</f>
        <v>2</v>
      </c>
      <c r="BA39" s="167">
        <f t="shared" si="22"/>
        <v>0</v>
      </c>
      <c r="BB39" s="167">
        <f t="shared" si="22"/>
        <v>8</v>
      </c>
      <c r="BC39" s="167">
        <f t="shared" si="22"/>
        <v>4</v>
      </c>
      <c r="BD39" s="167">
        <f t="shared" si="22"/>
        <v>16</v>
      </c>
      <c r="BE39" s="167">
        <f t="shared" si="22"/>
        <v>5</v>
      </c>
      <c r="BF39" s="167">
        <f t="shared" si="22"/>
        <v>13</v>
      </c>
      <c r="BG39" s="167">
        <f t="shared" si="22"/>
        <v>10</v>
      </c>
      <c r="BH39" s="167">
        <f t="shared" si="22"/>
        <v>10</v>
      </c>
      <c r="BI39" s="167">
        <f t="shared" si="22"/>
        <v>0</v>
      </c>
      <c r="BJ39" s="167">
        <f t="shared" si="22"/>
        <v>0</v>
      </c>
      <c r="BK39" s="167">
        <f t="shared" si="22"/>
        <v>0</v>
      </c>
      <c r="BL39" s="167">
        <f t="shared" si="22"/>
        <v>3</v>
      </c>
      <c r="BM39" s="167">
        <f t="shared" si="22"/>
        <v>0</v>
      </c>
      <c r="BN39" s="167">
        <f t="shared" si="22"/>
        <v>0</v>
      </c>
      <c r="BO39" s="167">
        <f t="shared" si="22"/>
        <v>0</v>
      </c>
      <c r="BP39" s="167">
        <f t="shared" si="22"/>
        <v>0</v>
      </c>
      <c r="BQ39" s="167">
        <f t="shared" si="22"/>
        <v>0</v>
      </c>
      <c r="BR39" s="167">
        <f t="shared" si="22"/>
        <v>3</v>
      </c>
    </row>
    <row r="40" spans="1:71" x14ac:dyDescent="0.3">
      <c r="A40" s="1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251"/>
      <c r="AK40" s="32"/>
      <c r="AL40" s="204"/>
      <c r="AM40" s="32"/>
      <c r="AN40" s="32"/>
      <c r="AO40" s="32"/>
      <c r="AP40" s="35"/>
      <c r="AQ40" s="4"/>
      <c r="AR40" s="187"/>
      <c r="AS40" s="187"/>
      <c r="AT40" s="33"/>
      <c r="AU40" s="33"/>
      <c r="AV40" s="33"/>
      <c r="AW40" s="33"/>
      <c r="AX40" s="33"/>
      <c r="AY40" s="3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</row>
    <row r="41" spans="1:71" x14ac:dyDescent="0.3">
      <c r="A41" s="12"/>
      <c r="B41" s="32"/>
      <c r="D41" s="32"/>
      <c r="E41" s="32"/>
      <c r="F41" s="32"/>
      <c r="G41" s="32"/>
      <c r="H41" s="32"/>
      <c r="I41" s="32"/>
      <c r="J41" s="32"/>
      <c r="K41" s="32"/>
      <c r="N41" s="32"/>
      <c r="O41" s="32"/>
      <c r="P41" s="32"/>
      <c r="Q41" s="32"/>
      <c r="R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89"/>
      <c r="AK41" s="121"/>
      <c r="AL41" s="205"/>
      <c r="AM41" s="121"/>
      <c r="AN41" s="121"/>
      <c r="AO41" s="121"/>
      <c r="AP41" s="122"/>
      <c r="AQ41" s="4"/>
      <c r="AR41" s="189"/>
      <c r="AS41" s="189"/>
      <c r="AT41" s="33"/>
      <c r="AU41" s="33"/>
      <c r="AV41" s="33"/>
      <c r="AW41" s="33"/>
      <c r="AX41" s="33"/>
      <c r="AY41" s="34"/>
      <c r="AZ41" s="22">
        <f>AZ$3</f>
        <v>1</v>
      </c>
      <c r="BA41" s="22">
        <f t="shared" ref="BA41:BR41" si="23">BA$3</f>
        <v>2</v>
      </c>
      <c r="BB41" s="22">
        <f t="shared" si="23"/>
        <v>3</v>
      </c>
      <c r="BC41" s="22">
        <f t="shared" si="23"/>
        <v>4</v>
      </c>
      <c r="BD41" s="22">
        <f t="shared" si="23"/>
        <v>5</v>
      </c>
      <c r="BE41" s="22">
        <f t="shared" si="23"/>
        <v>6</v>
      </c>
      <c r="BF41" s="22">
        <f t="shared" si="23"/>
        <v>7</v>
      </c>
      <c r="BG41" s="22">
        <f t="shared" si="23"/>
        <v>8</v>
      </c>
      <c r="BH41" s="22">
        <f t="shared" si="23"/>
        <v>9</v>
      </c>
      <c r="BI41" s="22">
        <f t="shared" si="23"/>
        <v>10</v>
      </c>
      <c r="BJ41" s="22" t="str">
        <f t="shared" si="23"/>
        <v>F1</v>
      </c>
      <c r="BK41" s="22" t="str">
        <f t="shared" si="23"/>
        <v>F2</v>
      </c>
      <c r="BL41" s="22" t="str">
        <f t="shared" si="23"/>
        <v>F3</v>
      </c>
      <c r="BM41" s="22" t="str">
        <f t="shared" si="23"/>
        <v>F4</v>
      </c>
      <c r="BN41" s="22" t="str">
        <f t="shared" si="23"/>
        <v>B8</v>
      </c>
      <c r="BO41" s="22" t="str">
        <f t="shared" si="23"/>
        <v>UG1</v>
      </c>
      <c r="BP41" s="22" t="str">
        <f t="shared" si="23"/>
        <v>UG2</v>
      </c>
      <c r="BQ41" s="22" t="str">
        <f t="shared" si="23"/>
        <v>UG3</v>
      </c>
      <c r="BR41" s="22" t="str">
        <f t="shared" si="23"/>
        <v>UG4</v>
      </c>
    </row>
    <row r="42" spans="1:71" ht="15" thickBot="1" x14ac:dyDescent="0.35">
      <c r="A42" s="1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82"/>
      <c r="AK42" s="31"/>
      <c r="AL42" s="31"/>
      <c r="AM42" s="31"/>
      <c r="AN42" s="31"/>
      <c r="AO42" s="31"/>
      <c r="AP42" s="84"/>
      <c r="AQ42" s="4"/>
      <c r="AR42" s="28"/>
      <c r="AS42" s="28"/>
      <c r="AT42" s="36"/>
      <c r="AU42" s="36"/>
      <c r="AV42" s="36"/>
      <c r="AW42" s="36"/>
      <c r="AX42" s="36"/>
      <c r="AY42" s="37"/>
      <c r="AZ42" s="167">
        <f t="shared" ref="AZ42:BR42" si="24">SUMIF($B42:$AP42,AZ$3,$B$2:$AP$2)</f>
        <v>0</v>
      </c>
      <c r="BA42" s="167">
        <f t="shared" si="24"/>
        <v>0</v>
      </c>
      <c r="BB42" s="167">
        <f t="shared" si="24"/>
        <v>0</v>
      </c>
      <c r="BC42" s="167">
        <f t="shared" si="24"/>
        <v>0</v>
      </c>
      <c r="BD42" s="167">
        <f t="shared" si="24"/>
        <v>0</v>
      </c>
      <c r="BE42" s="167">
        <f t="shared" si="24"/>
        <v>0</v>
      </c>
      <c r="BF42" s="167">
        <f t="shared" si="24"/>
        <v>0</v>
      </c>
      <c r="BG42" s="167">
        <f t="shared" si="24"/>
        <v>0</v>
      </c>
      <c r="BH42" s="167">
        <f t="shared" si="24"/>
        <v>0</v>
      </c>
      <c r="BI42" s="167">
        <f t="shared" si="24"/>
        <v>0</v>
      </c>
      <c r="BJ42" s="167">
        <f t="shared" si="24"/>
        <v>0</v>
      </c>
      <c r="BK42" s="167">
        <f t="shared" si="24"/>
        <v>0</v>
      </c>
      <c r="BL42" s="167">
        <f t="shared" si="24"/>
        <v>0</v>
      </c>
      <c r="BM42" s="167">
        <f t="shared" si="24"/>
        <v>0</v>
      </c>
      <c r="BN42" s="167">
        <f t="shared" si="24"/>
        <v>0</v>
      </c>
      <c r="BO42" s="167">
        <f t="shared" si="24"/>
        <v>0</v>
      </c>
      <c r="BP42" s="167">
        <f t="shared" si="24"/>
        <v>0</v>
      </c>
      <c r="BQ42" s="167">
        <f t="shared" si="24"/>
        <v>0</v>
      </c>
      <c r="BR42" s="167">
        <f t="shared" si="24"/>
        <v>0</v>
      </c>
    </row>
    <row r="43" spans="1:71" ht="15" thickBot="1" x14ac:dyDescent="0.35">
      <c r="A43" s="1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204"/>
      <c r="AM43" s="32"/>
      <c r="AN43" s="32"/>
      <c r="AO43" s="32"/>
      <c r="AP43" s="32"/>
      <c r="AQ43" s="4"/>
      <c r="AR43" s="33"/>
      <c r="AS43" s="33"/>
      <c r="AT43" s="33"/>
      <c r="AU43" s="33"/>
      <c r="AV43" s="33"/>
      <c r="AW43" s="33"/>
      <c r="AX43" s="33"/>
      <c r="AY43" s="33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</row>
    <row r="44" spans="1:71" ht="15" customHeight="1" x14ac:dyDescent="0.3">
      <c r="A44" s="38" t="s">
        <v>40</v>
      </c>
      <c r="B44" s="17" t="s">
        <v>262</v>
      </c>
      <c r="C44" s="17" t="s">
        <v>262</v>
      </c>
      <c r="D44" s="17" t="s">
        <v>217</v>
      </c>
      <c r="E44" s="17" t="s">
        <v>254</v>
      </c>
      <c r="F44" s="17" t="s">
        <v>252</v>
      </c>
      <c r="G44" s="17" t="s">
        <v>255</v>
      </c>
      <c r="H44" s="17" t="s">
        <v>255</v>
      </c>
      <c r="I44" s="17"/>
      <c r="J44" s="17" t="s">
        <v>256</v>
      </c>
      <c r="K44" s="17" t="s">
        <v>256</v>
      </c>
      <c r="L44" s="17"/>
      <c r="M44" s="17" t="s">
        <v>191</v>
      </c>
      <c r="N44" s="17" t="s">
        <v>263</v>
      </c>
      <c r="O44" s="17" t="s">
        <v>264</v>
      </c>
      <c r="P44" s="17" t="s">
        <v>256</v>
      </c>
      <c r="Q44" s="17" t="s">
        <v>256</v>
      </c>
      <c r="R44" s="17" t="s">
        <v>264</v>
      </c>
      <c r="S44" s="17" t="s">
        <v>217</v>
      </c>
      <c r="T44" s="17" t="s">
        <v>256</v>
      </c>
      <c r="U44" s="17" t="s">
        <v>254</v>
      </c>
      <c r="V44" s="17" t="s">
        <v>257</v>
      </c>
      <c r="W44" s="17" t="s">
        <v>264</v>
      </c>
      <c r="X44" s="17" t="s">
        <v>255</v>
      </c>
      <c r="Y44" s="17" t="s">
        <v>192</v>
      </c>
      <c r="Z44" s="17"/>
      <c r="AA44" s="17"/>
      <c r="AB44" s="17"/>
      <c r="AC44" s="17" t="s">
        <v>259</v>
      </c>
      <c r="AD44" s="17" t="s">
        <v>260</v>
      </c>
      <c r="AE44" s="17" t="s">
        <v>264</v>
      </c>
      <c r="AF44" s="17" t="s">
        <v>261</v>
      </c>
      <c r="AG44" s="17" t="s">
        <v>256</v>
      </c>
      <c r="AH44" s="17"/>
      <c r="AI44" s="17" t="s">
        <v>261</v>
      </c>
      <c r="AJ44" s="180"/>
      <c r="AK44" s="86"/>
      <c r="AL44" s="40"/>
      <c r="AM44" s="86"/>
      <c r="AN44" s="86"/>
      <c r="AO44" s="86"/>
      <c r="AP44" s="87"/>
      <c r="AQ44" s="4"/>
      <c r="AR44" s="187" t="str">
        <f>IF(HLOOKUP($A$1&amp;"a",[1]!Plan,AR70,FALSE)="","",HLOOKUP($A$1&amp;"a",[1]!Plan,AR70,FALSE))</f>
        <v/>
      </c>
      <c r="AS44" s="187" t="str">
        <f>IF(HLOOKUP($A$1&amp;"a",[1]!Plan,AS70,FALSE)="","",HLOOKUP($A$1&amp;"a",[1]!Plan,AS70,FALSE))</f>
        <v/>
      </c>
      <c r="AT44" s="18" t="str">
        <f>IF(HLOOKUP($A$1&amp;"a",[1]!Plan,AT70,FALSE)="","",HLOOKUP($A$1&amp;"a",[1]!Plan,AT70,FALSE))</f>
        <v/>
      </c>
      <c r="AU44" s="18" t="str">
        <f>IF(HLOOKUP($A$1&amp;"a",[1]!Plan,AU70,FALSE)="","",HLOOKUP($A$1&amp;"a",[1]!Plan,AU70,FALSE))</f>
        <v/>
      </c>
      <c r="AV44" s="18" t="str">
        <f>IF(HLOOKUP($A$1&amp;"a",[1]!Plan,AV70,FALSE)="","",HLOOKUP($A$1&amp;"a",[1]!Plan,AV70,FALSE))</f>
        <v/>
      </c>
      <c r="AW44" s="18"/>
      <c r="AX44" s="18"/>
      <c r="AY44" s="19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</row>
    <row r="45" spans="1:71" x14ac:dyDescent="0.3">
      <c r="A45" s="20" t="b">
        <f t="array" ref="A45">OR(AND((B45&lt;&gt;""),OR(EXACT(B45,C45:AP45))),AND((C45&lt;&gt;""),OR(EXACT(C45,D45:AP45))),AND((D45&lt;&gt;""),OR(EXACT(D45,E45:AP45))),AND((E45&lt;&gt;""),OR(EXACT(E45,F45:AP45))),AND((F45&lt;&gt;""),OR(EXACT(F45,G45:AP45))),AND((G45&lt;&gt;""),OR(EXACT(G45,H45:AP45))),AND((H45&lt;&gt;""),OR(EXACT(H45,I45:AP45))),AND((I45&lt;&gt;""),OR(EXACT(I45,J45:AP45))),AND((J45&lt;&gt;""),OR(EXACT(J45,M45:AP45))),AND((M45&lt;&gt;""),OR(EXACT(M45,N45:AP45))),AND((O45&lt;&gt;""),OR(EXACT(O45,P45:AP45))),AND((P45&lt;&gt;""),OR(EXACT(P45,Q45:AP45))),AND((Q45&lt;&gt;""),OR(EXACT(Q45,R45:AP45))),AND((S45&lt;&gt;""),OR(EXACT(S45,T45:AP45))),AND((T45&lt;&gt;""),OR(EXACT(T45,U45:AP45))),AND((U45&lt;&gt;""),OR(EXACT(U45,V45:AP45))),AND((V45&lt;&gt;""),OR(EXACT(V45,W45:AP45))),AND((W45&lt;&gt;""),OR(EXACT(W45,X45:AP45))),AND((X45&lt;&gt;""),OR(EXACT(X45,Y45:AP45))),AND((Y45&lt;&gt;""),OR(EXACT(Y45,Z45:AP45))),AND((Z45&lt;&gt;""),OR(EXACT(Z45,AA45:AP45))),AND((AA45&lt;&gt;""),OR(EXACT(AA45,AB45:AP45))),AND((AB45&lt;&gt;""),OR(EXACT(AB45,AC45:AP45))),AND((AC45&lt;&gt;""),OR(EXACT(AC45,AD45:AP45))),AND((AD45&lt;&gt;""),OR(EXACT(AD45,AE45:AP45))),AND((AE45&lt;&gt;""),OR(EXACT(AE45,AF45:AP45))),AND((AF45&lt;&gt;""),OR(EXACT(AF45,AG45:AP45))),AND((AG45&lt;&gt;""),OR(EXACT(AG45,AH45:AP45))),AND((AH45&lt;&gt;""),OR(EXACT(AH45,AI45:AP45))),AND((AI45&lt;&gt;""),OR(EXACT(AI45,AJ45:AP45))),AND((AJ45&lt;&gt;""),OR(EXACT(AJ45,AK45:AP45))),AND((AK45&lt;&gt;""),OR(EXACT(AK45,AL45:AP45))),AND((AL45&lt;&gt;""),OR(EXACT(AL45,AM45:AP45))),AND((AM45&lt;&gt;""),OR(EXACT(AM45,AN45:AP45))),AND((AN45&lt;&gt;""),OR(EXACT(AN45,AP45))))</f>
        <v>1</v>
      </c>
      <c r="B45" s="292" t="s">
        <v>16</v>
      </c>
      <c r="C45" s="292" t="s">
        <v>16</v>
      </c>
      <c r="D45" s="215"/>
      <c r="E45" s="292" t="s">
        <v>16</v>
      </c>
      <c r="F45" s="288" t="s">
        <v>4</v>
      </c>
      <c r="G45" s="291" t="s">
        <v>1</v>
      </c>
      <c r="H45" s="291" t="s">
        <v>1</v>
      </c>
      <c r="I45" s="215"/>
      <c r="J45" s="217" t="s">
        <v>27</v>
      </c>
      <c r="K45" s="217" t="s">
        <v>27</v>
      </c>
      <c r="L45" s="215"/>
      <c r="M45" s="289"/>
      <c r="N45" s="216" t="s">
        <v>26</v>
      </c>
      <c r="O45" s="297" t="s">
        <v>5</v>
      </c>
      <c r="P45" s="217" t="s">
        <v>27</v>
      </c>
      <c r="Q45" s="217" t="s">
        <v>27</v>
      </c>
      <c r="R45" s="297" t="s">
        <v>5</v>
      </c>
      <c r="S45" s="215"/>
      <c r="T45" s="217" t="s">
        <v>27</v>
      </c>
      <c r="U45" s="292" t="s">
        <v>16</v>
      </c>
      <c r="V45" s="292" t="s">
        <v>16</v>
      </c>
      <c r="W45" s="297" t="s">
        <v>5</v>
      </c>
      <c r="X45" s="291" t="s">
        <v>1</v>
      </c>
      <c r="Y45" s="292" t="s">
        <v>16</v>
      </c>
      <c r="Z45" s="215"/>
      <c r="AA45" s="215"/>
      <c r="AB45" s="289"/>
      <c r="AC45" s="264" t="s">
        <v>74</v>
      </c>
      <c r="AD45" s="294" t="s">
        <v>14</v>
      </c>
      <c r="AE45" s="300" t="s">
        <v>5</v>
      </c>
      <c r="AF45" s="295" t="s">
        <v>26</v>
      </c>
      <c r="AG45" s="296" t="s">
        <v>27</v>
      </c>
      <c r="AH45" s="289"/>
      <c r="AI45" s="295" t="s">
        <v>26</v>
      </c>
      <c r="AJ45" s="250"/>
      <c r="AK45" s="218"/>
      <c r="AL45" s="258"/>
      <c r="AM45" s="215"/>
      <c r="AN45" s="215"/>
      <c r="AO45" s="215"/>
      <c r="AP45" s="214"/>
      <c r="AQ45" s="22"/>
      <c r="AR45" s="190" t="s">
        <v>17</v>
      </c>
      <c r="AS45" s="198" t="s">
        <v>0</v>
      </c>
      <c r="AT45" s="200" t="s">
        <v>17</v>
      </c>
      <c r="AU45" s="199" t="s">
        <v>6</v>
      </c>
      <c r="AV45" s="202" t="s">
        <v>5</v>
      </c>
      <c r="AW45" s="30"/>
      <c r="AX45" s="30"/>
      <c r="AY45" s="55"/>
      <c r="AZ45" s="22">
        <f>AZ$3</f>
        <v>1</v>
      </c>
      <c r="BA45" s="22">
        <f t="shared" ref="BA45:BR45" si="25">BA$3</f>
        <v>2</v>
      </c>
      <c r="BB45" s="22">
        <f t="shared" si="25"/>
        <v>3</v>
      </c>
      <c r="BC45" s="22">
        <f t="shared" si="25"/>
        <v>4</v>
      </c>
      <c r="BD45" s="22">
        <f t="shared" si="25"/>
        <v>5</v>
      </c>
      <c r="BE45" s="22">
        <f t="shared" si="25"/>
        <v>6</v>
      </c>
      <c r="BF45" s="22">
        <f t="shared" si="25"/>
        <v>7</v>
      </c>
      <c r="BG45" s="22">
        <f t="shared" si="25"/>
        <v>8</v>
      </c>
      <c r="BH45" s="22">
        <f t="shared" si="25"/>
        <v>9</v>
      </c>
      <c r="BI45" s="22">
        <f t="shared" si="25"/>
        <v>10</v>
      </c>
      <c r="BJ45" s="22" t="str">
        <f t="shared" si="25"/>
        <v>F1</v>
      </c>
      <c r="BK45" s="22" t="str">
        <f t="shared" si="25"/>
        <v>F2</v>
      </c>
      <c r="BL45" s="22" t="str">
        <f t="shared" si="25"/>
        <v>F3</v>
      </c>
      <c r="BM45" s="22" t="str">
        <f t="shared" si="25"/>
        <v>F4</v>
      </c>
      <c r="BN45" s="22" t="str">
        <f t="shared" si="25"/>
        <v>B8</v>
      </c>
      <c r="BO45" s="22" t="str">
        <f t="shared" si="25"/>
        <v>UG1</v>
      </c>
      <c r="BP45" s="22" t="str">
        <f t="shared" si="25"/>
        <v>UG2</v>
      </c>
      <c r="BQ45" s="22" t="str">
        <f t="shared" si="25"/>
        <v>UG3</v>
      </c>
      <c r="BR45" s="22" t="str">
        <f t="shared" si="25"/>
        <v>UG4</v>
      </c>
      <c r="BS45" s="88"/>
    </row>
    <row r="46" spans="1:71" ht="15" thickBot="1" x14ac:dyDescent="0.35">
      <c r="A46" s="25" t="b">
        <f t="array" ref="A46">OR(AND((B46&lt;&gt;""),OR(EXACT(B46,C46:AP46))),AND((C46&lt;&gt;""),OR(EXACT(C46,D46:AP46))),AND((D46&lt;&gt;""),OR(EXACT(D46,E46:AP46))),AND((E46&lt;&gt;""),OR(EXACT(E46,F46:AP46))),AND((F46&lt;&gt;""),OR(EXACT(F46,G46:AP46))),AND((G46&lt;&gt;""),OR(EXACT(G46,H46:AP46))),AND((H46&lt;&gt;""),OR(EXACT(H46,I46:AP46))),AND((I46&lt;&gt;""),OR(EXACT(I46,J46:AP46))),AND((J46&lt;&gt;""),OR(EXACT(J46,M46:AP46))),AND((M46&lt;&gt;""),OR(EXACT(M46,N46:AP46))),AND((O46&lt;&gt;""),OR(EXACT(O46,P46:AP46))),AND((P46&lt;&gt;""),OR(EXACT(P46,Q46:AP46))),AND((Q46&lt;&gt;""),OR(EXACT(Q46,R46:AP46))),AND((S46&lt;&gt;""),OR(EXACT(S46,T46:AP46))),AND((T46&lt;&gt;""),OR(EXACT(T46,U46:AP46))),AND((U46&lt;&gt;""),OR(EXACT(U46,V46:AP46))),AND((V46&lt;&gt;""),OR(EXACT(V46,W46:AP46))),AND((W46&lt;&gt;""),OR(EXACT(W46,X46:AP46))),AND((X46&lt;&gt;""),OR(EXACT(X46,Y46:AP46))),AND((Y46&lt;&gt;""),OR(EXACT(Y46,Z46:AP46))),AND((Z46&lt;&gt;""),OR(EXACT(Z46,AA46:AP46))),AND((AA46&lt;&gt;""),OR(EXACT(AA46,AB46:AP46))),AND((AB46&lt;&gt;""),OR(EXACT(AB46,AC46:AP46))),AND((AC46&lt;&gt;""),OR(EXACT(AC46,AD46:AP46))),AND((AD46&lt;&gt;""),OR(EXACT(AD46,AE46:AP46))),AND((AE46&lt;&gt;""),OR(EXACT(AE46,AF46:AP46))),AND((AF46&lt;&gt;""),OR(EXACT(AF46,AG46:AP46))),AND((AG46&lt;&gt;""),OR(EXACT(AG46,AH46:AP46))),AND((AH46&lt;&gt;""),OR(EXACT(AH46,AI46:AP46))),AND((AI46&lt;&gt;""),OR(EXACT(AI46,AJ46:AP46))),AND((AJ46&lt;&gt;""),OR(EXACT(AJ46,AK46:AP46))),AND((AK46&lt;&gt;""),OR(EXACT(AK46,AL46:AP46))),AND((AL46&lt;&gt;""),OR(EXACT(AL46,AM46:AP46))),AND((AM46&lt;&gt;""),OR(EXACT(AM46,AN46:AP46))),AND((AN46&lt;&gt;""),OR(EXACT(AN46,AP46))))</f>
        <v>1</v>
      </c>
      <c r="B46" s="26" t="s">
        <v>33</v>
      </c>
      <c r="C46" s="26" t="s">
        <v>33</v>
      </c>
      <c r="D46" s="26"/>
      <c r="E46" s="26">
        <v>4</v>
      </c>
      <c r="F46" s="26">
        <v>1</v>
      </c>
      <c r="G46" s="26">
        <v>5</v>
      </c>
      <c r="H46" s="26">
        <v>5</v>
      </c>
      <c r="I46" s="26"/>
      <c r="J46" s="26">
        <v>7</v>
      </c>
      <c r="K46" s="26">
        <v>7</v>
      </c>
      <c r="L46" s="26"/>
      <c r="M46" s="26"/>
      <c r="N46" s="26">
        <v>9</v>
      </c>
      <c r="O46" s="26">
        <v>8</v>
      </c>
      <c r="P46" s="26">
        <v>7</v>
      </c>
      <c r="Q46" s="26">
        <v>7</v>
      </c>
      <c r="R46" s="26">
        <v>8</v>
      </c>
      <c r="S46" s="26"/>
      <c r="T46" s="26">
        <v>7</v>
      </c>
      <c r="U46" s="26">
        <v>4</v>
      </c>
      <c r="V46" s="26" t="s">
        <v>62</v>
      </c>
      <c r="W46" s="26">
        <v>8</v>
      </c>
      <c r="X46" s="26">
        <v>5</v>
      </c>
      <c r="Y46" s="26" t="s">
        <v>62</v>
      </c>
      <c r="Z46" s="26"/>
      <c r="AA46" s="26"/>
      <c r="AB46" s="26"/>
      <c r="AC46" s="26">
        <v>3</v>
      </c>
      <c r="AD46" s="26">
        <v>6</v>
      </c>
      <c r="AE46" s="26">
        <v>8</v>
      </c>
      <c r="AF46" s="26">
        <v>9</v>
      </c>
      <c r="AG46" s="26">
        <v>7</v>
      </c>
      <c r="AH46" s="26"/>
      <c r="AI46" s="26">
        <v>9</v>
      </c>
      <c r="AJ46" s="82"/>
      <c r="AK46" s="31"/>
      <c r="AL46" s="31"/>
      <c r="AM46" s="124"/>
      <c r="AN46" s="124"/>
      <c r="AO46" s="124"/>
      <c r="AP46" s="125"/>
      <c r="AQ46" s="4"/>
      <c r="AR46" s="28" t="str">
        <f>IF(HLOOKUP($A$1&amp;"b",[1]!Plan,AR70,FALSE)="","",HLOOKUP($A$1&amp;"b",[1]!Plan,AR70,FALSE))</f>
        <v/>
      </c>
      <c r="AS46" s="28" t="str">
        <f>IF(HLOOKUP($A$1&amp;"b",[1]!Plan,AS70,FALSE)="","",HLOOKUP($A$1&amp;"b",[1]!Plan,AS70,FALSE))</f>
        <v/>
      </c>
      <c r="AT46" s="28" t="str">
        <f>IF(HLOOKUP($A$1&amp;"b",[1]!Plan,AT70,FALSE)="","",HLOOKUP($A$1&amp;"b",[1]!Plan,AT70,FALSE))</f>
        <v/>
      </c>
      <c r="AU46" s="28" t="str">
        <f>IF(HLOOKUP($A$1&amp;"b",[1]!Plan,AU70,FALSE)="","",HLOOKUP($A$1&amp;"b",[1]!Plan,AU70,FALSE))</f>
        <v/>
      </c>
      <c r="AV46" s="28" t="str">
        <f>IF(HLOOKUP($A$1&amp;"b",[1]!Plan,AV70,FALSE)="","",HLOOKUP($A$1&amp;"b",[1]!Plan,AV70,FALSE))</f>
        <v/>
      </c>
      <c r="AW46" s="28"/>
      <c r="AX46" s="28"/>
      <c r="AY46" s="29"/>
      <c r="AZ46" s="167">
        <f t="shared" ref="AZ46:BR46" si="26">SUMIF($B46:$AP46,AZ$3,$B$2:$AP$2)</f>
        <v>2</v>
      </c>
      <c r="BA46" s="167">
        <f t="shared" si="26"/>
        <v>0</v>
      </c>
      <c r="BB46" s="167">
        <f t="shared" si="26"/>
        <v>8</v>
      </c>
      <c r="BC46" s="167">
        <f t="shared" si="26"/>
        <v>4</v>
      </c>
      <c r="BD46" s="167">
        <f t="shared" si="26"/>
        <v>16</v>
      </c>
      <c r="BE46" s="167">
        <f t="shared" si="26"/>
        <v>5</v>
      </c>
      <c r="BF46" s="167">
        <f t="shared" si="26"/>
        <v>13</v>
      </c>
      <c r="BG46" s="167">
        <f t="shared" si="26"/>
        <v>10</v>
      </c>
      <c r="BH46" s="167">
        <f t="shared" si="26"/>
        <v>10</v>
      </c>
      <c r="BI46" s="167">
        <f t="shared" si="26"/>
        <v>0</v>
      </c>
      <c r="BJ46" s="167">
        <f t="shared" si="26"/>
        <v>0</v>
      </c>
      <c r="BK46" s="167">
        <f t="shared" si="26"/>
        <v>0</v>
      </c>
      <c r="BL46" s="167">
        <f t="shared" si="26"/>
        <v>3</v>
      </c>
      <c r="BM46" s="167">
        <f t="shared" si="26"/>
        <v>0</v>
      </c>
      <c r="BN46" s="167">
        <f t="shared" si="26"/>
        <v>0</v>
      </c>
      <c r="BO46" s="167">
        <f t="shared" si="26"/>
        <v>0</v>
      </c>
      <c r="BP46" s="167">
        <f t="shared" si="26"/>
        <v>0</v>
      </c>
      <c r="BQ46" s="167">
        <f t="shared" si="26"/>
        <v>0</v>
      </c>
      <c r="BR46" s="167">
        <f t="shared" si="26"/>
        <v>3</v>
      </c>
    </row>
    <row r="47" spans="1:71" ht="15" customHeight="1" x14ac:dyDescent="0.3">
      <c r="A47" s="192"/>
      <c r="B47" s="17" t="s">
        <v>262</v>
      </c>
      <c r="C47" s="17" t="s">
        <v>262</v>
      </c>
      <c r="D47" s="17" t="s">
        <v>217</v>
      </c>
      <c r="E47" s="17" t="s">
        <v>254</v>
      </c>
      <c r="F47" s="17" t="s">
        <v>252</v>
      </c>
      <c r="G47" s="17" t="s">
        <v>255</v>
      </c>
      <c r="H47" s="17" t="s">
        <v>255</v>
      </c>
      <c r="I47" s="17"/>
      <c r="J47" s="17" t="s">
        <v>256</v>
      </c>
      <c r="K47" s="17" t="s">
        <v>256</v>
      </c>
      <c r="L47" s="17"/>
      <c r="M47" s="17" t="s">
        <v>191</v>
      </c>
      <c r="N47" s="17" t="s">
        <v>263</v>
      </c>
      <c r="O47" s="17" t="s">
        <v>264</v>
      </c>
      <c r="P47" s="17" t="s">
        <v>256</v>
      </c>
      <c r="Q47" s="17" t="s">
        <v>256</v>
      </c>
      <c r="R47" s="17" t="s">
        <v>264</v>
      </c>
      <c r="S47" s="17" t="s">
        <v>217</v>
      </c>
      <c r="T47" s="17" t="s">
        <v>256</v>
      </c>
      <c r="U47" s="17" t="s">
        <v>254</v>
      </c>
      <c r="V47" s="17" t="s">
        <v>257</v>
      </c>
      <c r="W47" s="17" t="s">
        <v>264</v>
      </c>
      <c r="X47" s="17" t="s">
        <v>255</v>
      </c>
      <c r="Y47" s="17" t="s">
        <v>192</v>
      </c>
      <c r="Z47" s="17"/>
      <c r="AA47" s="17"/>
      <c r="AB47" s="17"/>
      <c r="AC47" s="17" t="s">
        <v>259</v>
      </c>
      <c r="AD47" s="17" t="s">
        <v>260</v>
      </c>
      <c r="AE47" s="17" t="s">
        <v>264</v>
      </c>
      <c r="AF47" s="17" t="s">
        <v>261</v>
      </c>
      <c r="AG47" s="17" t="s">
        <v>256</v>
      </c>
      <c r="AH47" s="17"/>
      <c r="AI47" s="17" t="s">
        <v>261</v>
      </c>
      <c r="AJ47" s="180"/>
      <c r="AK47" s="40"/>
      <c r="AL47" s="40"/>
      <c r="AM47" s="86"/>
      <c r="AN47" s="86"/>
      <c r="AO47" s="86"/>
      <c r="AP47" s="87"/>
      <c r="AQ47" s="4"/>
      <c r="AR47" s="187" t="str">
        <f>IF(HLOOKUP($A$1&amp;"a",[1]!Plan,AR70,FALSE)="","",HLOOKUP($A$1&amp;"a",[1]!Plan,AR70,FALSE))</f>
        <v/>
      </c>
      <c r="AS47" s="187" t="str">
        <f>IF(HLOOKUP($A$1&amp;"a",[1]!Plan,AS70,FALSE)="","",HLOOKUP($A$1&amp;"a",[1]!Plan,AS70,FALSE))</f>
        <v/>
      </c>
      <c r="AT47" s="18" t="str">
        <f>IF(HLOOKUP($A$1&amp;"a",[1]!Plan,AT70,FALSE)="","",HLOOKUP($A$1&amp;"a",[1]!Plan,AT70,FALSE))</f>
        <v/>
      </c>
      <c r="AU47" s="18" t="str">
        <f>IF(HLOOKUP($A$1&amp;"a",[1]!Plan,AU70,FALSE)="","",HLOOKUP($A$1&amp;"a",[1]!Plan,AU70,FALSE))</f>
        <v/>
      </c>
      <c r="AV47" s="18" t="str">
        <f>IF(HLOOKUP($A$1&amp;"a",[1]!Plan,AV70,FALSE)="","",HLOOKUP($A$1&amp;"a",[1]!Plan,AV70,FALSE))</f>
        <v/>
      </c>
      <c r="AW47" s="18"/>
      <c r="AX47" s="18"/>
      <c r="AY47" s="19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</row>
    <row r="48" spans="1:71" x14ac:dyDescent="0.3">
      <c r="A48" s="20" t="b">
        <f t="array" ref="A48">OR(AND((B48&lt;&gt;""),OR(EXACT(B48,C48:AP48))),AND((C48&lt;&gt;""),OR(EXACT(C48,D48:AP48))),AND((D48&lt;&gt;""),OR(EXACT(D48,E48:AP48))),AND((E48&lt;&gt;""),OR(EXACT(E48,F48:AP48))),AND((F48&lt;&gt;""),OR(EXACT(F48,G48:AP48))),AND((G48&lt;&gt;""),OR(EXACT(G48,H48:AP48))),AND((H48&lt;&gt;""),OR(EXACT(H48,I48:AP48))),AND((I48&lt;&gt;""),OR(EXACT(I48,J48:AP48))),AND((J48&lt;&gt;""),OR(EXACT(J48,M48:AP48))),AND((M48&lt;&gt;""),OR(EXACT(M48,N48:AP48))),AND((O48&lt;&gt;""),OR(EXACT(O48,P48:AP48))),AND((P48&lt;&gt;""),OR(EXACT(P48,Q48:AP48))),AND((Q48&lt;&gt;""),OR(EXACT(Q48,R48:AP48))),AND((S48&lt;&gt;""),OR(EXACT(S48,T48:AP48))),AND((T48&lt;&gt;""),OR(EXACT(T48,U48:AP48))),AND((U48&lt;&gt;""),OR(EXACT(U48,V48:AP48))),AND((V48&lt;&gt;""),OR(EXACT(V48,W48:AP48))),AND((W48&lt;&gt;""),OR(EXACT(W48,X48:AP48))),AND((X48&lt;&gt;""),OR(EXACT(X48,Y48:AP48))),AND((Y48&lt;&gt;""),OR(EXACT(Y48,Z48:AP48))),AND((Z48&lt;&gt;""),OR(EXACT(Z48,AA48:AP48))),AND((AA48&lt;&gt;""),OR(EXACT(AA48,AB48:AP48))),AND((AB48&lt;&gt;""),OR(EXACT(AB48,AC48:AP48))),AND((AC48&lt;&gt;""),OR(EXACT(AC48,AD48:AP48))),AND((AD48&lt;&gt;""),OR(EXACT(AD48,AE48:AP48))),AND((AE48&lt;&gt;""),OR(EXACT(AE48,AF48:AP48))),AND((AF48&lt;&gt;""),OR(EXACT(AF48,AG48:AP48))),AND((AG48&lt;&gt;""),OR(EXACT(AG48,AH48:AP48))),AND((AH48&lt;&gt;""),OR(EXACT(AH48,AI48:AP48))),AND((AI48&lt;&gt;""),OR(EXACT(AI48,AJ48:AP48))),AND((AJ48&lt;&gt;""),OR(EXACT(AJ48,AK48:AP48))),AND((AK48&lt;&gt;""),OR(EXACT(AK48,AL48:AP48))),AND((AL48&lt;&gt;""),OR(EXACT(AL48,AM48:AP48))),AND((AM48&lt;&gt;""),OR(EXACT(AM48,AN48:AP48))),AND((AN48&lt;&gt;""),OR(EXACT(AN48,AP48))))</f>
        <v>1</v>
      </c>
      <c r="B48" s="292" t="s">
        <v>16</v>
      </c>
      <c r="C48" s="292" t="s">
        <v>16</v>
      </c>
      <c r="D48" s="215"/>
      <c r="E48" s="292" t="s">
        <v>16</v>
      </c>
      <c r="F48" s="288" t="s">
        <v>4</v>
      </c>
      <c r="G48" s="291" t="s">
        <v>1</v>
      </c>
      <c r="H48" s="291" t="s">
        <v>1</v>
      </c>
      <c r="I48" s="215"/>
      <c r="J48" s="217" t="s">
        <v>27</v>
      </c>
      <c r="K48" s="217" t="s">
        <v>27</v>
      </c>
      <c r="L48" s="215"/>
      <c r="M48" s="289"/>
      <c r="N48" s="216" t="s">
        <v>26</v>
      </c>
      <c r="O48" s="297" t="s">
        <v>5</v>
      </c>
      <c r="P48" s="217" t="s">
        <v>27</v>
      </c>
      <c r="Q48" s="217" t="s">
        <v>27</v>
      </c>
      <c r="R48" s="297" t="s">
        <v>5</v>
      </c>
      <c r="S48" s="215"/>
      <c r="T48" s="217" t="s">
        <v>27</v>
      </c>
      <c r="U48" s="292" t="s">
        <v>16</v>
      </c>
      <c r="V48" s="292" t="s">
        <v>16</v>
      </c>
      <c r="W48" s="297" t="s">
        <v>5</v>
      </c>
      <c r="X48" s="291" t="s">
        <v>1</v>
      </c>
      <c r="Y48" s="292" t="s">
        <v>16</v>
      </c>
      <c r="Z48" s="215"/>
      <c r="AA48" s="215"/>
      <c r="AB48" s="289"/>
      <c r="AC48" s="264" t="s">
        <v>74</v>
      </c>
      <c r="AD48" s="294" t="s">
        <v>14</v>
      </c>
      <c r="AE48" s="300" t="s">
        <v>5</v>
      </c>
      <c r="AF48" s="295" t="s">
        <v>26</v>
      </c>
      <c r="AG48" s="296" t="s">
        <v>27</v>
      </c>
      <c r="AH48" s="289"/>
      <c r="AI48" s="295" t="s">
        <v>26</v>
      </c>
      <c r="AJ48" s="250"/>
      <c r="AK48" s="255"/>
      <c r="AL48" s="258"/>
      <c r="AM48" s="215"/>
      <c r="AN48" s="215"/>
      <c r="AO48" s="215"/>
      <c r="AP48" s="214"/>
      <c r="AQ48" s="22"/>
      <c r="AR48" s="190" t="s">
        <v>17</v>
      </c>
      <c r="AS48" s="198" t="s">
        <v>0</v>
      </c>
      <c r="AT48" s="200" t="s">
        <v>17</v>
      </c>
      <c r="AU48" s="199" t="s">
        <v>6</v>
      </c>
      <c r="AV48" s="202" t="s">
        <v>5</v>
      </c>
      <c r="AW48" s="30"/>
      <c r="AX48" s="30"/>
      <c r="AY48" s="55"/>
      <c r="AZ48" s="22">
        <f>AZ$3</f>
        <v>1</v>
      </c>
      <c r="BA48" s="22">
        <f t="shared" ref="BA48:BR48" si="27">BA$3</f>
        <v>2</v>
      </c>
      <c r="BB48" s="22">
        <f t="shared" si="27"/>
        <v>3</v>
      </c>
      <c r="BC48" s="22">
        <f t="shared" si="27"/>
        <v>4</v>
      </c>
      <c r="BD48" s="22">
        <f t="shared" si="27"/>
        <v>5</v>
      </c>
      <c r="BE48" s="22">
        <f t="shared" si="27"/>
        <v>6</v>
      </c>
      <c r="BF48" s="22">
        <f t="shared" si="27"/>
        <v>7</v>
      </c>
      <c r="BG48" s="22">
        <f t="shared" si="27"/>
        <v>8</v>
      </c>
      <c r="BH48" s="22">
        <f t="shared" si="27"/>
        <v>9</v>
      </c>
      <c r="BI48" s="22">
        <f t="shared" si="27"/>
        <v>10</v>
      </c>
      <c r="BJ48" s="22" t="str">
        <f t="shared" si="27"/>
        <v>F1</v>
      </c>
      <c r="BK48" s="22" t="str">
        <f t="shared" si="27"/>
        <v>F2</v>
      </c>
      <c r="BL48" s="22" t="str">
        <f t="shared" si="27"/>
        <v>F3</v>
      </c>
      <c r="BM48" s="22" t="str">
        <f t="shared" si="27"/>
        <v>F4</v>
      </c>
      <c r="BN48" s="22" t="str">
        <f t="shared" si="27"/>
        <v>B8</v>
      </c>
      <c r="BO48" s="22" t="str">
        <f t="shared" si="27"/>
        <v>UG1</v>
      </c>
      <c r="BP48" s="22" t="str">
        <f t="shared" si="27"/>
        <v>UG2</v>
      </c>
      <c r="BQ48" s="22" t="str">
        <f t="shared" si="27"/>
        <v>UG3</v>
      </c>
      <c r="BR48" s="22" t="str">
        <f t="shared" si="27"/>
        <v>UG4</v>
      </c>
      <c r="BS48" s="88"/>
    </row>
    <row r="49" spans="1:77" ht="15" thickBot="1" x14ac:dyDescent="0.35">
      <c r="A49" s="25" t="b">
        <f t="array" ref="A49">OR(AND((B49&lt;&gt;""),OR(EXACT(B49,C49:AP49))),AND((C49&lt;&gt;""),OR(EXACT(C49,D49:AP49))),AND((D49&lt;&gt;""),OR(EXACT(D49,E49:AP49))),AND((E49&lt;&gt;""),OR(EXACT(E49,F49:AP49))),AND((F49&lt;&gt;""),OR(EXACT(F49,G49:AP49))),AND((G49&lt;&gt;""),OR(EXACT(G49,H49:AP49))),AND((H49&lt;&gt;""),OR(EXACT(H49,I49:AP49))),AND((I49&lt;&gt;""),OR(EXACT(I49,J49:AP49))),AND((J49&lt;&gt;""),OR(EXACT(J49,M49:AP49))),AND((M49&lt;&gt;""),OR(EXACT(M49,N49:AP49))),AND((O49&lt;&gt;""),OR(EXACT(O49,P49:AP49))),AND((P49&lt;&gt;""),OR(EXACT(P49,Q49:AP49))),AND((Q49&lt;&gt;""),OR(EXACT(Q49,R49:AP49))),AND((S49&lt;&gt;""),OR(EXACT(S49,T49:AP49))),AND((T49&lt;&gt;""),OR(EXACT(T49,U49:AP49))),AND((U49&lt;&gt;""),OR(EXACT(U49,V49:AP49))),AND((V49&lt;&gt;""),OR(EXACT(V49,W49:AP49))),AND((W49&lt;&gt;""),OR(EXACT(W49,X49:AP49))),AND((X49&lt;&gt;""),OR(EXACT(X49,Y49:AP49))),AND((Y49&lt;&gt;""),OR(EXACT(Y49,Z49:AP49))),AND((Z49&lt;&gt;""),OR(EXACT(Z49,AA49:AP49))),AND((AA49&lt;&gt;""),OR(EXACT(AA49,AB49:AP49))),AND((AB49&lt;&gt;""),OR(EXACT(AB49,AC49:AP49))),AND((AC49&lt;&gt;""),OR(EXACT(AC49,AD49:AP49))),AND((AD49&lt;&gt;""),OR(EXACT(AD49,AE49:AP49))),AND((AE49&lt;&gt;""),OR(EXACT(AE49,AF49:AP49))),AND((AF49&lt;&gt;""),OR(EXACT(AF49,AG49:AP49))),AND((AG49&lt;&gt;""),OR(EXACT(AG49,AH49:AP49))),AND((AH49&lt;&gt;""),OR(EXACT(AH49,AI49:AP49))),AND((AI49&lt;&gt;""),OR(EXACT(AI49,AJ49:AP49))),AND((AJ49&lt;&gt;""),OR(EXACT(AJ49,AK49:AP49))),AND((AK49&lt;&gt;""),OR(EXACT(AK49,AL49:AP49))),AND((AL49&lt;&gt;""),OR(EXACT(AL49,AM49:AP49))),AND((AM49&lt;&gt;""),OR(EXACT(AM49,AN49:AP49))),AND((AN49&lt;&gt;""),OR(EXACT(AN49,AP49))))</f>
        <v>1</v>
      </c>
      <c r="B49" s="26" t="s">
        <v>33</v>
      </c>
      <c r="C49" s="26" t="s">
        <v>33</v>
      </c>
      <c r="D49" s="26"/>
      <c r="E49" s="26">
        <v>4</v>
      </c>
      <c r="F49" s="26">
        <v>1</v>
      </c>
      <c r="G49" s="26">
        <v>5</v>
      </c>
      <c r="H49" s="26">
        <v>5</v>
      </c>
      <c r="I49" s="26"/>
      <c r="J49" s="26">
        <v>7</v>
      </c>
      <c r="K49" s="26">
        <v>7</v>
      </c>
      <c r="L49" s="26"/>
      <c r="M49" s="26"/>
      <c r="N49" s="26">
        <v>9</v>
      </c>
      <c r="O49" s="26">
        <v>8</v>
      </c>
      <c r="P49" s="26">
        <v>7</v>
      </c>
      <c r="Q49" s="26">
        <v>7</v>
      </c>
      <c r="R49" s="26">
        <v>8</v>
      </c>
      <c r="S49" s="26"/>
      <c r="T49" s="26">
        <v>7</v>
      </c>
      <c r="U49" s="26">
        <v>4</v>
      </c>
      <c r="V49" s="26" t="s">
        <v>62</v>
      </c>
      <c r="W49" s="26">
        <v>8</v>
      </c>
      <c r="X49" s="26">
        <v>5</v>
      </c>
      <c r="Y49" s="26" t="s">
        <v>62</v>
      </c>
      <c r="Z49" s="26"/>
      <c r="AA49" s="26"/>
      <c r="AB49" s="26"/>
      <c r="AC49" s="26">
        <v>3</v>
      </c>
      <c r="AD49" s="26">
        <v>6</v>
      </c>
      <c r="AE49" s="26">
        <v>8</v>
      </c>
      <c r="AF49" s="26">
        <v>9</v>
      </c>
      <c r="AG49" s="26">
        <v>7</v>
      </c>
      <c r="AH49" s="26"/>
      <c r="AI49" s="26">
        <v>9</v>
      </c>
      <c r="AJ49" s="82"/>
      <c r="AK49" s="31"/>
      <c r="AL49" s="31"/>
      <c r="AM49" s="124"/>
      <c r="AN49" s="124"/>
      <c r="AO49" s="124"/>
      <c r="AP49" s="125"/>
      <c r="AQ49" s="4"/>
      <c r="AR49" s="28" t="str">
        <f>IF(HLOOKUP($A$1&amp;"b",[1]!Plan,AR70,FALSE)="","",HLOOKUP($A$1&amp;"b",[1]!Plan,AR70,FALSE))</f>
        <v/>
      </c>
      <c r="AS49" s="28" t="str">
        <f>IF(HLOOKUP($A$1&amp;"b",[1]!Plan,AS70,FALSE)="","",HLOOKUP($A$1&amp;"b",[1]!Plan,AS70,FALSE))</f>
        <v/>
      </c>
      <c r="AT49" s="28" t="str">
        <f>IF(HLOOKUP($A$1&amp;"b",[1]!Plan,AT70,FALSE)="","",HLOOKUP($A$1&amp;"b",[1]!Plan,AT70,FALSE))</f>
        <v/>
      </c>
      <c r="AU49" s="28" t="str">
        <f>IF(HLOOKUP($A$1&amp;"b",[1]!Plan,AU70,FALSE)="","",HLOOKUP($A$1&amp;"b",[1]!Plan,AU70,FALSE))</f>
        <v/>
      </c>
      <c r="AV49" s="28" t="str">
        <f>IF(HLOOKUP($A$1&amp;"b",[1]!Plan,AV70,FALSE)="","",HLOOKUP($A$1&amp;"b",[1]!Plan,AV70,FALSE))</f>
        <v/>
      </c>
      <c r="AW49" s="28"/>
      <c r="AX49" s="28"/>
      <c r="AY49" s="29"/>
      <c r="AZ49" s="167">
        <f t="shared" ref="AZ49:BR49" si="28">SUMIF($B49:$AP49,AZ$3,$B$2:$AP$2)</f>
        <v>2</v>
      </c>
      <c r="BA49" s="167">
        <f t="shared" si="28"/>
        <v>0</v>
      </c>
      <c r="BB49" s="167">
        <f t="shared" si="28"/>
        <v>8</v>
      </c>
      <c r="BC49" s="167">
        <f t="shared" si="28"/>
        <v>4</v>
      </c>
      <c r="BD49" s="167">
        <f t="shared" si="28"/>
        <v>16</v>
      </c>
      <c r="BE49" s="167">
        <f t="shared" si="28"/>
        <v>5</v>
      </c>
      <c r="BF49" s="167">
        <f t="shared" si="28"/>
        <v>13</v>
      </c>
      <c r="BG49" s="167">
        <f t="shared" si="28"/>
        <v>10</v>
      </c>
      <c r="BH49" s="167">
        <f t="shared" si="28"/>
        <v>10</v>
      </c>
      <c r="BI49" s="167">
        <f t="shared" si="28"/>
        <v>0</v>
      </c>
      <c r="BJ49" s="167">
        <f t="shared" si="28"/>
        <v>0</v>
      </c>
      <c r="BK49" s="167">
        <f t="shared" si="28"/>
        <v>0</v>
      </c>
      <c r="BL49" s="167">
        <f t="shared" si="28"/>
        <v>3</v>
      </c>
      <c r="BM49" s="167">
        <f t="shared" si="28"/>
        <v>0</v>
      </c>
      <c r="BN49" s="167">
        <f t="shared" si="28"/>
        <v>0</v>
      </c>
      <c r="BO49" s="167">
        <f t="shared" si="28"/>
        <v>0</v>
      </c>
      <c r="BP49" s="167">
        <f t="shared" si="28"/>
        <v>0</v>
      </c>
      <c r="BQ49" s="167">
        <f t="shared" si="28"/>
        <v>0</v>
      </c>
      <c r="BR49" s="167">
        <f t="shared" si="28"/>
        <v>3</v>
      </c>
    </row>
    <row r="50" spans="1:77" x14ac:dyDescent="0.3">
      <c r="A50" s="8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226"/>
      <c r="AK50" s="40"/>
      <c r="AL50" s="203"/>
      <c r="AM50" s="40"/>
      <c r="AN50" s="40"/>
      <c r="AO50" s="40"/>
      <c r="AP50" s="83"/>
      <c r="AQ50" s="4"/>
      <c r="AR50" s="187"/>
      <c r="AS50" s="187"/>
      <c r="AT50" s="33"/>
      <c r="AU50" s="33"/>
      <c r="AV50" s="33"/>
      <c r="AW50" s="33"/>
      <c r="AX50" s="33"/>
      <c r="AY50" s="3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</row>
    <row r="51" spans="1:77" x14ac:dyDescent="0.3">
      <c r="A51" s="119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19"/>
      <c r="M51" s="174"/>
      <c r="N51" s="174"/>
      <c r="O51" s="174"/>
      <c r="P51" s="174"/>
      <c r="Q51" s="174"/>
      <c r="R51" s="174"/>
      <c r="S51" s="174"/>
      <c r="T51" s="119"/>
      <c r="U51" s="119"/>
      <c r="V51" s="119"/>
      <c r="W51" s="194"/>
      <c r="X51" s="194"/>
      <c r="Y51" s="194"/>
      <c r="Z51" s="194"/>
      <c r="AA51" s="194"/>
      <c r="AB51" s="194"/>
      <c r="AC51" s="160"/>
      <c r="AD51" s="119"/>
      <c r="AE51" s="119"/>
      <c r="AF51" s="119"/>
      <c r="AG51" s="119"/>
      <c r="AH51" s="193"/>
      <c r="AI51" s="193"/>
      <c r="AJ51" s="250"/>
      <c r="AK51" s="121"/>
      <c r="AL51" s="205"/>
      <c r="AM51" s="121"/>
      <c r="AN51" s="121"/>
      <c r="AO51" s="121"/>
      <c r="AP51" s="122"/>
      <c r="AQ51" s="4"/>
      <c r="AR51" s="189"/>
      <c r="AS51" s="189"/>
      <c r="AT51" s="33"/>
      <c r="AU51" s="33"/>
      <c r="AV51" s="33"/>
      <c r="AW51" s="33"/>
      <c r="AX51" s="33"/>
      <c r="AY51" s="34"/>
      <c r="AZ51" s="22">
        <f>AZ$3</f>
        <v>1</v>
      </c>
      <c r="BA51" s="22">
        <f t="shared" ref="BA51:BR51" si="29">BA$3</f>
        <v>2</v>
      </c>
      <c r="BB51" s="22">
        <f t="shared" si="29"/>
        <v>3</v>
      </c>
      <c r="BC51" s="22">
        <f t="shared" si="29"/>
        <v>4</v>
      </c>
      <c r="BD51" s="22">
        <f t="shared" si="29"/>
        <v>5</v>
      </c>
      <c r="BE51" s="22">
        <f t="shared" si="29"/>
        <v>6</v>
      </c>
      <c r="BF51" s="22">
        <f t="shared" si="29"/>
        <v>7</v>
      </c>
      <c r="BG51" s="22">
        <f t="shared" si="29"/>
        <v>8</v>
      </c>
      <c r="BH51" s="22">
        <f t="shared" si="29"/>
        <v>9</v>
      </c>
      <c r="BI51" s="22">
        <f t="shared" si="29"/>
        <v>10</v>
      </c>
      <c r="BJ51" s="22" t="str">
        <f t="shared" si="29"/>
        <v>F1</v>
      </c>
      <c r="BK51" s="22" t="str">
        <f t="shared" si="29"/>
        <v>F2</v>
      </c>
      <c r="BL51" s="22" t="str">
        <f t="shared" si="29"/>
        <v>F3</v>
      </c>
      <c r="BM51" s="22" t="str">
        <f t="shared" si="29"/>
        <v>F4</v>
      </c>
      <c r="BN51" s="22" t="str">
        <f t="shared" si="29"/>
        <v>B8</v>
      </c>
      <c r="BO51" s="22" t="str">
        <f t="shared" si="29"/>
        <v>UG1</v>
      </c>
      <c r="BP51" s="22" t="str">
        <f t="shared" si="29"/>
        <v>UG2</v>
      </c>
      <c r="BQ51" s="22" t="str">
        <f t="shared" si="29"/>
        <v>UG3</v>
      </c>
      <c r="BR51" s="22" t="str">
        <f t="shared" si="29"/>
        <v>UG4</v>
      </c>
    </row>
    <row r="52" spans="1:77" ht="15" thickBot="1" x14ac:dyDescent="0.35">
      <c r="A52" s="39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123"/>
      <c r="AK52" s="124"/>
      <c r="AL52" s="124"/>
      <c r="AM52" s="124"/>
      <c r="AN52" s="124"/>
      <c r="AO52" s="124"/>
      <c r="AP52" s="125"/>
      <c r="AQ52" s="4"/>
      <c r="AR52" s="28"/>
      <c r="AS52" s="28"/>
      <c r="AT52" s="36"/>
      <c r="AU52" s="36"/>
      <c r="AV52" s="36"/>
      <c r="AW52" s="36"/>
      <c r="AX52" s="36"/>
      <c r="AY52" s="37"/>
      <c r="AZ52" s="167">
        <f t="shared" ref="AZ52:BR52" si="30">SUMIF($B52:$AP52,AZ$3,$B$2:$AP$2)</f>
        <v>0</v>
      </c>
      <c r="BA52" s="167">
        <f t="shared" si="30"/>
        <v>0</v>
      </c>
      <c r="BB52" s="167">
        <f t="shared" si="30"/>
        <v>0</v>
      </c>
      <c r="BC52" s="167">
        <f t="shared" si="30"/>
        <v>0</v>
      </c>
      <c r="BD52" s="167">
        <f t="shared" si="30"/>
        <v>0</v>
      </c>
      <c r="BE52" s="167">
        <f t="shared" si="30"/>
        <v>0</v>
      </c>
      <c r="BF52" s="167">
        <f t="shared" si="30"/>
        <v>0</v>
      </c>
      <c r="BG52" s="167">
        <f t="shared" si="30"/>
        <v>0</v>
      </c>
      <c r="BH52" s="167">
        <f t="shared" si="30"/>
        <v>0</v>
      </c>
      <c r="BI52" s="167">
        <f t="shared" si="30"/>
        <v>0</v>
      </c>
      <c r="BJ52" s="167">
        <f t="shared" si="30"/>
        <v>0</v>
      </c>
      <c r="BK52" s="167">
        <f t="shared" si="30"/>
        <v>0</v>
      </c>
      <c r="BL52" s="167">
        <f t="shared" si="30"/>
        <v>0</v>
      </c>
      <c r="BM52" s="167">
        <f t="shared" si="30"/>
        <v>0</v>
      </c>
      <c r="BN52" s="167">
        <f t="shared" si="30"/>
        <v>0</v>
      </c>
      <c r="BO52" s="167">
        <f t="shared" si="30"/>
        <v>0</v>
      </c>
      <c r="BP52" s="167">
        <f t="shared" si="30"/>
        <v>0</v>
      </c>
      <c r="BQ52" s="167">
        <f t="shared" si="30"/>
        <v>0</v>
      </c>
      <c r="BR52" s="167">
        <f t="shared" si="30"/>
        <v>0</v>
      </c>
    </row>
    <row r="53" spans="1:77" ht="15" thickBot="1" x14ac:dyDescent="0.35">
      <c r="A53" s="32"/>
      <c r="B53" s="8"/>
      <c r="C53" s="8"/>
      <c r="D53" s="8"/>
      <c r="E53" s="32"/>
      <c r="F53" s="32"/>
      <c r="G53" s="32"/>
      <c r="H53" s="32"/>
      <c r="I53" s="32"/>
      <c r="J53" s="8"/>
      <c r="K53" s="8"/>
      <c r="L53" s="8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8"/>
      <c r="AK53" s="32"/>
      <c r="AL53" s="204"/>
      <c r="AM53" s="32"/>
      <c r="AN53" s="32"/>
      <c r="AO53" s="32"/>
      <c r="AP53" s="8"/>
      <c r="AQ53" s="4"/>
      <c r="AR53" s="33"/>
      <c r="AS53" s="33"/>
      <c r="AT53" s="33"/>
      <c r="AU53" s="33"/>
      <c r="AV53" s="33"/>
      <c r="AW53" s="33"/>
      <c r="AX53" s="33"/>
      <c r="AY53" s="33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</row>
    <row r="54" spans="1:77" x14ac:dyDescent="0.3">
      <c r="A54" s="16" t="s">
        <v>41</v>
      </c>
      <c r="B54" s="40"/>
      <c r="C54" s="40"/>
      <c r="D54" s="18"/>
      <c r="E54" s="18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 t="s">
        <v>42</v>
      </c>
      <c r="U54" s="40" t="s">
        <v>42</v>
      </c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180" t="s">
        <v>42</v>
      </c>
      <c r="AK54" s="40" t="s">
        <v>42</v>
      </c>
      <c r="AL54" s="203" t="s">
        <v>42</v>
      </c>
      <c r="AM54" s="40" t="s">
        <v>42</v>
      </c>
      <c r="AN54" s="40" t="s">
        <v>42</v>
      </c>
      <c r="AO54" s="40"/>
      <c r="AP54" s="83"/>
      <c r="AQ54" s="4"/>
      <c r="AR54" s="187" t="str">
        <f>IF(HLOOKUP($A$1&amp;"a",[1]!Plan,AR71,FALSE)="","",HLOOKUP($A$1&amp;"a",[1]!Plan,AR71,FALSE))</f>
        <v/>
      </c>
      <c r="AS54" s="187" t="str">
        <f>IF(HLOOKUP($A$1&amp;"a",[1]!Plan,AS71,FALSE)="","",HLOOKUP($A$1&amp;"a",[1]!Plan,AS71,FALSE))</f>
        <v/>
      </c>
      <c r="AT54" s="18" t="str">
        <f>IF(HLOOKUP($A$1&amp;"a",[1]!Plan,AT71,FALSE)="","",HLOOKUP($A$1&amp;"a",[1]!Plan,AT71,FALSE))</f>
        <v/>
      </c>
      <c r="AU54" s="18" t="str">
        <f>IF(HLOOKUP($A$1&amp;"a",[1]!Plan,AU71,FALSE)="","",HLOOKUP($A$1&amp;"a",[1]!Plan,AU71,FALSE))</f>
        <v/>
      </c>
      <c r="AV54" s="18" t="str">
        <f>IF(HLOOKUP($A$1&amp;"a",[1]!Plan,AV71,FALSE)="","",HLOOKUP($A$1&amp;"a",[1]!Plan,AV71,FALSE))</f>
        <v/>
      </c>
      <c r="AW54" s="18"/>
      <c r="AX54" s="18"/>
      <c r="AY54" s="19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</row>
    <row r="55" spans="1:77" x14ac:dyDescent="0.3">
      <c r="A55" s="20" t="b">
        <f t="array" ref="A55">OR(AND((B55&lt;&gt;""),OR(EXACT(B55,C55:AP55))),AND((C55&lt;&gt;""),OR(EXACT(C55,D55:AP55))),AND((D55&lt;&gt;""),OR(EXACT(D55,E55:AP55))),AND((E55&lt;&gt;""),OR(EXACT(E55,F55:AP55))),AND((F55&lt;&gt;""),OR(EXACT(F55,G55:AP55))),AND((G55&lt;&gt;""),OR(EXACT(G55,H55:AP55))),AND((H55&lt;&gt;""),OR(EXACT(H55,I55:AP55))),AND((I55&lt;&gt;""),OR(EXACT(I55,J55:AP55))),AND((J55&lt;&gt;""),OR(EXACT(J55,M55:AP55))),AND((M55&lt;&gt;""),OR(EXACT(M55,N55:AP55))),AND((O55&lt;&gt;""),OR(EXACT(O55,P55:AP55))),AND((P55&lt;&gt;""),OR(EXACT(P55,Q55:AP55))),AND((Q55&lt;&gt;""),OR(EXACT(Q55,R55:AP55))),AND((S55&lt;&gt;""),OR(EXACT(S55,T55:AP55))),AND((T55&lt;&gt;""),OR(EXACT(T55,U55:AP55))),AND((U55&lt;&gt;""),OR(EXACT(U55,V55:AP55))),AND((V55&lt;&gt;""),OR(EXACT(V55,W55:AP55))),AND((W55&lt;&gt;""),OR(EXACT(W55,X55:AP55))),AND((X55&lt;&gt;""),OR(EXACT(X55,Y55:AP55))),AND((Y55&lt;&gt;""),OR(EXACT(Y55,Z55:AP55))),AND((Z55&lt;&gt;""),OR(EXACT(Z55,AA55:AP55))),AND((AA55&lt;&gt;""),OR(EXACT(AA55,AB55:AP55))),AND((AB55&lt;&gt;""),OR(EXACT(AB55,AC55:AP55))),AND((AC55&lt;&gt;""),OR(EXACT(AC55,AD55:AP55))),AND((AD55&lt;&gt;""),OR(EXACT(AD55,AE55:AP55))),AND((AE55&lt;&gt;""),OR(EXACT(AE55,AF55:AP55))),AND((AF55&lt;&gt;""),OR(EXACT(AF55,AG55:AP55))),AND((AG55&lt;&gt;""),OR(EXACT(AG55,AH55:AP55))),AND((AH55&lt;&gt;""),OR(EXACT(AH55,AI55:AP55))),AND((AI55&lt;&gt;""),OR(EXACT(AI55,AJ55:AP55))),AND((AJ55&lt;&gt;""),OR(EXACT(AJ55,AK55:AP55))),AND((AK55&lt;&gt;""),OR(EXACT(AK55,AL55:AP55))),AND((AL55&lt;&gt;""),OR(EXACT(AL55,AM55:AP55))),AND((AM55&lt;&gt;""),OR(EXACT(AM55,AN55:AP55))),AND((AN55&lt;&gt;""),OR(EXACT(AN55,AP55))))</f>
        <v>0</v>
      </c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 t="s">
        <v>42</v>
      </c>
      <c r="U55" s="21" t="s">
        <v>42</v>
      </c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178" t="s">
        <v>42</v>
      </c>
      <c r="AK55" s="21" t="s">
        <v>42</v>
      </c>
      <c r="AL55" s="42" t="s">
        <v>42</v>
      </c>
      <c r="AM55" s="21" t="s">
        <v>42</v>
      </c>
      <c r="AN55" s="21" t="s">
        <v>42</v>
      </c>
      <c r="AO55" s="21"/>
      <c r="AP55" s="120"/>
      <c r="AQ55" s="22"/>
      <c r="AR55" s="188" t="str">
        <f>IF(HLOOKUP($A$1,[1]!Plan,AR71,FALSE)="","",HLOOKUP($A$1,[1]!Plan,AR71,FALSE))</f>
        <v/>
      </c>
      <c r="AS55" s="188" t="str">
        <f>IF(HLOOKUP($A$1,[1]!Plan,AS71,FALSE)="","",HLOOKUP($A$1,[1]!Plan,AS71,FALSE))</f>
        <v/>
      </c>
      <c r="AT55" s="23" t="str">
        <f>IF(HLOOKUP($A$1,[1]!Plan,AT71,FALSE)="","",HLOOKUP($A$1,[1]!Plan,AT71,FALSE))</f>
        <v/>
      </c>
      <c r="AU55" s="23" t="str">
        <f>IF(HLOOKUP($A$1,[1]!Plan,AU71,FALSE)="","",HLOOKUP($A$1,[1]!Plan,AU71,FALSE))</f>
        <v/>
      </c>
      <c r="AV55" s="23" t="str">
        <f>IF(HLOOKUP($A$1,[1]!Plan,AV71,FALSE)="","",HLOOKUP($A$1,[1]!Plan,AV71,FALSE))</f>
        <v/>
      </c>
      <c r="AW55" s="30"/>
      <c r="AX55" s="30"/>
      <c r="AY55" s="55"/>
      <c r="AZ55" s="22">
        <f>AZ$3</f>
        <v>1</v>
      </c>
      <c r="BA55" s="22">
        <f t="shared" ref="BA55:BR55" si="31">BA$3</f>
        <v>2</v>
      </c>
      <c r="BB55" s="22">
        <f t="shared" si="31"/>
        <v>3</v>
      </c>
      <c r="BC55" s="22">
        <f t="shared" si="31"/>
        <v>4</v>
      </c>
      <c r="BD55" s="22">
        <f t="shared" si="31"/>
        <v>5</v>
      </c>
      <c r="BE55" s="22">
        <f t="shared" si="31"/>
        <v>6</v>
      </c>
      <c r="BF55" s="22">
        <f t="shared" si="31"/>
        <v>7</v>
      </c>
      <c r="BG55" s="22">
        <f t="shared" si="31"/>
        <v>8</v>
      </c>
      <c r="BH55" s="22">
        <f t="shared" si="31"/>
        <v>9</v>
      </c>
      <c r="BI55" s="22">
        <f t="shared" si="31"/>
        <v>10</v>
      </c>
      <c r="BJ55" s="22" t="str">
        <f t="shared" si="31"/>
        <v>F1</v>
      </c>
      <c r="BK55" s="22" t="str">
        <f t="shared" si="31"/>
        <v>F2</v>
      </c>
      <c r="BL55" s="22" t="str">
        <f t="shared" si="31"/>
        <v>F3</v>
      </c>
      <c r="BM55" s="22" t="str">
        <f t="shared" si="31"/>
        <v>F4</v>
      </c>
      <c r="BN55" s="22" t="str">
        <f t="shared" si="31"/>
        <v>B8</v>
      </c>
      <c r="BO55" s="22" t="str">
        <f t="shared" si="31"/>
        <v>UG1</v>
      </c>
      <c r="BP55" s="22" t="str">
        <f t="shared" si="31"/>
        <v>UG2</v>
      </c>
      <c r="BQ55" s="22" t="str">
        <f t="shared" si="31"/>
        <v>UG3</v>
      </c>
      <c r="BR55" s="22" t="str">
        <f t="shared" si="31"/>
        <v>UG4</v>
      </c>
      <c r="BS55" s="88"/>
    </row>
    <row r="56" spans="1:77" ht="15" thickBot="1" x14ac:dyDescent="0.35">
      <c r="A56" s="25" t="b">
        <f t="array" ref="A56">OR(AND((B56&lt;&gt;""),OR(EXACT(B56,C56:AP56))),AND((C56&lt;&gt;""),OR(EXACT(C56,D56:AP56))),AND((D56&lt;&gt;""),OR(EXACT(D56,E56:AP56))),AND((E56&lt;&gt;""),OR(EXACT(E56,F56:AP56))),AND((F56&lt;&gt;""),OR(EXACT(F56,G56:AP56))),AND((G56&lt;&gt;""),OR(EXACT(G56,H56:AP56))),AND((H56&lt;&gt;""),OR(EXACT(H56,I56:AP56))),AND((I56&lt;&gt;""),OR(EXACT(I56,J56:AP56))),AND((J56&lt;&gt;""),OR(EXACT(J56,M56:AP56))),AND((M56&lt;&gt;""),OR(EXACT(M56,N56:AP56))),AND((O56&lt;&gt;""),OR(EXACT(O56,P56:AP56))),AND((P56&lt;&gt;""),OR(EXACT(P56,Q56:AP56))),AND((Q56&lt;&gt;""),OR(EXACT(Q56,R56:AP56))),AND((S56&lt;&gt;""),OR(EXACT(S56,T56:AP56))),AND((T56&lt;&gt;""),OR(EXACT(T56,U56:AP56))),AND((U56&lt;&gt;""),OR(EXACT(U56,V56:AP56))),AND((V56&lt;&gt;""),OR(EXACT(V56,W56:AP56))),AND((W56&lt;&gt;""),OR(EXACT(W56,X56:AP56))),AND((X56&lt;&gt;""),OR(EXACT(X56,Y56:AP56))),AND((Y56&lt;&gt;""),OR(EXACT(Y56,Z56:AP56))),AND((Z56&lt;&gt;""),OR(EXACT(Z56,AA56:AP56))),AND((AA56&lt;&gt;""),OR(EXACT(AA56,AB56:AP56))),AND((AB56&lt;&gt;""),OR(EXACT(AB56,AC56:AP56))),AND((AC56&lt;&gt;""),OR(EXACT(AC56,AD56:AP56))),AND((AD56&lt;&gt;""),OR(EXACT(AD56,AE56:AP56))),AND((AE56&lt;&gt;""),OR(EXACT(AE56,AF56:AP56))),AND((AF56&lt;&gt;""),OR(EXACT(AF56,AG56:AP56))),AND((AG56&lt;&gt;""),OR(EXACT(AG56,AH56:AP56))),AND((AH56&lt;&gt;""),OR(EXACT(AH56,AI56:AP56))),AND((AI56&lt;&gt;""),OR(EXACT(AI56,AJ56:AP56))),AND((AJ56&lt;&gt;""),OR(EXACT(AJ56,AK56:AP56))),AND((AK56&lt;&gt;""),OR(EXACT(AK56,AL56:AP56))),AND((AL56&lt;&gt;""),OR(EXACT(AL56,AM56:AP56))),AND((AM56&lt;&gt;""),OR(EXACT(AM56,AN56:AP56))),AND((AN56&lt;&gt;""),OR(EXACT(AN56,AP56))))</f>
        <v>0</v>
      </c>
      <c r="B56" s="26"/>
      <c r="C56" s="26"/>
      <c r="D56" s="27"/>
      <c r="E56" s="26"/>
      <c r="F56" s="27"/>
      <c r="G56" s="27"/>
      <c r="H56" s="27"/>
      <c r="I56" s="26"/>
      <c r="J56" s="27"/>
      <c r="K56" s="27"/>
      <c r="L56" s="27"/>
      <c r="M56" s="26"/>
      <c r="N56" s="26"/>
      <c r="O56" s="26"/>
      <c r="P56" s="26"/>
      <c r="Q56" s="26"/>
      <c r="R56" s="26"/>
      <c r="S56" s="26"/>
      <c r="T56" s="26" t="s">
        <v>42</v>
      </c>
      <c r="U56" s="26" t="s">
        <v>42</v>
      </c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82" t="s">
        <v>42</v>
      </c>
      <c r="AK56" s="31" t="s">
        <v>42</v>
      </c>
      <c r="AL56" s="31" t="s">
        <v>42</v>
      </c>
      <c r="AM56" s="31" t="s">
        <v>42</v>
      </c>
      <c r="AN56" s="31" t="s">
        <v>42</v>
      </c>
      <c r="AO56" s="31"/>
      <c r="AP56" s="84"/>
      <c r="AQ56" s="4"/>
      <c r="AR56" s="28" t="str">
        <f>IF(HLOOKUP($A$1&amp;"b",[1]!Plan,AR71,FALSE)="","",HLOOKUP($A$1&amp;"b",[1]!Plan,AR71,FALSE))</f>
        <v/>
      </c>
      <c r="AS56" s="28" t="str">
        <f>IF(HLOOKUP($A$1&amp;"b",[1]!Plan,AS71,FALSE)="","",HLOOKUP($A$1&amp;"b",[1]!Plan,AS71,FALSE))</f>
        <v/>
      </c>
      <c r="AT56" s="28" t="str">
        <f>IF(HLOOKUP($A$1&amp;"b",[1]!Plan,AT71,FALSE)="","",HLOOKUP($A$1&amp;"b",[1]!Plan,AT71,FALSE))</f>
        <v/>
      </c>
      <c r="AU56" s="28" t="str">
        <f>IF(HLOOKUP($A$1&amp;"b",[1]!Plan,AU71,FALSE)="","",HLOOKUP($A$1&amp;"b",[1]!Plan,AU71,FALSE))</f>
        <v/>
      </c>
      <c r="AV56" s="28" t="str">
        <f>IF(HLOOKUP($A$1&amp;"b",[1]!Plan,AV71,FALSE)="","",HLOOKUP($A$1&amp;"b",[1]!Plan,AV71,FALSE))</f>
        <v/>
      </c>
      <c r="AW56" s="28"/>
      <c r="AX56" s="28"/>
      <c r="AY56" s="29"/>
      <c r="AZ56" s="167">
        <f t="shared" ref="AZ56:BR56" si="32">SUMIF($B56:$AP56,AZ$3,$B$2:$AP$2)</f>
        <v>0</v>
      </c>
      <c r="BA56" s="167">
        <f t="shared" si="32"/>
        <v>0</v>
      </c>
      <c r="BB56" s="167">
        <f t="shared" si="32"/>
        <v>0</v>
      </c>
      <c r="BC56" s="167">
        <f t="shared" si="32"/>
        <v>0</v>
      </c>
      <c r="BD56" s="167">
        <f t="shared" si="32"/>
        <v>0</v>
      </c>
      <c r="BE56" s="167">
        <f t="shared" si="32"/>
        <v>0</v>
      </c>
      <c r="BF56" s="167">
        <f t="shared" si="32"/>
        <v>0</v>
      </c>
      <c r="BG56" s="167">
        <f t="shared" si="32"/>
        <v>0</v>
      </c>
      <c r="BH56" s="167">
        <f t="shared" si="32"/>
        <v>0</v>
      </c>
      <c r="BI56" s="167">
        <f t="shared" si="32"/>
        <v>0</v>
      </c>
      <c r="BJ56" s="167">
        <f t="shared" si="32"/>
        <v>0</v>
      </c>
      <c r="BK56" s="167">
        <f t="shared" si="32"/>
        <v>0</v>
      </c>
      <c r="BL56" s="167">
        <f t="shared" si="32"/>
        <v>0</v>
      </c>
      <c r="BM56" s="167">
        <f t="shared" si="32"/>
        <v>0</v>
      </c>
      <c r="BN56" s="167">
        <f t="shared" si="32"/>
        <v>0</v>
      </c>
      <c r="BO56" s="167">
        <f t="shared" si="32"/>
        <v>0</v>
      </c>
      <c r="BP56" s="167">
        <f t="shared" si="32"/>
        <v>0</v>
      </c>
      <c r="BQ56" s="167">
        <f t="shared" si="32"/>
        <v>0</v>
      </c>
      <c r="BR56" s="167">
        <f t="shared" si="32"/>
        <v>0</v>
      </c>
    </row>
    <row r="57" spans="1:77" x14ac:dyDescent="0.3">
      <c r="A57" s="192"/>
      <c r="B57" s="1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18"/>
      <c r="Q57" s="18"/>
      <c r="R57" s="18"/>
      <c r="S57" s="18"/>
      <c r="T57" s="18" t="s">
        <v>42</v>
      </c>
      <c r="U57" s="18" t="s">
        <v>42</v>
      </c>
      <c r="V57" s="18"/>
      <c r="W57" s="18"/>
      <c r="X57" s="18"/>
      <c r="Y57" s="18"/>
      <c r="Z57" s="173"/>
      <c r="AA57" s="18"/>
      <c r="AB57" s="18"/>
      <c r="AC57" s="18"/>
      <c r="AD57" s="40"/>
      <c r="AE57" s="40"/>
      <c r="AF57" s="40"/>
      <c r="AG57" s="40"/>
      <c r="AH57" s="40"/>
      <c r="AI57" s="40"/>
      <c r="AJ57" s="180" t="s">
        <v>42</v>
      </c>
      <c r="AK57" s="40" t="s">
        <v>42</v>
      </c>
      <c r="AL57" s="203" t="s">
        <v>42</v>
      </c>
      <c r="AM57" s="40" t="s">
        <v>42</v>
      </c>
      <c r="AN57" s="40" t="s">
        <v>42</v>
      </c>
      <c r="AO57" s="40"/>
      <c r="AP57" s="83"/>
      <c r="AQ57" s="4"/>
      <c r="AR57" s="187" t="str">
        <f>IF(HLOOKUP($A$1&amp;"a",[1]!Plan,AR71,FALSE)="","",HLOOKUP($A$1&amp;"a",[1]!Plan,AR71,FALSE))</f>
        <v/>
      </c>
      <c r="AS57" s="187" t="str">
        <f>IF(HLOOKUP($A$1&amp;"a",[1]!Plan,AS71,FALSE)="","",HLOOKUP($A$1&amp;"a",[1]!Plan,AS71,FALSE))</f>
        <v/>
      </c>
      <c r="AT57" s="18" t="str">
        <f>IF(HLOOKUP($A$1&amp;"a",[1]!Plan,AT71,FALSE)="","",HLOOKUP($A$1&amp;"a",[1]!Plan,AT71,FALSE))</f>
        <v/>
      </c>
      <c r="AU57" s="18" t="str">
        <f>IF(HLOOKUP($A$1&amp;"a",[1]!Plan,AU71,FALSE)="","",HLOOKUP($A$1&amp;"a",[1]!Plan,AU71,FALSE))</f>
        <v/>
      </c>
      <c r="AV57" s="18" t="str">
        <f>IF(HLOOKUP($A$1&amp;"a",[1]!Plan,AV71,FALSE)="","",HLOOKUP($A$1&amp;"a",[1]!Plan,AV71,FALSE))</f>
        <v/>
      </c>
      <c r="AW57" s="18"/>
      <c r="AX57" s="18"/>
      <c r="AY57" s="19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</row>
    <row r="58" spans="1:77" x14ac:dyDescent="0.3">
      <c r="A58" s="20" t="b">
        <f t="array" ref="A58">OR(AND((B58&lt;&gt;""),OR(EXACT(B58,C58:AP58))),AND((C58&lt;&gt;""),OR(EXACT(C58,D58:AP58))),AND((D58&lt;&gt;""),OR(EXACT(D58,E58:AP58))),AND((E58&lt;&gt;""),OR(EXACT(E58,F58:AP58))),AND((F58&lt;&gt;""),OR(EXACT(F58,G58:AP58))),AND((G58&lt;&gt;""),OR(EXACT(G58,H58:AP58))),AND((H58&lt;&gt;""),OR(EXACT(H58,I58:AP58))),AND((I58&lt;&gt;""),OR(EXACT(I58,J58:AP58))),AND((J58&lt;&gt;""),OR(EXACT(J58,M58:AP58))),AND((M58&lt;&gt;""),OR(EXACT(M58,N58:AP58))),AND((O58&lt;&gt;""),OR(EXACT(O58,P58:AP58))),AND((P58&lt;&gt;""),OR(EXACT(P58,Q58:AP58))),AND((Q58&lt;&gt;""),OR(EXACT(Q58,R58:AP58))),AND((S58&lt;&gt;""),OR(EXACT(S58,T58:AP58))),AND((T58&lt;&gt;""),OR(EXACT(T58,U58:AP58))),AND((U58&lt;&gt;""),OR(EXACT(U58,V58:AP58))),AND((V58&lt;&gt;""),OR(EXACT(V58,W58:AP58))),AND((W58&lt;&gt;""),OR(EXACT(W58,X58:AP58))),AND((X58&lt;&gt;""),OR(EXACT(X58,Y58:AP58))),AND((Y58&lt;&gt;""),OR(EXACT(Y58,Z58:AP58))),AND((Z58&lt;&gt;""),OR(EXACT(Z58,AA58:AP58))),AND((AA58&lt;&gt;""),OR(EXACT(AA58,AB58:AP58))),AND((AB58&lt;&gt;""),OR(EXACT(AB58,AC58:AP58))),AND((AC58&lt;&gt;""),OR(EXACT(AC58,AD58:AP58))),AND((AD58&lt;&gt;""),OR(EXACT(AD58,AE58:AP58))),AND((AE58&lt;&gt;""),OR(EXACT(AE58,AF58:AP58))),AND((AF58&lt;&gt;""),OR(EXACT(AF58,AG58:AP58))),AND((AG58&lt;&gt;""),OR(EXACT(AG58,AH58:AP58))),AND((AH58&lt;&gt;""),OR(EXACT(AH58,AI58:AP58))),AND((AI58&lt;&gt;""),OR(EXACT(AI58,AJ58:AP58))),AND((AJ58&lt;&gt;""),OR(EXACT(AJ58,AK58:AP58))),AND((AK58&lt;&gt;""),OR(EXACT(AK58,AL58:AP58))),AND((AL58&lt;&gt;""),OR(EXACT(AL58,AM58:AP58))),AND((AM58&lt;&gt;""),OR(EXACT(AM58,AN58:AP58))),AND((AN58&lt;&gt;""),OR(EXACT(AN58,AP58))))</f>
        <v>0</v>
      </c>
      <c r="B58" s="4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42"/>
      <c r="O58" s="41"/>
      <c r="P58" s="41"/>
      <c r="Q58" s="41"/>
      <c r="R58" s="41"/>
      <c r="S58" s="41"/>
      <c r="T58" s="41" t="s">
        <v>42</v>
      </c>
      <c r="U58" s="41" t="s">
        <v>42</v>
      </c>
      <c r="V58" s="41"/>
      <c r="W58" s="41"/>
      <c r="X58" s="41"/>
      <c r="Y58" s="41"/>
      <c r="Z58" s="41"/>
      <c r="AA58" s="41"/>
      <c r="AB58" s="41"/>
      <c r="AC58" s="41"/>
      <c r="AD58" s="21"/>
      <c r="AE58" s="21"/>
      <c r="AF58" s="21"/>
      <c r="AG58" s="21"/>
      <c r="AH58" s="21"/>
      <c r="AI58" s="21"/>
      <c r="AJ58" s="178" t="s">
        <v>42</v>
      </c>
      <c r="AK58" s="21" t="s">
        <v>42</v>
      </c>
      <c r="AL58" s="42" t="s">
        <v>42</v>
      </c>
      <c r="AM58" s="21" t="s">
        <v>42</v>
      </c>
      <c r="AN58" s="21" t="s">
        <v>42</v>
      </c>
      <c r="AO58" s="21"/>
      <c r="AP58" s="120"/>
      <c r="AQ58" s="22"/>
      <c r="AR58" s="188" t="str">
        <f>IF(HLOOKUP($A$1,[1]!Plan,AR71,FALSE)="","",HLOOKUP($A$1,[1]!Plan,AR71,FALSE))</f>
        <v/>
      </c>
      <c r="AS58" s="188" t="str">
        <f>IF(HLOOKUP($A$1,[1]!Plan,AS71,FALSE)="","",HLOOKUP($A$1,[1]!Plan,AS71,FALSE))</f>
        <v/>
      </c>
      <c r="AT58" s="23" t="str">
        <f>IF(HLOOKUP($A$1,[1]!Plan,AT71,FALSE)="","",HLOOKUP($A$1,[1]!Plan,AT71,FALSE))</f>
        <v/>
      </c>
      <c r="AU58" s="23" t="str">
        <f>IF(HLOOKUP($A$1,[1]!Plan,AU71,FALSE)="","",HLOOKUP($A$1,[1]!Plan,AU71,FALSE))</f>
        <v/>
      </c>
      <c r="AV58" s="23" t="str">
        <f>IF(HLOOKUP($A$1,[1]!Plan,AV71,FALSE)="","",HLOOKUP($A$1,[1]!Plan,AV71,FALSE))</f>
        <v/>
      </c>
      <c r="AW58" s="30"/>
      <c r="AX58" s="30"/>
      <c r="AY58" s="55"/>
      <c r="AZ58" s="22">
        <f>AZ$3</f>
        <v>1</v>
      </c>
      <c r="BA58" s="22">
        <f t="shared" ref="BA58:BR58" si="33">BA$3</f>
        <v>2</v>
      </c>
      <c r="BB58" s="22">
        <f t="shared" si="33"/>
        <v>3</v>
      </c>
      <c r="BC58" s="22">
        <f t="shared" si="33"/>
        <v>4</v>
      </c>
      <c r="BD58" s="22">
        <f t="shared" si="33"/>
        <v>5</v>
      </c>
      <c r="BE58" s="22">
        <f t="shared" si="33"/>
        <v>6</v>
      </c>
      <c r="BF58" s="22">
        <f t="shared" si="33"/>
        <v>7</v>
      </c>
      <c r="BG58" s="22">
        <f t="shared" si="33"/>
        <v>8</v>
      </c>
      <c r="BH58" s="22">
        <f t="shared" si="33"/>
        <v>9</v>
      </c>
      <c r="BI58" s="22">
        <f t="shared" si="33"/>
        <v>10</v>
      </c>
      <c r="BJ58" s="22" t="str">
        <f t="shared" si="33"/>
        <v>F1</v>
      </c>
      <c r="BK58" s="22" t="str">
        <f t="shared" si="33"/>
        <v>F2</v>
      </c>
      <c r="BL58" s="22" t="str">
        <f t="shared" si="33"/>
        <v>F3</v>
      </c>
      <c r="BM58" s="22" t="str">
        <f t="shared" si="33"/>
        <v>F4</v>
      </c>
      <c r="BN58" s="22" t="str">
        <f t="shared" si="33"/>
        <v>B8</v>
      </c>
      <c r="BO58" s="22" t="str">
        <f t="shared" si="33"/>
        <v>UG1</v>
      </c>
      <c r="BP58" s="22" t="str">
        <f t="shared" si="33"/>
        <v>UG2</v>
      </c>
      <c r="BQ58" s="22" t="str">
        <f t="shared" si="33"/>
        <v>UG3</v>
      </c>
      <c r="BR58" s="22" t="str">
        <f t="shared" si="33"/>
        <v>UG4</v>
      </c>
      <c r="BS58" s="88"/>
    </row>
    <row r="59" spans="1:77" ht="15" thickBot="1" x14ac:dyDescent="0.35">
      <c r="A59" s="25" t="b">
        <f t="array" ref="A59">OR(AND((B59&lt;&gt;""),OR(EXACT(B59,C59:AP59))),AND((C59&lt;&gt;""),OR(EXACT(C59,D59:AP59))),AND((D59&lt;&gt;""),OR(EXACT(D59,E59:AP59))),AND((E59&lt;&gt;""),OR(EXACT(E59,F59:AP59))),AND((F59&lt;&gt;""),OR(EXACT(F59,G59:AP59))),AND((G59&lt;&gt;""),OR(EXACT(G59,H59:AP59))),AND((H59&lt;&gt;""),OR(EXACT(H59,I59:AP59))),AND((I59&lt;&gt;""),OR(EXACT(I59,J59:AP59))),AND((J59&lt;&gt;""),OR(EXACT(J59,M59:AP59))),AND((M59&lt;&gt;""),OR(EXACT(M59,N59:AP59))),AND((O59&lt;&gt;""),OR(EXACT(O59,P59:AP59))),AND((P59&lt;&gt;""),OR(EXACT(P59,Q59:AP59))),AND((Q59&lt;&gt;""),OR(EXACT(Q59,R59:AP59))),AND((S59&lt;&gt;""),OR(EXACT(S59,T59:AP59))),AND((T59&lt;&gt;""),OR(EXACT(T59,U59:AP59))),AND((U59&lt;&gt;""),OR(EXACT(U59,V59:AP59))),AND((V59&lt;&gt;""),OR(EXACT(V59,W59:AP59))),AND((W59&lt;&gt;""),OR(EXACT(W59,X59:AP59))),AND((X59&lt;&gt;""),OR(EXACT(X59,Y59:AP59))),AND((Y59&lt;&gt;""),OR(EXACT(Y59,Z59:AP59))),AND((Z59&lt;&gt;""),OR(EXACT(Z59,AA59:AP59))),AND((AA59&lt;&gt;""),OR(EXACT(AA59,AB59:AP59))),AND((AB59&lt;&gt;""),OR(EXACT(AB59,AC59:AP59))),AND((AC59&lt;&gt;""),OR(EXACT(AC59,AD59:AP59))),AND((AD59&lt;&gt;""),OR(EXACT(AD59,AE59:AP59))),AND((AE59&lt;&gt;""),OR(EXACT(AE59,AF59:AP59))),AND((AF59&lt;&gt;""),OR(EXACT(AF59,AG59:AP59))),AND((AG59&lt;&gt;""),OR(EXACT(AG59,AH59:AP59))),AND((AH59&lt;&gt;""),OR(EXACT(AH59,AI59:AP59))),AND((AI59&lt;&gt;""),OR(EXACT(AI59,AJ59:AP59))),AND((AJ59&lt;&gt;""),OR(EXACT(AJ59,AK59:AP59))),AND((AK59&lt;&gt;""),OR(EXACT(AK59,AL59:AP59))),AND((AL59&lt;&gt;""),OR(EXACT(AL59,AM59:AP59))),AND((AM59&lt;&gt;""),OR(EXACT(AM59,AN59:AP59))),AND((AN59&lt;&gt;""),OR(EXACT(AN59,AP59))))</f>
        <v>0</v>
      </c>
      <c r="B59" s="26"/>
      <c r="C59" s="26"/>
      <c r="D59" s="27"/>
      <c r="E59" s="26"/>
      <c r="F59" s="27"/>
      <c r="G59" s="27"/>
      <c r="H59" s="27"/>
      <c r="I59" s="26"/>
      <c r="J59" s="27"/>
      <c r="K59" s="27"/>
      <c r="L59" s="27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82" t="s">
        <v>42</v>
      </c>
      <c r="AK59" s="31" t="s">
        <v>42</v>
      </c>
      <c r="AL59" s="31" t="s">
        <v>42</v>
      </c>
      <c r="AM59" s="31" t="s">
        <v>42</v>
      </c>
      <c r="AN59" s="31" t="s">
        <v>42</v>
      </c>
      <c r="AO59" s="31"/>
      <c r="AP59" s="84"/>
      <c r="AQ59" s="4"/>
      <c r="AR59" s="28" t="str">
        <f>IF(HLOOKUP($A$1&amp;"b",[1]!Plan,AR71,FALSE)="","",HLOOKUP($A$1&amp;"b",[1]!Plan,AR71,FALSE))</f>
        <v/>
      </c>
      <c r="AS59" s="28" t="str">
        <f>IF(HLOOKUP($A$1&amp;"b",[1]!Plan,AS71,FALSE)="","",HLOOKUP($A$1&amp;"b",[1]!Plan,AS71,FALSE))</f>
        <v/>
      </c>
      <c r="AT59" s="28" t="str">
        <f>IF(HLOOKUP($A$1&amp;"b",[1]!Plan,AT71,FALSE)="","",HLOOKUP($A$1&amp;"b",[1]!Plan,AT71,FALSE))</f>
        <v/>
      </c>
      <c r="AU59" s="28" t="str">
        <f>IF(HLOOKUP($A$1&amp;"b",[1]!Plan,AU71,FALSE)="","",HLOOKUP($A$1&amp;"b",[1]!Plan,AU71,FALSE))</f>
        <v/>
      </c>
      <c r="AV59" s="28" t="str">
        <f>IF(HLOOKUP($A$1&amp;"b",[1]!Plan,AV71,FALSE)="","",HLOOKUP($A$1&amp;"b",[1]!Plan,AV71,FALSE))</f>
        <v/>
      </c>
      <c r="AW59" s="28"/>
      <c r="AX59" s="28"/>
      <c r="AY59" s="29"/>
      <c r="AZ59" s="167">
        <f t="shared" ref="AZ59:BR59" si="34">SUMIF($B59:$AP59,AZ$3,$B$2:$AP$2)</f>
        <v>0</v>
      </c>
      <c r="BA59" s="167">
        <f t="shared" si="34"/>
        <v>0</v>
      </c>
      <c r="BB59" s="167">
        <f t="shared" si="34"/>
        <v>0</v>
      </c>
      <c r="BC59" s="167">
        <f t="shared" si="34"/>
        <v>0</v>
      </c>
      <c r="BD59" s="167">
        <f t="shared" si="34"/>
        <v>0</v>
      </c>
      <c r="BE59" s="167">
        <f t="shared" si="34"/>
        <v>0</v>
      </c>
      <c r="BF59" s="167">
        <f t="shared" si="34"/>
        <v>0</v>
      </c>
      <c r="BG59" s="167">
        <f t="shared" si="34"/>
        <v>0</v>
      </c>
      <c r="BH59" s="167">
        <f t="shared" si="34"/>
        <v>0</v>
      </c>
      <c r="BI59" s="167">
        <f t="shared" si="34"/>
        <v>0</v>
      </c>
      <c r="BJ59" s="167">
        <f t="shared" si="34"/>
        <v>0</v>
      </c>
      <c r="BK59" s="167">
        <f t="shared" si="34"/>
        <v>0</v>
      </c>
      <c r="BL59" s="167">
        <f t="shared" si="34"/>
        <v>0</v>
      </c>
      <c r="BM59" s="167">
        <f t="shared" si="34"/>
        <v>0</v>
      </c>
      <c r="BN59" s="167">
        <f t="shared" si="34"/>
        <v>0</v>
      </c>
      <c r="BO59" s="167">
        <f t="shared" si="34"/>
        <v>0</v>
      </c>
      <c r="BP59" s="167">
        <f t="shared" si="34"/>
        <v>0</v>
      </c>
      <c r="BQ59" s="167">
        <f t="shared" si="34"/>
        <v>0</v>
      </c>
      <c r="BR59" s="167">
        <f t="shared" si="34"/>
        <v>0</v>
      </c>
    </row>
    <row r="60" spans="1:77" x14ac:dyDescent="0.3">
      <c r="A60" s="8"/>
      <c r="B60" s="8"/>
      <c r="C60" s="8"/>
      <c r="D60" s="8"/>
      <c r="E60" s="8"/>
      <c r="F60" s="8"/>
      <c r="G60" s="4"/>
      <c r="H60" s="4"/>
      <c r="I60" s="32"/>
      <c r="J60" s="32"/>
      <c r="K60" s="32"/>
      <c r="L60" s="32"/>
      <c r="M60" s="8"/>
      <c r="N60" s="8"/>
      <c r="O60" s="4"/>
      <c r="P60" s="32"/>
      <c r="Q60" s="8"/>
      <c r="R60" s="4"/>
      <c r="S60" s="4"/>
      <c r="T60" s="4"/>
      <c r="U60" s="4"/>
      <c r="V60" s="4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180"/>
      <c r="AK60" s="40"/>
      <c r="AL60" s="203"/>
      <c r="AM60" s="40"/>
      <c r="AN60" s="40"/>
      <c r="AO60" s="40"/>
      <c r="AP60" s="83"/>
      <c r="AQ60" s="4"/>
      <c r="AR60" s="187"/>
      <c r="AS60" s="187"/>
      <c r="AT60" s="33"/>
      <c r="AU60" s="33"/>
      <c r="AV60" s="33"/>
      <c r="AW60" s="33"/>
      <c r="AX60" s="33"/>
      <c r="AY60" s="3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</row>
    <row r="61" spans="1:77" ht="15.6" x14ac:dyDescent="0.3">
      <c r="A61" s="8"/>
      <c r="B61" s="194" t="s">
        <v>165</v>
      </c>
      <c r="C61" s="194" t="s">
        <v>165</v>
      </c>
      <c r="D61" s="194" t="s">
        <v>165</v>
      </c>
      <c r="E61" s="194" t="s">
        <v>165</v>
      </c>
      <c r="F61" s="194" t="s">
        <v>165</v>
      </c>
      <c r="G61" s="194" t="s">
        <v>165</v>
      </c>
      <c r="H61" s="194"/>
      <c r="I61" s="194" t="s">
        <v>165</v>
      </c>
      <c r="J61" s="194" t="s">
        <v>165</v>
      </c>
      <c r="K61" s="194"/>
      <c r="L61" s="194" t="s">
        <v>165</v>
      </c>
      <c r="M61" s="194" t="s">
        <v>165</v>
      </c>
      <c r="N61" s="194" t="s">
        <v>165</v>
      </c>
      <c r="O61" s="210" t="s">
        <v>165</v>
      </c>
      <c r="P61" s="211" t="s">
        <v>165</v>
      </c>
      <c r="Q61" s="194" t="s">
        <v>165</v>
      </c>
      <c r="R61" s="210"/>
      <c r="S61" s="210" t="s">
        <v>165</v>
      </c>
      <c r="T61" s="210"/>
      <c r="U61" s="210"/>
      <c r="V61" s="210" t="s">
        <v>165</v>
      </c>
      <c r="W61" s="194" t="s">
        <v>165</v>
      </c>
      <c r="X61" s="194" t="s">
        <v>165</v>
      </c>
      <c r="Y61" s="194"/>
      <c r="Z61" s="194"/>
      <c r="AA61" s="194"/>
      <c r="AB61" s="194" t="s">
        <v>165</v>
      </c>
      <c r="AC61" s="194" t="s">
        <v>165</v>
      </c>
      <c r="AD61" s="194" t="s">
        <v>165</v>
      </c>
      <c r="AE61" s="194" t="s">
        <v>165</v>
      </c>
      <c r="AF61" s="194" t="s">
        <v>165</v>
      </c>
      <c r="AG61" s="194" t="s">
        <v>165</v>
      </c>
      <c r="AH61" s="194"/>
      <c r="AI61" s="194"/>
      <c r="AJ61" s="179"/>
      <c r="AK61" s="91"/>
      <c r="AL61" s="2"/>
      <c r="AM61" s="91"/>
      <c r="AN61" s="91"/>
      <c r="AO61" s="91"/>
      <c r="AP61" s="92"/>
      <c r="AQ61" s="4"/>
      <c r="AR61" s="189"/>
      <c r="AS61" s="189"/>
      <c r="AT61" s="33"/>
      <c r="AU61" s="33"/>
      <c r="AV61" s="33"/>
      <c r="AW61" s="33"/>
      <c r="AX61" s="33"/>
      <c r="AY61" s="34"/>
      <c r="AZ61" s="22">
        <f>AZ$3</f>
        <v>1</v>
      </c>
      <c r="BA61" s="22">
        <f t="shared" ref="BA61:BR61" si="35">BA$3</f>
        <v>2</v>
      </c>
      <c r="BB61" s="22">
        <f t="shared" si="35"/>
        <v>3</v>
      </c>
      <c r="BC61" s="22">
        <f t="shared" si="35"/>
        <v>4</v>
      </c>
      <c r="BD61" s="22">
        <f t="shared" si="35"/>
        <v>5</v>
      </c>
      <c r="BE61" s="22">
        <f t="shared" si="35"/>
        <v>6</v>
      </c>
      <c r="BF61" s="22">
        <f t="shared" si="35"/>
        <v>7</v>
      </c>
      <c r="BG61" s="22">
        <f t="shared" si="35"/>
        <v>8</v>
      </c>
      <c r="BH61" s="22">
        <f t="shared" si="35"/>
        <v>9</v>
      </c>
      <c r="BI61" s="22">
        <f t="shared" si="35"/>
        <v>10</v>
      </c>
      <c r="BJ61" s="22" t="str">
        <f t="shared" si="35"/>
        <v>F1</v>
      </c>
      <c r="BK61" s="22" t="str">
        <f t="shared" si="35"/>
        <v>F2</v>
      </c>
      <c r="BL61" s="22" t="str">
        <f t="shared" si="35"/>
        <v>F3</v>
      </c>
      <c r="BM61" s="22" t="str">
        <f t="shared" si="35"/>
        <v>F4</v>
      </c>
      <c r="BN61" s="22" t="str">
        <f t="shared" si="35"/>
        <v>B8</v>
      </c>
      <c r="BO61" s="22" t="str">
        <f t="shared" si="35"/>
        <v>UG1</v>
      </c>
      <c r="BP61" s="22" t="str">
        <f t="shared" si="35"/>
        <v>UG2</v>
      </c>
      <c r="BQ61" s="22" t="str">
        <f t="shared" si="35"/>
        <v>UG3</v>
      </c>
      <c r="BR61" s="22" t="str">
        <f t="shared" si="35"/>
        <v>UG4</v>
      </c>
    </row>
    <row r="62" spans="1:77" ht="18" thickBot="1" x14ac:dyDescent="0.35">
      <c r="A62" s="137"/>
      <c r="B62" s="139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4"/>
      <c r="Q62" s="140"/>
      <c r="R62" s="140"/>
      <c r="S62" s="140"/>
      <c r="T62" s="140"/>
      <c r="U62" s="138"/>
      <c r="V62" s="138"/>
      <c r="W62" s="138"/>
      <c r="X62" s="138"/>
      <c r="Y62" s="138"/>
      <c r="Z62" s="138"/>
      <c r="AA62" s="4"/>
      <c r="AB62" s="4"/>
      <c r="AC62" s="4"/>
      <c r="AD62" s="8"/>
      <c r="AE62" s="8"/>
      <c r="AF62" s="8"/>
      <c r="AG62" s="8"/>
      <c r="AH62" s="8"/>
      <c r="AI62" s="8"/>
      <c r="AJ62" s="82"/>
      <c r="AK62" s="31"/>
      <c r="AL62" s="31"/>
      <c r="AM62" s="31"/>
      <c r="AN62" s="31"/>
      <c r="AO62" s="31"/>
      <c r="AP62" s="84"/>
      <c r="AQ62" s="4"/>
      <c r="AR62" s="28"/>
      <c r="AS62" s="28"/>
      <c r="AT62" s="36"/>
      <c r="AU62" s="36"/>
      <c r="AV62" s="36"/>
      <c r="AW62" s="36"/>
      <c r="AX62" s="36"/>
      <c r="AY62" s="37"/>
      <c r="AZ62" s="167">
        <f t="shared" ref="AZ62:BR62" si="36">SUMIF($B62:$AP62,AZ$3,$B$2:$AP$2)</f>
        <v>0</v>
      </c>
      <c r="BA62" s="167">
        <f t="shared" si="36"/>
        <v>0</v>
      </c>
      <c r="BB62" s="167">
        <f t="shared" si="36"/>
        <v>0</v>
      </c>
      <c r="BC62" s="167">
        <f t="shared" si="36"/>
        <v>0</v>
      </c>
      <c r="BD62" s="167">
        <f t="shared" si="36"/>
        <v>0</v>
      </c>
      <c r="BE62" s="167">
        <f t="shared" si="36"/>
        <v>0</v>
      </c>
      <c r="BF62" s="167">
        <f t="shared" si="36"/>
        <v>0</v>
      </c>
      <c r="BG62" s="167">
        <f t="shared" si="36"/>
        <v>0</v>
      </c>
      <c r="BH62" s="167">
        <f t="shared" si="36"/>
        <v>0</v>
      </c>
      <c r="BI62" s="167">
        <f t="shared" si="36"/>
        <v>0</v>
      </c>
      <c r="BJ62" s="167">
        <f t="shared" si="36"/>
        <v>0</v>
      </c>
      <c r="BK62" s="167">
        <f t="shared" si="36"/>
        <v>0</v>
      </c>
      <c r="BL62" s="167">
        <f t="shared" si="36"/>
        <v>0</v>
      </c>
      <c r="BM62" s="167">
        <f t="shared" si="36"/>
        <v>0</v>
      </c>
      <c r="BN62" s="167">
        <f t="shared" si="36"/>
        <v>0</v>
      </c>
      <c r="BO62" s="167">
        <f t="shared" si="36"/>
        <v>0</v>
      </c>
      <c r="BP62" s="167">
        <f t="shared" si="36"/>
        <v>0</v>
      </c>
      <c r="BQ62" s="167">
        <f t="shared" si="36"/>
        <v>0</v>
      </c>
      <c r="BR62" s="167">
        <f t="shared" si="36"/>
        <v>0</v>
      </c>
    </row>
    <row r="63" spans="1:77" ht="17.399999999999999" x14ac:dyDescent="0.3">
      <c r="A63" s="43"/>
      <c r="B63" s="32"/>
      <c r="C63" s="44"/>
      <c r="D63" s="4"/>
      <c r="E63" s="4"/>
      <c r="F63" s="4"/>
      <c r="G63" s="4"/>
      <c r="H63" s="4"/>
      <c r="I63" s="4"/>
      <c r="J63" s="4"/>
      <c r="K63" s="4"/>
      <c r="L63" s="4"/>
      <c r="M63" s="45"/>
      <c r="N63" s="4"/>
      <c r="O63" s="4"/>
      <c r="P63" s="4"/>
      <c r="Q63" s="45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5"/>
      <c r="AM63" s="4"/>
      <c r="AN63" s="4"/>
      <c r="AO63" s="4"/>
      <c r="AP63" s="46"/>
      <c r="AQ63" s="4"/>
      <c r="AR63" s="4"/>
      <c r="AS63" s="4"/>
      <c r="AT63" s="4"/>
      <c r="AU63" s="4"/>
      <c r="AV63" s="4"/>
      <c r="AW63" s="46"/>
      <c r="AX63" s="4"/>
      <c r="AY63" s="4"/>
      <c r="AZ63" s="4"/>
      <c r="BA63" s="4"/>
      <c r="BB63" s="46"/>
      <c r="BC63" s="4"/>
      <c r="BD63" s="46"/>
      <c r="BE63" s="4"/>
      <c r="BF63" s="4"/>
      <c r="BG63" s="4"/>
      <c r="BH63" s="4"/>
      <c r="BI63" s="4"/>
      <c r="BJ63" s="4"/>
      <c r="BK63" s="4"/>
      <c r="BL63" s="46"/>
      <c r="BM63" s="4"/>
      <c r="BN63" s="46"/>
      <c r="BO63" s="46"/>
      <c r="BP63" s="4"/>
      <c r="BQ63" s="46"/>
      <c r="BR63" s="4"/>
      <c r="BS63" s="46"/>
      <c r="BT63" s="4"/>
      <c r="BU63" s="46"/>
      <c r="BV63" s="46"/>
      <c r="BW63" s="4"/>
      <c r="BX63" s="46"/>
      <c r="BY63" s="4"/>
    </row>
    <row r="64" spans="1:77" ht="18" thickBot="1" x14ac:dyDescent="0.35">
      <c r="A64" s="43"/>
      <c r="B64" s="4"/>
      <c r="C64" s="4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7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 t="s">
        <v>42</v>
      </c>
      <c r="AK64" s="4" t="s">
        <v>42</v>
      </c>
      <c r="AL64" s="45" t="s">
        <v>42</v>
      </c>
      <c r="AM64" s="4"/>
      <c r="AN64" s="4"/>
      <c r="AO64" s="4"/>
      <c r="AP64" s="46"/>
      <c r="AQ64" s="4"/>
      <c r="AR64" s="4"/>
      <c r="AS64" s="4"/>
      <c r="AT64" s="4"/>
      <c r="AU64" s="4"/>
      <c r="AV64" s="4"/>
      <c r="AW64" s="46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6"/>
      <c r="BT64" s="4"/>
      <c r="BU64" s="46"/>
      <c r="BV64" s="46"/>
      <c r="BW64" s="4"/>
      <c r="BX64" s="46"/>
      <c r="BY64" s="4"/>
    </row>
    <row r="65" spans="1:77" s="242" customFormat="1" ht="50.1" customHeight="1" thickBot="1" x14ac:dyDescent="0.3">
      <c r="A65" s="246"/>
      <c r="B65" s="247" t="e">
        <f ca="1">IF(HLOOKUP($A$1&amp;"a",INDIRECT("Plan"&amp;YEAR($A$2)&amp;".xlsm!Plan"),B81,FALSE)="","",HLOOKUP($A$1&amp;"a",INDIRECT("Plan"&amp;YEAR($A$2)&amp;".xlsm!Plan"),B81,FALSE))</f>
        <v>#REF!</v>
      </c>
      <c r="C65" s="247" t="e">
        <f t="shared" ref="C65:AI65" ca="1" si="37">IF(HLOOKUP($A$1&amp;"a",INDIRECT("Plan"&amp;YEAR($A$2)&amp;".xlsm!Plan"),C81,FALSE)="","",HLOOKUP($A$1&amp;"a",INDIRECT("Plan"&amp;YEAR($A$2)&amp;".xlsm!Plan"),C81,FALSE))</f>
        <v>#REF!</v>
      </c>
      <c r="D65" s="247" t="e">
        <f t="shared" ca="1" si="37"/>
        <v>#REF!</v>
      </c>
      <c r="E65" s="247" t="e">
        <f t="shared" ca="1" si="37"/>
        <v>#REF!</v>
      </c>
      <c r="F65" s="247" t="e">
        <f t="shared" ca="1" si="37"/>
        <v>#REF!</v>
      </c>
      <c r="G65" s="247" t="e">
        <f t="shared" ca="1" si="37"/>
        <v>#REF!</v>
      </c>
      <c r="H65" s="247" t="e">
        <f t="shared" ca="1" si="37"/>
        <v>#REF!</v>
      </c>
      <c r="I65" s="247" t="e">
        <f t="shared" ca="1" si="37"/>
        <v>#REF!</v>
      </c>
      <c r="J65" s="247" t="e">
        <f t="shared" ca="1" si="37"/>
        <v>#REF!</v>
      </c>
      <c r="K65" s="247" t="e">
        <f t="shared" ca="1" si="37"/>
        <v>#REF!</v>
      </c>
      <c r="L65" s="247" t="e">
        <f t="shared" ca="1" si="37"/>
        <v>#REF!</v>
      </c>
      <c r="M65" s="247" t="e">
        <f t="shared" ca="1" si="37"/>
        <v>#REF!</v>
      </c>
      <c r="N65" s="247" t="e">
        <f t="shared" ca="1" si="37"/>
        <v>#REF!</v>
      </c>
      <c r="O65" s="247" t="e">
        <f t="shared" ca="1" si="37"/>
        <v>#REF!</v>
      </c>
      <c r="P65" s="247" t="e">
        <f t="shared" ca="1" si="37"/>
        <v>#REF!</v>
      </c>
      <c r="Q65" s="247" t="e">
        <f t="shared" ca="1" si="37"/>
        <v>#REF!</v>
      </c>
      <c r="R65" s="247" t="e">
        <f t="shared" ca="1" si="37"/>
        <v>#REF!</v>
      </c>
      <c r="S65" s="247" t="e">
        <f t="shared" ca="1" si="37"/>
        <v>#REF!</v>
      </c>
      <c r="T65" s="247" t="e">
        <f t="shared" ca="1" si="37"/>
        <v>#REF!</v>
      </c>
      <c r="U65" s="247" t="e">
        <f t="shared" ca="1" si="37"/>
        <v>#REF!</v>
      </c>
      <c r="V65" s="247" t="e">
        <f t="shared" ca="1" si="37"/>
        <v>#REF!</v>
      </c>
      <c r="W65" s="247" t="e">
        <f t="shared" ca="1" si="37"/>
        <v>#REF!</v>
      </c>
      <c r="X65" s="247" t="e">
        <f t="shared" ca="1" si="37"/>
        <v>#REF!</v>
      </c>
      <c r="Y65" s="247" t="e">
        <f t="shared" ca="1" si="37"/>
        <v>#REF!</v>
      </c>
      <c r="Z65" s="247" t="e">
        <f t="shared" ca="1" si="37"/>
        <v>#REF!</v>
      </c>
      <c r="AA65" s="247" t="e">
        <f t="shared" ca="1" si="37"/>
        <v>#REF!</v>
      </c>
      <c r="AB65" s="247" t="e">
        <f t="shared" ca="1" si="37"/>
        <v>#REF!</v>
      </c>
      <c r="AC65" s="247" t="e">
        <f t="shared" ca="1" si="37"/>
        <v>#REF!</v>
      </c>
      <c r="AD65" s="247" t="e">
        <f t="shared" ca="1" si="37"/>
        <v>#REF!</v>
      </c>
      <c r="AE65" s="247" t="e">
        <f t="shared" ca="1" si="37"/>
        <v>#REF!</v>
      </c>
      <c r="AF65" s="247" t="e">
        <f t="shared" ca="1" si="37"/>
        <v>#REF!</v>
      </c>
      <c r="AG65" s="247" t="e">
        <f t="shared" ca="1" si="37"/>
        <v>#REF!</v>
      </c>
      <c r="AH65" s="247" t="e">
        <f t="shared" ca="1" si="37"/>
        <v>#REF!</v>
      </c>
      <c r="AI65" s="247" t="e">
        <f t="shared" ca="1" si="37"/>
        <v>#REF!</v>
      </c>
      <c r="AJ65" s="248" t="s">
        <v>42</v>
      </c>
      <c r="AK65" s="241" t="s">
        <v>42</v>
      </c>
      <c r="AL65" s="241" t="s">
        <v>42</v>
      </c>
      <c r="AM65" s="241"/>
      <c r="AN65" s="241"/>
      <c r="AO65" s="241"/>
      <c r="AP65" s="249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9"/>
      <c r="BT65" s="241"/>
      <c r="BU65" s="249"/>
      <c r="BV65" s="249"/>
      <c r="BW65" s="241"/>
      <c r="BX65" s="249"/>
      <c r="BY65" s="241"/>
    </row>
    <row r="66" spans="1:77" ht="50.1" customHeight="1" x14ac:dyDescent="0.3">
      <c r="A66" s="47"/>
      <c r="B66" s="240" t="e">
        <f ca="1">IF(INDIRECT("[Plan"&amp;YEAR($A$2)&amp;".xlsm]Stundenplan!$A"&amp;B82)="","",INDIRECT("[Plan"&amp;YEAR($A$2)&amp;".xlsm]Stundenplan!$A"&amp;B82))</f>
        <v>#REF!</v>
      </c>
      <c r="C66" s="240" t="e">
        <f t="shared" ref="C66:AI68" ca="1" si="38">IF(INDIRECT("[Plan"&amp;YEAR($A$2)&amp;".xlsm]Stundenplan!$A"&amp;C82)="","",INDIRECT("[Plan"&amp;YEAR($A$2)&amp;".xlsm]Stundenplan!$A"&amp;C82))</f>
        <v>#REF!</v>
      </c>
      <c r="D66" s="240" t="e">
        <f t="shared" ca="1" si="38"/>
        <v>#REF!</v>
      </c>
      <c r="E66" s="240" t="e">
        <f t="shared" ca="1" si="38"/>
        <v>#REF!</v>
      </c>
      <c r="F66" s="240" t="e">
        <f t="shared" ca="1" si="38"/>
        <v>#REF!</v>
      </c>
      <c r="G66" s="240" t="e">
        <f t="shared" ca="1" si="38"/>
        <v>#REF!</v>
      </c>
      <c r="H66" s="240" t="e">
        <f t="shared" ca="1" si="38"/>
        <v>#REF!</v>
      </c>
      <c r="I66" s="240" t="e">
        <f t="shared" ca="1" si="38"/>
        <v>#REF!</v>
      </c>
      <c r="J66" s="240" t="e">
        <f t="shared" ca="1" si="38"/>
        <v>#REF!</v>
      </c>
      <c r="K66" s="240" t="e">
        <f t="shared" ca="1" si="38"/>
        <v>#REF!</v>
      </c>
      <c r="L66" s="240" t="e">
        <f t="shared" ca="1" si="38"/>
        <v>#REF!</v>
      </c>
      <c r="M66" s="240" t="e">
        <f t="shared" ca="1" si="38"/>
        <v>#REF!</v>
      </c>
      <c r="N66" s="240" t="e">
        <f t="shared" ca="1" si="38"/>
        <v>#REF!</v>
      </c>
      <c r="O66" s="240" t="e">
        <f t="shared" ca="1" si="38"/>
        <v>#REF!</v>
      </c>
      <c r="P66" s="240" t="e">
        <f t="shared" ca="1" si="38"/>
        <v>#REF!</v>
      </c>
      <c r="Q66" s="240" t="e">
        <f t="shared" ca="1" si="38"/>
        <v>#REF!</v>
      </c>
      <c r="R66" s="240" t="e">
        <f t="shared" ca="1" si="38"/>
        <v>#REF!</v>
      </c>
      <c r="S66" s="240" t="e">
        <f t="shared" ca="1" si="38"/>
        <v>#REF!</v>
      </c>
      <c r="T66" s="240" t="e">
        <f t="shared" ca="1" si="38"/>
        <v>#REF!</v>
      </c>
      <c r="U66" s="240" t="e">
        <f t="shared" ca="1" si="38"/>
        <v>#REF!</v>
      </c>
      <c r="V66" s="240" t="e">
        <f t="shared" ca="1" si="38"/>
        <v>#REF!</v>
      </c>
      <c r="W66" s="240" t="e">
        <f t="shared" ca="1" si="38"/>
        <v>#REF!</v>
      </c>
      <c r="X66" s="240" t="e">
        <f t="shared" ca="1" si="38"/>
        <v>#REF!</v>
      </c>
      <c r="Y66" s="240" t="e">
        <f t="shared" ca="1" si="38"/>
        <v>#REF!</v>
      </c>
      <c r="Z66" s="240" t="e">
        <f t="shared" ca="1" si="38"/>
        <v>#REF!</v>
      </c>
      <c r="AA66" s="240" t="e">
        <f t="shared" ca="1" si="38"/>
        <v>#REF!</v>
      </c>
      <c r="AB66" s="240" t="e">
        <f t="shared" ca="1" si="38"/>
        <v>#REF!</v>
      </c>
      <c r="AC66" s="240" t="e">
        <f t="shared" ca="1" si="38"/>
        <v>#REF!</v>
      </c>
      <c r="AD66" s="240" t="e">
        <f t="shared" ca="1" si="38"/>
        <v>#REF!</v>
      </c>
      <c r="AE66" s="240" t="e">
        <f t="shared" ca="1" si="38"/>
        <v>#REF!</v>
      </c>
      <c r="AF66" s="240" t="e">
        <f t="shared" ca="1" si="38"/>
        <v>#REF!</v>
      </c>
      <c r="AG66" s="240" t="e">
        <f t="shared" ca="1" si="38"/>
        <v>#REF!</v>
      </c>
      <c r="AH66" s="240" t="e">
        <f t="shared" ca="1" si="38"/>
        <v>#REF!</v>
      </c>
      <c r="AI66" s="240" t="e">
        <f t="shared" ca="1" si="38"/>
        <v>#REF!</v>
      </c>
      <c r="AJ66" s="4" t="s">
        <v>42</v>
      </c>
      <c r="AK66" s="45" t="s">
        <v>42</v>
      </c>
      <c r="AL66" s="45" t="s">
        <v>42</v>
      </c>
      <c r="AM66" s="47"/>
      <c r="AN66" s="47"/>
      <c r="AO66" s="47"/>
      <c r="AP66" s="47"/>
      <c r="AQ66" s="49"/>
      <c r="AR66" s="45">
        <v>5</v>
      </c>
      <c r="AS66" s="45">
        <f t="shared" ref="AS66:AX72" si="39">AR66+6</f>
        <v>11</v>
      </c>
      <c r="AT66" s="45">
        <f t="shared" si="39"/>
        <v>17</v>
      </c>
      <c r="AU66" s="45">
        <f t="shared" si="39"/>
        <v>23</v>
      </c>
      <c r="AV66" s="45">
        <f t="shared" si="39"/>
        <v>29</v>
      </c>
      <c r="AW66" s="45">
        <f t="shared" si="39"/>
        <v>35</v>
      </c>
      <c r="AX66" s="45">
        <f t="shared" si="39"/>
        <v>41</v>
      </c>
      <c r="AY66" s="45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8"/>
      <c r="BT66" s="47"/>
      <c r="BU66" s="48"/>
      <c r="BV66" s="48"/>
      <c r="BW66" s="47"/>
      <c r="BX66" s="48"/>
      <c r="BY66" s="47"/>
    </row>
    <row r="67" spans="1:77" ht="50.1" customHeight="1" x14ac:dyDescent="0.3">
      <c r="A67" s="47"/>
      <c r="B67" s="243" t="e">
        <f ca="1">IF(INDIRECT("[Plan"&amp;YEAR($A$2)&amp;".xlsm]Stundenplan!$A"&amp;B83)="","",INDIRECT("[Plan"&amp;YEAR($A$2)&amp;".xlsm]Stundenplan!$A"&amp;B83))</f>
        <v>#REF!</v>
      </c>
      <c r="C67" s="243" t="e">
        <f t="shared" ca="1" si="38"/>
        <v>#REF!</v>
      </c>
      <c r="D67" s="243" t="e">
        <f t="shared" ca="1" si="38"/>
        <v>#REF!</v>
      </c>
      <c r="E67" s="243" t="e">
        <f t="shared" ca="1" si="38"/>
        <v>#REF!</v>
      </c>
      <c r="F67" s="243" t="e">
        <f t="shared" ca="1" si="38"/>
        <v>#REF!</v>
      </c>
      <c r="G67" s="243" t="e">
        <f t="shared" ca="1" si="38"/>
        <v>#REF!</v>
      </c>
      <c r="H67" s="243" t="e">
        <f t="shared" ca="1" si="38"/>
        <v>#REF!</v>
      </c>
      <c r="I67" s="243" t="e">
        <f t="shared" ca="1" si="38"/>
        <v>#REF!</v>
      </c>
      <c r="J67" s="243" t="e">
        <f t="shared" ca="1" si="38"/>
        <v>#REF!</v>
      </c>
      <c r="K67" s="243" t="e">
        <f t="shared" ca="1" si="38"/>
        <v>#REF!</v>
      </c>
      <c r="L67" s="243" t="e">
        <f t="shared" ca="1" si="38"/>
        <v>#REF!</v>
      </c>
      <c r="M67" s="243" t="e">
        <f t="shared" ca="1" si="38"/>
        <v>#REF!</v>
      </c>
      <c r="N67" s="243" t="e">
        <f t="shared" ca="1" si="38"/>
        <v>#REF!</v>
      </c>
      <c r="O67" s="243" t="e">
        <f t="shared" ca="1" si="38"/>
        <v>#REF!</v>
      </c>
      <c r="P67" s="243" t="e">
        <f t="shared" ca="1" si="38"/>
        <v>#REF!</v>
      </c>
      <c r="Q67" s="243" t="e">
        <f t="shared" ca="1" si="38"/>
        <v>#REF!</v>
      </c>
      <c r="R67" s="243" t="e">
        <f t="shared" ca="1" si="38"/>
        <v>#REF!</v>
      </c>
      <c r="S67" s="243" t="e">
        <f t="shared" ca="1" si="38"/>
        <v>#REF!</v>
      </c>
      <c r="T67" s="243" t="e">
        <f t="shared" ca="1" si="38"/>
        <v>#REF!</v>
      </c>
      <c r="U67" s="243" t="e">
        <f t="shared" ca="1" si="38"/>
        <v>#REF!</v>
      </c>
      <c r="V67" s="243" t="e">
        <f t="shared" ca="1" si="38"/>
        <v>#REF!</v>
      </c>
      <c r="W67" s="243" t="e">
        <f t="shared" ca="1" si="38"/>
        <v>#REF!</v>
      </c>
      <c r="X67" s="243" t="e">
        <f t="shared" ca="1" si="38"/>
        <v>#REF!</v>
      </c>
      <c r="Y67" s="243" t="e">
        <f t="shared" ca="1" si="38"/>
        <v>#REF!</v>
      </c>
      <c r="Z67" s="243" t="e">
        <f t="shared" ca="1" si="38"/>
        <v>#REF!</v>
      </c>
      <c r="AA67" s="243" t="e">
        <f t="shared" ca="1" si="38"/>
        <v>#REF!</v>
      </c>
      <c r="AB67" s="243" t="e">
        <f t="shared" ca="1" si="38"/>
        <v>#REF!</v>
      </c>
      <c r="AC67" s="243" t="e">
        <f t="shared" ca="1" si="38"/>
        <v>#REF!</v>
      </c>
      <c r="AD67" s="243" t="e">
        <f t="shared" ca="1" si="38"/>
        <v>#REF!</v>
      </c>
      <c r="AE67" s="243" t="e">
        <f t="shared" ca="1" si="38"/>
        <v>#REF!</v>
      </c>
      <c r="AF67" s="243" t="e">
        <f t="shared" ca="1" si="38"/>
        <v>#REF!</v>
      </c>
      <c r="AG67" s="243" t="e">
        <f t="shared" ca="1" si="38"/>
        <v>#REF!</v>
      </c>
      <c r="AH67" s="243" t="e">
        <f t="shared" ca="1" si="38"/>
        <v>#REF!</v>
      </c>
      <c r="AI67" s="243" t="e">
        <f t="shared" ca="1" si="38"/>
        <v>#REF!</v>
      </c>
      <c r="AJ67" s="4" t="s">
        <v>42</v>
      </c>
      <c r="AK67" s="45" t="s">
        <v>42</v>
      </c>
      <c r="AL67" s="45" t="s">
        <v>42</v>
      </c>
      <c r="AM67" s="47"/>
      <c r="AN67" s="47"/>
      <c r="AO67" s="47"/>
      <c r="AP67" s="47"/>
      <c r="AQ67" s="49"/>
      <c r="AR67" s="45">
        <v>6</v>
      </c>
      <c r="AS67" s="45">
        <f t="shared" si="39"/>
        <v>12</v>
      </c>
      <c r="AT67" s="45">
        <f t="shared" si="39"/>
        <v>18</v>
      </c>
      <c r="AU67" s="45">
        <f t="shared" si="39"/>
        <v>24</v>
      </c>
      <c r="AV67" s="45">
        <f t="shared" si="39"/>
        <v>30</v>
      </c>
      <c r="AW67" s="45">
        <f t="shared" si="39"/>
        <v>36</v>
      </c>
      <c r="AX67" s="45">
        <f t="shared" si="39"/>
        <v>42</v>
      </c>
      <c r="AY67" s="45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8"/>
      <c r="BT67" s="47"/>
      <c r="BU67" s="48"/>
      <c r="BV67" s="48"/>
      <c r="BW67" s="47"/>
      <c r="BX67" s="48"/>
      <c r="BY67" s="47"/>
    </row>
    <row r="68" spans="1:77" ht="50.1" customHeight="1" thickBot="1" x14ac:dyDescent="0.35">
      <c r="A68" s="47"/>
      <c r="B68" s="244" t="e">
        <f ca="1">IF(INDIRECT("[Plan"&amp;YEAR($A$2)&amp;".xlsm]Stundenplan!$A"&amp;B84)="","",INDIRECT("[Plan"&amp;YEAR($A$2)&amp;".xlsm]Stundenplan!$A"&amp;B84))</f>
        <v>#REF!</v>
      </c>
      <c r="C68" s="244" t="e">
        <f t="shared" ca="1" si="38"/>
        <v>#REF!</v>
      </c>
      <c r="D68" s="244" t="e">
        <f t="shared" ca="1" si="38"/>
        <v>#REF!</v>
      </c>
      <c r="E68" s="244" t="e">
        <f t="shared" ca="1" si="38"/>
        <v>#REF!</v>
      </c>
      <c r="F68" s="244" t="e">
        <f t="shared" ca="1" si="38"/>
        <v>#REF!</v>
      </c>
      <c r="G68" s="244" t="e">
        <f t="shared" ca="1" si="38"/>
        <v>#REF!</v>
      </c>
      <c r="H68" s="244" t="e">
        <f t="shared" ca="1" si="38"/>
        <v>#REF!</v>
      </c>
      <c r="I68" s="244" t="e">
        <f t="shared" ca="1" si="38"/>
        <v>#REF!</v>
      </c>
      <c r="J68" s="244" t="e">
        <f t="shared" ca="1" si="38"/>
        <v>#REF!</v>
      </c>
      <c r="K68" s="244" t="e">
        <f t="shared" ca="1" si="38"/>
        <v>#REF!</v>
      </c>
      <c r="L68" s="244" t="e">
        <f t="shared" ca="1" si="38"/>
        <v>#REF!</v>
      </c>
      <c r="M68" s="244" t="e">
        <f t="shared" ca="1" si="38"/>
        <v>#REF!</v>
      </c>
      <c r="N68" s="244" t="e">
        <f t="shared" ca="1" si="38"/>
        <v>#REF!</v>
      </c>
      <c r="O68" s="244" t="e">
        <f t="shared" ca="1" si="38"/>
        <v>#REF!</v>
      </c>
      <c r="P68" s="244" t="e">
        <f t="shared" ca="1" si="38"/>
        <v>#REF!</v>
      </c>
      <c r="Q68" s="244" t="e">
        <f t="shared" ca="1" si="38"/>
        <v>#REF!</v>
      </c>
      <c r="R68" s="244" t="e">
        <f t="shared" ca="1" si="38"/>
        <v>#REF!</v>
      </c>
      <c r="S68" s="244" t="e">
        <f t="shared" ca="1" si="38"/>
        <v>#REF!</v>
      </c>
      <c r="T68" s="244" t="e">
        <f t="shared" ca="1" si="38"/>
        <v>#REF!</v>
      </c>
      <c r="U68" s="244" t="e">
        <f t="shared" ca="1" si="38"/>
        <v>#REF!</v>
      </c>
      <c r="V68" s="244" t="e">
        <f t="shared" ca="1" si="38"/>
        <v>#REF!</v>
      </c>
      <c r="W68" s="244" t="e">
        <f t="shared" ca="1" si="38"/>
        <v>#REF!</v>
      </c>
      <c r="X68" s="244" t="e">
        <f t="shared" ca="1" si="38"/>
        <v>#REF!</v>
      </c>
      <c r="Y68" s="244" t="e">
        <f t="shared" ca="1" si="38"/>
        <v>#REF!</v>
      </c>
      <c r="Z68" s="244" t="e">
        <f t="shared" ca="1" si="38"/>
        <v>#REF!</v>
      </c>
      <c r="AA68" s="244" t="e">
        <f t="shared" ca="1" si="38"/>
        <v>#REF!</v>
      </c>
      <c r="AB68" s="244" t="e">
        <f t="shared" ca="1" si="38"/>
        <v>#REF!</v>
      </c>
      <c r="AC68" s="244" t="e">
        <f t="shared" ca="1" si="38"/>
        <v>#REF!</v>
      </c>
      <c r="AD68" s="244" t="e">
        <f t="shared" ca="1" si="38"/>
        <v>#REF!</v>
      </c>
      <c r="AE68" s="244" t="e">
        <f t="shared" ca="1" si="38"/>
        <v>#REF!</v>
      </c>
      <c r="AF68" s="244" t="e">
        <f t="shared" ca="1" si="38"/>
        <v>#REF!</v>
      </c>
      <c r="AG68" s="244" t="e">
        <f t="shared" ca="1" si="38"/>
        <v>#REF!</v>
      </c>
      <c r="AH68" s="244" t="e">
        <f t="shared" ca="1" si="38"/>
        <v>#REF!</v>
      </c>
      <c r="AI68" s="244" t="e">
        <f t="shared" ca="1" si="38"/>
        <v>#REF!</v>
      </c>
      <c r="AJ68" s="4" t="s">
        <v>42</v>
      </c>
      <c r="AK68" s="45" t="s">
        <v>42</v>
      </c>
      <c r="AL68" s="45" t="s">
        <v>42</v>
      </c>
      <c r="AM68" s="47"/>
      <c r="AN68" s="47"/>
      <c r="AO68" s="47"/>
      <c r="AP68" s="47"/>
      <c r="AQ68" s="49"/>
      <c r="AR68" s="45">
        <v>7</v>
      </c>
      <c r="AS68" s="45">
        <f t="shared" si="39"/>
        <v>13</v>
      </c>
      <c r="AT68" s="45">
        <f t="shared" si="39"/>
        <v>19</v>
      </c>
      <c r="AU68" s="45">
        <f t="shared" si="39"/>
        <v>25</v>
      </c>
      <c r="AV68" s="45">
        <f t="shared" si="39"/>
        <v>31</v>
      </c>
      <c r="AW68" s="45">
        <f t="shared" si="39"/>
        <v>37</v>
      </c>
      <c r="AX68" s="45">
        <f t="shared" si="39"/>
        <v>43</v>
      </c>
      <c r="AY68" s="45"/>
      <c r="AZ68" s="47"/>
      <c r="BA68" s="47"/>
      <c r="BB68" s="47"/>
      <c r="BC68" s="47"/>
      <c r="BD68" s="47"/>
      <c r="BE68" s="47"/>
      <c r="BF68" s="47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8"/>
      <c r="BT68" s="47"/>
      <c r="BU68" s="48"/>
      <c r="BV68" s="48"/>
      <c r="BW68" s="47"/>
      <c r="BX68" s="48"/>
      <c r="BY68" s="47"/>
    </row>
    <row r="69" spans="1:77" ht="15" thickBot="1" x14ac:dyDescent="0.35">
      <c r="A69" s="47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" t="s">
        <v>42</v>
      </c>
      <c r="AK69" s="45" t="s">
        <v>42</v>
      </c>
      <c r="AL69" s="45" t="s">
        <v>42</v>
      </c>
      <c r="AM69" s="47"/>
      <c r="AN69" s="47"/>
      <c r="AO69" s="47"/>
      <c r="AP69" s="47"/>
      <c r="AQ69" s="49"/>
      <c r="AR69" s="45">
        <v>8</v>
      </c>
      <c r="AS69" s="45">
        <f t="shared" si="39"/>
        <v>14</v>
      </c>
      <c r="AT69" s="45">
        <f t="shared" si="39"/>
        <v>20</v>
      </c>
      <c r="AU69" s="45">
        <f t="shared" si="39"/>
        <v>26</v>
      </c>
      <c r="AV69" s="45">
        <f t="shared" si="39"/>
        <v>32</v>
      </c>
      <c r="AW69" s="45">
        <f t="shared" si="39"/>
        <v>38</v>
      </c>
      <c r="AX69" s="45">
        <f t="shared" si="39"/>
        <v>44</v>
      </c>
      <c r="AY69" s="45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8"/>
      <c r="BT69" s="47"/>
      <c r="BU69" s="48"/>
      <c r="BV69" s="48"/>
      <c r="BW69" s="47"/>
      <c r="BX69" s="48"/>
      <c r="BY69" s="47"/>
    </row>
    <row r="70" spans="1:77" ht="141.75" customHeight="1" x14ac:dyDescent="0.3">
      <c r="A70" s="49"/>
      <c r="B70" s="126" t="e">
        <f ca="1">IF(HLOOKUP($A$1&amp;"a",INDIRECT("'Plan"&amp;YEAR($A$2)&amp;".xlsm'!Plan"),B84,FALSE)="","",HLOOKUP($A$1&amp;"a",INDIRECT("'Plan"&amp;YEAR($A$2)&amp;".xlsm'!Plan"),B84,FALSE))</f>
        <v>#REF!</v>
      </c>
      <c r="C70" s="126" t="e">
        <f t="shared" ref="C70:AH70" ca="1" si="40">IF(HLOOKUP($A$1&amp;"a",INDIRECT("'Plan"&amp;YEAR($A$2)&amp;".xlsm'!Plan"),C84,FALSE)="","",HLOOKUP($A$1&amp;"a",INDIRECT("'Plan"&amp;YEAR($A$2)&amp;".xlsm'!Plan"),C84,FALSE))</f>
        <v>#REF!</v>
      </c>
      <c r="D70" s="126" t="e">
        <f t="shared" ca="1" si="40"/>
        <v>#REF!</v>
      </c>
      <c r="E70" s="126" t="e">
        <f t="shared" ca="1" si="40"/>
        <v>#REF!</v>
      </c>
      <c r="F70" s="126" t="e">
        <f t="shared" ca="1" si="40"/>
        <v>#REF!</v>
      </c>
      <c r="G70" s="126" t="e">
        <f t="shared" ca="1" si="40"/>
        <v>#REF!</v>
      </c>
      <c r="H70" s="126" t="e">
        <f t="shared" ca="1" si="40"/>
        <v>#REF!</v>
      </c>
      <c r="I70" s="126" t="e">
        <f t="shared" ca="1" si="40"/>
        <v>#REF!</v>
      </c>
      <c r="J70" s="126" t="e">
        <f t="shared" ca="1" si="40"/>
        <v>#REF!</v>
      </c>
      <c r="K70" s="126" t="e">
        <f t="shared" ca="1" si="40"/>
        <v>#REF!</v>
      </c>
      <c r="L70" s="126" t="e">
        <f t="shared" ca="1" si="40"/>
        <v>#REF!</v>
      </c>
      <c r="M70" s="126" t="e">
        <f t="shared" ca="1" si="40"/>
        <v>#REF!</v>
      </c>
      <c r="N70" s="126" t="e">
        <f t="shared" ca="1" si="40"/>
        <v>#REF!</v>
      </c>
      <c r="O70" s="126" t="e">
        <f t="shared" ca="1" si="40"/>
        <v>#REF!</v>
      </c>
      <c r="P70" s="126" t="e">
        <f t="shared" ca="1" si="40"/>
        <v>#REF!</v>
      </c>
      <c r="Q70" s="126" t="e">
        <f t="shared" ca="1" si="40"/>
        <v>#REF!</v>
      </c>
      <c r="R70" s="126" t="e">
        <f t="shared" ca="1" si="40"/>
        <v>#REF!</v>
      </c>
      <c r="S70" s="126" t="e">
        <f t="shared" ca="1" si="40"/>
        <v>#REF!</v>
      </c>
      <c r="T70" s="126" t="e">
        <f t="shared" ca="1" si="40"/>
        <v>#REF!</v>
      </c>
      <c r="U70" s="126" t="e">
        <f t="shared" ca="1" si="40"/>
        <v>#REF!</v>
      </c>
      <c r="V70" s="126" t="e">
        <f t="shared" ca="1" si="40"/>
        <v>#REF!</v>
      </c>
      <c r="W70" s="126" t="e">
        <f t="shared" ca="1" si="40"/>
        <v>#REF!</v>
      </c>
      <c r="X70" s="126" t="e">
        <f t="shared" ca="1" si="40"/>
        <v>#REF!</v>
      </c>
      <c r="Y70" s="126" t="e">
        <f t="shared" ca="1" si="40"/>
        <v>#REF!</v>
      </c>
      <c r="Z70" s="126" t="e">
        <f t="shared" ca="1" si="40"/>
        <v>#REF!</v>
      </c>
      <c r="AA70" s="126" t="e">
        <f t="shared" ca="1" si="40"/>
        <v>#REF!</v>
      </c>
      <c r="AB70" s="126" t="e">
        <f t="shared" ca="1" si="40"/>
        <v>#REF!</v>
      </c>
      <c r="AC70" s="126" t="e">
        <f t="shared" ca="1" si="40"/>
        <v>#REF!</v>
      </c>
      <c r="AD70" s="126" t="e">
        <f t="shared" ca="1" si="40"/>
        <v>#REF!</v>
      </c>
      <c r="AE70" s="126" t="e">
        <f t="shared" ca="1" si="40"/>
        <v>#REF!</v>
      </c>
      <c r="AF70" s="126" t="e">
        <f t="shared" ca="1" si="40"/>
        <v>#REF!</v>
      </c>
      <c r="AG70" s="126" t="e">
        <f t="shared" ca="1" si="40"/>
        <v>#REF!</v>
      </c>
      <c r="AH70" s="126" t="e">
        <f t="shared" ca="1" si="40"/>
        <v>#REF!</v>
      </c>
      <c r="AI70" s="126" t="e">
        <f t="shared" ref="AI70" ca="1" si="41">IF(HLOOKUP($A$1&amp;"a",INDIRECT("'Plan"&amp;YEAR($A$2)&amp;".xlsm'!Plan"),AI84,FALSE)="","",HLOOKUP($A$1&amp;"a",INDIRECT("'Plan"&amp;YEAR($A$2)&amp;".xlsm'!Plan"),AI84,FALSE))</f>
        <v>#REF!</v>
      </c>
      <c r="AJ70" s="4"/>
      <c r="AK70" s="45"/>
      <c r="AL70" s="45"/>
      <c r="AM70" s="45"/>
      <c r="AN70" s="45"/>
      <c r="AO70" s="45"/>
      <c r="AP70" s="45"/>
      <c r="AQ70" s="49"/>
      <c r="AR70" s="45">
        <v>9</v>
      </c>
      <c r="AS70" s="45">
        <f t="shared" si="39"/>
        <v>15</v>
      </c>
      <c r="AT70" s="45">
        <f t="shared" si="39"/>
        <v>21</v>
      </c>
      <c r="AU70" s="45">
        <f t="shared" si="39"/>
        <v>27</v>
      </c>
      <c r="AV70" s="45">
        <f t="shared" si="39"/>
        <v>33</v>
      </c>
      <c r="AW70" s="45">
        <f t="shared" si="39"/>
        <v>39</v>
      </c>
      <c r="AX70" s="45">
        <f t="shared" si="39"/>
        <v>45</v>
      </c>
      <c r="AY70" s="49"/>
      <c r="AZ70" s="45"/>
      <c r="BA70" s="45"/>
      <c r="BB70" s="45"/>
      <c r="BC70" s="45"/>
      <c r="BD70" s="45"/>
      <c r="BE70" s="45"/>
      <c r="BF70" s="45"/>
      <c r="BG70" s="45"/>
      <c r="BH70" s="45"/>
      <c r="BI70" s="45"/>
      <c r="BJ70" s="45"/>
      <c r="BK70" s="45"/>
      <c r="BL70" s="45"/>
      <c r="BM70" s="45"/>
      <c r="BN70" s="45"/>
      <c r="BO70" s="45"/>
      <c r="BP70" s="45"/>
      <c r="BQ70" s="45"/>
      <c r="BR70" s="45"/>
      <c r="BS70" s="51"/>
      <c r="BT70" s="49"/>
      <c r="BU70" s="51"/>
      <c r="BV70" s="51"/>
      <c r="BW70" s="49"/>
      <c r="BX70" s="51"/>
      <c r="BY70" s="49"/>
    </row>
    <row r="71" spans="1:77" x14ac:dyDescent="0.3">
      <c r="A71" s="49"/>
      <c r="B71" s="127" t="e">
        <f ca="1">IF(HLOOKUP($A$1,INDIRECT("'Plan"&amp;YEAR($A$2)&amp;".xlsm'!Plan"),B84,FALSE)="","",HLOOKUP($A$1,INDIRECT("'Plan"&amp;YEAR($A$2)&amp;".xlsm'!Plan"),B84,FALSE))</f>
        <v>#REF!</v>
      </c>
      <c r="C71" s="127" t="e">
        <f t="shared" ref="C71:AH71" ca="1" si="42">IF(HLOOKUP($A$1,INDIRECT("'Plan"&amp;YEAR($A$2)&amp;".xlsm'!Plan"),C84,FALSE)="","",HLOOKUP($A$1,INDIRECT("'Plan"&amp;YEAR($A$2)&amp;".xlsm'!Plan"),C84,FALSE))</f>
        <v>#REF!</v>
      </c>
      <c r="D71" s="127" t="e">
        <f t="shared" ca="1" si="42"/>
        <v>#REF!</v>
      </c>
      <c r="E71" s="127" t="e">
        <f t="shared" ca="1" si="42"/>
        <v>#REF!</v>
      </c>
      <c r="F71" s="127" t="e">
        <f t="shared" ca="1" si="42"/>
        <v>#REF!</v>
      </c>
      <c r="G71" s="127" t="e">
        <f t="shared" ca="1" si="42"/>
        <v>#REF!</v>
      </c>
      <c r="H71" s="127" t="e">
        <f t="shared" ca="1" si="42"/>
        <v>#REF!</v>
      </c>
      <c r="I71" s="127" t="e">
        <f t="shared" ca="1" si="42"/>
        <v>#REF!</v>
      </c>
      <c r="J71" s="127" t="e">
        <f t="shared" ca="1" si="42"/>
        <v>#REF!</v>
      </c>
      <c r="K71" s="127" t="e">
        <f t="shared" ca="1" si="42"/>
        <v>#REF!</v>
      </c>
      <c r="L71" s="127" t="e">
        <f t="shared" ca="1" si="42"/>
        <v>#REF!</v>
      </c>
      <c r="M71" s="127" t="e">
        <f t="shared" ca="1" si="42"/>
        <v>#REF!</v>
      </c>
      <c r="N71" s="127" t="e">
        <f t="shared" ca="1" si="42"/>
        <v>#REF!</v>
      </c>
      <c r="O71" s="127" t="e">
        <f t="shared" ca="1" si="42"/>
        <v>#REF!</v>
      </c>
      <c r="P71" s="127" t="e">
        <f t="shared" ca="1" si="42"/>
        <v>#REF!</v>
      </c>
      <c r="Q71" s="127" t="e">
        <f t="shared" ca="1" si="42"/>
        <v>#REF!</v>
      </c>
      <c r="R71" s="127" t="e">
        <f t="shared" ca="1" si="42"/>
        <v>#REF!</v>
      </c>
      <c r="S71" s="127" t="e">
        <f t="shared" ca="1" si="42"/>
        <v>#REF!</v>
      </c>
      <c r="T71" s="127" t="e">
        <f t="shared" ca="1" si="42"/>
        <v>#REF!</v>
      </c>
      <c r="U71" s="127" t="e">
        <f t="shared" ca="1" si="42"/>
        <v>#REF!</v>
      </c>
      <c r="V71" s="127" t="e">
        <f t="shared" ca="1" si="42"/>
        <v>#REF!</v>
      </c>
      <c r="W71" s="127" t="e">
        <f t="shared" ca="1" si="42"/>
        <v>#REF!</v>
      </c>
      <c r="X71" s="127" t="e">
        <f t="shared" ca="1" si="42"/>
        <v>#REF!</v>
      </c>
      <c r="Y71" s="127" t="e">
        <f t="shared" ca="1" si="42"/>
        <v>#REF!</v>
      </c>
      <c r="Z71" s="127" t="e">
        <f t="shared" ca="1" si="42"/>
        <v>#REF!</v>
      </c>
      <c r="AA71" s="127" t="e">
        <f t="shared" ca="1" si="42"/>
        <v>#REF!</v>
      </c>
      <c r="AB71" s="127" t="e">
        <f t="shared" ca="1" si="42"/>
        <v>#REF!</v>
      </c>
      <c r="AC71" s="127" t="e">
        <f t="shared" ca="1" si="42"/>
        <v>#REF!</v>
      </c>
      <c r="AD71" s="127" t="e">
        <f t="shared" ca="1" si="42"/>
        <v>#REF!</v>
      </c>
      <c r="AE71" s="127" t="e">
        <f t="shared" ca="1" si="42"/>
        <v>#REF!</v>
      </c>
      <c r="AF71" s="127" t="e">
        <f t="shared" ca="1" si="42"/>
        <v>#REF!</v>
      </c>
      <c r="AG71" s="127" t="e">
        <f t="shared" ca="1" si="42"/>
        <v>#REF!</v>
      </c>
      <c r="AH71" s="127" t="e">
        <f t="shared" ca="1" si="42"/>
        <v>#REF!</v>
      </c>
      <c r="AI71" s="127" t="e">
        <f t="shared" ref="AI71" ca="1" si="43">IF(HLOOKUP($A$1,INDIRECT("'Plan"&amp;YEAR($A$2)&amp;".xlsm'!Plan"),AI84,FALSE)="","",HLOOKUP($A$1,INDIRECT("'Plan"&amp;YEAR($A$2)&amp;".xlsm'!Plan"),AI84,FALSE))</f>
        <v>#REF!</v>
      </c>
      <c r="AJ71" s="4"/>
      <c r="AK71" s="45"/>
      <c r="AL71" s="45"/>
      <c r="AM71" s="45"/>
      <c r="AN71" s="45"/>
      <c r="AO71" s="45"/>
      <c r="AP71" s="45"/>
      <c r="AQ71" s="49"/>
      <c r="AR71" s="45">
        <v>10</v>
      </c>
      <c r="AS71" s="45">
        <f t="shared" si="39"/>
        <v>16</v>
      </c>
      <c r="AT71" s="45">
        <f t="shared" si="39"/>
        <v>22</v>
      </c>
      <c r="AU71" s="45">
        <f t="shared" si="39"/>
        <v>28</v>
      </c>
      <c r="AV71" s="45">
        <f t="shared" si="39"/>
        <v>34</v>
      </c>
      <c r="AW71" s="45">
        <f t="shared" si="39"/>
        <v>40</v>
      </c>
      <c r="AX71" s="45">
        <f t="shared" si="39"/>
        <v>46</v>
      </c>
      <c r="AY71" s="49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45"/>
      <c r="BR71" s="45"/>
      <c r="BS71" s="51"/>
      <c r="BT71" s="49"/>
      <c r="BU71" s="51"/>
      <c r="BV71" s="51"/>
      <c r="BW71" s="49"/>
      <c r="BX71" s="51"/>
      <c r="BY71" s="49"/>
    </row>
    <row r="72" spans="1:77" ht="15" thickBot="1" x14ac:dyDescent="0.35">
      <c r="A72" s="49"/>
      <c r="B72" s="128" t="e">
        <f ca="1">IF(HLOOKUP($A$1&amp;"b",INDIRECT("'Plan"&amp;YEAR($A$2)&amp;".xlsm'!Plan"),B84,FALSE)="","",HLOOKUP($A$1&amp;"b",INDIRECT("'Plan"&amp;YEAR($A$2)&amp;".xlsm'!Plan"),B84,FALSE))</f>
        <v>#REF!</v>
      </c>
      <c r="C72" s="128" t="e">
        <f t="shared" ref="C72:AH72" ca="1" si="44">IF(HLOOKUP($A$1&amp;"b",INDIRECT("'Plan"&amp;YEAR($A$2)&amp;".xlsm'!Plan"),C84,FALSE)="","",HLOOKUP($A$1&amp;"b",INDIRECT("'Plan"&amp;YEAR($A$2)&amp;".xlsm'!Plan"),C84,FALSE))</f>
        <v>#REF!</v>
      </c>
      <c r="D72" s="128" t="e">
        <f t="shared" ca="1" si="44"/>
        <v>#REF!</v>
      </c>
      <c r="E72" s="128" t="e">
        <f t="shared" ca="1" si="44"/>
        <v>#REF!</v>
      </c>
      <c r="F72" s="128" t="e">
        <f t="shared" ca="1" si="44"/>
        <v>#REF!</v>
      </c>
      <c r="G72" s="128" t="e">
        <f t="shared" ca="1" si="44"/>
        <v>#REF!</v>
      </c>
      <c r="H72" s="128" t="e">
        <f t="shared" ca="1" si="44"/>
        <v>#REF!</v>
      </c>
      <c r="I72" s="128" t="e">
        <f t="shared" ca="1" si="44"/>
        <v>#REF!</v>
      </c>
      <c r="J72" s="128" t="e">
        <f t="shared" ca="1" si="44"/>
        <v>#REF!</v>
      </c>
      <c r="K72" s="128" t="e">
        <f t="shared" ca="1" si="44"/>
        <v>#REF!</v>
      </c>
      <c r="L72" s="128" t="e">
        <f t="shared" ca="1" si="44"/>
        <v>#REF!</v>
      </c>
      <c r="M72" s="128" t="e">
        <f t="shared" ca="1" si="44"/>
        <v>#REF!</v>
      </c>
      <c r="N72" s="128" t="e">
        <f t="shared" ca="1" si="44"/>
        <v>#REF!</v>
      </c>
      <c r="O72" s="128" t="e">
        <f t="shared" ca="1" si="44"/>
        <v>#REF!</v>
      </c>
      <c r="P72" s="128" t="e">
        <f t="shared" ca="1" si="44"/>
        <v>#REF!</v>
      </c>
      <c r="Q72" s="128" t="e">
        <f t="shared" ca="1" si="44"/>
        <v>#REF!</v>
      </c>
      <c r="R72" s="128" t="e">
        <f t="shared" ca="1" si="44"/>
        <v>#REF!</v>
      </c>
      <c r="S72" s="128" t="e">
        <f t="shared" ca="1" si="44"/>
        <v>#REF!</v>
      </c>
      <c r="T72" s="128" t="e">
        <f t="shared" ca="1" si="44"/>
        <v>#REF!</v>
      </c>
      <c r="U72" s="128" t="e">
        <f t="shared" ca="1" si="44"/>
        <v>#REF!</v>
      </c>
      <c r="V72" s="128" t="e">
        <f t="shared" ca="1" si="44"/>
        <v>#REF!</v>
      </c>
      <c r="W72" s="128" t="e">
        <f t="shared" ca="1" si="44"/>
        <v>#REF!</v>
      </c>
      <c r="X72" s="128" t="e">
        <f t="shared" ca="1" si="44"/>
        <v>#REF!</v>
      </c>
      <c r="Y72" s="128" t="e">
        <f t="shared" ca="1" si="44"/>
        <v>#REF!</v>
      </c>
      <c r="Z72" s="128" t="e">
        <f t="shared" ca="1" si="44"/>
        <v>#REF!</v>
      </c>
      <c r="AA72" s="128" t="e">
        <f t="shared" ca="1" si="44"/>
        <v>#REF!</v>
      </c>
      <c r="AB72" s="128" t="e">
        <f t="shared" ca="1" si="44"/>
        <v>#REF!</v>
      </c>
      <c r="AC72" s="128" t="e">
        <f t="shared" ca="1" si="44"/>
        <v>#REF!</v>
      </c>
      <c r="AD72" s="128" t="e">
        <f t="shared" ca="1" si="44"/>
        <v>#REF!</v>
      </c>
      <c r="AE72" s="128" t="e">
        <f t="shared" ca="1" si="44"/>
        <v>#REF!</v>
      </c>
      <c r="AF72" s="128" t="e">
        <f t="shared" ca="1" si="44"/>
        <v>#REF!</v>
      </c>
      <c r="AG72" s="128" t="e">
        <f t="shared" ca="1" si="44"/>
        <v>#REF!</v>
      </c>
      <c r="AH72" s="128" t="e">
        <f t="shared" ca="1" si="44"/>
        <v>#REF!</v>
      </c>
      <c r="AI72" s="128" t="e">
        <f t="shared" ref="AI72" ca="1" si="45">IF(HLOOKUP($A$1&amp;"b",INDIRECT("'Plan"&amp;YEAR($A$2)&amp;".xlsm'!Plan"),AI84,FALSE)="","",HLOOKUP($A$1&amp;"b",INDIRECT("'Plan"&amp;YEAR($A$2)&amp;".xlsm'!Plan"),AI84,FALSE))</f>
        <v>#REF!</v>
      </c>
      <c r="AJ72" s="4"/>
      <c r="AK72" s="45"/>
      <c r="AL72" s="45"/>
      <c r="AM72" s="45"/>
      <c r="AN72" s="45"/>
      <c r="AO72" s="45"/>
      <c r="AP72" s="45"/>
      <c r="AQ72" s="49"/>
      <c r="AR72" s="49">
        <v>11</v>
      </c>
      <c r="AS72" s="49">
        <f t="shared" si="39"/>
        <v>17</v>
      </c>
      <c r="AT72" s="49">
        <f t="shared" si="39"/>
        <v>23</v>
      </c>
      <c r="AU72" s="49">
        <f t="shared" si="39"/>
        <v>29</v>
      </c>
      <c r="AV72" s="49">
        <f t="shared" si="39"/>
        <v>35</v>
      </c>
      <c r="AW72" s="49">
        <f t="shared" si="39"/>
        <v>41</v>
      </c>
      <c r="AX72" s="45">
        <f t="shared" si="39"/>
        <v>47</v>
      </c>
      <c r="AY72" s="49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51"/>
      <c r="BT72" s="49"/>
      <c r="BU72" s="51"/>
      <c r="BV72" s="51"/>
      <c r="BW72" s="49"/>
      <c r="BX72" s="51"/>
      <c r="BY72" s="49"/>
    </row>
    <row r="73" spans="1:77" ht="15" thickBot="1" x14ac:dyDescent="0.35">
      <c r="A73" s="47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81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8"/>
      <c r="BT73" s="47"/>
      <c r="BU73" s="48"/>
      <c r="BV73" s="48"/>
      <c r="BW73" s="47"/>
      <c r="BX73" s="48"/>
      <c r="BY73" s="47"/>
    </row>
    <row r="74" spans="1:77" ht="109.5" customHeight="1" x14ac:dyDescent="0.3">
      <c r="A74" s="10"/>
      <c r="B74" s="126" t="e">
        <f t="shared" ref="B74:AI74" ca="1" si="46">IF(HLOOKUP($A$1&amp;"a",INDIRECT("'Plan"&amp;YEAR($A$2)&amp;".xlsm'!Plan"),B83,FALSE)="","",HLOOKUP($A$1&amp;"a",INDIRECT("'Plan"&amp;YEAR($A$2)&amp;".xlsm'!Plan"),B83,FALSE))</f>
        <v>#REF!</v>
      </c>
      <c r="C74" s="126" t="e">
        <f t="shared" ca="1" si="46"/>
        <v>#REF!</v>
      </c>
      <c r="D74" s="126" t="e">
        <f t="shared" ca="1" si="46"/>
        <v>#REF!</v>
      </c>
      <c r="E74" s="126" t="e">
        <f t="shared" ca="1" si="46"/>
        <v>#REF!</v>
      </c>
      <c r="F74" s="126" t="e">
        <f t="shared" ca="1" si="46"/>
        <v>#REF!</v>
      </c>
      <c r="G74" s="126" t="e">
        <f t="shared" ca="1" si="46"/>
        <v>#REF!</v>
      </c>
      <c r="H74" s="126" t="e">
        <f t="shared" ca="1" si="46"/>
        <v>#REF!</v>
      </c>
      <c r="I74" s="126" t="e">
        <f t="shared" ca="1" si="46"/>
        <v>#REF!</v>
      </c>
      <c r="J74" s="126" t="e">
        <f t="shared" ca="1" si="46"/>
        <v>#REF!</v>
      </c>
      <c r="K74" s="126" t="e">
        <f t="shared" ca="1" si="46"/>
        <v>#REF!</v>
      </c>
      <c r="L74" s="126" t="e">
        <f t="shared" ca="1" si="46"/>
        <v>#REF!</v>
      </c>
      <c r="M74" s="126" t="e">
        <f t="shared" ca="1" si="46"/>
        <v>#REF!</v>
      </c>
      <c r="N74" s="126" t="e">
        <f t="shared" ca="1" si="46"/>
        <v>#REF!</v>
      </c>
      <c r="O74" s="126" t="e">
        <f t="shared" ca="1" si="46"/>
        <v>#REF!</v>
      </c>
      <c r="P74" s="126" t="e">
        <f t="shared" ca="1" si="46"/>
        <v>#REF!</v>
      </c>
      <c r="Q74" s="126" t="e">
        <f t="shared" ca="1" si="46"/>
        <v>#REF!</v>
      </c>
      <c r="R74" s="126" t="e">
        <f t="shared" ca="1" si="46"/>
        <v>#REF!</v>
      </c>
      <c r="S74" s="126" t="e">
        <f t="shared" ca="1" si="46"/>
        <v>#REF!</v>
      </c>
      <c r="T74" s="126" t="e">
        <f t="shared" ca="1" si="46"/>
        <v>#REF!</v>
      </c>
      <c r="U74" s="126" t="e">
        <f t="shared" ca="1" si="46"/>
        <v>#REF!</v>
      </c>
      <c r="V74" s="126" t="e">
        <f t="shared" ca="1" si="46"/>
        <v>#REF!</v>
      </c>
      <c r="W74" s="126" t="e">
        <f t="shared" ca="1" si="46"/>
        <v>#REF!</v>
      </c>
      <c r="X74" s="126" t="e">
        <f t="shared" ca="1" si="46"/>
        <v>#REF!</v>
      </c>
      <c r="Y74" s="126" t="e">
        <f t="shared" ca="1" si="46"/>
        <v>#REF!</v>
      </c>
      <c r="Z74" s="126" t="e">
        <f t="shared" ca="1" si="46"/>
        <v>#REF!</v>
      </c>
      <c r="AA74" s="126" t="e">
        <f t="shared" ca="1" si="46"/>
        <v>#REF!</v>
      </c>
      <c r="AB74" s="126" t="e">
        <f t="shared" ca="1" si="46"/>
        <v>#REF!</v>
      </c>
      <c r="AC74" s="126" t="e">
        <f t="shared" ca="1" si="46"/>
        <v>#REF!</v>
      </c>
      <c r="AD74" s="126" t="e">
        <f t="shared" ca="1" si="46"/>
        <v>#REF!</v>
      </c>
      <c r="AE74" s="126" t="e">
        <f t="shared" ca="1" si="46"/>
        <v>#REF!</v>
      </c>
      <c r="AF74" s="126" t="e">
        <f t="shared" ca="1" si="46"/>
        <v>#REF!</v>
      </c>
      <c r="AG74" s="126" t="e">
        <f t="shared" ca="1" si="46"/>
        <v>#REF!</v>
      </c>
      <c r="AH74" s="126" t="e">
        <f t="shared" ca="1" si="46"/>
        <v>#REF!</v>
      </c>
      <c r="AI74" s="126" t="e">
        <f t="shared" ca="1" si="46"/>
        <v>#REF!</v>
      </c>
      <c r="AJ74" s="4"/>
      <c r="AK74" s="4"/>
      <c r="AL74" s="45"/>
      <c r="AM74" s="4"/>
      <c r="AN74" s="4"/>
      <c r="AO74" s="4"/>
      <c r="AP74" s="4"/>
      <c r="AQ74" s="10"/>
      <c r="AR74" s="10"/>
      <c r="AS74" s="10"/>
      <c r="AT74" s="10"/>
      <c r="AU74" s="10"/>
      <c r="AV74" s="10"/>
      <c r="AW74" s="10"/>
      <c r="AX74" s="4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52"/>
      <c r="BT74" s="10"/>
      <c r="BU74" s="52"/>
      <c r="BV74" s="52"/>
      <c r="BW74" s="10"/>
      <c r="BX74" s="52"/>
      <c r="BY74" s="10"/>
    </row>
    <row r="75" spans="1:77" x14ac:dyDescent="0.3">
      <c r="A75" s="10"/>
      <c r="B75" s="127" t="e">
        <f t="shared" ref="B75:AI75" ca="1" si="47">IF(HLOOKUP($A$1,INDIRECT("'Plan"&amp;YEAR($A$2)&amp;".xlsm'!Plan"),B83,FALSE)="","",HLOOKUP($A$1,INDIRECT("'Plan"&amp;YEAR($A$2)&amp;".xlsm'!Plan"),B83,FALSE))</f>
        <v>#REF!</v>
      </c>
      <c r="C75" s="127" t="e">
        <f t="shared" ca="1" si="47"/>
        <v>#REF!</v>
      </c>
      <c r="D75" s="127" t="e">
        <f t="shared" ca="1" si="47"/>
        <v>#REF!</v>
      </c>
      <c r="E75" s="127" t="e">
        <f t="shared" ca="1" si="47"/>
        <v>#REF!</v>
      </c>
      <c r="F75" s="127" t="e">
        <f t="shared" ca="1" si="47"/>
        <v>#REF!</v>
      </c>
      <c r="G75" s="127" t="e">
        <f t="shared" ca="1" si="47"/>
        <v>#REF!</v>
      </c>
      <c r="H75" s="127" t="e">
        <f t="shared" ca="1" si="47"/>
        <v>#REF!</v>
      </c>
      <c r="I75" s="127" t="e">
        <f t="shared" ca="1" si="47"/>
        <v>#REF!</v>
      </c>
      <c r="J75" s="127" t="e">
        <f t="shared" ca="1" si="47"/>
        <v>#REF!</v>
      </c>
      <c r="K75" s="127" t="e">
        <f t="shared" ca="1" si="47"/>
        <v>#REF!</v>
      </c>
      <c r="L75" s="127" t="e">
        <f t="shared" ca="1" si="47"/>
        <v>#REF!</v>
      </c>
      <c r="M75" s="127" t="e">
        <f t="shared" ca="1" si="47"/>
        <v>#REF!</v>
      </c>
      <c r="N75" s="127" t="e">
        <f t="shared" ca="1" si="47"/>
        <v>#REF!</v>
      </c>
      <c r="O75" s="127" t="e">
        <f t="shared" ca="1" si="47"/>
        <v>#REF!</v>
      </c>
      <c r="P75" s="127" t="e">
        <f t="shared" ca="1" si="47"/>
        <v>#REF!</v>
      </c>
      <c r="Q75" s="127" t="e">
        <f t="shared" ca="1" si="47"/>
        <v>#REF!</v>
      </c>
      <c r="R75" s="127" t="e">
        <f t="shared" ca="1" si="47"/>
        <v>#REF!</v>
      </c>
      <c r="S75" s="127" t="e">
        <f t="shared" ca="1" si="47"/>
        <v>#REF!</v>
      </c>
      <c r="T75" s="127" t="e">
        <f t="shared" ca="1" si="47"/>
        <v>#REF!</v>
      </c>
      <c r="U75" s="127" t="e">
        <f t="shared" ca="1" si="47"/>
        <v>#REF!</v>
      </c>
      <c r="V75" s="127" t="e">
        <f t="shared" ca="1" si="47"/>
        <v>#REF!</v>
      </c>
      <c r="W75" s="127" t="e">
        <f t="shared" ca="1" si="47"/>
        <v>#REF!</v>
      </c>
      <c r="X75" s="127" t="e">
        <f t="shared" ca="1" si="47"/>
        <v>#REF!</v>
      </c>
      <c r="Y75" s="127" t="e">
        <f t="shared" ca="1" si="47"/>
        <v>#REF!</v>
      </c>
      <c r="Z75" s="127" t="e">
        <f t="shared" ca="1" si="47"/>
        <v>#REF!</v>
      </c>
      <c r="AA75" s="127" t="e">
        <f t="shared" ca="1" si="47"/>
        <v>#REF!</v>
      </c>
      <c r="AB75" s="127" t="e">
        <f t="shared" ca="1" si="47"/>
        <v>#REF!</v>
      </c>
      <c r="AC75" s="127" t="e">
        <f t="shared" ca="1" si="47"/>
        <v>#REF!</v>
      </c>
      <c r="AD75" s="127" t="e">
        <f t="shared" ca="1" si="47"/>
        <v>#REF!</v>
      </c>
      <c r="AE75" s="127" t="e">
        <f t="shared" ca="1" si="47"/>
        <v>#REF!</v>
      </c>
      <c r="AF75" s="127" t="e">
        <f t="shared" ca="1" si="47"/>
        <v>#REF!</v>
      </c>
      <c r="AG75" s="127" t="e">
        <f t="shared" ca="1" si="47"/>
        <v>#REF!</v>
      </c>
      <c r="AH75" s="127" t="e">
        <f t="shared" ca="1" si="47"/>
        <v>#REF!</v>
      </c>
      <c r="AI75" s="127" t="e">
        <f t="shared" ca="1" si="47"/>
        <v>#REF!</v>
      </c>
      <c r="AJ75" s="4"/>
      <c r="AK75" s="4"/>
      <c r="AL75" s="45"/>
      <c r="AM75" s="4"/>
      <c r="AN75" s="4"/>
      <c r="AO75" s="4"/>
      <c r="AP75" s="4"/>
      <c r="AQ75" s="10"/>
      <c r="AR75" s="10"/>
      <c r="AS75" s="10"/>
      <c r="AT75" s="10"/>
      <c r="AU75" s="10"/>
      <c r="AV75" s="10"/>
      <c r="AW75" s="10"/>
      <c r="AX75" s="4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52"/>
      <c r="BT75" s="10"/>
      <c r="BU75" s="52"/>
      <c r="BV75" s="52"/>
      <c r="BW75" s="10"/>
      <c r="BX75" s="52"/>
      <c r="BY75" s="10"/>
    </row>
    <row r="76" spans="1:77" ht="15" thickBot="1" x14ac:dyDescent="0.35">
      <c r="A76" s="10"/>
      <c r="B76" s="128" t="e">
        <f t="shared" ref="B76:AI76" ca="1" si="48">IF(HLOOKUP($A$1&amp;"b",INDIRECT("'Plan"&amp;YEAR($A$2)&amp;".xlsm'!Plan"),B83,FALSE)="","",HLOOKUP($A$1&amp;"b",INDIRECT("'Plan"&amp;YEAR($A$2)&amp;".xlsm'!Plan"),B83,FALSE))</f>
        <v>#REF!</v>
      </c>
      <c r="C76" s="128" t="e">
        <f t="shared" ca="1" si="48"/>
        <v>#REF!</v>
      </c>
      <c r="D76" s="128" t="e">
        <f t="shared" ca="1" si="48"/>
        <v>#REF!</v>
      </c>
      <c r="E76" s="128" t="e">
        <f t="shared" ca="1" si="48"/>
        <v>#REF!</v>
      </c>
      <c r="F76" s="128" t="e">
        <f t="shared" ca="1" si="48"/>
        <v>#REF!</v>
      </c>
      <c r="G76" s="128" t="e">
        <f t="shared" ca="1" si="48"/>
        <v>#REF!</v>
      </c>
      <c r="H76" s="128" t="e">
        <f t="shared" ca="1" si="48"/>
        <v>#REF!</v>
      </c>
      <c r="I76" s="128" t="e">
        <f t="shared" ca="1" si="48"/>
        <v>#REF!</v>
      </c>
      <c r="J76" s="128" t="e">
        <f t="shared" ca="1" si="48"/>
        <v>#REF!</v>
      </c>
      <c r="K76" s="128" t="e">
        <f t="shared" ca="1" si="48"/>
        <v>#REF!</v>
      </c>
      <c r="L76" s="128" t="e">
        <f t="shared" ca="1" si="48"/>
        <v>#REF!</v>
      </c>
      <c r="M76" s="128" t="e">
        <f t="shared" ca="1" si="48"/>
        <v>#REF!</v>
      </c>
      <c r="N76" s="128" t="e">
        <f t="shared" ca="1" si="48"/>
        <v>#REF!</v>
      </c>
      <c r="O76" s="128" t="e">
        <f t="shared" ca="1" si="48"/>
        <v>#REF!</v>
      </c>
      <c r="P76" s="128" t="e">
        <f t="shared" ca="1" si="48"/>
        <v>#REF!</v>
      </c>
      <c r="Q76" s="128" t="e">
        <f t="shared" ca="1" si="48"/>
        <v>#REF!</v>
      </c>
      <c r="R76" s="128" t="e">
        <f t="shared" ca="1" si="48"/>
        <v>#REF!</v>
      </c>
      <c r="S76" s="128" t="e">
        <f t="shared" ca="1" si="48"/>
        <v>#REF!</v>
      </c>
      <c r="T76" s="128" t="e">
        <f t="shared" ca="1" si="48"/>
        <v>#REF!</v>
      </c>
      <c r="U76" s="128" t="e">
        <f t="shared" ca="1" si="48"/>
        <v>#REF!</v>
      </c>
      <c r="V76" s="128" t="e">
        <f t="shared" ca="1" si="48"/>
        <v>#REF!</v>
      </c>
      <c r="W76" s="128" t="e">
        <f t="shared" ca="1" si="48"/>
        <v>#REF!</v>
      </c>
      <c r="X76" s="128" t="e">
        <f t="shared" ca="1" si="48"/>
        <v>#REF!</v>
      </c>
      <c r="Y76" s="128" t="e">
        <f t="shared" ca="1" si="48"/>
        <v>#REF!</v>
      </c>
      <c r="Z76" s="128" t="e">
        <f t="shared" ca="1" si="48"/>
        <v>#REF!</v>
      </c>
      <c r="AA76" s="128" t="e">
        <f t="shared" ca="1" si="48"/>
        <v>#REF!</v>
      </c>
      <c r="AB76" s="128" t="e">
        <f t="shared" ca="1" si="48"/>
        <v>#REF!</v>
      </c>
      <c r="AC76" s="128" t="e">
        <f t="shared" ca="1" si="48"/>
        <v>#REF!</v>
      </c>
      <c r="AD76" s="128" t="e">
        <f t="shared" ca="1" si="48"/>
        <v>#REF!</v>
      </c>
      <c r="AE76" s="128" t="e">
        <f t="shared" ca="1" si="48"/>
        <v>#REF!</v>
      </c>
      <c r="AF76" s="128" t="e">
        <f t="shared" ca="1" si="48"/>
        <v>#REF!</v>
      </c>
      <c r="AG76" s="128" t="e">
        <f t="shared" ca="1" si="48"/>
        <v>#REF!</v>
      </c>
      <c r="AH76" s="128" t="e">
        <f t="shared" ca="1" si="48"/>
        <v>#REF!</v>
      </c>
      <c r="AI76" s="128" t="e">
        <f t="shared" ca="1" si="48"/>
        <v>#REF!</v>
      </c>
      <c r="AJ76" s="4"/>
      <c r="AK76" s="4"/>
      <c r="AL76" s="45"/>
      <c r="AM76" s="4"/>
      <c r="AN76" s="4"/>
      <c r="AO76" s="4"/>
      <c r="AP76" s="4"/>
      <c r="AQ76" s="10"/>
      <c r="AR76" s="10"/>
      <c r="AS76" s="10"/>
      <c r="AT76" s="10"/>
      <c r="AU76" s="10"/>
      <c r="AV76" s="10"/>
      <c r="AW76" s="10"/>
      <c r="AX76" s="4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52"/>
      <c r="BT76" s="10"/>
      <c r="BU76" s="52"/>
      <c r="BV76" s="52"/>
      <c r="BW76" s="10"/>
      <c r="BX76" s="52"/>
      <c r="BY76" s="10"/>
    </row>
    <row r="77" spans="1:77" ht="15" thickBot="1" x14ac:dyDescent="0.35">
      <c r="A77" s="4"/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4"/>
      <c r="AK77" s="4"/>
      <c r="AL77" s="4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6"/>
      <c r="BT77" s="4"/>
      <c r="BU77" s="46"/>
      <c r="BV77" s="46"/>
      <c r="BW77" s="4"/>
      <c r="BX77" s="46"/>
      <c r="BY77" s="4"/>
    </row>
    <row r="78" spans="1:77" x14ac:dyDescent="0.3">
      <c r="A78" s="10"/>
      <c r="B78" s="126" t="e">
        <f t="shared" ref="B78:AI78" ca="1" si="49">IF(HLOOKUP($A$1&amp;"a",INDIRECT("'Plan"&amp;YEAR($A$2)&amp;".xlsm'!Plan"),B82,FALSE)="","",HLOOKUP($A$1&amp;"a",INDIRECT("'Plan"&amp;YEAR($A$2)&amp;".xlsm'!Plan"),B82,FALSE))</f>
        <v>#REF!</v>
      </c>
      <c r="C78" s="126" t="e">
        <f t="shared" ca="1" si="49"/>
        <v>#REF!</v>
      </c>
      <c r="D78" s="126" t="e">
        <f t="shared" ca="1" si="49"/>
        <v>#REF!</v>
      </c>
      <c r="E78" s="126" t="e">
        <f t="shared" ca="1" si="49"/>
        <v>#REF!</v>
      </c>
      <c r="F78" s="126" t="e">
        <f t="shared" ca="1" si="49"/>
        <v>#REF!</v>
      </c>
      <c r="G78" s="126" t="e">
        <f t="shared" ca="1" si="49"/>
        <v>#REF!</v>
      </c>
      <c r="H78" s="126" t="e">
        <f t="shared" ca="1" si="49"/>
        <v>#REF!</v>
      </c>
      <c r="I78" s="126" t="e">
        <f t="shared" ca="1" si="49"/>
        <v>#REF!</v>
      </c>
      <c r="J78" s="126" t="e">
        <f t="shared" ca="1" si="49"/>
        <v>#REF!</v>
      </c>
      <c r="K78" s="126" t="e">
        <f t="shared" ca="1" si="49"/>
        <v>#REF!</v>
      </c>
      <c r="L78" s="126" t="e">
        <f t="shared" ca="1" si="49"/>
        <v>#REF!</v>
      </c>
      <c r="M78" s="126" t="e">
        <f t="shared" ca="1" si="49"/>
        <v>#REF!</v>
      </c>
      <c r="N78" s="126" t="e">
        <f t="shared" ca="1" si="49"/>
        <v>#REF!</v>
      </c>
      <c r="O78" s="126" t="e">
        <f t="shared" ca="1" si="49"/>
        <v>#REF!</v>
      </c>
      <c r="P78" s="126" t="e">
        <f t="shared" ca="1" si="49"/>
        <v>#REF!</v>
      </c>
      <c r="Q78" s="126" t="e">
        <f t="shared" ca="1" si="49"/>
        <v>#REF!</v>
      </c>
      <c r="R78" s="126" t="e">
        <f t="shared" ca="1" si="49"/>
        <v>#REF!</v>
      </c>
      <c r="S78" s="126" t="e">
        <f t="shared" ca="1" si="49"/>
        <v>#REF!</v>
      </c>
      <c r="T78" s="126" t="e">
        <f t="shared" ca="1" si="49"/>
        <v>#REF!</v>
      </c>
      <c r="U78" s="126" t="e">
        <f t="shared" ca="1" si="49"/>
        <v>#REF!</v>
      </c>
      <c r="V78" s="126" t="e">
        <f t="shared" ca="1" si="49"/>
        <v>#REF!</v>
      </c>
      <c r="W78" s="126" t="e">
        <f t="shared" ca="1" si="49"/>
        <v>#REF!</v>
      </c>
      <c r="X78" s="126" t="e">
        <f t="shared" ca="1" si="49"/>
        <v>#REF!</v>
      </c>
      <c r="Y78" s="126" t="e">
        <f t="shared" ca="1" si="49"/>
        <v>#REF!</v>
      </c>
      <c r="Z78" s="126" t="e">
        <f t="shared" ca="1" si="49"/>
        <v>#REF!</v>
      </c>
      <c r="AA78" s="126" t="e">
        <f t="shared" ca="1" si="49"/>
        <v>#REF!</v>
      </c>
      <c r="AB78" s="126" t="e">
        <f t="shared" ca="1" si="49"/>
        <v>#REF!</v>
      </c>
      <c r="AC78" s="126" t="e">
        <f t="shared" ca="1" si="49"/>
        <v>#REF!</v>
      </c>
      <c r="AD78" s="126" t="e">
        <f t="shared" ca="1" si="49"/>
        <v>#REF!</v>
      </c>
      <c r="AE78" s="126" t="e">
        <f t="shared" ca="1" si="49"/>
        <v>#REF!</v>
      </c>
      <c r="AF78" s="126" t="e">
        <f t="shared" ca="1" si="49"/>
        <v>#REF!</v>
      </c>
      <c r="AG78" s="126" t="e">
        <f t="shared" ca="1" si="49"/>
        <v>#REF!</v>
      </c>
      <c r="AH78" s="126" t="e">
        <f t="shared" ca="1" si="49"/>
        <v>#REF!</v>
      </c>
      <c r="AI78" s="126" t="e">
        <f t="shared" ca="1" si="49"/>
        <v>#REF!</v>
      </c>
      <c r="AJ78" s="4"/>
      <c r="AK78" s="4"/>
      <c r="AL78" s="45"/>
      <c r="AM78" s="4"/>
      <c r="AN78" s="4"/>
      <c r="AO78" s="4"/>
      <c r="AP78" s="4"/>
      <c r="AQ78" s="10"/>
      <c r="AR78" s="10"/>
      <c r="AS78" s="10"/>
      <c r="AT78" s="10"/>
      <c r="AU78" s="10"/>
      <c r="AV78" s="10"/>
      <c r="AW78" s="10"/>
      <c r="AX78" s="4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52"/>
      <c r="BK78" s="10"/>
      <c r="BL78" s="52"/>
      <c r="BM78" s="10"/>
      <c r="BN78" s="10"/>
      <c r="BO78" s="10"/>
      <c r="BP78" s="10"/>
      <c r="BQ78" s="10"/>
      <c r="BR78" s="10"/>
      <c r="BS78" s="52"/>
      <c r="BT78" s="10"/>
      <c r="BU78" s="52"/>
      <c r="BV78" s="52"/>
      <c r="BW78" s="10"/>
      <c r="BX78" s="52"/>
      <c r="BY78" s="10"/>
    </row>
    <row r="79" spans="1:77" x14ac:dyDescent="0.3">
      <c r="A79" s="4"/>
      <c r="B79" s="127" t="e">
        <f t="shared" ref="B79:AI79" ca="1" si="50">IF(HLOOKUP($A$1,INDIRECT("'Plan"&amp;YEAR($A$2)&amp;".xlsm'!Plan"),B82,FALSE)="","",HLOOKUP($A$1,INDIRECT("'Plan"&amp;YEAR($A$2)&amp;".xlsm'!Plan"),B82,FALSE))</f>
        <v>#REF!</v>
      </c>
      <c r="C79" s="127" t="e">
        <f t="shared" ca="1" si="50"/>
        <v>#REF!</v>
      </c>
      <c r="D79" s="127" t="e">
        <f t="shared" ca="1" si="50"/>
        <v>#REF!</v>
      </c>
      <c r="E79" s="127" t="e">
        <f t="shared" ca="1" si="50"/>
        <v>#REF!</v>
      </c>
      <c r="F79" s="127" t="e">
        <f t="shared" ca="1" si="50"/>
        <v>#REF!</v>
      </c>
      <c r="G79" s="127" t="e">
        <f t="shared" ca="1" si="50"/>
        <v>#REF!</v>
      </c>
      <c r="H79" s="127" t="e">
        <f t="shared" ca="1" si="50"/>
        <v>#REF!</v>
      </c>
      <c r="I79" s="127" t="e">
        <f t="shared" ca="1" si="50"/>
        <v>#REF!</v>
      </c>
      <c r="J79" s="127" t="e">
        <f t="shared" ca="1" si="50"/>
        <v>#REF!</v>
      </c>
      <c r="K79" s="127" t="e">
        <f t="shared" ca="1" si="50"/>
        <v>#REF!</v>
      </c>
      <c r="L79" s="127" t="e">
        <f t="shared" ca="1" si="50"/>
        <v>#REF!</v>
      </c>
      <c r="M79" s="127" t="e">
        <f t="shared" ca="1" si="50"/>
        <v>#REF!</v>
      </c>
      <c r="N79" s="127" t="e">
        <f t="shared" ca="1" si="50"/>
        <v>#REF!</v>
      </c>
      <c r="O79" s="127" t="e">
        <f t="shared" ca="1" si="50"/>
        <v>#REF!</v>
      </c>
      <c r="P79" s="127" t="e">
        <f t="shared" ca="1" si="50"/>
        <v>#REF!</v>
      </c>
      <c r="Q79" s="127" t="e">
        <f t="shared" ca="1" si="50"/>
        <v>#REF!</v>
      </c>
      <c r="R79" s="127" t="e">
        <f t="shared" ca="1" si="50"/>
        <v>#REF!</v>
      </c>
      <c r="S79" s="127" t="e">
        <f t="shared" ca="1" si="50"/>
        <v>#REF!</v>
      </c>
      <c r="T79" s="127" t="e">
        <f t="shared" ca="1" si="50"/>
        <v>#REF!</v>
      </c>
      <c r="U79" s="127" t="e">
        <f t="shared" ca="1" si="50"/>
        <v>#REF!</v>
      </c>
      <c r="V79" s="127" t="e">
        <f t="shared" ca="1" si="50"/>
        <v>#REF!</v>
      </c>
      <c r="W79" s="127" t="e">
        <f t="shared" ca="1" si="50"/>
        <v>#REF!</v>
      </c>
      <c r="X79" s="127" t="e">
        <f t="shared" ca="1" si="50"/>
        <v>#REF!</v>
      </c>
      <c r="Y79" s="127" t="e">
        <f t="shared" ca="1" si="50"/>
        <v>#REF!</v>
      </c>
      <c r="Z79" s="127" t="e">
        <f t="shared" ca="1" si="50"/>
        <v>#REF!</v>
      </c>
      <c r="AA79" s="127" t="e">
        <f t="shared" ca="1" si="50"/>
        <v>#REF!</v>
      </c>
      <c r="AB79" s="127" t="e">
        <f t="shared" ca="1" si="50"/>
        <v>#REF!</v>
      </c>
      <c r="AC79" s="127" t="e">
        <f t="shared" ca="1" si="50"/>
        <v>#REF!</v>
      </c>
      <c r="AD79" s="127" t="e">
        <f t="shared" ca="1" si="50"/>
        <v>#REF!</v>
      </c>
      <c r="AE79" s="127" t="e">
        <f t="shared" ca="1" si="50"/>
        <v>#REF!</v>
      </c>
      <c r="AF79" s="127" t="e">
        <f t="shared" ca="1" si="50"/>
        <v>#REF!</v>
      </c>
      <c r="AG79" s="127" t="e">
        <f t="shared" ca="1" si="50"/>
        <v>#REF!</v>
      </c>
      <c r="AH79" s="127" t="e">
        <f t="shared" ca="1" si="50"/>
        <v>#REF!</v>
      </c>
      <c r="AI79" s="127" t="e">
        <f t="shared" ca="1" si="50"/>
        <v>#REF!</v>
      </c>
      <c r="AJ79" s="4"/>
      <c r="AK79" s="4"/>
      <c r="AL79" s="45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7" ht="15" thickBot="1" x14ac:dyDescent="0.35">
      <c r="A80" s="4"/>
      <c r="B80" s="128" t="e">
        <f t="shared" ref="B80:AI80" ca="1" si="51">IF(HLOOKUP($A$1&amp;"b",INDIRECT("'Plan"&amp;YEAR($A$2)&amp;".xlsm'!Plan"),B82,FALSE)="","",HLOOKUP($A$1&amp;"b",INDIRECT("'Plan"&amp;YEAR($A$2)&amp;".xlsm'!Plan"),B82,FALSE))</f>
        <v>#REF!</v>
      </c>
      <c r="C80" s="128" t="e">
        <f t="shared" ca="1" si="51"/>
        <v>#REF!</v>
      </c>
      <c r="D80" s="128" t="e">
        <f t="shared" ca="1" si="51"/>
        <v>#REF!</v>
      </c>
      <c r="E80" s="128" t="e">
        <f t="shared" ca="1" si="51"/>
        <v>#REF!</v>
      </c>
      <c r="F80" s="128" t="e">
        <f t="shared" ca="1" si="51"/>
        <v>#REF!</v>
      </c>
      <c r="G80" s="128" t="e">
        <f t="shared" ca="1" si="51"/>
        <v>#REF!</v>
      </c>
      <c r="H80" s="128" t="e">
        <f t="shared" ca="1" si="51"/>
        <v>#REF!</v>
      </c>
      <c r="I80" s="128" t="e">
        <f t="shared" ca="1" si="51"/>
        <v>#REF!</v>
      </c>
      <c r="J80" s="128" t="e">
        <f t="shared" ca="1" si="51"/>
        <v>#REF!</v>
      </c>
      <c r="K80" s="128" t="e">
        <f t="shared" ca="1" si="51"/>
        <v>#REF!</v>
      </c>
      <c r="L80" s="128" t="e">
        <f t="shared" ca="1" si="51"/>
        <v>#REF!</v>
      </c>
      <c r="M80" s="128" t="e">
        <f t="shared" ca="1" si="51"/>
        <v>#REF!</v>
      </c>
      <c r="N80" s="128" t="e">
        <f t="shared" ca="1" si="51"/>
        <v>#REF!</v>
      </c>
      <c r="O80" s="128" t="e">
        <f t="shared" ca="1" si="51"/>
        <v>#REF!</v>
      </c>
      <c r="P80" s="128" t="e">
        <f t="shared" ca="1" si="51"/>
        <v>#REF!</v>
      </c>
      <c r="Q80" s="128" t="e">
        <f t="shared" ca="1" si="51"/>
        <v>#REF!</v>
      </c>
      <c r="R80" s="128" t="e">
        <f t="shared" ca="1" si="51"/>
        <v>#REF!</v>
      </c>
      <c r="S80" s="128" t="e">
        <f t="shared" ca="1" si="51"/>
        <v>#REF!</v>
      </c>
      <c r="T80" s="128" t="e">
        <f t="shared" ca="1" si="51"/>
        <v>#REF!</v>
      </c>
      <c r="U80" s="128" t="e">
        <f t="shared" ca="1" si="51"/>
        <v>#REF!</v>
      </c>
      <c r="V80" s="128" t="e">
        <f t="shared" ca="1" si="51"/>
        <v>#REF!</v>
      </c>
      <c r="W80" s="128" t="e">
        <f t="shared" ca="1" si="51"/>
        <v>#REF!</v>
      </c>
      <c r="X80" s="128" t="e">
        <f t="shared" ca="1" si="51"/>
        <v>#REF!</v>
      </c>
      <c r="Y80" s="128" t="e">
        <f t="shared" ca="1" si="51"/>
        <v>#REF!</v>
      </c>
      <c r="Z80" s="128" t="e">
        <f t="shared" ca="1" si="51"/>
        <v>#REF!</v>
      </c>
      <c r="AA80" s="128" t="e">
        <f t="shared" ca="1" si="51"/>
        <v>#REF!</v>
      </c>
      <c r="AB80" s="128" t="e">
        <f t="shared" ca="1" si="51"/>
        <v>#REF!</v>
      </c>
      <c r="AC80" s="128" t="e">
        <f t="shared" ca="1" si="51"/>
        <v>#REF!</v>
      </c>
      <c r="AD80" s="128" t="e">
        <f t="shared" ca="1" si="51"/>
        <v>#REF!</v>
      </c>
      <c r="AE80" s="128" t="e">
        <f t="shared" ca="1" si="51"/>
        <v>#REF!</v>
      </c>
      <c r="AF80" s="128" t="e">
        <f t="shared" ca="1" si="51"/>
        <v>#REF!</v>
      </c>
      <c r="AG80" s="128" t="e">
        <f t="shared" ca="1" si="51"/>
        <v>#REF!</v>
      </c>
      <c r="AH80" s="128" t="e">
        <f t="shared" ca="1" si="51"/>
        <v>#REF!</v>
      </c>
      <c r="AI80" s="128" t="e">
        <f t="shared" ca="1" si="51"/>
        <v>#REF!</v>
      </c>
      <c r="AJ80" s="4"/>
      <c r="AK80" s="4"/>
      <c r="AL80" s="45"/>
      <c r="AM80" s="4"/>
      <c r="AN80" s="4"/>
      <c r="AO80" s="4"/>
      <c r="AP80" s="4"/>
      <c r="AQ80" s="10"/>
      <c r="AR80" s="10"/>
      <c r="AS80" s="10"/>
      <c r="AT80" s="10"/>
      <c r="AU80" s="10"/>
      <c r="AV80" s="10"/>
      <c r="AW80" s="10"/>
      <c r="AX80" s="4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</row>
    <row r="81" spans="1:77" s="133" customFormat="1" x14ac:dyDescent="0.3">
      <c r="A81" s="131"/>
      <c r="B81" s="301">
        <f>B82-1</f>
        <v>47</v>
      </c>
      <c r="C81" s="301">
        <f t="shared" ref="C81:AI81" si="52">C82-1</f>
        <v>52</v>
      </c>
      <c r="D81" s="301">
        <f t="shared" si="52"/>
        <v>57</v>
      </c>
      <c r="E81" s="301">
        <f t="shared" si="52"/>
        <v>62</v>
      </c>
      <c r="F81" s="301">
        <f t="shared" si="52"/>
        <v>67</v>
      </c>
      <c r="G81" s="301">
        <f t="shared" si="52"/>
        <v>72</v>
      </c>
      <c r="H81" s="301">
        <f t="shared" si="52"/>
        <v>77</v>
      </c>
      <c r="I81" s="301">
        <f t="shared" si="52"/>
        <v>82</v>
      </c>
      <c r="J81" s="301">
        <f t="shared" si="52"/>
        <v>87</v>
      </c>
      <c r="K81" s="301">
        <f t="shared" si="52"/>
        <v>92</v>
      </c>
      <c r="L81" s="301">
        <f t="shared" si="52"/>
        <v>97</v>
      </c>
      <c r="M81" s="301">
        <f t="shared" si="52"/>
        <v>102</v>
      </c>
      <c r="N81" s="301">
        <f t="shared" si="52"/>
        <v>107</v>
      </c>
      <c r="O81" s="301">
        <f t="shared" si="52"/>
        <v>112</v>
      </c>
      <c r="P81" s="301">
        <f t="shared" si="52"/>
        <v>117</v>
      </c>
      <c r="Q81" s="301">
        <f t="shared" si="52"/>
        <v>122</v>
      </c>
      <c r="R81" s="301">
        <f t="shared" si="52"/>
        <v>127</v>
      </c>
      <c r="S81" s="301">
        <f t="shared" si="52"/>
        <v>132</v>
      </c>
      <c r="T81" s="301">
        <f t="shared" si="52"/>
        <v>137</v>
      </c>
      <c r="U81" s="301">
        <f t="shared" si="52"/>
        <v>142</v>
      </c>
      <c r="V81" s="301">
        <f t="shared" si="52"/>
        <v>147</v>
      </c>
      <c r="W81" s="301">
        <f t="shared" si="52"/>
        <v>152</v>
      </c>
      <c r="X81" s="301">
        <f t="shared" si="52"/>
        <v>157</v>
      </c>
      <c r="Y81" s="301">
        <f t="shared" si="52"/>
        <v>162</v>
      </c>
      <c r="Z81" s="301">
        <f t="shared" si="52"/>
        <v>167</v>
      </c>
      <c r="AA81" s="301">
        <f t="shared" si="52"/>
        <v>172</v>
      </c>
      <c r="AB81" s="301">
        <f t="shared" si="52"/>
        <v>177</v>
      </c>
      <c r="AC81" s="301">
        <f t="shared" si="52"/>
        <v>182</v>
      </c>
      <c r="AD81" s="301">
        <f t="shared" si="52"/>
        <v>187</v>
      </c>
      <c r="AE81" s="301">
        <f t="shared" si="52"/>
        <v>192</v>
      </c>
      <c r="AF81" s="301">
        <f t="shared" si="52"/>
        <v>197</v>
      </c>
      <c r="AG81" s="301">
        <f t="shared" si="52"/>
        <v>202</v>
      </c>
      <c r="AH81" s="301">
        <f t="shared" si="52"/>
        <v>207</v>
      </c>
      <c r="AI81" s="301">
        <f t="shared" si="52"/>
        <v>212</v>
      </c>
      <c r="AJ81" s="131"/>
      <c r="AK81" s="131"/>
      <c r="AL81" s="259"/>
      <c r="AM81" s="131"/>
      <c r="AN81" s="131"/>
      <c r="AO81" s="131"/>
      <c r="AP81" s="131"/>
      <c r="AQ81" s="132"/>
      <c r="AR81" s="132"/>
      <c r="AS81" s="132"/>
      <c r="AT81" s="132"/>
      <c r="AU81" s="132"/>
      <c r="AV81" s="132"/>
      <c r="AW81" s="132"/>
      <c r="AX81" s="131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</row>
    <row r="82" spans="1:77" s="133" customFormat="1" x14ac:dyDescent="0.3">
      <c r="A82" s="131"/>
      <c r="B82" s="301">
        <v>48</v>
      </c>
      <c r="C82" s="301">
        <f t="shared" ref="C82:R84" si="53">B82+5</f>
        <v>53</v>
      </c>
      <c r="D82" s="301">
        <f t="shared" si="53"/>
        <v>58</v>
      </c>
      <c r="E82" s="301">
        <f t="shared" si="53"/>
        <v>63</v>
      </c>
      <c r="F82" s="301">
        <f t="shared" si="53"/>
        <v>68</v>
      </c>
      <c r="G82" s="301">
        <f t="shared" si="53"/>
        <v>73</v>
      </c>
      <c r="H82" s="301">
        <f t="shared" si="53"/>
        <v>78</v>
      </c>
      <c r="I82" s="301">
        <f t="shared" si="53"/>
        <v>83</v>
      </c>
      <c r="J82" s="301">
        <f t="shared" si="53"/>
        <v>88</v>
      </c>
      <c r="K82" s="301">
        <f t="shared" si="53"/>
        <v>93</v>
      </c>
      <c r="L82" s="301">
        <f t="shared" si="53"/>
        <v>98</v>
      </c>
      <c r="M82" s="301">
        <f t="shared" si="53"/>
        <v>103</v>
      </c>
      <c r="N82" s="301">
        <f t="shared" si="53"/>
        <v>108</v>
      </c>
      <c r="O82" s="301">
        <f t="shared" si="53"/>
        <v>113</v>
      </c>
      <c r="P82" s="301">
        <f t="shared" si="53"/>
        <v>118</v>
      </c>
      <c r="Q82" s="301">
        <f t="shared" si="53"/>
        <v>123</v>
      </c>
      <c r="R82" s="301">
        <f t="shared" si="53"/>
        <v>128</v>
      </c>
      <c r="S82" s="301">
        <f t="shared" ref="S82:AH84" si="54">R82+5</f>
        <v>133</v>
      </c>
      <c r="T82" s="301">
        <f t="shared" si="54"/>
        <v>138</v>
      </c>
      <c r="U82" s="301">
        <f t="shared" si="54"/>
        <v>143</v>
      </c>
      <c r="V82" s="301">
        <f t="shared" si="54"/>
        <v>148</v>
      </c>
      <c r="W82" s="301">
        <f t="shared" si="54"/>
        <v>153</v>
      </c>
      <c r="X82" s="301">
        <f t="shared" si="54"/>
        <v>158</v>
      </c>
      <c r="Y82" s="301">
        <f t="shared" si="54"/>
        <v>163</v>
      </c>
      <c r="Z82" s="301">
        <f t="shared" si="54"/>
        <v>168</v>
      </c>
      <c r="AA82" s="301">
        <f t="shared" si="54"/>
        <v>173</v>
      </c>
      <c r="AB82" s="301">
        <f t="shared" si="54"/>
        <v>178</v>
      </c>
      <c r="AC82" s="301">
        <f t="shared" si="54"/>
        <v>183</v>
      </c>
      <c r="AD82" s="301">
        <f t="shared" si="54"/>
        <v>188</v>
      </c>
      <c r="AE82" s="301">
        <f t="shared" si="54"/>
        <v>193</v>
      </c>
      <c r="AF82" s="301">
        <f t="shared" si="54"/>
        <v>198</v>
      </c>
      <c r="AG82" s="301">
        <f t="shared" si="54"/>
        <v>203</v>
      </c>
      <c r="AH82" s="301">
        <f t="shared" si="54"/>
        <v>208</v>
      </c>
      <c r="AI82" s="301">
        <f t="shared" ref="AI82:AI84" si="55">AH82+5</f>
        <v>213</v>
      </c>
      <c r="AJ82" s="131"/>
      <c r="AK82" s="131"/>
      <c r="AL82" s="259"/>
      <c r="AM82" s="131"/>
      <c r="AN82" s="131"/>
      <c r="AO82" s="131"/>
      <c r="AP82" s="131"/>
      <c r="AQ82" s="132"/>
      <c r="AR82" s="132"/>
      <c r="AS82" s="132"/>
      <c r="AT82" s="132"/>
      <c r="AU82" s="132"/>
      <c r="AV82" s="132"/>
      <c r="AW82" s="132"/>
      <c r="AX82" s="131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</row>
    <row r="83" spans="1:77" s="133" customFormat="1" x14ac:dyDescent="0.3">
      <c r="A83" s="131"/>
      <c r="B83" s="301">
        <f>B82+1</f>
        <v>49</v>
      </c>
      <c r="C83" s="301">
        <f t="shared" si="53"/>
        <v>54</v>
      </c>
      <c r="D83" s="301">
        <f t="shared" si="53"/>
        <v>59</v>
      </c>
      <c r="E83" s="301">
        <f t="shared" si="53"/>
        <v>64</v>
      </c>
      <c r="F83" s="301">
        <f t="shared" si="53"/>
        <v>69</v>
      </c>
      <c r="G83" s="301">
        <f t="shared" si="53"/>
        <v>74</v>
      </c>
      <c r="H83" s="301">
        <f t="shared" si="53"/>
        <v>79</v>
      </c>
      <c r="I83" s="301">
        <f t="shared" si="53"/>
        <v>84</v>
      </c>
      <c r="J83" s="301">
        <f t="shared" si="53"/>
        <v>89</v>
      </c>
      <c r="K83" s="301">
        <f t="shared" si="53"/>
        <v>94</v>
      </c>
      <c r="L83" s="301">
        <f t="shared" si="53"/>
        <v>99</v>
      </c>
      <c r="M83" s="301">
        <f t="shared" si="53"/>
        <v>104</v>
      </c>
      <c r="N83" s="301">
        <f t="shared" si="53"/>
        <v>109</v>
      </c>
      <c r="O83" s="301">
        <f t="shared" si="53"/>
        <v>114</v>
      </c>
      <c r="P83" s="301">
        <f t="shared" si="53"/>
        <v>119</v>
      </c>
      <c r="Q83" s="301">
        <f t="shared" si="53"/>
        <v>124</v>
      </c>
      <c r="R83" s="301">
        <f t="shared" si="53"/>
        <v>129</v>
      </c>
      <c r="S83" s="301">
        <f t="shared" si="54"/>
        <v>134</v>
      </c>
      <c r="T83" s="301">
        <f t="shared" si="54"/>
        <v>139</v>
      </c>
      <c r="U83" s="301">
        <f t="shared" si="54"/>
        <v>144</v>
      </c>
      <c r="V83" s="301">
        <f t="shared" si="54"/>
        <v>149</v>
      </c>
      <c r="W83" s="301">
        <f t="shared" si="54"/>
        <v>154</v>
      </c>
      <c r="X83" s="301">
        <f t="shared" si="54"/>
        <v>159</v>
      </c>
      <c r="Y83" s="301">
        <f t="shared" si="54"/>
        <v>164</v>
      </c>
      <c r="Z83" s="301">
        <f t="shared" si="54"/>
        <v>169</v>
      </c>
      <c r="AA83" s="301">
        <f t="shared" si="54"/>
        <v>174</v>
      </c>
      <c r="AB83" s="301">
        <f t="shared" si="54"/>
        <v>179</v>
      </c>
      <c r="AC83" s="301">
        <f t="shared" si="54"/>
        <v>184</v>
      </c>
      <c r="AD83" s="301">
        <f t="shared" si="54"/>
        <v>189</v>
      </c>
      <c r="AE83" s="301">
        <f t="shared" si="54"/>
        <v>194</v>
      </c>
      <c r="AF83" s="301">
        <f t="shared" si="54"/>
        <v>199</v>
      </c>
      <c r="AG83" s="301">
        <f t="shared" si="54"/>
        <v>204</v>
      </c>
      <c r="AH83" s="301">
        <f t="shared" si="54"/>
        <v>209</v>
      </c>
      <c r="AI83" s="301">
        <f t="shared" si="55"/>
        <v>214</v>
      </c>
      <c r="AJ83" s="131"/>
      <c r="AK83" s="131"/>
      <c r="AL83" s="259"/>
      <c r="AM83" s="131"/>
      <c r="AN83" s="131"/>
      <c r="AO83" s="131"/>
      <c r="AP83" s="131"/>
      <c r="AQ83" s="132"/>
      <c r="AR83" s="132"/>
      <c r="AS83" s="132"/>
      <c r="AT83" s="132"/>
      <c r="AU83" s="132"/>
      <c r="AV83" s="132"/>
      <c r="AW83" s="132"/>
      <c r="AX83" s="131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</row>
    <row r="84" spans="1:77" s="133" customFormat="1" x14ac:dyDescent="0.3">
      <c r="A84" s="131"/>
      <c r="B84" s="301">
        <f>B83+1</f>
        <v>50</v>
      </c>
      <c r="C84" s="301">
        <f t="shared" si="53"/>
        <v>55</v>
      </c>
      <c r="D84" s="301">
        <f t="shared" si="53"/>
        <v>60</v>
      </c>
      <c r="E84" s="301">
        <f t="shared" si="53"/>
        <v>65</v>
      </c>
      <c r="F84" s="301">
        <f t="shared" si="53"/>
        <v>70</v>
      </c>
      <c r="G84" s="301">
        <f t="shared" si="53"/>
        <v>75</v>
      </c>
      <c r="H84" s="301">
        <f t="shared" si="53"/>
        <v>80</v>
      </c>
      <c r="I84" s="301">
        <f t="shared" si="53"/>
        <v>85</v>
      </c>
      <c r="J84" s="301">
        <f t="shared" si="53"/>
        <v>90</v>
      </c>
      <c r="K84" s="301">
        <f t="shared" si="53"/>
        <v>95</v>
      </c>
      <c r="L84" s="301">
        <f t="shared" si="53"/>
        <v>100</v>
      </c>
      <c r="M84" s="301">
        <f t="shared" si="53"/>
        <v>105</v>
      </c>
      <c r="N84" s="301">
        <f t="shared" si="53"/>
        <v>110</v>
      </c>
      <c r="O84" s="301">
        <f t="shared" si="53"/>
        <v>115</v>
      </c>
      <c r="P84" s="301">
        <f t="shared" si="53"/>
        <v>120</v>
      </c>
      <c r="Q84" s="301">
        <f t="shared" si="53"/>
        <v>125</v>
      </c>
      <c r="R84" s="301">
        <f t="shared" si="53"/>
        <v>130</v>
      </c>
      <c r="S84" s="301">
        <f t="shared" si="54"/>
        <v>135</v>
      </c>
      <c r="T84" s="301">
        <f t="shared" si="54"/>
        <v>140</v>
      </c>
      <c r="U84" s="301">
        <f t="shared" si="54"/>
        <v>145</v>
      </c>
      <c r="V84" s="301">
        <f t="shared" si="54"/>
        <v>150</v>
      </c>
      <c r="W84" s="301">
        <f t="shared" si="54"/>
        <v>155</v>
      </c>
      <c r="X84" s="301">
        <f t="shared" si="54"/>
        <v>160</v>
      </c>
      <c r="Y84" s="301">
        <f t="shared" si="54"/>
        <v>165</v>
      </c>
      <c r="Z84" s="301">
        <f t="shared" si="54"/>
        <v>170</v>
      </c>
      <c r="AA84" s="301">
        <f t="shared" si="54"/>
        <v>175</v>
      </c>
      <c r="AB84" s="301">
        <f t="shared" si="54"/>
        <v>180</v>
      </c>
      <c r="AC84" s="301">
        <f t="shared" si="54"/>
        <v>185</v>
      </c>
      <c r="AD84" s="301">
        <f t="shared" si="54"/>
        <v>190</v>
      </c>
      <c r="AE84" s="301">
        <f t="shared" si="54"/>
        <v>195</v>
      </c>
      <c r="AF84" s="301">
        <f t="shared" si="54"/>
        <v>200</v>
      </c>
      <c r="AG84" s="301">
        <f t="shared" si="54"/>
        <v>205</v>
      </c>
      <c r="AH84" s="301">
        <f t="shared" si="54"/>
        <v>210</v>
      </c>
      <c r="AI84" s="301">
        <f t="shared" si="55"/>
        <v>215</v>
      </c>
      <c r="AJ84" s="131"/>
      <c r="AK84" s="131"/>
      <c r="AL84" s="259"/>
      <c r="AM84" s="131"/>
      <c r="AN84" s="131"/>
      <c r="AO84" s="131"/>
      <c r="AP84" s="131"/>
      <c r="AQ84" s="132"/>
      <c r="AR84" s="132"/>
      <c r="AS84" s="132"/>
      <c r="AT84" s="132"/>
      <c r="AU84" s="132"/>
      <c r="AV84" s="132"/>
      <c r="AW84" s="132"/>
      <c r="AX84" s="131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</row>
    <row r="85" spans="1:77" x14ac:dyDescent="0.3">
      <c r="A85" s="4"/>
      <c r="B85" s="301"/>
      <c r="C85" s="301"/>
      <c r="D85" s="301"/>
      <c r="E85" s="301"/>
      <c r="F85" s="301"/>
      <c r="G85" s="301"/>
      <c r="H85" s="301"/>
      <c r="I85" s="301"/>
      <c r="J85" s="301"/>
      <c r="K85" s="301"/>
      <c r="L85" s="301"/>
      <c r="M85" s="301"/>
      <c r="N85" s="301"/>
      <c r="O85" s="301"/>
      <c r="P85" s="301"/>
      <c r="Q85" s="301"/>
      <c r="R85" s="301"/>
      <c r="S85" s="301"/>
      <c r="T85" s="301"/>
      <c r="U85" s="301"/>
      <c r="V85" s="301"/>
      <c r="W85" s="301"/>
      <c r="X85" s="301"/>
      <c r="Y85" s="301"/>
      <c r="Z85" s="301"/>
      <c r="AA85" s="301"/>
      <c r="AB85" s="301"/>
      <c r="AC85" s="301"/>
      <c r="AD85" s="301"/>
      <c r="AE85" s="301"/>
      <c r="AF85" s="301"/>
      <c r="AG85" s="301"/>
      <c r="AH85" s="301"/>
      <c r="AI85" s="301"/>
      <c r="AJ85" s="4"/>
      <c r="AK85" s="4"/>
      <c r="AL85" s="45"/>
      <c r="AM85" s="4"/>
      <c r="AN85" s="4"/>
      <c r="AO85" s="4"/>
      <c r="AP85" s="4"/>
      <c r="AQ85" s="10"/>
      <c r="AR85" s="10"/>
      <c r="AS85" s="10"/>
      <c r="AT85" s="10"/>
      <c r="AU85" s="10"/>
      <c r="AV85" s="10"/>
      <c r="AW85" s="10"/>
      <c r="AX85" s="4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</sheetData>
  <sheetProtection formatCells="0" insertColumns="0" insertRows="0"/>
  <mergeCells count="1">
    <mergeCell ref="F1:L1"/>
  </mergeCells>
  <conditionalFormatting sqref="AZ16:BR16">
    <cfRule type="cellIs" dxfId="202" priority="4069" operator="equal">
      <formula>0</formula>
    </cfRule>
    <cfRule type="cellIs" dxfId="201" priority="4070" operator="greaterThan">
      <formula>0</formula>
    </cfRule>
  </conditionalFormatting>
  <conditionalFormatting sqref="AZ19:BR19">
    <cfRule type="cellIs" dxfId="200" priority="4067" operator="equal">
      <formula>0</formula>
    </cfRule>
    <cfRule type="cellIs" dxfId="199" priority="4068" operator="greaterThan">
      <formula>0</formula>
    </cfRule>
  </conditionalFormatting>
  <conditionalFormatting sqref="AZ22:BR22">
    <cfRule type="cellIs" dxfId="198" priority="4065" operator="equal">
      <formula>0</formula>
    </cfRule>
    <cfRule type="cellIs" dxfId="197" priority="4066" operator="greaterThan">
      <formula>0</formula>
    </cfRule>
  </conditionalFormatting>
  <conditionalFormatting sqref="AZ26:BR26">
    <cfRule type="cellIs" dxfId="196" priority="4063" operator="equal">
      <formula>0</formula>
    </cfRule>
    <cfRule type="cellIs" dxfId="195" priority="4064" operator="greaterThan">
      <formula>0</formula>
    </cfRule>
  </conditionalFormatting>
  <conditionalFormatting sqref="AZ29:BR29">
    <cfRule type="cellIs" dxfId="194" priority="4061" operator="equal">
      <formula>0</formula>
    </cfRule>
    <cfRule type="cellIs" dxfId="193" priority="4062" operator="greaterThan">
      <formula>0</formula>
    </cfRule>
  </conditionalFormatting>
  <conditionalFormatting sqref="AZ32:BR32">
    <cfRule type="cellIs" dxfId="192" priority="4059" operator="equal">
      <formula>0</formula>
    </cfRule>
    <cfRule type="cellIs" dxfId="191" priority="4060" operator="greaterThan">
      <formula>0</formula>
    </cfRule>
  </conditionalFormatting>
  <conditionalFormatting sqref="AZ36:BR36">
    <cfRule type="cellIs" dxfId="190" priority="4057" operator="equal">
      <formula>0</formula>
    </cfRule>
    <cfRule type="cellIs" dxfId="189" priority="4058" operator="greaterThan">
      <formula>0</formula>
    </cfRule>
  </conditionalFormatting>
  <conditionalFormatting sqref="AZ39:BR39">
    <cfRule type="cellIs" dxfId="188" priority="4055" operator="equal">
      <formula>0</formula>
    </cfRule>
    <cfRule type="cellIs" dxfId="187" priority="4056" operator="greaterThan">
      <formula>0</formula>
    </cfRule>
  </conditionalFormatting>
  <conditionalFormatting sqref="AZ42:BR42">
    <cfRule type="cellIs" dxfId="186" priority="4053" operator="equal">
      <formula>0</formula>
    </cfRule>
    <cfRule type="cellIs" dxfId="185" priority="4054" operator="greaterThan">
      <formula>0</formula>
    </cfRule>
  </conditionalFormatting>
  <conditionalFormatting sqref="AZ46:BR46">
    <cfRule type="cellIs" dxfId="184" priority="4051" operator="equal">
      <formula>0</formula>
    </cfRule>
    <cfRule type="cellIs" dxfId="183" priority="4052" operator="greaterThan">
      <formula>0</formula>
    </cfRule>
  </conditionalFormatting>
  <conditionalFormatting sqref="AZ49:BR49">
    <cfRule type="cellIs" dxfId="182" priority="4049" operator="equal">
      <formula>0</formula>
    </cfRule>
    <cfRule type="cellIs" dxfId="181" priority="4050" operator="greaterThan">
      <formula>0</formula>
    </cfRule>
  </conditionalFormatting>
  <conditionalFormatting sqref="AZ52:BR52">
    <cfRule type="cellIs" dxfId="180" priority="4047" operator="equal">
      <formula>0</formula>
    </cfRule>
    <cfRule type="cellIs" dxfId="179" priority="4048" operator="greaterThan">
      <formula>0</formula>
    </cfRule>
  </conditionalFormatting>
  <conditionalFormatting sqref="AZ56:BR56">
    <cfRule type="cellIs" dxfId="178" priority="4045" operator="equal">
      <formula>0</formula>
    </cfRule>
    <cfRule type="cellIs" dxfId="177" priority="4046" operator="greaterThan">
      <formula>0</formula>
    </cfRule>
  </conditionalFormatting>
  <conditionalFormatting sqref="AZ59:BR59">
    <cfRule type="cellIs" dxfId="176" priority="4043" operator="equal">
      <formula>0</formula>
    </cfRule>
    <cfRule type="cellIs" dxfId="175" priority="4044" operator="greaterThan">
      <formula>0</formula>
    </cfRule>
  </conditionalFormatting>
  <conditionalFormatting sqref="AZ62:BR62">
    <cfRule type="cellIs" dxfId="174" priority="4041" operator="equal">
      <formula>0</formula>
    </cfRule>
    <cfRule type="cellIs" dxfId="173" priority="4042" operator="greaterThan">
      <formula>0</formula>
    </cfRule>
  </conditionalFormatting>
  <conditionalFormatting sqref="A28:A29 A45:A46 A48:A49 A55:A56 A58:A59 A5:A6 A8:A9 A25:A26">
    <cfRule type="cellIs" dxfId="172" priority="4040" stopIfTrue="1" operator="equal">
      <formula>TRUE</formula>
    </cfRule>
  </conditionalFormatting>
  <conditionalFormatting sqref="A35:A36 A38:A39">
    <cfRule type="cellIs" dxfId="171" priority="4039" stopIfTrue="1" operator="equal">
      <formula>TRUE</formula>
    </cfRule>
  </conditionalFormatting>
  <conditionalFormatting sqref="AP16">
    <cfRule type="duplicateValues" dxfId="170" priority="4036"/>
  </conditionalFormatting>
  <conditionalFormatting sqref="AP19">
    <cfRule type="duplicateValues" dxfId="169" priority="4035"/>
  </conditionalFormatting>
  <conditionalFormatting sqref="AP26">
    <cfRule type="duplicateValues" dxfId="168" priority="4034"/>
  </conditionalFormatting>
  <conditionalFormatting sqref="AP39">
    <cfRule type="duplicateValues" dxfId="167" priority="4033"/>
  </conditionalFormatting>
  <conditionalFormatting sqref="AP36">
    <cfRule type="duplicateValues" dxfId="166" priority="4032"/>
  </conditionalFormatting>
  <conditionalFormatting sqref="AP39">
    <cfRule type="duplicateValues" dxfId="165" priority="4031"/>
  </conditionalFormatting>
  <conditionalFormatting sqref="AP49">
    <cfRule type="duplicateValues" dxfId="164" priority="4030"/>
  </conditionalFormatting>
  <conditionalFormatting sqref="AP46">
    <cfRule type="duplicateValues" dxfId="163" priority="4029"/>
  </conditionalFormatting>
  <conditionalFormatting sqref="AP49">
    <cfRule type="duplicateValues" dxfId="162" priority="4028"/>
  </conditionalFormatting>
  <conditionalFormatting sqref="AK6:AM6 AO6:AP6">
    <cfRule type="duplicateValues" dxfId="161" priority="4027"/>
  </conditionalFormatting>
  <conditionalFormatting sqref="AP9">
    <cfRule type="duplicateValues" dxfId="160" priority="4026"/>
  </conditionalFormatting>
  <conditionalFormatting sqref="AP36">
    <cfRule type="duplicateValues" dxfId="159" priority="4025"/>
  </conditionalFormatting>
  <conditionalFormatting sqref="AP39">
    <cfRule type="duplicateValues" dxfId="158" priority="4024"/>
  </conditionalFormatting>
  <conditionalFormatting sqref="AM36">
    <cfRule type="duplicateValues" dxfId="157" priority="4023"/>
  </conditionalFormatting>
  <conditionalFormatting sqref="AM39">
    <cfRule type="duplicateValues" dxfId="156" priority="4022"/>
  </conditionalFormatting>
  <conditionalFormatting sqref="AM46">
    <cfRule type="duplicateValues" dxfId="155" priority="4021"/>
  </conditionalFormatting>
  <conditionalFormatting sqref="AM49">
    <cfRule type="duplicateValues" dxfId="154" priority="4020"/>
  </conditionalFormatting>
  <conditionalFormatting sqref="AO46">
    <cfRule type="duplicateValues" dxfId="153" priority="4019"/>
  </conditionalFormatting>
  <conditionalFormatting sqref="AL6">
    <cfRule type="duplicateValues" dxfId="152" priority="4018"/>
  </conditionalFormatting>
  <conditionalFormatting sqref="AK9:AL9 AP9">
    <cfRule type="duplicateValues" dxfId="151" priority="4017"/>
  </conditionalFormatting>
  <conditionalFormatting sqref="AL6">
    <cfRule type="duplicateValues" dxfId="150" priority="4016"/>
  </conditionalFormatting>
  <conditionalFormatting sqref="AK6">
    <cfRule type="duplicateValues" dxfId="149" priority="4015"/>
  </conditionalFormatting>
  <conditionalFormatting sqref="AK16:AL16 AP16">
    <cfRule type="duplicateValues" dxfId="148" priority="4014"/>
  </conditionalFormatting>
  <conditionalFormatting sqref="AP19">
    <cfRule type="duplicateValues" dxfId="147" priority="4013"/>
  </conditionalFormatting>
  <conditionalFormatting sqref="AK9">
    <cfRule type="duplicateValues" dxfId="146" priority="4012"/>
  </conditionalFormatting>
  <conditionalFormatting sqref="AK9">
    <cfRule type="duplicateValues" dxfId="145" priority="4011"/>
  </conditionalFormatting>
  <conditionalFormatting sqref="AJ26">
    <cfRule type="duplicateValues" dxfId="144" priority="4010"/>
  </conditionalFormatting>
  <conditionalFormatting sqref="AJ29">
    <cfRule type="duplicateValues" dxfId="143" priority="4009"/>
  </conditionalFormatting>
  <conditionalFormatting sqref="AJ46">
    <cfRule type="duplicateValues" dxfId="142" priority="4008"/>
  </conditionalFormatting>
  <conditionalFormatting sqref="AJ49">
    <cfRule type="duplicateValues" dxfId="141" priority="4007"/>
  </conditionalFormatting>
  <conditionalFormatting sqref="AK16">
    <cfRule type="duplicateValues" dxfId="140" priority="4006"/>
  </conditionalFormatting>
  <conditionalFormatting sqref="AK16">
    <cfRule type="duplicateValues" dxfId="139" priority="4005"/>
  </conditionalFormatting>
  <conditionalFormatting sqref="AK19">
    <cfRule type="duplicateValues" dxfId="138" priority="4004"/>
  </conditionalFormatting>
  <conditionalFormatting sqref="AK19">
    <cfRule type="duplicateValues" dxfId="137" priority="4003"/>
  </conditionalFormatting>
  <conditionalFormatting sqref="AK26">
    <cfRule type="duplicateValues" dxfId="136" priority="4002"/>
  </conditionalFormatting>
  <conditionalFormatting sqref="AK26">
    <cfRule type="duplicateValues" dxfId="135" priority="4001"/>
  </conditionalFormatting>
  <conditionalFormatting sqref="AK29">
    <cfRule type="duplicateValues" dxfId="134" priority="4000"/>
  </conditionalFormatting>
  <conditionalFormatting sqref="AK29">
    <cfRule type="duplicateValues" dxfId="133" priority="3999"/>
  </conditionalFormatting>
  <conditionalFormatting sqref="AK39">
    <cfRule type="duplicateValues" dxfId="132" priority="3998"/>
  </conditionalFormatting>
  <conditionalFormatting sqref="AK39">
    <cfRule type="duplicateValues" dxfId="131" priority="3997"/>
  </conditionalFormatting>
  <conditionalFormatting sqref="AK46">
    <cfRule type="duplicateValues" dxfId="130" priority="3996"/>
  </conditionalFormatting>
  <conditionalFormatting sqref="AK46">
    <cfRule type="duplicateValues" dxfId="129" priority="3995"/>
  </conditionalFormatting>
  <conditionalFormatting sqref="AP29">
    <cfRule type="duplicateValues" dxfId="128" priority="3994"/>
  </conditionalFormatting>
  <conditionalFormatting sqref="AM36 AM46">
    <cfRule type="duplicateValues" dxfId="127" priority="3993"/>
  </conditionalFormatting>
  <conditionalFormatting sqref="AM49">
    <cfRule type="duplicateValues" dxfId="126" priority="3992"/>
  </conditionalFormatting>
  <conditionalFormatting sqref="AK6">
    <cfRule type="duplicateValues" dxfId="125" priority="3991"/>
  </conditionalFormatting>
  <conditionalFormatting sqref="AK6">
    <cfRule type="duplicateValues" dxfId="124" priority="3990"/>
  </conditionalFormatting>
  <conditionalFormatting sqref="AK19">
    <cfRule type="duplicateValues" dxfId="123" priority="3989"/>
  </conditionalFormatting>
  <conditionalFormatting sqref="AK39">
    <cfRule type="duplicateValues" dxfId="122" priority="3988"/>
  </conditionalFormatting>
  <conditionalFormatting sqref="AJ26">
    <cfRule type="duplicateValues" dxfId="121" priority="3987"/>
  </conditionalFormatting>
  <conditionalFormatting sqref="AJ26">
    <cfRule type="duplicateValues" dxfId="120" priority="3986"/>
  </conditionalFormatting>
  <conditionalFormatting sqref="AJ29">
    <cfRule type="duplicateValues" dxfId="119" priority="3985"/>
  </conditionalFormatting>
  <conditionalFormatting sqref="AJ29">
    <cfRule type="duplicateValues" dxfId="118" priority="3984"/>
  </conditionalFormatting>
  <conditionalFormatting sqref="AJ46">
    <cfRule type="duplicateValues" dxfId="117" priority="3983"/>
  </conditionalFormatting>
  <conditionalFormatting sqref="AJ46">
    <cfRule type="duplicateValues" dxfId="116" priority="3982"/>
  </conditionalFormatting>
  <conditionalFormatting sqref="AJ49">
    <cfRule type="duplicateValues" dxfId="115" priority="3981"/>
  </conditionalFormatting>
  <conditionalFormatting sqref="AJ49">
    <cfRule type="duplicateValues" dxfId="114" priority="3980"/>
  </conditionalFormatting>
  <conditionalFormatting sqref="AK26">
    <cfRule type="duplicateValues" dxfId="113" priority="3979"/>
  </conditionalFormatting>
  <conditionalFormatting sqref="AK29">
    <cfRule type="duplicateValues" dxfId="112" priority="3978"/>
  </conditionalFormatting>
  <conditionalFormatting sqref="AM39">
    <cfRule type="duplicateValues" dxfId="111" priority="3977"/>
  </conditionalFormatting>
  <conditionalFormatting sqref="AK46">
    <cfRule type="duplicateValues" dxfId="110" priority="3976"/>
  </conditionalFormatting>
  <conditionalFormatting sqref="AJ6">
    <cfRule type="duplicateValues" dxfId="109" priority="3975"/>
  </conditionalFormatting>
  <conditionalFormatting sqref="AJ6">
    <cfRule type="duplicateValues" dxfId="108" priority="3974"/>
  </conditionalFormatting>
  <conditionalFormatting sqref="AJ6">
    <cfRule type="duplicateValues" dxfId="107" priority="3973"/>
  </conditionalFormatting>
  <conditionalFormatting sqref="AJ16">
    <cfRule type="duplicateValues" dxfId="106" priority="3972"/>
  </conditionalFormatting>
  <conditionalFormatting sqref="AJ16">
    <cfRule type="duplicateValues" dxfId="105" priority="3971"/>
  </conditionalFormatting>
  <conditionalFormatting sqref="AJ16">
    <cfRule type="duplicateValues" dxfId="104" priority="3970"/>
  </conditionalFormatting>
  <conditionalFormatting sqref="AJ19">
    <cfRule type="duplicateValues" dxfId="103" priority="3969"/>
  </conditionalFormatting>
  <conditionalFormatting sqref="AJ19">
    <cfRule type="duplicateValues" dxfId="102" priority="3968"/>
  </conditionalFormatting>
  <conditionalFormatting sqref="AJ19">
    <cfRule type="duplicateValues" dxfId="101" priority="3967"/>
  </conditionalFormatting>
  <conditionalFormatting sqref="AN16">
    <cfRule type="duplicateValues" dxfId="100" priority="3966"/>
  </conditionalFormatting>
  <conditionalFormatting sqref="AO9">
    <cfRule type="duplicateValues" dxfId="99" priority="3965"/>
  </conditionalFormatting>
  <conditionalFormatting sqref="AL19">
    <cfRule type="duplicateValues" dxfId="98" priority="3964"/>
  </conditionalFormatting>
  <conditionalFormatting sqref="AL46 AL26">
    <cfRule type="duplicateValues" dxfId="97" priority="3963"/>
  </conditionalFormatting>
  <conditionalFormatting sqref="AL49 AL29">
    <cfRule type="duplicateValues" dxfId="96" priority="3962"/>
  </conditionalFormatting>
  <conditionalFormatting sqref="AM26">
    <cfRule type="duplicateValues" dxfId="95" priority="3961"/>
  </conditionalFormatting>
  <conditionalFormatting sqref="AM29">
    <cfRule type="duplicateValues" dxfId="94" priority="3960"/>
  </conditionalFormatting>
  <conditionalFormatting sqref="AN19">
    <cfRule type="duplicateValues" dxfId="93" priority="3959"/>
  </conditionalFormatting>
  <conditionalFormatting sqref="AN26">
    <cfRule type="duplicateValues" dxfId="92" priority="3958"/>
  </conditionalFormatting>
  <conditionalFormatting sqref="AN29">
    <cfRule type="duplicateValues" dxfId="91" priority="3957"/>
  </conditionalFormatting>
  <conditionalFormatting sqref="AN36">
    <cfRule type="duplicateValues" dxfId="90" priority="3956"/>
  </conditionalFormatting>
  <conditionalFormatting sqref="AN39">
    <cfRule type="duplicateValues" dxfId="89" priority="3955"/>
  </conditionalFormatting>
  <conditionalFormatting sqref="AN46">
    <cfRule type="duplicateValues" dxfId="88" priority="3954"/>
  </conditionalFormatting>
  <conditionalFormatting sqref="AN49">
    <cfRule type="duplicateValues" dxfId="87" priority="3953"/>
  </conditionalFormatting>
  <conditionalFormatting sqref="AO16">
    <cfRule type="duplicateValues" dxfId="86" priority="3952"/>
  </conditionalFormatting>
  <conditionalFormatting sqref="AO19">
    <cfRule type="duplicateValues" dxfId="85" priority="3951"/>
  </conditionalFormatting>
  <conditionalFormatting sqref="AO26">
    <cfRule type="duplicateValues" dxfId="84" priority="3950"/>
  </conditionalFormatting>
  <conditionalFormatting sqref="AO29">
    <cfRule type="duplicateValues" dxfId="83" priority="3949"/>
  </conditionalFormatting>
  <conditionalFormatting sqref="AO36">
    <cfRule type="duplicateValues" dxfId="82" priority="3948"/>
  </conditionalFormatting>
  <conditionalFormatting sqref="AO39">
    <cfRule type="duplicateValues" dxfId="81" priority="3947"/>
  </conditionalFormatting>
  <conditionalFormatting sqref="AJ36">
    <cfRule type="duplicateValues" dxfId="80" priority="3946"/>
  </conditionalFormatting>
  <conditionalFormatting sqref="AJ36">
    <cfRule type="duplicateValues" dxfId="79" priority="3945"/>
  </conditionalFormatting>
  <conditionalFormatting sqref="AJ36">
    <cfRule type="duplicateValues" dxfId="78" priority="3944"/>
  </conditionalFormatting>
  <conditionalFormatting sqref="AZ6:BR6">
    <cfRule type="cellIs" dxfId="77" priority="3942" operator="equal">
      <formula>0</formula>
    </cfRule>
    <cfRule type="cellIs" dxfId="76" priority="3943" operator="greaterThan">
      <formula>0</formula>
    </cfRule>
  </conditionalFormatting>
  <conditionalFormatting sqref="AZ9:BR9">
    <cfRule type="cellIs" dxfId="75" priority="3940" operator="equal">
      <formula>0</formula>
    </cfRule>
    <cfRule type="cellIs" dxfId="74" priority="3941" operator="greaterThan">
      <formula>0</formula>
    </cfRule>
  </conditionalFormatting>
  <conditionalFormatting sqref="AZ12:BR12">
    <cfRule type="cellIs" dxfId="73" priority="3938" operator="equal">
      <formula>0</formula>
    </cfRule>
    <cfRule type="cellIs" dxfId="72" priority="3939" operator="greaterThan">
      <formula>0</formula>
    </cfRule>
  </conditionalFormatting>
  <conditionalFormatting sqref="AK49">
    <cfRule type="duplicateValues" dxfId="71" priority="3937"/>
  </conditionalFormatting>
  <conditionalFormatting sqref="AK49">
    <cfRule type="duplicateValues" dxfId="70" priority="3936"/>
  </conditionalFormatting>
  <conditionalFormatting sqref="AK49">
    <cfRule type="duplicateValues" dxfId="69" priority="3935"/>
  </conditionalFormatting>
  <conditionalFormatting sqref="AL36">
    <cfRule type="duplicateValues" dxfId="68" priority="3934"/>
  </conditionalFormatting>
  <conditionalFormatting sqref="AL39">
    <cfRule type="duplicateValues" dxfId="67" priority="3933"/>
  </conditionalFormatting>
  <conditionalFormatting sqref="AM9">
    <cfRule type="duplicateValues" dxfId="66" priority="3932"/>
  </conditionalFormatting>
  <conditionalFormatting sqref="AM16">
    <cfRule type="duplicateValues" dxfId="65" priority="3931"/>
  </conditionalFormatting>
  <conditionalFormatting sqref="AM19">
    <cfRule type="duplicateValues" dxfId="64" priority="3930"/>
  </conditionalFormatting>
  <conditionalFormatting sqref="AN6">
    <cfRule type="duplicateValues" dxfId="63" priority="3917"/>
  </conditionalFormatting>
  <conditionalFormatting sqref="AN9">
    <cfRule type="duplicateValues" dxfId="62" priority="3916"/>
  </conditionalFormatting>
  <conditionalFormatting sqref="AO49">
    <cfRule type="duplicateValues" dxfId="61" priority="3915"/>
  </conditionalFormatting>
  <conditionalFormatting sqref="AH6">
    <cfRule type="duplicateValues" dxfId="60" priority="3368"/>
  </conditionalFormatting>
  <conditionalFormatting sqref="AH9">
    <cfRule type="duplicateValues" dxfId="59" priority="3367"/>
  </conditionalFormatting>
  <conditionalFormatting sqref="AH26:AI26">
    <cfRule type="duplicateValues" dxfId="58" priority="1672"/>
  </conditionalFormatting>
  <conditionalFormatting sqref="AH26">
    <cfRule type="duplicateValues" dxfId="57" priority="1671"/>
  </conditionalFormatting>
  <conditionalFormatting sqref="AH29">
    <cfRule type="duplicateValues" dxfId="56" priority="1670"/>
  </conditionalFormatting>
  <conditionalFormatting sqref="AI26">
    <cfRule type="duplicateValues" dxfId="55" priority="1669"/>
  </conditionalFormatting>
  <conditionalFormatting sqref="AI29">
    <cfRule type="duplicateValues" dxfId="54" priority="1668"/>
  </conditionalFormatting>
  <conditionalFormatting sqref="A15:A16 A18:A19">
    <cfRule type="cellIs" dxfId="53" priority="1463" stopIfTrue="1" operator="equal">
      <formula>TRUE</formula>
    </cfRule>
  </conditionalFormatting>
  <conditionalFormatting sqref="AH36:AI36">
    <cfRule type="duplicateValues" dxfId="52" priority="592"/>
  </conditionalFormatting>
  <conditionalFormatting sqref="AH36">
    <cfRule type="duplicateValues" dxfId="51" priority="591"/>
  </conditionalFormatting>
  <conditionalFormatting sqref="AH39">
    <cfRule type="duplicateValues" dxfId="50" priority="590"/>
  </conditionalFormatting>
  <conditionalFormatting sqref="AI36">
    <cfRule type="duplicateValues" dxfId="49" priority="589"/>
  </conditionalFormatting>
  <conditionalFormatting sqref="AI39">
    <cfRule type="duplicateValues" dxfId="48" priority="588"/>
  </conditionalFormatting>
  <conditionalFormatting sqref="AH46:AI46">
    <cfRule type="duplicateValues" dxfId="47" priority="463"/>
  </conditionalFormatting>
  <conditionalFormatting sqref="AH46">
    <cfRule type="duplicateValues" dxfId="46" priority="462"/>
  </conditionalFormatting>
  <conditionalFormatting sqref="AH49">
    <cfRule type="duplicateValues" dxfId="45" priority="461"/>
  </conditionalFormatting>
  <conditionalFormatting sqref="AI46">
    <cfRule type="duplicateValues" dxfId="44" priority="460"/>
  </conditionalFormatting>
  <conditionalFormatting sqref="AI49">
    <cfRule type="duplicateValues" dxfId="43" priority="459"/>
  </conditionalFormatting>
  <conditionalFormatting sqref="AI6">
    <cfRule type="duplicateValues" dxfId="42" priority="138"/>
  </conditionalFormatting>
  <conditionalFormatting sqref="AI9">
    <cfRule type="duplicateValues" dxfId="41" priority="137"/>
  </conditionalFormatting>
  <conditionalFormatting sqref="AH16">
    <cfRule type="duplicateValues" dxfId="40" priority="136"/>
  </conditionalFormatting>
  <conditionalFormatting sqref="AH19">
    <cfRule type="duplicateValues" dxfId="39" priority="135"/>
  </conditionalFormatting>
  <conditionalFormatting sqref="AI16">
    <cfRule type="duplicateValues" dxfId="38" priority="130"/>
  </conditionalFormatting>
  <conditionalFormatting sqref="AI19">
    <cfRule type="duplicateValues" dxfId="37" priority="129"/>
  </conditionalFormatting>
  <conditionalFormatting sqref="B6:AG6">
    <cfRule type="duplicateValues" dxfId="36" priority="12"/>
  </conditionalFormatting>
  <conditionalFormatting sqref="B9:AG9">
    <cfRule type="duplicateValues" dxfId="35" priority="11"/>
  </conditionalFormatting>
  <conditionalFormatting sqref="B16:AG16">
    <cfRule type="duplicateValues" dxfId="34" priority="10"/>
  </conditionalFormatting>
  <conditionalFormatting sqref="B19:AG19">
    <cfRule type="duplicateValues" dxfId="33" priority="9"/>
  </conditionalFormatting>
  <conditionalFormatting sqref="B26:AG26">
    <cfRule type="duplicateValues" dxfId="32" priority="8"/>
  </conditionalFormatting>
  <conditionalFormatting sqref="B29:AG29">
    <cfRule type="duplicateValues" dxfId="31" priority="7"/>
  </conditionalFormatting>
  <conditionalFormatting sqref="B36:AG36">
    <cfRule type="duplicateValues" dxfId="30" priority="6"/>
  </conditionalFormatting>
  <conditionalFormatting sqref="B39:AG39">
    <cfRule type="duplicateValues" dxfId="29" priority="5"/>
  </conditionalFormatting>
  <conditionalFormatting sqref="B46:AG46">
    <cfRule type="duplicateValues" dxfId="28" priority="4"/>
  </conditionalFormatting>
  <conditionalFormatting sqref="B49:AG49">
    <cfRule type="duplicateValues" dxfId="27" priority="3"/>
  </conditionalFormatting>
  <conditionalFormatting sqref="B56:AG56">
    <cfRule type="duplicateValues" dxfId="26" priority="2"/>
  </conditionalFormatting>
  <conditionalFormatting sqref="B59:AG59">
    <cfRule type="duplicateValues" dxfId="25" priority="1"/>
  </conditionalFormatting>
  <pageMargins left="0.51181102362204722" right="0.51181102362204722" top="0.78740157480314965" bottom="0.78740157480314965" header="0.31496062992125984" footer="0.31496062992125984"/>
  <pageSetup paperSize="9" scale="25" orientation="landscape" r:id="rId1"/>
  <colBreaks count="1" manualBreakCount="1">
    <brk id="71" max="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06305" r:id="rId4" name="Button 1">
              <controlPr defaultSize="0" print="0" autoFill="0" autoPict="0" macro="[0]!DocentManagerRecolorize">
                <anchor moveWithCells="1" sizeWithCells="1">
                  <from>
                    <xdr:col>35</xdr:col>
                    <xdr:colOff>0</xdr:colOff>
                    <xdr:row>67</xdr:row>
                    <xdr:rowOff>304800</xdr:rowOff>
                  </from>
                  <to>
                    <xdr:col>51</xdr:col>
                    <xdr:colOff>22860</xdr:colOff>
                    <xdr:row>69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038" stopIfTrue="1" operator="containsText" id="{CDA7C543-A7DD-4E7F-83A4-D9065E39C9AB}">
            <xm:f>NOT(ISERROR(SEARCH("Falsch",A5)))</xm:f>
            <xm:f>"Falsch"</xm:f>
            <x14:dxf>
              <font>
                <color theme="0"/>
              </font>
            </x14:dxf>
          </x14:cfRule>
          <xm:sqref>A55:A56 A58:A59 A45:A46 A48:A49 A28:A29 A5:A6 A8:A9 A25:A26</xm:sqref>
        </x14:conditionalFormatting>
        <x14:conditionalFormatting xmlns:xm="http://schemas.microsoft.com/office/excel/2006/main">
          <x14:cfRule type="containsText" priority="4037" stopIfTrue="1" operator="containsText" id="{CE6C5B33-60A2-4626-A9F6-AEF48C8A0ECD}">
            <xm:f>NOT(ISERROR(SEARCH("Falsch",A35)))</xm:f>
            <xm:f>"Falsch"</xm:f>
            <x14:dxf>
              <font>
                <color theme="0"/>
              </font>
            </x14:dxf>
          </x14:cfRule>
          <xm:sqref>A38:A39 A35:A36</xm:sqref>
        </x14:conditionalFormatting>
        <x14:conditionalFormatting xmlns:xm="http://schemas.microsoft.com/office/excel/2006/main">
          <x14:cfRule type="containsText" priority="1462" stopIfTrue="1" operator="containsText" id="{A3B6D227-5952-4403-9252-9D7A6BBCAF37}">
            <xm:f>NOT(ISERROR(SEARCH("Falsch",A15)))</xm:f>
            <xm:f>"Falsch"</xm:f>
            <x14:dxf>
              <font>
                <color theme="0"/>
              </font>
            </x14:dxf>
          </x14:cfRule>
          <xm:sqref>A15:A16 A18:A19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/>
  <dimension ref="A1:A377"/>
  <sheetViews>
    <sheetView topLeftCell="A109" workbookViewId="0">
      <selection activeCell="D140" sqref="D140"/>
    </sheetView>
  </sheetViews>
  <sheetFormatPr baseColWidth="10" defaultRowHeight="14.4" x14ac:dyDescent="0.3"/>
  <cols>
    <col min="1" max="1" width="30.5546875" customWidth="1"/>
  </cols>
  <sheetData>
    <row r="1" spans="1:1" x14ac:dyDescent="0.3">
      <c r="A1" s="1" t="s">
        <v>28</v>
      </c>
    </row>
    <row r="2" spans="1:1" x14ac:dyDescent="0.3">
      <c r="A2" s="161" t="s">
        <v>0</v>
      </c>
    </row>
    <row r="3" spans="1:1" x14ac:dyDescent="0.3">
      <c r="A3" s="60" t="s">
        <v>4</v>
      </c>
    </row>
    <row r="4" spans="1:1" x14ac:dyDescent="0.3">
      <c r="A4" s="114" t="s">
        <v>210</v>
      </c>
    </row>
    <row r="5" spans="1:1" x14ac:dyDescent="0.3">
      <c r="A5" s="154" t="s">
        <v>49</v>
      </c>
    </row>
    <row r="6" spans="1:1" x14ac:dyDescent="0.3">
      <c r="A6" s="56" t="s">
        <v>170</v>
      </c>
    </row>
    <row r="7" spans="1:1" x14ac:dyDescent="0.3">
      <c r="A7" s="407" t="s">
        <v>426</v>
      </c>
    </row>
    <row r="8" spans="1:1" x14ac:dyDescent="0.3">
      <c r="A8" s="76" t="s">
        <v>73</v>
      </c>
    </row>
    <row r="9" spans="1:1" x14ac:dyDescent="0.3">
      <c r="A9" s="274" t="s">
        <v>229</v>
      </c>
    </row>
    <row r="10" spans="1:1" x14ac:dyDescent="0.3">
      <c r="A10" s="111" t="s">
        <v>79</v>
      </c>
    </row>
    <row r="11" spans="1:1" x14ac:dyDescent="0.3">
      <c r="A11" s="56" t="s">
        <v>86</v>
      </c>
    </row>
    <row r="12" spans="1:1" x14ac:dyDescent="0.3">
      <c r="A12" s="56" t="s">
        <v>215</v>
      </c>
    </row>
    <row r="13" spans="1:1" x14ac:dyDescent="0.3">
      <c r="A13" s="164" t="s">
        <v>55</v>
      </c>
    </row>
    <row r="14" spans="1:1" x14ac:dyDescent="0.3">
      <c r="A14" s="282" t="s">
        <v>224</v>
      </c>
    </row>
    <row r="15" spans="1:1" x14ac:dyDescent="0.3">
      <c r="A15" s="72" t="s">
        <v>207</v>
      </c>
    </row>
    <row r="16" spans="1:1" x14ac:dyDescent="0.3">
      <c r="A16" s="116" t="s">
        <v>163</v>
      </c>
    </row>
    <row r="17" spans="1:1" x14ac:dyDescent="0.3">
      <c r="A17" s="56" t="s">
        <v>46</v>
      </c>
    </row>
    <row r="18" spans="1:1" x14ac:dyDescent="0.3">
      <c r="A18" s="66" t="s">
        <v>81</v>
      </c>
    </row>
    <row r="19" spans="1:1" x14ac:dyDescent="0.3">
      <c r="A19" s="53" t="s">
        <v>169</v>
      </c>
    </row>
    <row r="20" spans="1:1" x14ac:dyDescent="0.3">
      <c r="A20" s="112" t="s">
        <v>171</v>
      </c>
    </row>
    <row r="21" spans="1:1" x14ac:dyDescent="0.3">
      <c r="A21" s="95" t="s">
        <v>9</v>
      </c>
    </row>
    <row r="22" spans="1:1" x14ac:dyDescent="0.3">
      <c r="A22" s="93" t="s">
        <v>65</v>
      </c>
    </row>
    <row r="23" spans="1:1" x14ac:dyDescent="0.3">
      <c r="A23" s="115" t="s">
        <v>172</v>
      </c>
    </row>
    <row r="24" spans="1:1" x14ac:dyDescent="0.3">
      <c r="A24" s="57" t="s">
        <v>2</v>
      </c>
    </row>
    <row r="25" spans="1:1" x14ac:dyDescent="0.3">
      <c r="A25" s="61" t="s">
        <v>5</v>
      </c>
    </row>
    <row r="26" spans="1:1" x14ac:dyDescent="0.3">
      <c r="A26" s="109" t="s">
        <v>175</v>
      </c>
    </row>
    <row r="27" spans="1:1" x14ac:dyDescent="0.3">
      <c r="A27" s="279" t="s">
        <v>232</v>
      </c>
    </row>
    <row r="28" spans="1:1" x14ac:dyDescent="0.3">
      <c r="A28" s="471" t="s">
        <v>346</v>
      </c>
    </row>
    <row r="29" spans="1:1" x14ac:dyDescent="0.3">
      <c r="A29" s="268" t="s">
        <v>15</v>
      </c>
    </row>
    <row r="30" spans="1:1" x14ac:dyDescent="0.3">
      <c r="A30" s="269" t="s">
        <v>17</v>
      </c>
    </row>
    <row r="31" spans="1:1" x14ac:dyDescent="0.3">
      <c r="A31" s="56" t="s">
        <v>66</v>
      </c>
    </row>
    <row r="32" spans="1:1" x14ac:dyDescent="0.3">
      <c r="A32" s="69" t="s">
        <v>13</v>
      </c>
    </row>
    <row r="33" spans="1:1" x14ac:dyDescent="0.3">
      <c r="A33" s="70" t="s">
        <v>14</v>
      </c>
    </row>
    <row r="34" spans="1:1" x14ac:dyDescent="0.3">
      <c r="A34" s="235" t="s">
        <v>213</v>
      </c>
    </row>
    <row r="35" spans="1:1" x14ac:dyDescent="0.3">
      <c r="A35" s="75" t="s">
        <v>20</v>
      </c>
    </row>
    <row r="36" spans="1:1" x14ac:dyDescent="0.3">
      <c r="A36" s="273" t="s">
        <v>227</v>
      </c>
    </row>
    <row r="37" spans="1:1" x14ac:dyDescent="0.3">
      <c r="A37" s="284" t="s">
        <v>235</v>
      </c>
    </row>
    <row r="38" spans="1:1" x14ac:dyDescent="0.3">
      <c r="A38" s="100" t="s">
        <v>21</v>
      </c>
    </row>
    <row r="39" spans="1:1" x14ac:dyDescent="0.3">
      <c r="A39" s="171" t="s">
        <v>88</v>
      </c>
    </row>
    <row r="40" spans="1:1" x14ac:dyDescent="0.3">
      <c r="A40" s="105" t="s">
        <v>68</v>
      </c>
    </row>
    <row r="41" spans="1:1" x14ac:dyDescent="0.3">
      <c r="A41" s="143" t="s">
        <v>22</v>
      </c>
    </row>
    <row r="42" spans="1:1" x14ac:dyDescent="0.3">
      <c r="A42" s="56" t="s">
        <v>200</v>
      </c>
    </row>
    <row r="43" spans="1:1" x14ac:dyDescent="0.3">
      <c r="A43" s="389" t="s">
        <v>372</v>
      </c>
    </row>
    <row r="44" spans="1:1" x14ac:dyDescent="0.3">
      <c r="A44" s="234" t="s">
        <v>190</v>
      </c>
    </row>
    <row r="45" spans="1:1" x14ac:dyDescent="0.3">
      <c r="A45" s="74" t="s">
        <v>201</v>
      </c>
    </row>
    <row r="46" spans="1:1" x14ac:dyDescent="0.3">
      <c r="A46" s="64" t="s">
        <v>7</v>
      </c>
    </row>
    <row r="47" spans="1:1" x14ac:dyDescent="0.3">
      <c r="A47" s="113" t="s">
        <v>43</v>
      </c>
    </row>
    <row r="48" spans="1:1" x14ac:dyDescent="0.3">
      <c r="A48" s="206" t="s">
        <v>177</v>
      </c>
    </row>
    <row r="49" spans="1:1" x14ac:dyDescent="0.3">
      <c r="A49" s="159" t="s">
        <v>76</v>
      </c>
    </row>
    <row r="50" spans="1:1" x14ac:dyDescent="0.3">
      <c r="A50" s="58" t="s">
        <v>3</v>
      </c>
    </row>
    <row r="51" spans="1:1" x14ac:dyDescent="0.3">
      <c r="A51" s="59" t="s">
        <v>84</v>
      </c>
    </row>
    <row r="52" spans="1:1" x14ac:dyDescent="0.3">
      <c r="A52" s="63" t="s">
        <v>6</v>
      </c>
    </row>
    <row r="53" spans="1:1" x14ac:dyDescent="0.3">
      <c r="A53" s="68" t="s">
        <v>60</v>
      </c>
    </row>
    <row r="54" spans="1:1" x14ac:dyDescent="0.3">
      <c r="A54" s="144" t="s">
        <v>11</v>
      </c>
    </row>
    <row r="55" spans="1:1" x14ac:dyDescent="0.3">
      <c r="A55" s="183" t="s">
        <v>179</v>
      </c>
    </row>
    <row r="56" spans="1:1" x14ac:dyDescent="0.3">
      <c r="A56" s="96" t="s">
        <v>45</v>
      </c>
    </row>
    <row r="57" spans="1:1" x14ac:dyDescent="0.3">
      <c r="A57" s="71" t="s">
        <v>56</v>
      </c>
    </row>
    <row r="58" spans="1:1" x14ac:dyDescent="0.3">
      <c r="A58" s="71" t="s">
        <v>56</v>
      </c>
    </row>
    <row r="59" spans="1:1" x14ac:dyDescent="0.3">
      <c r="A59" s="182" t="s">
        <v>202</v>
      </c>
    </row>
    <row r="60" spans="1:1" x14ac:dyDescent="0.3">
      <c r="A60" s="56" t="s">
        <v>71</v>
      </c>
    </row>
    <row r="61" spans="1:1" x14ac:dyDescent="0.3">
      <c r="A61" s="102" t="s">
        <v>209</v>
      </c>
    </row>
    <row r="62" spans="1:1" x14ac:dyDescent="0.3">
      <c r="A62" s="62" t="s">
        <v>221</v>
      </c>
    </row>
    <row r="63" spans="1:1" x14ac:dyDescent="0.3">
      <c r="A63" s="233" t="s">
        <v>212</v>
      </c>
    </row>
    <row r="64" spans="1:1" x14ac:dyDescent="0.3">
      <c r="A64" s="65" t="s">
        <v>8</v>
      </c>
    </row>
    <row r="65" spans="1:1" x14ac:dyDescent="0.3">
      <c r="A65" s="184" t="s">
        <v>25</v>
      </c>
    </row>
    <row r="66" spans="1:1" x14ac:dyDescent="0.3">
      <c r="A66" s="56" t="s">
        <v>83</v>
      </c>
    </row>
    <row r="67" spans="1:1" x14ac:dyDescent="0.3">
      <c r="A67" s="73" t="s">
        <v>78</v>
      </c>
    </row>
    <row r="68" spans="1:1" x14ac:dyDescent="0.3">
      <c r="A68" s="280" t="s">
        <v>233</v>
      </c>
    </row>
    <row r="69" spans="1:1" x14ac:dyDescent="0.3">
      <c r="A69" s="78" t="s">
        <v>26</v>
      </c>
    </row>
    <row r="70" spans="1:1" x14ac:dyDescent="0.3">
      <c r="A70" s="162" t="s">
        <v>58</v>
      </c>
    </row>
    <row r="71" spans="1:1" x14ac:dyDescent="0.3">
      <c r="A71" s="145" t="s">
        <v>167</v>
      </c>
    </row>
    <row r="72" spans="1:1" x14ac:dyDescent="0.3">
      <c r="A72" s="208" t="s">
        <v>180</v>
      </c>
    </row>
    <row r="73" spans="1:1" x14ac:dyDescent="0.3">
      <c r="A73" s="386" t="s">
        <v>389</v>
      </c>
    </row>
    <row r="74" spans="1:1" x14ac:dyDescent="0.3">
      <c r="A74" s="272" t="s">
        <v>222</v>
      </c>
    </row>
    <row r="75" spans="1:1" x14ac:dyDescent="0.3">
      <c r="A75" s="163" t="s">
        <v>77</v>
      </c>
    </row>
    <row r="76" spans="1:1" x14ac:dyDescent="0.3">
      <c r="A76" s="475" t="s">
        <v>48</v>
      </c>
    </row>
    <row r="77" spans="1:1" x14ac:dyDescent="0.3">
      <c r="A77" s="228" t="s">
        <v>186</v>
      </c>
    </row>
    <row r="78" spans="1:1" x14ac:dyDescent="0.3">
      <c r="A78" s="56" t="s">
        <v>54</v>
      </c>
    </row>
    <row r="79" spans="1:1" x14ac:dyDescent="0.3">
      <c r="A79" s="94" t="s">
        <v>18</v>
      </c>
    </row>
    <row r="80" spans="1:1" x14ac:dyDescent="0.3">
      <c r="A80" s="67" t="s">
        <v>10</v>
      </c>
    </row>
    <row r="81" spans="1:1" x14ac:dyDescent="0.3">
      <c r="A81" s="56" t="s">
        <v>72</v>
      </c>
    </row>
    <row r="82" spans="1:1" x14ac:dyDescent="0.3">
      <c r="A82" s="474" t="s">
        <v>50</v>
      </c>
    </row>
    <row r="83" spans="1:1" x14ac:dyDescent="0.3">
      <c r="A83" s="106" t="s">
        <v>87</v>
      </c>
    </row>
    <row r="84" spans="1:1" x14ac:dyDescent="0.3">
      <c r="A84" s="236" t="s">
        <v>174</v>
      </c>
    </row>
    <row r="85" spans="1:1" x14ac:dyDescent="0.3">
      <c r="A85" s="270" t="s">
        <v>69</v>
      </c>
    </row>
    <row r="86" spans="1:1" x14ac:dyDescent="0.3">
      <c r="A86" s="97" t="s">
        <v>75</v>
      </c>
    </row>
    <row r="87" spans="1:1" x14ac:dyDescent="0.3">
      <c r="A87" s="151" t="s">
        <v>23</v>
      </c>
    </row>
    <row r="88" spans="1:1" x14ac:dyDescent="0.3">
      <c r="A88" s="101" t="s">
        <v>24</v>
      </c>
    </row>
    <row r="89" spans="1:1" x14ac:dyDescent="0.3">
      <c r="A89" s="266" t="s">
        <v>208</v>
      </c>
    </row>
    <row r="90" spans="1:1" x14ac:dyDescent="0.3">
      <c r="A90" s="54" t="s">
        <v>53</v>
      </c>
    </row>
    <row r="91" spans="1:1" x14ac:dyDescent="0.3">
      <c r="A91" s="195" t="s">
        <v>184</v>
      </c>
    </row>
    <row r="92" spans="1:1" x14ac:dyDescent="0.3">
      <c r="A92" s="277" t="s">
        <v>228</v>
      </c>
    </row>
    <row r="93" spans="1:1" x14ac:dyDescent="0.3">
      <c r="A93" s="80" t="s">
        <v>178</v>
      </c>
    </row>
    <row r="94" spans="1:1" x14ac:dyDescent="0.3">
      <c r="A94" s="185" t="s">
        <v>204</v>
      </c>
    </row>
    <row r="95" spans="1:1" x14ac:dyDescent="0.3">
      <c r="A95" s="103" t="s">
        <v>52</v>
      </c>
    </row>
    <row r="96" spans="1:1" x14ac:dyDescent="0.3">
      <c r="A96" s="146" t="s">
        <v>193</v>
      </c>
    </row>
    <row r="97" spans="1:1" x14ac:dyDescent="0.3">
      <c r="A97" s="99" t="s">
        <v>80</v>
      </c>
    </row>
    <row r="98" spans="1:1" x14ac:dyDescent="0.3">
      <c r="A98" s="56" t="s">
        <v>82</v>
      </c>
    </row>
    <row r="99" spans="1:1" x14ac:dyDescent="0.3">
      <c r="A99" s="56" t="s">
        <v>185</v>
      </c>
    </row>
    <row r="100" spans="1:1" x14ac:dyDescent="0.3">
      <c r="A100" s="283" t="s">
        <v>226</v>
      </c>
    </row>
    <row r="101" spans="1:1" x14ac:dyDescent="0.3">
      <c r="A101" s="232" t="s">
        <v>181</v>
      </c>
    </row>
    <row r="102" spans="1:1" x14ac:dyDescent="0.3">
      <c r="A102" s="267" t="s">
        <v>206</v>
      </c>
    </row>
    <row r="103" spans="1:1" x14ac:dyDescent="0.3">
      <c r="A103" s="118" t="s">
        <v>67</v>
      </c>
    </row>
    <row r="104" spans="1:1" x14ac:dyDescent="0.3">
      <c r="A104" s="186" t="s">
        <v>188</v>
      </c>
    </row>
    <row r="105" spans="1:1" x14ac:dyDescent="0.3">
      <c r="A105" s="79" t="s">
        <v>161</v>
      </c>
    </row>
    <row r="106" spans="1:1" x14ac:dyDescent="0.3">
      <c r="A106" s="278" t="s">
        <v>231</v>
      </c>
    </row>
    <row r="107" spans="1:1" x14ac:dyDescent="0.3">
      <c r="A107" s="142" t="s">
        <v>19</v>
      </c>
    </row>
    <row r="108" spans="1:1" x14ac:dyDescent="0.3">
      <c r="A108" s="104" t="s">
        <v>182</v>
      </c>
    </row>
    <row r="109" spans="1:1" x14ac:dyDescent="0.3">
      <c r="A109" s="271" t="s">
        <v>220</v>
      </c>
    </row>
    <row r="110" spans="1:1" x14ac:dyDescent="0.3">
      <c r="A110" s="107" t="s">
        <v>47</v>
      </c>
    </row>
    <row r="111" spans="1:1" x14ac:dyDescent="0.3">
      <c r="A111" s="147" t="s">
        <v>57</v>
      </c>
    </row>
    <row r="112" spans="1:1" x14ac:dyDescent="0.3">
      <c r="A112" s="229" t="s">
        <v>189</v>
      </c>
    </row>
    <row r="113" spans="1:1" x14ac:dyDescent="0.3">
      <c r="A113" s="149" t="s">
        <v>70</v>
      </c>
    </row>
    <row r="114" spans="1:1" x14ac:dyDescent="0.3">
      <c r="A114" s="56" t="s">
        <v>162</v>
      </c>
    </row>
    <row r="115" spans="1:1" x14ac:dyDescent="0.3">
      <c r="A115" s="455" t="s">
        <v>223</v>
      </c>
    </row>
    <row r="116" spans="1:1" x14ac:dyDescent="0.3">
      <c r="A116" s="231" t="s">
        <v>176</v>
      </c>
    </row>
    <row r="117" spans="1:1" x14ac:dyDescent="0.3">
      <c r="A117" s="98" t="s">
        <v>51</v>
      </c>
    </row>
    <row r="118" spans="1:1" x14ac:dyDescent="0.3">
      <c r="A118" s="552" t="s">
        <v>423</v>
      </c>
    </row>
    <row r="119" spans="1:1" x14ac:dyDescent="0.3">
      <c r="A119" s="553" t="s">
        <v>16</v>
      </c>
    </row>
    <row r="120" spans="1:1" ht="15" thickBot="1" x14ac:dyDescent="0.35">
      <c r="A120" s="473" t="s">
        <v>164</v>
      </c>
    </row>
    <row r="121" spans="1:1" x14ac:dyDescent="0.3">
      <c r="A121" s="196" t="s">
        <v>173</v>
      </c>
    </row>
    <row r="122" spans="1:1" x14ac:dyDescent="0.3">
      <c r="A122" s="77" t="s">
        <v>74</v>
      </c>
    </row>
    <row r="123" spans="1:1" x14ac:dyDescent="0.3">
      <c r="A123" s="230" t="s">
        <v>187</v>
      </c>
    </row>
    <row r="124" spans="1:1" x14ac:dyDescent="0.3">
      <c r="A124" s="153" t="s">
        <v>183</v>
      </c>
    </row>
    <row r="125" spans="1:1" x14ac:dyDescent="0.3">
      <c r="A125" s="275" t="s">
        <v>230</v>
      </c>
    </row>
    <row r="126" spans="1:1" x14ac:dyDescent="0.3">
      <c r="A126" s="476" t="s">
        <v>166</v>
      </c>
    </row>
    <row r="127" spans="1:1" x14ac:dyDescent="0.3">
      <c r="A127" s="117" t="s">
        <v>59</v>
      </c>
    </row>
    <row r="128" spans="1:1" x14ac:dyDescent="0.3">
      <c r="A128" s="472" t="s">
        <v>89</v>
      </c>
    </row>
    <row r="129" spans="1:1" x14ac:dyDescent="0.3">
      <c r="A129" s="81" t="s">
        <v>44</v>
      </c>
    </row>
    <row r="130" spans="1:1" x14ac:dyDescent="0.3">
      <c r="A130" s="281" t="s">
        <v>234</v>
      </c>
    </row>
    <row r="131" spans="1:1" x14ac:dyDescent="0.3">
      <c r="A131" s="110" t="s">
        <v>12</v>
      </c>
    </row>
    <row r="132" spans="1:1" x14ac:dyDescent="0.3">
      <c r="A132" s="148" t="s">
        <v>211</v>
      </c>
    </row>
    <row r="133" spans="1:1" x14ac:dyDescent="0.3">
      <c r="A133" s="197" t="s">
        <v>168</v>
      </c>
    </row>
    <row r="134" spans="1:1" x14ac:dyDescent="0.3">
      <c r="A134" s="108" t="s">
        <v>27</v>
      </c>
    </row>
    <row r="135" spans="1:1" x14ac:dyDescent="0.3">
      <c r="A135" s="276" t="s">
        <v>282</v>
      </c>
    </row>
    <row r="136" spans="1:1" x14ac:dyDescent="0.3">
      <c r="A136" s="141" t="s">
        <v>1</v>
      </c>
    </row>
    <row r="137" spans="1:1" x14ac:dyDescent="0.3">
      <c r="A137" s="93" t="s">
        <v>225</v>
      </c>
    </row>
    <row r="138" spans="1:1" x14ac:dyDescent="0.3">
      <c r="A138" s="56" t="s">
        <v>85</v>
      </c>
    </row>
    <row r="139" spans="1:1" x14ac:dyDescent="0.3">
      <c r="A139" s="484" t="s">
        <v>495</v>
      </c>
    </row>
    <row r="140" spans="1:1" x14ac:dyDescent="0.3">
      <c r="A140" s="471" t="s">
        <v>346</v>
      </c>
    </row>
    <row r="141" spans="1:1" x14ac:dyDescent="0.3">
      <c r="A141" s="514" t="s">
        <v>538</v>
      </c>
    </row>
    <row r="142" spans="1:1" x14ac:dyDescent="0.3">
      <c r="A142" s="516" t="s">
        <v>233</v>
      </c>
    </row>
    <row r="143" spans="1:1" x14ac:dyDescent="0.3">
      <c r="A143" s="283" t="s">
        <v>646</v>
      </c>
    </row>
    <row r="144" spans="1:1" x14ac:dyDescent="0.3">
      <c r="A144" s="574" t="s">
        <v>648</v>
      </c>
    </row>
    <row r="145" spans="1:1" x14ac:dyDescent="0.3">
      <c r="A145" s="158" t="s">
        <v>174</v>
      </c>
    </row>
    <row r="146" spans="1:1" x14ac:dyDescent="0.3">
      <c r="A146" s="158"/>
    </row>
    <row r="147" spans="1:1" x14ac:dyDescent="0.3">
      <c r="A147" s="158"/>
    </row>
    <row r="148" spans="1:1" x14ac:dyDescent="0.3">
      <c r="A148" s="158"/>
    </row>
    <row r="149" spans="1:1" x14ac:dyDescent="0.3">
      <c r="A149" s="158"/>
    </row>
    <row r="150" spans="1:1" x14ac:dyDescent="0.3">
      <c r="A150" s="158"/>
    </row>
    <row r="151" spans="1:1" x14ac:dyDescent="0.3">
      <c r="A151" s="158"/>
    </row>
    <row r="152" spans="1:1" x14ac:dyDescent="0.3">
      <c r="A152" s="158"/>
    </row>
    <row r="153" spans="1:1" x14ac:dyDescent="0.3">
      <c r="A153" s="158"/>
    </row>
    <row r="154" spans="1:1" x14ac:dyDescent="0.3">
      <c r="A154" s="158"/>
    </row>
    <row r="155" spans="1:1" x14ac:dyDescent="0.3">
      <c r="A155" s="158"/>
    </row>
    <row r="156" spans="1:1" x14ac:dyDescent="0.3">
      <c r="A156" s="158"/>
    </row>
    <row r="157" spans="1:1" x14ac:dyDescent="0.3">
      <c r="A157" s="158"/>
    </row>
    <row r="158" spans="1:1" x14ac:dyDescent="0.3">
      <c r="A158" s="158"/>
    </row>
    <row r="159" spans="1:1" x14ac:dyDescent="0.3">
      <c r="A159" s="158"/>
    </row>
    <row r="160" spans="1:1" x14ac:dyDescent="0.3">
      <c r="A160" s="158"/>
    </row>
    <row r="161" spans="1:1" x14ac:dyDescent="0.3">
      <c r="A161" s="158"/>
    </row>
    <row r="162" spans="1:1" x14ac:dyDescent="0.3">
      <c r="A162" s="158"/>
    </row>
    <row r="163" spans="1:1" x14ac:dyDescent="0.3">
      <c r="A163" s="158"/>
    </row>
    <row r="164" spans="1:1" x14ac:dyDescent="0.3">
      <c r="A164" s="158"/>
    </row>
    <row r="165" spans="1:1" x14ac:dyDescent="0.3">
      <c r="A165" s="158"/>
    </row>
    <row r="166" spans="1:1" x14ac:dyDescent="0.3">
      <c r="A166" s="158"/>
    </row>
    <row r="167" spans="1:1" x14ac:dyDescent="0.3">
      <c r="A167" s="158"/>
    </row>
    <row r="168" spans="1:1" x14ac:dyDescent="0.3">
      <c r="A168" s="158"/>
    </row>
    <row r="169" spans="1:1" x14ac:dyDescent="0.3">
      <c r="A169" s="158"/>
    </row>
    <row r="170" spans="1:1" x14ac:dyDescent="0.3">
      <c r="A170" s="158"/>
    </row>
    <row r="171" spans="1:1" x14ac:dyDescent="0.3">
      <c r="A171" s="158"/>
    </row>
    <row r="172" spans="1:1" x14ac:dyDescent="0.3">
      <c r="A172" s="158"/>
    </row>
    <row r="173" spans="1:1" x14ac:dyDescent="0.3">
      <c r="A173" s="158"/>
    </row>
    <row r="174" spans="1:1" x14ac:dyDescent="0.3">
      <c r="A174" s="158"/>
    </row>
    <row r="175" spans="1:1" x14ac:dyDescent="0.3">
      <c r="A175" s="158"/>
    </row>
    <row r="176" spans="1:1" x14ac:dyDescent="0.3">
      <c r="A176" s="158"/>
    </row>
    <row r="177" spans="1:1" x14ac:dyDescent="0.3">
      <c r="A177" s="158"/>
    </row>
    <row r="178" spans="1:1" x14ac:dyDescent="0.3">
      <c r="A178" s="158"/>
    </row>
    <row r="179" spans="1:1" x14ac:dyDescent="0.3">
      <c r="A179" s="158"/>
    </row>
    <row r="180" spans="1:1" x14ac:dyDescent="0.3">
      <c r="A180" s="158"/>
    </row>
    <row r="181" spans="1:1" x14ac:dyDescent="0.3">
      <c r="A181" s="158"/>
    </row>
    <row r="182" spans="1:1" x14ac:dyDescent="0.3">
      <c r="A182" s="158"/>
    </row>
    <row r="183" spans="1:1" x14ac:dyDescent="0.3">
      <c r="A183" s="158"/>
    </row>
    <row r="184" spans="1:1" x14ac:dyDescent="0.3">
      <c r="A184" s="158"/>
    </row>
    <row r="185" spans="1:1" x14ac:dyDescent="0.3">
      <c r="A185" s="158"/>
    </row>
    <row r="186" spans="1:1" x14ac:dyDescent="0.3">
      <c r="A186" s="158"/>
    </row>
    <row r="187" spans="1:1" x14ac:dyDescent="0.3">
      <c r="A187" s="158"/>
    </row>
    <row r="188" spans="1:1" x14ac:dyDescent="0.3">
      <c r="A188" s="158"/>
    </row>
    <row r="189" spans="1:1" x14ac:dyDescent="0.3">
      <c r="A189" s="158"/>
    </row>
    <row r="190" spans="1:1" x14ac:dyDescent="0.3">
      <c r="A190" s="158"/>
    </row>
    <row r="191" spans="1:1" x14ac:dyDescent="0.3">
      <c r="A191" s="150"/>
    </row>
    <row r="192" spans="1:1" x14ac:dyDescent="0.3">
      <c r="A192" s="150"/>
    </row>
    <row r="193" spans="1:1" x14ac:dyDescent="0.3">
      <c r="A193" s="150"/>
    </row>
    <row r="194" spans="1:1" x14ac:dyDescent="0.3">
      <c r="A194" s="150"/>
    </row>
    <row r="195" spans="1:1" x14ac:dyDescent="0.3">
      <c r="A195" s="150"/>
    </row>
    <row r="196" spans="1:1" x14ac:dyDescent="0.3">
      <c r="A196" s="150"/>
    </row>
    <row r="197" spans="1:1" x14ac:dyDescent="0.3">
      <c r="A197" s="150"/>
    </row>
    <row r="198" spans="1:1" x14ac:dyDescent="0.3">
      <c r="A198" s="150"/>
    </row>
    <row r="199" spans="1:1" x14ac:dyDescent="0.3">
      <c r="A199" s="150"/>
    </row>
    <row r="200" spans="1:1" x14ac:dyDescent="0.3">
      <c r="A200" s="150"/>
    </row>
    <row r="201" spans="1:1" x14ac:dyDescent="0.3">
      <c r="A201" s="150"/>
    </row>
    <row r="202" spans="1:1" x14ac:dyDescent="0.3">
      <c r="A202" s="150"/>
    </row>
    <row r="203" spans="1:1" x14ac:dyDescent="0.3">
      <c r="A203" s="150"/>
    </row>
    <row r="204" spans="1:1" x14ac:dyDescent="0.3">
      <c r="A204" s="150"/>
    </row>
    <row r="205" spans="1:1" x14ac:dyDescent="0.3">
      <c r="A205" s="150"/>
    </row>
    <row r="206" spans="1:1" x14ac:dyDescent="0.3">
      <c r="A206" s="150"/>
    </row>
    <row r="207" spans="1:1" x14ac:dyDescent="0.3">
      <c r="A207" s="150"/>
    </row>
    <row r="208" spans="1:1" x14ac:dyDescent="0.3">
      <c r="A208" s="150"/>
    </row>
    <row r="209" spans="1:1" x14ac:dyDescent="0.3">
      <c r="A209" s="150"/>
    </row>
    <row r="210" spans="1:1" x14ac:dyDescent="0.3">
      <c r="A210" s="150"/>
    </row>
    <row r="211" spans="1:1" x14ac:dyDescent="0.3">
      <c r="A211" s="150"/>
    </row>
    <row r="212" spans="1:1" x14ac:dyDescent="0.3">
      <c r="A212" s="150"/>
    </row>
    <row r="213" spans="1:1" x14ac:dyDescent="0.3">
      <c r="A213" s="150"/>
    </row>
    <row r="214" spans="1:1" x14ac:dyDescent="0.3">
      <c r="A214" s="150"/>
    </row>
    <row r="215" spans="1:1" x14ac:dyDescent="0.3">
      <c r="A215" s="150"/>
    </row>
    <row r="216" spans="1:1" x14ac:dyDescent="0.3">
      <c r="A216" s="150"/>
    </row>
    <row r="217" spans="1:1" x14ac:dyDescent="0.3">
      <c r="A217" s="150"/>
    </row>
    <row r="218" spans="1:1" x14ac:dyDescent="0.3">
      <c r="A218" s="150"/>
    </row>
    <row r="219" spans="1:1" x14ac:dyDescent="0.3">
      <c r="A219" s="150"/>
    </row>
    <row r="220" spans="1:1" x14ac:dyDescent="0.3">
      <c r="A220" s="150"/>
    </row>
    <row r="221" spans="1:1" x14ac:dyDescent="0.3">
      <c r="A221" s="150"/>
    </row>
    <row r="222" spans="1:1" x14ac:dyDescent="0.3">
      <c r="A222" s="150"/>
    </row>
    <row r="223" spans="1:1" x14ac:dyDescent="0.3">
      <c r="A223" s="150"/>
    </row>
    <row r="224" spans="1:1" x14ac:dyDescent="0.3">
      <c r="A224" s="150"/>
    </row>
    <row r="225" spans="1:1" x14ac:dyDescent="0.3">
      <c r="A225" s="150"/>
    </row>
    <row r="226" spans="1:1" x14ac:dyDescent="0.3">
      <c r="A226" s="150"/>
    </row>
    <row r="227" spans="1:1" x14ac:dyDescent="0.3">
      <c r="A227" s="150"/>
    </row>
    <row r="228" spans="1:1" x14ac:dyDescent="0.3">
      <c r="A228" s="150"/>
    </row>
    <row r="229" spans="1:1" x14ac:dyDescent="0.3">
      <c r="A229" s="150"/>
    </row>
    <row r="230" spans="1:1" x14ac:dyDescent="0.3">
      <c r="A230" s="150"/>
    </row>
    <row r="231" spans="1:1" x14ac:dyDescent="0.3">
      <c r="A231" s="150"/>
    </row>
    <row r="232" spans="1:1" x14ac:dyDescent="0.3">
      <c r="A232" s="150"/>
    </row>
    <row r="233" spans="1:1" x14ac:dyDescent="0.3">
      <c r="A233" s="150"/>
    </row>
    <row r="234" spans="1:1" x14ac:dyDescent="0.3">
      <c r="A234" s="150"/>
    </row>
    <row r="235" spans="1:1" x14ac:dyDescent="0.3">
      <c r="A235" s="150"/>
    </row>
    <row r="236" spans="1:1" x14ac:dyDescent="0.3">
      <c r="A236" s="150"/>
    </row>
    <row r="237" spans="1:1" x14ac:dyDescent="0.3">
      <c r="A237" s="150"/>
    </row>
    <row r="238" spans="1:1" x14ac:dyDescent="0.3">
      <c r="A238" s="150"/>
    </row>
    <row r="239" spans="1:1" x14ac:dyDescent="0.3">
      <c r="A239" s="150"/>
    </row>
    <row r="240" spans="1:1" x14ac:dyDescent="0.3">
      <c r="A240" s="150"/>
    </row>
    <row r="241" spans="1:1" x14ac:dyDescent="0.3">
      <c r="A241" s="150"/>
    </row>
    <row r="242" spans="1:1" x14ac:dyDescent="0.3">
      <c r="A242" s="150"/>
    </row>
    <row r="243" spans="1:1" x14ac:dyDescent="0.3">
      <c r="A243" s="150"/>
    </row>
    <row r="244" spans="1:1" x14ac:dyDescent="0.3">
      <c r="A244" s="150"/>
    </row>
    <row r="245" spans="1:1" x14ac:dyDescent="0.3">
      <c r="A245" s="150"/>
    </row>
    <row r="246" spans="1:1" x14ac:dyDescent="0.3">
      <c r="A246" s="150"/>
    </row>
    <row r="247" spans="1:1" x14ac:dyDescent="0.3">
      <c r="A247" s="150"/>
    </row>
    <row r="248" spans="1:1" x14ac:dyDescent="0.3">
      <c r="A248" s="150"/>
    </row>
    <row r="249" spans="1:1" x14ac:dyDescent="0.3">
      <c r="A249" s="150"/>
    </row>
    <row r="250" spans="1:1" x14ac:dyDescent="0.3">
      <c r="A250" s="150"/>
    </row>
    <row r="251" spans="1:1" x14ac:dyDescent="0.3">
      <c r="A251" s="150"/>
    </row>
    <row r="252" spans="1:1" x14ac:dyDescent="0.3">
      <c r="A252" s="150"/>
    </row>
    <row r="253" spans="1:1" x14ac:dyDescent="0.3">
      <c r="A253" s="150"/>
    </row>
    <row r="254" spans="1:1" x14ac:dyDescent="0.3">
      <c r="A254" s="150"/>
    </row>
    <row r="255" spans="1:1" x14ac:dyDescent="0.3">
      <c r="A255" s="150"/>
    </row>
    <row r="256" spans="1:1" x14ac:dyDescent="0.3">
      <c r="A256" s="150"/>
    </row>
    <row r="257" spans="1:1" x14ac:dyDescent="0.3">
      <c r="A257" s="150"/>
    </row>
    <row r="258" spans="1:1" x14ac:dyDescent="0.3">
      <c r="A258" s="150"/>
    </row>
    <row r="259" spans="1:1" x14ac:dyDescent="0.3">
      <c r="A259" s="150"/>
    </row>
    <row r="260" spans="1:1" x14ac:dyDescent="0.3">
      <c r="A260" s="150"/>
    </row>
    <row r="261" spans="1:1" x14ac:dyDescent="0.3">
      <c r="A261" s="150"/>
    </row>
    <row r="262" spans="1:1" x14ac:dyDescent="0.3">
      <c r="A262" s="150"/>
    </row>
    <row r="263" spans="1:1" x14ac:dyDescent="0.3">
      <c r="A263" s="150"/>
    </row>
    <row r="264" spans="1:1" x14ac:dyDescent="0.3">
      <c r="A264" s="150"/>
    </row>
    <row r="265" spans="1:1" x14ac:dyDescent="0.3">
      <c r="A265" s="150"/>
    </row>
    <row r="266" spans="1:1" x14ac:dyDescent="0.3">
      <c r="A266" s="150"/>
    </row>
    <row r="267" spans="1:1" x14ac:dyDescent="0.3">
      <c r="A267" s="150"/>
    </row>
    <row r="268" spans="1:1" x14ac:dyDescent="0.3">
      <c r="A268" s="150"/>
    </row>
    <row r="269" spans="1:1" x14ac:dyDescent="0.3">
      <c r="A269" s="150"/>
    </row>
    <row r="270" spans="1:1" x14ac:dyDescent="0.3">
      <c r="A270" s="150"/>
    </row>
    <row r="271" spans="1:1" x14ac:dyDescent="0.3">
      <c r="A271" s="150"/>
    </row>
    <row r="272" spans="1:1" x14ac:dyDescent="0.3">
      <c r="A272" s="150"/>
    </row>
    <row r="273" spans="1:1" x14ac:dyDescent="0.3">
      <c r="A273" s="150"/>
    </row>
    <row r="274" spans="1:1" x14ac:dyDescent="0.3">
      <c r="A274" s="150"/>
    </row>
    <row r="275" spans="1:1" x14ac:dyDescent="0.3">
      <c r="A275" s="150"/>
    </row>
    <row r="276" spans="1:1" x14ac:dyDescent="0.3">
      <c r="A276" s="150"/>
    </row>
    <row r="277" spans="1:1" x14ac:dyDescent="0.3">
      <c r="A277" s="150"/>
    </row>
    <row r="278" spans="1:1" x14ac:dyDescent="0.3">
      <c r="A278" s="150"/>
    </row>
    <row r="279" spans="1:1" x14ac:dyDescent="0.3">
      <c r="A279" s="150"/>
    </row>
    <row r="280" spans="1:1" x14ac:dyDescent="0.3">
      <c r="A280" s="150"/>
    </row>
    <row r="281" spans="1:1" x14ac:dyDescent="0.3">
      <c r="A281" s="150"/>
    </row>
    <row r="282" spans="1:1" x14ac:dyDescent="0.3">
      <c r="A282" s="150"/>
    </row>
    <row r="283" spans="1:1" x14ac:dyDescent="0.3">
      <c r="A283" s="150"/>
    </row>
    <row r="284" spans="1:1" x14ac:dyDescent="0.3">
      <c r="A284" s="150"/>
    </row>
    <row r="285" spans="1:1" x14ac:dyDescent="0.3">
      <c r="A285" s="150"/>
    </row>
    <row r="286" spans="1:1" x14ac:dyDescent="0.3">
      <c r="A286" s="150"/>
    </row>
    <row r="287" spans="1:1" x14ac:dyDescent="0.3">
      <c r="A287" s="150"/>
    </row>
    <row r="288" spans="1:1" x14ac:dyDescent="0.3">
      <c r="A288" s="150"/>
    </row>
    <row r="289" spans="1:1" x14ac:dyDescent="0.3">
      <c r="A289" s="150"/>
    </row>
    <row r="290" spans="1:1" x14ac:dyDescent="0.3">
      <c r="A290" s="150"/>
    </row>
    <row r="291" spans="1:1" x14ac:dyDescent="0.3">
      <c r="A291" s="150"/>
    </row>
    <row r="292" spans="1:1" x14ac:dyDescent="0.3">
      <c r="A292" s="150"/>
    </row>
    <row r="293" spans="1:1" x14ac:dyDescent="0.3">
      <c r="A293" s="150"/>
    </row>
    <row r="294" spans="1:1" x14ac:dyDescent="0.3">
      <c r="A294" s="150"/>
    </row>
    <row r="295" spans="1:1" x14ac:dyDescent="0.3">
      <c r="A295" s="150"/>
    </row>
    <row r="296" spans="1:1" x14ac:dyDescent="0.3">
      <c r="A296" s="150"/>
    </row>
    <row r="297" spans="1:1" x14ac:dyDescent="0.3">
      <c r="A297" s="150"/>
    </row>
    <row r="298" spans="1:1" x14ac:dyDescent="0.3">
      <c r="A298" s="150"/>
    </row>
    <row r="299" spans="1:1" x14ac:dyDescent="0.3">
      <c r="A299" s="150"/>
    </row>
    <row r="300" spans="1:1" x14ac:dyDescent="0.3">
      <c r="A300" s="150"/>
    </row>
    <row r="301" spans="1:1" x14ac:dyDescent="0.3">
      <c r="A301" s="150"/>
    </row>
    <row r="302" spans="1:1" x14ac:dyDescent="0.3">
      <c r="A302" s="150"/>
    </row>
    <row r="303" spans="1:1" x14ac:dyDescent="0.3">
      <c r="A303" s="150"/>
    </row>
    <row r="304" spans="1:1" x14ac:dyDescent="0.3">
      <c r="A304" s="150"/>
    </row>
    <row r="305" spans="1:1" x14ac:dyDescent="0.3">
      <c r="A305" s="150"/>
    </row>
    <row r="306" spans="1:1" x14ac:dyDescent="0.3">
      <c r="A306" s="150"/>
    </row>
    <row r="307" spans="1:1" x14ac:dyDescent="0.3">
      <c r="A307" s="150"/>
    </row>
    <row r="308" spans="1:1" x14ac:dyDescent="0.3">
      <c r="A308" s="150"/>
    </row>
    <row r="309" spans="1:1" x14ac:dyDescent="0.3">
      <c r="A309" s="150"/>
    </row>
    <row r="310" spans="1:1" x14ac:dyDescent="0.3">
      <c r="A310" s="150"/>
    </row>
    <row r="311" spans="1:1" x14ac:dyDescent="0.3">
      <c r="A311" s="150"/>
    </row>
    <row r="312" spans="1:1" x14ac:dyDescent="0.3">
      <c r="A312" s="150"/>
    </row>
    <row r="313" spans="1:1" x14ac:dyDescent="0.3">
      <c r="A313" s="150"/>
    </row>
    <row r="314" spans="1:1" x14ac:dyDescent="0.3">
      <c r="A314" s="150"/>
    </row>
    <row r="315" spans="1:1" x14ac:dyDescent="0.3">
      <c r="A315" s="150"/>
    </row>
    <row r="316" spans="1:1" x14ac:dyDescent="0.3">
      <c r="A316" s="150"/>
    </row>
    <row r="317" spans="1:1" x14ac:dyDescent="0.3">
      <c r="A317" s="150"/>
    </row>
    <row r="318" spans="1:1" x14ac:dyDescent="0.3">
      <c r="A318" s="150"/>
    </row>
    <row r="319" spans="1:1" x14ac:dyDescent="0.3">
      <c r="A319" s="150"/>
    </row>
    <row r="320" spans="1:1" x14ac:dyDescent="0.3">
      <c r="A320" s="150"/>
    </row>
    <row r="321" spans="1:1" x14ac:dyDescent="0.3">
      <c r="A321" s="150"/>
    </row>
    <row r="322" spans="1:1" x14ac:dyDescent="0.3">
      <c r="A322" s="150"/>
    </row>
    <row r="323" spans="1:1" x14ac:dyDescent="0.3">
      <c r="A323" s="150"/>
    </row>
    <row r="324" spans="1:1" x14ac:dyDescent="0.3">
      <c r="A324" s="150"/>
    </row>
    <row r="325" spans="1:1" x14ac:dyDescent="0.3">
      <c r="A325" s="150"/>
    </row>
    <row r="326" spans="1:1" x14ac:dyDescent="0.3">
      <c r="A326" s="150"/>
    </row>
    <row r="327" spans="1:1" x14ac:dyDescent="0.3">
      <c r="A327" s="150"/>
    </row>
    <row r="328" spans="1:1" x14ac:dyDescent="0.3">
      <c r="A328" s="150"/>
    </row>
    <row r="329" spans="1:1" x14ac:dyDescent="0.3">
      <c r="A329" s="150"/>
    </row>
    <row r="330" spans="1:1" x14ac:dyDescent="0.3">
      <c r="A330" s="150"/>
    </row>
    <row r="331" spans="1:1" x14ac:dyDescent="0.3">
      <c r="A331" s="150"/>
    </row>
    <row r="332" spans="1:1" x14ac:dyDescent="0.3">
      <c r="A332" s="150"/>
    </row>
    <row r="333" spans="1:1" x14ac:dyDescent="0.3">
      <c r="A333" s="150"/>
    </row>
    <row r="334" spans="1:1" x14ac:dyDescent="0.3">
      <c r="A334" s="150"/>
    </row>
    <row r="335" spans="1:1" x14ac:dyDescent="0.3">
      <c r="A335" s="150"/>
    </row>
    <row r="336" spans="1:1" x14ac:dyDescent="0.3">
      <c r="A336" s="150"/>
    </row>
    <row r="337" spans="1:1" x14ac:dyDescent="0.3">
      <c r="A337" s="150"/>
    </row>
    <row r="338" spans="1:1" x14ac:dyDescent="0.3">
      <c r="A338" s="150"/>
    </row>
    <row r="339" spans="1:1" x14ac:dyDescent="0.3">
      <c r="A339" s="150"/>
    </row>
    <row r="340" spans="1:1" x14ac:dyDescent="0.3">
      <c r="A340" s="150"/>
    </row>
    <row r="341" spans="1:1" x14ac:dyDescent="0.3">
      <c r="A341" s="150"/>
    </row>
    <row r="342" spans="1:1" x14ac:dyDescent="0.3">
      <c r="A342" s="150"/>
    </row>
    <row r="343" spans="1:1" x14ac:dyDescent="0.3">
      <c r="A343" s="150"/>
    </row>
    <row r="344" spans="1:1" x14ac:dyDescent="0.3">
      <c r="A344" s="150"/>
    </row>
    <row r="345" spans="1:1" x14ac:dyDescent="0.3">
      <c r="A345" s="150"/>
    </row>
    <row r="346" spans="1:1" x14ac:dyDescent="0.3">
      <c r="A346" s="150"/>
    </row>
    <row r="347" spans="1:1" x14ac:dyDescent="0.3">
      <c r="A347" s="150"/>
    </row>
    <row r="348" spans="1:1" x14ac:dyDescent="0.3">
      <c r="A348" s="150"/>
    </row>
    <row r="349" spans="1:1" x14ac:dyDescent="0.3">
      <c r="A349" s="150"/>
    </row>
    <row r="350" spans="1:1" x14ac:dyDescent="0.3">
      <c r="A350" s="150"/>
    </row>
    <row r="351" spans="1:1" x14ac:dyDescent="0.3">
      <c r="A351" s="150"/>
    </row>
    <row r="352" spans="1:1" x14ac:dyDescent="0.3">
      <c r="A352" s="150"/>
    </row>
    <row r="353" spans="1:1" x14ac:dyDescent="0.3">
      <c r="A353" s="150"/>
    </row>
    <row r="354" spans="1:1" x14ac:dyDescent="0.3">
      <c r="A354" s="150"/>
    </row>
    <row r="355" spans="1:1" x14ac:dyDescent="0.3">
      <c r="A355" s="150"/>
    </row>
    <row r="356" spans="1:1" x14ac:dyDescent="0.3">
      <c r="A356" s="150"/>
    </row>
    <row r="357" spans="1:1" x14ac:dyDescent="0.3">
      <c r="A357" s="150"/>
    </row>
    <row r="358" spans="1:1" x14ac:dyDescent="0.3">
      <c r="A358" s="150"/>
    </row>
    <row r="359" spans="1:1" x14ac:dyDescent="0.3">
      <c r="A359" s="150"/>
    </row>
    <row r="360" spans="1:1" x14ac:dyDescent="0.3">
      <c r="A360" s="150"/>
    </row>
    <row r="361" spans="1:1" x14ac:dyDescent="0.3">
      <c r="A361" s="150"/>
    </row>
    <row r="362" spans="1:1" x14ac:dyDescent="0.3">
      <c r="A362" s="150"/>
    </row>
    <row r="363" spans="1:1" x14ac:dyDescent="0.3">
      <c r="A363" s="150"/>
    </row>
    <row r="364" spans="1:1" x14ac:dyDescent="0.3">
      <c r="A364" s="150"/>
    </row>
    <row r="365" spans="1:1" x14ac:dyDescent="0.3">
      <c r="A365" s="150"/>
    </row>
    <row r="366" spans="1:1" x14ac:dyDescent="0.3">
      <c r="A366" s="150"/>
    </row>
    <row r="367" spans="1:1" x14ac:dyDescent="0.3">
      <c r="A367" s="150"/>
    </row>
    <row r="368" spans="1:1" x14ac:dyDescent="0.3">
      <c r="A368" s="150"/>
    </row>
    <row r="369" spans="1:1" x14ac:dyDescent="0.3">
      <c r="A369" s="150"/>
    </row>
    <row r="370" spans="1:1" x14ac:dyDescent="0.3">
      <c r="A370" s="150"/>
    </row>
    <row r="371" spans="1:1" x14ac:dyDescent="0.3">
      <c r="A371" s="150"/>
    </row>
    <row r="372" spans="1:1" x14ac:dyDescent="0.3">
      <c r="A372" s="150"/>
    </row>
    <row r="373" spans="1:1" x14ac:dyDescent="0.3">
      <c r="A373" s="150"/>
    </row>
    <row r="374" spans="1:1" x14ac:dyDescent="0.3">
      <c r="A374" s="150"/>
    </row>
    <row r="375" spans="1:1" x14ac:dyDescent="0.3">
      <c r="A375" s="150"/>
    </row>
    <row r="376" spans="1:1" x14ac:dyDescent="0.3">
      <c r="A376" s="150"/>
    </row>
    <row r="377" spans="1:1" x14ac:dyDescent="0.3">
      <c r="A377" s="150"/>
    </row>
  </sheetData>
  <sortState xmlns:xlrd2="http://schemas.microsoft.com/office/spreadsheetml/2017/richdata2" ref="A3:A138">
    <sortCondition ref="A138"/>
  </sortState>
  <dataValidations count="1">
    <dataValidation type="list" allowBlank="1" showInputMessage="1" showErrorMessage="1" sqref="A118:A121 A123:A124 A126:A127 A130 A132:A135 A137 A140 A142:A144" xr:uid="{3A4B201C-1FB5-4956-8643-967EA8A4AEBD}">
      <formula1>Dozalle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2:BL9"/>
  <sheetViews>
    <sheetView topLeftCell="B1" zoomScale="90" zoomScaleNormal="90" workbookViewId="0">
      <selection activeCell="F12" sqref="F12"/>
    </sheetView>
  </sheetViews>
  <sheetFormatPr baseColWidth="10" defaultRowHeight="14.4" x14ac:dyDescent="0.3"/>
  <cols>
    <col min="2" max="2" width="7.33203125" customWidth="1"/>
    <col min="4" max="4" width="8.44140625" bestFit="1" customWidth="1"/>
    <col min="5" max="12" width="6" bestFit="1" customWidth="1"/>
    <col min="13" max="38" width="7" bestFit="1" customWidth="1"/>
    <col min="39" max="51" width="7" customWidth="1"/>
    <col min="52" max="56" width="8.44140625" bestFit="1" customWidth="1"/>
  </cols>
  <sheetData>
    <row r="2" spans="1:64" x14ac:dyDescent="0.3">
      <c r="D2" t="s">
        <v>131</v>
      </c>
      <c r="E2" t="s">
        <v>130</v>
      </c>
      <c r="F2" t="s">
        <v>129</v>
      </c>
      <c r="G2" t="s">
        <v>128</v>
      </c>
      <c r="H2" t="s">
        <v>127</v>
      </c>
      <c r="I2" t="s">
        <v>126</v>
      </c>
      <c r="J2" t="s">
        <v>125</v>
      </c>
      <c r="K2" t="s">
        <v>124</v>
      </c>
      <c r="L2" t="s">
        <v>123</v>
      </c>
      <c r="M2" t="s">
        <v>122</v>
      </c>
      <c r="N2" t="s">
        <v>121</v>
      </c>
      <c r="O2" t="s">
        <v>120</v>
      </c>
      <c r="P2" t="s">
        <v>119</v>
      </c>
      <c r="Q2" t="s">
        <v>118</v>
      </c>
      <c r="R2" t="s">
        <v>117</v>
      </c>
      <c r="S2" t="s">
        <v>116</v>
      </c>
      <c r="T2" t="s">
        <v>115</v>
      </c>
      <c r="U2" t="s">
        <v>114</v>
      </c>
      <c r="V2" t="s">
        <v>113</v>
      </c>
      <c r="W2" t="s">
        <v>112</v>
      </c>
      <c r="X2" t="s">
        <v>111</v>
      </c>
      <c r="Y2" t="s">
        <v>110</v>
      </c>
      <c r="Z2" t="s">
        <v>109</v>
      </c>
      <c r="AA2" t="s">
        <v>108</v>
      </c>
      <c r="AB2" t="s">
        <v>107</v>
      </c>
      <c r="AC2" t="s">
        <v>106</v>
      </c>
      <c r="AD2" t="s">
        <v>105</v>
      </c>
      <c r="AE2" t="s">
        <v>104</v>
      </c>
      <c r="AF2" t="s">
        <v>103</v>
      </c>
      <c r="AG2" t="s">
        <v>102</v>
      </c>
      <c r="AH2" t="s">
        <v>101</v>
      </c>
      <c r="AI2" t="s">
        <v>100</v>
      </c>
      <c r="AJ2" t="s">
        <v>99</v>
      </c>
      <c r="AK2" t="s">
        <v>98</v>
      </c>
      <c r="AL2" t="s">
        <v>97</v>
      </c>
      <c r="AM2" t="s">
        <v>96</v>
      </c>
      <c r="AN2" t="s">
        <v>132</v>
      </c>
      <c r="AO2" t="s">
        <v>133</v>
      </c>
      <c r="AP2" t="s">
        <v>134</v>
      </c>
      <c r="AQ2" t="s">
        <v>135</v>
      </c>
      <c r="AR2" t="s">
        <v>136</v>
      </c>
      <c r="AS2" t="s">
        <v>137</v>
      </c>
      <c r="AT2" t="s">
        <v>138</v>
      </c>
      <c r="AU2" t="s">
        <v>139</v>
      </c>
      <c r="AV2" t="s">
        <v>140</v>
      </c>
      <c r="AW2" t="s">
        <v>141</v>
      </c>
      <c r="AX2" t="s">
        <v>142</v>
      </c>
      <c r="AY2" t="s">
        <v>143</v>
      </c>
      <c r="AZ2" t="s">
        <v>144</v>
      </c>
      <c r="BA2" t="s">
        <v>145</v>
      </c>
      <c r="BB2" t="s">
        <v>146</v>
      </c>
      <c r="BC2" t="s">
        <v>147</v>
      </c>
      <c r="BD2" t="s">
        <v>148</v>
      </c>
      <c r="BE2" t="s">
        <v>157</v>
      </c>
      <c r="BF2" t="s">
        <v>156</v>
      </c>
      <c r="BG2" t="s">
        <v>160</v>
      </c>
      <c r="BH2" t="s">
        <v>159</v>
      </c>
      <c r="BI2" t="s">
        <v>158</v>
      </c>
      <c r="BK2" t="s">
        <v>149</v>
      </c>
      <c r="BL2" t="s">
        <v>150</v>
      </c>
    </row>
    <row r="3" spans="1:64" x14ac:dyDescent="0.3">
      <c r="A3" t="s">
        <v>151</v>
      </c>
      <c r="C3" t="s">
        <v>95</v>
      </c>
      <c r="D3">
        <f ca="1">INDIRECT(D$2&amp;"!"&amp;$A3)-1</f>
        <v>-1</v>
      </c>
      <c r="E3">
        <f t="shared" ref="E3:BD3" ca="1" si="0">INDIRECT(E$2&amp;"!"&amp;$A3)-1</f>
        <v>-1</v>
      </c>
      <c r="F3">
        <f t="shared" ca="1" si="0"/>
        <v>-1</v>
      </c>
      <c r="G3">
        <f t="shared" ca="1" si="0"/>
        <v>-1</v>
      </c>
      <c r="H3">
        <f t="shared" ca="1" si="0"/>
        <v>-1</v>
      </c>
      <c r="I3">
        <f t="shared" ca="1" si="0"/>
        <v>-1</v>
      </c>
      <c r="J3">
        <f t="shared" ca="1" si="0"/>
        <v>-1</v>
      </c>
      <c r="K3">
        <f t="shared" ca="1" si="0"/>
        <v>-1</v>
      </c>
      <c r="L3">
        <f t="shared" ca="1" si="0"/>
        <v>-1</v>
      </c>
      <c r="M3">
        <f t="shared" ca="1" si="0"/>
        <v>-1</v>
      </c>
      <c r="N3">
        <f t="shared" ca="1" si="0"/>
        <v>-1</v>
      </c>
      <c r="O3">
        <f t="shared" ca="1" si="0"/>
        <v>-1</v>
      </c>
      <c r="P3">
        <f t="shared" ca="1" si="0"/>
        <v>-1</v>
      </c>
      <c r="Q3">
        <f t="shared" ca="1" si="0"/>
        <v>-1</v>
      </c>
      <c r="R3">
        <f t="shared" ca="1" si="0"/>
        <v>-1</v>
      </c>
      <c r="S3">
        <f t="shared" ca="1" si="0"/>
        <v>-1</v>
      </c>
      <c r="T3">
        <f t="shared" ca="1" si="0"/>
        <v>-1</v>
      </c>
      <c r="U3">
        <f t="shared" ca="1" si="0"/>
        <v>-1</v>
      </c>
      <c r="V3">
        <f t="shared" ca="1" si="0"/>
        <v>-1</v>
      </c>
      <c r="W3">
        <f t="shared" ca="1" si="0"/>
        <v>-1</v>
      </c>
      <c r="X3">
        <f t="shared" ca="1" si="0"/>
        <v>-1</v>
      </c>
      <c r="Y3">
        <f t="shared" ca="1" si="0"/>
        <v>-1</v>
      </c>
      <c r="Z3">
        <f t="shared" ca="1" si="0"/>
        <v>-1</v>
      </c>
      <c r="AA3">
        <f t="shared" ca="1" si="0"/>
        <v>-1</v>
      </c>
      <c r="AB3">
        <f t="shared" ca="1" si="0"/>
        <v>-1</v>
      </c>
      <c r="AC3">
        <f t="shared" ca="1" si="0"/>
        <v>-1</v>
      </c>
      <c r="AD3">
        <f t="shared" ca="1" si="0"/>
        <v>-1</v>
      </c>
      <c r="AE3">
        <f t="shared" ca="1" si="0"/>
        <v>-1</v>
      </c>
      <c r="AF3">
        <f t="shared" ca="1" si="0"/>
        <v>-1</v>
      </c>
      <c r="AG3">
        <f t="shared" ca="1" si="0"/>
        <v>-1</v>
      </c>
      <c r="AH3">
        <f t="shared" ca="1" si="0"/>
        <v>-1</v>
      </c>
      <c r="AI3">
        <f t="shared" ca="1" si="0"/>
        <v>-1</v>
      </c>
      <c r="AJ3">
        <f t="shared" ca="1" si="0"/>
        <v>-1</v>
      </c>
      <c r="AK3">
        <f t="shared" ca="1" si="0"/>
        <v>-1</v>
      </c>
      <c r="AL3">
        <f t="shared" ca="1" si="0"/>
        <v>-1</v>
      </c>
      <c r="AM3">
        <f t="shared" ca="1" si="0"/>
        <v>-1</v>
      </c>
      <c r="AN3">
        <f t="shared" ca="1" si="0"/>
        <v>-1</v>
      </c>
      <c r="AO3">
        <f t="shared" ca="1" si="0"/>
        <v>-1</v>
      </c>
      <c r="AP3">
        <f t="shared" ca="1" si="0"/>
        <v>-1</v>
      </c>
      <c r="AQ3">
        <f t="shared" ca="1" si="0"/>
        <v>-1</v>
      </c>
      <c r="AR3">
        <f t="shared" ca="1" si="0"/>
        <v>-1</v>
      </c>
      <c r="AS3">
        <f t="shared" ca="1" si="0"/>
        <v>-1</v>
      </c>
      <c r="AT3">
        <f t="shared" ca="1" si="0"/>
        <v>-1</v>
      </c>
      <c r="AU3">
        <f t="shared" ca="1" si="0"/>
        <v>-1</v>
      </c>
      <c r="AV3">
        <f t="shared" ca="1" si="0"/>
        <v>-1</v>
      </c>
      <c r="AW3">
        <f t="shared" ca="1" si="0"/>
        <v>-1</v>
      </c>
      <c r="AX3">
        <f t="shared" ca="1" si="0"/>
        <v>-1</v>
      </c>
      <c r="AY3">
        <f t="shared" ca="1" si="0"/>
        <v>-1</v>
      </c>
      <c r="AZ3">
        <f t="shared" ca="1" si="0"/>
        <v>-1</v>
      </c>
      <c r="BA3">
        <f t="shared" ca="1" si="0"/>
        <v>-1</v>
      </c>
      <c r="BB3">
        <f t="shared" ca="1" si="0"/>
        <v>-1</v>
      </c>
      <c r="BC3">
        <f t="shared" ca="1" si="0"/>
        <v>-1</v>
      </c>
      <c r="BD3" t="e">
        <f t="shared" ca="1" si="0"/>
        <v>#REF!</v>
      </c>
      <c r="BE3">
        <f ca="1">MIN(D3:AY3)</f>
        <v>-1</v>
      </c>
      <c r="BF3">
        <f ca="1">MAX(D3:AY3)</f>
        <v>-1</v>
      </c>
      <c r="BG3">
        <f ca="1">COUNTIF(D3:AY3,BE3)</f>
        <v>48</v>
      </c>
      <c r="BH3">
        <f ca="1">COUNTIF(D3:AY3,BF3)</f>
        <v>48</v>
      </c>
      <c r="BI3" s="177">
        <f ca="1">AVERAGE(D3:AY3)</f>
        <v>-1</v>
      </c>
    </row>
    <row r="4" spans="1:64" x14ac:dyDescent="0.3">
      <c r="A4" t="s">
        <v>152</v>
      </c>
      <c r="C4" s="176" t="s">
        <v>94</v>
      </c>
      <c r="D4">
        <f t="shared" ref="D4:M6" ca="1" si="1">INDIRECT(D$2&amp;"!"&amp;$A4)</f>
        <v>0</v>
      </c>
      <c r="E4">
        <f t="shared" ca="1" si="1"/>
        <v>0</v>
      </c>
      <c r="F4">
        <f t="shared" ca="1" si="1"/>
        <v>0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ref="N4:W6" ca="1" si="2">INDIRECT(N$2&amp;"!"&amp;$A4)</f>
        <v>0</v>
      </c>
      <c r="O4">
        <f t="shared" ca="1" si="2"/>
        <v>0</v>
      </c>
      <c r="P4">
        <f t="shared" ca="1" si="2"/>
        <v>0</v>
      </c>
      <c r="Q4">
        <f t="shared" ca="1" si="2"/>
        <v>0</v>
      </c>
      <c r="R4">
        <f t="shared" ca="1" si="2"/>
        <v>0</v>
      </c>
      <c r="S4">
        <f t="shared" ca="1" si="2"/>
        <v>0</v>
      </c>
      <c r="T4">
        <f t="shared" ca="1" si="2"/>
        <v>0</v>
      </c>
      <c r="U4">
        <f t="shared" ca="1" si="2"/>
        <v>0</v>
      </c>
      <c r="V4">
        <f t="shared" ca="1" si="2"/>
        <v>0</v>
      </c>
      <c r="W4">
        <f t="shared" ca="1" si="2"/>
        <v>0</v>
      </c>
      <c r="X4">
        <f t="shared" ref="X4:AG6" ca="1" si="3">INDIRECT(X$2&amp;"!"&amp;$A4)</f>
        <v>0</v>
      </c>
      <c r="Y4">
        <f t="shared" ca="1" si="3"/>
        <v>0</v>
      </c>
      <c r="Z4">
        <f t="shared" ca="1" si="3"/>
        <v>0</v>
      </c>
      <c r="AA4">
        <f t="shared" ca="1" si="3"/>
        <v>0</v>
      </c>
      <c r="AB4">
        <f t="shared" ca="1" si="3"/>
        <v>0</v>
      </c>
      <c r="AC4">
        <f t="shared" ca="1" si="3"/>
        <v>0</v>
      </c>
      <c r="AD4">
        <f t="shared" ca="1" si="3"/>
        <v>0</v>
      </c>
      <c r="AE4">
        <f t="shared" ca="1" si="3"/>
        <v>0</v>
      </c>
      <c r="AF4">
        <f t="shared" ca="1" si="3"/>
        <v>0</v>
      </c>
      <c r="AG4">
        <f t="shared" ca="1" si="3"/>
        <v>0</v>
      </c>
      <c r="AH4">
        <f t="shared" ref="AH4:AM6" ca="1" si="4">INDIRECT(AH$2&amp;"!"&amp;$A4)</f>
        <v>0</v>
      </c>
      <c r="AI4">
        <f t="shared" ca="1" si="4"/>
        <v>0</v>
      </c>
      <c r="AJ4">
        <f t="shared" ca="1" si="4"/>
        <v>0</v>
      </c>
      <c r="AK4">
        <f t="shared" ca="1" si="4"/>
        <v>0</v>
      </c>
      <c r="AL4">
        <f t="shared" ca="1" si="4"/>
        <v>0</v>
      </c>
      <c r="AM4">
        <f t="shared" ca="1" si="4"/>
        <v>0</v>
      </c>
      <c r="AN4">
        <f t="shared" ref="AN4:BD7" ca="1" si="5">INDIRECT(AN$2&amp;"!"&amp;$A4)</f>
        <v>0</v>
      </c>
      <c r="AO4">
        <f t="shared" ca="1" si="5"/>
        <v>0</v>
      </c>
      <c r="AP4">
        <f t="shared" ca="1" si="5"/>
        <v>0</v>
      </c>
      <c r="AQ4">
        <f t="shared" ca="1" si="5"/>
        <v>0</v>
      </c>
      <c r="AR4">
        <f t="shared" ca="1" si="5"/>
        <v>0</v>
      </c>
      <c r="AS4">
        <f t="shared" ca="1" si="5"/>
        <v>0</v>
      </c>
      <c r="AT4">
        <f t="shared" ca="1" si="5"/>
        <v>0</v>
      </c>
      <c r="AU4">
        <f t="shared" ca="1" si="5"/>
        <v>0</v>
      </c>
      <c r="AV4">
        <f t="shared" ca="1" si="5"/>
        <v>0</v>
      </c>
      <c r="AW4">
        <f t="shared" ca="1" si="5"/>
        <v>0</v>
      </c>
      <c r="AX4">
        <f t="shared" ca="1" si="5"/>
        <v>0</v>
      </c>
      <c r="AY4">
        <f t="shared" ca="1" si="5"/>
        <v>0</v>
      </c>
      <c r="AZ4">
        <f t="shared" ca="1" si="5"/>
        <v>0</v>
      </c>
      <c r="BA4">
        <f t="shared" ca="1" si="5"/>
        <v>0</v>
      </c>
      <c r="BB4">
        <f t="shared" ca="1" si="5"/>
        <v>0</v>
      </c>
      <c r="BC4">
        <f t="shared" ca="1" si="5"/>
        <v>0</v>
      </c>
      <c r="BD4" t="e">
        <f t="shared" ca="1" si="5"/>
        <v>#REF!</v>
      </c>
      <c r="BE4">
        <f t="shared" ref="BE4:BE7" ca="1" si="6">MIN(D4:AY4)</f>
        <v>0</v>
      </c>
      <c r="BF4">
        <f ca="1">MAX(D4:AY4)</f>
        <v>0</v>
      </c>
      <c r="BG4">
        <f t="shared" ref="BG4:BG7" ca="1" si="7">COUNTIF(D4:AY4,BE4)</f>
        <v>48</v>
      </c>
      <c r="BH4">
        <f t="shared" ref="BH4:BH7" ca="1" si="8">COUNTIF(D4:AY4,BF4)</f>
        <v>48</v>
      </c>
      <c r="BI4" s="177">
        <f t="shared" ref="BI4:BI7" ca="1" si="9">AVERAGE(D4:AY4)</f>
        <v>0</v>
      </c>
      <c r="BK4">
        <v>10</v>
      </c>
    </row>
    <row r="5" spans="1:64" x14ac:dyDescent="0.3">
      <c r="A5" t="s">
        <v>153</v>
      </c>
      <c r="C5" s="176" t="s">
        <v>93</v>
      </c>
      <c r="D5">
        <f t="shared" ca="1" si="1"/>
        <v>0</v>
      </c>
      <c r="E5">
        <f t="shared" ca="1" si="1"/>
        <v>0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2"/>
        <v>0</v>
      </c>
      <c r="O5">
        <f t="shared" ca="1" si="2"/>
        <v>0</v>
      </c>
      <c r="P5">
        <f t="shared" ca="1" si="2"/>
        <v>0</v>
      </c>
      <c r="Q5">
        <f t="shared" ca="1" si="2"/>
        <v>0</v>
      </c>
      <c r="R5">
        <f t="shared" ca="1" si="2"/>
        <v>0</v>
      </c>
      <c r="S5">
        <f t="shared" ca="1" si="2"/>
        <v>0</v>
      </c>
      <c r="T5">
        <f t="shared" ca="1" si="2"/>
        <v>0</v>
      </c>
      <c r="U5">
        <f t="shared" ca="1" si="2"/>
        <v>0</v>
      </c>
      <c r="V5">
        <f t="shared" ca="1" si="2"/>
        <v>0</v>
      </c>
      <c r="W5">
        <f t="shared" ca="1" si="2"/>
        <v>0</v>
      </c>
      <c r="X5">
        <f t="shared" ca="1" si="3"/>
        <v>0</v>
      </c>
      <c r="Y5">
        <f t="shared" ca="1" si="3"/>
        <v>0</v>
      </c>
      <c r="Z5">
        <f t="shared" ca="1" si="3"/>
        <v>0</v>
      </c>
      <c r="AA5">
        <f t="shared" ca="1" si="3"/>
        <v>0</v>
      </c>
      <c r="AB5">
        <f t="shared" ca="1" si="3"/>
        <v>0</v>
      </c>
      <c r="AC5">
        <f t="shared" ca="1" si="3"/>
        <v>0</v>
      </c>
      <c r="AD5">
        <f t="shared" ca="1" si="3"/>
        <v>0</v>
      </c>
      <c r="AE5">
        <f t="shared" ca="1" si="3"/>
        <v>0</v>
      </c>
      <c r="AF5">
        <f t="shared" ca="1" si="3"/>
        <v>0</v>
      </c>
      <c r="AG5">
        <f t="shared" ca="1" si="3"/>
        <v>0</v>
      </c>
      <c r="AH5">
        <f t="shared" ca="1" si="4"/>
        <v>0</v>
      </c>
      <c r="AI5">
        <f t="shared" ca="1" si="4"/>
        <v>0</v>
      </c>
      <c r="AJ5">
        <f t="shared" ca="1" si="4"/>
        <v>0</v>
      </c>
      <c r="AK5">
        <f t="shared" ca="1" si="4"/>
        <v>0</v>
      </c>
      <c r="AL5">
        <f t="shared" ca="1" si="4"/>
        <v>0</v>
      </c>
      <c r="AM5">
        <f t="shared" ca="1" si="4"/>
        <v>0</v>
      </c>
      <c r="AN5">
        <f t="shared" ca="1" si="5"/>
        <v>0</v>
      </c>
      <c r="AO5">
        <f t="shared" ca="1" si="5"/>
        <v>0</v>
      </c>
      <c r="AP5">
        <f t="shared" ca="1" si="5"/>
        <v>0</v>
      </c>
      <c r="AQ5">
        <f t="shared" ca="1" si="5"/>
        <v>0</v>
      </c>
      <c r="AR5">
        <f t="shared" ca="1" si="5"/>
        <v>0</v>
      </c>
      <c r="AS5">
        <f t="shared" ca="1" si="5"/>
        <v>0</v>
      </c>
      <c r="AT5">
        <f t="shared" ca="1" si="5"/>
        <v>0</v>
      </c>
      <c r="AU5">
        <f t="shared" ca="1" si="5"/>
        <v>0</v>
      </c>
      <c r="AV5">
        <f t="shared" ca="1" si="5"/>
        <v>0</v>
      </c>
      <c r="AW5">
        <f t="shared" ca="1" si="5"/>
        <v>0</v>
      </c>
      <c r="AX5">
        <f t="shared" ca="1" si="5"/>
        <v>0</v>
      </c>
      <c r="AY5">
        <f t="shared" ca="1" si="5"/>
        <v>0</v>
      </c>
      <c r="AZ5">
        <f t="shared" ca="1" si="5"/>
        <v>0</v>
      </c>
      <c r="BA5">
        <f t="shared" ca="1" si="5"/>
        <v>0</v>
      </c>
      <c r="BB5">
        <f t="shared" ca="1" si="5"/>
        <v>0</v>
      </c>
      <c r="BC5">
        <f t="shared" ca="1" si="5"/>
        <v>0</v>
      </c>
      <c r="BD5" t="e">
        <f t="shared" ca="1" si="5"/>
        <v>#REF!</v>
      </c>
      <c r="BE5">
        <f t="shared" ca="1" si="6"/>
        <v>0</v>
      </c>
      <c r="BF5">
        <f ca="1">MAX(D5:AY5)</f>
        <v>0</v>
      </c>
      <c r="BG5">
        <f t="shared" ca="1" si="7"/>
        <v>48</v>
      </c>
      <c r="BH5">
        <f t="shared" ca="1" si="8"/>
        <v>48</v>
      </c>
      <c r="BI5" s="177">
        <f t="shared" ca="1" si="9"/>
        <v>0</v>
      </c>
      <c r="BK5">
        <v>5</v>
      </c>
    </row>
    <row r="6" spans="1:64" x14ac:dyDescent="0.3">
      <c r="A6" t="s">
        <v>154</v>
      </c>
      <c r="C6" s="176" t="s">
        <v>92</v>
      </c>
      <c r="D6">
        <f t="shared" ca="1" si="1"/>
        <v>0</v>
      </c>
      <c r="E6">
        <f t="shared" ca="1" si="1"/>
        <v>0</v>
      </c>
      <c r="F6">
        <f t="shared" ca="1" si="1"/>
        <v>0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2"/>
        <v>0</v>
      </c>
      <c r="O6">
        <f t="shared" ca="1" si="2"/>
        <v>0</v>
      </c>
      <c r="P6">
        <f t="shared" ca="1" si="2"/>
        <v>0</v>
      </c>
      <c r="Q6">
        <f t="shared" ca="1" si="2"/>
        <v>0</v>
      </c>
      <c r="R6">
        <f t="shared" ca="1" si="2"/>
        <v>0</v>
      </c>
      <c r="S6">
        <f t="shared" ca="1" si="2"/>
        <v>0</v>
      </c>
      <c r="T6">
        <f t="shared" ca="1" si="2"/>
        <v>0</v>
      </c>
      <c r="U6">
        <f t="shared" ca="1" si="2"/>
        <v>0</v>
      </c>
      <c r="V6">
        <f t="shared" ca="1" si="2"/>
        <v>0</v>
      </c>
      <c r="W6">
        <f t="shared" ca="1" si="2"/>
        <v>0</v>
      </c>
      <c r="X6">
        <f t="shared" ca="1" si="3"/>
        <v>0</v>
      </c>
      <c r="Y6">
        <f t="shared" ca="1" si="3"/>
        <v>0</v>
      </c>
      <c r="Z6">
        <f t="shared" ca="1" si="3"/>
        <v>0</v>
      </c>
      <c r="AA6">
        <f t="shared" ca="1" si="3"/>
        <v>0</v>
      </c>
      <c r="AB6">
        <f t="shared" ca="1" si="3"/>
        <v>0</v>
      </c>
      <c r="AC6">
        <f t="shared" ca="1" si="3"/>
        <v>0</v>
      </c>
      <c r="AD6">
        <f t="shared" ca="1" si="3"/>
        <v>0</v>
      </c>
      <c r="AE6">
        <f t="shared" ca="1" si="3"/>
        <v>0</v>
      </c>
      <c r="AF6">
        <f t="shared" ca="1" si="3"/>
        <v>0</v>
      </c>
      <c r="AG6">
        <f t="shared" ca="1" si="3"/>
        <v>0</v>
      </c>
      <c r="AH6">
        <f t="shared" ca="1" si="4"/>
        <v>0</v>
      </c>
      <c r="AI6">
        <f t="shared" ca="1" si="4"/>
        <v>0</v>
      </c>
      <c r="AJ6">
        <f t="shared" ca="1" si="4"/>
        <v>0</v>
      </c>
      <c r="AK6">
        <f t="shared" ca="1" si="4"/>
        <v>0</v>
      </c>
      <c r="AL6">
        <f t="shared" ca="1" si="4"/>
        <v>0</v>
      </c>
      <c r="AM6">
        <f t="shared" ca="1" si="4"/>
        <v>0</v>
      </c>
      <c r="AN6">
        <f t="shared" ca="1" si="5"/>
        <v>0</v>
      </c>
      <c r="AO6">
        <f t="shared" ca="1" si="5"/>
        <v>0</v>
      </c>
      <c r="AP6">
        <f t="shared" ca="1" si="5"/>
        <v>0</v>
      </c>
      <c r="AQ6">
        <f t="shared" ca="1" si="5"/>
        <v>0</v>
      </c>
      <c r="AR6">
        <f t="shared" ca="1" si="5"/>
        <v>0</v>
      </c>
      <c r="AS6">
        <f t="shared" ca="1" si="5"/>
        <v>0</v>
      </c>
      <c r="AT6">
        <f t="shared" ca="1" si="5"/>
        <v>0</v>
      </c>
      <c r="AU6">
        <f t="shared" ca="1" si="5"/>
        <v>0</v>
      </c>
      <c r="AV6">
        <f t="shared" ca="1" si="5"/>
        <v>0</v>
      </c>
      <c r="AW6">
        <f t="shared" ca="1" si="5"/>
        <v>0</v>
      </c>
      <c r="AX6">
        <f t="shared" ca="1" si="5"/>
        <v>0</v>
      </c>
      <c r="AY6">
        <f t="shared" ca="1" si="5"/>
        <v>0</v>
      </c>
      <c r="AZ6">
        <f t="shared" ca="1" si="5"/>
        <v>0</v>
      </c>
      <c r="BA6">
        <f t="shared" ca="1" si="5"/>
        <v>0</v>
      </c>
      <c r="BB6">
        <f t="shared" ca="1" si="5"/>
        <v>0</v>
      </c>
      <c r="BC6">
        <f t="shared" ca="1" si="5"/>
        <v>0</v>
      </c>
      <c r="BD6" t="e">
        <f t="shared" ca="1" si="5"/>
        <v>#REF!</v>
      </c>
      <c r="BE6">
        <f t="shared" ca="1" si="6"/>
        <v>0</v>
      </c>
      <c r="BF6">
        <f ca="1">MAX(D6:AY6)</f>
        <v>0</v>
      </c>
      <c r="BG6">
        <f t="shared" ca="1" si="7"/>
        <v>48</v>
      </c>
      <c r="BH6">
        <f t="shared" ca="1" si="8"/>
        <v>48</v>
      </c>
      <c r="BI6" s="177">
        <f t="shared" ca="1" si="9"/>
        <v>0</v>
      </c>
      <c r="BK6">
        <v>4</v>
      </c>
    </row>
    <row r="7" spans="1:64" x14ac:dyDescent="0.3">
      <c r="A7" t="s">
        <v>155</v>
      </c>
      <c r="C7" s="176" t="s">
        <v>91</v>
      </c>
      <c r="D7">
        <f ca="1">INDIRECT(D$2&amp;"!"&amp;$A7)+1</f>
        <v>1</v>
      </c>
      <c r="E7">
        <f t="shared" ref="E7:N7" ca="1" si="10">INDIRECT(E$2&amp;"!"&amp;$A7)+1</f>
        <v>1</v>
      </c>
      <c r="F7">
        <f t="shared" ca="1" si="10"/>
        <v>1</v>
      </c>
      <c r="G7">
        <f t="shared" ca="1" si="10"/>
        <v>1</v>
      </c>
      <c r="H7">
        <f t="shared" ca="1" si="10"/>
        <v>1</v>
      </c>
      <c r="I7">
        <f t="shared" ca="1" si="10"/>
        <v>1</v>
      </c>
      <c r="J7">
        <f t="shared" ca="1" si="10"/>
        <v>1</v>
      </c>
      <c r="K7">
        <f t="shared" ca="1" si="10"/>
        <v>1</v>
      </c>
      <c r="L7">
        <f t="shared" ca="1" si="10"/>
        <v>1</v>
      </c>
      <c r="M7">
        <f t="shared" ca="1" si="10"/>
        <v>1</v>
      </c>
      <c r="N7">
        <f t="shared" ca="1" si="10"/>
        <v>1</v>
      </c>
      <c r="O7">
        <f t="shared" ref="O7:AM7" ca="1" si="11">INDIRECT(O$2&amp;"!"&amp;$A7)</f>
        <v>0</v>
      </c>
      <c r="P7">
        <f t="shared" ca="1" si="11"/>
        <v>0</v>
      </c>
      <c r="Q7">
        <f t="shared" ca="1" si="11"/>
        <v>0</v>
      </c>
      <c r="R7">
        <f t="shared" ca="1" si="11"/>
        <v>0</v>
      </c>
      <c r="S7">
        <f t="shared" ca="1" si="11"/>
        <v>0</v>
      </c>
      <c r="T7">
        <f t="shared" ca="1" si="11"/>
        <v>0</v>
      </c>
      <c r="U7">
        <f t="shared" ca="1" si="11"/>
        <v>0</v>
      </c>
      <c r="V7">
        <f t="shared" ca="1" si="11"/>
        <v>0</v>
      </c>
      <c r="W7">
        <f t="shared" ca="1" si="11"/>
        <v>0</v>
      </c>
      <c r="X7">
        <f t="shared" ca="1" si="11"/>
        <v>0</v>
      </c>
      <c r="Y7">
        <f t="shared" ca="1" si="11"/>
        <v>0</v>
      </c>
      <c r="Z7">
        <f t="shared" ca="1" si="11"/>
        <v>0</v>
      </c>
      <c r="AA7">
        <f t="shared" ca="1" si="11"/>
        <v>0</v>
      </c>
      <c r="AB7">
        <f t="shared" ca="1" si="11"/>
        <v>0</v>
      </c>
      <c r="AC7">
        <f t="shared" ca="1" si="11"/>
        <v>0</v>
      </c>
      <c r="AD7">
        <f t="shared" ca="1" si="11"/>
        <v>0</v>
      </c>
      <c r="AE7">
        <f t="shared" ca="1" si="11"/>
        <v>0</v>
      </c>
      <c r="AF7">
        <f t="shared" ca="1" si="11"/>
        <v>0</v>
      </c>
      <c r="AG7">
        <f t="shared" ca="1" si="11"/>
        <v>0</v>
      </c>
      <c r="AH7">
        <f t="shared" ca="1" si="11"/>
        <v>0</v>
      </c>
      <c r="AI7">
        <f t="shared" ca="1" si="11"/>
        <v>0</v>
      </c>
      <c r="AJ7">
        <f t="shared" ca="1" si="11"/>
        <v>0</v>
      </c>
      <c r="AK7">
        <f t="shared" ca="1" si="11"/>
        <v>0</v>
      </c>
      <c r="AL7">
        <f t="shared" ca="1" si="11"/>
        <v>0</v>
      </c>
      <c r="AM7">
        <f t="shared" ca="1" si="11"/>
        <v>0</v>
      </c>
      <c r="AN7">
        <f t="shared" ca="1" si="5"/>
        <v>0</v>
      </c>
      <c r="AO7">
        <f t="shared" ca="1" si="5"/>
        <v>0</v>
      </c>
      <c r="AP7">
        <f t="shared" ca="1" si="5"/>
        <v>0</v>
      </c>
      <c r="AQ7">
        <f t="shared" ca="1" si="5"/>
        <v>0</v>
      </c>
      <c r="AR7">
        <f t="shared" ca="1" si="5"/>
        <v>0</v>
      </c>
      <c r="AS7">
        <f t="shared" ca="1" si="5"/>
        <v>0</v>
      </c>
      <c r="AT7">
        <f t="shared" ca="1" si="5"/>
        <v>0</v>
      </c>
      <c r="AU7">
        <f t="shared" ca="1" si="5"/>
        <v>0</v>
      </c>
      <c r="AV7">
        <f t="shared" ca="1" si="5"/>
        <v>0</v>
      </c>
      <c r="AW7">
        <f t="shared" ca="1" si="5"/>
        <v>0</v>
      </c>
      <c r="AX7">
        <f t="shared" ca="1" si="5"/>
        <v>0</v>
      </c>
      <c r="AY7">
        <f t="shared" ca="1" si="5"/>
        <v>0</v>
      </c>
      <c r="AZ7">
        <f t="shared" ca="1" si="5"/>
        <v>0</v>
      </c>
      <c r="BA7">
        <f t="shared" ca="1" si="5"/>
        <v>0</v>
      </c>
      <c r="BB7">
        <f t="shared" ca="1" si="5"/>
        <v>0</v>
      </c>
      <c r="BC7">
        <f t="shared" ca="1" si="5"/>
        <v>0</v>
      </c>
      <c r="BD7" t="e">
        <f t="shared" ca="1" si="5"/>
        <v>#REF!</v>
      </c>
      <c r="BE7">
        <f t="shared" ca="1" si="6"/>
        <v>0</v>
      </c>
      <c r="BF7">
        <f ca="1">MAX(D7:AY7)</f>
        <v>1</v>
      </c>
      <c r="BG7">
        <f t="shared" ca="1" si="7"/>
        <v>37</v>
      </c>
      <c r="BH7">
        <f t="shared" ca="1" si="8"/>
        <v>11</v>
      </c>
      <c r="BI7" s="177">
        <f t="shared" ca="1" si="9"/>
        <v>0.22916666666666666</v>
      </c>
      <c r="BK7">
        <v>3</v>
      </c>
    </row>
    <row r="8" spans="1:64" x14ac:dyDescent="0.3">
      <c r="C8" s="176" t="s">
        <v>90</v>
      </c>
      <c r="D8">
        <f t="shared" ref="D8:AM8" ca="1" si="12">SUM(D3:D7)</f>
        <v>0</v>
      </c>
      <c r="E8">
        <f t="shared" ca="1" si="12"/>
        <v>0</v>
      </c>
      <c r="F8">
        <f t="shared" ca="1" si="12"/>
        <v>0</v>
      </c>
      <c r="G8">
        <f t="shared" ca="1" si="12"/>
        <v>0</v>
      </c>
      <c r="H8">
        <f t="shared" ca="1" si="12"/>
        <v>0</v>
      </c>
      <c r="I8">
        <f t="shared" ca="1" si="12"/>
        <v>0</v>
      </c>
      <c r="J8">
        <f t="shared" ca="1" si="12"/>
        <v>0</v>
      </c>
      <c r="K8">
        <f t="shared" ca="1" si="12"/>
        <v>0</v>
      </c>
      <c r="L8">
        <f t="shared" ca="1" si="12"/>
        <v>0</v>
      </c>
      <c r="M8">
        <f t="shared" ca="1" si="12"/>
        <v>0</v>
      </c>
      <c r="N8">
        <f t="shared" ca="1" si="12"/>
        <v>0</v>
      </c>
      <c r="O8">
        <f t="shared" ca="1" si="12"/>
        <v>-1</v>
      </c>
      <c r="P8">
        <f t="shared" ca="1" si="12"/>
        <v>-1</v>
      </c>
      <c r="Q8">
        <f t="shared" ca="1" si="12"/>
        <v>-1</v>
      </c>
      <c r="R8">
        <f t="shared" ca="1" si="12"/>
        <v>-1</v>
      </c>
      <c r="S8">
        <f t="shared" ca="1" si="12"/>
        <v>-1</v>
      </c>
      <c r="T8">
        <f t="shared" ca="1" si="12"/>
        <v>-1</v>
      </c>
      <c r="U8">
        <f t="shared" ca="1" si="12"/>
        <v>-1</v>
      </c>
      <c r="V8">
        <f t="shared" ca="1" si="12"/>
        <v>-1</v>
      </c>
      <c r="W8">
        <f t="shared" ca="1" si="12"/>
        <v>-1</v>
      </c>
      <c r="X8">
        <f t="shared" ca="1" si="12"/>
        <v>-1</v>
      </c>
      <c r="Y8">
        <f t="shared" ca="1" si="12"/>
        <v>-1</v>
      </c>
      <c r="Z8">
        <f t="shared" ca="1" si="12"/>
        <v>-1</v>
      </c>
      <c r="AA8">
        <f t="shared" ca="1" si="12"/>
        <v>-1</v>
      </c>
      <c r="AB8">
        <f t="shared" ca="1" si="12"/>
        <v>-1</v>
      </c>
      <c r="AC8">
        <f t="shared" ca="1" si="12"/>
        <v>-1</v>
      </c>
      <c r="AD8">
        <f t="shared" ca="1" si="12"/>
        <v>-1</v>
      </c>
      <c r="AE8">
        <f t="shared" ca="1" si="12"/>
        <v>-1</v>
      </c>
      <c r="AF8">
        <f t="shared" ca="1" si="12"/>
        <v>-1</v>
      </c>
      <c r="AG8">
        <f t="shared" ca="1" si="12"/>
        <v>-1</v>
      </c>
      <c r="AH8">
        <f t="shared" ca="1" si="12"/>
        <v>-1</v>
      </c>
      <c r="AI8">
        <f t="shared" ca="1" si="12"/>
        <v>-1</v>
      </c>
      <c r="AJ8">
        <f t="shared" ca="1" si="12"/>
        <v>-1</v>
      </c>
      <c r="AK8">
        <f t="shared" ca="1" si="12"/>
        <v>-1</v>
      </c>
      <c r="AL8">
        <f t="shared" ca="1" si="12"/>
        <v>-1</v>
      </c>
      <c r="AM8">
        <f t="shared" ca="1" si="12"/>
        <v>-1</v>
      </c>
      <c r="AN8">
        <f t="shared" ref="AN8:BD8" ca="1" si="13">SUM(AN3:AN7)</f>
        <v>-1</v>
      </c>
      <c r="AO8">
        <f t="shared" ca="1" si="13"/>
        <v>-1</v>
      </c>
      <c r="AP8">
        <f t="shared" ca="1" si="13"/>
        <v>-1</v>
      </c>
      <c r="AQ8">
        <f t="shared" ca="1" si="13"/>
        <v>-1</v>
      </c>
      <c r="AR8">
        <f t="shared" ca="1" si="13"/>
        <v>-1</v>
      </c>
      <c r="AS8">
        <f t="shared" ca="1" si="13"/>
        <v>-1</v>
      </c>
      <c r="AT8">
        <f t="shared" ca="1" si="13"/>
        <v>-1</v>
      </c>
      <c r="AU8">
        <f t="shared" ca="1" si="13"/>
        <v>-1</v>
      </c>
      <c r="AV8">
        <f t="shared" ca="1" si="13"/>
        <v>-1</v>
      </c>
      <c r="AW8">
        <f t="shared" ca="1" si="13"/>
        <v>-1</v>
      </c>
      <c r="AX8">
        <f t="shared" ca="1" si="13"/>
        <v>-1</v>
      </c>
      <c r="AY8">
        <f t="shared" ca="1" si="13"/>
        <v>-1</v>
      </c>
      <c r="AZ8">
        <f t="shared" ca="1" si="13"/>
        <v>-1</v>
      </c>
      <c r="BA8">
        <f t="shared" ca="1" si="13"/>
        <v>-1</v>
      </c>
      <c r="BB8">
        <f t="shared" ca="1" si="13"/>
        <v>-1</v>
      </c>
      <c r="BC8">
        <f t="shared" ca="1" si="13"/>
        <v>-1</v>
      </c>
      <c r="BD8" t="e">
        <f t="shared" ca="1" si="13"/>
        <v>#REF!</v>
      </c>
    </row>
    <row r="9" spans="1:64" x14ac:dyDescent="0.3">
      <c r="D9">
        <f ca="1">SUM(D4:D8)</f>
        <v>1</v>
      </c>
    </row>
  </sheetData>
  <conditionalFormatting sqref="D3:BD3">
    <cfRule type="cellIs" dxfId="21" priority="12" operator="greaterThan">
      <formula>$BI3+1</formula>
    </cfRule>
  </conditionalFormatting>
  <conditionalFormatting sqref="D3:BD3">
    <cfRule type="top10" dxfId="20" priority="9" rank="3"/>
  </conditionalFormatting>
  <conditionalFormatting sqref="D4:AV4">
    <cfRule type="cellIs" dxfId="19" priority="8" operator="greaterThan">
      <formula>$BI4+1</formula>
    </cfRule>
  </conditionalFormatting>
  <conditionalFormatting sqref="D4:BD4">
    <cfRule type="top10" dxfId="18" priority="7" rank="3"/>
  </conditionalFormatting>
  <conditionalFormatting sqref="D5:AV5">
    <cfRule type="cellIs" dxfId="17" priority="6" operator="greaterThan">
      <formula>$BI5+1</formula>
    </cfRule>
  </conditionalFormatting>
  <conditionalFormatting sqref="D5:BD5">
    <cfRule type="top10" dxfId="16" priority="5" rank="3"/>
  </conditionalFormatting>
  <conditionalFormatting sqref="D6:AV6">
    <cfRule type="cellIs" dxfId="15" priority="4" operator="greaterThan">
      <formula>$BI6+1</formula>
    </cfRule>
  </conditionalFormatting>
  <conditionalFormatting sqref="D6:BD6">
    <cfRule type="top10" dxfId="14" priority="3" rank="3"/>
  </conditionalFormatting>
  <conditionalFormatting sqref="D7:AV7">
    <cfRule type="cellIs" dxfId="13" priority="2" operator="greaterThan">
      <formula>$BI7+1</formula>
    </cfRule>
  </conditionalFormatting>
  <conditionalFormatting sqref="D7:BD7">
    <cfRule type="top10" dxfId="12" priority="1" rank="3"/>
  </conditionalFormatting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55</vt:i4>
      </vt:variant>
      <vt:variant>
        <vt:lpstr>Benannte Bereiche</vt:lpstr>
      </vt:variant>
      <vt:variant>
        <vt:i4>312</vt:i4>
      </vt:variant>
    </vt:vector>
  </HeadingPairs>
  <TitlesOfParts>
    <vt:vector size="367" baseType="lpstr">
      <vt:lpstr>KW_52</vt:lpstr>
      <vt:lpstr>KW_51</vt:lpstr>
      <vt:lpstr>KW_50</vt:lpstr>
      <vt:lpstr>KW_49</vt:lpstr>
      <vt:lpstr>KW_48</vt:lpstr>
      <vt:lpstr>KW_47</vt:lpstr>
      <vt:lpstr>KW_46</vt:lpstr>
      <vt:lpstr>KW_45</vt:lpstr>
      <vt:lpstr>KW_44</vt:lpstr>
      <vt:lpstr>KW_43</vt:lpstr>
      <vt:lpstr>KW_42</vt:lpstr>
      <vt:lpstr>KW_41</vt:lpstr>
      <vt:lpstr>KW_40</vt:lpstr>
      <vt:lpstr>KW_39</vt:lpstr>
      <vt:lpstr>KW_38</vt:lpstr>
      <vt:lpstr>KW_37</vt:lpstr>
      <vt:lpstr>KW_36</vt:lpstr>
      <vt:lpstr>KW_35</vt:lpstr>
      <vt:lpstr>KW_34</vt:lpstr>
      <vt:lpstr>KW_33</vt:lpstr>
      <vt:lpstr>KW_32</vt:lpstr>
      <vt:lpstr>KW_31</vt:lpstr>
      <vt:lpstr>KW_30</vt:lpstr>
      <vt:lpstr>KW_29</vt:lpstr>
      <vt:lpstr>KW_28</vt:lpstr>
      <vt:lpstr>KW_27</vt:lpstr>
      <vt:lpstr>KW_26</vt:lpstr>
      <vt:lpstr>KW_25</vt:lpstr>
      <vt:lpstr>KW_24</vt:lpstr>
      <vt:lpstr>KW_23</vt:lpstr>
      <vt:lpstr>KW_22</vt:lpstr>
      <vt:lpstr>KW_21</vt:lpstr>
      <vt:lpstr>KW_20</vt:lpstr>
      <vt:lpstr>KW_19</vt:lpstr>
      <vt:lpstr>KW_18</vt:lpstr>
      <vt:lpstr>KW_17</vt:lpstr>
      <vt:lpstr>KW_16</vt:lpstr>
      <vt:lpstr>KW_15</vt:lpstr>
      <vt:lpstr>KW_14</vt:lpstr>
      <vt:lpstr>KW_13</vt:lpstr>
      <vt:lpstr>KW_12</vt:lpstr>
      <vt:lpstr>KW_11</vt:lpstr>
      <vt:lpstr>KW_10</vt:lpstr>
      <vt:lpstr>KW_9</vt:lpstr>
      <vt:lpstr>KW_8</vt:lpstr>
      <vt:lpstr>KW_7</vt:lpstr>
      <vt:lpstr>KW_6</vt:lpstr>
      <vt:lpstr>KW_5</vt:lpstr>
      <vt:lpstr>KW_4</vt:lpstr>
      <vt:lpstr>KW_3</vt:lpstr>
      <vt:lpstr>KW_2</vt:lpstr>
      <vt:lpstr>KW_1</vt:lpstr>
      <vt:lpstr>Tabelle2</vt:lpstr>
      <vt:lpstr>Dozenten</vt:lpstr>
      <vt:lpstr>Auswertung Gesamt</vt:lpstr>
      <vt:lpstr>KW_1!Alles</vt:lpstr>
      <vt:lpstr>KW_10!Alles</vt:lpstr>
      <vt:lpstr>KW_11!Alles</vt:lpstr>
      <vt:lpstr>KW_12!Alles</vt:lpstr>
      <vt:lpstr>KW_13!Alles</vt:lpstr>
      <vt:lpstr>KW_14!Alles</vt:lpstr>
      <vt:lpstr>KW_15!Alles</vt:lpstr>
      <vt:lpstr>KW_16!Alles</vt:lpstr>
      <vt:lpstr>KW_17!Alles</vt:lpstr>
      <vt:lpstr>KW_18!Alles</vt:lpstr>
      <vt:lpstr>KW_19!Alles</vt:lpstr>
      <vt:lpstr>KW_2!Alles</vt:lpstr>
      <vt:lpstr>KW_20!Alles</vt:lpstr>
      <vt:lpstr>KW_21!Alles</vt:lpstr>
      <vt:lpstr>KW_22!Alles</vt:lpstr>
      <vt:lpstr>KW_23!Alles</vt:lpstr>
      <vt:lpstr>KW_24!Alles</vt:lpstr>
      <vt:lpstr>KW_25!Alles</vt:lpstr>
      <vt:lpstr>KW_26!Alles</vt:lpstr>
      <vt:lpstr>KW_27!Alles</vt:lpstr>
      <vt:lpstr>KW_28!Alles</vt:lpstr>
      <vt:lpstr>KW_29!Alles</vt:lpstr>
      <vt:lpstr>KW_3!Alles</vt:lpstr>
      <vt:lpstr>KW_30!Alles</vt:lpstr>
      <vt:lpstr>KW_31!Alles</vt:lpstr>
      <vt:lpstr>KW_32!Alles</vt:lpstr>
      <vt:lpstr>KW_33!Alles</vt:lpstr>
      <vt:lpstr>KW_34!Alles</vt:lpstr>
      <vt:lpstr>KW_35!Alles</vt:lpstr>
      <vt:lpstr>KW_36!Alles</vt:lpstr>
      <vt:lpstr>KW_37!Alles</vt:lpstr>
      <vt:lpstr>KW_38!Alles</vt:lpstr>
      <vt:lpstr>KW_39!Alles</vt:lpstr>
      <vt:lpstr>KW_4!Alles</vt:lpstr>
      <vt:lpstr>KW_40!Alles</vt:lpstr>
      <vt:lpstr>KW_41!Alles</vt:lpstr>
      <vt:lpstr>KW_42!Alles</vt:lpstr>
      <vt:lpstr>KW_43!Alles</vt:lpstr>
      <vt:lpstr>KW_44!Alles</vt:lpstr>
      <vt:lpstr>KW_45!Alles</vt:lpstr>
      <vt:lpstr>KW_46!Alles</vt:lpstr>
      <vt:lpstr>KW_47!Alles</vt:lpstr>
      <vt:lpstr>KW_48!Alles</vt:lpstr>
      <vt:lpstr>KW_49!Alles</vt:lpstr>
      <vt:lpstr>KW_5!Alles</vt:lpstr>
      <vt:lpstr>KW_50!Alles</vt:lpstr>
      <vt:lpstr>KW_51!Alles</vt:lpstr>
      <vt:lpstr>KW_52!Alles</vt:lpstr>
      <vt:lpstr>KW_6!Alles</vt:lpstr>
      <vt:lpstr>KW_7!Alles</vt:lpstr>
      <vt:lpstr>KW_8!Alles</vt:lpstr>
      <vt:lpstr>KW_9!Alles</vt:lpstr>
      <vt:lpstr>KW_1!Druckbereich</vt:lpstr>
      <vt:lpstr>KW_10!Druckbereich</vt:lpstr>
      <vt:lpstr>KW_11!Druckbereich</vt:lpstr>
      <vt:lpstr>KW_12!Druckbereich</vt:lpstr>
      <vt:lpstr>KW_13!Druckbereich</vt:lpstr>
      <vt:lpstr>KW_14!Druckbereich</vt:lpstr>
      <vt:lpstr>KW_15!Druckbereich</vt:lpstr>
      <vt:lpstr>KW_16!Druckbereich</vt:lpstr>
      <vt:lpstr>KW_17!Druckbereich</vt:lpstr>
      <vt:lpstr>KW_18!Druckbereich</vt:lpstr>
      <vt:lpstr>KW_19!Druckbereich</vt:lpstr>
      <vt:lpstr>KW_2!Druckbereich</vt:lpstr>
      <vt:lpstr>KW_20!Druckbereich</vt:lpstr>
      <vt:lpstr>KW_21!Druckbereich</vt:lpstr>
      <vt:lpstr>KW_22!Druckbereich</vt:lpstr>
      <vt:lpstr>KW_23!Druckbereich</vt:lpstr>
      <vt:lpstr>KW_24!Druckbereich</vt:lpstr>
      <vt:lpstr>KW_25!Druckbereich</vt:lpstr>
      <vt:lpstr>KW_26!Druckbereich</vt:lpstr>
      <vt:lpstr>KW_27!Druckbereich</vt:lpstr>
      <vt:lpstr>KW_28!Druckbereich</vt:lpstr>
      <vt:lpstr>KW_29!Druckbereich</vt:lpstr>
      <vt:lpstr>KW_3!Druckbereich</vt:lpstr>
      <vt:lpstr>KW_30!Druckbereich</vt:lpstr>
      <vt:lpstr>KW_31!Druckbereich</vt:lpstr>
      <vt:lpstr>KW_32!Druckbereich</vt:lpstr>
      <vt:lpstr>KW_33!Druckbereich</vt:lpstr>
      <vt:lpstr>KW_34!Druckbereich</vt:lpstr>
      <vt:lpstr>KW_35!Druckbereich</vt:lpstr>
      <vt:lpstr>KW_36!Druckbereich</vt:lpstr>
      <vt:lpstr>KW_37!Druckbereich</vt:lpstr>
      <vt:lpstr>KW_38!Druckbereich</vt:lpstr>
      <vt:lpstr>KW_39!Druckbereich</vt:lpstr>
      <vt:lpstr>KW_4!Druckbereich</vt:lpstr>
      <vt:lpstr>KW_40!Druckbereich</vt:lpstr>
      <vt:lpstr>KW_41!Druckbereich</vt:lpstr>
      <vt:lpstr>KW_42!Druckbereich</vt:lpstr>
      <vt:lpstr>KW_43!Druckbereich</vt:lpstr>
      <vt:lpstr>KW_44!Druckbereich</vt:lpstr>
      <vt:lpstr>KW_45!Druckbereich</vt:lpstr>
      <vt:lpstr>KW_46!Druckbereich</vt:lpstr>
      <vt:lpstr>KW_47!Druckbereich</vt:lpstr>
      <vt:lpstr>KW_48!Druckbereich</vt:lpstr>
      <vt:lpstr>KW_49!Druckbereich</vt:lpstr>
      <vt:lpstr>KW_5!Druckbereich</vt:lpstr>
      <vt:lpstr>KW_50!Druckbereich</vt:lpstr>
      <vt:lpstr>KW_51!Druckbereich</vt:lpstr>
      <vt:lpstr>KW_52!Druckbereich</vt:lpstr>
      <vt:lpstr>KW_6!Druckbereich</vt:lpstr>
      <vt:lpstr>KW_7!Druckbereich</vt:lpstr>
      <vt:lpstr>KW_8!Druckbereich</vt:lpstr>
      <vt:lpstr>KW_9!Druckbereich</vt:lpstr>
      <vt:lpstr>KW_1!Firmenausplan</vt:lpstr>
      <vt:lpstr>KW_10!Firmenausplan</vt:lpstr>
      <vt:lpstr>KW_11!Firmenausplan</vt:lpstr>
      <vt:lpstr>KW_12!Firmenausplan</vt:lpstr>
      <vt:lpstr>KW_13!Firmenausplan</vt:lpstr>
      <vt:lpstr>KW_14!Firmenausplan</vt:lpstr>
      <vt:lpstr>KW_15!Firmenausplan</vt:lpstr>
      <vt:lpstr>KW_16!Firmenausplan</vt:lpstr>
      <vt:lpstr>KW_17!Firmenausplan</vt:lpstr>
      <vt:lpstr>KW_18!Firmenausplan</vt:lpstr>
      <vt:lpstr>KW_19!Firmenausplan</vt:lpstr>
      <vt:lpstr>KW_2!Firmenausplan</vt:lpstr>
      <vt:lpstr>KW_20!Firmenausplan</vt:lpstr>
      <vt:lpstr>KW_21!Firmenausplan</vt:lpstr>
      <vt:lpstr>KW_22!Firmenausplan</vt:lpstr>
      <vt:lpstr>KW_23!Firmenausplan</vt:lpstr>
      <vt:lpstr>KW_24!Firmenausplan</vt:lpstr>
      <vt:lpstr>KW_25!Firmenausplan</vt:lpstr>
      <vt:lpstr>KW_26!Firmenausplan</vt:lpstr>
      <vt:lpstr>KW_27!Firmenausplan</vt:lpstr>
      <vt:lpstr>KW_28!Firmenausplan</vt:lpstr>
      <vt:lpstr>KW_29!Firmenausplan</vt:lpstr>
      <vt:lpstr>KW_3!Firmenausplan</vt:lpstr>
      <vt:lpstr>KW_30!Firmenausplan</vt:lpstr>
      <vt:lpstr>KW_31!Firmenausplan</vt:lpstr>
      <vt:lpstr>KW_32!Firmenausplan</vt:lpstr>
      <vt:lpstr>KW_33!Firmenausplan</vt:lpstr>
      <vt:lpstr>KW_34!Firmenausplan</vt:lpstr>
      <vt:lpstr>KW_35!Firmenausplan</vt:lpstr>
      <vt:lpstr>KW_36!Firmenausplan</vt:lpstr>
      <vt:lpstr>KW_37!Firmenausplan</vt:lpstr>
      <vt:lpstr>KW_38!Firmenausplan</vt:lpstr>
      <vt:lpstr>KW_39!Firmenausplan</vt:lpstr>
      <vt:lpstr>KW_4!Firmenausplan</vt:lpstr>
      <vt:lpstr>KW_40!Firmenausplan</vt:lpstr>
      <vt:lpstr>KW_41!Firmenausplan</vt:lpstr>
      <vt:lpstr>KW_42!Firmenausplan</vt:lpstr>
      <vt:lpstr>KW_43!Firmenausplan</vt:lpstr>
      <vt:lpstr>KW_44!Firmenausplan</vt:lpstr>
      <vt:lpstr>KW_45!Firmenausplan</vt:lpstr>
      <vt:lpstr>KW_46!Firmenausplan</vt:lpstr>
      <vt:lpstr>KW_47!Firmenausplan</vt:lpstr>
      <vt:lpstr>KW_48!Firmenausplan</vt:lpstr>
      <vt:lpstr>KW_49!Firmenausplan</vt:lpstr>
      <vt:lpstr>KW_5!Firmenausplan</vt:lpstr>
      <vt:lpstr>KW_50!Firmenausplan</vt:lpstr>
      <vt:lpstr>KW_51!Firmenausplan</vt:lpstr>
      <vt:lpstr>KW_52!Firmenausplan</vt:lpstr>
      <vt:lpstr>KW_6!Firmenausplan</vt:lpstr>
      <vt:lpstr>KW_7!Firmenausplan</vt:lpstr>
      <vt:lpstr>KW_8!Firmenausplan</vt:lpstr>
      <vt:lpstr>KW_9!Firmenausplan</vt:lpstr>
      <vt:lpstr>KW_1!Firmenstart</vt:lpstr>
      <vt:lpstr>KW_10!Firmenstart</vt:lpstr>
      <vt:lpstr>KW_11!Firmenstart</vt:lpstr>
      <vt:lpstr>KW_12!Firmenstart</vt:lpstr>
      <vt:lpstr>KW_13!Firmenstart</vt:lpstr>
      <vt:lpstr>KW_14!Firmenstart</vt:lpstr>
      <vt:lpstr>KW_15!Firmenstart</vt:lpstr>
      <vt:lpstr>KW_16!Firmenstart</vt:lpstr>
      <vt:lpstr>KW_17!Firmenstart</vt:lpstr>
      <vt:lpstr>KW_18!Firmenstart</vt:lpstr>
      <vt:lpstr>KW_19!Firmenstart</vt:lpstr>
      <vt:lpstr>KW_2!Firmenstart</vt:lpstr>
      <vt:lpstr>KW_20!Firmenstart</vt:lpstr>
      <vt:lpstr>KW_21!Firmenstart</vt:lpstr>
      <vt:lpstr>KW_22!Firmenstart</vt:lpstr>
      <vt:lpstr>KW_23!Firmenstart</vt:lpstr>
      <vt:lpstr>KW_24!Firmenstart</vt:lpstr>
      <vt:lpstr>KW_25!Firmenstart</vt:lpstr>
      <vt:lpstr>KW_26!Firmenstart</vt:lpstr>
      <vt:lpstr>KW_27!Firmenstart</vt:lpstr>
      <vt:lpstr>KW_28!Firmenstart</vt:lpstr>
      <vt:lpstr>KW_29!Firmenstart</vt:lpstr>
      <vt:lpstr>KW_3!Firmenstart</vt:lpstr>
      <vt:lpstr>KW_30!Firmenstart</vt:lpstr>
      <vt:lpstr>KW_31!Firmenstart</vt:lpstr>
      <vt:lpstr>KW_32!Firmenstart</vt:lpstr>
      <vt:lpstr>KW_33!Firmenstart</vt:lpstr>
      <vt:lpstr>KW_34!Firmenstart</vt:lpstr>
      <vt:lpstr>KW_35!Firmenstart</vt:lpstr>
      <vt:lpstr>KW_36!Firmenstart</vt:lpstr>
      <vt:lpstr>KW_37!Firmenstart</vt:lpstr>
      <vt:lpstr>KW_38!Firmenstart</vt:lpstr>
      <vt:lpstr>KW_39!Firmenstart</vt:lpstr>
      <vt:lpstr>KW_4!Firmenstart</vt:lpstr>
      <vt:lpstr>KW_40!Firmenstart</vt:lpstr>
      <vt:lpstr>KW_41!Firmenstart</vt:lpstr>
      <vt:lpstr>KW_42!Firmenstart</vt:lpstr>
      <vt:lpstr>KW_43!Firmenstart</vt:lpstr>
      <vt:lpstr>KW_44!Firmenstart</vt:lpstr>
      <vt:lpstr>KW_45!Firmenstart</vt:lpstr>
      <vt:lpstr>KW_46!Firmenstart</vt:lpstr>
      <vt:lpstr>KW_47!Firmenstart</vt:lpstr>
      <vt:lpstr>KW_48!Firmenstart</vt:lpstr>
      <vt:lpstr>KW_49!Firmenstart</vt:lpstr>
      <vt:lpstr>KW_5!Firmenstart</vt:lpstr>
      <vt:lpstr>KW_50!Firmenstart</vt:lpstr>
      <vt:lpstr>KW_51!Firmenstart</vt:lpstr>
      <vt:lpstr>KW_52!Firmenstart</vt:lpstr>
      <vt:lpstr>KW_6!Firmenstart</vt:lpstr>
      <vt:lpstr>KW_7!Firmenstart</vt:lpstr>
      <vt:lpstr>KW_8!Firmenstart</vt:lpstr>
      <vt:lpstr>KW_9!Firmenstart</vt:lpstr>
      <vt:lpstr>KW_1!FSend</vt:lpstr>
      <vt:lpstr>KW_10!FSend</vt:lpstr>
      <vt:lpstr>KW_11!FSend</vt:lpstr>
      <vt:lpstr>KW_12!FSend</vt:lpstr>
      <vt:lpstr>KW_13!FSend</vt:lpstr>
      <vt:lpstr>KW_14!FSend</vt:lpstr>
      <vt:lpstr>KW_15!FSend</vt:lpstr>
      <vt:lpstr>KW_16!FSend</vt:lpstr>
      <vt:lpstr>KW_17!FSend</vt:lpstr>
      <vt:lpstr>KW_18!FSend</vt:lpstr>
      <vt:lpstr>KW_19!FSend</vt:lpstr>
      <vt:lpstr>KW_2!FSend</vt:lpstr>
      <vt:lpstr>KW_20!FSend</vt:lpstr>
      <vt:lpstr>KW_21!FSend</vt:lpstr>
      <vt:lpstr>KW_22!FSend</vt:lpstr>
      <vt:lpstr>KW_23!FSend</vt:lpstr>
      <vt:lpstr>KW_24!FSend</vt:lpstr>
      <vt:lpstr>KW_25!FSend</vt:lpstr>
      <vt:lpstr>KW_26!FSend</vt:lpstr>
      <vt:lpstr>KW_27!FSend</vt:lpstr>
      <vt:lpstr>KW_28!FSend</vt:lpstr>
      <vt:lpstr>KW_29!FSend</vt:lpstr>
      <vt:lpstr>KW_3!FSend</vt:lpstr>
      <vt:lpstr>KW_30!FSend</vt:lpstr>
      <vt:lpstr>KW_31!FSend</vt:lpstr>
      <vt:lpstr>KW_32!FSend</vt:lpstr>
      <vt:lpstr>KW_33!FSend</vt:lpstr>
      <vt:lpstr>KW_34!FSend</vt:lpstr>
      <vt:lpstr>KW_35!FSend</vt:lpstr>
      <vt:lpstr>KW_36!FSend</vt:lpstr>
      <vt:lpstr>KW_37!FSend</vt:lpstr>
      <vt:lpstr>KW_38!FSend</vt:lpstr>
      <vt:lpstr>KW_39!FSend</vt:lpstr>
      <vt:lpstr>KW_4!FSend</vt:lpstr>
      <vt:lpstr>KW_40!FSend</vt:lpstr>
      <vt:lpstr>KW_41!FSend</vt:lpstr>
      <vt:lpstr>KW_42!FSend</vt:lpstr>
      <vt:lpstr>KW_43!FSend</vt:lpstr>
      <vt:lpstr>KW_44!FSend</vt:lpstr>
      <vt:lpstr>KW_45!FSend</vt:lpstr>
      <vt:lpstr>KW_46!FSend</vt:lpstr>
      <vt:lpstr>KW_47!FSend</vt:lpstr>
      <vt:lpstr>KW_48!FSend</vt:lpstr>
      <vt:lpstr>KW_49!FSend</vt:lpstr>
      <vt:lpstr>KW_5!FSend</vt:lpstr>
      <vt:lpstr>KW_50!FSend</vt:lpstr>
      <vt:lpstr>KW_51!FSend</vt:lpstr>
      <vt:lpstr>KW_52!FSend</vt:lpstr>
      <vt:lpstr>KW_6!FSend</vt:lpstr>
      <vt:lpstr>KW_7!FSend</vt:lpstr>
      <vt:lpstr>KW_8!FSend</vt:lpstr>
      <vt:lpstr>KW_9!FSend</vt:lpstr>
      <vt:lpstr>KW_1!Klassen</vt:lpstr>
      <vt:lpstr>KW_10!Klassen</vt:lpstr>
      <vt:lpstr>KW_11!Klassen</vt:lpstr>
      <vt:lpstr>KW_12!Klassen</vt:lpstr>
      <vt:lpstr>KW_13!Klassen</vt:lpstr>
      <vt:lpstr>KW_14!Klassen</vt:lpstr>
      <vt:lpstr>KW_15!Klassen</vt:lpstr>
      <vt:lpstr>KW_16!Klassen</vt:lpstr>
      <vt:lpstr>KW_17!Klassen</vt:lpstr>
      <vt:lpstr>KW_18!Klassen</vt:lpstr>
      <vt:lpstr>KW_19!Klassen</vt:lpstr>
      <vt:lpstr>KW_2!Klassen</vt:lpstr>
      <vt:lpstr>KW_20!Klassen</vt:lpstr>
      <vt:lpstr>KW_21!Klassen</vt:lpstr>
      <vt:lpstr>KW_22!Klassen</vt:lpstr>
      <vt:lpstr>KW_23!Klassen</vt:lpstr>
      <vt:lpstr>KW_24!Klassen</vt:lpstr>
      <vt:lpstr>KW_25!Klassen</vt:lpstr>
      <vt:lpstr>KW_26!Klassen</vt:lpstr>
      <vt:lpstr>KW_27!Klassen</vt:lpstr>
      <vt:lpstr>KW_28!Klassen</vt:lpstr>
      <vt:lpstr>KW_29!Klassen</vt:lpstr>
      <vt:lpstr>KW_3!Klassen</vt:lpstr>
      <vt:lpstr>KW_30!Klassen</vt:lpstr>
      <vt:lpstr>KW_31!Klassen</vt:lpstr>
      <vt:lpstr>KW_32!Klassen</vt:lpstr>
      <vt:lpstr>KW_33!Klassen</vt:lpstr>
      <vt:lpstr>KW_34!Klassen</vt:lpstr>
      <vt:lpstr>KW_35!Klassen</vt:lpstr>
      <vt:lpstr>KW_36!Klassen</vt:lpstr>
      <vt:lpstr>KW_37!Klassen</vt:lpstr>
      <vt:lpstr>KW_38!Klassen</vt:lpstr>
      <vt:lpstr>KW_39!Klassen</vt:lpstr>
      <vt:lpstr>KW_4!Klassen</vt:lpstr>
      <vt:lpstr>KW_40!Klassen</vt:lpstr>
      <vt:lpstr>KW_41!Klassen</vt:lpstr>
      <vt:lpstr>KW_42!Klassen</vt:lpstr>
      <vt:lpstr>KW_43!Klassen</vt:lpstr>
      <vt:lpstr>KW_44!Klassen</vt:lpstr>
      <vt:lpstr>KW_45!Klassen</vt:lpstr>
      <vt:lpstr>KW_46!Klassen</vt:lpstr>
      <vt:lpstr>KW_47!Klassen</vt:lpstr>
      <vt:lpstr>KW_48!Klassen</vt:lpstr>
      <vt:lpstr>KW_49!Klassen</vt:lpstr>
      <vt:lpstr>KW_5!Klassen</vt:lpstr>
      <vt:lpstr>KW_50!Klassen</vt:lpstr>
      <vt:lpstr>KW_51!Klassen</vt:lpstr>
      <vt:lpstr>KW_52!Klassen</vt:lpstr>
      <vt:lpstr>KW_6!Klassen</vt:lpstr>
      <vt:lpstr>KW_7!Klassen</vt:lpstr>
      <vt:lpstr>KW_8!Klassen</vt:lpstr>
      <vt:lpstr>KW_9!Klassen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Hoffmann</dc:creator>
  <cp:lastModifiedBy>lokaleradmin</cp:lastModifiedBy>
  <cp:lastPrinted>2020-12-16T14:07:05Z</cp:lastPrinted>
  <dcterms:created xsi:type="dcterms:W3CDTF">2009-12-15T08:50:36Z</dcterms:created>
  <dcterms:modified xsi:type="dcterms:W3CDTF">2021-02-11T13:30:24Z</dcterms:modified>
</cp:coreProperties>
</file>